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bennotkin/Documents/world-bank/crm/compoundriskdata/crm-excel/"/>
    </mc:Choice>
  </mc:AlternateContent>
  <xr:revisionPtr revIDLastSave="0" documentId="13_ncr:1_{4ED8E72D-890D-294A-A73E-3FEB2D61256C}" xr6:coauthVersionLast="46" xr6:coauthVersionMax="46" xr10:uidLastSave="{00000000-0000-0000-0000-000000000000}"/>
  <bookViews>
    <workbookView xWindow="7940" yWindow="22060" windowWidth="25600" windowHeight="15540" xr2:uid="{22E68C2E-1CF2-7140-8888-2705C99557FA}"/>
  </bookViews>
  <sheets>
    <sheet name="Dashboard" sheetId="13" r:id="rId1"/>
    <sheet name="Data" sheetId="1" r:id="rId2"/>
    <sheet name="Parameters" sheetId="8" r:id="rId3"/>
  </sheets>
  <definedNames>
    <definedName name="_xlnm._FilterDatabase" localSheetId="0" hidden="1">Dashboard!$B$43:$O$233</definedName>
    <definedName name="_xlnm._FilterDatabase" localSheetId="1" hidden="1">Data!$B$5:$AN$195</definedName>
    <definedName name="_xlchart.v5.0" hidden="1">Dashboard!$B$43</definedName>
    <definedName name="_xlchart.v5.1" hidden="1">Dashboard!$B$44:$B$233</definedName>
    <definedName name="_xlchart.v5.2" hidden="1">Dashboard!$G$44:$G$233</definedName>
    <definedName name="_xlchart.v5.3" hidden="1">Data!$H$5</definedName>
    <definedName name="reliabilitysheet" localSheetId="1">Data!#REF!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3" i="8" l="1"/>
  <c r="B17" i="13"/>
  <c r="D28" i="8"/>
  <c r="D29" i="8"/>
  <c r="D27" i="8"/>
  <c r="D25" i="8"/>
  <c r="D26" i="8"/>
  <c r="D34" i="8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G42" i="13"/>
  <c r="I44" i="13"/>
  <c r="R7" i="1" l="1"/>
  <c r="V7" i="1"/>
  <c r="T8" i="1"/>
  <c r="R9" i="1"/>
  <c r="V9" i="1"/>
  <c r="T10" i="1"/>
  <c r="R11" i="1"/>
  <c r="V11" i="1"/>
  <c r="T12" i="1"/>
  <c r="R13" i="1"/>
  <c r="V13" i="1"/>
  <c r="T14" i="1"/>
  <c r="R15" i="1"/>
  <c r="V15" i="1"/>
  <c r="T16" i="1"/>
  <c r="R17" i="1"/>
  <c r="V17" i="1"/>
  <c r="T18" i="1"/>
  <c r="R19" i="1"/>
  <c r="V19" i="1"/>
  <c r="T20" i="1"/>
  <c r="R21" i="1"/>
  <c r="V21" i="1"/>
  <c r="T22" i="1"/>
  <c r="R23" i="1"/>
  <c r="V23" i="1"/>
  <c r="T24" i="1"/>
  <c r="R25" i="1"/>
  <c r="V25" i="1"/>
  <c r="T26" i="1"/>
  <c r="R27" i="1"/>
  <c r="V27" i="1"/>
  <c r="T28" i="1"/>
  <c r="R29" i="1"/>
  <c r="V29" i="1"/>
  <c r="T30" i="1"/>
  <c r="R31" i="1"/>
  <c r="V31" i="1"/>
  <c r="T32" i="1"/>
  <c r="R33" i="1"/>
  <c r="V33" i="1"/>
  <c r="T34" i="1"/>
  <c r="R35" i="1"/>
  <c r="V35" i="1"/>
  <c r="T36" i="1"/>
  <c r="R37" i="1"/>
  <c r="V37" i="1"/>
  <c r="T38" i="1"/>
  <c r="R39" i="1"/>
  <c r="V39" i="1"/>
  <c r="T40" i="1"/>
  <c r="R41" i="1"/>
  <c r="V41" i="1"/>
  <c r="T42" i="1"/>
  <c r="R43" i="1"/>
  <c r="V43" i="1"/>
  <c r="T44" i="1"/>
  <c r="R45" i="1"/>
  <c r="V45" i="1"/>
  <c r="T46" i="1"/>
  <c r="R47" i="1"/>
  <c r="V47" i="1"/>
  <c r="T48" i="1"/>
  <c r="R49" i="1"/>
  <c r="V49" i="1"/>
  <c r="T50" i="1"/>
  <c r="R51" i="1"/>
  <c r="V51" i="1"/>
  <c r="T52" i="1"/>
  <c r="R53" i="1"/>
  <c r="V53" i="1"/>
  <c r="T54" i="1"/>
  <c r="R55" i="1"/>
  <c r="V55" i="1"/>
  <c r="T56" i="1"/>
  <c r="R57" i="1"/>
  <c r="V57" i="1"/>
  <c r="T58" i="1"/>
  <c r="R59" i="1"/>
  <c r="V59" i="1"/>
  <c r="T60" i="1"/>
  <c r="R61" i="1"/>
  <c r="V61" i="1"/>
  <c r="T62" i="1"/>
  <c r="R63" i="1"/>
  <c r="S7" i="1"/>
  <c r="W7" i="1"/>
  <c r="U8" i="1"/>
  <c r="S9" i="1"/>
  <c r="W9" i="1"/>
  <c r="U10" i="1"/>
  <c r="S11" i="1"/>
  <c r="W11" i="1"/>
  <c r="T7" i="1"/>
  <c r="R8" i="1"/>
  <c r="V8" i="1"/>
  <c r="T9" i="1"/>
  <c r="R10" i="1"/>
  <c r="V10" i="1"/>
  <c r="T11" i="1"/>
  <c r="R12" i="1"/>
  <c r="V12" i="1"/>
  <c r="T13" i="1"/>
  <c r="R14" i="1"/>
  <c r="V14" i="1"/>
  <c r="T15" i="1"/>
  <c r="R16" i="1"/>
  <c r="V16" i="1"/>
  <c r="T17" i="1"/>
  <c r="R18" i="1"/>
  <c r="V18" i="1"/>
  <c r="T19" i="1"/>
  <c r="R20" i="1"/>
  <c r="V20" i="1"/>
  <c r="T21" i="1"/>
  <c r="R22" i="1"/>
  <c r="V22" i="1"/>
  <c r="T23" i="1"/>
  <c r="R24" i="1"/>
  <c r="V24" i="1"/>
  <c r="T25" i="1"/>
  <c r="R26" i="1"/>
  <c r="V26" i="1"/>
  <c r="T27" i="1"/>
  <c r="R28" i="1"/>
  <c r="V28" i="1"/>
  <c r="T29" i="1"/>
  <c r="R30" i="1"/>
  <c r="V30" i="1"/>
  <c r="T31" i="1"/>
  <c r="R32" i="1"/>
  <c r="V32" i="1"/>
  <c r="T33" i="1"/>
  <c r="R34" i="1"/>
  <c r="V34" i="1"/>
  <c r="T35" i="1"/>
  <c r="R36" i="1"/>
  <c r="V36" i="1"/>
  <c r="T37" i="1"/>
  <c r="R38" i="1"/>
  <c r="V38" i="1"/>
  <c r="T39" i="1"/>
  <c r="R40" i="1"/>
  <c r="V40" i="1"/>
  <c r="T41" i="1"/>
  <c r="R42" i="1"/>
  <c r="V42" i="1"/>
  <c r="T43" i="1"/>
  <c r="R44" i="1"/>
  <c r="V44" i="1"/>
  <c r="T45" i="1"/>
  <c r="R46" i="1"/>
  <c r="V46" i="1"/>
  <c r="T47" i="1"/>
  <c r="R48" i="1"/>
  <c r="V48" i="1"/>
  <c r="T49" i="1"/>
  <c r="R50" i="1"/>
  <c r="V50" i="1"/>
  <c r="T51" i="1"/>
  <c r="R52" i="1"/>
  <c r="V52" i="1"/>
  <c r="T53" i="1"/>
  <c r="R54" i="1"/>
  <c r="V54" i="1"/>
  <c r="T55" i="1"/>
  <c r="R56" i="1"/>
  <c r="V56" i="1"/>
  <c r="T57" i="1"/>
  <c r="R58" i="1"/>
  <c r="V58" i="1"/>
  <c r="T59" i="1"/>
  <c r="R60" i="1"/>
  <c r="V60" i="1"/>
  <c r="T61" i="1"/>
  <c r="R62" i="1"/>
  <c r="V62" i="1"/>
  <c r="T63" i="1"/>
  <c r="U7" i="1"/>
  <c r="S8" i="1"/>
  <c r="W8" i="1"/>
  <c r="U9" i="1"/>
  <c r="S10" i="1"/>
  <c r="W10" i="1"/>
  <c r="U11" i="1"/>
  <c r="S12" i="1"/>
  <c r="W12" i="1"/>
  <c r="U13" i="1"/>
  <c r="S14" i="1"/>
  <c r="W14" i="1"/>
  <c r="U15" i="1"/>
  <c r="S16" i="1"/>
  <c r="W16" i="1"/>
  <c r="U17" i="1"/>
  <c r="S18" i="1"/>
  <c r="W18" i="1"/>
  <c r="U19" i="1"/>
  <c r="S20" i="1"/>
  <c r="W20" i="1"/>
  <c r="U21" i="1"/>
  <c r="S22" i="1"/>
  <c r="W22" i="1"/>
  <c r="U23" i="1"/>
  <c r="S24" i="1"/>
  <c r="W24" i="1"/>
  <c r="U25" i="1"/>
  <c r="S26" i="1"/>
  <c r="W26" i="1"/>
  <c r="U27" i="1"/>
  <c r="S28" i="1"/>
  <c r="W28" i="1"/>
  <c r="U29" i="1"/>
  <c r="S30" i="1"/>
  <c r="W30" i="1"/>
  <c r="U31" i="1"/>
  <c r="S32" i="1"/>
  <c r="W32" i="1"/>
  <c r="U33" i="1"/>
  <c r="S34" i="1"/>
  <c r="W34" i="1"/>
  <c r="U35" i="1"/>
  <c r="S36" i="1"/>
  <c r="W36" i="1"/>
  <c r="U37" i="1"/>
  <c r="S38" i="1"/>
  <c r="W38" i="1"/>
  <c r="U39" i="1"/>
  <c r="S40" i="1"/>
  <c r="W40" i="1"/>
  <c r="U41" i="1"/>
  <c r="S42" i="1"/>
  <c r="W42" i="1"/>
  <c r="U43" i="1"/>
  <c r="S44" i="1"/>
  <c r="W44" i="1"/>
  <c r="U45" i="1"/>
  <c r="S46" i="1"/>
  <c r="W46" i="1"/>
  <c r="O84" i="13" s="1"/>
  <c r="U47" i="1"/>
  <c r="S48" i="1"/>
  <c r="W48" i="1"/>
  <c r="U49" i="1"/>
  <c r="M87" i="13" s="1"/>
  <c r="S50" i="1"/>
  <c r="W50" i="1"/>
  <c r="U51" i="1"/>
  <c r="S52" i="1"/>
  <c r="K90" i="13" s="1"/>
  <c r="W52" i="1"/>
  <c r="U53" i="1"/>
  <c r="S54" i="1"/>
  <c r="W54" i="1"/>
  <c r="O92" i="13" s="1"/>
  <c r="U55" i="1"/>
  <c r="S56" i="1"/>
  <c r="W56" i="1"/>
  <c r="U57" i="1"/>
  <c r="M95" i="13" s="1"/>
  <c r="S58" i="1"/>
  <c r="W58" i="1"/>
  <c r="U59" i="1"/>
  <c r="S60" i="1"/>
  <c r="K98" i="13" s="1"/>
  <c r="W60" i="1"/>
  <c r="U61" i="1"/>
  <c r="S62" i="1"/>
  <c r="W62" i="1"/>
  <c r="O100" i="13" s="1"/>
  <c r="U12" i="1"/>
  <c r="S15" i="1"/>
  <c r="W17" i="1"/>
  <c r="U20" i="1"/>
  <c r="S23" i="1"/>
  <c r="W25" i="1"/>
  <c r="U28" i="1"/>
  <c r="S31" i="1"/>
  <c r="W33" i="1"/>
  <c r="U36" i="1"/>
  <c r="S39" i="1"/>
  <c r="W41" i="1"/>
  <c r="U44" i="1"/>
  <c r="S47" i="1"/>
  <c r="W49" i="1"/>
  <c r="U52" i="1"/>
  <c r="S55" i="1"/>
  <c r="W57" i="1"/>
  <c r="U60" i="1"/>
  <c r="S63" i="1"/>
  <c r="R64" i="1"/>
  <c r="V64" i="1"/>
  <c r="T65" i="1"/>
  <c r="L103" i="13" s="1"/>
  <c r="R66" i="1"/>
  <c r="V66" i="1"/>
  <c r="T67" i="1"/>
  <c r="R68" i="1"/>
  <c r="V68" i="1"/>
  <c r="N106" i="13" s="1"/>
  <c r="T69" i="1"/>
  <c r="R70" i="1"/>
  <c r="V70" i="1"/>
  <c r="T71" i="1"/>
  <c r="R72" i="1"/>
  <c r="V72" i="1"/>
  <c r="T73" i="1"/>
  <c r="R74" i="1"/>
  <c r="V74" i="1"/>
  <c r="T75" i="1"/>
  <c r="R76" i="1"/>
  <c r="V76" i="1"/>
  <c r="N114" i="13" s="1"/>
  <c r="T77" i="1"/>
  <c r="R78" i="1"/>
  <c r="V78" i="1"/>
  <c r="T79" i="1"/>
  <c r="R80" i="1"/>
  <c r="V80" i="1"/>
  <c r="T81" i="1"/>
  <c r="R82" i="1"/>
  <c r="V82" i="1"/>
  <c r="T83" i="1"/>
  <c r="R84" i="1"/>
  <c r="V84" i="1"/>
  <c r="N122" i="13" s="1"/>
  <c r="T85" i="1"/>
  <c r="R86" i="1"/>
  <c r="V86" i="1"/>
  <c r="T87" i="1"/>
  <c r="R88" i="1"/>
  <c r="V88" i="1"/>
  <c r="T89" i="1"/>
  <c r="R90" i="1"/>
  <c r="V90" i="1"/>
  <c r="T91" i="1"/>
  <c r="R92" i="1"/>
  <c r="V92" i="1"/>
  <c r="N130" i="13" s="1"/>
  <c r="T93" i="1"/>
  <c r="R94" i="1"/>
  <c r="V94" i="1"/>
  <c r="T95" i="1"/>
  <c r="L133" i="13" s="1"/>
  <c r="R96" i="1"/>
  <c r="V96" i="1"/>
  <c r="T97" i="1"/>
  <c r="R98" i="1"/>
  <c r="V98" i="1"/>
  <c r="T99" i="1"/>
  <c r="R100" i="1"/>
  <c r="V100" i="1"/>
  <c r="N138" i="13" s="1"/>
  <c r="T101" i="1"/>
  <c r="R102" i="1"/>
  <c r="V102" i="1"/>
  <c r="T103" i="1"/>
  <c r="L141" i="13" s="1"/>
  <c r="R104" i="1"/>
  <c r="V104" i="1"/>
  <c r="T105" i="1"/>
  <c r="L143" i="13" s="1"/>
  <c r="R106" i="1"/>
  <c r="V106" i="1"/>
  <c r="T107" i="1"/>
  <c r="R108" i="1"/>
  <c r="S13" i="1"/>
  <c r="K51" i="13" s="1"/>
  <c r="W15" i="1"/>
  <c r="U18" i="1"/>
  <c r="S21" i="1"/>
  <c r="W23" i="1"/>
  <c r="O61" i="13" s="1"/>
  <c r="U26" i="1"/>
  <c r="S29" i="1"/>
  <c r="W31" i="1"/>
  <c r="O69" i="13" s="1"/>
  <c r="U34" i="1"/>
  <c r="M72" i="13" s="1"/>
  <c r="S37" i="1"/>
  <c r="W39" i="1"/>
  <c r="U42" i="1"/>
  <c r="M80" i="13" s="1"/>
  <c r="S45" i="1"/>
  <c r="K83" i="13" s="1"/>
  <c r="W47" i="1"/>
  <c r="U50" i="1"/>
  <c r="S53" i="1"/>
  <c r="K91" i="13" s="1"/>
  <c r="W55" i="1"/>
  <c r="O93" i="13" s="1"/>
  <c r="U58" i="1"/>
  <c r="S61" i="1"/>
  <c r="U63" i="1"/>
  <c r="M101" i="13" s="1"/>
  <c r="S64" i="1"/>
  <c r="K102" i="13" s="1"/>
  <c r="W64" i="1"/>
  <c r="U65" i="1"/>
  <c r="S66" i="1"/>
  <c r="K104" i="13" s="1"/>
  <c r="W66" i="1"/>
  <c r="O104" i="13" s="1"/>
  <c r="U67" i="1"/>
  <c r="S68" i="1"/>
  <c r="W68" i="1"/>
  <c r="O106" i="13" s="1"/>
  <c r="U69" i="1"/>
  <c r="M107" i="13" s="1"/>
  <c r="S70" i="1"/>
  <c r="W70" i="1"/>
  <c r="U71" i="1"/>
  <c r="M109" i="13" s="1"/>
  <c r="S72" i="1"/>
  <c r="K110" i="13" s="1"/>
  <c r="W72" i="1"/>
  <c r="U73" i="1"/>
  <c r="S74" i="1"/>
  <c r="K112" i="13" s="1"/>
  <c r="W74" i="1"/>
  <c r="O112" i="13" s="1"/>
  <c r="U75" i="1"/>
  <c r="S76" i="1"/>
  <c r="W76" i="1"/>
  <c r="U77" i="1"/>
  <c r="M115" i="13" s="1"/>
  <c r="S78" i="1"/>
  <c r="W78" i="1"/>
  <c r="O116" i="13" s="1"/>
  <c r="U79" i="1"/>
  <c r="M117" i="13" s="1"/>
  <c r="S80" i="1"/>
  <c r="K118" i="13" s="1"/>
  <c r="W80" i="1"/>
  <c r="U81" i="1"/>
  <c r="S82" i="1"/>
  <c r="K120" i="13" s="1"/>
  <c r="W82" i="1"/>
  <c r="O120" i="13" s="1"/>
  <c r="U83" i="1"/>
  <c r="S84" i="1"/>
  <c r="W84" i="1"/>
  <c r="O122" i="13" s="1"/>
  <c r="U85" i="1"/>
  <c r="M123" i="13" s="1"/>
  <c r="S86" i="1"/>
  <c r="W86" i="1"/>
  <c r="U87" i="1"/>
  <c r="M125" i="13" s="1"/>
  <c r="S88" i="1"/>
  <c r="K126" i="13" s="1"/>
  <c r="W88" i="1"/>
  <c r="U89" i="1"/>
  <c r="S90" i="1"/>
  <c r="K128" i="13" s="1"/>
  <c r="W90" i="1"/>
  <c r="O128" i="13" s="1"/>
  <c r="U91" i="1"/>
  <c r="S92" i="1"/>
  <c r="W92" i="1"/>
  <c r="O130" i="13" s="1"/>
  <c r="U93" i="1"/>
  <c r="M131" i="13" s="1"/>
  <c r="S94" i="1"/>
  <c r="W94" i="1"/>
  <c r="U95" i="1"/>
  <c r="M133" i="13" s="1"/>
  <c r="S96" i="1"/>
  <c r="K134" i="13" s="1"/>
  <c r="W96" i="1"/>
  <c r="U97" i="1"/>
  <c r="S98" i="1"/>
  <c r="W98" i="1"/>
  <c r="O136" i="13" s="1"/>
  <c r="U99" i="1"/>
  <c r="S100" i="1"/>
  <c r="K138" i="13" s="1"/>
  <c r="W100" i="1"/>
  <c r="O138" i="13" s="1"/>
  <c r="U101" i="1"/>
  <c r="M139" i="13" s="1"/>
  <c r="S102" i="1"/>
  <c r="W102" i="1"/>
  <c r="U103" i="1"/>
  <c r="M141" i="13" s="1"/>
  <c r="S104" i="1"/>
  <c r="K142" i="13" s="1"/>
  <c r="W104" i="1"/>
  <c r="U105" i="1"/>
  <c r="S106" i="1"/>
  <c r="K144" i="13" s="1"/>
  <c r="W106" i="1"/>
  <c r="O144" i="13" s="1"/>
  <c r="W13" i="1"/>
  <c r="U16" i="1"/>
  <c r="S19" i="1"/>
  <c r="W21" i="1"/>
  <c r="O59" i="13" s="1"/>
  <c r="U24" i="1"/>
  <c r="S27" i="1"/>
  <c r="W29" i="1"/>
  <c r="O67" i="13" s="1"/>
  <c r="U32" i="1"/>
  <c r="M70" i="13" s="1"/>
  <c r="S35" i="1"/>
  <c r="W37" i="1"/>
  <c r="O75" i="13" s="1"/>
  <c r="U40" i="1"/>
  <c r="S43" i="1"/>
  <c r="K81" i="13" s="1"/>
  <c r="W45" i="1"/>
  <c r="U48" i="1"/>
  <c r="S51" i="1"/>
  <c r="K89" i="13" s="1"/>
  <c r="W53" i="1"/>
  <c r="O91" i="13" s="1"/>
  <c r="U56" i="1"/>
  <c r="S59" i="1"/>
  <c r="W61" i="1"/>
  <c r="O99" i="13" s="1"/>
  <c r="V63" i="1"/>
  <c r="N101" i="13" s="1"/>
  <c r="T64" i="1"/>
  <c r="R65" i="1"/>
  <c r="V65" i="1"/>
  <c r="N103" i="13" s="1"/>
  <c r="T66" i="1"/>
  <c r="L104" i="13" s="1"/>
  <c r="R67" i="1"/>
  <c r="V67" i="1"/>
  <c r="T68" i="1"/>
  <c r="R69" i="1"/>
  <c r="V69" i="1"/>
  <c r="T70" i="1"/>
  <c r="R71" i="1"/>
  <c r="V71" i="1"/>
  <c r="N109" i="13" s="1"/>
  <c r="T72" i="1"/>
  <c r="R73" i="1"/>
  <c r="V73" i="1"/>
  <c r="T74" i="1"/>
  <c r="L112" i="13" s="1"/>
  <c r="R75" i="1"/>
  <c r="V75" i="1"/>
  <c r="T76" i="1"/>
  <c r="L114" i="13" s="1"/>
  <c r="R77" i="1"/>
  <c r="V77" i="1"/>
  <c r="T78" i="1"/>
  <c r="L116" i="13" s="1"/>
  <c r="R79" i="1"/>
  <c r="V79" i="1"/>
  <c r="N117" i="13" s="1"/>
  <c r="T80" i="1"/>
  <c r="R81" i="1"/>
  <c r="V81" i="1"/>
  <c r="N119" i="13" s="1"/>
  <c r="T82" i="1"/>
  <c r="L120" i="13" s="1"/>
  <c r="R83" i="1"/>
  <c r="V83" i="1"/>
  <c r="T84" i="1"/>
  <c r="L122" i="13" s="1"/>
  <c r="R85" i="1"/>
  <c r="V85" i="1"/>
  <c r="T86" i="1"/>
  <c r="R87" i="1"/>
  <c r="V87" i="1"/>
  <c r="N125" i="13" s="1"/>
  <c r="T88" i="1"/>
  <c r="R89" i="1"/>
  <c r="V89" i="1"/>
  <c r="N127" i="13" s="1"/>
  <c r="T90" i="1"/>
  <c r="L128" i="13" s="1"/>
  <c r="R91" i="1"/>
  <c r="V91" i="1"/>
  <c r="N129" i="13" s="1"/>
  <c r="T92" i="1"/>
  <c r="L130" i="13" s="1"/>
  <c r="R93" i="1"/>
  <c r="V93" i="1"/>
  <c r="T94" i="1"/>
  <c r="R95" i="1"/>
  <c r="V95" i="1"/>
  <c r="N133" i="13" s="1"/>
  <c r="T96" i="1"/>
  <c r="R97" i="1"/>
  <c r="V97" i="1"/>
  <c r="N135" i="13" s="1"/>
  <c r="T98" i="1"/>
  <c r="L136" i="13" s="1"/>
  <c r="R99" i="1"/>
  <c r="V99" i="1"/>
  <c r="T100" i="1"/>
  <c r="L138" i="13" s="1"/>
  <c r="R101" i="1"/>
  <c r="V101" i="1"/>
  <c r="T102" i="1"/>
  <c r="R103" i="1"/>
  <c r="V103" i="1"/>
  <c r="N141" i="13" s="1"/>
  <c r="T104" i="1"/>
  <c r="R105" i="1"/>
  <c r="V105" i="1"/>
  <c r="N143" i="13" s="1"/>
  <c r="T106" i="1"/>
  <c r="L144" i="13" s="1"/>
  <c r="R107" i="1"/>
  <c r="U14" i="1"/>
  <c r="M52" i="13" s="1"/>
  <c r="S17" i="1"/>
  <c r="K55" i="13" s="1"/>
  <c r="W19" i="1"/>
  <c r="O57" i="13" s="1"/>
  <c r="U22" i="1"/>
  <c r="S25" i="1"/>
  <c r="W27" i="1"/>
  <c r="O65" i="13" s="1"/>
  <c r="U30" i="1"/>
  <c r="M68" i="13" s="1"/>
  <c r="S33" i="1"/>
  <c r="W35" i="1"/>
  <c r="U38" i="1"/>
  <c r="M76" i="13" s="1"/>
  <c r="S49" i="1"/>
  <c r="K87" i="13" s="1"/>
  <c r="W59" i="1"/>
  <c r="S65" i="1"/>
  <c r="K103" i="13" s="1"/>
  <c r="W67" i="1"/>
  <c r="O105" i="13" s="1"/>
  <c r="U70" i="1"/>
  <c r="M108" i="13" s="1"/>
  <c r="S73" i="1"/>
  <c r="W75" i="1"/>
  <c r="U78" i="1"/>
  <c r="M116" i="13" s="1"/>
  <c r="S81" i="1"/>
  <c r="K119" i="13" s="1"/>
  <c r="W83" i="1"/>
  <c r="U86" i="1"/>
  <c r="S89" i="1"/>
  <c r="K127" i="13" s="1"/>
  <c r="W91" i="1"/>
  <c r="O129" i="13" s="1"/>
  <c r="U94" i="1"/>
  <c r="S97" i="1"/>
  <c r="W99" i="1"/>
  <c r="O137" i="13" s="1"/>
  <c r="U102" i="1"/>
  <c r="M140" i="13" s="1"/>
  <c r="S105" i="1"/>
  <c r="U107" i="1"/>
  <c r="M145" i="13" s="1"/>
  <c r="T108" i="1"/>
  <c r="L146" i="13" s="1"/>
  <c r="R109" i="1"/>
  <c r="V109" i="1"/>
  <c r="T110" i="1"/>
  <c r="L148" i="13" s="1"/>
  <c r="R111" i="1"/>
  <c r="V111" i="1"/>
  <c r="N149" i="13" s="1"/>
  <c r="T112" i="1"/>
  <c r="R113" i="1"/>
  <c r="V113" i="1"/>
  <c r="N151" i="13" s="1"/>
  <c r="S41" i="1"/>
  <c r="K79" i="13" s="1"/>
  <c r="W51" i="1"/>
  <c r="U62" i="1"/>
  <c r="W65" i="1"/>
  <c r="O103" i="13" s="1"/>
  <c r="U68" i="1"/>
  <c r="M106" i="13" s="1"/>
  <c r="S71" i="1"/>
  <c r="W73" i="1"/>
  <c r="O111" i="13" s="1"/>
  <c r="U76" i="1"/>
  <c r="M114" i="13" s="1"/>
  <c r="S79" i="1"/>
  <c r="K117" i="13" s="1"/>
  <c r="W81" i="1"/>
  <c r="U84" i="1"/>
  <c r="S87" i="1"/>
  <c r="W89" i="1"/>
  <c r="O127" i="13" s="1"/>
  <c r="U92" i="1"/>
  <c r="S95" i="1"/>
  <c r="K133" i="13" s="1"/>
  <c r="W97" i="1"/>
  <c r="O135" i="13" s="1"/>
  <c r="U100" i="1"/>
  <c r="M138" i="13" s="1"/>
  <c r="S103" i="1"/>
  <c r="W105" i="1"/>
  <c r="V107" i="1"/>
  <c r="N145" i="13" s="1"/>
  <c r="U108" i="1"/>
  <c r="M146" i="13" s="1"/>
  <c r="S109" i="1"/>
  <c r="W109" i="1"/>
  <c r="O147" i="13" s="1"/>
  <c r="U110" i="1"/>
  <c r="M148" i="13" s="1"/>
  <c r="S111" i="1"/>
  <c r="K149" i="13" s="1"/>
  <c r="W111" i="1"/>
  <c r="U112" i="1"/>
  <c r="S113" i="1"/>
  <c r="K151" i="13" s="1"/>
  <c r="W113" i="1"/>
  <c r="O151" i="13" s="1"/>
  <c r="U114" i="1"/>
  <c r="S115" i="1"/>
  <c r="K153" i="13" s="1"/>
  <c r="W115" i="1"/>
  <c r="O153" i="13" s="1"/>
  <c r="U116" i="1"/>
  <c r="M154" i="13" s="1"/>
  <c r="S117" i="1"/>
  <c r="W117" i="1"/>
  <c r="U118" i="1"/>
  <c r="M156" i="13" s="1"/>
  <c r="S119" i="1"/>
  <c r="K157" i="13" s="1"/>
  <c r="W119" i="1"/>
  <c r="U120" i="1"/>
  <c r="M158" i="13" s="1"/>
  <c r="S121" i="1"/>
  <c r="K159" i="13" s="1"/>
  <c r="W121" i="1"/>
  <c r="O159" i="13" s="1"/>
  <c r="U122" i="1"/>
  <c r="S123" i="1"/>
  <c r="K161" i="13" s="1"/>
  <c r="W123" i="1"/>
  <c r="O161" i="13" s="1"/>
  <c r="U124" i="1"/>
  <c r="M162" i="13" s="1"/>
  <c r="S125" i="1"/>
  <c r="W125" i="1"/>
  <c r="U126" i="1"/>
  <c r="M164" i="13" s="1"/>
  <c r="S127" i="1"/>
  <c r="K165" i="13" s="1"/>
  <c r="W127" i="1"/>
  <c r="U128" i="1"/>
  <c r="S129" i="1"/>
  <c r="K167" i="13" s="1"/>
  <c r="W129" i="1"/>
  <c r="O167" i="13" s="1"/>
  <c r="U130" i="1"/>
  <c r="S131" i="1"/>
  <c r="K169" i="13" s="1"/>
  <c r="W131" i="1"/>
  <c r="O169" i="13" s="1"/>
  <c r="U132" i="1"/>
  <c r="M170" i="13" s="1"/>
  <c r="S133" i="1"/>
  <c r="W133" i="1"/>
  <c r="O171" i="13" s="1"/>
  <c r="U134" i="1"/>
  <c r="S135" i="1"/>
  <c r="K173" i="13" s="1"/>
  <c r="W135" i="1"/>
  <c r="U136" i="1"/>
  <c r="M174" i="13" s="1"/>
  <c r="S137" i="1"/>
  <c r="W137" i="1"/>
  <c r="O175" i="13" s="1"/>
  <c r="U138" i="1"/>
  <c r="S139" i="1"/>
  <c r="W139" i="1"/>
  <c r="O177" i="13" s="1"/>
  <c r="U140" i="1"/>
  <c r="M178" i="13" s="1"/>
  <c r="S141" i="1"/>
  <c r="W141" i="1"/>
  <c r="O179" i="13" s="1"/>
  <c r="U142" i="1"/>
  <c r="S143" i="1"/>
  <c r="K181" i="13" s="1"/>
  <c r="W143" i="1"/>
  <c r="U144" i="1"/>
  <c r="M182" i="13" s="1"/>
  <c r="S145" i="1"/>
  <c r="W145" i="1"/>
  <c r="O183" i="13" s="1"/>
  <c r="U146" i="1"/>
  <c r="S147" i="1"/>
  <c r="W147" i="1"/>
  <c r="O185" i="13" s="1"/>
  <c r="U148" i="1"/>
  <c r="M186" i="13" s="1"/>
  <c r="S149" i="1"/>
  <c r="W149" i="1"/>
  <c r="O187" i="13" s="1"/>
  <c r="U150" i="1"/>
  <c r="M188" i="13" s="1"/>
  <c r="S151" i="1"/>
  <c r="K189" i="13" s="1"/>
  <c r="W151" i="1"/>
  <c r="W43" i="1"/>
  <c r="U54" i="1"/>
  <c r="M92" i="13" s="1"/>
  <c r="W63" i="1"/>
  <c r="O101" i="13" s="1"/>
  <c r="U66" i="1"/>
  <c r="S69" i="1"/>
  <c r="W71" i="1"/>
  <c r="U74" i="1"/>
  <c r="M112" i="13" s="1"/>
  <c r="S77" i="1"/>
  <c r="W79" i="1"/>
  <c r="O117" i="13" s="1"/>
  <c r="U82" i="1"/>
  <c r="M120" i="13" s="1"/>
  <c r="S85" i="1"/>
  <c r="K123" i="13" s="1"/>
  <c r="W87" i="1"/>
  <c r="U90" i="1"/>
  <c r="M128" i="13" s="1"/>
  <c r="S93" i="1"/>
  <c r="K131" i="13" s="1"/>
  <c r="W95" i="1"/>
  <c r="O133" i="13" s="1"/>
  <c r="U98" i="1"/>
  <c r="S101" i="1"/>
  <c r="W103" i="1"/>
  <c r="U106" i="1"/>
  <c r="M144" i="13" s="1"/>
  <c r="W107" i="1"/>
  <c r="V108" i="1"/>
  <c r="N146" i="13" s="1"/>
  <c r="T109" i="1"/>
  <c r="L147" i="13" s="1"/>
  <c r="R110" i="1"/>
  <c r="V110" i="1"/>
  <c r="T111" i="1"/>
  <c r="R112" i="1"/>
  <c r="V112" i="1"/>
  <c r="N150" i="13" s="1"/>
  <c r="T113" i="1"/>
  <c r="R114" i="1"/>
  <c r="V114" i="1"/>
  <c r="N152" i="13" s="1"/>
  <c r="T115" i="1"/>
  <c r="L153" i="13" s="1"/>
  <c r="R116" i="1"/>
  <c r="V116" i="1"/>
  <c r="N154" i="13" s="1"/>
  <c r="T117" i="1"/>
  <c r="L155" i="13" s="1"/>
  <c r="R118" i="1"/>
  <c r="V118" i="1"/>
  <c r="T119" i="1"/>
  <c r="L157" i="13" s="1"/>
  <c r="R120" i="1"/>
  <c r="V120" i="1"/>
  <c r="N158" i="13" s="1"/>
  <c r="T121" i="1"/>
  <c r="R122" i="1"/>
  <c r="V122" i="1"/>
  <c r="N160" i="13" s="1"/>
  <c r="T123" i="1"/>
  <c r="L161" i="13" s="1"/>
  <c r="R124" i="1"/>
  <c r="V124" i="1"/>
  <c r="T125" i="1"/>
  <c r="R126" i="1"/>
  <c r="V126" i="1"/>
  <c r="T127" i="1"/>
  <c r="R128" i="1"/>
  <c r="V128" i="1"/>
  <c r="N166" i="13" s="1"/>
  <c r="T129" i="1"/>
  <c r="R130" i="1"/>
  <c r="V130" i="1"/>
  <c r="N168" i="13" s="1"/>
  <c r="T131" i="1"/>
  <c r="L169" i="13" s="1"/>
  <c r="R132" i="1"/>
  <c r="V132" i="1"/>
  <c r="N170" i="13" s="1"/>
  <c r="T133" i="1"/>
  <c r="L171" i="13" s="1"/>
  <c r="R134" i="1"/>
  <c r="V134" i="1"/>
  <c r="T135" i="1"/>
  <c r="L173" i="13" s="1"/>
  <c r="R136" i="1"/>
  <c r="V136" i="1"/>
  <c r="N174" i="13" s="1"/>
  <c r="T137" i="1"/>
  <c r="R138" i="1"/>
  <c r="V138" i="1"/>
  <c r="T139" i="1"/>
  <c r="L177" i="13" s="1"/>
  <c r="R140" i="1"/>
  <c r="V140" i="1"/>
  <c r="T141" i="1"/>
  <c r="R142" i="1"/>
  <c r="V142" i="1"/>
  <c r="T143" i="1"/>
  <c r="R144" i="1"/>
  <c r="V144" i="1"/>
  <c r="N182" i="13" s="1"/>
  <c r="T145" i="1"/>
  <c r="R146" i="1"/>
  <c r="V146" i="1"/>
  <c r="N184" i="13" s="1"/>
  <c r="T147" i="1"/>
  <c r="L185" i="13" s="1"/>
  <c r="R148" i="1"/>
  <c r="V148" i="1"/>
  <c r="T149" i="1"/>
  <c r="R150" i="1"/>
  <c r="V150" i="1"/>
  <c r="T151" i="1"/>
  <c r="L189" i="13" s="1"/>
  <c r="U46" i="1"/>
  <c r="M84" i="13" s="1"/>
  <c r="S57" i="1"/>
  <c r="K95" i="13" s="1"/>
  <c r="U64" i="1"/>
  <c r="S67" i="1"/>
  <c r="W69" i="1"/>
  <c r="O107" i="13" s="1"/>
  <c r="U72" i="1"/>
  <c r="M110" i="13" s="1"/>
  <c r="S75" i="1"/>
  <c r="W77" i="1"/>
  <c r="O115" i="13" s="1"/>
  <c r="U80" i="1"/>
  <c r="S83" i="1"/>
  <c r="K121" i="13" s="1"/>
  <c r="W85" i="1"/>
  <c r="U88" i="1"/>
  <c r="M126" i="13" s="1"/>
  <c r="S91" i="1"/>
  <c r="K129" i="13" s="1"/>
  <c r="W93" i="1"/>
  <c r="O131" i="13" s="1"/>
  <c r="U96" i="1"/>
  <c r="S99" i="1"/>
  <c r="K137" i="13" s="1"/>
  <c r="W101" i="1"/>
  <c r="O139" i="13" s="1"/>
  <c r="U104" i="1"/>
  <c r="M142" i="13" s="1"/>
  <c r="S107" i="1"/>
  <c r="S108" i="1"/>
  <c r="W108" i="1"/>
  <c r="O146" i="13" s="1"/>
  <c r="U109" i="1"/>
  <c r="M147" i="13" s="1"/>
  <c r="S110" i="1"/>
  <c r="W110" i="1"/>
  <c r="U111" i="1"/>
  <c r="M149" i="13" s="1"/>
  <c r="S112" i="1"/>
  <c r="K150" i="13" s="1"/>
  <c r="W112" i="1"/>
  <c r="U113" i="1"/>
  <c r="M151" i="13" s="1"/>
  <c r="S114" i="1"/>
  <c r="K152" i="13" s="1"/>
  <c r="W114" i="1"/>
  <c r="O152" i="13" s="1"/>
  <c r="U115" i="1"/>
  <c r="S116" i="1"/>
  <c r="K154" i="13" s="1"/>
  <c r="W116" i="1"/>
  <c r="O154" i="13" s="1"/>
  <c r="U117" i="1"/>
  <c r="M155" i="13" s="1"/>
  <c r="S118" i="1"/>
  <c r="W118" i="1"/>
  <c r="O156" i="13" s="1"/>
  <c r="U119" i="1"/>
  <c r="M157" i="13" s="1"/>
  <c r="S120" i="1"/>
  <c r="K158" i="13" s="1"/>
  <c r="W120" i="1"/>
  <c r="U121" i="1"/>
  <c r="M159" i="13" s="1"/>
  <c r="S122" i="1"/>
  <c r="K160" i="13" s="1"/>
  <c r="W122" i="1"/>
  <c r="O160" i="13" s="1"/>
  <c r="U123" i="1"/>
  <c r="S124" i="1"/>
  <c r="W124" i="1"/>
  <c r="O162" i="13" s="1"/>
  <c r="U125" i="1"/>
  <c r="M163" i="13" s="1"/>
  <c r="S126" i="1"/>
  <c r="W126" i="1"/>
  <c r="U127" i="1"/>
  <c r="M165" i="13" s="1"/>
  <c r="S128" i="1"/>
  <c r="K166" i="13" s="1"/>
  <c r="W128" i="1"/>
  <c r="U129" i="1"/>
  <c r="S130" i="1"/>
  <c r="K168" i="13" s="1"/>
  <c r="W130" i="1"/>
  <c r="O168" i="13" s="1"/>
  <c r="U131" i="1"/>
  <c r="S132" i="1"/>
  <c r="W132" i="1"/>
  <c r="U133" i="1"/>
  <c r="M171" i="13" s="1"/>
  <c r="S134" i="1"/>
  <c r="W134" i="1"/>
  <c r="O172" i="13" s="1"/>
  <c r="U135" i="1"/>
  <c r="M173" i="13" s="1"/>
  <c r="S136" i="1"/>
  <c r="K174" i="13" s="1"/>
  <c r="W136" i="1"/>
  <c r="U137" i="1"/>
  <c r="M175" i="13" s="1"/>
  <c r="S138" i="1"/>
  <c r="K176" i="13" s="1"/>
  <c r="W138" i="1"/>
  <c r="O176" i="13" s="1"/>
  <c r="U139" i="1"/>
  <c r="S140" i="1"/>
  <c r="K178" i="13" s="1"/>
  <c r="W140" i="1"/>
  <c r="O178" i="13" s="1"/>
  <c r="U141" i="1"/>
  <c r="M179" i="13" s="1"/>
  <c r="S142" i="1"/>
  <c r="W142" i="1"/>
  <c r="O180" i="13" s="1"/>
  <c r="U143" i="1"/>
  <c r="M181" i="13" s="1"/>
  <c r="S144" i="1"/>
  <c r="K182" i="13" s="1"/>
  <c r="W144" i="1"/>
  <c r="U145" i="1"/>
  <c r="S146" i="1"/>
  <c r="K184" i="13" s="1"/>
  <c r="W146" i="1"/>
  <c r="O184" i="13" s="1"/>
  <c r="U147" i="1"/>
  <c r="S148" i="1"/>
  <c r="W148" i="1"/>
  <c r="U149" i="1"/>
  <c r="M187" i="13" s="1"/>
  <c r="S150" i="1"/>
  <c r="W150" i="1"/>
  <c r="O188" i="13" s="1"/>
  <c r="U151" i="1"/>
  <c r="M189" i="13" s="1"/>
  <c r="T114" i="1"/>
  <c r="L152" i="13" s="1"/>
  <c r="R117" i="1"/>
  <c r="V119" i="1"/>
  <c r="N157" i="13" s="1"/>
  <c r="T122" i="1"/>
  <c r="L160" i="13" s="1"/>
  <c r="R125" i="1"/>
  <c r="V127" i="1"/>
  <c r="T130" i="1"/>
  <c r="R133" i="1"/>
  <c r="V135" i="1"/>
  <c r="N173" i="13" s="1"/>
  <c r="T138" i="1"/>
  <c r="R141" i="1"/>
  <c r="V143" i="1"/>
  <c r="T146" i="1"/>
  <c r="L184" i="13" s="1"/>
  <c r="R149" i="1"/>
  <c r="V151" i="1"/>
  <c r="N189" i="13" s="1"/>
  <c r="U152" i="1"/>
  <c r="M190" i="13" s="1"/>
  <c r="S153" i="1"/>
  <c r="K191" i="13" s="1"/>
  <c r="W153" i="1"/>
  <c r="U154" i="1"/>
  <c r="M192" i="13" s="1"/>
  <c r="S155" i="1"/>
  <c r="K193" i="13" s="1"/>
  <c r="W155" i="1"/>
  <c r="O193" i="13" s="1"/>
  <c r="U156" i="1"/>
  <c r="S157" i="1"/>
  <c r="W157" i="1"/>
  <c r="O195" i="13" s="1"/>
  <c r="U158" i="1"/>
  <c r="M196" i="13" s="1"/>
  <c r="S159" i="1"/>
  <c r="W159" i="1"/>
  <c r="O197" i="13" s="1"/>
  <c r="U160" i="1"/>
  <c r="M198" i="13" s="1"/>
  <c r="S161" i="1"/>
  <c r="K199" i="13" s="1"/>
  <c r="W161" i="1"/>
  <c r="U162" i="1"/>
  <c r="S163" i="1"/>
  <c r="K201" i="13" s="1"/>
  <c r="W163" i="1"/>
  <c r="O201" i="13" s="1"/>
  <c r="U164" i="1"/>
  <c r="S165" i="1"/>
  <c r="K203" i="13" s="1"/>
  <c r="W165" i="1"/>
  <c r="O203" i="13" s="1"/>
  <c r="U166" i="1"/>
  <c r="M204" i="13" s="1"/>
  <c r="S167" i="1"/>
  <c r="W167" i="1"/>
  <c r="U168" i="1"/>
  <c r="M206" i="13" s="1"/>
  <c r="S169" i="1"/>
  <c r="K207" i="13" s="1"/>
  <c r="W169" i="1"/>
  <c r="U170" i="1"/>
  <c r="M208" i="13" s="1"/>
  <c r="S171" i="1"/>
  <c r="K209" i="13" s="1"/>
  <c r="W171" i="1"/>
  <c r="O209" i="13" s="1"/>
  <c r="U172" i="1"/>
  <c r="S173" i="1"/>
  <c r="W173" i="1"/>
  <c r="U174" i="1"/>
  <c r="M212" i="13" s="1"/>
  <c r="S175" i="1"/>
  <c r="W175" i="1"/>
  <c r="O213" i="13" s="1"/>
  <c r="U176" i="1"/>
  <c r="M214" i="13" s="1"/>
  <c r="S177" i="1"/>
  <c r="K215" i="13" s="1"/>
  <c r="W177" i="1"/>
  <c r="U178" i="1"/>
  <c r="S179" i="1"/>
  <c r="K217" i="13" s="1"/>
  <c r="W179" i="1"/>
  <c r="O217" i="13" s="1"/>
  <c r="U180" i="1"/>
  <c r="S181" i="1"/>
  <c r="K219" i="13" s="1"/>
  <c r="W181" i="1"/>
  <c r="O219" i="13" s="1"/>
  <c r="U182" i="1"/>
  <c r="M220" i="13" s="1"/>
  <c r="S183" i="1"/>
  <c r="W183" i="1"/>
  <c r="U184" i="1"/>
  <c r="M222" i="13" s="1"/>
  <c r="W195" i="1"/>
  <c r="O233" i="13" s="1"/>
  <c r="R115" i="1"/>
  <c r="V117" i="1"/>
  <c r="T120" i="1"/>
  <c r="L158" i="13" s="1"/>
  <c r="R123" i="1"/>
  <c r="V125" i="1"/>
  <c r="T128" i="1"/>
  <c r="L166" i="13" s="1"/>
  <c r="R131" i="1"/>
  <c r="V133" i="1"/>
  <c r="N171" i="13" s="1"/>
  <c r="T136" i="1"/>
  <c r="R139" i="1"/>
  <c r="V141" i="1"/>
  <c r="N179" i="13" s="1"/>
  <c r="T144" i="1"/>
  <c r="L182" i="13" s="1"/>
  <c r="R147" i="1"/>
  <c r="V149" i="1"/>
  <c r="R152" i="1"/>
  <c r="V152" i="1"/>
  <c r="N190" i="13" s="1"/>
  <c r="T153" i="1"/>
  <c r="R154" i="1"/>
  <c r="V154" i="1"/>
  <c r="N192" i="13" s="1"/>
  <c r="T155" i="1"/>
  <c r="L193" i="13" s="1"/>
  <c r="R156" i="1"/>
  <c r="V156" i="1"/>
  <c r="T157" i="1"/>
  <c r="L195" i="13" s="1"/>
  <c r="R158" i="1"/>
  <c r="V158" i="1"/>
  <c r="T159" i="1"/>
  <c r="R160" i="1"/>
  <c r="V160" i="1"/>
  <c r="N198" i="13" s="1"/>
  <c r="T161" i="1"/>
  <c r="R162" i="1"/>
  <c r="V162" i="1"/>
  <c r="N200" i="13" s="1"/>
  <c r="T163" i="1"/>
  <c r="L201" i="13" s="1"/>
  <c r="R164" i="1"/>
  <c r="V164" i="1"/>
  <c r="T165" i="1"/>
  <c r="L203" i="13" s="1"/>
  <c r="R166" i="1"/>
  <c r="V166" i="1"/>
  <c r="T167" i="1"/>
  <c r="L205" i="13" s="1"/>
  <c r="R168" i="1"/>
  <c r="V168" i="1"/>
  <c r="N206" i="13" s="1"/>
  <c r="T169" i="1"/>
  <c r="R170" i="1"/>
  <c r="V170" i="1"/>
  <c r="T171" i="1"/>
  <c r="L209" i="13" s="1"/>
  <c r="R172" i="1"/>
  <c r="V172" i="1"/>
  <c r="T173" i="1"/>
  <c r="L211" i="13" s="1"/>
  <c r="R174" i="1"/>
  <c r="V174" i="1"/>
  <c r="T175" i="1"/>
  <c r="R176" i="1"/>
  <c r="V176" i="1"/>
  <c r="N214" i="13" s="1"/>
  <c r="T177" i="1"/>
  <c r="R178" i="1"/>
  <c r="V178" i="1"/>
  <c r="N216" i="13" s="1"/>
  <c r="T179" i="1"/>
  <c r="L217" i="13" s="1"/>
  <c r="R180" i="1"/>
  <c r="V180" i="1"/>
  <c r="T181" i="1"/>
  <c r="L219" i="13" s="1"/>
  <c r="R182" i="1"/>
  <c r="V182" i="1"/>
  <c r="T183" i="1"/>
  <c r="L221" i="13" s="1"/>
  <c r="R184" i="1"/>
  <c r="V184" i="1"/>
  <c r="N222" i="13" s="1"/>
  <c r="T185" i="1"/>
  <c r="R186" i="1"/>
  <c r="V186" i="1"/>
  <c r="N224" i="13" s="1"/>
  <c r="T187" i="1"/>
  <c r="L225" i="13" s="1"/>
  <c r="R188" i="1"/>
  <c r="V188" i="1"/>
  <c r="T189" i="1"/>
  <c r="L227" i="13" s="1"/>
  <c r="R190" i="1"/>
  <c r="V190" i="1"/>
  <c r="T191" i="1"/>
  <c r="R192" i="1"/>
  <c r="V192" i="1"/>
  <c r="N230" i="13" s="1"/>
  <c r="T193" i="1"/>
  <c r="R194" i="1"/>
  <c r="V194" i="1"/>
  <c r="N232" i="13" s="1"/>
  <c r="T195" i="1"/>
  <c r="L233" i="13" s="1"/>
  <c r="R163" i="1"/>
  <c r="R165" i="1"/>
  <c r="R167" i="1"/>
  <c r="V169" i="1"/>
  <c r="N207" i="13" s="1"/>
  <c r="V171" i="1"/>
  <c r="V173" i="1"/>
  <c r="N211" i="13" s="1"/>
  <c r="V175" i="1"/>
  <c r="N213" i="13" s="1"/>
  <c r="V177" i="1"/>
  <c r="N215" i="13" s="1"/>
  <c r="V179" i="1"/>
  <c r="V181" i="1"/>
  <c r="V183" i="1"/>
  <c r="N221" i="13" s="1"/>
  <c r="T186" i="1"/>
  <c r="L224" i="13" s="1"/>
  <c r="V187" i="1"/>
  <c r="V189" i="1"/>
  <c r="N227" i="13" s="1"/>
  <c r="R191" i="1"/>
  <c r="R193" i="1"/>
  <c r="V195" i="1"/>
  <c r="W185" i="1"/>
  <c r="O223" i="13" s="1"/>
  <c r="W187" i="1"/>
  <c r="O225" i="13" s="1"/>
  <c r="S189" i="1"/>
  <c r="K227" i="13" s="1"/>
  <c r="S191" i="1"/>
  <c r="W193" i="1"/>
  <c r="O231" i="13" s="1"/>
  <c r="V115" i="1"/>
  <c r="N153" i="13" s="1"/>
  <c r="T118" i="1"/>
  <c r="L156" i="13" s="1"/>
  <c r="R121" i="1"/>
  <c r="V123" i="1"/>
  <c r="N161" i="13" s="1"/>
  <c r="T126" i="1"/>
  <c r="L164" i="13" s="1"/>
  <c r="R129" i="1"/>
  <c r="V131" i="1"/>
  <c r="T134" i="1"/>
  <c r="R137" i="1"/>
  <c r="V139" i="1"/>
  <c r="N177" i="13" s="1"/>
  <c r="T142" i="1"/>
  <c r="R145" i="1"/>
  <c r="V147" i="1"/>
  <c r="N185" i="13" s="1"/>
  <c r="T150" i="1"/>
  <c r="L188" i="13" s="1"/>
  <c r="S152" i="1"/>
  <c r="W152" i="1"/>
  <c r="U153" i="1"/>
  <c r="M191" i="13" s="1"/>
  <c r="S154" i="1"/>
  <c r="K192" i="13" s="1"/>
  <c r="W154" i="1"/>
  <c r="U155" i="1"/>
  <c r="S156" i="1"/>
  <c r="K194" i="13" s="1"/>
  <c r="W156" i="1"/>
  <c r="O194" i="13" s="1"/>
  <c r="U157" i="1"/>
  <c r="S158" i="1"/>
  <c r="W158" i="1"/>
  <c r="O196" i="13" s="1"/>
  <c r="U159" i="1"/>
  <c r="M197" i="13" s="1"/>
  <c r="S160" i="1"/>
  <c r="W160" i="1"/>
  <c r="O198" i="13" s="1"/>
  <c r="U161" i="1"/>
  <c r="M199" i="13" s="1"/>
  <c r="S162" i="1"/>
  <c r="K200" i="13" s="1"/>
  <c r="W162" i="1"/>
  <c r="U163" i="1"/>
  <c r="S164" i="1"/>
  <c r="K202" i="13" s="1"/>
  <c r="W164" i="1"/>
  <c r="O202" i="13" s="1"/>
  <c r="U165" i="1"/>
  <c r="S166" i="1"/>
  <c r="W166" i="1"/>
  <c r="O204" i="13" s="1"/>
  <c r="U167" i="1"/>
  <c r="M205" i="13" s="1"/>
  <c r="S168" i="1"/>
  <c r="W168" i="1"/>
  <c r="U169" i="1"/>
  <c r="M207" i="13" s="1"/>
  <c r="S170" i="1"/>
  <c r="K208" i="13" s="1"/>
  <c r="W170" i="1"/>
  <c r="U171" i="1"/>
  <c r="M209" i="13" s="1"/>
  <c r="S172" i="1"/>
  <c r="W172" i="1"/>
  <c r="O210" i="13" s="1"/>
  <c r="U173" i="1"/>
  <c r="S174" i="1"/>
  <c r="W174" i="1"/>
  <c r="O212" i="13" s="1"/>
  <c r="U175" i="1"/>
  <c r="M213" i="13" s="1"/>
  <c r="S176" i="1"/>
  <c r="W176" i="1"/>
  <c r="U177" i="1"/>
  <c r="M215" i="13" s="1"/>
  <c r="S178" i="1"/>
  <c r="K216" i="13" s="1"/>
  <c r="W178" i="1"/>
  <c r="U179" i="1"/>
  <c r="S180" i="1"/>
  <c r="K218" i="13" s="1"/>
  <c r="W180" i="1"/>
  <c r="O218" i="13" s="1"/>
  <c r="U181" i="1"/>
  <c r="S182" i="1"/>
  <c r="K220" i="13" s="1"/>
  <c r="W182" i="1"/>
  <c r="O220" i="13" s="1"/>
  <c r="U183" i="1"/>
  <c r="M221" i="13" s="1"/>
  <c r="S184" i="1"/>
  <c r="W184" i="1"/>
  <c r="U185" i="1"/>
  <c r="M223" i="13" s="1"/>
  <c r="S186" i="1"/>
  <c r="K224" i="13" s="1"/>
  <c r="W186" i="1"/>
  <c r="U187" i="1"/>
  <c r="S188" i="1"/>
  <c r="K226" i="13" s="1"/>
  <c r="W188" i="1"/>
  <c r="O226" i="13" s="1"/>
  <c r="U189" i="1"/>
  <c r="S190" i="1"/>
  <c r="W190" i="1"/>
  <c r="U191" i="1"/>
  <c r="M229" i="13" s="1"/>
  <c r="S192" i="1"/>
  <c r="W192" i="1"/>
  <c r="O230" i="13" s="1"/>
  <c r="U193" i="1"/>
  <c r="M231" i="13" s="1"/>
  <c r="S194" i="1"/>
  <c r="K232" i="13" s="1"/>
  <c r="W194" i="1"/>
  <c r="U195" i="1"/>
  <c r="T162" i="1"/>
  <c r="L200" i="13" s="1"/>
  <c r="V165" i="1"/>
  <c r="N203" i="13" s="1"/>
  <c r="V167" i="1"/>
  <c r="R169" i="1"/>
  <c r="T170" i="1"/>
  <c r="L208" i="13" s="1"/>
  <c r="T172" i="1"/>
  <c r="L210" i="13" s="1"/>
  <c r="R173" i="1"/>
  <c r="R175" i="1"/>
  <c r="R177" i="1"/>
  <c r="R179" i="1"/>
  <c r="R181" i="1"/>
  <c r="T182" i="1"/>
  <c r="L220" i="13" s="1"/>
  <c r="T184" i="1"/>
  <c r="L222" i="13" s="1"/>
  <c r="V185" i="1"/>
  <c r="N223" i="13" s="1"/>
  <c r="R187" i="1"/>
  <c r="R189" i="1"/>
  <c r="V191" i="1"/>
  <c r="N229" i="13" s="1"/>
  <c r="V193" i="1"/>
  <c r="N231" i="13" s="1"/>
  <c r="R195" i="1"/>
  <c r="S185" i="1"/>
  <c r="K223" i="13" s="1"/>
  <c r="S187" i="1"/>
  <c r="K225" i="13" s="1"/>
  <c r="W189" i="1"/>
  <c r="O227" i="13" s="1"/>
  <c r="W191" i="1"/>
  <c r="S193" i="1"/>
  <c r="S195" i="1"/>
  <c r="K233" i="13" s="1"/>
  <c r="T116" i="1"/>
  <c r="L154" i="13" s="1"/>
  <c r="R119" i="1"/>
  <c r="V121" i="1"/>
  <c r="N159" i="13" s="1"/>
  <c r="T124" i="1"/>
  <c r="L162" i="13" s="1"/>
  <c r="R127" i="1"/>
  <c r="V129" i="1"/>
  <c r="T132" i="1"/>
  <c r="R135" i="1"/>
  <c r="V137" i="1"/>
  <c r="N175" i="13" s="1"/>
  <c r="T140" i="1"/>
  <c r="R143" i="1"/>
  <c r="V145" i="1"/>
  <c r="N183" i="13" s="1"/>
  <c r="T148" i="1"/>
  <c r="L186" i="13" s="1"/>
  <c r="R151" i="1"/>
  <c r="T152" i="1"/>
  <c r="L190" i="13" s="1"/>
  <c r="R153" i="1"/>
  <c r="V153" i="1"/>
  <c r="N191" i="13" s="1"/>
  <c r="T154" i="1"/>
  <c r="R155" i="1"/>
  <c r="V155" i="1"/>
  <c r="N193" i="13" s="1"/>
  <c r="T156" i="1"/>
  <c r="L194" i="13" s="1"/>
  <c r="R157" i="1"/>
  <c r="V157" i="1"/>
  <c r="T158" i="1"/>
  <c r="L196" i="13" s="1"/>
  <c r="R159" i="1"/>
  <c r="V159" i="1"/>
  <c r="T160" i="1"/>
  <c r="L198" i="13" s="1"/>
  <c r="R161" i="1"/>
  <c r="V161" i="1"/>
  <c r="N199" i="13" s="1"/>
  <c r="V163" i="1"/>
  <c r="T164" i="1"/>
  <c r="T166" i="1"/>
  <c r="T168" i="1"/>
  <c r="L206" i="13" s="1"/>
  <c r="R171" i="1"/>
  <c r="T174" i="1"/>
  <c r="L212" i="13" s="1"/>
  <c r="T176" i="1"/>
  <c r="L214" i="13" s="1"/>
  <c r="T178" i="1"/>
  <c r="T180" i="1"/>
  <c r="R183" i="1"/>
  <c r="R185" i="1"/>
  <c r="T188" i="1"/>
  <c r="L226" i="13" s="1"/>
  <c r="T190" i="1"/>
  <c r="T192" i="1"/>
  <c r="T194" i="1"/>
  <c r="L232" i="13" s="1"/>
  <c r="U186" i="1"/>
  <c r="M224" i="13" s="1"/>
  <c r="U188" i="1"/>
  <c r="U190" i="1"/>
  <c r="U192" i="1"/>
  <c r="M230" i="13" s="1"/>
  <c r="U194" i="1"/>
  <c r="M232" i="13" s="1"/>
  <c r="W6" i="1"/>
  <c r="V6" i="1"/>
  <c r="S6" i="1"/>
  <c r="K44" i="13" s="1"/>
  <c r="R6" i="1"/>
  <c r="T6" i="1"/>
  <c r="U6" i="1"/>
  <c r="M44" i="13" s="1"/>
  <c r="N112" i="13"/>
  <c r="L216" i="13"/>
  <c r="N205" i="13"/>
  <c r="N44" i="13"/>
  <c r="N181" i="13"/>
  <c r="O63" i="13"/>
  <c r="L178" i="13"/>
  <c r="K155" i="13"/>
  <c r="L123" i="13"/>
  <c r="L192" i="13"/>
  <c r="N197" i="13"/>
  <c r="N77" i="13"/>
  <c r="K54" i="13"/>
  <c r="K229" i="13"/>
  <c r="M218" i="13"/>
  <c r="K213" i="13"/>
  <c r="O207" i="13"/>
  <c r="M202" i="13"/>
  <c r="M194" i="13"/>
  <c r="O121" i="13"/>
  <c r="K111" i="13"/>
  <c r="O49" i="13"/>
  <c r="O44" i="13"/>
  <c r="O211" i="13"/>
  <c r="K185" i="13"/>
  <c r="L179" i="13"/>
  <c r="N164" i="13"/>
  <c r="M150" i="13"/>
  <c r="N105" i="13"/>
  <c r="K85" i="13"/>
  <c r="L63" i="13"/>
  <c r="N64" i="13"/>
  <c r="L65" i="13"/>
  <c r="N66" i="13"/>
  <c r="L67" i="13"/>
  <c r="N68" i="13"/>
  <c r="L69" i="13"/>
  <c r="N70" i="13"/>
  <c r="L71" i="13"/>
  <c r="N72" i="13"/>
  <c r="L73" i="13"/>
  <c r="N74" i="13"/>
  <c r="L75" i="13"/>
  <c r="N76" i="13"/>
  <c r="L77" i="13"/>
  <c r="N78" i="13"/>
  <c r="L79" i="13"/>
  <c r="N80" i="13"/>
  <c r="L81" i="13"/>
  <c r="N82" i="13"/>
  <c r="L83" i="13"/>
  <c r="N84" i="13"/>
  <c r="L85" i="13"/>
  <c r="N86" i="13"/>
  <c r="L87" i="13"/>
  <c r="N88" i="13"/>
  <c r="L89" i="13"/>
  <c r="N90" i="13"/>
  <c r="L91" i="13"/>
  <c r="N92" i="13"/>
  <c r="L93" i="13"/>
  <c r="N94" i="13"/>
  <c r="L95" i="13"/>
  <c r="N96" i="13"/>
  <c r="L97" i="13"/>
  <c r="N98" i="13"/>
  <c r="L99" i="13"/>
  <c r="N100" i="13"/>
  <c r="L101" i="13"/>
  <c r="N102" i="13"/>
  <c r="N104" i="13"/>
  <c r="L105" i="13"/>
  <c r="L46" i="13"/>
  <c r="N47" i="13"/>
  <c r="M48" i="13"/>
  <c r="M49" i="13"/>
  <c r="L50" i="13"/>
  <c r="K52" i="13"/>
  <c r="O53" i="13"/>
  <c r="O54" i="13"/>
  <c r="N55" i="13"/>
  <c r="M56" i="13"/>
  <c r="M57" i="13"/>
  <c r="L58" i="13"/>
  <c r="K59" i="13"/>
  <c r="K60" i="13"/>
  <c r="O62" i="13"/>
  <c r="M63" i="13"/>
  <c r="K64" i="13"/>
  <c r="O64" i="13"/>
  <c r="M65" i="13"/>
  <c r="K66" i="13"/>
  <c r="O66" i="13"/>
  <c r="M67" i="13"/>
  <c r="K68" i="13"/>
  <c r="O68" i="13"/>
  <c r="M69" i="13"/>
  <c r="K70" i="13"/>
  <c r="O70" i="13"/>
  <c r="M71" i="13"/>
  <c r="K72" i="13"/>
  <c r="O72" i="13"/>
  <c r="M73" i="13"/>
  <c r="K74" i="13"/>
  <c r="O74" i="13"/>
  <c r="M75" i="13"/>
  <c r="K76" i="13"/>
  <c r="O76" i="13"/>
  <c r="M77" i="13"/>
  <c r="K78" i="13"/>
  <c r="O78" i="13"/>
  <c r="M79" i="13"/>
  <c r="K80" i="13"/>
  <c r="O80" i="13"/>
  <c r="M81" i="13"/>
  <c r="K82" i="13"/>
  <c r="O82" i="13"/>
  <c r="M83" i="13"/>
  <c r="K84" i="13"/>
  <c r="M85" i="13"/>
  <c r="K86" i="13"/>
  <c r="O86" i="13"/>
  <c r="K88" i="13"/>
  <c r="O88" i="13"/>
  <c r="M89" i="13"/>
  <c r="O90" i="13"/>
  <c r="M91" i="13"/>
  <c r="K92" i="13"/>
  <c r="M93" i="13"/>
  <c r="K94" i="13"/>
  <c r="O94" i="13"/>
  <c r="K96" i="13"/>
  <c r="O96" i="13"/>
  <c r="M97" i="13"/>
  <c r="O98" i="13"/>
  <c r="M99" i="13"/>
  <c r="K100" i="13"/>
  <c r="O102" i="13"/>
  <c r="M103" i="13"/>
  <c r="K47" i="13"/>
  <c r="O50" i="13"/>
  <c r="L54" i="13"/>
  <c r="K56" i="13"/>
  <c r="N59" i="13"/>
  <c r="M61" i="13"/>
  <c r="K63" i="13"/>
  <c r="M64" i="13"/>
  <c r="K67" i="13"/>
  <c r="K71" i="13"/>
  <c r="O73" i="13"/>
  <c r="K75" i="13"/>
  <c r="O77" i="13"/>
  <c r="O81" i="13"/>
  <c r="O85" i="13"/>
  <c r="M88" i="13"/>
  <c r="O89" i="13"/>
  <c r="M96" i="13"/>
  <c r="O97" i="13"/>
  <c r="K99" i="13"/>
  <c r="M100" i="13"/>
  <c r="K105" i="13"/>
  <c r="K106" i="13"/>
  <c r="K108" i="13"/>
  <c r="O108" i="13"/>
  <c r="O110" i="13"/>
  <c r="M111" i="13"/>
  <c r="M113" i="13"/>
  <c r="K114" i="13"/>
  <c r="O114" i="13"/>
  <c r="K116" i="13"/>
  <c r="O118" i="13"/>
  <c r="M119" i="13"/>
  <c r="M121" i="13"/>
  <c r="K122" i="13"/>
  <c r="K124" i="13"/>
  <c r="O124" i="13"/>
  <c r="O126" i="13"/>
  <c r="M127" i="13"/>
  <c r="M129" i="13"/>
  <c r="K130" i="13"/>
  <c r="K132" i="13"/>
  <c r="O132" i="13"/>
  <c r="O134" i="13"/>
  <c r="M135" i="13"/>
  <c r="K136" i="13"/>
  <c r="M137" i="13"/>
  <c r="K140" i="13"/>
  <c r="O140" i="13"/>
  <c r="O142" i="13"/>
  <c r="M143" i="13"/>
  <c r="K146" i="13"/>
  <c r="K148" i="13"/>
  <c r="O148" i="13"/>
  <c r="O150" i="13"/>
  <c r="M153" i="13"/>
  <c r="K156" i="13"/>
  <c r="O158" i="13"/>
  <c r="M161" i="13"/>
  <c r="K162" i="13"/>
  <c r="K164" i="13"/>
  <c r="O164" i="13"/>
  <c r="O166" i="13"/>
  <c r="M167" i="13"/>
  <c r="M169" i="13"/>
  <c r="K170" i="13"/>
  <c r="O170" i="13"/>
  <c r="K172" i="13"/>
  <c r="O174" i="13"/>
  <c r="M177" i="13"/>
  <c r="K180" i="13"/>
  <c r="L45" i="13"/>
  <c r="O47" i="13"/>
  <c r="N49" i="13"/>
  <c r="M51" i="13"/>
  <c r="K53" i="13"/>
  <c r="O56" i="13"/>
  <c r="M58" i="13"/>
  <c r="L60" i="13"/>
  <c r="K62" i="13"/>
  <c r="N63" i="13"/>
  <c r="L66" i="13"/>
  <c r="N67" i="13"/>
  <c r="L70" i="13"/>
  <c r="N71" i="13"/>
  <c r="L74" i="13"/>
  <c r="N75" i="13"/>
  <c r="L78" i="13"/>
  <c r="N79" i="13"/>
  <c r="L82" i="13"/>
  <c r="N83" i="13"/>
  <c r="L86" i="13"/>
  <c r="N87" i="13"/>
  <c r="L90" i="13"/>
  <c r="N91" i="13"/>
  <c r="L94" i="13"/>
  <c r="N95" i="13"/>
  <c r="L98" i="13"/>
  <c r="N99" i="13"/>
  <c r="L102" i="13"/>
  <c r="M104" i="13"/>
  <c r="M105" i="13"/>
  <c r="L106" i="13"/>
  <c r="N107" i="13"/>
  <c r="L108" i="13"/>
  <c r="L110" i="13"/>
  <c r="N111" i="13"/>
  <c r="N113" i="13"/>
  <c r="N115" i="13"/>
  <c r="L118" i="13"/>
  <c r="N121" i="13"/>
  <c r="N123" i="13"/>
  <c r="L124" i="13"/>
  <c r="L126" i="13"/>
  <c r="N131" i="13"/>
  <c r="L132" i="13"/>
  <c r="O48" i="13"/>
  <c r="L52" i="13"/>
  <c r="O55" i="13"/>
  <c r="M59" i="13"/>
  <c r="N65" i="13"/>
  <c r="L68" i="13"/>
  <c r="N73" i="13"/>
  <c r="L76" i="13"/>
  <c r="N81" i="13"/>
  <c r="L84" i="13"/>
  <c r="N89" i="13"/>
  <c r="L92" i="13"/>
  <c r="N97" i="13"/>
  <c r="L100" i="13"/>
  <c r="L109" i="13"/>
  <c r="N110" i="13"/>
  <c r="L113" i="13"/>
  <c r="L117" i="13"/>
  <c r="N118" i="13"/>
  <c r="L121" i="13"/>
  <c r="L125" i="13"/>
  <c r="N126" i="13"/>
  <c r="L129" i="13"/>
  <c r="L134" i="13"/>
  <c r="K135" i="13"/>
  <c r="N139" i="13"/>
  <c r="L142" i="13"/>
  <c r="K143" i="13"/>
  <c r="O145" i="13"/>
  <c r="N147" i="13"/>
  <c r="L149" i="13"/>
  <c r="L150" i="13"/>
  <c r="N155" i="13"/>
  <c r="N162" i="13"/>
  <c r="N163" i="13"/>
  <c r="L165" i="13"/>
  <c r="M172" i="13"/>
  <c r="K48" i="13"/>
  <c r="N51" i="13"/>
  <c r="O58" i="13"/>
  <c r="L62" i="13"/>
  <c r="K65" i="13"/>
  <c r="K73" i="13"/>
  <c r="M78" i="13"/>
  <c r="O83" i="13"/>
  <c r="M86" i="13"/>
  <c r="M94" i="13"/>
  <c r="K97" i="13"/>
  <c r="M102" i="13"/>
  <c r="K109" i="13"/>
  <c r="K113" i="13"/>
  <c r="M118" i="13"/>
  <c r="O119" i="13"/>
  <c r="M122" i="13"/>
  <c r="O123" i="13"/>
  <c r="K125" i="13"/>
  <c r="M130" i="13"/>
  <c r="N136" i="13"/>
  <c r="N137" i="13"/>
  <c r="L139" i="13"/>
  <c r="L140" i="13"/>
  <c r="K141" i="13"/>
  <c r="O143" i="13"/>
  <c r="N144" i="13"/>
  <c r="L163" i="13"/>
  <c r="N169" i="13"/>
  <c r="M50" i="13"/>
  <c r="N57" i="13"/>
  <c r="L64" i="13"/>
  <c r="N69" i="13"/>
  <c r="L80" i="13"/>
  <c r="N85" i="13"/>
  <c r="L96" i="13"/>
  <c r="N108" i="13"/>
  <c r="L111" i="13"/>
  <c r="N116" i="13"/>
  <c r="L119" i="13"/>
  <c r="N124" i="13"/>
  <c r="L127" i="13"/>
  <c r="N132" i="13"/>
  <c r="N134" i="13"/>
  <c r="M136" i="13"/>
  <c r="O141" i="13"/>
  <c r="L145" i="13"/>
  <c r="K147" i="13"/>
  <c r="M152" i="13"/>
  <c r="O157" i="13"/>
  <c r="K163" i="13"/>
  <c r="M168" i="13"/>
  <c r="L170" i="13"/>
  <c r="L174" i="13"/>
  <c r="K175" i="13"/>
  <c r="N178" i="13"/>
  <c r="M180" i="13"/>
  <c r="L181" i="13"/>
  <c r="L183" i="13"/>
  <c r="N186" i="13"/>
  <c r="L187" i="13"/>
  <c r="N188" i="13"/>
  <c r="L191" i="13"/>
  <c r="N194" i="13"/>
  <c r="N196" i="13"/>
  <c r="L197" i="13"/>
  <c r="L199" i="13"/>
  <c r="N202" i="13"/>
  <c r="N204" i="13"/>
  <c r="L207" i="13"/>
  <c r="N208" i="13"/>
  <c r="N210" i="13"/>
  <c r="N212" i="13"/>
  <c r="L213" i="13"/>
  <c r="L215" i="13"/>
  <c r="N218" i="13"/>
  <c r="N220" i="13"/>
  <c r="L223" i="13"/>
  <c r="N226" i="13"/>
  <c r="N228" i="13"/>
  <c r="L229" i="13"/>
  <c r="L231" i="13"/>
  <c r="M45" i="13"/>
  <c r="M53" i="13"/>
  <c r="M60" i="13"/>
  <c r="M66" i="13"/>
  <c r="O71" i="13"/>
  <c r="K77" i="13"/>
  <c r="M82" i="13"/>
  <c r="O87" i="13"/>
  <c r="K93" i="13"/>
  <c r="M98" i="13"/>
  <c r="K107" i="13"/>
  <c r="O109" i="13"/>
  <c r="K115" i="13"/>
  <c r="O125" i="13"/>
  <c r="L135" i="13"/>
  <c r="N140" i="13"/>
  <c r="L151" i="13"/>
  <c r="N156" i="13"/>
  <c r="O163" i="13"/>
  <c r="N165" i="13"/>
  <c r="L167" i="13"/>
  <c r="L172" i="13"/>
  <c r="L175" i="13"/>
  <c r="L176" i="13"/>
  <c r="K177" i="13"/>
  <c r="N180" i="13"/>
  <c r="O182" i="13"/>
  <c r="M183" i="13"/>
  <c r="M185" i="13"/>
  <c r="K186" i="13"/>
  <c r="O186" i="13"/>
  <c r="K188" i="13"/>
  <c r="K190" i="13"/>
  <c r="O190" i="13"/>
  <c r="O192" i="13"/>
  <c r="M193" i="13"/>
  <c r="M195" i="13"/>
  <c r="K196" i="13"/>
  <c r="K198" i="13"/>
  <c r="O200" i="13"/>
  <c r="M201" i="13"/>
  <c r="M203" i="13"/>
  <c r="K204" i="13"/>
  <c r="K206" i="13"/>
  <c r="O206" i="13"/>
  <c r="O208" i="13"/>
  <c r="K210" i="13"/>
  <c r="M211" i="13"/>
  <c r="K212" i="13"/>
  <c r="K214" i="13"/>
  <c r="O214" i="13"/>
  <c r="O216" i="13"/>
  <c r="M217" i="13"/>
  <c r="M219" i="13"/>
  <c r="K222" i="13"/>
  <c r="O222" i="13"/>
  <c r="O224" i="13"/>
  <c r="M225" i="13"/>
  <c r="M227" i="13"/>
  <c r="K228" i="13"/>
  <c r="O228" i="13"/>
  <c r="K230" i="13"/>
  <c r="O232" i="13"/>
  <c r="M233" i="13"/>
  <c r="K69" i="13"/>
  <c r="O79" i="13"/>
  <c r="M90" i="13"/>
  <c r="K101" i="13"/>
  <c r="O113" i="13"/>
  <c r="M124" i="13"/>
  <c r="M134" i="13"/>
  <c r="K145" i="13"/>
  <c r="N148" i="13"/>
  <c r="O155" i="13"/>
  <c r="L159" i="13"/>
  <c r="M166" i="13"/>
  <c r="N176" i="13"/>
  <c r="L180" i="13"/>
  <c r="O181" i="13"/>
  <c r="K183" i="13"/>
  <c r="M184" i="13"/>
  <c r="K187" i="13"/>
  <c r="O189" i="13"/>
  <c r="K195" i="13"/>
  <c r="M200" i="13"/>
  <c r="O205" i="13"/>
  <c r="K211" i="13"/>
  <c r="M216" i="13"/>
  <c r="O221" i="13"/>
  <c r="M228" i="13"/>
  <c r="O229" i="13"/>
  <c r="K231" i="13"/>
  <c r="O46" i="13"/>
  <c r="K61" i="13"/>
  <c r="L72" i="13"/>
  <c r="N93" i="13"/>
  <c r="L115" i="13"/>
  <c r="N120" i="13"/>
  <c r="L131" i="13"/>
  <c r="K139" i="13"/>
  <c r="N142" i="13"/>
  <c r="O149" i="13"/>
  <c r="M160" i="13"/>
  <c r="N167" i="13"/>
  <c r="K171" i="13"/>
  <c r="O173" i="13"/>
  <c r="K179" i="13"/>
  <c r="N187" i="13"/>
  <c r="N195" i="13"/>
  <c r="L202" i="13"/>
  <c r="L218" i="13"/>
  <c r="N219" i="13"/>
  <c r="L230" i="13"/>
  <c r="M226" i="13"/>
  <c r="K221" i="13"/>
  <c r="O215" i="13"/>
  <c r="M210" i="13"/>
  <c r="K205" i="13"/>
  <c r="O199" i="13"/>
  <c r="K197" i="13"/>
  <c r="O191" i="13"/>
  <c r="L168" i="13"/>
  <c r="M132" i="13"/>
  <c r="O95" i="13"/>
  <c r="M74" i="13"/>
  <c r="L44" i="13"/>
  <c r="N233" i="13"/>
  <c r="L228" i="13"/>
  <c r="N225" i="13"/>
  <c r="N217" i="13"/>
  <c r="N209" i="13"/>
  <c r="L204" i="13"/>
  <c r="N201" i="13"/>
  <c r="M176" i="13"/>
  <c r="N172" i="13"/>
  <c r="O165" i="13"/>
  <c r="L137" i="13"/>
  <c r="N128" i="13"/>
  <c r="L107" i="13"/>
  <c r="L88" i="13"/>
  <c r="K46" i="13"/>
  <c r="M62" i="13"/>
  <c r="N61" i="13"/>
  <c r="O60" i="13"/>
  <c r="K58" i="13"/>
  <c r="K57" i="13"/>
  <c r="L56" i="13"/>
  <c r="M55" i="13"/>
  <c r="M54" i="13"/>
  <c r="N53" i="13"/>
  <c r="O52" i="13"/>
  <c r="O51" i="13"/>
  <c r="K50" i="13"/>
  <c r="K49" i="13"/>
  <c r="L48" i="13"/>
  <c r="M47" i="13"/>
  <c r="K45" i="13"/>
  <c r="N62" i="13"/>
  <c r="L61" i="13"/>
  <c r="N60" i="13"/>
  <c r="L59" i="13"/>
  <c r="N58" i="13"/>
  <c r="L57" i="13"/>
  <c r="N56" i="13"/>
  <c r="L55" i="13"/>
  <c r="N54" i="13"/>
  <c r="L53" i="13"/>
  <c r="N52" i="13"/>
  <c r="L51" i="13"/>
  <c r="N50" i="13"/>
  <c r="L49" i="13"/>
  <c r="N48" i="13"/>
  <c r="L47" i="13"/>
  <c r="N46" i="13"/>
  <c r="N45" i="13"/>
  <c r="M46" i="13"/>
  <c r="O45" i="13"/>
  <c r="J47" i="13" l="1"/>
  <c r="J199" i="13"/>
  <c r="J229" i="13"/>
  <c r="J181" i="13"/>
  <c r="J110" i="13"/>
  <c r="J202" i="13"/>
  <c r="J186" i="13"/>
  <c r="J177" i="13"/>
  <c r="J91" i="13"/>
  <c r="J150" i="13"/>
  <c r="J143" i="13"/>
  <c r="J153" i="13"/>
  <c r="J125" i="13"/>
  <c r="J109" i="13"/>
  <c r="J81" i="13"/>
  <c r="J65" i="13"/>
  <c r="J50" i="13"/>
  <c r="J58" i="13"/>
  <c r="J46" i="13"/>
  <c r="J59" i="13"/>
  <c r="J207" i="13"/>
  <c r="J44" i="13"/>
  <c r="J147" i="13"/>
  <c r="J225" i="13"/>
  <c r="J209" i="13"/>
  <c r="J193" i="13"/>
  <c r="J164" i="13"/>
  <c r="J83" i="13"/>
  <c r="J173" i="13"/>
  <c r="J178" i="13"/>
  <c r="J162" i="13"/>
  <c r="J155" i="13"/>
  <c r="J232" i="13"/>
  <c r="J224" i="13"/>
  <c r="J216" i="13"/>
  <c r="J208" i="13"/>
  <c r="J200" i="13"/>
  <c r="J192" i="13"/>
  <c r="J184" i="13"/>
  <c r="J140" i="13"/>
  <c r="J122" i="13"/>
  <c r="J75" i="13"/>
  <c r="J158" i="13"/>
  <c r="J151" i="13"/>
  <c r="J168" i="13"/>
  <c r="J161" i="13"/>
  <c r="J136" i="13"/>
  <c r="J132" i="13"/>
  <c r="J116" i="13"/>
  <c r="J105" i="13"/>
  <c r="J95" i="13"/>
  <c r="J63" i="13"/>
  <c r="J131" i="13"/>
  <c r="J123" i="13"/>
  <c r="J115" i="13"/>
  <c r="J107" i="13"/>
  <c r="J93" i="13"/>
  <c r="J77" i="13"/>
  <c r="J53" i="13"/>
  <c r="J45" i="13"/>
  <c r="J104" i="13"/>
  <c r="J96" i="13"/>
  <c r="J88" i="13"/>
  <c r="J80" i="13"/>
  <c r="J72" i="13"/>
  <c r="J64" i="13"/>
  <c r="J154" i="13"/>
  <c r="J148" i="13"/>
  <c r="J227" i="13"/>
  <c r="J203" i="13"/>
  <c r="J118" i="13"/>
  <c r="J194" i="13"/>
  <c r="J106" i="13"/>
  <c r="J98" i="13"/>
  <c r="J90" i="13"/>
  <c r="J82" i="13"/>
  <c r="J74" i="13"/>
  <c r="J66" i="13"/>
  <c r="J174" i="13"/>
  <c r="J219" i="13"/>
  <c r="J48" i="13"/>
  <c r="J170" i="13"/>
  <c r="J146" i="13"/>
  <c r="J226" i="13"/>
  <c r="J130" i="13"/>
  <c r="J160" i="13"/>
  <c r="J71" i="13"/>
  <c r="J54" i="13"/>
  <c r="J62" i="13"/>
  <c r="J67" i="13"/>
  <c r="J180" i="13"/>
  <c r="J191" i="13"/>
  <c r="J223" i="13"/>
  <c r="J233" i="13"/>
  <c r="J217" i="13"/>
  <c r="J201" i="13"/>
  <c r="J185" i="13"/>
  <c r="J157" i="13"/>
  <c r="J126" i="13"/>
  <c r="J138" i="13"/>
  <c r="J228" i="13"/>
  <c r="J220" i="13"/>
  <c r="J212" i="13"/>
  <c r="J204" i="13"/>
  <c r="J196" i="13"/>
  <c r="J188" i="13"/>
  <c r="J176" i="13"/>
  <c r="J172" i="13"/>
  <c r="J165" i="13"/>
  <c r="J167" i="13"/>
  <c r="J142" i="13"/>
  <c r="J135" i="13"/>
  <c r="J152" i="13"/>
  <c r="J145" i="13"/>
  <c r="J124" i="13"/>
  <c r="J108" i="13"/>
  <c r="J79" i="13"/>
  <c r="J127" i="13"/>
  <c r="J119" i="13"/>
  <c r="J111" i="13"/>
  <c r="J101" i="13"/>
  <c r="J85" i="13"/>
  <c r="J69" i="13"/>
  <c r="J49" i="13"/>
  <c r="J100" i="13"/>
  <c r="J92" i="13"/>
  <c r="J84" i="13"/>
  <c r="J76" i="13"/>
  <c r="J68" i="13"/>
  <c r="J187" i="13"/>
  <c r="J141" i="13"/>
  <c r="J211" i="13"/>
  <c r="J56" i="13"/>
  <c r="J231" i="13"/>
  <c r="J213" i="13"/>
  <c r="J197" i="13"/>
  <c r="J57" i="13"/>
  <c r="J139" i="13"/>
  <c r="J218" i="13"/>
  <c r="J210" i="13"/>
  <c r="J120" i="13"/>
  <c r="J103" i="13"/>
  <c r="J133" i="13"/>
  <c r="J117" i="13"/>
  <c r="J97" i="13"/>
  <c r="J52" i="13"/>
  <c r="J60" i="13"/>
  <c r="J51" i="13"/>
  <c r="J183" i="13"/>
  <c r="J215" i="13"/>
  <c r="J221" i="13"/>
  <c r="J205" i="13"/>
  <c r="J189" i="13"/>
  <c r="J175" i="13"/>
  <c r="J163" i="13"/>
  <c r="J179" i="13"/>
  <c r="J171" i="13"/>
  <c r="J230" i="13"/>
  <c r="J222" i="13"/>
  <c r="J214" i="13"/>
  <c r="J206" i="13"/>
  <c r="J198" i="13"/>
  <c r="J190" i="13"/>
  <c r="J182" i="13"/>
  <c r="J156" i="13"/>
  <c r="J149" i="13"/>
  <c r="J114" i="13"/>
  <c r="J166" i="13"/>
  <c r="J159" i="13"/>
  <c r="J134" i="13"/>
  <c r="J169" i="13"/>
  <c r="J144" i="13"/>
  <c r="J137" i="13"/>
  <c r="J128" i="13"/>
  <c r="J112" i="13"/>
  <c r="J87" i="13"/>
  <c r="J129" i="13"/>
  <c r="J121" i="13"/>
  <c r="J113" i="13"/>
  <c r="J89" i="13"/>
  <c r="J73" i="13"/>
  <c r="J55" i="13"/>
  <c r="J61" i="13"/>
  <c r="J102" i="13"/>
  <c r="J94" i="13"/>
  <c r="J86" i="13"/>
  <c r="J78" i="13"/>
  <c r="J70" i="13"/>
  <c r="J99" i="13"/>
  <c r="J195" i="13"/>
  <c r="D45" i="13" l="1"/>
  <c r="E45" i="13"/>
  <c r="D46" i="13"/>
  <c r="E46" i="13"/>
  <c r="D47" i="13"/>
  <c r="E47" i="13"/>
  <c r="D48" i="13"/>
  <c r="E48" i="13"/>
  <c r="D49" i="13"/>
  <c r="E49" i="13"/>
  <c r="D50" i="13"/>
  <c r="E50" i="13"/>
  <c r="D51" i="13"/>
  <c r="E51" i="13"/>
  <c r="D52" i="13"/>
  <c r="E52" i="13"/>
  <c r="D53" i="13"/>
  <c r="E53" i="13"/>
  <c r="D54" i="13"/>
  <c r="E54" i="13"/>
  <c r="D55" i="13"/>
  <c r="E55" i="13"/>
  <c r="D56" i="13"/>
  <c r="E56" i="13"/>
  <c r="D57" i="13"/>
  <c r="E57" i="13"/>
  <c r="D58" i="13"/>
  <c r="E58" i="13"/>
  <c r="D59" i="13"/>
  <c r="E59" i="13"/>
  <c r="D60" i="13"/>
  <c r="E60" i="13"/>
  <c r="D61" i="13"/>
  <c r="E61" i="13"/>
  <c r="D62" i="13"/>
  <c r="E62" i="13"/>
  <c r="D63" i="13"/>
  <c r="E63" i="13"/>
  <c r="D64" i="13"/>
  <c r="E64" i="13"/>
  <c r="D65" i="13"/>
  <c r="E65" i="13"/>
  <c r="D66" i="13"/>
  <c r="E66" i="13"/>
  <c r="D67" i="13"/>
  <c r="E67" i="13"/>
  <c r="D68" i="13"/>
  <c r="E68" i="13"/>
  <c r="D69" i="13"/>
  <c r="E69" i="13"/>
  <c r="D70" i="13"/>
  <c r="E70" i="13"/>
  <c r="D71" i="13"/>
  <c r="E71" i="13"/>
  <c r="D72" i="13"/>
  <c r="E72" i="13"/>
  <c r="D73" i="13"/>
  <c r="E73" i="13"/>
  <c r="D74" i="13"/>
  <c r="E74" i="13"/>
  <c r="D75" i="13"/>
  <c r="E75" i="13"/>
  <c r="D76" i="13"/>
  <c r="E76" i="13"/>
  <c r="D77" i="13"/>
  <c r="E77" i="13"/>
  <c r="D78" i="13"/>
  <c r="E78" i="13"/>
  <c r="D79" i="13"/>
  <c r="E79" i="13"/>
  <c r="D80" i="13"/>
  <c r="E80" i="13"/>
  <c r="D81" i="13"/>
  <c r="E81" i="13"/>
  <c r="D82" i="13"/>
  <c r="E82" i="13"/>
  <c r="D83" i="13"/>
  <c r="E83" i="13"/>
  <c r="D84" i="13"/>
  <c r="E84" i="13"/>
  <c r="D85" i="13"/>
  <c r="E85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114" i="13"/>
  <c r="E114" i="13"/>
  <c r="D115" i="13"/>
  <c r="E115" i="13"/>
  <c r="D116" i="13"/>
  <c r="E116" i="13"/>
  <c r="D117" i="13"/>
  <c r="E117" i="13"/>
  <c r="D118" i="13"/>
  <c r="E118" i="13"/>
  <c r="D119" i="13"/>
  <c r="E119" i="13"/>
  <c r="D120" i="13"/>
  <c r="E120" i="13"/>
  <c r="D121" i="13"/>
  <c r="E121" i="13"/>
  <c r="D122" i="13"/>
  <c r="E122" i="13"/>
  <c r="D123" i="13"/>
  <c r="E123" i="13"/>
  <c r="D124" i="13"/>
  <c r="E124" i="13"/>
  <c r="D125" i="13"/>
  <c r="E125" i="13"/>
  <c r="D126" i="13"/>
  <c r="E126" i="13"/>
  <c r="D127" i="13"/>
  <c r="E127" i="13"/>
  <c r="D128" i="13"/>
  <c r="E128" i="13"/>
  <c r="D129" i="13"/>
  <c r="E129" i="13"/>
  <c r="D130" i="13"/>
  <c r="E130" i="13"/>
  <c r="D131" i="13"/>
  <c r="E131" i="13"/>
  <c r="D132" i="13"/>
  <c r="E132" i="13"/>
  <c r="D133" i="13"/>
  <c r="E133" i="13"/>
  <c r="D134" i="13"/>
  <c r="E134" i="13"/>
  <c r="D135" i="13"/>
  <c r="E135" i="13"/>
  <c r="D136" i="13"/>
  <c r="E136" i="13"/>
  <c r="D137" i="13"/>
  <c r="E137" i="13"/>
  <c r="D138" i="13"/>
  <c r="E138" i="13"/>
  <c r="D139" i="13"/>
  <c r="E139" i="13"/>
  <c r="D140" i="13"/>
  <c r="E140" i="13"/>
  <c r="D141" i="13"/>
  <c r="E141" i="13"/>
  <c r="D142" i="13"/>
  <c r="E142" i="13"/>
  <c r="D143" i="13"/>
  <c r="E143" i="13"/>
  <c r="D144" i="13"/>
  <c r="E144" i="13"/>
  <c r="D145" i="13"/>
  <c r="E145" i="13"/>
  <c r="D146" i="13"/>
  <c r="E146" i="13"/>
  <c r="D147" i="13"/>
  <c r="E147" i="13"/>
  <c r="D148" i="13"/>
  <c r="E148" i="13"/>
  <c r="D149" i="13"/>
  <c r="E149" i="13"/>
  <c r="D150" i="13"/>
  <c r="E150" i="13"/>
  <c r="D151" i="13"/>
  <c r="E151" i="13"/>
  <c r="D152" i="13"/>
  <c r="E152" i="13"/>
  <c r="D153" i="13"/>
  <c r="E153" i="13"/>
  <c r="D154" i="13"/>
  <c r="E154" i="13"/>
  <c r="D155" i="13"/>
  <c r="E155" i="13"/>
  <c r="D156" i="13"/>
  <c r="E156" i="13"/>
  <c r="D157" i="13"/>
  <c r="E157" i="13"/>
  <c r="D158" i="13"/>
  <c r="E158" i="13"/>
  <c r="D159" i="13"/>
  <c r="E159" i="13"/>
  <c r="D160" i="13"/>
  <c r="E160" i="13"/>
  <c r="D161" i="13"/>
  <c r="E161" i="13"/>
  <c r="D162" i="13"/>
  <c r="E162" i="13"/>
  <c r="D163" i="13"/>
  <c r="E163" i="13"/>
  <c r="D164" i="13"/>
  <c r="E164" i="13"/>
  <c r="D165" i="13"/>
  <c r="E165" i="13"/>
  <c r="D166" i="13"/>
  <c r="E166" i="13"/>
  <c r="D167" i="13"/>
  <c r="E167" i="13"/>
  <c r="D168" i="13"/>
  <c r="E168" i="13"/>
  <c r="D169" i="13"/>
  <c r="E169" i="13"/>
  <c r="D170" i="13"/>
  <c r="E170" i="13"/>
  <c r="D171" i="13"/>
  <c r="E171" i="13"/>
  <c r="D172" i="13"/>
  <c r="E172" i="13"/>
  <c r="D173" i="13"/>
  <c r="E173" i="13"/>
  <c r="D174" i="13"/>
  <c r="E174" i="13"/>
  <c r="D175" i="13"/>
  <c r="E175" i="13"/>
  <c r="D176" i="13"/>
  <c r="E176" i="13"/>
  <c r="D177" i="13"/>
  <c r="E177" i="13"/>
  <c r="D178" i="13"/>
  <c r="E178" i="13"/>
  <c r="D179" i="13"/>
  <c r="E179" i="13"/>
  <c r="D180" i="13"/>
  <c r="E180" i="13"/>
  <c r="D181" i="13"/>
  <c r="E181" i="13"/>
  <c r="D182" i="13"/>
  <c r="E182" i="13"/>
  <c r="D183" i="13"/>
  <c r="E183" i="13"/>
  <c r="D184" i="13"/>
  <c r="E184" i="13"/>
  <c r="D185" i="13"/>
  <c r="E185" i="13"/>
  <c r="D186" i="13"/>
  <c r="E186" i="13"/>
  <c r="D187" i="13"/>
  <c r="E187" i="13"/>
  <c r="D188" i="13"/>
  <c r="E188" i="13"/>
  <c r="D189" i="13"/>
  <c r="E189" i="13"/>
  <c r="D190" i="13"/>
  <c r="E190" i="13"/>
  <c r="D191" i="13"/>
  <c r="E191" i="13"/>
  <c r="D192" i="13"/>
  <c r="E192" i="13"/>
  <c r="D193" i="13"/>
  <c r="E193" i="13"/>
  <c r="D194" i="13"/>
  <c r="E194" i="13"/>
  <c r="D195" i="13"/>
  <c r="E195" i="13"/>
  <c r="D196" i="13"/>
  <c r="E196" i="13"/>
  <c r="D197" i="13"/>
  <c r="E197" i="13"/>
  <c r="D198" i="13"/>
  <c r="E198" i="13"/>
  <c r="D199" i="13"/>
  <c r="E199" i="13"/>
  <c r="D200" i="13"/>
  <c r="E200" i="13"/>
  <c r="D201" i="13"/>
  <c r="E201" i="13"/>
  <c r="D202" i="13"/>
  <c r="E202" i="13"/>
  <c r="D203" i="13"/>
  <c r="E203" i="13"/>
  <c r="D204" i="13"/>
  <c r="E204" i="13"/>
  <c r="D205" i="13"/>
  <c r="E205" i="13"/>
  <c r="D206" i="13"/>
  <c r="E206" i="13"/>
  <c r="D207" i="13"/>
  <c r="E207" i="13"/>
  <c r="D208" i="13"/>
  <c r="E208" i="13"/>
  <c r="D209" i="13"/>
  <c r="E209" i="13"/>
  <c r="D210" i="13"/>
  <c r="E210" i="13"/>
  <c r="D211" i="13"/>
  <c r="E211" i="13"/>
  <c r="D212" i="13"/>
  <c r="E212" i="13"/>
  <c r="D213" i="13"/>
  <c r="E213" i="13"/>
  <c r="D214" i="13"/>
  <c r="E214" i="13"/>
  <c r="D215" i="13"/>
  <c r="E215" i="13"/>
  <c r="D216" i="13"/>
  <c r="E216" i="13"/>
  <c r="D217" i="13"/>
  <c r="E217" i="13"/>
  <c r="D218" i="13"/>
  <c r="E218" i="13"/>
  <c r="D219" i="13"/>
  <c r="E219" i="13"/>
  <c r="D220" i="13"/>
  <c r="E220" i="13"/>
  <c r="D221" i="13"/>
  <c r="E221" i="13"/>
  <c r="D222" i="13"/>
  <c r="E222" i="13"/>
  <c r="D223" i="13"/>
  <c r="E223" i="13"/>
  <c r="D224" i="13"/>
  <c r="E224" i="13"/>
  <c r="D225" i="13"/>
  <c r="E225" i="13"/>
  <c r="D226" i="13"/>
  <c r="E226" i="13"/>
  <c r="D227" i="13"/>
  <c r="E227" i="13"/>
  <c r="D228" i="13"/>
  <c r="E228" i="13"/>
  <c r="D229" i="13"/>
  <c r="E229" i="13"/>
  <c r="D230" i="13"/>
  <c r="E230" i="13"/>
  <c r="D231" i="13"/>
  <c r="E231" i="13"/>
  <c r="D232" i="13"/>
  <c r="E232" i="13"/>
  <c r="D233" i="13"/>
  <c r="E233" i="13"/>
  <c r="D44" i="13"/>
  <c r="E44" i="13"/>
  <c r="B45" i="13" l="1"/>
  <c r="C45" i="13"/>
  <c r="F45" i="13"/>
  <c r="B46" i="13"/>
  <c r="C46" i="13"/>
  <c r="F46" i="13"/>
  <c r="B47" i="13"/>
  <c r="C47" i="13"/>
  <c r="F47" i="13"/>
  <c r="B48" i="13"/>
  <c r="C48" i="13"/>
  <c r="F48" i="13"/>
  <c r="B49" i="13"/>
  <c r="C49" i="13"/>
  <c r="F49" i="13"/>
  <c r="B50" i="13"/>
  <c r="C50" i="13"/>
  <c r="F50" i="13"/>
  <c r="B51" i="13"/>
  <c r="C51" i="13"/>
  <c r="F51" i="13"/>
  <c r="B52" i="13"/>
  <c r="C52" i="13"/>
  <c r="F52" i="13"/>
  <c r="B53" i="13"/>
  <c r="C53" i="13"/>
  <c r="F53" i="13"/>
  <c r="B54" i="13"/>
  <c r="C54" i="13"/>
  <c r="F54" i="13"/>
  <c r="B55" i="13"/>
  <c r="C55" i="13"/>
  <c r="F55" i="13"/>
  <c r="B56" i="13"/>
  <c r="C56" i="13"/>
  <c r="F56" i="13"/>
  <c r="B57" i="13"/>
  <c r="C57" i="13"/>
  <c r="F57" i="13"/>
  <c r="B58" i="13"/>
  <c r="C58" i="13"/>
  <c r="F58" i="13"/>
  <c r="B59" i="13"/>
  <c r="C59" i="13"/>
  <c r="F59" i="13"/>
  <c r="B60" i="13"/>
  <c r="C60" i="13"/>
  <c r="F60" i="13"/>
  <c r="B61" i="13"/>
  <c r="C61" i="13"/>
  <c r="F61" i="13"/>
  <c r="B62" i="13"/>
  <c r="C62" i="13"/>
  <c r="F62" i="13"/>
  <c r="B63" i="13"/>
  <c r="C63" i="13"/>
  <c r="F63" i="13"/>
  <c r="B64" i="13"/>
  <c r="C64" i="13"/>
  <c r="F64" i="13"/>
  <c r="B65" i="13"/>
  <c r="C65" i="13"/>
  <c r="F65" i="13"/>
  <c r="B66" i="13"/>
  <c r="C66" i="13"/>
  <c r="F66" i="13"/>
  <c r="B67" i="13"/>
  <c r="C67" i="13"/>
  <c r="F67" i="13"/>
  <c r="B68" i="13"/>
  <c r="C68" i="13"/>
  <c r="F68" i="13"/>
  <c r="B69" i="13"/>
  <c r="C69" i="13"/>
  <c r="F69" i="13"/>
  <c r="B70" i="13"/>
  <c r="C70" i="13"/>
  <c r="F70" i="13"/>
  <c r="B71" i="13"/>
  <c r="C71" i="13"/>
  <c r="F71" i="13"/>
  <c r="B72" i="13"/>
  <c r="C72" i="13"/>
  <c r="F72" i="13"/>
  <c r="B73" i="13"/>
  <c r="C73" i="13"/>
  <c r="F73" i="13"/>
  <c r="B74" i="13"/>
  <c r="C74" i="13"/>
  <c r="F74" i="13"/>
  <c r="B75" i="13"/>
  <c r="C75" i="13"/>
  <c r="F75" i="13"/>
  <c r="B76" i="13"/>
  <c r="C76" i="13"/>
  <c r="F76" i="13"/>
  <c r="B77" i="13"/>
  <c r="C77" i="13"/>
  <c r="F77" i="13"/>
  <c r="B78" i="13"/>
  <c r="C78" i="13"/>
  <c r="F78" i="13"/>
  <c r="B79" i="13"/>
  <c r="C79" i="13"/>
  <c r="F79" i="13"/>
  <c r="B80" i="13"/>
  <c r="C80" i="13"/>
  <c r="F80" i="13"/>
  <c r="B81" i="13"/>
  <c r="C81" i="13"/>
  <c r="F81" i="13"/>
  <c r="B82" i="13"/>
  <c r="C82" i="13"/>
  <c r="F82" i="13"/>
  <c r="B83" i="13"/>
  <c r="C83" i="13"/>
  <c r="F83" i="13"/>
  <c r="B84" i="13"/>
  <c r="C84" i="13"/>
  <c r="F84" i="13"/>
  <c r="B85" i="13"/>
  <c r="C85" i="13"/>
  <c r="F85" i="13"/>
  <c r="B86" i="13"/>
  <c r="C86" i="13"/>
  <c r="F86" i="13"/>
  <c r="B87" i="13"/>
  <c r="C87" i="13"/>
  <c r="F87" i="13"/>
  <c r="B88" i="13"/>
  <c r="C88" i="13"/>
  <c r="F88" i="13"/>
  <c r="B89" i="13"/>
  <c r="C89" i="13"/>
  <c r="F89" i="13"/>
  <c r="B90" i="13"/>
  <c r="C90" i="13"/>
  <c r="F90" i="13"/>
  <c r="B91" i="13"/>
  <c r="C91" i="13"/>
  <c r="F91" i="13"/>
  <c r="B92" i="13"/>
  <c r="C92" i="13"/>
  <c r="F92" i="13"/>
  <c r="B93" i="13"/>
  <c r="C93" i="13"/>
  <c r="F93" i="13"/>
  <c r="B94" i="13"/>
  <c r="C94" i="13"/>
  <c r="F94" i="13"/>
  <c r="B95" i="13"/>
  <c r="C95" i="13"/>
  <c r="F95" i="13"/>
  <c r="B96" i="13"/>
  <c r="C96" i="13"/>
  <c r="F96" i="13"/>
  <c r="B97" i="13"/>
  <c r="C97" i="13"/>
  <c r="F97" i="13"/>
  <c r="B98" i="13"/>
  <c r="C98" i="13"/>
  <c r="F98" i="13"/>
  <c r="B99" i="13"/>
  <c r="C99" i="13"/>
  <c r="F99" i="13"/>
  <c r="B100" i="13"/>
  <c r="C100" i="13"/>
  <c r="F100" i="13"/>
  <c r="B101" i="13"/>
  <c r="C101" i="13"/>
  <c r="F101" i="13"/>
  <c r="B102" i="13"/>
  <c r="C102" i="13"/>
  <c r="F102" i="13"/>
  <c r="B103" i="13"/>
  <c r="C103" i="13"/>
  <c r="F103" i="13"/>
  <c r="B104" i="13"/>
  <c r="C104" i="13"/>
  <c r="F104" i="13"/>
  <c r="B105" i="13"/>
  <c r="C105" i="13"/>
  <c r="F105" i="13"/>
  <c r="B106" i="13"/>
  <c r="C106" i="13"/>
  <c r="F106" i="13"/>
  <c r="B107" i="13"/>
  <c r="C107" i="13"/>
  <c r="F107" i="13"/>
  <c r="B108" i="13"/>
  <c r="C108" i="13"/>
  <c r="F108" i="13"/>
  <c r="B109" i="13"/>
  <c r="C109" i="13"/>
  <c r="F109" i="13"/>
  <c r="B110" i="13"/>
  <c r="C110" i="13"/>
  <c r="F110" i="13"/>
  <c r="B111" i="13"/>
  <c r="C111" i="13"/>
  <c r="F111" i="13"/>
  <c r="B112" i="13"/>
  <c r="C112" i="13"/>
  <c r="F112" i="13"/>
  <c r="B113" i="13"/>
  <c r="C113" i="13"/>
  <c r="F113" i="13"/>
  <c r="B114" i="13"/>
  <c r="C114" i="13"/>
  <c r="F114" i="13"/>
  <c r="B115" i="13"/>
  <c r="C115" i="13"/>
  <c r="F115" i="13"/>
  <c r="B116" i="13"/>
  <c r="C116" i="13"/>
  <c r="F116" i="13"/>
  <c r="B117" i="13"/>
  <c r="C117" i="13"/>
  <c r="F117" i="13"/>
  <c r="B118" i="13"/>
  <c r="C118" i="13"/>
  <c r="F118" i="13"/>
  <c r="B119" i="13"/>
  <c r="C119" i="13"/>
  <c r="F119" i="13"/>
  <c r="B120" i="13"/>
  <c r="C120" i="13"/>
  <c r="F120" i="13"/>
  <c r="B121" i="13"/>
  <c r="C121" i="13"/>
  <c r="F121" i="13"/>
  <c r="B122" i="13"/>
  <c r="C122" i="13"/>
  <c r="F122" i="13"/>
  <c r="B123" i="13"/>
  <c r="C123" i="13"/>
  <c r="F123" i="13"/>
  <c r="B124" i="13"/>
  <c r="C124" i="13"/>
  <c r="F124" i="13"/>
  <c r="B125" i="13"/>
  <c r="C125" i="13"/>
  <c r="F125" i="13"/>
  <c r="B126" i="13"/>
  <c r="C126" i="13"/>
  <c r="F126" i="13"/>
  <c r="B127" i="13"/>
  <c r="C127" i="13"/>
  <c r="F127" i="13"/>
  <c r="B128" i="13"/>
  <c r="C128" i="13"/>
  <c r="F128" i="13"/>
  <c r="B129" i="13"/>
  <c r="C129" i="13"/>
  <c r="F129" i="13"/>
  <c r="B130" i="13"/>
  <c r="C130" i="13"/>
  <c r="F130" i="13"/>
  <c r="B131" i="13"/>
  <c r="C131" i="13"/>
  <c r="F131" i="13"/>
  <c r="B132" i="13"/>
  <c r="C132" i="13"/>
  <c r="F132" i="13"/>
  <c r="B133" i="13"/>
  <c r="C133" i="13"/>
  <c r="F133" i="13"/>
  <c r="B134" i="13"/>
  <c r="C134" i="13"/>
  <c r="F134" i="13"/>
  <c r="B135" i="13"/>
  <c r="C135" i="13"/>
  <c r="F135" i="13"/>
  <c r="B136" i="13"/>
  <c r="C136" i="13"/>
  <c r="F136" i="13"/>
  <c r="B137" i="13"/>
  <c r="C137" i="13"/>
  <c r="F137" i="13"/>
  <c r="B138" i="13"/>
  <c r="C138" i="13"/>
  <c r="F138" i="13"/>
  <c r="B139" i="13"/>
  <c r="C139" i="13"/>
  <c r="F139" i="13"/>
  <c r="B140" i="13"/>
  <c r="C140" i="13"/>
  <c r="F140" i="13"/>
  <c r="B141" i="13"/>
  <c r="C141" i="13"/>
  <c r="F141" i="13"/>
  <c r="B142" i="13"/>
  <c r="C142" i="13"/>
  <c r="F142" i="13"/>
  <c r="B143" i="13"/>
  <c r="C143" i="13"/>
  <c r="F143" i="13"/>
  <c r="B144" i="13"/>
  <c r="C144" i="13"/>
  <c r="F144" i="13"/>
  <c r="B145" i="13"/>
  <c r="C145" i="13"/>
  <c r="F145" i="13"/>
  <c r="B146" i="13"/>
  <c r="C146" i="13"/>
  <c r="F146" i="13"/>
  <c r="B147" i="13"/>
  <c r="C147" i="13"/>
  <c r="F147" i="13"/>
  <c r="B148" i="13"/>
  <c r="C148" i="13"/>
  <c r="F148" i="13"/>
  <c r="B149" i="13"/>
  <c r="C149" i="13"/>
  <c r="F149" i="13"/>
  <c r="B150" i="13"/>
  <c r="C150" i="13"/>
  <c r="F150" i="13"/>
  <c r="B151" i="13"/>
  <c r="C151" i="13"/>
  <c r="F151" i="13"/>
  <c r="B152" i="13"/>
  <c r="C152" i="13"/>
  <c r="F152" i="13"/>
  <c r="B153" i="13"/>
  <c r="C153" i="13"/>
  <c r="F153" i="13"/>
  <c r="B154" i="13"/>
  <c r="C154" i="13"/>
  <c r="F154" i="13"/>
  <c r="B155" i="13"/>
  <c r="C155" i="13"/>
  <c r="F155" i="13"/>
  <c r="B156" i="13"/>
  <c r="C156" i="13"/>
  <c r="F156" i="13"/>
  <c r="B157" i="13"/>
  <c r="C157" i="13"/>
  <c r="F157" i="13"/>
  <c r="B158" i="13"/>
  <c r="C158" i="13"/>
  <c r="F158" i="13"/>
  <c r="B159" i="13"/>
  <c r="C159" i="13"/>
  <c r="F159" i="13"/>
  <c r="B160" i="13"/>
  <c r="C160" i="13"/>
  <c r="F160" i="13"/>
  <c r="B161" i="13"/>
  <c r="C161" i="13"/>
  <c r="F161" i="13"/>
  <c r="B162" i="13"/>
  <c r="C162" i="13"/>
  <c r="F162" i="13"/>
  <c r="B163" i="13"/>
  <c r="C163" i="13"/>
  <c r="F163" i="13"/>
  <c r="B164" i="13"/>
  <c r="C164" i="13"/>
  <c r="F164" i="13"/>
  <c r="B165" i="13"/>
  <c r="C165" i="13"/>
  <c r="F165" i="13"/>
  <c r="B166" i="13"/>
  <c r="C166" i="13"/>
  <c r="F166" i="13"/>
  <c r="B167" i="13"/>
  <c r="C167" i="13"/>
  <c r="F167" i="13"/>
  <c r="B168" i="13"/>
  <c r="C168" i="13"/>
  <c r="F168" i="13"/>
  <c r="B169" i="13"/>
  <c r="C169" i="13"/>
  <c r="F169" i="13"/>
  <c r="B170" i="13"/>
  <c r="C170" i="13"/>
  <c r="F170" i="13"/>
  <c r="B171" i="13"/>
  <c r="C171" i="13"/>
  <c r="F171" i="13"/>
  <c r="B172" i="13"/>
  <c r="C172" i="13"/>
  <c r="F172" i="13"/>
  <c r="B173" i="13"/>
  <c r="C173" i="13"/>
  <c r="F173" i="13"/>
  <c r="B174" i="13"/>
  <c r="C174" i="13"/>
  <c r="F174" i="13"/>
  <c r="B175" i="13"/>
  <c r="C175" i="13"/>
  <c r="F175" i="13"/>
  <c r="B176" i="13"/>
  <c r="C176" i="13"/>
  <c r="F176" i="13"/>
  <c r="B177" i="13"/>
  <c r="C177" i="13"/>
  <c r="F177" i="13"/>
  <c r="B178" i="13"/>
  <c r="C178" i="13"/>
  <c r="F178" i="13"/>
  <c r="B179" i="13"/>
  <c r="C179" i="13"/>
  <c r="F179" i="13"/>
  <c r="B180" i="13"/>
  <c r="C180" i="13"/>
  <c r="F180" i="13"/>
  <c r="B181" i="13"/>
  <c r="C181" i="13"/>
  <c r="F181" i="13"/>
  <c r="B182" i="13"/>
  <c r="C182" i="13"/>
  <c r="F182" i="13"/>
  <c r="B183" i="13"/>
  <c r="C183" i="13"/>
  <c r="F183" i="13"/>
  <c r="B184" i="13"/>
  <c r="C184" i="13"/>
  <c r="F184" i="13"/>
  <c r="B185" i="13"/>
  <c r="C185" i="13"/>
  <c r="F185" i="13"/>
  <c r="B186" i="13"/>
  <c r="C186" i="13"/>
  <c r="F186" i="13"/>
  <c r="B187" i="13"/>
  <c r="C187" i="13"/>
  <c r="F187" i="13"/>
  <c r="B188" i="13"/>
  <c r="C188" i="13"/>
  <c r="F188" i="13"/>
  <c r="B189" i="13"/>
  <c r="C189" i="13"/>
  <c r="F189" i="13"/>
  <c r="B190" i="13"/>
  <c r="C190" i="13"/>
  <c r="F190" i="13"/>
  <c r="B191" i="13"/>
  <c r="C191" i="13"/>
  <c r="F191" i="13"/>
  <c r="B192" i="13"/>
  <c r="C192" i="13"/>
  <c r="F192" i="13"/>
  <c r="B193" i="13"/>
  <c r="C193" i="13"/>
  <c r="F193" i="13"/>
  <c r="B194" i="13"/>
  <c r="C194" i="13"/>
  <c r="F194" i="13"/>
  <c r="B195" i="13"/>
  <c r="C195" i="13"/>
  <c r="F195" i="13"/>
  <c r="B196" i="13"/>
  <c r="C196" i="13"/>
  <c r="F196" i="13"/>
  <c r="B197" i="13"/>
  <c r="C197" i="13"/>
  <c r="F197" i="13"/>
  <c r="B198" i="13"/>
  <c r="C198" i="13"/>
  <c r="F198" i="13"/>
  <c r="B199" i="13"/>
  <c r="C199" i="13"/>
  <c r="F199" i="13"/>
  <c r="B200" i="13"/>
  <c r="C200" i="13"/>
  <c r="F200" i="13"/>
  <c r="B201" i="13"/>
  <c r="C201" i="13"/>
  <c r="F201" i="13"/>
  <c r="B202" i="13"/>
  <c r="C202" i="13"/>
  <c r="F202" i="13"/>
  <c r="B203" i="13"/>
  <c r="C203" i="13"/>
  <c r="F203" i="13"/>
  <c r="B204" i="13"/>
  <c r="C204" i="13"/>
  <c r="F204" i="13"/>
  <c r="B205" i="13"/>
  <c r="C205" i="13"/>
  <c r="F205" i="13"/>
  <c r="B206" i="13"/>
  <c r="C206" i="13"/>
  <c r="F206" i="13"/>
  <c r="B207" i="13"/>
  <c r="C207" i="13"/>
  <c r="F207" i="13"/>
  <c r="B208" i="13"/>
  <c r="C208" i="13"/>
  <c r="F208" i="13"/>
  <c r="B209" i="13"/>
  <c r="C209" i="13"/>
  <c r="F209" i="13"/>
  <c r="B210" i="13"/>
  <c r="C210" i="13"/>
  <c r="F210" i="13"/>
  <c r="B211" i="13"/>
  <c r="C211" i="13"/>
  <c r="F211" i="13"/>
  <c r="B212" i="13"/>
  <c r="C212" i="13"/>
  <c r="F212" i="13"/>
  <c r="B213" i="13"/>
  <c r="C213" i="13"/>
  <c r="F213" i="13"/>
  <c r="B214" i="13"/>
  <c r="C214" i="13"/>
  <c r="F214" i="13"/>
  <c r="B215" i="13"/>
  <c r="C215" i="13"/>
  <c r="F215" i="13"/>
  <c r="B216" i="13"/>
  <c r="C216" i="13"/>
  <c r="F216" i="13"/>
  <c r="B217" i="13"/>
  <c r="C217" i="13"/>
  <c r="F217" i="13"/>
  <c r="B218" i="13"/>
  <c r="C218" i="13"/>
  <c r="F218" i="13"/>
  <c r="B219" i="13"/>
  <c r="C219" i="13"/>
  <c r="F219" i="13"/>
  <c r="B220" i="13"/>
  <c r="C220" i="13"/>
  <c r="F220" i="13"/>
  <c r="B221" i="13"/>
  <c r="C221" i="13"/>
  <c r="F221" i="13"/>
  <c r="B222" i="13"/>
  <c r="C222" i="13"/>
  <c r="F222" i="13"/>
  <c r="B223" i="13"/>
  <c r="C223" i="13"/>
  <c r="F223" i="13"/>
  <c r="B224" i="13"/>
  <c r="C224" i="13"/>
  <c r="F224" i="13"/>
  <c r="B225" i="13"/>
  <c r="C225" i="13"/>
  <c r="F225" i="13"/>
  <c r="B226" i="13"/>
  <c r="C226" i="13"/>
  <c r="F226" i="13"/>
  <c r="B227" i="13"/>
  <c r="C227" i="13"/>
  <c r="F227" i="13"/>
  <c r="B228" i="13"/>
  <c r="C228" i="13"/>
  <c r="F228" i="13"/>
  <c r="B229" i="13"/>
  <c r="C229" i="13"/>
  <c r="F229" i="13"/>
  <c r="B230" i="13"/>
  <c r="C230" i="13"/>
  <c r="F230" i="13"/>
  <c r="B231" i="13"/>
  <c r="C231" i="13"/>
  <c r="F231" i="13"/>
  <c r="B232" i="13"/>
  <c r="C232" i="13"/>
  <c r="F232" i="13"/>
  <c r="B233" i="13"/>
  <c r="C233" i="13"/>
  <c r="F233" i="13"/>
  <c r="C44" i="13" l="1"/>
  <c r="F44" i="13"/>
  <c r="B44" i="13"/>
  <c r="M6" i="1" l="1" a="1"/>
  <c r="M6" i="1" s="1"/>
  <c r="G6" i="1" a="1"/>
  <c r="G6" i="1" s="1"/>
  <c r="H6" i="1" s="1"/>
  <c r="M52" i="1" a="1"/>
  <c r="M52" i="1" s="1"/>
  <c r="M194" i="1" a="1"/>
  <c r="M194" i="1" s="1"/>
  <c r="M41" i="1" a="1"/>
  <c r="M41" i="1" s="1"/>
  <c r="M23" i="1" a="1"/>
  <c r="M23" i="1" s="1"/>
  <c r="M18" i="1" a="1"/>
  <c r="M18" i="1" s="1"/>
  <c r="M56" i="1" a="1"/>
  <c r="M56" i="1" s="1"/>
  <c r="M181" i="1" a="1"/>
  <c r="M181" i="1" s="1"/>
  <c r="M151" i="1"/>
  <c r="G189" i="13" s="1"/>
  <c r="M58" i="1"/>
  <c r="N58" i="1" s="1"/>
  <c r="H96" i="13" s="1"/>
  <c r="M91" i="1" a="1"/>
  <c r="M91" i="1" s="1"/>
  <c r="M58" i="1" a="1"/>
  <c r="G96" i="13"/>
  <c r="M151" i="1" a="1"/>
  <c r="N151" i="1"/>
  <c r="H189" i="13" s="1"/>
  <c r="M101" i="1" a="1"/>
  <c r="M101" i="1" s="1"/>
  <c r="M168" i="1" a="1"/>
  <c r="M168" i="1" s="1"/>
  <c r="M146" i="1" a="1"/>
  <c r="M146" i="1" s="1"/>
  <c r="M79" i="1"/>
  <c r="N79" i="1" s="1"/>
  <c r="H117" i="13" s="1"/>
  <c r="M152" i="1"/>
  <c r="N152" i="1" s="1"/>
  <c r="H190" i="13" s="1"/>
  <c r="M152" i="1" a="1"/>
  <c r="M79" i="1" a="1"/>
  <c r="G117" i="13"/>
  <c r="M186" i="1" a="1"/>
  <c r="M186" i="1" s="1"/>
  <c r="M130" i="1" a="1"/>
  <c r="M130" i="1" s="1"/>
  <c r="G74" i="1" a="1"/>
  <c r="G74" i="1" s="1"/>
  <c r="H74" i="1" s="1"/>
  <c r="M74" i="1" a="1"/>
  <c r="M74" i="1" s="1"/>
  <c r="M141" i="1" a="1"/>
  <c r="M141" i="1" s="1"/>
  <c r="M75" i="1" a="1"/>
  <c r="M75" i="1" s="1"/>
  <c r="M193" i="1" a="1"/>
  <c r="M193" i="1" s="1"/>
  <c r="M124" i="1" a="1"/>
  <c r="M124" i="1" s="1"/>
  <c r="M137" i="1" a="1"/>
  <c r="M137" i="1" s="1"/>
  <c r="M25" i="1" a="1"/>
  <c r="M25" i="1" s="1"/>
  <c r="M29" i="1" a="1"/>
  <c r="M29" i="1" s="1"/>
  <c r="N112" i="1"/>
  <c r="H150" i="13" s="1"/>
  <c r="M112" i="1"/>
  <c r="G150" i="13" s="1"/>
  <c r="M14" i="1" a="1"/>
  <c r="M14" i="1" s="1"/>
  <c r="M112" i="1" a="1"/>
  <c r="M185" i="1" a="1"/>
  <c r="M185" i="1" s="1"/>
  <c r="M109" i="1" a="1"/>
  <c r="M109" i="1" s="1"/>
  <c r="M89" i="1" a="1"/>
  <c r="M89" i="1" s="1"/>
  <c r="M55" i="1" a="1"/>
  <c r="M55" i="1" s="1"/>
  <c r="G93" i="13" s="1"/>
  <c r="M20" i="1" a="1"/>
  <c r="M20" i="1" s="1"/>
  <c r="G58" i="13" s="1"/>
  <c r="M26" i="1" a="1"/>
  <c r="M26" i="1" s="1"/>
  <c r="N26" i="1" s="1"/>
  <c r="H64" i="13" s="1"/>
  <c r="G64" i="13"/>
  <c r="M166" i="1" a="1"/>
  <c r="M166" i="1" s="1"/>
  <c r="N166" i="1" s="1"/>
  <c r="H204" i="13" s="1"/>
  <c r="M142" i="1" a="1"/>
  <c r="M142" i="1" s="1"/>
  <c r="N142" i="1" s="1"/>
  <c r="H180" i="13" s="1"/>
  <c r="M160" i="1" a="1"/>
  <c r="M160" i="1" s="1"/>
  <c r="N160" i="1" s="1"/>
  <c r="H198" i="13" s="1"/>
  <c r="M13" i="1" a="1"/>
  <c r="M13" i="1" s="1"/>
  <c r="M78" i="1" a="1"/>
  <c r="M78" i="1" s="1"/>
  <c r="N78" i="1" s="1"/>
  <c r="H116" i="13" s="1"/>
  <c r="M71" i="1" a="1"/>
  <c r="M71" i="1" s="1"/>
  <c r="N71" i="1" s="1"/>
  <c r="H109" i="13" s="1"/>
  <c r="M83" i="1" a="1"/>
  <c r="M83" i="1" s="1"/>
  <c r="M30" i="1" a="1"/>
  <c r="M30" i="1" s="1"/>
  <c r="N30" i="1" s="1"/>
  <c r="H68" i="13" s="1"/>
  <c r="G68" i="13"/>
  <c r="M162" i="1" a="1"/>
  <c r="M162" i="1" s="1"/>
  <c r="N162" i="1" s="1"/>
  <c r="H200" i="13" s="1"/>
  <c r="M173" i="1" a="1"/>
  <c r="M173" i="1" s="1"/>
  <c r="M174" i="1" a="1"/>
  <c r="M174" i="1" s="1"/>
  <c r="N174" i="1" s="1"/>
  <c r="H212" i="13" s="1"/>
  <c r="M66" i="1" a="1"/>
  <c r="M66" i="1" s="1"/>
  <c r="N66" i="1" s="1"/>
  <c r="H104" i="13" s="1"/>
  <c r="M12" i="1" a="1"/>
  <c r="M12" i="1" s="1"/>
  <c r="M125" i="1" a="1"/>
  <c r="M125" i="1" s="1"/>
  <c r="M106" i="1" a="1"/>
  <c r="M106" i="1" s="1"/>
  <c r="G144" i="13" s="1"/>
  <c r="N106" i="1"/>
  <c r="H144" i="13" s="1"/>
  <c r="M114" i="1" a="1"/>
  <c r="M114" i="1" s="1"/>
  <c r="N114" i="1" s="1"/>
  <c r="H152" i="13" s="1"/>
  <c r="M82" i="1" a="1"/>
  <c r="M82" i="1" s="1"/>
  <c r="N82" i="1" s="1"/>
  <c r="H120" i="13" s="1"/>
  <c r="G120" i="13"/>
  <c r="M164" i="1" a="1"/>
  <c r="M164" i="1" s="1"/>
  <c r="G202" i="13" s="1"/>
  <c r="N164" i="1"/>
  <c r="H202" i="13" s="1"/>
  <c r="M46" i="1"/>
  <c r="G84" i="13" s="1"/>
  <c r="M46" i="1" a="1"/>
  <c r="M148" i="1" a="1"/>
  <c r="M148" i="1" s="1"/>
  <c r="N148" i="1" s="1"/>
  <c r="H186" i="13" s="1"/>
  <c r="G186" i="13"/>
  <c r="G140" i="1" a="1"/>
  <c r="G140" i="1" s="1"/>
  <c r="H140" i="1" s="1"/>
  <c r="M140" i="1" a="1"/>
  <c r="M140" i="1" s="1"/>
  <c r="M159" i="1" a="1"/>
  <c r="M159" i="1" s="1"/>
  <c r="N159" i="1" s="1"/>
  <c r="H197" i="13" s="1"/>
  <c r="M107" i="1" a="1"/>
  <c r="M107" i="1" s="1"/>
  <c r="N107" i="1" s="1"/>
  <c r="H145" i="13" s="1"/>
  <c r="M191" i="1" a="1"/>
  <c r="M191" i="1" s="1"/>
  <c r="G229" i="13" s="1"/>
  <c r="G191" i="1"/>
  <c r="H191" i="1" s="1"/>
  <c r="G191" i="1" a="1"/>
  <c r="M100" i="1" a="1"/>
  <c r="M100" i="1" s="1"/>
  <c r="N100" i="1" s="1"/>
  <c r="H138" i="13" s="1"/>
  <c r="M180" i="1" a="1"/>
  <c r="M180" i="1" s="1"/>
  <c r="N180" i="1" s="1"/>
  <c r="H218" i="13" s="1"/>
  <c r="M87" i="1" a="1"/>
  <c r="M87" i="1" s="1"/>
  <c r="N87" i="1" s="1"/>
  <c r="H125" i="13" s="1"/>
  <c r="M31" i="1" a="1"/>
  <c r="M31" i="1" s="1"/>
  <c r="G69" i="13" s="1"/>
  <c r="N31" i="1"/>
  <c r="H69" i="13" s="1"/>
  <c r="M62" i="1" a="1"/>
  <c r="M62" i="1" s="1"/>
  <c r="N62" i="1" s="1"/>
  <c r="H100" i="13" s="1"/>
  <c r="M161" i="1" a="1"/>
  <c r="M161" i="1" s="1"/>
  <c r="G199" i="13" s="1"/>
  <c r="M8" i="1" a="1"/>
  <c r="M8" i="1" s="1"/>
  <c r="G46" i="13" s="1"/>
  <c r="N8" i="1"/>
  <c r="H46" i="13" s="1"/>
  <c r="M133" i="1"/>
  <c r="G171" i="13" s="1"/>
  <c r="M136" i="1" a="1"/>
  <c r="M136" i="1" s="1"/>
  <c r="G174" i="13" s="1"/>
  <c r="N136" i="1"/>
  <c r="H174" i="13" s="1"/>
  <c r="M119" i="1" a="1"/>
  <c r="M119" i="1" s="1"/>
  <c r="G157" i="13" s="1"/>
  <c r="M154" i="1" a="1"/>
  <c r="M154" i="1" s="1"/>
  <c r="N154" i="1" s="1"/>
  <c r="H192" i="13" s="1"/>
  <c r="G192" i="13"/>
  <c r="M178" i="1" a="1"/>
  <c r="M178" i="1" s="1"/>
  <c r="N178" i="1" s="1"/>
  <c r="H216" i="13" s="1"/>
  <c r="G216" i="13"/>
  <c r="M42" i="1" a="1"/>
  <c r="M42" i="1" s="1"/>
  <c r="N42" i="1" s="1"/>
  <c r="H80" i="13" s="1"/>
  <c r="G80" i="13"/>
  <c r="M133" i="1" a="1"/>
  <c r="M57" i="1" a="1"/>
  <c r="M57" i="1" s="1"/>
  <c r="M128" i="1" a="1"/>
  <c r="M128" i="1" s="1"/>
  <c r="N128" i="1" s="1"/>
  <c r="H166" i="13" s="1"/>
  <c r="G166" i="13"/>
  <c r="M10" i="1" a="1"/>
  <c r="M10" i="1" s="1"/>
  <c r="N10" i="1" s="1"/>
  <c r="H48" i="13" s="1"/>
  <c r="G48" i="13"/>
  <c r="M110" i="1" a="1"/>
  <c r="M110" i="1" s="1"/>
  <c r="M121" i="1"/>
  <c r="N121" i="1" s="1"/>
  <c r="H159" i="13" s="1"/>
  <c r="M7" i="1" a="1"/>
  <c r="M7" i="1" s="1"/>
  <c r="N7" i="1" s="1"/>
  <c r="H45" i="13" s="1"/>
  <c r="M95" i="1" a="1"/>
  <c r="M95" i="1" s="1"/>
  <c r="M102" i="1" a="1"/>
  <c r="M102" i="1" s="1"/>
  <c r="N102" i="1" s="1"/>
  <c r="H140" i="13" s="1"/>
  <c r="M121" i="1" a="1"/>
  <c r="G159" i="13"/>
  <c r="M92" i="1" a="1"/>
  <c r="M92" i="1" s="1"/>
  <c r="G130" i="13" s="1"/>
  <c r="M169" i="1" a="1"/>
  <c r="M169" i="1" s="1"/>
  <c r="N169" i="1" s="1"/>
  <c r="H207" i="13" s="1"/>
  <c r="M19" i="1" a="1"/>
  <c r="M19" i="1" s="1"/>
  <c r="N19" i="1" s="1"/>
  <c r="H57" i="13" s="1"/>
  <c r="G57" i="13"/>
  <c r="M81" i="1" a="1"/>
  <c r="M81" i="1" s="1"/>
  <c r="G119" i="13" s="1"/>
  <c r="N81" i="1"/>
  <c r="H119" i="13" s="1"/>
  <c r="M189" i="1" a="1"/>
  <c r="M189" i="1" s="1"/>
  <c r="M103" i="1" a="1"/>
  <c r="M103" i="1" s="1"/>
  <c r="M145" i="1" a="1"/>
  <c r="M145" i="1" s="1"/>
  <c r="G183" i="13" s="1"/>
  <c r="N145" i="1"/>
  <c r="H183" i="13"/>
  <c r="M60" i="1" a="1"/>
  <c r="M60" i="1" s="1"/>
  <c r="G98" i="13" s="1"/>
  <c r="M94" i="1" a="1"/>
  <c r="M94" i="1" s="1"/>
  <c r="M11" i="1" a="1"/>
  <c r="M11" i="1" s="1"/>
  <c r="M182" i="1" a="1"/>
  <c r="M182" i="1" s="1"/>
  <c r="N182" i="1" s="1"/>
  <c r="H220" i="13" s="1"/>
  <c r="G220" i="13"/>
  <c r="M17" i="1" a="1"/>
  <c r="M17" i="1" s="1"/>
  <c r="M33" i="1"/>
  <c r="G71" i="13" s="1"/>
  <c r="M150" i="1" a="1"/>
  <c r="M150" i="1" s="1"/>
  <c r="M21" i="1" a="1"/>
  <c r="M21" i="1" s="1"/>
  <c r="M165" i="1" a="1"/>
  <c r="M165" i="1" s="1"/>
  <c r="M68" i="1" a="1"/>
  <c r="M68" i="1" s="1"/>
  <c r="G106" i="13" s="1"/>
  <c r="N68" i="1"/>
  <c r="H106" i="13"/>
  <c r="M33" i="1" a="1"/>
  <c r="M24" i="1" a="1"/>
  <c r="M24" i="1" s="1"/>
  <c r="M179" i="1" a="1"/>
  <c r="M179" i="1" s="1"/>
  <c r="N179" i="1" s="1"/>
  <c r="H217" i="13" s="1"/>
  <c r="M85" i="1" a="1"/>
  <c r="M85" i="1" s="1"/>
  <c r="G123" i="13" s="1"/>
  <c r="M84" i="1" a="1"/>
  <c r="M84" i="1" s="1"/>
  <c r="M38" i="1" a="1"/>
  <c r="M38" i="1" s="1"/>
  <c r="N38" i="1" s="1"/>
  <c r="H76" i="13" s="1"/>
  <c r="M149" i="1" a="1"/>
  <c r="M149" i="1" s="1"/>
  <c r="G187" i="13" s="1"/>
  <c r="M170" i="1" a="1"/>
  <c r="M170" i="1" s="1"/>
  <c r="M50" i="1" a="1"/>
  <c r="M50" i="1" s="1"/>
  <c r="N50" i="1" s="1"/>
  <c r="H88" i="13" s="1"/>
  <c r="G88" i="13"/>
  <c r="M122" i="1" a="1"/>
  <c r="M122" i="1" s="1"/>
  <c r="G160" i="13" s="1"/>
  <c r="N122" i="1"/>
  <c r="H160" i="13" s="1"/>
  <c r="M59" i="1" a="1"/>
  <c r="M59" i="1" s="1"/>
  <c r="G97" i="13" s="1"/>
  <c r="M156" i="1" a="1"/>
  <c r="M156" i="1" s="1"/>
  <c r="G194" i="13" s="1"/>
  <c r="N156" i="1"/>
  <c r="H194" i="13" s="1"/>
  <c r="M129" i="1" a="1"/>
  <c r="M129" i="1" s="1"/>
  <c r="N129" i="1" s="1"/>
  <c r="H167" i="13" s="1"/>
  <c r="M54" i="1" a="1"/>
  <c r="M54" i="1" s="1"/>
  <c r="N54" i="1" s="1"/>
  <c r="H92" i="13" s="1"/>
  <c r="M120" i="1" a="1"/>
  <c r="M120" i="1" s="1"/>
  <c r="N120" i="1" s="1"/>
  <c r="H158" i="13" s="1"/>
  <c r="M40" i="1" a="1"/>
  <c r="M40" i="1" s="1"/>
  <c r="N40" i="1" s="1"/>
  <c r="H78" i="13" s="1"/>
  <c r="M190" i="1" a="1"/>
  <c r="M190" i="1" s="1"/>
  <c r="N190" i="1" s="1"/>
  <c r="H228" i="13" s="1"/>
  <c r="M111" i="1" a="1"/>
  <c r="M111" i="1" s="1"/>
  <c r="G149" i="13" s="1"/>
  <c r="M144" i="1" a="1"/>
  <c r="M144" i="1" s="1"/>
  <c r="M37" i="1" a="1"/>
  <c r="M37" i="1" s="1"/>
  <c r="G75" i="13" s="1"/>
  <c r="N37" i="1"/>
  <c r="H75" i="13" s="1"/>
  <c r="M35" i="1" a="1"/>
  <c r="M35" i="1" s="1"/>
  <c r="G73" i="13" s="1"/>
  <c r="M51" i="1" a="1"/>
  <c r="M51" i="1" s="1"/>
  <c r="M97" i="1" a="1"/>
  <c r="M97" i="1" s="1"/>
  <c r="M108" i="1" a="1"/>
  <c r="M108" i="1" s="1"/>
  <c r="M158" i="1" a="1"/>
  <c r="M158" i="1" s="1"/>
  <c r="M99" i="1" a="1"/>
  <c r="M99" i="1" s="1"/>
  <c r="M104" i="1" a="1"/>
  <c r="M104" i="1" s="1"/>
  <c r="G142" i="13" s="1"/>
  <c r="N104" i="1"/>
  <c r="H142" i="13" s="1"/>
  <c r="M48" i="1" a="1"/>
  <c r="M48" i="1" s="1"/>
  <c r="M93" i="1" a="1"/>
  <c r="M93" i="1" s="1"/>
  <c r="N93" i="1" s="1"/>
  <c r="H131" i="13" s="1"/>
  <c r="G131" i="13"/>
  <c r="M76" i="1" a="1"/>
  <c r="M76" i="1" s="1"/>
  <c r="G114" i="13" s="1"/>
  <c r="N76" i="1"/>
  <c r="H114" i="13" s="1"/>
  <c r="M153" i="1" a="1"/>
  <c r="M153" i="1" s="1"/>
  <c r="N153" i="1" s="1"/>
  <c r="H191" i="13" s="1"/>
  <c r="M15" i="1" a="1"/>
  <c r="M15" i="1" s="1"/>
  <c r="N15" i="1" s="1"/>
  <c r="H53" i="13" s="1"/>
  <c r="M113" i="1" a="1"/>
  <c r="M113" i="1" s="1"/>
  <c r="M65" i="1" a="1"/>
  <c r="M65" i="1" s="1"/>
  <c r="M22" i="1" a="1"/>
  <c r="M22" i="1" s="1"/>
  <c r="N22" i="1" s="1"/>
  <c r="H60" i="13" s="1"/>
  <c r="M43" i="1" a="1"/>
  <c r="M43" i="1" s="1"/>
  <c r="M63" i="1" a="1"/>
  <c r="M63" i="1" s="1"/>
  <c r="N63" i="1" s="1"/>
  <c r="H101" i="13" s="1"/>
  <c r="G101" i="13"/>
  <c r="M177" i="1" a="1"/>
  <c r="M177" i="1" s="1"/>
  <c r="H193" i="13"/>
  <c r="M155" i="1"/>
  <c r="N155" i="1" s="1"/>
  <c r="M138" i="1" a="1"/>
  <c r="M138" i="1" s="1"/>
  <c r="G176" i="13" s="1"/>
  <c r="N138" i="1"/>
  <c r="H176" i="13" s="1"/>
  <c r="M49" i="1" a="1"/>
  <c r="M49" i="1" s="1"/>
  <c r="M147" i="1" a="1"/>
  <c r="M147" i="1" s="1"/>
  <c r="N147" i="1" s="1"/>
  <c r="H185" i="13" s="1"/>
  <c r="G185" i="13"/>
  <c r="M175" i="1" a="1"/>
  <c r="M175" i="1" s="1"/>
  <c r="G213" i="13" s="1"/>
  <c r="M172" i="1" a="1"/>
  <c r="M172" i="1" s="1"/>
  <c r="M155" i="1" a="1"/>
  <c r="G193" i="13"/>
  <c r="M28" i="1"/>
  <c r="G66" i="13" s="1"/>
  <c r="M39" i="1" a="1"/>
  <c r="M39" i="1" s="1"/>
  <c r="M131" i="1" a="1"/>
  <c r="M131" i="1" s="1"/>
  <c r="G169" i="13" s="1"/>
  <c r="M132" i="1" a="1"/>
  <c r="M132" i="1" s="1"/>
  <c r="M32" i="1" a="1"/>
  <c r="M32" i="1" s="1"/>
  <c r="G70" i="13" s="1"/>
  <c r="M34" i="1" a="1"/>
  <c r="M34" i="1" s="1"/>
  <c r="M98" i="1" a="1"/>
  <c r="M98" i="1" s="1"/>
  <c r="G136" i="13" s="1"/>
  <c r="M118" i="1" a="1"/>
  <c r="M118" i="1" s="1"/>
  <c r="M28" i="1" a="1"/>
  <c r="N28" i="1"/>
  <c r="H66" i="13" s="1"/>
  <c r="M163" i="1" a="1"/>
  <c r="M163" i="1" s="1"/>
  <c r="M88" i="1" a="1"/>
  <c r="M88" i="1" s="1"/>
  <c r="N88" i="1" s="1"/>
  <c r="H126" i="13" s="1"/>
  <c r="G126" i="13"/>
  <c r="M171" i="1" a="1"/>
  <c r="M171" i="1" s="1"/>
  <c r="N171" i="1" s="1"/>
  <c r="H209" i="13" s="1"/>
  <c r="G209" i="13"/>
  <c r="M47" i="1" a="1"/>
  <c r="M47" i="1" s="1"/>
  <c r="N47" i="1" s="1"/>
  <c r="H85" i="13" s="1"/>
  <c r="G85" i="13"/>
  <c r="M123" i="1" a="1"/>
  <c r="M123" i="1" s="1"/>
  <c r="N123" i="1" s="1"/>
  <c r="H161" i="13" s="1"/>
  <c r="G161" i="13"/>
  <c r="M64" i="1" a="1"/>
  <c r="M64" i="1" s="1"/>
  <c r="G102" i="13" s="1"/>
  <c r="N64" i="1"/>
  <c r="H102" i="13" s="1"/>
  <c r="M127" i="1" a="1"/>
  <c r="M127" i="1" s="1"/>
  <c r="N127" i="1" s="1"/>
  <c r="H165" i="13" s="1"/>
  <c r="G165" i="13"/>
  <c r="M45" i="1" a="1"/>
  <c r="M45" i="1" s="1"/>
  <c r="M96" i="1" a="1"/>
  <c r="M96" i="1" s="1"/>
  <c r="N96" i="1" s="1"/>
  <c r="H134" i="13" s="1"/>
  <c r="M115" i="1" a="1"/>
  <c r="M115" i="1" s="1"/>
  <c r="N115" i="1" s="1"/>
  <c r="H153" i="13" s="1"/>
  <c r="G153" i="13"/>
  <c r="M70" i="1" a="1"/>
  <c r="M70" i="1" s="1"/>
  <c r="N70" i="1" s="1"/>
  <c r="H108" i="13" s="1"/>
  <c r="M143" i="1" a="1"/>
  <c r="M143" i="1" s="1"/>
  <c r="G181" i="13" s="1"/>
  <c r="N143" i="1"/>
  <c r="H181" i="13" s="1"/>
  <c r="M73" i="1" a="1"/>
  <c r="M73" i="1" s="1"/>
  <c r="M134" i="1" a="1"/>
  <c r="M134" i="1" s="1"/>
  <c r="N134" i="1" s="1"/>
  <c r="H172" i="13" s="1"/>
  <c r="M116" i="1" a="1"/>
  <c r="M116" i="1" s="1"/>
  <c r="G154" i="13" s="1"/>
  <c r="M80" i="1" a="1"/>
  <c r="M80" i="1" s="1"/>
  <c r="N80" i="1" s="1"/>
  <c r="H118" i="13" s="1"/>
  <c r="M157" i="1" a="1"/>
  <c r="M157" i="1" s="1"/>
  <c r="G195" i="13" s="1"/>
  <c r="N157" i="1"/>
  <c r="H195" i="13" s="1"/>
  <c r="M27" i="1" a="1"/>
  <c r="M27" i="1" s="1"/>
  <c r="G65" i="13" s="1"/>
  <c r="M16" i="1" a="1"/>
  <c r="M16" i="1" s="1"/>
  <c r="G54" i="13" s="1"/>
  <c r="M67" i="1" a="1"/>
  <c r="M67" i="1" s="1"/>
  <c r="G105" i="13" s="1"/>
  <c r="M167" i="1" a="1"/>
  <c r="M167" i="1" s="1"/>
  <c r="N167" i="1" s="1"/>
  <c r="H205" i="13" s="1"/>
  <c r="G205" i="13"/>
  <c r="M176" i="1" a="1"/>
  <c r="M176" i="1" s="1"/>
  <c r="N176" i="1" s="1"/>
  <c r="H214" i="13" s="1"/>
  <c r="M135" i="1" a="1"/>
  <c r="M135" i="1" s="1"/>
  <c r="G173" i="13" s="1"/>
  <c r="N135" i="1"/>
  <c r="H173" i="13"/>
  <c r="M44" i="1" a="1"/>
  <c r="M44" i="1" s="1"/>
  <c r="G82" i="13" s="1"/>
  <c r="M9" i="1" a="1"/>
  <c r="M9" i="1" s="1"/>
  <c r="G47" i="13" s="1"/>
  <c r="M36" i="1" a="1"/>
  <c r="M36" i="1" s="1"/>
  <c r="N36" i="1" s="1"/>
  <c r="H74" i="13" s="1"/>
  <c r="G74" i="13"/>
  <c r="M126" i="1" a="1"/>
  <c r="M126" i="1" s="1"/>
  <c r="G164" i="13" s="1"/>
  <c r="M72" i="1" a="1"/>
  <c r="M72" i="1" s="1"/>
  <c r="G110" i="13" s="1"/>
  <c r="M117" i="1" a="1"/>
  <c r="M117" i="1" s="1"/>
  <c r="M105" i="1" a="1"/>
  <c r="M105" i="1" s="1"/>
  <c r="M139" i="1" a="1"/>
  <c r="M139" i="1" s="1"/>
  <c r="N139" i="1" s="1"/>
  <c r="H177" i="13" s="1"/>
  <c r="M90" i="1" a="1"/>
  <c r="M90" i="1" s="1"/>
  <c r="N90" i="1" s="1"/>
  <c r="H128" i="13" s="1"/>
  <c r="M86" i="1" a="1"/>
  <c r="M86" i="1" s="1"/>
  <c r="N86" i="1" s="1"/>
  <c r="H124" i="13" s="1"/>
  <c r="J84" i="1" a="1"/>
  <c r="J84" i="1" s="1"/>
  <c r="K84" i="1" s="1"/>
  <c r="J44" i="1"/>
  <c r="K44" i="1" s="1"/>
  <c r="J44" i="1" a="1"/>
  <c r="J128" i="1" a="1"/>
  <c r="J128" i="1" s="1"/>
  <c r="K128" i="1" s="1"/>
  <c r="J175" i="1"/>
  <c r="K175" i="1" s="1"/>
  <c r="J175" i="1" a="1"/>
  <c r="J174" i="1" a="1"/>
  <c r="J174" i="1" s="1"/>
  <c r="K174" i="1" s="1"/>
  <c r="J134" i="1"/>
  <c r="K134" i="1" s="1"/>
  <c r="J134" i="1" a="1"/>
  <c r="J35" i="1" a="1"/>
  <c r="J35" i="1" s="1"/>
  <c r="K35" i="1" s="1"/>
  <c r="J57" i="1"/>
  <c r="K57" i="1" s="1"/>
  <c r="J57" i="1" a="1"/>
  <c r="J138" i="1" a="1"/>
  <c r="J138" i="1" s="1"/>
  <c r="K138" i="1" s="1"/>
  <c r="J189" i="1"/>
  <c r="K189" i="1" s="1"/>
  <c r="J189" i="1" a="1"/>
  <c r="J28" i="1" a="1"/>
  <c r="J28" i="1" s="1"/>
  <c r="K28" i="1" s="1"/>
  <c r="J107" i="1"/>
  <c r="K107" i="1" s="1"/>
  <c r="J107" i="1" a="1"/>
  <c r="J109" i="1" a="1"/>
  <c r="J109" i="1" s="1"/>
  <c r="K109" i="1" s="1"/>
  <c r="J103" i="1"/>
  <c r="K103" i="1" s="1"/>
  <c r="J103" i="1" a="1"/>
  <c r="J34" i="1" a="1"/>
  <c r="J34" i="1" s="1"/>
  <c r="K34" i="1" s="1"/>
  <c r="J72" i="1"/>
  <c r="K72" i="1" s="1"/>
  <c r="J72" i="1" a="1"/>
  <c r="J194" i="1" a="1"/>
  <c r="J194" i="1" s="1"/>
  <c r="K194" i="1" s="1"/>
  <c r="J74" i="1"/>
  <c r="K74" i="1" s="1"/>
  <c r="J74" i="1" a="1"/>
  <c r="J33" i="1" a="1"/>
  <c r="J33" i="1" s="1"/>
  <c r="K33" i="1" s="1"/>
  <c r="J65" i="1"/>
  <c r="K65" i="1" s="1"/>
  <c r="J65" i="1" a="1"/>
  <c r="J51" i="1" a="1"/>
  <c r="J51" i="1" s="1"/>
  <c r="K51" i="1" s="1"/>
  <c r="J83" i="1"/>
  <c r="K83" i="1" s="1"/>
  <c r="J83" i="1" a="1"/>
  <c r="J185" i="1" a="1"/>
  <c r="J185" i="1" s="1"/>
  <c r="K185" i="1" s="1"/>
  <c r="J66" i="1"/>
  <c r="K66" i="1" s="1"/>
  <c r="J66" i="1" a="1"/>
  <c r="J14" i="1" a="1"/>
  <c r="J14" i="1" s="1"/>
  <c r="K14" i="1" s="1"/>
  <c r="J85" i="1"/>
  <c r="K85" i="1" s="1"/>
  <c r="J85" i="1" a="1"/>
  <c r="J49" i="1" a="1"/>
  <c r="J49" i="1" s="1"/>
  <c r="K49" i="1" s="1"/>
  <c r="J89" i="1"/>
  <c r="K89" i="1" s="1"/>
  <c r="J89" i="1" a="1"/>
  <c r="J168" i="1" a="1"/>
  <c r="J168" i="1" s="1"/>
  <c r="K168" i="1" s="1"/>
  <c r="J170" i="1"/>
  <c r="K170" i="1" s="1"/>
  <c r="J170" i="1" a="1"/>
  <c r="J163" i="1" a="1"/>
  <c r="J163" i="1" s="1"/>
  <c r="K163" i="1" s="1"/>
  <c r="J169" i="1"/>
  <c r="K169" i="1" s="1"/>
  <c r="J169" i="1" a="1"/>
  <c r="J58" i="1" a="1"/>
  <c r="J58" i="1" s="1"/>
  <c r="K58" i="1" s="1"/>
  <c r="J172" i="1"/>
  <c r="K172" i="1" s="1"/>
  <c r="J172" i="1" a="1"/>
  <c r="J82" i="1" a="1"/>
  <c r="J82" i="1" s="1"/>
  <c r="K82" i="1" s="1"/>
  <c r="J177" i="1"/>
  <c r="K177" i="1" s="1"/>
  <c r="J177" i="1" a="1"/>
  <c r="J48" i="1" a="1"/>
  <c r="J48" i="1" s="1"/>
  <c r="K48" i="1" s="1"/>
  <c r="J140" i="1"/>
  <c r="K140" i="1" s="1"/>
  <c r="J140" i="1" a="1"/>
  <c r="J17" i="1" a="1"/>
  <c r="J17" i="1" s="1"/>
  <c r="K17" i="1" s="1"/>
  <c r="J136" i="1"/>
  <c r="K136" i="1" s="1"/>
  <c r="J136" i="1" a="1"/>
  <c r="J131" i="1" a="1"/>
  <c r="J131" i="1" s="1"/>
  <c r="K131" i="1" s="1"/>
  <c r="G9" i="1"/>
  <c r="H9" i="1" s="1"/>
  <c r="G9" i="1" a="1"/>
  <c r="J20" i="1" a="1"/>
  <c r="J20" i="1" s="1"/>
  <c r="K20" i="1" s="1"/>
  <c r="J60" i="1"/>
  <c r="K60" i="1" s="1"/>
  <c r="J60" i="1" a="1"/>
  <c r="J139" i="1" a="1"/>
  <c r="J139" i="1" s="1"/>
  <c r="K139" i="1" s="1"/>
  <c r="J141" i="1"/>
  <c r="K141" i="1" s="1"/>
  <c r="J141" i="1" a="1"/>
  <c r="J135" i="1" a="1"/>
  <c r="J135" i="1" s="1"/>
  <c r="K135" i="1" s="1"/>
  <c r="J13" i="1"/>
  <c r="K13" i="1" s="1"/>
  <c r="J13" i="1" a="1"/>
  <c r="J148" i="1" a="1"/>
  <c r="J148" i="1" s="1"/>
  <c r="K148" i="1" s="1"/>
  <c r="J108" i="1"/>
  <c r="K108" i="1" s="1"/>
  <c r="J108" i="1" a="1"/>
  <c r="J18" i="1" a="1"/>
  <c r="J18" i="1" s="1"/>
  <c r="K18" i="1" s="1"/>
  <c r="J111" i="1"/>
  <c r="K111" i="1" s="1"/>
  <c r="J111" i="1" a="1"/>
  <c r="J113" i="1" a="1"/>
  <c r="J113" i="1" s="1"/>
  <c r="K113" i="1" s="1"/>
  <c r="J110" i="1"/>
  <c r="K110" i="1" s="1"/>
  <c r="J110" i="1" a="1"/>
  <c r="J62" i="1" a="1"/>
  <c r="J62" i="1" s="1"/>
  <c r="K62" i="1" s="1"/>
  <c r="J164" i="1"/>
  <c r="K164" i="1" s="1"/>
  <c r="J164" i="1" a="1"/>
  <c r="J146" i="1" a="1"/>
  <c r="J146" i="1" s="1"/>
  <c r="K146" i="1" s="1"/>
  <c r="J45" i="1"/>
  <c r="K45" i="1" s="1"/>
  <c r="J45" i="1" a="1"/>
  <c r="J68" i="1" a="1"/>
  <c r="J68" i="1" s="1"/>
  <c r="K68" i="1" s="1"/>
  <c r="J81" i="1"/>
  <c r="K81" i="1" s="1"/>
  <c r="J81" i="1" a="1"/>
  <c r="J47" i="1" a="1"/>
  <c r="J47" i="1" s="1"/>
  <c r="K47" i="1" s="1"/>
  <c r="J43" i="1"/>
  <c r="K43" i="1" s="1"/>
  <c r="J43" i="1" a="1"/>
  <c r="J37" i="1" a="1"/>
  <c r="J37" i="1" s="1"/>
  <c r="K37" i="1" s="1"/>
  <c r="J119" i="1"/>
  <c r="K119" i="1" s="1"/>
  <c r="J119" i="1" a="1"/>
  <c r="J158" i="1" a="1"/>
  <c r="J158" i="1" s="1"/>
  <c r="K158" i="1" s="1"/>
  <c r="J54" i="1"/>
  <c r="K54" i="1" s="1"/>
  <c r="J54" i="1" a="1"/>
  <c r="J55" i="1" a="1"/>
  <c r="J55" i="1" s="1"/>
  <c r="K55" i="1" s="1"/>
  <c r="J42" i="1"/>
  <c r="K42" i="1" s="1"/>
  <c r="J42" i="1" a="1"/>
  <c r="J52" i="1" a="1"/>
  <c r="J52" i="1" s="1"/>
  <c r="K52" i="1" s="1"/>
  <c r="J92" i="1"/>
  <c r="K92" i="1" s="1"/>
  <c r="J92" i="1" a="1"/>
  <c r="J171" i="1" a="1"/>
  <c r="J171" i="1" s="1"/>
  <c r="K171" i="1" s="1"/>
  <c r="J173" i="1"/>
  <c r="K173" i="1" s="1"/>
  <c r="J173" i="1" a="1"/>
  <c r="J167" i="1" a="1"/>
  <c r="J167" i="1" s="1"/>
  <c r="K167" i="1" s="1"/>
  <c r="J19" i="1"/>
  <c r="K19" i="1" s="1"/>
  <c r="J19" i="1" a="1"/>
  <c r="J30" i="1" a="1"/>
  <c r="J30" i="1" s="1"/>
  <c r="K30" i="1" s="1"/>
  <c r="J8" i="1"/>
  <c r="K8" i="1" s="1"/>
  <c r="J8" i="1" a="1"/>
  <c r="J50" i="1" a="1"/>
  <c r="J50" i="1" s="1"/>
  <c r="K50" i="1" s="1"/>
  <c r="J143" i="1"/>
  <c r="K143" i="1" s="1"/>
  <c r="J143" i="1" a="1"/>
  <c r="J145" i="1" a="1"/>
  <c r="J145" i="1" s="1"/>
  <c r="K145" i="1" s="1"/>
  <c r="J142" i="1"/>
  <c r="K142" i="1" s="1"/>
  <c r="J142" i="1" a="1"/>
  <c r="J41" i="1" a="1"/>
  <c r="J41" i="1" s="1"/>
  <c r="K41" i="1" s="1"/>
  <c r="J36" i="1"/>
  <c r="K36" i="1" s="1"/>
  <c r="J36" i="1" a="1"/>
  <c r="J105" i="1" a="1"/>
  <c r="J105" i="1" s="1"/>
  <c r="K105" i="1" s="1"/>
  <c r="J91" i="1"/>
  <c r="K91" i="1" s="1"/>
  <c r="J91" i="1" a="1"/>
  <c r="J118" i="1" a="1"/>
  <c r="J118" i="1" s="1"/>
  <c r="K118" i="1" s="1"/>
  <c r="J25" i="1"/>
  <c r="K25" i="1" s="1"/>
  <c r="J25" i="1" a="1"/>
  <c r="J104" i="1" a="1"/>
  <c r="J104" i="1" s="1"/>
  <c r="K104" i="1" s="1"/>
  <c r="J106" i="1"/>
  <c r="K106" i="1" s="1"/>
  <c r="J106" i="1" a="1"/>
  <c r="J99" i="1" a="1"/>
  <c r="J99" i="1" s="1"/>
  <c r="K99" i="1" s="1"/>
  <c r="J7" i="1"/>
  <c r="K7" i="1" s="1"/>
  <c r="J7" i="1" a="1"/>
  <c r="G43" i="1" a="1"/>
  <c r="G43" i="1" s="1"/>
  <c r="H43" i="1" s="1"/>
  <c r="J70" i="1"/>
  <c r="K70" i="1" s="1"/>
  <c r="J70" i="1" a="1"/>
  <c r="J46" i="1" a="1"/>
  <c r="J46" i="1" s="1"/>
  <c r="K46" i="1" s="1"/>
  <c r="J26" i="1"/>
  <c r="K26" i="1" s="1"/>
  <c r="J26" i="1" a="1"/>
  <c r="J125" i="1" a="1"/>
  <c r="J125" i="1" s="1"/>
  <c r="K125" i="1" s="1"/>
  <c r="J22" i="1"/>
  <c r="K22" i="1" s="1"/>
  <c r="J22" i="1" a="1"/>
  <c r="J123" i="1" a="1"/>
  <c r="J123" i="1" s="1"/>
  <c r="K123" i="1" s="1"/>
  <c r="J16" i="1"/>
  <c r="K16" i="1" s="1"/>
  <c r="J16" i="1" a="1"/>
  <c r="J121" i="1" a="1"/>
  <c r="J121" i="1" s="1"/>
  <c r="K121" i="1" s="1"/>
  <c r="J186" i="1"/>
  <c r="K186" i="1" s="1"/>
  <c r="J186" i="1" a="1"/>
  <c r="J151" i="1" a="1"/>
  <c r="J151" i="1" s="1"/>
  <c r="K151" i="1" s="1"/>
  <c r="J115" i="1"/>
  <c r="K115" i="1" s="1"/>
  <c r="J115" i="1" a="1"/>
  <c r="J116" i="1" a="1"/>
  <c r="J116" i="1" s="1"/>
  <c r="K116" i="1" s="1"/>
  <c r="J94" i="1"/>
  <c r="K94" i="1" s="1"/>
  <c r="J94" i="1" a="1"/>
  <c r="J162" i="1" a="1"/>
  <c r="J162" i="1" s="1"/>
  <c r="K162" i="1" s="1"/>
  <c r="J24" i="1"/>
  <c r="K24" i="1" s="1"/>
  <c r="J24" i="1" a="1"/>
  <c r="J88" i="1" a="1"/>
  <c r="J88" i="1" s="1"/>
  <c r="K88" i="1" s="1"/>
  <c r="J64" i="1"/>
  <c r="K64" i="1" s="1"/>
  <c r="J64" i="1" a="1"/>
  <c r="J97" i="1" a="1"/>
  <c r="J97" i="1" s="1"/>
  <c r="K97" i="1" s="1"/>
  <c r="J161" i="1"/>
  <c r="K161" i="1" s="1"/>
  <c r="J161" i="1" a="1"/>
  <c r="J93" i="1" a="1"/>
  <c r="J93" i="1" s="1"/>
  <c r="K93" i="1" s="1"/>
  <c r="J159" i="1"/>
  <c r="K159" i="1" s="1"/>
  <c r="J159" i="1" a="1"/>
  <c r="J87" i="1" a="1"/>
  <c r="J87" i="1" s="1"/>
  <c r="K87" i="1" s="1"/>
  <c r="J156" i="1"/>
  <c r="K156" i="1" s="1"/>
  <c r="J156" i="1" a="1"/>
  <c r="J147" i="1" a="1"/>
  <c r="J147" i="1" s="1"/>
  <c r="K147" i="1" s="1"/>
  <c r="J126" i="1"/>
  <c r="K126" i="1" s="1"/>
  <c r="J126" i="1" a="1"/>
  <c r="J150" i="1" a="1"/>
  <c r="J150" i="1" s="1"/>
  <c r="K150" i="1" s="1"/>
  <c r="J102" i="1"/>
  <c r="K102" i="1" s="1"/>
  <c r="J102" i="1" a="1"/>
  <c r="J114" i="1" a="1"/>
  <c r="J114" i="1" s="1"/>
  <c r="K114" i="1" s="1"/>
  <c r="J180" i="1"/>
  <c r="K180" i="1" s="1"/>
  <c r="J180" i="1" a="1"/>
  <c r="J27" i="1" a="1"/>
  <c r="J27" i="1" s="1"/>
  <c r="K27" i="1" s="1"/>
  <c r="J21" i="1"/>
  <c r="K21" i="1" s="1"/>
  <c r="J21" i="1" a="1"/>
  <c r="J40" i="1" a="1"/>
  <c r="J40" i="1" s="1"/>
  <c r="K40" i="1" s="1"/>
  <c r="J132" i="1"/>
  <c r="K132" i="1" s="1"/>
  <c r="J132" i="1" a="1"/>
  <c r="J63" i="1" a="1"/>
  <c r="J63" i="1" s="1"/>
  <c r="K63" i="1" s="1"/>
  <c r="J39" i="1"/>
  <c r="K39" i="1" s="1"/>
  <c r="J39" i="1" a="1"/>
  <c r="J12" i="1" a="1"/>
  <c r="J12" i="1" s="1"/>
  <c r="K12" i="1" s="1"/>
  <c r="J122" i="1"/>
  <c r="K122" i="1" s="1"/>
  <c r="J122" i="1" a="1"/>
  <c r="J15" i="1" a="1"/>
  <c r="J15" i="1" s="1"/>
  <c r="K15" i="1" s="1"/>
  <c r="J120" i="1"/>
  <c r="K120" i="1" s="1"/>
  <c r="J120" i="1" a="1"/>
  <c r="J10" i="1" a="1"/>
  <c r="J10" i="1" s="1"/>
  <c r="K10" i="1" s="1"/>
  <c r="J117" i="1"/>
  <c r="K117" i="1" s="1"/>
  <c r="J117" i="1" a="1"/>
  <c r="J182" i="1" a="1"/>
  <c r="J182" i="1" s="1"/>
  <c r="K182" i="1" s="1"/>
  <c r="J137" i="1"/>
  <c r="K137" i="1" s="1"/>
  <c r="J137" i="1" a="1"/>
  <c r="J101" i="1" a="1"/>
  <c r="J101" i="1" s="1"/>
  <c r="K101" i="1" s="1"/>
  <c r="G72" i="1" a="1"/>
  <c r="G72" i="1" s="1"/>
  <c r="H72" i="1" s="1"/>
  <c r="J38" i="1" a="1"/>
  <c r="J38" i="1" s="1"/>
  <c r="K38" i="1" s="1"/>
  <c r="J11" i="1"/>
  <c r="K11" i="1" s="1"/>
  <c r="J11" i="1" a="1"/>
  <c r="J78" i="1" a="1"/>
  <c r="J78" i="1" s="1"/>
  <c r="K78" i="1" s="1"/>
  <c r="J90" i="1"/>
  <c r="K90" i="1" s="1"/>
  <c r="J90" i="1" a="1"/>
  <c r="J157" i="1" a="1"/>
  <c r="J157" i="1" s="1"/>
  <c r="K157" i="1" s="1"/>
  <c r="J86" i="1"/>
  <c r="K86" i="1" s="1"/>
  <c r="J86" i="1" a="1"/>
  <c r="J155" i="1" a="1"/>
  <c r="J155" i="1" s="1"/>
  <c r="K155" i="1" s="1"/>
  <c r="J80" i="1"/>
  <c r="K80" i="1" s="1"/>
  <c r="J80" i="1" a="1"/>
  <c r="J153" i="1" a="1"/>
  <c r="J153" i="1" s="1"/>
  <c r="K153" i="1" s="1"/>
  <c r="J133" i="1"/>
  <c r="K133" i="1" s="1"/>
  <c r="J133" i="1" a="1"/>
  <c r="J112" i="1" a="1"/>
  <c r="J112" i="1" s="1"/>
  <c r="K112" i="1" s="1"/>
  <c r="J9" i="1"/>
  <c r="K9" i="1" s="1"/>
  <c r="J9" i="1" a="1"/>
  <c r="J181" i="1" a="1"/>
  <c r="J181" i="1" s="1"/>
  <c r="K181" i="1" s="1"/>
  <c r="J160" i="1"/>
  <c r="K160" i="1" s="1"/>
  <c r="J160" i="1" a="1"/>
  <c r="J76" i="1" a="1"/>
  <c r="J76" i="1" s="1"/>
  <c r="K76" i="1" s="1"/>
  <c r="J56" i="1"/>
  <c r="K56" i="1" s="1"/>
  <c r="J56" i="1" a="1"/>
  <c r="J32" i="1" a="1"/>
  <c r="J32" i="1" s="1"/>
  <c r="K32" i="1" s="1"/>
  <c r="J96" i="1"/>
  <c r="K96" i="1" s="1"/>
  <c r="J96" i="1" a="1"/>
  <c r="J129" i="1" a="1"/>
  <c r="J129" i="1" s="1"/>
  <c r="K129" i="1" s="1"/>
  <c r="J29" i="1"/>
  <c r="K29" i="1" s="1"/>
  <c r="J29" i="1" a="1"/>
  <c r="J127" i="1" a="1"/>
  <c r="J127" i="1" s="1"/>
  <c r="K127" i="1" s="1"/>
  <c r="J23" i="1"/>
  <c r="K23" i="1" s="1"/>
  <c r="J23" i="1" a="1"/>
  <c r="J124" i="1" a="1"/>
  <c r="J124" i="1" s="1"/>
  <c r="K124" i="1" s="1"/>
  <c r="J190" i="1"/>
  <c r="K190" i="1" s="1"/>
  <c r="J190" i="1" a="1"/>
  <c r="J165" i="1" a="1"/>
  <c r="J165" i="1" s="1"/>
  <c r="K165" i="1" s="1"/>
  <c r="J130" i="1"/>
  <c r="K130" i="1" s="1"/>
  <c r="J130" i="1" a="1"/>
  <c r="J179" i="1" a="1"/>
  <c r="J179" i="1" s="1"/>
  <c r="K179" i="1" s="1"/>
  <c r="J166" i="1"/>
  <c r="K166" i="1" s="1"/>
  <c r="J166" i="1" a="1"/>
  <c r="J178" i="1" a="1"/>
  <c r="J178" i="1" s="1"/>
  <c r="K178" i="1" s="1"/>
  <c r="J193" i="1"/>
  <c r="K193" i="1" s="1"/>
  <c r="J193" i="1" a="1"/>
  <c r="J59" i="1" a="1"/>
  <c r="J59" i="1" s="1"/>
  <c r="K59" i="1" s="1"/>
  <c r="J67" i="1"/>
  <c r="K67" i="1" s="1"/>
  <c r="J67" i="1" a="1"/>
  <c r="J100" i="1" a="1"/>
  <c r="J100" i="1" s="1"/>
  <c r="K100" i="1" s="1"/>
  <c r="J31" i="1"/>
  <c r="K31" i="1" s="1"/>
  <c r="J31" i="1" a="1"/>
  <c r="J95" i="1" a="1"/>
  <c r="J95" i="1" s="1"/>
  <c r="K95" i="1" s="1"/>
  <c r="J71" i="1"/>
  <c r="K71" i="1" s="1"/>
  <c r="J71" i="1" a="1"/>
  <c r="J75" i="1" a="1"/>
  <c r="J75" i="1" s="1"/>
  <c r="K75" i="1" s="1"/>
  <c r="J154" i="1"/>
  <c r="K154" i="1" s="1"/>
  <c r="J154" i="1" a="1"/>
  <c r="J79" i="1" a="1"/>
  <c r="J79" i="1" s="1"/>
  <c r="K79" i="1" s="1"/>
  <c r="J152" i="1"/>
  <c r="K152" i="1" s="1"/>
  <c r="J152" i="1" a="1"/>
  <c r="J73" i="1" a="1"/>
  <c r="J73" i="1" s="1"/>
  <c r="K73" i="1" s="1"/>
  <c r="J149" i="1"/>
  <c r="K149" i="1" s="1"/>
  <c r="J149" i="1" a="1"/>
  <c r="J176" i="1" a="1"/>
  <c r="J176" i="1" s="1"/>
  <c r="K176" i="1" s="1"/>
  <c r="J98" i="1"/>
  <c r="K98" i="1" s="1"/>
  <c r="J98" i="1" a="1"/>
  <c r="J144" i="1" a="1"/>
  <c r="J144" i="1" s="1"/>
  <c r="K144" i="1" s="1"/>
  <c r="G161" i="1"/>
  <c r="H161" i="1" s="1"/>
  <c r="G161" i="1" a="1"/>
  <c r="J195" i="1" a="1"/>
  <c r="J195" i="1" s="1"/>
  <c r="K195" i="1" s="1"/>
  <c r="J77" i="1"/>
  <c r="K77" i="1" s="1"/>
  <c r="J77" i="1" a="1"/>
  <c r="G118" i="1" a="1"/>
  <c r="G118" i="1" s="1"/>
  <c r="H118" i="1" s="1"/>
  <c r="G145" i="1"/>
  <c r="H145" i="1" s="1"/>
  <c r="G145" i="1" a="1"/>
  <c r="G18" i="1" a="1"/>
  <c r="G18" i="1" s="1"/>
  <c r="H18" i="1" s="1"/>
  <c r="G62" i="1" a="1"/>
  <c r="G62" i="1" s="1"/>
  <c r="H62" i="1" s="1"/>
  <c r="G127" i="1" a="1"/>
  <c r="G127" i="1" s="1"/>
  <c r="H127" i="1" s="1"/>
  <c r="G185" i="1"/>
  <c r="H185" i="1" s="1"/>
  <c r="G185" i="1" a="1"/>
  <c r="G36" i="1" a="1"/>
  <c r="G36" i="1" s="1"/>
  <c r="H36" i="1" s="1"/>
  <c r="G66" i="1" a="1"/>
  <c r="G66" i="1" s="1"/>
  <c r="H66" i="1" s="1"/>
  <c r="G130" i="1" a="1"/>
  <c r="G130" i="1" s="1"/>
  <c r="H130" i="1" s="1"/>
  <c r="G169" i="1"/>
  <c r="H169" i="1" s="1"/>
  <c r="G169" i="1" a="1"/>
  <c r="G157" i="1" a="1"/>
  <c r="G157" i="1" s="1"/>
  <c r="H157" i="1" s="1"/>
  <c r="G32" i="1" a="1"/>
  <c r="G32" i="1" s="1"/>
  <c r="H32" i="1" s="1"/>
  <c r="G48" i="1" a="1"/>
  <c r="G48" i="1" s="1"/>
  <c r="H48" i="1" s="1"/>
  <c r="G64" i="1" a="1"/>
  <c r="G64" i="1" s="1"/>
  <c r="H64" i="1" s="1"/>
  <c r="G17" i="1" a="1"/>
  <c r="G17" i="1" s="1"/>
  <c r="H17" i="1" s="1"/>
  <c r="G51" i="1"/>
  <c r="H51" i="1" s="1"/>
  <c r="G51" i="1" a="1"/>
  <c r="G83" i="1" a="1"/>
  <c r="G83" i="1" s="1"/>
  <c r="H83" i="1" s="1"/>
  <c r="G49" i="1"/>
  <c r="H49" i="1" s="1"/>
  <c r="G49" i="1" a="1"/>
  <c r="G90" i="1" a="1"/>
  <c r="G90" i="1" s="1"/>
  <c r="H90" i="1" s="1"/>
  <c r="G121" i="1" a="1"/>
  <c r="G121" i="1" s="1"/>
  <c r="H121" i="1" s="1"/>
  <c r="G76" i="1" a="1"/>
  <c r="G76" i="1" s="1"/>
  <c r="H76" i="1" s="1"/>
  <c r="G184" i="1" a="1"/>
  <c r="G184" i="1" s="1"/>
  <c r="H184" i="1" s="1"/>
  <c r="M184" i="1" a="1"/>
  <c r="M184" i="1" s="1"/>
  <c r="G222" i="13" s="1"/>
  <c r="G183" i="1"/>
  <c r="H183" i="1" s="1"/>
  <c r="G183" i="1" a="1"/>
  <c r="M183" i="1" a="1"/>
  <c r="M183" i="1" s="1"/>
  <c r="G221" i="13" s="1"/>
  <c r="G95" i="1"/>
  <c r="H95" i="1" s="1"/>
  <c r="G95" i="1" a="1"/>
  <c r="G175" i="1" a="1"/>
  <c r="G175" i="1" s="1"/>
  <c r="H175" i="1" s="1"/>
  <c r="G46" i="1" a="1"/>
  <c r="G46" i="1" s="1"/>
  <c r="H46" i="1" s="1"/>
  <c r="G81" i="1" a="1"/>
  <c r="G81" i="1" s="1"/>
  <c r="H81" i="1" s="1"/>
  <c r="G104" i="1" a="1"/>
  <c r="G104" i="1" s="1"/>
  <c r="H104" i="1" s="1"/>
  <c r="G174" i="1" a="1"/>
  <c r="G174" i="1" s="1"/>
  <c r="H174" i="1" s="1"/>
  <c r="G179" i="1"/>
  <c r="H179" i="1" s="1"/>
  <c r="G179" i="1" a="1"/>
  <c r="G33" i="1" a="1"/>
  <c r="G33" i="1" s="1"/>
  <c r="H33" i="1" s="1"/>
  <c r="G136" i="1"/>
  <c r="H136" i="1" s="1"/>
  <c r="G136" i="1" a="1"/>
  <c r="G80" i="1" a="1"/>
  <c r="G80" i="1" s="1"/>
  <c r="H80" i="1" s="1"/>
  <c r="G50" i="1" a="1"/>
  <c r="G50" i="1" s="1"/>
  <c r="H50" i="1" s="1"/>
  <c r="G77" i="1" a="1"/>
  <c r="G77" i="1" s="1"/>
  <c r="H77" i="1" s="1"/>
  <c r="M77" i="1" a="1"/>
  <c r="M77" i="1" s="1"/>
  <c r="G115" i="13" s="1"/>
  <c r="N77" i="1"/>
  <c r="H115" i="13" s="1"/>
  <c r="G98" i="1" a="1"/>
  <c r="G98" i="1" s="1"/>
  <c r="H98" i="1" s="1"/>
  <c r="G146" i="1"/>
  <c r="H146" i="1" s="1"/>
  <c r="G146" i="1" a="1"/>
  <c r="G124" i="1" a="1"/>
  <c r="G124" i="1" s="1"/>
  <c r="H124" i="1" s="1"/>
  <c r="G109" i="1"/>
  <c r="H109" i="1" s="1"/>
  <c r="G109" i="1" a="1"/>
  <c r="G148" i="1" a="1"/>
  <c r="G148" i="1" s="1"/>
  <c r="H148" i="1" s="1"/>
  <c r="G133" i="1" a="1"/>
  <c r="G133" i="1" s="1"/>
  <c r="H133" i="1" s="1"/>
  <c r="G82" i="1" a="1"/>
  <c r="G82" i="1" s="1"/>
  <c r="H82" i="1" s="1"/>
  <c r="G41" i="1" a="1"/>
  <c r="G41" i="1" s="1"/>
  <c r="H41" i="1" s="1"/>
  <c r="G190" i="1" a="1"/>
  <c r="G190" i="1" s="1"/>
  <c r="H190" i="1" s="1"/>
  <c r="G92" i="1"/>
  <c r="H92" i="1" s="1"/>
  <c r="G92" i="1" a="1"/>
  <c r="G189" i="1" a="1"/>
  <c r="G189" i="1" s="1"/>
  <c r="H189" i="1" s="1"/>
  <c r="G93" i="1"/>
  <c r="H93" i="1" s="1"/>
  <c r="G93" i="1" a="1"/>
  <c r="G162" i="1" a="1"/>
  <c r="G162" i="1" s="1"/>
  <c r="H162" i="1" s="1"/>
  <c r="G135" i="1" a="1"/>
  <c r="G135" i="1" s="1"/>
  <c r="H135" i="1" s="1"/>
  <c r="G87" i="1" a="1"/>
  <c r="G87" i="1" s="1"/>
  <c r="H87" i="1" s="1"/>
  <c r="G131" i="1" a="1"/>
  <c r="G131" i="1" s="1"/>
  <c r="H131" i="1" s="1"/>
  <c r="G168" i="1" a="1"/>
  <c r="G168" i="1" s="1"/>
  <c r="H168" i="1" s="1"/>
  <c r="G151" i="1"/>
  <c r="H151" i="1" s="1"/>
  <c r="G151" i="1" a="1"/>
  <c r="G59" i="1" a="1"/>
  <c r="G59" i="1" s="1"/>
  <c r="H59" i="1" s="1"/>
  <c r="G19" i="1"/>
  <c r="H19" i="1" s="1"/>
  <c r="G19" i="1" a="1"/>
  <c r="G30" i="1" a="1"/>
  <c r="G30" i="1" s="1"/>
  <c r="H30" i="1" s="1"/>
  <c r="G63" i="1" a="1"/>
  <c r="G63" i="1" s="1"/>
  <c r="H63" i="1" s="1"/>
  <c r="G114" i="1" a="1"/>
  <c r="G114" i="1" s="1"/>
  <c r="H114" i="1" s="1"/>
  <c r="G158" i="1" a="1"/>
  <c r="G158" i="1" s="1"/>
  <c r="H158" i="1" s="1"/>
  <c r="G147" i="1" a="1"/>
  <c r="G147" i="1" s="1"/>
  <c r="H147" i="1" s="1"/>
  <c r="G24" i="1"/>
  <c r="H24" i="1" s="1"/>
  <c r="G24" i="1" a="1"/>
  <c r="G10" i="1" a="1"/>
  <c r="G10" i="1" s="1"/>
  <c r="H10" i="1" s="1"/>
  <c r="G68" i="1"/>
  <c r="H68" i="1" s="1"/>
  <c r="G68" i="1" a="1"/>
  <c r="G34" i="1" a="1"/>
  <c r="G34" i="1" s="1"/>
  <c r="H34" i="1" s="1"/>
  <c r="G55" i="1" a="1"/>
  <c r="G55" i="1" s="1"/>
  <c r="H55" i="1" s="1"/>
  <c r="G78" i="1" a="1"/>
  <c r="G78" i="1" s="1"/>
  <c r="H78" i="1" s="1"/>
  <c r="G84" i="1" a="1"/>
  <c r="G84" i="1" s="1"/>
  <c r="H84" i="1" s="1"/>
  <c r="G194" i="1" a="1"/>
  <c r="G194" i="1" s="1"/>
  <c r="H194" i="1" s="1"/>
  <c r="G171" i="1"/>
  <c r="H171" i="1" s="1"/>
  <c r="G171" i="1" a="1"/>
  <c r="G12" i="1" a="1"/>
  <c r="G12" i="1" s="1"/>
  <c r="H12" i="1" s="1"/>
  <c r="G53" i="1"/>
  <c r="H53" i="1" s="1"/>
  <c r="G53" i="1" a="1"/>
  <c r="M53" i="1" a="1"/>
  <c r="M53" i="1" s="1"/>
  <c r="G91" i="13" s="1"/>
  <c r="G61" i="1" a="1"/>
  <c r="G61" i="1" s="1"/>
  <c r="H61" i="1" s="1"/>
  <c r="M61" i="1" a="1"/>
  <c r="M61" i="1" s="1"/>
  <c r="G40" i="1" a="1"/>
  <c r="G40" i="1" s="1"/>
  <c r="H40" i="1" s="1"/>
  <c r="G56" i="1" a="1"/>
  <c r="G56" i="1" s="1"/>
  <c r="H56" i="1" s="1"/>
  <c r="G23" i="1"/>
  <c r="H23" i="1" s="1"/>
  <c r="G23" i="1" a="1"/>
  <c r="G35" i="1" a="1"/>
  <c r="G35" i="1" s="1"/>
  <c r="H35" i="1" s="1"/>
  <c r="G75" i="1"/>
  <c r="H75" i="1" s="1"/>
  <c r="G75" i="1" a="1"/>
  <c r="G91" i="1" a="1"/>
  <c r="G91" i="1" s="1"/>
  <c r="H91" i="1" s="1"/>
  <c r="G99" i="1" a="1"/>
  <c r="G99" i="1" s="1"/>
  <c r="H99" i="1" s="1"/>
  <c r="G128" i="1" a="1"/>
  <c r="G128" i="1" s="1"/>
  <c r="H128" i="1" s="1"/>
  <c r="G152" i="1" a="1"/>
  <c r="G152" i="1" s="1"/>
  <c r="H152" i="1" s="1"/>
  <c r="G125" i="1" a="1"/>
  <c r="G125" i="1" s="1"/>
  <c r="H125" i="1" s="1"/>
  <c r="G22" i="1"/>
  <c r="H22" i="1" s="1"/>
  <c r="G22" i="1" a="1"/>
  <c r="G180" i="1" a="1"/>
  <c r="G180" i="1" s="1"/>
  <c r="H180" i="1" s="1"/>
  <c r="G103" i="1"/>
  <c r="H103" i="1" s="1"/>
  <c r="G103" i="1" a="1"/>
  <c r="G31" i="1" a="1"/>
  <c r="G31" i="1" s="1"/>
  <c r="H31" i="1" s="1"/>
  <c r="G86" i="1" a="1"/>
  <c r="G86" i="1" s="1"/>
  <c r="H86" i="1" s="1"/>
  <c r="G138" i="1" a="1"/>
  <c r="G138" i="1" s="1"/>
  <c r="H138" i="1" s="1"/>
  <c r="G88" i="1" a="1"/>
  <c r="G88" i="1" s="1"/>
  <c r="H88" i="1" s="1"/>
  <c r="G142" i="1" a="1"/>
  <c r="G142" i="1" s="1"/>
  <c r="H142" i="1" s="1"/>
  <c r="G108" i="1"/>
  <c r="H108" i="1" s="1"/>
  <c r="G108" i="1" a="1"/>
  <c r="G52" i="1" a="1"/>
  <c r="G52" i="1" s="1"/>
  <c r="H52" i="1" s="1"/>
  <c r="G116" i="1"/>
  <c r="H116" i="1" s="1"/>
  <c r="G116" i="1" a="1"/>
  <c r="G15" i="1" a="1"/>
  <c r="G15" i="1" s="1"/>
  <c r="H15" i="1" s="1"/>
  <c r="G57" i="1" a="1"/>
  <c r="G57" i="1" s="1"/>
  <c r="H57" i="1" s="1"/>
  <c r="G120" i="1" a="1"/>
  <c r="G120" i="1" s="1"/>
  <c r="H120" i="1" s="1"/>
  <c r="G178" i="1" a="1"/>
  <c r="G178" i="1" s="1"/>
  <c r="H178" i="1" s="1"/>
  <c r="G126" i="1" a="1"/>
  <c r="G126" i="1" s="1"/>
  <c r="H126" i="1" s="1"/>
  <c r="G8" i="1"/>
  <c r="H8" i="1" s="1"/>
  <c r="G8" i="1" a="1"/>
  <c r="G105" i="1" a="1"/>
  <c r="G105" i="1" s="1"/>
  <c r="H105" i="1" s="1"/>
  <c r="G106" i="1"/>
  <c r="H106" i="1" s="1"/>
  <c r="G106" i="1" a="1"/>
  <c r="G96" i="1" a="1"/>
  <c r="G96" i="1" s="1"/>
  <c r="H96" i="1" s="1"/>
  <c r="G111" i="1" a="1"/>
  <c r="G111" i="1" s="1"/>
  <c r="H111" i="1" s="1"/>
  <c r="G144" i="1" a="1"/>
  <c r="G144" i="1" s="1"/>
  <c r="H144" i="1" s="1"/>
  <c r="G160" i="1" a="1"/>
  <c r="G160" i="1" s="1"/>
  <c r="H160" i="1" s="1"/>
  <c r="G176" i="1" a="1"/>
  <c r="G176" i="1" s="1"/>
  <c r="H176" i="1" s="1"/>
  <c r="G192" i="1"/>
  <c r="H192" i="1" s="1"/>
  <c r="G192" i="1" a="1"/>
  <c r="M192" i="1" a="1"/>
  <c r="M192" i="1" s="1"/>
  <c r="H141" i="1"/>
  <c r="G141" i="1"/>
  <c r="G141" i="1" a="1"/>
  <c r="G137" i="1"/>
  <c r="H137" i="1" s="1"/>
  <c r="G137" i="1" a="1"/>
  <c r="G167" i="1" a="1"/>
  <c r="G167" i="1" s="1"/>
  <c r="H167" i="1" s="1"/>
  <c r="G177" i="1" a="1"/>
  <c r="G177" i="1" s="1"/>
  <c r="H177" i="1" s="1"/>
  <c r="G13" i="1"/>
  <c r="H13" i="1" s="1"/>
  <c r="G13" i="1" a="1"/>
  <c r="G14" i="1" a="1"/>
  <c r="G14" i="1" s="1"/>
  <c r="H14" i="1" s="1"/>
  <c r="G79" i="1" a="1"/>
  <c r="G79" i="1" s="1"/>
  <c r="H79" i="1" s="1"/>
  <c r="G65" i="1" a="1"/>
  <c r="G65" i="1" s="1"/>
  <c r="H65" i="1" s="1"/>
  <c r="G172" i="1" a="1"/>
  <c r="G172" i="1" s="1"/>
  <c r="H172" i="1" s="1"/>
  <c r="G101" i="1" a="1"/>
  <c r="G101" i="1" s="1"/>
  <c r="H101" i="1" s="1"/>
  <c r="G159" i="1" a="1"/>
  <c r="G159" i="1" s="1"/>
  <c r="H159" i="1" s="1"/>
  <c r="G193" i="1" a="1"/>
  <c r="G193" i="1" s="1"/>
  <c r="H193" i="1" s="1"/>
  <c r="G173" i="1" a="1"/>
  <c r="G173" i="1" s="1"/>
  <c r="H173" i="1" s="1"/>
  <c r="G149" i="1"/>
  <c r="H149" i="1" s="1"/>
  <c r="G149" i="1" a="1"/>
  <c r="G38" i="1" a="1"/>
  <c r="G38" i="1" s="1"/>
  <c r="H38" i="1" s="1"/>
  <c r="G54" i="1" a="1"/>
  <c r="G54" i="1" s="1"/>
  <c r="H54" i="1" s="1"/>
  <c r="G11" i="1" a="1"/>
  <c r="G11" i="1" s="1"/>
  <c r="H11" i="1" s="1"/>
  <c r="G47" i="1" a="1"/>
  <c r="G47" i="1" s="1"/>
  <c r="H47" i="1" s="1"/>
  <c r="G73" i="1" a="1"/>
  <c r="G73" i="1" s="1"/>
  <c r="H73" i="1" s="1"/>
  <c r="G89" i="1" a="1"/>
  <c r="G89" i="1" s="1"/>
  <c r="H89" i="1" s="1"/>
  <c r="G70" i="1" a="1"/>
  <c r="G70" i="1" s="1"/>
  <c r="H70" i="1" s="1"/>
  <c r="G107" i="1"/>
  <c r="H107" i="1" s="1"/>
  <c r="G107" i="1" a="1"/>
  <c r="G97" i="1" a="1"/>
  <c r="G97" i="1" s="1"/>
  <c r="H97" i="1" s="1"/>
  <c r="G129" i="1" a="1"/>
  <c r="G129" i="1" s="1"/>
  <c r="H129" i="1" s="1"/>
  <c r="G134" i="1" a="1"/>
  <c r="G134" i="1" s="1"/>
  <c r="H134" i="1" s="1"/>
  <c r="G150" i="1" a="1"/>
  <c r="G150" i="1" s="1"/>
  <c r="H150" i="1" s="1"/>
  <c r="G166" i="1" a="1"/>
  <c r="G166" i="1" s="1"/>
  <c r="H166" i="1" s="1"/>
  <c r="G182" i="1"/>
  <c r="H182" i="1" s="1"/>
  <c r="G182" i="1" a="1"/>
  <c r="G100" i="1" a="1"/>
  <c r="G100" i="1" s="1"/>
  <c r="H100" i="1" s="1"/>
  <c r="G119" i="1"/>
  <c r="H119" i="1" s="1"/>
  <c r="G119" i="1" a="1"/>
  <c r="G163" i="1" a="1"/>
  <c r="G163" i="1" s="1"/>
  <c r="H163" i="1" s="1"/>
  <c r="G195" i="1" a="1"/>
  <c r="G195" i="1" s="1"/>
  <c r="H195" i="1" s="1"/>
  <c r="M195" i="1" a="1"/>
  <c r="M195" i="1" s="1"/>
  <c r="G233" i="13" s="1"/>
  <c r="G153" i="1" a="1"/>
  <c r="G153" i="1" s="1"/>
  <c r="H153" i="1" s="1"/>
  <c r="G29" i="1" a="1"/>
  <c r="G29" i="1" s="1"/>
  <c r="H29" i="1" s="1"/>
  <c r="G16" i="1"/>
  <c r="H16" i="1" s="1"/>
  <c r="G16" i="1" a="1"/>
  <c r="G122" i="1" a="1"/>
  <c r="G122" i="1" s="1"/>
  <c r="H122" i="1" s="1"/>
  <c r="G188" i="1"/>
  <c r="H188" i="1" s="1"/>
  <c r="G188" i="1" a="1"/>
  <c r="M188" i="1" a="1"/>
  <c r="M188" i="1" s="1"/>
  <c r="G226" i="13" s="1"/>
  <c r="G132" i="1" a="1"/>
  <c r="G132" i="1" s="1"/>
  <c r="H132" i="1" s="1"/>
  <c r="G181" i="1" a="1"/>
  <c r="G181" i="1" s="1"/>
  <c r="H181" i="1" s="1"/>
  <c r="G28" i="1" a="1"/>
  <c r="G28" i="1" s="1"/>
  <c r="H28" i="1" s="1"/>
  <c r="G44" i="1" a="1"/>
  <c r="G44" i="1" s="1"/>
  <c r="H44" i="1" s="1"/>
  <c r="G60" i="1"/>
  <c r="H60" i="1" s="1"/>
  <c r="G60" i="1" a="1"/>
  <c r="G156" i="1" a="1"/>
  <c r="G156" i="1" s="1"/>
  <c r="H156" i="1" s="1"/>
  <c r="G165" i="1"/>
  <c r="H165" i="1" s="1"/>
  <c r="G165" i="1" a="1"/>
  <c r="G110" i="1" a="1"/>
  <c r="G110" i="1" s="1"/>
  <c r="H110" i="1" s="1"/>
  <c r="G26" i="1" a="1"/>
  <c r="G26" i="1" s="1"/>
  <c r="H26" i="1" s="1"/>
  <c r="G42" i="1" a="1"/>
  <c r="G42" i="1" s="1"/>
  <c r="H42" i="1" s="1"/>
  <c r="G58" i="1" a="1"/>
  <c r="G58" i="1" s="1"/>
  <c r="H58" i="1" s="1"/>
  <c r="G7" i="1" a="1"/>
  <c r="G7" i="1" s="1"/>
  <c r="H7" i="1" s="1"/>
  <c r="G39" i="1"/>
  <c r="H39" i="1" s="1"/>
  <c r="G39" i="1" a="1"/>
  <c r="G69" i="1" a="1"/>
  <c r="G69" i="1" s="1"/>
  <c r="H69" i="1" s="1"/>
  <c r="M69" i="1" a="1"/>
  <c r="M69" i="1" s="1"/>
  <c r="G107" i="13" s="1"/>
  <c r="N69" i="1"/>
  <c r="H107" i="13" s="1"/>
  <c r="G85" i="1" a="1"/>
  <c r="G85" i="1" s="1"/>
  <c r="H85" i="1" s="1"/>
  <c r="G25" i="1" a="1"/>
  <c r="G25" i="1" s="1"/>
  <c r="H25" i="1" s="1"/>
  <c r="G67" i="1" a="1"/>
  <c r="G67" i="1" s="1"/>
  <c r="H67" i="1" s="1"/>
  <c r="G94" i="1" a="1"/>
  <c r="G94" i="1" s="1"/>
  <c r="H94" i="1" s="1"/>
  <c r="G123" i="1" a="1"/>
  <c r="G123" i="1" s="1"/>
  <c r="H123" i="1" s="1"/>
  <c r="G113" i="1"/>
  <c r="H113" i="1" s="1"/>
  <c r="G113" i="1" a="1"/>
  <c r="G37" i="1" a="1"/>
  <c r="G37" i="1" s="1"/>
  <c r="H37" i="1" s="1"/>
  <c r="G102" i="1"/>
  <c r="H102" i="1" s="1"/>
  <c r="G102" i="1" a="1"/>
  <c r="G154" i="1" a="1"/>
  <c r="G154" i="1" s="1"/>
  <c r="H154" i="1" s="1"/>
  <c r="G170" i="1" a="1"/>
  <c r="G170" i="1" s="1"/>
  <c r="H170" i="1" s="1"/>
  <c r="G186" i="1" a="1"/>
  <c r="G186" i="1" s="1"/>
  <c r="H186" i="1" s="1"/>
  <c r="G117" i="1" a="1"/>
  <c r="G117" i="1" s="1"/>
  <c r="H117" i="1" s="1"/>
  <c r="G45" i="1" a="1"/>
  <c r="G45" i="1" s="1"/>
  <c r="H45" i="1" s="1"/>
  <c r="G155" i="1"/>
  <c r="H155" i="1" s="1"/>
  <c r="G155" i="1" a="1"/>
  <c r="G187" i="1" a="1"/>
  <c r="G187" i="1" s="1"/>
  <c r="H187" i="1" s="1"/>
  <c r="M187" i="1" a="1"/>
  <c r="M187" i="1" s="1"/>
  <c r="G225" i="13" s="1"/>
  <c r="N187" i="1"/>
  <c r="H225" i="13" s="1"/>
  <c r="G21" i="1" a="1"/>
  <c r="G21" i="1" s="1"/>
  <c r="H21" i="1" s="1"/>
  <c r="G20" i="1" a="1"/>
  <c r="G20" i="1" s="1"/>
  <c r="H20" i="1" s="1"/>
  <c r="G27" i="1" a="1"/>
  <c r="G27" i="1" s="1"/>
  <c r="H27" i="1" s="1"/>
  <c r="G71" i="1" a="1"/>
  <c r="G71" i="1" s="1"/>
  <c r="H71" i="1" s="1"/>
  <c r="G115" i="1" a="1"/>
  <c r="G115" i="1" s="1"/>
  <c r="H115" i="1" s="1"/>
  <c r="G112" i="1"/>
  <c r="H112" i="1" s="1"/>
  <c r="G112" i="1" a="1"/>
  <c r="G139" i="1" a="1"/>
  <c r="G139" i="1" s="1"/>
  <c r="H139" i="1" s="1"/>
  <c r="G164" i="1"/>
  <c r="H164" i="1" s="1"/>
  <c r="G164" i="1" a="1"/>
  <c r="G143" i="1" a="1"/>
  <c r="G143" i="1" s="1"/>
  <c r="H143" i="1" s="1"/>
  <c r="J69" i="1" a="1"/>
  <c r="J69" i="1" s="1"/>
  <c r="K69" i="1" s="1"/>
  <c r="J192" i="1" a="1"/>
  <c r="J192" i="1" s="1"/>
  <c r="K192" i="1" s="1"/>
  <c r="J184" i="1"/>
  <c r="K184" i="1" s="1"/>
  <c r="J184" i="1" a="1"/>
  <c r="J6" i="1" a="1"/>
  <c r="J6" i="1" s="1"/>
  <c r="K6" i="1" s="1"/>
  <c r="J187" i="1" a="1"/>
  <c r="J187" i="1" s="1"/>
  <c r="K187" i="1" s="1"/>
  <c r="J188" i="1" a="1"/>
  <c r="J188" i="1" s="1"/>
  <c r="K188" i="1" s="1"/>
  <c r="J183" i="1"/>
  <c r="K183" i="1" s="1"/>
  <c r="J183" i="1" a="1"/>
  <c r="J53" i="1" a="1"/>
  <c r="J53" i="1" s="1"/>
  <c r="K53" i="1" s="1"/>
  <c r="J191" i="1" a="1"/>
  <c r="J191" i="1" s="1"/>
  <c r="K191" i="1" s="1"/>
  <c r="J61" i="1" a="1"/>
  <c r="J61" i="1" s="1"/>
  <c r="K61" i="1" s="1"/>
  <c r="G143" i="13" l="1"/>
  <c r="N105" i="1"/>
  <c r="H143" i="13" s="1"/>
  <c r="N195" i="1"/>
  <c r="H233" i="13" s="1"/>
  <c r="N117" i="1"/>
  <c r="H155" i="13" s="1"/>
  <c r="G155" i="13"/>
  <c r="N61" i="1"/>
  <c r="H99" i="13" s="1"/>
  <c r="G99" i="13"/>
  <c r="N188" i="1"/>
  <c r="H226" i="13" s="1"/>
  <c r="G230" i="13"/>
  <c r="N192" i="1"/>
  <c r="H230" i="13" s="1"/>
  <c r="G201" i="13"/>
  <c r="N163" i="1"/>
  <c r="H201" i="13" s="1"/>
  <c r="G156" i="13"/>
  <c r="N118" i="1"/>
  <c r="H156" i="13" s="1"/>
  <c r="N34" i="1"/>
  <c r="H72" i="13" s="1"/>
  <c r="G72" i="13"/>
  <c r="G170" i="13"/>
  <c r="N132" i="1"/>
  <c r="H170" i="13" s="1"/>
  <c r="N172" i="1"/>
  <c r="H210" i="13" s="1"/>
  <c r="G210" i="13"/>
  <c r="G137" i="13"/>
  <c r="N99" i="1"/>
  <c r="H137" i="13" s="1"/>
  <c r="G89" i="13"/>
  <c r="N51" i="1"/>
  <c r="H89" i="13" s="1"/>
  <c r="N144" i="1"/>
  <c r="H182" i="13" s="1"/>
  <c r="G182" i="13"/>
  <c r="N24" i="1"/>
  <c r="H62" i="13" s="1"/>
  <c r="G62" i="13"/>
  <c r="N11" i="1"/>
  <c r="H49" i="13" s="1"/>
  <c r="G49" i="13"/>
  <c r="N110" i="1"/>
  <c r="H148" i="13" s="1"/>
  <c r="G148" i="13"/>
  <c r="G51" i="13"/>
  <c r="N13" i="1"/>
  <c r="H51" i="13" s="1"/>
  <c r="N53" i="1"/>
  <c r="H91" i="13" s="1"/>
  <c r="N184" i="1"/>
  <c r="H222" i="13" s="1"/>
  <c r="G124" i="13"/>
  <c r="N126" i="1"/>
  <c r="H164" i="13" s="1"/>
  <c r="N44" i="1"/>
  <c r="H82" i="13" s="1"/>
  <c r="N27" i="1"/>
  <c r="H65" i="13" s="1"/>
  <c r="N116" i="1"/>
  <c r="H154" i="13" s="1"/>
  <c r="N45" i="1"/>
  <c r="H83" i="13" s="1"/>
  <c r="G83" i="13"/>
  <c r="N98" i="1"/>
  <c r="H136" i="13" s="1"/>
  <c r="N32" i="1"/>
  <c r="H70" i="13" s="1"/>
  <c r="N131" i="1"/>
  <c r="H169" i="13" s="1"/>
  <c r="N175" i="1"/>
  <c r="H213" i="13" s="1"/>
  <c r="G103" i="13"/>
  <c r="N65" i="1"/>
  <c r="H103" i="13" s="1"/>
  <c r="N48" i="1"/>
  <c r="H86" i="13" s="1"/>
  <c r="G86" i="13"/>
  <c r="G196" i="13"/>
  <c r="N158" i="1"/>
  <c r="H196" i="13" s="1"/>
  <c r="G122" i="13"/>
  <c r="N84" i="1"/>
  <c r="H122" i="13" s="1"/>
  <c r="N165" i="1"/>
  <c r="H203" i="13" s="1"/>
  <c r="G203" i="13"/>
  <c r="G55" i="13"/>
  <c r="N17" i="1"/>
  <c r="H55" i="13" s="1"/>
  <c r="N94" i="1"/>
  <c r="H132" i="13" s="1"/>
  <c r="G132" i="13"/>
  <c r="G133" i="13"/>
  <c r="N95" i="1"/>
  <c r="H133" i="13" s="1"/>
  <c r="G95" i="13"/>
  <c r="N57" i="1"/>
  <c r="H95" i="13" s="1"/>
  <c r="G163" i="13"/>
  <c r="N125" i="1"/>
  <c r="H163" i="13" s="1"/>
  <c r="G211" i="13"/>
  <c r="N173" i="1"/>
  <c r="H211" i="13" s="1"/>
  <c r="G121" i="13"/>
  <c r="N83" i="1"/>
  <c r="H121" i="13" s="1"/>
  <c r="N9" i="1"/>
  <c r="H47" i="13" s="1"/>
  <c r="G214" i="13"/>
  <c r="N16" i="1"/>
  <c r="H54" i="13" s="1"/>
  <c r="G118" i="13"/>
  <c r="N73" i="1"/>
  <c r="H111" i="13" s="1"/>
  <c r="G111" i="13"/>
  <c r="G108" i="13"/>
  <c r="G134" i="13"/>
  <c r="G87" i="13"/>
  <c r="N49" i="1"/>
  <c r="H87" i="13" s="1"/>
  <c r="G81" i="13"/>
  <c r="N43" i="1"/>
  <c r="H81" i="13" s="1"/>
  <c r="G151" i="13"/>
  <c r="N113" i="1"/>
  <c r="H151" i="13" s="1"/>
  <c r="G146" i="13"/>
  <c r="N108" i="1"/>
  <c r="H146" i="13" s="1"/>
  <c r="G208" i="13"/>
  <c r="N170" i="1"/>
  <c r="H208" i="13" s="1"/>
  <c r="G59" i="13"/>
  <c r="N21" i="1"/>
  <c r="H59" i="13" s="1"/>
  <c r="G141" i="13"/>
  <c r="N103" i="1"/>
  <c r="H141" i="13" s="1"/>
  <c r="N12" i="1"/>
  <c r="H50" i="13" s="1"/>
  <c r="G50" i="13"/>
  <c r="N183" i="1"/>
  <c r="H221" i="13" s="1"/>
  <c r="G128" i="13"/>
  <c r="G177" i="13"/>
  <c r="N72" i="1"/>
  <c r="H110" i="13" s="1"/>
  <c r="N67" i="1"/>
  <c r="H105" i="13" s="1"/>
  <c r="G172" i="13"/>
  <c r="N39" i="1"/>
  <c r="H77" i="13" s="1"/>
  <c r="G77" i="13"/>
  <c r="G215" i="13"/>
  <c r="N177" i="1"/>
  <c r="H215" i="13" s="1"/>
  <c r="N97" i="1"/>
  <c r="H135" i="13" s="1"/>
  <c r="G135" i="13"/>
  <c r="N150" i="1"/>
  <c r="H188" i="13" s="1"/>
  <c r="G188" i="13"/>
  <c r="N189" i="1"/>
  <c r="H227" i="13" s="1"/>
  <c r="G227" i="13"/>
  <c r="N140" i="1"/>
  <c r="H178" i="13" s="1"/>
  <c r="G178" i="13"/>
  <c r="N33" i="1"/>
  <c r="H71" i="13" s="1"/>
  <c r="N60" i="1"/>
  <c r="H98" i="13" s="1"/>
  <c r="G207" i="13"/>
  <c r="N161" i="1"/>
  <c r="H199" i="13" s="1"/>
  <c r="G125" i="13"/>
  <c r="G138" i="13"/>
  <c r="G145" i="13"/>
  <c r="G212" i="13"/>
  <c r="G200" i="13"/>
  <c r="G109" i="13"/>
  <c r="G198" i="13"/>
  <c r="G204" i="13"/>
  <c r="N55" i="1"/>
  <c r="H93" i="13" s="1"/>
  <c r="G127" i="13"/>
  <c r="N89" i="1"/>
  <c r="H127" i="13" s="1"/>
  <c r="G52" i="13"/>
  <c r="N14" i="1"/>
  <c r="H52" i="13" s="1"/>
  <c r="N25" i="1"/>
  <c r="H63" i="13" s="1"/>
  <c r="G63" i="13"/>
  <c r="G113" i="13"/>
  <c r="N75" i="1"/>
  <c r="H113" i="13" s="1"/>
  <c r="G184" i="13"/>
  <c r="N146" i="1"/>
  <c r="H184" i="13" s="1"/>
  <c r="N18" i="1"/>
  <c r="H56" i="13" s="1"/>
  <c r="G56" i="13"/>
  <c r="N52" i="1"/>
  <c r="H90" i="13" s="1"/>
  <c r="G90" i="13"/>
  <c r="N6" i="1"/>
  <c r="H44" i="13" s="1"/>
  <c r="G44" i="13"/>
  <c r="G191" i="13"/>
  <c r="G228" i="13"/>
  <c r="G158" i="13"/>
  <c r="G167" i="13"/>
  <c r="N149" i="1"/>
  <c r="H187" i="13" s="1"/>
  <c r="G217" i="13"/>
  <c r="N92" i="1"/>
  <c r="H130" i="13" s="1"/>
  <c r="G140" i="13"/>
  <c r="G45" i="13"/>
  <c r="N109" i="1"/>
  <c r="H147" i="13" s="1"/>
  <c r="G147" i="13"/>
  <c r="N137" i="1"/>
  <c r="H175" i="13" s="1"/>
  <c r="G175" i="13"/>
  <c r="G179" i="13"/>
  <c r="N141" i="1"/>
  <c r="H179" i="13" s="1"/>
  <c r="G168" i="13"/>
  <c r="N130" i="1"/>
  <c r="H168" i="13" s="1"/>
  <c r="G206" i="13"/>
  <c r="N168" i="1"/>
  <c r="H206" i="13" s="1"/>
  <c r="G61" i="13"/>
  <c r="N23" i="1"/>
  <c r="H61" i="13" s="1"/>
  <c r="N119" i="1"/>
  <c r="H157" i="13" s="1"/>
  <c r="N133" i="1"/>
  <c r="H171" i="13" s="1"/>
  <c r="G100" i="13"/>
  <c r="G218" i="13"/>
  <c r="N191" i="1"/>
  <c r="H229" i="13" s="1"/>
  <c r="G197" i="13"/>
  <c r="N46" i="1"/>
  <c r="H84" i="13" s="1"/>
  <c r="G152" i="13"/>
  <c r="G104" i="13"/>
  <c r="G116" i="13"/>
  <c r="G180" i="13"/>
  <c r="N20" i="1"/>
  <c r="H58" i="13" s="1"/>
  <c r="N185" i="1"/>
  <c r="H223" i="13" s="1"/>
  <c r="G223" i="13"/>
  <c r="N124" i="1"/>
  <c r="H162" i="13" s="1"/>
  <c r="G162" i="13"/>
  <c r="N74" i="1"/>
  <c r="H112" i="13" s="1"/>
  <c r="G112" i="13"/>
  <c r="G224" i="13"/>
  <c r="N186" i="1"/>
  <c r="H224" i="13" s="1"/>
  <c r="N101" i="1"/>
  <c r="H139" i="13" s="1"/>
  <c r="G139" i="13"/>
  <c r="N181" i="1"/>
  <c r="H219" i="13" s="1"/>
  <c r="G219" i="13"/>
  <c r="G79" i="13"/>
  <c r="N41" i="1"/>
  <c r="H79" i="13" s="1"/>
  <c r="G60" i="13"/>
  <c r="G53" i="13"/>
  <c r="N35" i="1"/>
  <c r="H73" i="13" s="1"/>
  <c r="N111" i="1"/>
  <c r="H149" i="13" s="1"/>
  <c r="G78" i="13"/>
  <c r="G92" i="13"/>
  <c r="N59" i="1"/>
  <c r="H97" i="13" s="1"/>
  <c r="G76" i="13"/>
  <c r="N85" i="1"/>
  <c r="H123" i="13" s="1"/>
  <c r="G67" i="13"/>
  <c r="N29" i="1"/>
  <c r="H67" i="13" s="1"/>
  <c r="N193" i="1"/>
  <c r="H231" i="13" s="1"/>
  <c r="G231" i="13"/>
  <c r="G129" i="13"/>
  <c r="N91" i="1"/>
  <c r="H129" i="13" s="1"/>
  <c r="N56" i="1"/>
  <c r="H94" i="13" s="1"/>
  <c r="G94" i="13"/>
  <c r="N194" i="1"/>
  <c r="H232" i="13" s="1"/>
  <c r="G232" i="13"/>
  <c r="G190" i="13"/>
  <c r="G241" i="13" l="1"/>
  <c r="G244" i="13"/>
  <c r="G239" i="13"/>
  <c r="G245" i="13"/>
  <c r="G242" i="13"/>
  <c r="G243" i="13"/>
  <c r="G240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<sst xmlns="http://schemas.openxmlformats.org/spreadsheetml/2006/main" count="926" uniqueCount="475">
  <si>
    <t xml:space="preserve"> </t>
  </si>
  <si>
    <t>Overall Alert</t>
  </si>
  <si>
    <t>Underlying Vulnerability</t>
  </si>
  <si>
    <t>Afghanistan</t>
  </si>
  <si>
    <t>AFG</t>
  </si>
  <si>
    <t>Angola</t>
  </si>
  <si>
    <t>AGO</t>
  </si>
  <si>
    <t>Albania</t>
  </si>
  <si>
    <t>ALB</t>
  </si>
  <si>
    <t>United Arab Emirates</t>
  </si>
  <si>
    <t>ARE</t>
  </si>
  <si>
    <t>Argentina</t>
  </si>
  <si>
    <t>ARG</t>
  </si>
  <si>
    <t>Armenia</t>
  </si>
  <si>
    <t>ARM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</si>
  <si>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</si>
  <si>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</si>
  <si>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</si>
  <si>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</si>
  <si>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</si>
  <si>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</si>
  <si>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</si>
  <si>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</si>
  <si>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</si>
  <si>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</si>
  <si>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</si>
  <si>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</si>
  <si>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</si>
  <si>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</si>
  <si>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</si>
  <si>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</si>
  <si>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</si>
  <si>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</si>
  <si>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</si>
  <si>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</si>
  <si>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</si>
  <si>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</si>
  <si>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</t>
  </si>
  <si>
    <t>BHS</t>
  </si>
  <si>
    <t>Bosnia and Herzegovina</t>
  </si>
  <si>
    <t>BIH</t>
  </si>
  <si>
    <t>Belarus</t>
  </si>
  <si>
    <t>BLR</t>
  </si>
  <si>
    <t>Belize</t>
  </si>
  <si>
    <t>BLZ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</si>
  <si>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</si>
  <si>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</si>
  <si>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</si>
  <si>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</si>
  <si>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</si>
  <si>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</si>
  <si>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</si>
  <si>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</si>
  <si>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</si>
  <si>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</si>
  <si>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</si>
  <si>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</si>
  <si>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</si>
  <si>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</si>
  <si>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</si>
  <si>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</si>
  <si>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</si>
  <si>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</si>
  <si>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</si>
  <si>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</si>
  <si>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</si>
  <si>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</si>
  <si>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Côte d'Ivoire</t>
  </si>
  <si>
    <t>CIV</t>
  </si>
  <si>
    <t>Cameroon</t>
  </si>
  <si>
    <t>CMR</t>
  </si>
  <si>
    <t>Congo DR</t>
  </si>
  <si>
    <t>COD</t>
  </si>
  <si>
    <t>Congo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</si>
  <si>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</si>
  <si>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</si>
  <si>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</si>
  <si>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</si>
  <si>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</si>
  <si>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</si>
  <si>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</si>
  <si>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</si>
  <si>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</si>
  <si>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Cuba</t>
  </si>
  <si>
    <t>CUB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</si>
  <si>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</si>
  <si>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</si>
  <si>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</si>
  <si>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</si>
  <si>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</si>
  <si>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</si>
  <si>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</si>
  <si>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</si>
  <si>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</si>
  <si>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</si>
  <si>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</si>
  <si>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</si>
  <si>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</si>
  <si>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</si>
  <si>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</si>
  <si>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</si>
  <si>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</si>
  <si>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</si>
  <si>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</si>
  <si>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</si>
  <si>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</si>
  <si>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</si>
  <si>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</si>
  <si>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</si>
  <si>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</si>
  <si>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</si>
  <si>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</si>
  <si>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</si>
  <si>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</si>
  <si>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</si>
  <si>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</si>
  <si>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</si>
  <si>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</si>
  <si>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</si>
  <si>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Micronesia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</si>
  <si>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</si>
  <si>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</si>
  <si>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</si>
  <si>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</si>
  <si>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</si>
  <si>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</si>
  <si>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</si>
  <si>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</si>
  <si>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</si>
  <si>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</si>
  <si>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</si>
  <si>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</si>
  <si>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</si>
  <si>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</si>
  <si>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</si>
  <si>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</si>
  <si>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</si>
  <si>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</si>
  <si>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</si>
  <si>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</si>
  <si>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</si>
  <si>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Guatemala</t>
  </si>
  <si>
    <t>GTM</t>
  </si>
  <si>
    <t>Guyana</t>
  </si>
  <si>
    <t>GUY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</si>
  <si>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</si>
  <si>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</si>
  <si>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</si>
  <si>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</si>
  <si>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</si>
  <si>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</si>
  <si>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</si>
  <si>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</si>
  <si>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</si>
  <si>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</si>
  <si>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</si>
  <si>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</si>
  <si>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</si>
  <si>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</si>
  <si>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</si>
  <si>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</si>
  <si>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</si>
  <si>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</si>
  <si>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</si>
  <si>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</si>
  <si>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</si>
  <si>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</si>
  <si>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</si>
  <si>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</si>
  <si>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</si>
  <si>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</si>
  <si>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</si>
  <si>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</si>
  <si>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</si>
  <si>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</si>
  <si>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</si>
  <si>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</si>
  <si>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</si>
  <si>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</si>
  <si>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</si>
  <si>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</si>
  <si>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</si>
  <si>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</si>
  <si>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Kiribati</t>
  </si>
  <si>
    <t>KIR</t>
  </si>
  <si>
    <t>Saint Kitts and Nevis</t>
  </si>
  <si>
    <t>KNA</t>
  </si>
  <si>
    <t>Korea Republic of</t>
  </si>
  <si>
    <t>KOR</t>
  </si>
  <si>
    <t>Kuwait</t>
  </si>
  <si>
    <t>KWT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</si>
  <si>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</si>
  <si>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</si>
  <si>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</si>
  <si>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</si>
  <si>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</si>
  <si>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</si>
  <si>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</si>
  <si>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</si>
  <si>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Saint Lucia</t>
  </si>
  <si>
    <t>LCA</t>
  </si>
  <si>
    <t>Liechtenstein</t>
  </si>
  <si>
    <t>LIE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</si>
  <si>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</si>
  <si>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</si>
  <si>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</si>
  <si>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</si>
  <si>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</si>
  <si>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</si>
  <si>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</si>
  <si>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</si>
  <si>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</si>
  <si>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</si>
  <si>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</si>
  <si>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</si>
  <si>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Moldova Republic of</t>
  </si>
  <si>
    <t>MDA</t>
  </si>
  <si>
    <t>Madagascar</t>
  </si>
  <si>
    <t>MDG</t>
  </si>
  <si>
    <t>Maldives</t>
  </si>
  <si>
    <t>MDV</t>
  </si>
  <si>
    <t>Mexico</t>
  </si>
  <si>
    <t>MEX</t>
  </si>
  <si>
    <t>Marshall Islands</t>
  </si>
  <si>
    <t>MHL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</si>
  <si>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</si>
  <si>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</si>
  <si>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</si>
  <si>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</si>
  <si>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</si>
  <si>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</si>
  <si>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</si>
  <si>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</si>
  <si>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</si>
  <si>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</si>
  <si>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</si>
  <si>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</si>
  <si>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</si>
  <si>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</si>
  <si>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</si>
  <si>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</si>
  <si>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</si>
  <si>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</si>
  <si>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</si>
  <si>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</si>
  <si>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</si>
  <si>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</si>
  <si>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</si>
  <si>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</si>
  <si>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</si>
  <si>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</si>
  <si>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</si>
  <si>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</si>
  <si>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</si>
  <si>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</si>
  <si>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</si>
  <si>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</si>
  <si>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</si>
  <si>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</si>
  <si>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</si>
  <si>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</si>
  <si>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</si>
  <si>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</si>
  <si>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</si>
  <si>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</si>
  <si>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</si>
  <si>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</si>
  <si>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</si>
  <si>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</si>
  <si>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</si>
  <si>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</si>
  <si>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</si>
  <si>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</si>
  <si>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</si>
  <si>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</si>
  <si>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</si>
  <si>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</si>
  <si>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</si>
  <si>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</si>
  <si>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</si>
  <si>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</si>
  <si>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Korea DPR</t>
  </si>
  <si>
    <t>PRK</t>
  </si>
  <si>
    <t>Portugal</t>
  </si>
  <si>
    <t>PRT</t>
  </si>
  <si>
    <t>Paraguay</t>
  </si>
  <si>
    <t>PRY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</si>
  <si>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</si>
  <si>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</si>
  <si>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</si>
  <si>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</si>
  <si>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</si>
  <si>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</si>
  <si>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</si>
  <si>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</si>
  <si>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</si>
  <si>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</si>
  <si>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</si>
  <si>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</si>
  <si>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</si>
  <si>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</si>
  <si>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</si>
  <si>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</si>
  <si>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</si>
  <si>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</si>
  <si>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</si>
  <si>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</si>
  <si>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</si>
  <si>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</si>
  <si>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Somalia</t>
  </si>
  <si>
    <t>SOM</t>
  </si>
  <si>
    <t>Serbia</t>
  </si>
  <si>
    <t>SRB</t>
  </si>
  <si>
    <t>South Sudan</t>
  </si>
  <si>
    <t>SSD</t>
  </si>
  <si>
    <t>Sao Tome and Principe</t>
  </si>
  <si>
    <t>STP</t>
  </si>
  <si>
    <t>Suriname</t>
  </si>
  <si>
    <t>SUR</t>
  </si>
  <si>
    <t>Slovakia</t>
  </si>
  <si>
    <t>SVK</t>
  </si>
  <si>
    <t>Slovenia</t>
  </si>
  <si>
    <t>SVN</t>
  </si>
  <si>
    <t>Sweden</t>
  </si>
  <si>
    <t>SWE</t>
  </si>
  <si>
    <t>Eswatini</t>
  </si>
  <si>
    <t>SWZ</t>
  </si>
  <si>
    <t>Seychelles</t>
  </si>
  <si>
    <t>SYC</t>
  </si>
  <si>
    <t>Syria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</si>
  <si>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</si>
  <si>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</si>
  <si>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</si>
  <si>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</si>
  <si>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</si>
  <si>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</si>
  <si>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</si>
  <si>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</si>
  <si>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</si>
  <si>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</si>
  <si>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</si>
  <si>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</si>
  <si>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</si>
  <si>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</si>
  <si>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</si>
  <si>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</si>
  <si>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</si>
  <si>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</si>
  <si>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</si>
  <si>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</si>
  <si>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</si>
  <si>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</si>
  <si>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</si>
  <si>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</si>
  <si>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</si>
  <si>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</si>
  <si>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</si>
  <si>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</si>
  <si>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</si>
  <si>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</si>
  <si>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</si>
  <si>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 of America</t>
  </si>
  <si>
    <t>USA</t>
  </si>
  <si>
    <t>Uzbekistan</t>
  </si>
  <si>
    <t>UZB</t>
  </si>
  <si>
    <t>Saint Vincent and the Grenadines</t>
  </si>
  <si>
    <t>VCT</t>
  </si>
  <si>
    <t>Venezuela</t>
  </si>
  <si>
    <t>VEN</t>
  </si>
  <si>
    <t>Viet Nam</t>
  </si>
  <si>
    <t>VNM</t>
  </si>
  <si>
    <t>Vanuatu</t>
  </si>
  <si>
    <t>VUT</t>
  </si>
  <si>
    <t>Samoa</t>
  </si>
  <si>
    <t>WSM</t>
  </si>
  <si>
    <t>Yemen</t>
  </si>
  <si>
    <t>YEM</t>
  </si>
  <si>
    <t>South Africa</t>
  </si>
  <si>
    <t>ZAF</t>
  </si>
  <si>
    <t>Zambia</t>
  </si>
  <si>
    <t>ZMB</t>
  </si>
  <si>
    <t>Zimbabwe</t>
  </si>
  <si>
    <t>ZWE</t>
  </si>
  <si>
    <t>Overall Alert Dimensions</t>
  </si>
  <si>
    <t>Underlying Vulnerability Dimensions</t>
  </si>
  <si>
    <t>Reliability Score</t>
  </si>
  <si>
    <t>Change methods in Options Sheet</t>
  </si>
  <si>
    <t>Overall alerts are the geometric mean of the dimensional scores of underlying vulnerability and upcoming threats.</t>
  </si>
  <si>
    <t>Dimension scores are the maximum score of the constitutive indicators.</t>
  </si>
  <si>
    <t>Country
Name</t>
  </si>
  <si>
    <t>Country Code</t>
  </si>
  <si>
    <t>Upcoming Threats</t>
  </si>
  <si>
    <t>Health</t>
  </si>
  <si>
    <t>Food Security</t>
  </si>
  <si>
    <t>Macro Fiscal</t>
  </si>
  <si>
    <t>Socio-Econ Vulnerability</t>
  </si>
  <si>
    <t>Natural Hazards</t>
  </si>
  <si>
    <t>Conflict Fragility</t>
  </si>
  <si>
    <t>Institutional Fragility</t>
  </si>
  <si>
    <t>Options</t>
  </si>
  <si>
    <t>Conflict and Fragility</t>
  </si>
  <si>
    <t>Indicators</t>
  </si>
  <si>
    <t>High Risk Threshold</t>
  </si>
  <si>
    <t>Medium Risk Threshold</t>
  </si>
  <si>
    <t>≥</t>
  </si>
  <si>
    <t>Geometric mean</t>
  </si>
  <si>
    <t>Arithmetic mean</t>
  </si>
  <si>
    <t>Aggregation</t>
  </si>
  <si>
    <t>Method</t>
  </si>
  <si>
    <t>Max value</t>
  </si>
  <si>
    <t>Geometric mean (default)</t>
  </si>
  <si>
    <t>Count only high risks</t>
  </si>
  <si>
    <t>Blank1</t>
  </si>
  <si>
    <t>Blank2</t>
  </si>
  <si>
    <t>Blank3</t>
  </si>
  <si>
    <t>Blank4</t>
  </si>
  <si>
    <t>Blank6</t>
  </si>
  <si>
    <t>Blank7</t>
  </si>
  <si>
    <t>B2</t>
  </si>
  <si>
    <t>B1</t>
  </si>
  <si>
    <t>B3</t>
  </si>
  <si>
    <t>Socioecon. Vulnerability</t>
  </si>
  <si>
    <t>Socioecon Vulnerability</t>
  </si>
  <si>
    <t>COMPOUND ALERT</t>
  </si>
  <si>
    <t>Alert Flags</t>
  </si>
  <si>
    <t>Region</t>
  </si>
  <si>
    <t>Europe &amp; Central Asia</t>
  </si>
  <si>
    <t>Middle East &amp; North Africa</t>
  </si>
  <si>
    <t>East Asia &amp; Pacific</t>
  </si>
  <si>
    <t>North America</t>
  </si>
  <si>
    <t>Lending Group</t>
  </si>
  <si>
    <t>IDA</t>
  </si>
  <si>
    <t>IBRD</t>
  </si>
  <si>
    <t>SAS           South Asia</t>
  </si>
  <si>
    <t>SSF           Sub-Saharan Africa</t>
  </si>
  <si>
    <t>ECS           Europe &amp; Central Asia</t>
  </si>
  <si>
    <t>MEA           Middle East &amp; North Africa</t>
  </si>
  <si>
    <t>LCN           Latin America &amp; Caribbean</t>
  </si>
  <si>
    <t>EAS           East Asia &amp; Pacific</t>
  </si>
  <si>
    <t>NAC           North America</t>
  </si>
  <si>
    <t>Blend</t>
  </si>
  <si>
    <t>Emerging Threat</t>
  </si>
  <si>
    <t>Number of dimensions with high alert values (1 flag) and medium alert values (0.5 flags). Exclamation marks indicate incomplete data: ! signifies &gt;1/3 indicators are absent; !! signifies &gt;2/3 indicators are absent.</t>
  </si>
  <si>
    <t>1. Indicator Selection</t>
  </si>
  <si>
    <r>
      <t xml:space="preserve">The </t>
    </r>
    <r>
      <rPr>
        <b/>
        <sz val="12"/>
        <color theme="1"/>
        <rFont val="Arial"/>
        <family val="2"/>
      </rPr>
      <t>Compound Risk Monitor</t>
    </r>
    <r>
      <rPr>
        <sz val="12"/>
        <color theme="1"/>
        <rFont val="Arial"/>
        <family val="2"/>
      </rPr>
      <t xml:space="preserve"> consists of 31 indicators, grouped into 6 dimensions and 2 timeframes. These two timeframes are aggregated into a count of Overall Alert Flags.
Use this sheet the aggregation methods. To adjust indicator selection, use the Data Dictionary sheet.</t>
    </r>
  </si>
  <si>
    <r>
      <rPr>
        <i/>
        <sz val="12"/>
        <rFont val="Arial"/>
        <family val="2"/>
      </rPr>
      <t xml:space="preserve">To select which indicators are included, use the </t>
    </r>
    <r>
      <rPr>
        <i/>
        <u/>
        <sz val="12"/>
        <rFont val="Arial"/>
        <family val="2"/>
      </rPr>
      <t>Data Dictionary sheet</t>
    </r>
    <r>
      <rPr>
        <i/>
        <sz val="12"/>
        <rFont val="Arial"/>
        <family val="2"/>
      </rPr>
      <t xml:space="preserve">. </t>
    </r>
  </si>
  <si>
    <t>2. Indicators → Dimensions</t>
  </si>
  <si>
    <t>3. Dimensions → Overall Dimensions</t>
  </si>
  <si>
    <r>
      <t xml:space="preserve">Max value (default)
</t>
    </r>
    <r>
      <rPr>
        <i/>
        <sz val="12"/>
        <color theme="1"/>
        <rFont val="Arial"/>
        <family val="2"/>
      </rPr>
      <t>Select the maximum value across the suite of grouped indicators.</t>
    </r>
  </si>
  <si>
    <r>
      <t xml:space="preserve">Count high and medium risks
</t>
    </r>
    <r>
      <rPr>
        <i/>
        <sz val="12"/>
        <color theme="1"/>
        <rFont val="Arial"/>
        <family val="2"/>
      </rPr>
      <t>Count all dimensions above high risk threshold as 1 flag and all dimensions above medium risk threshold as 0.5 flags. Set thresholds below.</t>
    </r>
  </si>
  <si>
    <t>Overall Dimension Risk Thresholds</t>
  </si>
  <si>
    <t>4. Dimensions →  Flags</t>
  </si>
  <si>
    <t>Underlying &amp; Emerging Risk Thresholds</t>
  </si>
  <si>
    <t>Emerging Threat Dimensions</t>
  </si>
  <si>
    <t>d</t>
  </si>
  <si>
    <t>Under the hood</t>
  </si>
  <si>
    <t>When underlying and emerging are both 10</t>
  </si>
  <si>
    <t>When underlying and emerging are both &gt;7</t>
  </si>
  <si>
    <t>When underlying and emerging are both &gt;7; 
medium risk when one is &gt;7 and one is &gt;5</t>
  </si>
  <si>
    <t>Snapshot</t>
  </si>
  <si>
    <t>Select one</t>
  </si>
  <si>
    <t>Count medium values as half flags</t>
  </si>
  <si>
    <t>Yes</t>
  </si>
  <si>
    <t>No</t>
  </si>
  <si>
    <t>For overall alert, high values are &gt;7 and medium values are &gt;5. For underlying and emerging, high is 10, and medium is &gt;7.</t>
  </si>
  <si>
    <t>Number of Countries</t>
  </si>
  <si>
    <t>Flags</t>
  </si>
  <si>
    <t>Click on the rectangles, and then the appearing arrow, to see and select options</t>
  </si>
  <si>
    <t>COMPOUND RISK MONITOR: Methodology Options</t>
  </si>
  <si>
    <t>How to calculate overall alert dimensions from underlying vulnerability and emerging threat dimensions?</t>
  </si>
  <si>
    <t>FILTER: High alert when underlying and emerging are both 10</t>
  </si>
  <si>
    <t>FILTER: High alert when underlying and emerging are both &gt;7</t>
  </si>
  <si>
    <t>FILTER: High alert when underlying and emerging are both &gt;7; 
medium alert when one is &gt;7 and one is &gt;5</t>
  </si>
  <si>
    <t>AGGREGATE: Arithmetic Mean</t>
  </si>
  <si>
    <t>AGGREGATE: Geometric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</si>
</sst>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2"/>
      <color rgb="FF000000"/>
      <name val="Arial"/>
    </font>
    <font>
      <sz val="12"/>
      <color rgb="FF000000"/>
      <name val="Arial"/>
      <family val="2"/>
    </font>
    <font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i/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12"/>
      <name val="Arial"/>
      <family val="2"/>
    </font>
    <font>
      <i/>
      <sz val="12"/>
      <color theme="0"/>
      <name val="Arial"/>
      <family val="2"/>
    </font>
    <font>
      <sz val="16"/>
      <color theme="1"/>
      <name val="Arial"/>
      <family val="2"/>
    </font>
    <font>
      <u/>
      <sz val="12"/>
      <color theme="10"/>
      <name val="Arial"/>
      <family val="2"/>
    </font>
    <font>
      <u/>
      <sz val="12"/>
      <color theme="1"/>
      <name val="Arial"/>
      <family val="2"/>
    </font>
    <font>
      <sz val="8"/>
      <name val="Arial"/>
      <family val="2"/>
    </font>
    <font>
      <i/>
      <u/>
      <sz val="12"/>
      <name val="Arial"/>
      <family val="2"/>
    </font>
    <font>
      <i/>
      <sz val="12"/>
      <name val="Arial"/>
      <family val="2"/>
    </font>
    <font>
      <u/>
      <sz val="12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theme="0"/>
      </right>
      <top/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ck">
        <color theme="0"/>
      </left>
      <right/>
      <top style="thin">
        <color theme="0"/>
      </top>
      <bottom style="thin">
        <color indexed="64"/>
      </bottom>
      <diagonal/>
    </border>
    <border>
      <left/>
      <right style="thick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ck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142">
    <xf numFmtId="0" fontId="0" fillId="0" borderId="0" xfId="0"/>
    <xf numFmtId="0" fontId="2" fillId="3" borderId="0" xfId="0" applyFont="1" applyFill="1"/>
    <xf numFmtId="0" fontId="2" fillId="3" borderId="0" xfId="0" applyFont="1" applyFill="1" applyAlignment="1">
      <alignment horizontal="left"/>
    </xf>
    <xf numFmtId="164" fontId="2" fillId="3" borderId="0" xfId="0" applyNumberFormat="1" applyFont="1" applyFill="1"/>
    <xf numFmtId="1" fontId="2" fillId="3" borderId="0" xfId="0" applyNumberFormat="1" applyFont="1" applyFill="1"/>
    <xf numFmtId="0" fontId="3" fillId="3" borderId="0" xfId="0" applyFont="1" applyFill="1" applyAlignment="1">
      <alignment vertical="top"/>
    </xf>
    <xf numFmtId="0" fontId="3" fillId="3" borderId="0" xfId="0" applyFont="1" applyFill="1" applyAlignment="1">
      <alignment horizontal="left" vertical="top"/>
    </xf>
    <xf numFmtId="0" fontId="4" fillId="3" borderId="0" xfId="0" applyFont="1" applyFill="1" applyAlignment="1">
      <alignment vertical="top" wrapText="1"/>
    </xf>
    <xf numFmtId="0" fontId="5" fillId="3" borderId="0" xfId="0" applyFont="1" applyFill="1" applyAlignment="1">
      <alignment horizontal="left" vertical="top" wrapText="1"/>
    </xf>
    <xf numFmtId="1" fontId="4" fillId="3" borderId="0" xfId="0" applyNumberFormat="1" applyFont="1" applyFill="1" applyAlignment="1">
      <alignment horizontal="left" vertical="top" wrapText="1"/>
    </xf>
    <xf numFmtId="0" fontId="4" fillId="3" borderId="5" xfId="0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left" wrapText="1"/>
    </xf>
    <xf numFmtId="0" fontId="4" fillId="3" borderId="9" xfId="0" applyFont="1" applyFill="1" applyBorder="1" applyAlignment="1">
      <alignment horizontal="center" wrapText="1"/>
    </xf>
    <xf numFmtId="164" fontId="4" fillId="3" borderId="2" xfId="0" applyNumberFormat="1" applyFont="1" applyFill="1" applyBorder="1" applyAlignment="1">
      <alignment horizontal="center" wrapText="1"/>
    </xf>
    <xf numFmtId="164" fontId="4" fillId="3" borderId="1" xfId="0" applyNumberFormat="1" applyFont="1" applyFill="1" applyBorder="1" applyAlignment="1">
      <alignment horizontal="center" wrapText="1"/>
    </xf>
    <xf numFmtId="0" fontId="2" fillId="2" borderId="10" xfId="0" applyFont="1" applyFill="1" applyBorder="1" applyAlignment="1">
      <alignment horizontal="center"/>
    </xf>
    <xf numFmtId="0" fontId="2" fillId="0" borderId="0" xfId="0" applyFont="1"/>
    <xf numFmtId="0" fontId="2" fillId="2" borderId="11" xfId="0" applyFont="1" applyFill="1" applyBorder="1" applyAlignment="1">
      <alignment horizontal="left"/>
    </xf>
    <xf numFmtId="0" fontId="2" fillId="2" borderId="11" xfId="0" applyFont="1" applyFill="1" applyBorder="1" applyAlignment="1">
      <alignment horizontal="center"/>
    </xf>
    <xf numFmtId="1" fontId="2" fillId="2" borderId="11" xfId="0" applyNumberFormat="1" applyFont="1" applyFill="1" applyBorder="1" applyAlignment="1">
      <alignment horizontal="center"/>
    </xf>
    <xf numFmtId="164" fontId="2" fillId="2" borderId="11" xfId="0" applyNumberFormat="1" applyFont="1" applyFill="1" applyBorder="1" applyAlignment="1">
      <alignment horizontal="left"/>
    </xf>
    <xf numFmtId="1" fontId="2" fillId="2" borderId="11" xfId="0" applyNumberFormat="1" applyFont="1" applyFill="1" applyBorder="1" applyAlignment="1">
      <alignment horizontal="left"/>
    </xf>
    <xf numFmtId="164" fontId="2" fillId="2" borderId="11" xfId="0" applyNumberFormat="1" applyFont="1" applyFill="1" applyBorder="1" applyAlignment="1">
      <alignment horizontal="right" indent="2"/>
    </xf>
    <xf numFmtId="164" fontId="2" fillId="2" borderId="12" xfId="0" applyNumberFormat="1" applyFont="1" applyFill="1" applyBorder="1" applyAlignment="1">
      <alignment horizontal="right" indent="2"/>
    </xf>
    <xf numFmtId="0" fontId="2" fillId="2" borderId="11" xfId="0" applyFont="1" applyFill="1" applyBorder="1" applyAlignment="1">
      <alignment horizontal="right" indent="2"/>
    </xf>
    <xf numFmtId="0" fontId="2" fillId="0" borderId="11" xfId="0" applyFont="1" applyBorder="1"/>
    <xf numFmtId="0" fontId="2" fillId="0" borderId="11" xfId="0" applyFont="1" applyBorder="1" applyAlignment="1">
      <alignment horizontal="left"/>
    </xf>
    <xf numFmtId="1" fontId="2" fillId="0" borderId="11" xfId="0" applyNumberFormat="1" applyFont="1" applyBorder="1"/>
    <xf numFmtId="164" fontId="2" fillId="0" borderId="11" xfId="0" applyNumberFormat="1" applyFont="1" applyBorder="1"/>
    <xf numFmtId="0" fontId="1" fillId="3" borderId="0" xfId="0" applyFont="1" applyFill="1" applyAlignment="1">
      <alignment vertical="top"/>
    </xf>
    <xf numFmtId="0" fontId="1" fillId="3" borderId="0" xfId="0" applyFont="1" applyFill="1" applyAlignment="1">
      <alignment vertical="top" wrapText="1"/>
    </xf>
    <xf numFmtId="0" fontId="1" fillId="3" borderId="0" xfId="0" applyFont="1" applyFill="1" applyAlignment="1">
      <alignment horizontal="left" vertical="top"/>
    </xf>
    <xf numFmtId="0" fontId="0" fillId="3" borderId="0" xfId="0" applyFill="1"/>
    <xf numFmtId="0" fontId="1" fillId="3" borderId="0" xfId="0" applyFont="1" applyFill="1"/>
    <xf numFmtId="0" fontId="7" fillId="3" borderId="0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6" fillId="3" borderId="0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 indent="1"/>
    </xf>
    <xf numFmtId="1" fontId="2" fillId="3" borderId="0" xfId="0" applyNumberFormat="1" applyFont="1" applyFill="1" applyBorder="1" applyAlignment="1">
      <alignment horizontal="right" vertical="top" wrapText="1"/>
    </xf>
    <xf numFmtId="1" fontId="0" fillId="3" borderId="0" xfId="0" applyNumberFormat="1" applyFill="1" applyAlignment="1">
      <alignment horizontal="right"/>
    </xf>
    <xf numFmtId="0" fontId="2" fillId="3" borderId="0" xfId="0" applyFont="1" applyFill="1" applyBorder="1" applyAlignment="1">
      <alignment horizontal="right" vertical="top" wrapText="1"/>
    </xf>
    <xf numFmtId="164" fontId="2" fillId="3" borderId="0" xfId="0" applyNumberFormat="1" applyFont="1" applyFill="1" applyAlignment="1">
      <alignment horizontal="left"/>
    </xf>
    <xf numFmtId="0" fontId="8" fillId="3" borderId="0" xfId="0" applyFont="1" applyFill="1"/>
    <xf numFmtId="0" fontId="9" fillId="3" borderId="5" xfId="0" applyFont="1" applyFill="1" applyBorder="1" applyAlignment="1">
      <alignment vertical="top"/>
    </xf>
    <xf numFmtId="0" fontId="10" fillId="3" borderId="5" xfId="0" applyFont="1" applyFill="1" applyBorder="1" applyAlignment="1">
      <alignment vertical="top" wrapText="1"/>
    </xf>
    <xf numFmtId="0" fontId="10" fillId="3" borderId="0" xfId="0" applyFont="1" applyFill="1" applyAlignment="1">
      <alignment horizontal="center" wrapText="1"/>
    </xf>
    <xf numFmtId="0" fontId="8" fillId="2" borderId="0" xfId="0" applyFont="1" applyFill="1" applyAlignment="1">
      <alignment horizontal="center"/>
    </xf>
    <xf numFmtId="0" fontId="8" fillId="2" borderId="11" xfId="0" applyFont="1" applyFill="1" applyBorder="1" applyAlignment="1">
      <alignment horizontal="center"/>
    </xf>
    <xf numFmtId="1" fontId="8" fillId="2" borderId="11" xfId="0" applyNumberFormat="1" applyFont="1" applyFill="1" applyBorder="1" applyAlignment="1">
      <alignment horizontal="center"/>
    </xf>
    <xf numFmtId="0" fontId="8" fillId="0" borderId="11" xfId="0" applyFont="1" applyBorder="1"/>
    <xf numFmtId="1" fontId="8" fillId="3" borderId="0" xfId="0" applyNumberFormat="1" applyFont="1" applyFill="1"/>
    <xf numFmtId="0" fontId="9" fillId="3" borderId="5" xfId="0" applyFont="1" applyFill="1" applyBorder="1" applyAlignment="1">
      <alignment horizontal="center" vertical="top"/>
    </xf>
    <xf numFmtId="0" fontId="10" fillId="3" borderId="5" xfId="0" applyFont="1" applyFill="1" applyBorder="1" applyAlignment="1">
      <alignment horizontal="center" vertical="top" wrapText="1"/>
    </xf>
    <xf numFmtId="1" fontId="8" fillId="0" borderId="11" xfId="0" applyNumberFormat="1" applyFont="1" applyBorder="1"/>
    <xf numFmtId="0" fontId="9" fillId="3" borderId="3" xfId="0" applyFont="1" applyFill="1" applyBorder="1" applyAlignment="1">
      <alignment vertical="top"/>
    </xf>
    <xf numFmtId="0" fontId="10" fillId="3" borderId="3" xfId="0" applyFont="1" applyFill="1" applyBorder="1" applyAlignment="1">
      <alignment vertical="top" wrapText="1"/>
    </xf>
    <xf numFmtId="0" fontId="9" fillId="3" borderId="0" xfId="0" applyFont="1" applyFill="1" applyAlignment="1">
      <alignment vertical="top"/>
    </xf>
    <xf numFmtId="0" fontId="10" fillId="3" borderId="0" xfId="0" applyFont="1" applyFill="1" applyAlignment="1">
      <alignment vertical="top" wrapText="1"/>
    </xf>
    <xf numFmtId="0" fontId="10" fillId="3" borderId="9" xfId="0" applyFont="1" applyFill="1" applyBorder="1" applyAlignment="1">
      <alignment horizontal="center" wrapText="1"/>
    </xf>
    <xf numFmtId="0" fontId="8" fillId="3" borderId="10" xfId="0" applyFont="1" applyFill="1" applyBorder="1" applyAlignment="1">
      <alignment horizontal="center"/>
    </xf>
    <xf numFmtId="0" fontId="8" fillId="3" borderId="11" xfId="0" applyFont="1" applyFill="1" applyBorder="1"/>
    <xf numFmtId="0" fontId="11" fillId="3" borderId="11" xfId="0" applyFont="1" applyFill="1" applyBorder="1"/>
    <xf numFmtId="0" fontId="12" fillId="2" borderId="10" xfId="0" applyFont="1" applyFill="1" applyBorder="1" applyAlignment="1">
      <alignment horizontal="left"/>
    </xf>
    <xf numFmtId="0" fontId="8" fillId="2" borderId="10" xfId="0" applyFont="1" applyFill="1" applyBorder="1" applyAlignment="1">
      <alignment horizontal="left"/>
    </xf>
    <xf numFmtId="0" fontId="8" fillId="3" borderId="0" xfId="0" applyFont="1" applyFill="1" applyAlignment="1">
      <alignment horizontal="center"/>
    </xf>
    <xf numFmtId="0" fontId="8" fillId="3" borderId="3" xfId="0" applyFont="1" applyFill="1" applyBorder="1" applyAlignment="1">
      <alignment horizontal="center"/>
    </xf>
    <xf numFmtId="164" fontId="8" fillId="2" borderId="0" xfId="0" applyNumberFormat="1" applyFont="1" applyFill="1" applyAlignment="1">
      <alignment horizontal="center"/>
    </xf>
    <xf numFmtId="0" fontId="11" fillId="3" borderId="12" xfId="0" applyFont="1" applyFill="1" applyBorder="1"/>
    <xf numFmtId="0" fontId="13" fillId="0" borderId="11" xfId="0" applyFont="1" applyBorder="1" applyAlignment="1">
      <alignment horizontal="left"/>
    </xf>
    <xf numFmtId="0" fontId="2" fillId="4" borderId="0" xfId="0" applyFont="1" applyFill="1" applyBorder="1" applyAlignment="1">
      <alignment horizontal="right" vertical="top" wrapText="1"/>
    </xf>
    <xf numFmtId="1" fontId="2" fillId="4" borderId="0" xfId="0" applyNumberFormat="1" applyFont="1" applyFill="1" applyBorder="1" applyAlignment="1">
      <alignment horizontal="right" vertical="top" wrapText="1"/>
    </xf>
    <xf numFmtId="0" fontId="7" fillId="3" borderId="0" xfId="0" applyFont="1" applyFill="1" applyAlignment="1">
      <alignment horizontal="left" vertical="top"/>
    </xf>
    <xf numFmtId="0" fontId="6" fillId="0" borderId="11" xfId="0" applyFont="1" applyBorder="1" applyAlignment="1">
      <alignment horizontal="left"/>
    </xf>
    <xf numFmtId="164" fontId="2" fillId="0" borderId="16" xfId="0" applyNumberFormat="1" applyFont="1" applyBorder="1"/>
    <xf numFmtId="164" fontId="3" fillId="3" borderId="2" xfId="0" applyNumberFormat="1" applyFont="1" applyFill="1" applyBorder="1" applyAlignment="1">
      <alignment horizontal="center" wrapText="1"/>
    </xf>
    <xf numFmtId="164" fontId="3" fillId="3" borderId="1" xfId="0" applyNumberFormat="1" applyFont="1" applyFill="1" applyBorder="1" applyAlignment="1">
      <alignment horizontal="center" wrapText="1"/>
    </xf>
    <xf numFmtId="164" fontId="3" fillId="3" borderId="0" xfId="0" applyNumberFormat="1" applyFont="1" applyFill="1" applyBorder="1" applyAlignment="1">
      <alignment horizontal="center" wrapText="1"/>
    </xf>
    <xf numFmtId="0" fontId="8" fillId="3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 vertical="top" wrapText="1"/>
    </xf>
    <xf numFmtId="0" fontId="4" fillId="3" borderId="0" xfId="0" applyFont="1" applyFill="1" applyBorder="1" applyAlignment="1">
      <alignment horizontal="center" wrapText="1"/>
    </xf>
    <xf numFmtId="1" fontId="7" fillId="2" borderId="11" xfId="0" applyNumberFormat="1" applyFont="1" applyFill="1" applyBorder="1" applyAlignment="1">
      <alignment horizontal="left"/>
    </xf>
    <xf numFmtId="0" fontId="2" fillId="3" borderId="0" xfId="0" applyFont="1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center" wrapText="1"/>
    </xf>
    <xf numFmtId="0" fontId="4" fillId="3" borderId="2" xfId="0" applyFont="1" applyFill="1" applyBorder="1" applyAlignment="1">
      <alignment horizontal="center" wrapText="1"/>
    </xf>
    <xf numFmtId="0" fontId="19" fillId="3" borderId="0" xfId="0" applyFont="1" applyFill="1"/>
    <xf numFmtId="0" fontId="1" fillId="3" borderId="0" xfId="0" applyFont="1" applyFill="1" applyAlignment="1">
      <alignment wrapText="1"/>
    </xf>
    <xf numFmtId="1" fontId="2" fillId="0" borderId="13" xfId="0" applyNumberFormat="1" applyFont="1" applyBorder="1"/>
    <xf numFmtId="0" fontId="7" fillId="0" borderId="16" xfId="0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8" fillId="0" borderId="16" xfId="0" applyFont="1" applyBorder="1"/>
    <xf numFmtId="1" fontId="2" fillId="0" borderId="16" xfId="0" applyNumberFormat="1" applyFont="1" applyBorder="1"/>
    <xf numFmtId="0" fontId="15" fillId="0" borderId="18" xfId="1" applyFont="1" applyBorder="1" applyAlignment="1">
      <alignment horizontal="left"/>
    </xf>
    <xf numFmtId="0" fontId="2" fillId="0" borderId="18" xfId="0" applyFont="1" applyBorder="1" applyAlignment="1">
      <alignment horizontal="left"/>
    </xf>
    <xf numFmtId="0" fontId="8" fillId="0" borderId="18" xfId="0" applyFont="1" applyBorder="1"/>
    <xf numFmtId="1" fontId="2" fillId="0" borderId="18" xfId="0" applyNumberFormat="1" applyFont="1" applyBorder="1"/>
    <xf numFmtId="164" fontId="2" fillId="0" borderId="18" xfId="0" applyNumberFormat="1" applyFont="1" applyBorder="1"/>
    <xf numFmtId="0" fontId="6" fillId="0" borderId="18" xfId="0" applyFont="1" applyBorder="1" applyAlignment="1">
      <alignment horizontal="left"/>
    </xf>
    <xf numFmtId="0" fontId="15" fillId="0" borderId="5" xfId="1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8" fillId="0" borderId="5" xfId="0" applyFont="1" applyBorder="1"/>
    <xf numFmtId="1" fontId="2" fillId="0" borderId="5" xfId="0" applyNumberFormat="1" applyFont="1" applyBorder="1"/>
    <xf numFmtId="164" fontId="2" fillId="0" borderId="5" xfId="0" applyNumberFormat="1" applyFont="1" applyBorder="1"/>
    <xf numFmtId="0" fontId="2" fillId="3" borderId="0" xfId="0" applyFont="1" applyFill="1" applyBorder="1" applyAlignment="1">
      <alignment horizontal="left"/>
    </xf>
    <xf numFmtId="0" fontId="8" fillId="3" borderId="0" xfId="0" applyFont="1" applyFill="1" applyBorder="1"/>
    <xf numFmtId="1" fontId="2" fillId="3" borderId="0" xfId="0" applyNumberFormat="1" applyFont="1" applyFill="1" applyBorder="1"/>
    <xf numFmtId="164" fontId="2" fillId="3" borderId="0" xfId="0" applyNumberFormat="1" applyFont="1" applyFill="1" applyBorder="1"/>
    <xf numFmtId="0" fontId="6" fillId="3" borderId="0" xfId="0" applyFont="1" applyFill="1" applyBorder="1" applyAlignment="1">
      <alignment horizontal="left"/>
    </xf>
    <xf numFmtId="0" fontId="1" fillId="3" borderId="0" xfId="0" applyFont="1" applyFill="1" applyAlignment="1">
      <alignment horizontal="left" indent="1"/>
    </xf>
    <xf numFmtId="0" fontId="1" fillId="3" borderId="0" xfId="0" applyFont="1" applyFill="1" applyAlignment="1">
      <alignment horizontal="left" wrapText="1" indent="1"/>
    </xf>
    <xf numFmtId="1" fontId="6" fillId="0" borderId="13" xfId="0" applyNumberFormat="1" applyFont="1" applyBorder="1" applyAlignment="1">
      <alignment horizontal="left" indent="1"/>
    </xf>
    <xf numFmtId="1" fontId="8" fillId="0" borderId="16" xfId="0" applyNumberFormat="1" applyFont="1" applyBorder="1"/>
    <xf numFmtId="0" fontId="3" fillId="3" borderId="0" xfId="0" applyFont="1" applyFill="1" applyBorder="1" applyAlignment="1">
      <alignment horizontal="center" wrapText="1"/>
    </xf>
    <xf numFmtId="0" fontId="2" fillId="3" borderId="0" xfId="0" applyFont="1" applyFill="1" applyBorder="1" applyAlignment="1">
      <alignment horizontal="left" vertical="top" wrapText="1"/>
    </xf>
    <xf numFmtId="0" fontId="3" fillId="3" borderId="14" xfId="0" applyFont="1" applyFill="1" applyBorder="1" applyAlignment="1">
      <alignment horizontal="center" wrapText="1"/>
    </xf>
    <xf numFmtId="0" fontId="3" fillId="3" borderId="15" xfId="0" applyFont="1" applyFill="1" applyBorder="1" applyAlignment="1">
      <alignment horizontal="center" wrapText="1"/>
    </xf>
    <xf numFmtId="0" fontId="2" fillId="0" borderId="19" xfId="0" applyFont="1" applyBorder="1"/>
    <xf numFmtId="0" fontId="2" fillId="0" borderId="20" xfId="0" applyFont="1" applyBorder="1"/>
    <xf numFmtId="0" fontId="2" fillId="0" borderId="21" xfId="0" applyFont="1" applyBorder="1"/>
    <xf numFmtId="0" fontId="2" fillId="0" borderId="19" xfId="1" applyFont="1" applyBorder="1" applyAlignment="1">
      <alignment horizontal="left"/>
    </xf>
    <xf numFmtId="0" fontId="2" fillId="0" borderId="20" xfId="1" applyFont="1" applyBorder="1" applyAlignment="1">
      <alignment horizontal="left"/>
    </xf>
    <xf numFmtId="0" fontId="2" fillId="0" borderId="21" xfId="1" applyFont="1" applyBorder="1" applyAlignment="1">
      <alignment horizontal="left"/>
    </xf>
    <xf numFmtId="0" fontId="3" fillId="3" borderId="1" xfId="0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4" xfId="0" applyNumberFormat="1" applyFont="1" applyFill="1" applyBorder="1" applyAlignment="1">
      <alignment horizontal="center" vertical="top" wrapText="1"/>
    </xf>
    <xf numFmtId="164" fontId="3" fillId="3" borderId="1" xfId="0" applyNumberFormat="1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0" fontId="3" fillId="3" borderId="4" xfId="0" applyFont="1" applyFill="1" applyBorder="1" applyAlignment="1">
      <alignment horizontal="center" vertical="top" wrapText="1"/>
    </xf>
    <xf numFmtId="164" fontId="5" fillId="3" borderId="7" xfId="0" applyNumberFormat="1" applyFont="1" applyFill="1" applyBorder="1" applyAlignment="1">
      <alignment horizontal="left" vertical="top" wrapText="1"/>
    </xf>
    <xf numFmtId="164" fontId="5" fillId="3" borderId="6" xfId="0" applyNumberFormat="1" applyFont="1" applyFill="1" applyBorder="1" applyAlignment="1">
      <alignment horizontal="left" vertical="top" wrapText="1"/>
    </xf>
    <xf numFmtId="164" fontId="5" fillId="3" borderId="8" xfId="0" applyNumberFormat="1" applyFont="1" applyFill="1" applyBorder="1" applyAlignment="1">
      <alignment horizontal="left" vertical="top" wrapText="1"/>
    </xf>
    <xf numFmtId="0" fontId="4" fillId="3" borderId="17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4" fillId="3" borderId="2" xfId="0" applyFont="1" applyFill="1" applyBorder="1" applyAlignment="1">
      <alignment horizontal="center" wrapText="1"/>
    </xf>
    <xf numFmtId="0" fontId="3" fillId="3" borderId="17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 wrapText="1"/>
    </xf>
    <xf numFmtId="0" fontId="3" fillId="3" borderId="2" xfId="0" applyFont="1" applyFill="1" applyBorder="1" applyAlignment="1">
      <alignment horizontal="center" wrapText="1"/>
    </xf>
    <xf numFmtId="0" fontId="5" fillId="3" borderId="6" xfId="0" applyFont="1" applyFill="1" applyBorder="1" applyAlignment="1">
      <alignment horizontal="left" vertical="top" wrapText="1"/>
    </xf>
    <xf numFmtId="0" fontId="7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17" fillId="3" borderId="0" xfId="1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28"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E3593A"/>
        </patternFill>
      </fill>
    </dxf>
    <dxf>
      <font>
        <sz val="12"/>
        <color theme="1"/>
        <name val="Arial (Body)"/>
      </font>
      <fill>
        <patternFill patternType="solid">
          <bgColor rgb="FFEE9F8F"/>
        </patternFill>
      </fill>
    </dxf>
    <dxf>
      <font>
        <sz val="12"/>
        <color theme="1"/>
        <name val="Arial (Body)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rgb="FF9C0006"/>
        <name val="Arial"/>
      </font>
      <fill>
        <patternFill patternType="solid">
          <bgColor theme="9" tint="-0.24994659260841701"/>
        </patternFill>
      </fill>
    </dxf>
    <dxf>
      <font>
        <sz val="12"/>
        <color theme="1"/>
        <name val="Arial (Body)"/>
      </font>
      <fill>
        <patternFill patternType="solid">
          <bgColor theme="9" tint="0.39994506668294322"/>
        </patternFill>
      </fill>
    </dxf>
    <dxf>
      <font>
        <sz val="12"/>
        <color theme="1"/>
        <name val="Arial (Body)"/>
      </font>
      <fill>
        <patternFill patternType="solid">
          <bgColor theme="9" tint="0.59996337778862885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F9696B"/>
        </patternFill>
      </fill>
    </dxf>
    <dxf>
      <font>
        <sz val="12"/>
        <color theme="1"/>
        <name val="Arial (Body)"/>
      </font>
      <fill>
        <patternFill patternType="solid">
          <bgColor rgb="FFF9AAAC"/>
        </patternFill>
      </fill>
    </dxf>
    <dxf>
      <font>
        <sz val="12"/>
        <color theme="1"/>
        <name val="Arial (Body)"/>
      </font>
      <fill>
        <patternFill patternType="solid">
          <bgColor rgb="FFFBDBDE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E3593A"/>
        </patternFill>
      </fill>
    </dxf>
    <dxf>
      <font>
        <sz val="12"/>
        <color theme="1"/>
        <name val="Arial (Body)"/>
      </font>
      <fill>
        <patternFill patternType="solid">
          <bgColor rgb="FFEE9F8F"/>
        </patternFill>
      </fill>
    </dxf>
    <dxf>
      <font>
        <sz val="12"/>
        <color theme="1"/>
        <name val="Arial (Body)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  <tableStyles count="0" defaultTableStyle="TableStyleMedium2" defaultPivotStyle="PivotStyleLight16"/>
  <colors>
    <mruColors>
      <color rgb="FF40222F"/>
      <color rgb="FF3D899F"/>
      <color rgb="FFAEDDDE"/>
      <color rgb="FFFBF4F1"/>
      <color rgb="FFBF373A"/>
      <color rgb="FFE2E2E2"/>
      <color rgb="FFE35A39"/>
      <color rgb="FF000000"/>
      <color rgb="FFFCD5B4"/>
      <color rgb="FFE06C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Distribution</a:t>
            </a:r>
            <a:r>
              <a:rPr lang="en-US" baseline="0">
                <a:latin typeface="Arial" panose="020B0604020202020204" pitchFamily="34" charset="0"/>
                <a:cs typeface="Arial" panose="020B0604020202020204" pitchFamily="34" charset="0"/>
              </a:rPr>
              <a:t> of Flag Counts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Dashboard!$G$238</c:f>
              <c:strCache>
                <c:ptCount val="1"/>
                <c:pt idx="0">
                  <c:v>Number of Countries</c:v>
                </c:pt>
              </c:strCache>
            </c:strRef>
          </c:tx>
          <c:spPr>
            <a:solidFill>
              <a:srgbClr val="E35A39"/>
            </a:solidFill>
            <a:ln>
              <a:noFill/>
            </a:ln>
            <a:effectLst/>
          </c:spPr>
          <c:invertIfNegative val="0"/>
          <c:cat>
            <c:numRef>
              <c:f>Dashboard!$B$239:$B$245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Dashboard!$G$239:$G$245</c:f>
              <c:numCache>
                <c:formatCode>0</c:formatCode>
                <c:ptCount val="7"/>
                <c:pt idx="0">
                  <c:v>35</c:v>
                </c:pt>
                <c:pt idx="1">
                  <c:v>83</c:v>
                </c:pt>
                <c:pt idx="2">
                  <c:v>50</c:v>
                </c:pt>
                <c:pt idx="3">
                  <c:v>16</c:v>
                </c:pt>
                <c:pt idx="4">
                  <c:v>4</c:v>
                </c:pt>
                <c:pt idx="5">
                  <c:v>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4-0945-8ED0-A912497B2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"/>
        <c:overlap val="-26"/>
        <c:axId val="1320142160"/>
        <c:axId val="1320143808"/>
      </c:barChart>
      <c:catAx>
        <c:axId val="132014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# of Flags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20143808"/>
        <c:crosses val="autoZero"/>
        <c:auto val="1"/>
        <c:lblAlgn val="ctr"/>
        <c:lblOffset val="100"/>
        <c:noMultiLvlLbl val="0"/>
      </c:catAx>
      <c:valAx>
        <c:axId val="13201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# of 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2014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_xlchart.v5.2</cx:f>
        <cx:nf>_xlchart.v5.3</cx:nf>
      </cx:numDim>
    </cx:data>
  </cx:chartData>
  <cx:chart>
    <cx:plotArea>
      <cx:plotAreaRegion>
        <cx:series layoutId="regionMap" uniqueId="{4D8F2A46-714B-ED4D-8734-A9FDEAA014B2}" formatIdx="0">
          <cx:tx>
            <cx:txData>
              <cx:f/>
              <cx:v>Alert Flags</cx:v>
            </cx:txData>
          </cx:tx>
          <cx:dataPt idx="2"/>
          <cx:dataPt idx="10"/>
          <cx:dataPt idx="37"/>
          <cx:dataPt idx="70"/>
          <cx:dataId val="0"/>
          <cx:layoutPr>
            <cx:geography cultureLanguage="en-US" cultureRegion="US" attribution="Powered by Bing">
              <cx:geoCache provider="{E9337A44-BEBE-4D9F-B70C-5C5E7DAFC167}">
                <cx:binary>7J3LcuNIlqZfhRab6TYbKnG/lFWWmUBdQqFQpFJSRFTmRoaQmCQkXiTwIpGrfo1ez2oWs+s3qDfp
J5nPSYICDl1BRAllxIyldXVlpYNOHf4H7n78XP7z15vnv9z02nHaeO73BqO/3Dz//K47Hj/85aef
Rjfddj8e7fWTm3Q4Gv4x3rsZ9n8a/vFHctP+6TaNn5JB5yfLMJ2fbrpxOm4/v/vbX/m2Tnv4cXgT
j5Ph4NdJO51dtEeT3nj0nWfaR42b4WQwVtM7fNPP76J0Mmgn7xrtwTgZz65mD+2f3xU+8q7xk/yi
jT/a6CHXeHLLXGfPCT3TCsMg9CzHsGznXaM3HHRWj03T2fOsMPBdM7BNw3X87E9/ivtM3y7OQpj4
9jZtj0aN1T9f5hVEfxlORsPW8ne3hkrK6NPiZ/1UxPVvfxUD/FAxkoNeorLtkUT+qttuRHE35l3I
MHg7/BbwBp7rA7DhmYbtWgX4m36wZ7iG4XqOiwpC1zazv73Ev6RQeiUUJgtNFJ5tqONy9+q4HE7G
3cbpMG3HGSRvV4ft7Tl2YFmBZ/im7/tyNVj+XmBbgW84gW2HgcNiWS7EpTZKyqTXRmGy0EbhmdTG
6cXutdGKH9qNL+30tp0h8nZlmO6eEdhOYPpB4LEy3OLW1LRstibHMQPLDTzPC0PWTl4b5WTSKyM/
V+gi/0iqovVl96o4at+203jcvm1cjvnHqDH8o3Gmzq5Be5RUuFa8vSBwXPRju4HpOlbI0ZA/Odxg
z7IN9YnQtEwjFGvlnxdTr7Ft3ye0uO3jUrNHZ7vXbItzedj4t4OL1r9nb/rbV1nT2gt833RNw7Qc
y/Bcxy7oUa0y1wlCzijL8Q3f4HFhlZUTSq+0wi8SGio8w6YRJ/vGwL/08P88SF5WVAbA28G3wz2X
Q981WUWaNdQMwz0Dw8uwQtN3AsPxwuxvLw+c0mLp4RfThQLEU7kiPtfACPiUdNppBsnb1WH6ew6q
YCkEhuc5hle0xsI9xzB81w59tjTHdY0g+9NLbWyVRq+F1TSB/mpUov7pcPf70GXcH1Z4kDRNdZAb
fsAZ4bDJWCZvee4kaZq+tefw7jtYwAYHjVwFW+XR476aJnBfjUrcv9bgbb8cN06T8Zhr1OC28ak9
TUbZ+1fJq2/zwruW47mBZdhm8dVvetae73m+Y/msijAILPHu/5hsryhE8/ukdjQfkao6rcFl8dMw
rf524hh7pmNi7VpqC/IWJlVunZjcTkxukxzUge2xQ4m7YkmZ9LopTBZKKTzb0Mb57jes3+P+typN
X7VjcSE3gtCxHNO2bQOoc5pAEX7o8sANDS9UW1q2UJcHxXZ59ErI5gn8s2EJ/e81sFm/xINJPJ5k
v//tG1WTayGgW64duBY3cMtmJ8phb3pcTHzLMxzbN0zTV4dJ3l4tIZAe/PVEgf56XML/5fPu3/wv
SXvc4KXLMHg7/urVt8zAA2HLsu0gENc+g2uf6/uhr5S0ee1TAg2+L88r8GcTJfzZ+Ab8NTgGruLB
PB5UuvV4examKeD6ocG9zQmKXhHb2cN+tXn3cYlwtwjFIVBGIr0CXmYKDbw8kCq4+n33K6Bwi1G+
kP1+O01uKrRf/7zEFd3yP+pYP43n8X13NI4H1e1STrDHHuVwGFhu6HuuuMl5/h4Wkm+4lmEsvOri
gC4nkn6d5OeKlZJ/JNfKaR3WSjrpTOJZdWpo2lwbQhc/ITcKH896UDSUmq6HgyMMsaQIc1jhwomY
P60/b5dIr4X1RKGC9bjE//NvNdir7tM4GVToQneU/8gwHMcIOS6Wp0HOVrLNPZvbtGebLALD49aQ
qX5pp37eLs8r6GcTJfrZ+Ab6+7tH/wpPZoXHQtMy90yfiCm35SA0PcME3Rz4uDXcPRwalu8bYcht
Thmy+Xd/qzx67FfTBPKrUYn71S+7x/2cu/KkE/eyX/92G5UT2SOKR3Ro4dCWoYmmvxfyshuEtUPl
W/UDN/vby/e+jER68F9mCvxfHkgVnF/tXgVXk/S+3x4k1R7CqMHkhkxw2yRiile1uABcHnNPIHYX
WKbFCSB2n7JC6TVRnC20UXwoNXJVg3tzq5v0KjwImrbaa3x2esJ1oe3zwue3It/cs0yMJWKoJqkI
xdWwVRS9AlbTBPKrUQl562MNFkF8l9xXvQSCPQLXeIgcIqGbSwDcOZ9tDl7DJcKGkVSE/qqUSHr8
83OFEvKPpCauPuxeE61ufJsB8fbTAIeRzRUAoEna8FWOU+HlN4M9diB8qiryoHn5vy+KHvvlDxCo
Lwc38D7YPd6Xs7RKHwV7jUEKjYmDKHTUjlL00NmsCdO2DPwYvmV75NNkul6evlul0WO+miZAX41K
1C9rYO1fPpGpUeGdlxBNYOMRZXdfpJKJ49b09nzHNjgDSJrxOG/FXrNdnFdwX/0MCfxqeAP5wxq8
773hFGunQmPf8fa4QzmvHbBkUWKPchHj/LVs3zbEEXtZQqBX0F/PlPivH2xo4KQGGminlUZkHKeY
bCSCApaBG4JUMQeHj+XZ7Dtiy9kqzivor+ZJ7FfDEvmLOgSRF3mTl5PbKt1t/h4ZKgEpKoHrEvMK
isFj29izLcsHdoeIDElh8u0vJ9IrKshPlnrIP5PKuKyBMq6GnWH2Jr7d0OFcJSDjk6GqPJ+G6Rbv
W8YeFwBuWgYxfsI2ZFxkf3p57m4TRo//cpYAfjkoEb863v3G8zEeVpk1EZA+j3fNDHFvEhILebNz
9ypMe7ImQhsTJ3DJnZCxyG3C6BFfzhKILwcl4h/3a4D45Lnd/zacpJ3sdXv7m45f0/eV28C0PWeR
ClHAHadySI4EHgccnyr7VJg6H0uJ9Ar6ublSB7lHG5r4vHtNXA77ca9Kq8fec1ECiYlkOlikMYbF
Dcdx8bN5Pr426VIoIYke/fVEAf16XOJ+WQMH52V70K7Uv4k5iReHfDh8l4swO+93bttp8lyl6nIQ
2KwPwvHyhrVdoFfgzyZK+LPxDfhrEISv2NbhHmVYuBJwLbPn+wtwc+Bb4R4BLwJaBLsWme9i79kq
zSvILw02iftydAP1OvgU4slt0thP40rtfOqlTPz6OMwcYrpEVoq+HK4B5KrbIVdc8q82k38uSwr1
ig4Ks6UqCg83NFKDg/jiibzRuLpDuGnuhSpwxfYfYvfjvyzsQmohqFxF9BCSUM3FIPvTS3Nzuzh6
LWTzBP7ZsET+4uvuD96LyYjSm0FjVXRCIWcGxdtNIc/EfYnnmMstQUYc+MW7l6ogIM6FJUSY0eVM
ENvRUrTvifOKFhY/6Z0sksy+bkMLNTB/CD0MKnz9qRXkpbdJMFwmrQsv58L25z7mEGJ0SHFQeslH
d7dKo8d9NU28/KtRiXqrDqdve0YBda/XrvDa1aRqltw3z2XfMY3VxSp3BrvunuMRdKR60CEVdJH9
k8f+spRMegXk5wot5B9JVVy2dr8NRUR5WQKNo3hUodfBtPaswCXbkMoB3w1JZygcA5wSvsMR4Bm4
+kkXXRTV5JVRViq9OoqzhUKKD6VKoqPdq+RsOFe56Y+TdrY7vP1EILGEHFHqmG0bLxAlS3ZY0Ajh
GZcqv9B3yYFQJ4LYmcrJpFdHfq5QRv6RVMVZDZLffmuTAVGdFog6hkR9Scb1uSNwT3YKSnB8nHVU
/gcmOSpcFmQp+VZp9PivpgnoV6MS9d8Od78ALvBJVBuJcYmC4ej0uSDAV4Gns4A7FwjAdtmqqFxW
sUdpD22XR4/8+ocI7NfjEv2LOngmFg7y/T+qTYhuWgE3A8/GM6e8/oHpFd99SxX2c3zb3A/IDOLt
z5bdKgBcUiq9Ii4Ls4U2ig+lSn7f3/2COI/TuOIkXEq48RIFVIzx5hOktMQJTaU+V2acdCYxSpWE
Ig6EMiLpdfEyU+jh5YHUwXkNIvNfcGfNJ+1ehbcFSvMIvJiEvyhZIhOu6CltUrRkEiHAYrVZE5s8
L6Uk0usgN1UoIfdEauFLDY6G1j/+a9xu3P6Pk+kwSSu0j3yqjVXwwDLwS8BsYAldKPOI0jLl5HMD
X5m1xe1pJdd//8d/bpdMr5LNbxCa2fyAVFCrBkH8BflO4+D8IsPn7bbrnyWum5xhi3dI0olJx8t5
XHXqIv47m1McahBX2UuCFsQLqDNz8CyR0IIffJHjlb/VlZFHvzheZopF8fJALobz092f25/aT43f
23EPH2t1y6Hp2JirOFExacNlYX7BmsV62iP8RhTIWpR3yBTqkkLpFVGYLHRReCbV8akGtzksyaTS
yEPTsvZM7tTU1WNCuWBetKLUpZsjxTM5xyk92PA5lRDoFTVkv0SqIBvfgL8GVmwUDzq9+LY96la3
GDBjQ5XX4njcmQm7CYqK0MAPpdZIiO9PUbdx6cjvSOVE0usgP1eoIf9IaiI6qMG+RK3r4kaRofH2
QxqPn0ozdS1edFPF94v+pWbA/c7GiF2xtWxE/z+VEUmviNxUoYfcE6mGTzWwlZYcGWfxTft2WK2/
g/gPBJEc0irIsExgz7nCKUIj+GNwswh95X712LXyq+IH5HpFIwumk9wPk3qRz6V2zmpweJ9xbs8q
ZceD0og8OxIBKDBeMKdyicipRfGqUhPlUPTkmSTlGSyhvFrKCKTXx8tMoYiXBxsa+G3325SS7inJ
QHj7HqUoWiyTrDySMcBf1aAVFABPAqwthK55zKLYsF+3y/M6/Op3aMBXwxvQf60D9JM0ofq+ysww
Eq7JhoS3ljQZdQwU0zSapsoIJnuDKAX3a8U7nGl+6QE8i8uI9JoGXuZuaOHl0YYmuMXummXwTHEp
VpqhR10CQVBcHPjCLfJ+1T6T34ZIUDXIYaL424VicINZrYxAr2hh/VOkDtYPNjRQg2g1P3isctnS
CgOkDhwIATmQpGngg8VeEheHEMIcMjcoFadqivXCWikcBaVEelUL65+zqYf1ow1N1MD7dzaLB/04
zbB4+4mwKMcnFOfxrhsqOFFUQ0g6B1ogJEqtgub+VkKeV3SQ/RCpgGx8A/0alB8fT+ChqND9zYav
Is684xQZm/CmFc0hdSCQR287ZKv6C67TTO/L82C7OHrss3kC+mxYIn9chx0o7o0rBJ5gPwaOqYpz
bCj+JV2UyhRm20Ej0GuzNHxxacYM+r40etxX0wTsq1GJ+tnV7k/e4wmrsULYse4X9FwLvli2fbMY
hW4ScmM1EGvLOE+FAbRdHj3w2TyBfDYsoT/+bffQnwN8v0LoVXWxSosn1omBuaw2y5k8zcAg+kw5
DmHQZUKkgH67PHros3kC+mxYQn++v3vor7pxUq3DmqwXdelS7iHKABUJqbA3FeFBQNIkfjoVaBah
tTIC6dF/mSnwf3kgNXD1fvcaOGs/JzcV2prKR0rWF21c9C8/NfkwjlOqFtqcwZsK2C6PHv5sngA/
G5bQn/1999Cfxw+TGBrlp0ZmDiyt7rdbmk1POX/I+WKLJwFMXXSLq0BVK6v7luGubM2itfMjkunV
sfkNQjGbH5AqOj/evYrO4tu4E49wYGcAVaAck7gm3lDCNPh9KMgXyUncmGEaxyPk2cT/l1Q5hetY
KZn0asn/HqGQ/COpirM6qGKYDm+q3KngngtAnyplkjCUXVo8KVhD3ASIO2O7LiNqZGkU9LBdoFeU
kE2UGsjGN+CvwUn9MR5Pq/TPwbsY4G8gN5UsGJUjX8yBUVmSmEcQ75O5TRGtos/Mg79dHD322TwB
fTYskf/4Zfd70Kf2uNtOlZVUYQGDS8487lGoF7N9pnBAuHuEkbmWUdVDRr1rmcJMKimTXgeFyUIR
hWdSG59qwNF1SbO9+IGmX9n7+PYDAQ5M2qsZBqXKHrl5MlCg6ngo54Sgjo9Ryu/iQc0vhVIS6TWR
myr0kHsitXBZh8Mg7t0m00oregxeebwPPjFM/rPgCSksCR9HtSro58xe1NzKHFV8C1tF0mvhZaZQ
wssDqYOzGuxLH5Nxd1Jt0IayKerFoUqDHMpWDXDMggrU3cKgnM33FZMOZ4LYlUpJpNdBbqpQQu6J
1MLHGviNPrZHw3G3wgtck7Q76nLgbyf9dEFWV7SLSK0njEMxFe26SOemd2dxOyoh0CsqyH6JVEA2
vgH/5e4P54hoWaV2UVOxpEETBUkgV2hNrrxH6SExBFKQbEXsu1E/UkIiPf7riQL/9bjEP6pD/Uia
ND7Gg/s4ewnffhyr7GxqFXBG09+DdK+wGLHEe8fSWBmtJNmJPeiyjEB6BeSmChXknkglfKxB8srH
pH3TJZY3GreTCgvYqFBT3YayVqeSM5ZtinMCXXk+ORSqGWr2DixDNqWl0mtDTBcaEU83tHKy+63p
HALf5OGBMFqF9wZVVEhVFfcyCm2Vh6K4OGA6Us1ZOMLpl6rhmyopk14jhclCH4VnUhvnNfCzXsKr
P258nNxUeYkmxYjaNUWwQ3Y27etkXZVHUFNx3sHNgN0KQ5JYIiWF0qujMFmoo/BMquNja/eL42Py
bVbhmUG/LVKMOIwJcHJwsxkVDFcYftENTj+ICXHLbvTE2SqNXgOraQL71egG6r/VAvV2pUS/dMum
iJY4jvJjk+YrcG/iaeUAof2HA9M+jj5ViJ6/O4PVNoFehX45cRP85fgG/Bc1gL/9LR5USf1icyGD
bsFWjL+FF56gP6+7YmXgngZFnqQ7/bhdkldwzyZK3LPxDdyj3ePeGvaG1fb/UxdhagxUgiO87dRB
FeFvKmcFVMyQk4TKn7Ro1Jh/78tIpFfAy0yhgZcHUgWtOtwTFsfvl2RwAwwN1b4Up2rjOG0P4tuK
LSTSflU7ZXLe1bG88Fzno//QJZHsYuLB4H5nLdun5VVDH9N/Tky9vrZ8nVDilk9LzX6pwUm+NDX+
bEu72ZlXaqsObWlbkM0Mbyu1gUluJUCHhQudjIMVUNwKqTzZI9CNgx2yhwXPSdECKCOQfmW9zBSL
6OXBhgZqcBGJ4vRbfFspB7FNGx1CqAGGAFfDBdltfsejzY5LHBUCOG4ptJuSt5AyEulV8DJTqODl
gVRBVAN7AKrkxvkBBuFy33+7y4r7xZ8s0O3hx3zpuiyA2XK0VaaKP4//v/5UbMc5+psc2dag86I9
mvTGizW/jXYggiQlnVTo4XLhlKaSkZoVSC03GyYR/iAE5VBWtEpcIIk/b76VkOeVvSz7IXIry8Y3
drIaXOg/DNNK2ziQkwNxrsqJItKqeBWt4rWS2AhtfVyK5bj1KPKsIvjbxdFjn80T0GfDEvkPNbjQ
fIgfquyfAZcoDBtENbish6vePLkz3LTpWIhTl/wDbC1OcOFI3CrNK7gvf4SEfTm6gfr57m/yx4or
sUK/oepl7pBgBnGuTUsqwk6F9121mqfTNqnkNHaga49ri2jTlbrEbpVJD35+rtBA/pFUw3ENioNO
BpVeISDWAH086Wz7muaEPl5Exfid5QGqrib5LX+rNHr8V9ME9KtRifpJDQqDPlAlUWnfcsxW2q9R
oA5pCXXQsl1M01dNsrkzUL2yTIWV2/12gfTQr3+JAH89LuH/UIOX/ixOR92412ucjCpOBiR4QUoN
9zYK1V0oAcSpy+WOYmkY75eJmGIL+hGx9NrY/Aahls0PSP2c1eBifXgz4V6dZnvD2291EBeruAWn
MjW50EwT6CueDj60iSSjLbwaCw98flcqIY5eHeuJQgvrcQn+YQ28gMftYdqp8mSmZhpyBmql7VVr
4KIlCi0WNbwUEqkWz6seHHn0S8ijR389UaC/HpfoHx/u3iw6Gce9WXUvvgLXglCG9DLlz5PnAuw/
kDBxPyBJDbIlmQ+7VRg98KtpAvbVqAT95Gr3oL+fkImcVgk7+TYq9VKl3ROnlin5lK0o555iWlfl
0xskrSXk0SO/niiwX49L9N9/3j36Jzfcy6tk2iOvj9p/sjgsfKkUpoiIahNjiYIh/Kche45PkrJw
PJQQSA//eqKAfz0u4T+53D38V5Np3JtUt+U0fRpWLdJoePkXCRzFs5YVQccH3nlPz1C8XR49+Nk8
gX02LKG/qkHe93G30kJ1HAt00COVFTZ6AjSGgZGf8zxgBGH8hMoIQkH4IVSou3DSbhNHD/zqVwjc
V6MS9uMamJcnaaX+HqpwfcwbrEpiZ5Zk0HMVORWcbSQYE6umk6e88m4RRo/58icIyJeDEvEToiO7
JkO6/Mf/Gjauhv1//O9FwsB5+o//M7hJHtrZ+/d2Cx+OKnLBVPIeF2D+i8T6wsuvynhJoMEdzRWZ
918VyeXf/X9GQr1qXv8moa7XPyhVeFkDG4kKmiSD7O3qgmHV9kyamlC7Tmm1NJCaymyFthuHBWy4
YcD6yf52Rir2fWn0qln+BqGG5aCE/KwGBXL7PZLMKr2JkTDDCqEYQmU0sWWFhTUC0ZviU1J86hwe
0AoUMS8hjh729USB/Hpcgr9fA/B/oZdJ9vvf/r4DLQUOMPdkHcaKyFPCS4VQiN/U8KlOJNUp+9PL
132bMHrcl7ME6MtBifgvNfDKcXw9Zj/77YiTUElGH68yR3OWt5czhrgY+56tmgLAbUsNluZY/q4w
esSXP0EgvhyUiJ/8uvtj+X2cjKvc1CFCggqSey/Z2Su6hRzkTd/C8M9VNCgqjfwZvFUcPeiraQL1
1aiE/X0NjtLWnCKfSvd1WmiTk0XbF7IkVznCOeAJfXHSsqWrrjHYqGJfLyGOHvj1RAH9elyC36oB
mXwrHcbjSsGHJon6fusVbwNFiBSik6EKVd7C/2kWX/oS8ryCfvZDJPrZuET/fQ0uAseTeNzuww+c
gfD2jZ63m5AuDG2LfoUk0ItbL1zyFFDBqk0R9GahcymB9ArITRUqyD2RSjiuwf5zOnli469OA6q7
iCoOobsIlbYbPalUezxF4o9LAjc/HD1iBWwXR49/Nk+Anw1L5E+/7v7A/dR+iHsVAk/UFxpg6Pl9
g1AjRbYFez6gtsFW5c3LVNGNuNZWafS4r6YJ2FejEvVPdUg1Sdvtmwp9DTbue7Jz6e5F1IQCTkEC
TA4EjHiL4jTNfrNVFj3o1FcsfoNAPRuWsB/XYK8/hIk8rZR4FjsGyxJSC1LUCdeG+C9zZo5NGyOa
WNDMQrWKVE7/vHFZQho98uuJAvr1uMT+sAbYf4J0fZIB8PYztsn1le2FHtmqxRqJDaT4FLDnCrVs
kapjgtwqjB741TQB+2pUgv6pBqAvuQebUTIaxRWCT5CW7hK4ZdRGvzBjCtA34f1l88dtQBlb1qEz
/+aXFkuvBjFdqEM8lWo5rsGhezpLO7P5iK4I1S0Ih4QS6mDo8bgiknIKOvEdMp8Dkg0txXO0SW1R
TiS9PvJzhTLyj6QmTo93b/4cx9+qrJlVuxKeTMcgtmKuex7kTgSThjk4gFQvBM+D4sIXN9+t8ug1
sJomwF+NStyP93eP+1lykw4hr6jy2gvpIKzMNF6GMWQR98JDn4ceVmz4mtUnQlIdNspmj9q37ZS7
4G3jcsw/Ro3hH41yYup1su37hLK2fVxq8agG/tGII51s3eo2MaIs1JP7ylVHTGyRr1jQIfc6XNE0
G8FHqso3ZLZuCYH0ylpPFFpZj0v4o5PdL6LW5FuFXgvYXXA6Ew2wA5JC6R5fXD5NkiTIEYVU/pVc
0W3S6IFfzhKoLwcl5K3Pu4d8fzIap8QdK8S9ScNy2BTIePMWN4hF7lV+36KZFJ28XspihLOilEh6
8HNThQZyT6Qa9mughiNSFKq8PytaZgvbyeMuAXUq+W/FbWfPwcyl3RrlSXDx2Ip3Pm/PbhdHj382
T4CfDUvkj2pwo/g8/9auuhcwpqtqU8d9LiQfBYJOq4C+x6EA5Mq29RbN7AT65UTSayA/V2gh/0hq
4nMdwgZDLhCNi0qLNkIKwUKIdGAWod+jb4gjIHD2VONNiNuWBGAyXNYqJZJeE/m5QhP5R1ITrRqs
id+T/rf421M72xQq8G6Qj0vlDFsOmXOqJbDodKHsIFJU2JB0EYQy8uiV8DJTqODlgVTA7193fyof
JXdVGqGkApH7j4djVQ8p4jcmpUukNcI4AS3YIlk6U/wyNWKbNHrol7ME7MtBCfnRh91D/rlDgnSF
VhCZoGzvFOlRnA2jVygbalLFBz2wk4UVZHLEdnH0qGfzBO7ZsET+8/HukT8nVlmhL4/caNXZl+Zc
YK7o+IumD2Fi8oRUFuPiZN7oZLpVGj3uq2kC9tWoRP28BlvM5QMkU9k6f/sG7xACxqYnNoBBScBM
bDEq25CsCBhVVEoce5GsDd4qjh721TQB+2pUwn5Yg1KAo2RQeSUGvGls76sm727B1LToC6KIHlWD
cZylGEGZyrOtfas4euDXv0NAvx6X4B/VwL9wlSaD5Da+XWRIXw2/xZ0KqchVz0ZaT+Coo0JAZaoU
NdGESs2CikPVBagm8BvRsx8UTq8W7ZcIFWk/I9V1dVWDg6FdaYAthPiJOjGVlata/ELAVVgqTSIK
hBpszg0I5SnjVltY/lJ8vkUcvUaWs4QKloMS8/PD3WMepfE8qTB/QrUq9Uk05w624hAUywIGGzLm
SJ1zqWgyFG1HEfXtAulxz+YJ5LNhiX1Ug2vXfq/TrpRwFvof1QyKPWfZtUh5l3OOOHJFCTjDXqMq
NlRWqTgcSsijx349UYC/HpfoH9TA/fB+OLidpPEoe/3ebhMRNSZbgj2FVuIGNcAK3xz8zYAeyso9
wdrYzGIpI44e/ZeZAv6XBxL/9zUg7LhUvLPDQfWEEfAqowGqMVTB6uLwLXqBuCqwTPCREqFZtPwV
7rgfEEyvkI0vEHrZeC7Vcxnt/mA4GPYxnm7iQeOi/TD51ktuKlwopBVx4PqYR2S5bPhLmz6mFXw3
nMzaUP+PiabXke47hJp0H5GaOqgB2dZBW3WCv69OPap0BicGWZB0oHVUF5fCPqZoy9nAVJOj1S0j
+9PLO0YJeV7RSfZDpCKy8Q30a9BeJHtLMgwqOEag1SLnV10ZyEKlpKa4famLhU1XSDST0atkf3uF
/2rlZqM6iV5RwHqm1MD6wYYKahDF/5RUbEepHlPk5Cn3BdRCqqiysAAgWVQciyFxfnImSYbJkF7i
X0IcPfzriQL99bgE/9Px7s+Jq6Q/TJv01Rq3Mxh0L5yql94g3iwONHpUkYwnt+2f3zUDGsRjS9GD
E2qnRQJkQQPsS3R6IXGSFHlV9CqpFksKpVdDYbJQReGZVMdVDWosL3vDaXxfZXjfQReq9aBq2EwE
2fCLp4EiXgnUYYGDY3FWiOh+GYH0eniZKZTw8kBq4LIGB0JrOOgMG9sJlAUPbYWss58HicoCO6UZ
6O2wX92q5OquGj7n2qMXFmWTJH0MAxp6q1pnXJA2YfC8Q6W8XPoXQs4Xr4V8LF+O4xpY1ZdPyXi+
7JebYfP23ZLkDxo64E0huoS5sOhnkrt3qqxB2j34qhPNIhIrV2g5mfQ6KfwgoZDCM6mN1vsanF2T
9L49q04RlEuQzU8whF5KLrT+Yquk74zDonBI/iNDUOUwZ396aThcbRVHr4NsnoA/G5bIX13sHvkW
LD1VRl89xRhDAhRJOOaSA6m4NYW4XlShNBWjS3YwvJL5rWm7PHros3kC+mxYQt/a3z30p0mafMPS
ygB4+/6jWtWrQJ/qR6/YelRWTW7/gScYahKMg2UfxI2auTIC6dF/mSnwf3kgNXB6snsNRN1JpZUT
9HejEyi3RXVlWXQmLuBPtS73SR8SH3pcKFpysf9vF0ePfjZPYJ8NS+SjGkSYDkfjYaX0L6Tke8Ri
4UYiEA7Pi8I29+pzTQloCE1iAuk2i/yDbNUtd/wS8uixX08U4K/HJfqHNYg1tdhxyT1u7P+R/osc
i+zyhGJJRsDHzt1x0VEvrw5WgiLmp0eC6xkEbnHQF06Bf0JAvX5e/6lCYa9/UGqwdbT7neuMGkj4
TarsaNGEx4c7PuSd0JurvhaiaStnh+tT4+6SQq7CubJiopRIeiXlpgqt5J5INZx93r0aWgRO0iqb
JDUp61KbGJYrcVlWh4lpmls4UPuwnvCDsWpUZbxKLy8snO0C6VWw/iVCAetxCf9pDfyNZ8PeLV6W
DIK3G1DQOVjQnVC1Qlt7zSlCAyVIxNjNuNqtGIfz6JeQR4/+eqJAfz0u0T872P3LH1Gy1U4aB6qx
zohUwgodHKpOxWMj4hLHYlj2AsutAvLGiSwqRxfU2ibnh3D8LiX73muhV0M2T2ghG5ZKiGoQvL0A
+yqdjMQ0PLjiOQZWdlJx/wnJJgd36CZ9NqilmZVfAdvF0SOfzRPIZ8MS+Ys67P3/+K9xu3H73//x
nyfTYZK2v/e6/ZjT3eflVkSF9NkBaMVKUDgDmi4pnZS4sEUpjjePLSn720tjtvUDkunVsfkNQjGb
H5AqatXgfneJkTSI+xWqhrIVbFrl4cDBSsaa8hzlNqamSziE1keETDJSpqJqykikV8nLTKGKlwdS
BZc18C99GqZP8SwD4e0nNP6ll6IhQX5OuglchzZqwbmkKl2EcbRdFj302TwBfDYsYf9Ug1QE+st1
kkmFJ7Jr7JFooIIJS8eGYvHMvficx7g1yCJUzaTh47N5nD8XSsijx349UYC/HpfoR4e7t4wOx91k
+FDlsYx3QwXA2e1h/HRorVBAH9ImHqugA+WNyvMn7KEy8ujhf5kp8H95IBVwWAv30hOO1UGSvYRv
33eaJPTjVfWpbIE9WPEGFFMRaElIqREGKWmHmK5Uv2R/O3MwbZfoFRWMsplSBesHUgWXNcjqPB9W
W27hsvFDOqPQJca2EdIh+q2yRGDVVkXVqu9IEf/t4ujRz+YJ7LNhifx5DTIPFhX3VW4+iuQQm58+
p1x+A7qLgG1u7+cyRgYaPDU4jXjvSWwuQl9CHj3264kC/PW4RH+/BltPCx6gxpd2eluh1QkNqAG6
sGlQQ2HT9IjNJaeApmVzY1DEZZZLYbvK4yxqoBU/tLfLpFdCfq7QQ/6RVEXry+6P4cuknaZx42Mb
fqAMkLefBDTY8RTNPB0ZVAb/IuUpr4wFMRPF7TiIVoWQ2d9engRlpdKrozhbKKT4UKrksgZ708Fd
8m04qTTmCQ8WG48N37muvp0GbaiB5MBlIQB8QEVtlBFIr4mXmUILLw+kBg5qUG59NRkklXqMKOsl
PRmb04AsaxXLya0HUjixSmFNV4Fp1Slb7E0l5NHjv54o4F+PS/SvauCua80e0iqDNmSy4IZTCeBa
WnoaBRCpQTGUGGXFwflr2XZx9Nhn8wT02bBEvvXb7g+DBXH7v6CEwvmTn3406Y0X70mnPfw4vOHm
NRwssigb4v3YJ+PuW5zcVcpWuaBAJ+9lwcQn++FhukKOSJEEXHC0Tdqg6isnkX4R5Od+54fKxbBf
g8vZftpvV5p+AQsBNdZkgBOaYT+ipqtgoTrQuNK3jSow31xEzoR7qIQ8r+gg+yFSAdn4Bvo1CFtG
wxHgL2rh37fTebsznOKmzuySt1uooE0WEteELE9c3Nd8mEOpilQXtmWvpOxPLw3UHxdPr5vXvkeo
6rWPSc1F+7s/RE6HkH6vDxF4PTPk3q40m14aLBGcfLivVUuB4h3PJLeMAgyu4ehMFckL/9IlVnW3
sZDvezLpNVWYLNRTeCZ1clqDCMNJWnGLVbLrUQB6wHJSLm1VGJ8zaCmJIShHf1tCDQaZGkSnM8SX
66eEQHo1rCcKFazHJfwnNfB1R5Me/YUrdTdZEBfQS8N2XFhtlnQQOfxJ5cPHSvqLD70ozMi4wvMm
bRl59PC/zBT4vzyQCohqUPfVIsCZDqvknlZNZyjcVgRa0FiyKRWjDXC20yEi8Eic59LBlc8taqCM
QHoNvMwUGnh5IDXQqsN5HnfTSjmdiDUY5EWSIU81iQNNIvGc3AogFkeQh0DEmleuqIBouzx6/NcT
BfzrcYl+9H73ZzKRwGReoX8Pzj4omxRxJYuA5Aqn+PY3A1WGRyAOdl26z+NQEifxdnleAX/1OyT2
q+EN6GtwjbiMF51v26vGt8mffW//3+p7e9oezCq8d7AtkZIK542qyqbbJwXbhX3LxoSl2QdlWYvs
DKhXivvWVnH0C2c1Tayb1ahcNqc1MJm+JO3xoMp0SdNWDGgB2xXJq8rZWjwv6N69ZxG65vpNdvdm
v4IS8uiRX08U2K/HJfpfauCCPXykT98Qi7XXWDZ4yV7Ct9/hTEJDHvl6UKa4FN/SPaLw/iuiOo/8
JJgK4CwI4ULL/vTy4vBDkuk1ovkKoRvNJ6SWjn+twaked+N+lZxQFilK2Kz0y6VzLhT5op+cakqA
Jx2zizQaqqc3Egiuuu0GdtA2ofRqKUwWCik8k6qILnevCiXgcdz/VuUdT+1YxLPJkyGerRLGit4O
KhXZ0fg/ePRpRGe7krW0nEyvKyP7PRpdZI+kKo7rcNMYjkn6qdJX2KSjn2rdTUIN6dyqJppNKXfX
ILUgMGGHglXTWxCZij0rKiGRXg0vM4USXh5IFURfd78aViUZ/xon4J/1Jxft0tGkk8Ft1Y2f6LoF
bzhxaoMuKR7Xa8gZC8tBVZ5gwKo6UuUBsZSXNu99KiWTfj3kpooFkXsiV8TJwe5XREQoaZDB8HYj
ilxW11JmFCaU6sXo4F7Kb0i08FBsRNRYu46qcxfe163S6NFfTRPIr0Yl6lEN8jiO22k/Hsyqw901
Ke0hwgDZH5cIlW5cwB3jlRwDRSkT4pIip0B4/UrIo0d+PVFgvx6X6B/U4Ar3azyO0+qwVz7tReK8
Q/9RQtUiuRjVYCkp9Fd0JQL7rdLokV9NE7ivRiXqv9Yg/HbYmT2MK0SdlG4yubmzkay3IDcrvPGL
1ih0mMbTt/xA9pdXt7VtwuhBX/0GAfpqVIJ+WIP4wskojdsVElPb8FJT2Qb7Baxxqjlc0eAknYzg
mipw88gbU5HOIuzbxdHjns0TwGfDEvmTGiRL7v/R6cZk61XKUUJKmAogOwR42FAIM4Nv7nil17FB
728KqaCaw6ckW02XlEmvg8JkoYjCM6mN/aPdmzm0I6+WKok42qIBFiHmdSQzpwlFLwqlCdYo+UsY
ohu1/iUE0qthPVGoYD0u4T+ugZW5D5lfr0JndRP4oVEgLYyTlYJm8pIKC4EwEC5TVfFA/qpPt1d8
qnlLf7s8evCzeQL7bFhCv1+DYsL9wTjpTJYJS1GcfptUSRgGzgZKUDl6CwpXo5g5plYBDKSqY1PG
GCb18EPCvaYUzZdsaEjzmQ111eDAXvBeZiC9/T4Gm2RA2ZsLAzjeIWN548rtU6r4BE4x2Ejoc6Oq
hMSFbEnD+W8HF61//55QesUUJguFFJ7Bait4PBdfmMtIzbPaGgSiVOoOhWSKPZuSVrH4scdN1SCA
Onx8k0bA4/ziz5jYVWfnMe7RrZDrf90rXyN+5yufkq9eqwav3mGvcRn3pvHtMM0Ae/sLiK8Yx6Sq
ayIbhaQU1bEt9/6pgLyyIlVC1pr6K6+skkLpVVSYLBRTeCbVcfll9ybLftpRQFTqL6biAMOdBcNC
p8JJ+oubHs/xF4fUYC44ihWBUV4bpWTS6yI3VWgi90TqYf9i93pYEeLup/G3xmE/Ub3hRxkqb18f
bMAUJPvkhXJjMtiHC8vDpbkS8XaoQmDTIY6y0e9wyVFcWja9avS/UGhJ/6ENhVXi3hGHQY7UebT4
BRwMB/hwDlke41npp69MXb3gWlUu3/2T25/foRvVCX3Nv67+fmFpXCaDceMsjtNxe+1PzU1sx6Mx
jOw0MeZytkhMhbgWT9BTOxsn954gPxYtoeVFf8XBMB13f35nEtvExKVsUSWucr3DqT1SCcPLR1Dk
kpBhw9q6MHOzH0mN86wzHKzxWv17YzDpnw8RdfTzO6a8azwsP6ckJR/Kg7GfbVhlr3G3NJDv4Sa+
gAGbj5v/87p7nQTObGof2P63xOm30utO9Hx9H/3dDT4HaRJZ5m9Gd3KUBLPDUepFGBRHszsvCru9
aOJdt0ZDK3qYnlvXl/1ZP7rutfsdK5oHT63h3WnfdaPH5I+hNW11B5/n/n1k9K+jru9F0yfnMHW6
UTDqHHbcu4N09Hxs9j+n/iS668+ix9l1y3Tdg95wGD0aj+8Tvj1O/fnR1GjPnk/CyVM0jDpR2Pv1
vvPL5OlgYM8Pep15NLu/j6yHz3fTNBqNB5E18KLuw10LXr6W//D8ftQMW49jNyLZIJo9RsFjP2pO
n1r3Xe+AL04SPj0+MKazyG92otQ3o75/3QrSr0/G1163bXmDKOxPo8BIWmPr+nA+DU/D687n6exi
dH0RhPPWLDEGrXTi/ZI+u9+Sqfll1HMfD0fh9TC6Meej6fvheDw9vnOcqGuGvYPpddONrs3n0/DZ
nBw+WYNB1DV+g8xs1BpO53cRyo+uO9avoeOfOsZ19PDQfux/9ibnbjKN7jvue3c2OQjT61byeP9h
7pnR3dht2eaX6ZE3vz707h4Pht638azfcty09fRkRY53Fd5NI3dqtGaD6KHzdeRdPFlOSw36Rtvz
gYyPzvtPLaPLD02eWoO5F/ndZjS7S6Pkrv0w7R0+9o/D5vX71JwfPY7bM/f6IBzPDu27w4HZfX9n
9z4+P58E4w/pc7+VjHg5ekmr+fQtHaWt2egxcu77ran3ddD7+hCcN53kw7jZPLi2Z9FzM4wsimBc
L7p3+y03vP8wY1ced6PRsHtizcNoMjVb0/u01Xc/jJ76h9aU//k4i5pPadS9TqN76/nwcTw9fOz9
agbugTEeR4l5Npo8vp8b3ZbT7x2Fw8+z+bcEJB4fDnrp+eT5MUqez+0uWvNnkdN7ep+OvhrJB2cw
jrrNSRQORq3nu8lBN2i2BsPkGOGOZt3R0fg6/WA9zU8nz+152G/dpU7r8GQw6UTetNV57Lc69sVg
+PXusZ08Oh+DOxf0R1+TQXvcaefPvsJ6vhk+zNKk0x0vl/f6X/92Nezzn4Ux/TKoOka8/NtZcpMO
R8M/xv/cp9TWvP4y/vxqq1bbYeFfNvbmbGPSbtyvPCy3NVvKzfWdjZns3nHjcIInLs+5qXa8xcxs
Z7bohQFTApegZQYJps/L5sxlgqQfehOTYgI/xbtGtjnjaCDP1DZMm12dDZpH2eYMn7CyaUPcoQZ5
EKb5LvuZBWVymGk2Z0WBK/ZmyG/hpoeaG4LiRTub/N5sDsKHvjUzzQPjzv/kPHkHdx371+5k0Gp2
gpNkduhMLqzmwyCaTr5Orvsf5p3J5dzpHfbmw/fpXTOyOv2W2fMPnkYsxV+nVtiaeK3E6x2anccT
K50djh/cg8m1c/yYeK3pILl6sCYXk3TaGlw7Bz1j3nqePH/0p4PfZ8/jo8DvXZmd08mcPeb+4djz
p635fbPt8XUJ/zvsTS/mff8ofEgOwtlT63o6iJ7D/tGz9xAN5/3W6Kl3OHucHDjN0dH9tHk5uO59
7ARJ1HwYRUGPPeqBU8AeHk/szqndfPj7fDw9M7zxh2TSPLp2zCOj8xAFd/PPg/ndH3fD0YfBk/e5
4zmfpvPJgZfMf7nvRn07ObjrTT80vdGx4yeHA+up4KspaCj/vudf/7/9/7iWeIFfX0stWv3dxMPM
/F2uIWZka0gxHUHjktEPqr652Rqijyh3PJXAuCjzzNaPauhtq4w6vKTwyivWr2z9mHuL3kDYPRZk
qqpS5wfWD3dNsYBU8h4eEP4fMSAUIEKaX0CDZ+/5zrv2rYOwO/577x47xJtfNLvNYWsyO0zGHa91
d31hd556UWfgX1Hf4kf9x+P76fTs7jd/lhynD+O/W09B0po9d478Oye5eDainv14F03mo1aX+kpO
uzmn6/0Dh0Qnfphcp2dcfXvYJncTzKFJaz72Rhgms7B17TxNW/5gGhx0gl43ups1n6OZh/0ReOfP
QXBl3Hmfxp76zPP9rTV6+j3wD0bTo97E+GOYfnXc5y/Pd3NWlXF3lJoP4ZHPOjwcf52OTntm0zlK
vFHyPnEi5y4Mj4Ln68+99Okuopff8+HMnqTRNJ2f9ud287B//XycPKcPB3dm76E1md//Pu8OL+/v
JmGrM2O5Jub/Ze9bm/PEuS1/Eae4ictXAc/N99hxHH+h7DhGICEQAiH49bNwd89xnHQy71RN1fkw
VemKY7cfQEh7r73W2lLUZ0qV7a62p8ntD81k7KXtmU+X2FTADrromnTc1bqqszrt+j2JTrIWfeGa
0s/rYun114phJFuuHnrltFS1oqZGJGpXksrSKe0ZDQPAAy6XkXpnHbFm77uTpHMKyKHm5pXU7OjY
URf+4jS5mhmgVNw/9k5zW42ABWPc6Ny6ajzrKv+O+E+DdzGMgzkCVZud7rp8EQCqQxt2eWPmxyX0
MjFMDfVk+W1dV4zzMuS66ZpsdVgPGOjeR01w0w6zS2M7JPvG72m4jlRE8lL7zboL5nLJnJBctBrw
t4+mi3Be77XPw91I8NKt2E+2uuqj7jiVzYuKw0OS9Le9KU9t2QLuLoMB7sKs85MTEQ7JermcTEMe
Oy7OAz0Vpm5oHZDdRdYPDSZKalvalTYTjJ05MQBZ4t84oTwXpqwzTbzrwRWE1ko/mKmOi7qRCoir
u57mXTr6dylRgpKwD3M7Tn5WkS6r4+o8qeUrXDU8c/JZxg4AsXMXe/5laYIq98fyIFP56KZF6aVP
M148neWAqRROF0tsRdbF31qkgt4MD0q79WGQpMFiAJ4fY0y0MY5Obj09N7q8sxwf77NQbDP9Hlsz
Xys3vWvY9NDr6K6RklHpk8tkFM9rqBuqRKyp6e3J69oDosfOq917X5mLRce7DngeEPom0I6kAU/u
2hT1gnFGanR4GGb+EjsloczH6oKDTlMtMY2W6FgRcd4MSS7Xi7FOJSVee153601q7UyXqr5Lx3U4
YheUx7r0bV6G6ylFhh0cry/IqJJ9Oyo3r63z1NVBFtV8zL0US2bQOhub6qzR7eMaBjd1wm6X2jdU
1sFMdZJNcW4UnW383Ym6R+VFS2Z7/1vHxK7017N6Ds8ZNzdmInRtGipluVt4/IAdvQ/JxIqu549L
L928BfCsFWZzp9b9wIB6g2Q+dlP00DjqNpgxfeNa3dZjG9C+QWkl12z+sgju0Xeh/xeQxHN/EVHD
rYsPlhIgna3R6X1EDUwYzu0o/XxUQeZ61WldEp7LpvpuF0bruLzTHj+XfVeQrbT5/3D3L7rhD0wE
evvevaefeIg7HH+j33p6sqf6W6c/ngz7lrO3j/g7Z8dwDiUbTY6OQA8k1LucHfvY6B97xaPPPAJp
+LbR/99520dyBk8Ybcn8H0P233kbP8JeVnGQomshwXlK/0nW3k5//wH1olEUE/yvzhTcwybzvZ9i
1h2A4vSChEt8TtdJ7isR1pkfqNspwhpYCH+MV3sfhfaIslBXQIyk8qjvl1e2DG54Hx/fjeYvZj34
6p/uiKB1eHM4BzhZ9QOMwJlFy+gj9e3SmuyjERk8ccx9vKBgVsH8lw0ZIPLXqD/cnu89I7M9P6oH
7Nu2HZSI40d+fH6VOmYYZw/PX3lj0UwDo1XlU1em+0brXOo+oKMdDWXJ+ins6pxV4U1tEGOT2d5j
eUZ0JOFnxdjd4qTHWpf5OoSvLndsYTSAsl3a11V7uVbLDlTLCZGmd4IvmjQHFTkJuIBBZ20QERqX
U5HI4ZszTdlMgjbvl8TuBWlOvpm/EZMHtr6q2OBnTdBd/98MOtSDEHUUeeuffz8NfCNMbdRa7bpW
GdpUSCSB27wO41XZjdnvr/WRBHsbcnTsE+yjvXVqfphyipWjMhZTrpTFqIc240vg0JZVfTZq5SKC
f/v9BTfa7+NLRrN6DPi19flgY+gfX/LAxYSeaVzRrfuLVDsH1shrbRa+E0ibbsuyLqnypk80mAhy
CMN1OauZuOrbsEbuMxfM1xetq64bUp9NfP6khgtWdTtb2UMiCn2onVBl29r4/Y1v22L+9sY3yP2O
L5x1uhhe47WQiVyyZL5vnfqlWSeTleWWzcf6DKTVsZuDQ6PihDLTNzRp7VgYRXbe3P0pI/3yhrag
hM7mzfH+YSRL1XauGUS1M1V3h0Ax09UAETmnUbYvUpKDwCZ9dFjsvW/trp2Wc2dK90I5n4bJufv9
6Gwbef80OqCNt13wsYjJdp7T+9HpFltX4UScIlL959h3rpyVnafSu1iUcIs4NF9sHYLULDdmjNXp
fhp3nAPGjM340EXzxRSXn8rxHBXvOKkhM614BgfxMKIG8Ucs/FKoYhTzfAzS9raLly6PowZoKPNS
FMZquQ+qDtRmCfQzSSzjVeiEkuHF6uiy7tizN6PQcMYHz+8MLVv+mASiqKbkcor5qyiH/SzHT93k
PzoyuvdThzrupRg9mZVpi3eetqhbEjpVrATlh/pCLfJLjx0yaNWw1yk299FA9iMjD8kUFcRH3PZK
wf6yq/xriNxG8UOEhMcPZjMcF4/exO1gk/ejrMqpXl2BUqZe2sfJ0WE+Nus9un8tNT6mm2Xhzeg6
yx+ixE/gB2ECtWQQocs7xs7KW7fk++vG0xToBpGhQOXRrMPnaUosBU10E9TxYU6jkwmXjLUyXzAy
v59Z237MH595E/VhxNuUI2j7P17b1GuvZFiz3WKJONOAoFOTOOBUTE6GVVHJpwsiJnH0yHSI9R32
q+/OS/u0TKlG6enxnd/1CjCzO+/1gOpl4ECRYX/ZNn7ezD5C+ZWwuV3XgA4NcohoEkkd3aos4e5V
XYO8Zd48FtN61lSaF8s4dHlqlnviGXxXjn96ZG/rGfrwzFAkN0UfxUiEsd9+/i7WMD3M/iJJtcMB
K4Iq3d654cUUmnDXph7tg/gYjcND7CEXBj2qh8ktn42zV8lWdKzkGHry0YlQ19bDcOsBP0Dj6Msh
3U22NxsVfT2EZK9c8bjwEg9bR7sV/6JCNbmMBxQg1bPi8WU7j/YYJPF+HO1hZGmz92VHaDjXB9ZF
l+nIbR53/m4ZnJMTuveOBoFMljyKpwt39TVFyXDjuOqk5vpliNOCi7KkKFYzL57y8ls6xGPBR53k
gRMlNOpj1Bf1V8LAbJtY7ImMX0VISjpz8A8p4YbOETvrZ7xQ01QROAHw11YEn8wYXIoKz1KbMqSi
D+/0uhQlyIMjYNuYKdnxwibrqXGdpwDkSKH8nUmht6xxxClb8KutHxx8Z012cmIn14OWQlBPteY6
1uJxasuTW5XX/gxUwslFM/mngTpl3+2CccxHAx1EfmI64LntRbqzFkmBpXmdyJQOFutliOK7oTe5
WAJLPYYE59Rt0YBzYSquM+KEhzi0goYGMg8JmrxFDJ+amoPnY3ucKPZt5PxsIRWyHHefeVTmvE9Y
Vrntp3bkz4gbB8LDM96aAlBNZE0U3Px+MW457sf4A5ALu+ubhIvNsz7En9ANSyG8oCxk1LBcVzyi
kUINFnT8GSHiQZSvZWPXN7zyn175zXaFA53QAIZtBD9k3wTORNssuiyI9gQd5E0wTeeDwjzQsc3R
hnGc4nDvzcgUv7+w/7Hw2/ZP9RBrSRpgw2Bw5j+uRXx3Hh1fp4UzE+hEjuvmZipfedNfxkMX7ojH
IHMIYA4XtAhRN9Oo6NSC9YiYNVm4JqBO9Ge/C4t+XBfaq+uZVy++v97//k7DX9wpOk6wH0QC1h5n
t26A4V3UKAPrGSybuNAdAlPKu3PdlyLzokFR3ElVEokgHQVF3OcVc8EDVeATysm5FITcAa3VwF6A
9qUbHWITHYWWt1uOjT3MSrdF1ItkR8fE+e7P6mYMysxn9sIFIWA6kNYGVIk/VRmPSEe9NUs0L3MH
j65nS+NFBXRu05PTBLRdcUdpK/7aOOJfs+PPYBabq6K1HGouQAh6yH98fo0ZoNySxAWIn9u176hu
kCd8WgI1OKH4y0f9r1f7eS1gXmwbhcagBBJIyT9era+rpEvNmhaD9Z8RyM7ijuxFLW8HhxcDCW8i
gBA7l3+Yjz+nhh8v+yE1uKuQGOglLVhaOlToRdCAievEA8P2+/lEtlPpPyx3XAvFLU4Q2Sb/R7jh
eaPVw+ClRcVsMQ/jV4d8IoumoVx2wwQlxmmzCfSNZauHwNt8TfmUk9nuVj/hBfMQ4kpV1VSBN7YO
iLtKel9r0e7M0H1hrKHzMtyuwhGZMFVKXYLsGw2YLaCtjI+IvIDa3QeVd19NvKUsIF9XR5uNJ+uz
Ko27bG3ctkiH9cpX9ZpVMfjrqFsyM3i3Kk0sECPR1Fbhge+7eVyp8tlr1Yc3FZsu1irZxVNwtKwT
4MDkdWVUFi3qxhdTkneOYVlax/t4euVwN5ytEjeUhvuG6AkgKP3qqtTNJQ6Hgo6zQ3IFZOTX5cJD
2mjjFGmMnEjmNuuYR6gJ25exea4HkKAoqees9myaES8LSOGycN9X6c4koaVKBnWmJkBHMssrd1FJ
ljANBwEZnKxcdZTLWh2FO5/Vo5AFnxaXblUJCHCmzZ3dCMthkI9gfw1dghpKuvwi+HIvLd6CqmAL
EBV8JlgivHQ1Tefm2TD+EkaFM0ZeMc3AM/WFCNN+z3yUUms4ZdxB9ktR7XbN0kNoXvqsrcCwqiFs
iySdPxlWXi8lUqbpQdCvZCtcdYhPX/uzoQPvPcvraC4hZbXNLnAO/WotyL3qWVfLTHnY5Ew5Z2YR
GJipfuVJ4dbioZ4ihQFpBI2a7npMnRNZARPKObxgIx5tEMgF2i6HUrgit4l7SnVwLbg8T/r5Yvbb
RxCleVLrWzVFHZWrf9X3Rdp9csr7WpOBVqS8buYwT/r0jrUYuT4q8Qq0y3dO59TUM7tJAXnE88iL
RqhrCJPhMWyf9dwt+5RNeH/Jo+94LfR0vAjt99fwkoAusft0tFWB1sFb3jmfqr6/TvCx+ZxOz1NU
FTHn+9GuYWbYqLO4PS4CgdLlj63tdB5ajExwycc0utSpE1DHEiC7cGppnKqD4wwVXAfTRM3aXo0M
WTCd40uV+IcNTowNov5AJp/W0r3STptLLz6FXjVnPRYFneLpc6Tx94C4Xo8M9g+G6AFbiKFtz489
Zxe99W60WAWgb/vYOOG9IOmp5IBcJlIPIG/ugIsv/CVCoeWcjJMC0ozJXUWAeqwMSKYlf6mi+rWP
m3Tft8upmsFLJ+FNyrwKGBriUNgAukbmu/TsN+j/OYD3od6kGUtAQgxs/K78mMZ69LNYA2+Eihyh
iUD2ZdEu6ZNimROXEu7nsg1ZNqwOqIsKcoSY1VM0XrBZPTQbfJ9W4GJnBufdLc4nf1ynDD5hu7kn
xoxMXwmf6Wx8j/LV4bB8lBdlM1+UTvOiA9C6SQ+uvHnuZIUrL3o3zWIpWuGexVxdWZtAnSYvoy7H
Ayq2SyOcOrMCONuZce15iixm7EsjOKBd74LKWyAiz7kIzH0f9g+6is9Q5LT5OJc51gXVWswUmt7O
VTrNBtTH/jpeTOl1FKy37QSRxiPXcQRBKnIiCMhXjQTdgM1OOfWCAcShP/Q7FlfXbAkBwC0Vwx2a
JB88gXcTM0jLpTw6RN46Or6rOnI/xt1F4AswbfHF2p2P2tWFE+EFVUrTwYlW2qTBjezWes9XcuaE
G0mjwgzloslQqly0CeHIQnMhjOwz0cx5P8nr1lHLPuFrsK+rqqPJ1djMr6h2NPVq/x5OoqcylueB
iEVWP4ExwU27Y1WAob0OBNQh4RwUT7523lih1vwc1W26m6vRzZ2xviWqK6IJS4eszWXcQ3UIVapO
kyJYY1Llbp/e9211YeL5SzuKLBqxJpJxU8tbpExNEMwRZJ/DFa6AtazyqqyAaLGPVpaawsjwZlk9
A9+AgC0nbmvKhitSVTQe+iqXJMfZNwlF3xLfRUt9a9PyEDF8ymzF5dLhFhZxZrv4KZpWvK6anSWO
UpCbxI1meyucCg+BImozScLWA3NNAOmmdbDPiDDUi5ss8iHbTAOWZehhFUIxQ3G30CGoQmqn3OW3
sWB8l4bfIidYDzErE8pHb697WL369dB13a3brXlItiqpBiWAxf7IbLzr0/bUt/2l21uHEijC1Rzw
XUXUg/Xkra7g9nLF9NVf0ttpDl/T3vleC4311DAkK733eXeaiFdSz9bPcpifKwhsep0Oxq4vqahf
0K+LUo74qASd4cjn7ckmUeDwOJTc5R1hmCN9itATpfOhGT8r02FegtdOm+ZTyvyniWPQNmWM9Cag
2pUcIDvQVCZgQRdP0dJZ/4B1Iuj4P0EdtFaivwb2bBAs28/fYWdZBitxvCEt5soWVZ/srHQ/Ce7e
dxxF2Cqexjkj34Rfw1zF4n3kPfGltMc2jr+Acm598Yrae9m4y5qulczfQHeT4G0KljyBC71nirXZ
27KaLUiq2SQZ5wZfaPYs2vg4uexokuvVYGF2wb5zUCOQ4WFy9cOqou/CizFqANEG5y6BE0eYa3tz
EYX4FgkwYCJYz0NpvtaMpTTeprvXyFuZRvhklS3GyeN6vLTLkCWxfSSSFMsKIb5MQkCj7pYlskE5
+yle+j/A8u0QwI9jC/UgQKM8DqQDp/Ghggq7oO0m2aUFnJIR1a+dRQ0lA0wQMaa5OyN3+BZkA7BD
ZpXIymq4hueA52GDYGf6Mg/d+AEWIJK5wXxvZQNuf+np7IWXwxpcwxxwUybsxq/XEJagOqbO4ha/
B8PBL4orGClibLSw7RoGVubHCdKsTTKalqWFcqMjM9350CKotU6PHNxc62Z46Ad1LcZ4yVpPn/nD
tV9Fe1EBA6NqAhzizcHK+al0EXnWUVxvtAyf16PPqv0mIsQKr2xy4qPvdrekU7c6ZKe6VbkJnFPb
A/b+/ok2revja8E8306QhVsE/30g1hRLg7oEnVusS7oUkXRvVaAvOzLonIMlOUzenmv2sCacqtX6
xTa3c9dn9wtRfjZ4CCy87YJsqO6ahnv7KKhfg3pw/8B5/vI20fQMHSoG85hsL+bdyoxnXCTtcJt1
1V+rFTN9BaMXscz12yeErThbhnTJtrXy+wH61YXxxtFAgE0UQ2w78+OFw9Ef6jpdYxQR1QJLJA/z
sG3uG8NPoU0+VzLI1xYatT/Dbvb7S/+i8IL/HW0LcNpBWfy4YlbSOI1pxrgwNkVcj8jNMEXHdQLn
aGGSjT35h+kNf97PkwHip4dmZ5wNFr2xIO9GuWONCkWg40IoxGuZ4itjqkMtOgd0H/u6hg6tPGCC
t/AzifQuatrrt6f+2zV5/ReR9MHF+eGf/4cus/33bmtt17+1df7aH/o/0NO50Wj/bkPboZv3G3P2
09PLd9FN/ff3hrTtV//xo0HbxlbpAFBk2woa7/C//Wjef2GzjM3V+d/b6v3jScPOAjgUBU1x2zYl
YJwxFf/xpJFtH+8AZ9KE+D8AiJP/RN0OP2YBHHuAuwJ1iL2SU8iaH4gLvs4mcutS54NN78yoLkCd
rjCMLJdWymvXheUepBnLHDcnfHh20BSQc7+NMxxxeuWHq3MggQhpaR+XJoRNGtVa5DFRjEMLAnJB
NUe6IC+d+rUZ2mNaTdCXEpqOuqIq7MYCvn94ndKkcPyen3p1z9akp4g7V6aPgVVafWGRp2hfy/NZ
iStwSWdgQl8G0QP/B5uTGjG468lxYuSv3QP/lUtCI9+H9YfRefMYwHyQbA7BD/hjDTwj4DYcc2dy
x8LpxgHNCCdhg7O4MrDQTeYvdSfwvGeugwIikKRdC3VM+i46Avr6C9dIpHM5fkpW1EGW3HQDuZng
ysnap8gvg6zGs6LSm8900+4XFED7dq53s2iarEr6L4mshiyV4VXntUeQng9+GQHgoHrvIQA4dZqJ
+UGKBEZ6X54PAcqcIF6zoI5uPQN7LoxbsHDBZzYSkQVQ1prQebBLAyrfvzEctEIZoMCMYIhrlk2M
Mbu2/VbNy0XtsivDrkhQVxR2pSJ1a1h/3CYL9dTRtIS55w04+SM5xYNzcBoft+xAhUkZXPwbD9Sn
W9VHI7tCeUUismF4yQNyUxJCGzf82q3itex5n7mm+6rFsDcmPWdpfD0O6Z3TT6DT5q/x2J1zph9S
DVC16YpbvUos2QeTysuJfWKrPG8Y6kR4jrSZbyaiz82KhJ5YvB+vswuKhfRLnSJQasADspHj6NrW
dF3mNF/MdSpgH2zMFyjYGI8elCtD9UKhb8Ijlsl++1qbvVeFC44j6Pysls5jzcaDWIDwXVO9TlH9
wmo6dRr3uEQ8B6PrUe1En9sRXNyKdpJNBnRKeT56YUFYu+sWEVCIxX7mzf4havhnR/VUrANuvPLx
CTi1B8bHoPBidt8By9ApWnk2yUvQPYCXC2o26XY1HJL1t7drTqJ86fryvBELLwjKhLGmHFYvdK8Y
AXyOdTR6zu2ylM8lg7cuiZpzy0OZu5bjHkO2I37/AHqnzcux3kUjuRnnnbGxe4glZolVQUUTJLxd
t3r30SRQ4k8GJEkHtQokWObYrqIcx1UU0KDMIepbzNJHzwO3RKRKN0bHOcboK6CmGg7t6HpnYNCu
mQoJxcO7UI8RWWzrXFZpcvD9Thc8kR6s2ODg/GUodxK+kgDdLaDCJfhCwTMbQKgKh0sOgJpVWE2Z
VLIYWtnvIl9x+ONq2PQ6GOY0v9QRr3fjuB6ctLkytkGfUeSfuUNyJau1paI1VyZxbwBkcuugyhVT
wZUDKpW9Rlx9cgZ+clrngc1A+zL2P8cYItjZwwR1Iau5ODYoVQdhGA3WlZab2LfKzXEgvRA9PMsZ
qbAuOg1TO1vMRaX9G0Iu+1aW+cB7eMfFlWhbe3KliyLZfqm7wYP0BLuClIJ60zCiPts8Max6Lavg
KVTsKrKW58LAkr+uSabQVTSF38QILFYm6EBSLfvekOY+aF4DlcpdZKIpX73kzHMdGjfVq5PMfoG9
LetchvYKG+pPoPBKGDV9n4OWa48atffM+CWRMLdODXqdyPRQQ+WcA4YKtq0P/QDGyZhPmzckcOcq
V1i8e4wHKOT1rGfq8+KxV7FkyeRjvSwg7xY5oWQMwYzAl2CzfiFOptunhEt8VBt/X20Mhyh6vox7
Bu/eTbQMkHXbAGwZvLQ9Af3ABkgma7+wfV+e2RnD3Nbo7+qxJFmgT31Uq7yZ2qPSGiktClQe6BGU
LVSXS6agQiDsppnuYWoW5EWZEUpslexFMmjaJJgxKPnzhI1lXvYq2Amv2vMQsT1Zo5dyrYcsXudd
4FcyMxoEZShbENUvKY+OaRt/tTjjF2aZ+pnhZmh0IOCEi9IiHKMPmTaexWwFk46BQKRSNRIHWzGr
SIwoJ+G0xQyCs+svi3B9uwbl902+APF/Y616YOk5jjgIM7aIHP7TAf6M5MYRHgg/jsq/9jQ8nCtE
2LrPnFEjgNa8UIsYQCM4PIOjFlweyBsK48+cxWa803CzYLL4iIr1kMONfgXoKTLisj94dn5ylG1Z
FXDIJ+AcUHh+hPBjb01HQjHmvHvxo+5SwJRqUrHz++VqaYM7L5gONQPRVcWAuuvV2Mr9Cpu5g7CF
pKOUOYylvFX9517VuS7hTIVVoGkwEs2crSx35jZXNvrqDOGxBoHoIj4xEh57fe1K764rgytNvruN
vKhD965CYiIuuHH49q9a130JS+cSpxp8e4cP/4bR73sbt4Mlfqjs3h4bzQnY/A/7++KUZfz8HZj3
7KQ4PFNjDixDmw6m8OiONyaf3RJUc5TFwbJrGr3zdZyrPi5i6B0J5I4kxfJI0pwPLOPDUARS/qGY
e8Mx7xXkt1tLwmgrbOCkfevKfHdraEsYKgHPT97bMYNzBHbfeUfmh0ld8+ElWQV8ZzIfIfkvJCh4
OuOmRYZKdRfzw6gG2BLsVdD6l20wYaWJr+1goMaERdPYM/zxRX9hyqEoG/cAmcSMBwM2Mwyw8ph7
ZYESB9WdfBeQLkQHQtNBXrpPfL3XwXLeuOJ6qPsja4KTSSLYBzRI6WbnMXmqmv6ATjjlLhns9bvY
zjns5YU/u58UFGCSXHKkGMfuxjONtRFPy17vujK6GWrw76v4xOJkr5i7T5y6mIHgJAjopPfycHFe
Jm3+NNAfC7oUIxzBTIndkWK0jCYf5gB88qmuWmgJcE+LfVyu2aAX9Pk5dqKdJGdCTfWujUoQVKH5
ql0CKcnW6JDiSMkeexinsM2b9jF0l7pQSCTyW9xPY162a1d4at2FlR6LNvxiR3/ECIkOFLTJIomU
vHoBVGRzE0RVm0NEQKwJmqtO8wtVAj6iE6TOJo89d9DOGlPDuV+pNLOgqiAZ37mqB1EvDa16QKgp
8BA/nPAp0Pdh6311GpDONWnrrKfrXD7EXf99dsETVsHyoOJNYhoBD0pyMc/M2Zmohpdk6Kbc76dz
FxcWotxxByqDAGtHQ38A2oEbSM4DvC+YNgX3+j/EoZ88BG+zfut13vabB4n0gWppwlEs6BwAujfk
XIN14xy647DuDUz5yiTUgROuJZcyOGE/8BNj7R5O1lxWwH12uGynMDdtdAjQoqx8kWlvPPwhZPxc
f2BHXZwhEfsoATeHx48hwxeL8QiIqxwbL960LZJCH8hX7koaIo/4vuSI8OUX5Vq68pLipX9mC3xS
vCR4mtW+iHmhi2U7YQRShX8e9N3T/yt64NeVP6qx/93c9u88w/9AfmDb0Onf+YHsacH2mr9yvr9t
BPVXK36Msx99ZHvsYo0zl+FiQfX9d7NagvPg0YLvYqNxnHiAGhOF+z/kAH4LpABsumAI4b7zQSn8
Qw6k/+WDJQoTfCwciSEmzH/SsPbm7X6fF7BB7duxnyAatkL4I/8+z6ZZXZsEu3RqpmyZS1uweeZ0
IjteRudqXF/g2RsOyh0gCaBwV1y4tDLdXoXIp2n7NLnLmdvZkkJO5LQal7O1c+/RQ75P0/J2ZPJJ
qLGkMUdZP4NrSGEmUxxGlIAYjjjQ30zekI2BPSwdywSwSsCG09aAqkz/Arl85CtI9jnzF316k/ZE
2jmZ87+4+67mSnW2y1/EWyJIwOXszc7B23Y7tG8odzBRQiQJ+PXfQvZpu/2eUKdmLmbmwhQKgDdB
esJaS1ceZnoA8etTWYIJUozwy9Ia/0LfTHA1Ejgm43Rfd+w8luOhyIabqQLiwQc8ZgHS2wyHSxZ2
U4QLuxzvZdGMkT12N06ggSiRGBvz6SBEixSIipT4AWLTTVDgznSyL+Dmq2PIraXuwm6JQHEJ2p0P
un1/cJBezFj6XGTsDAT8VejfJi4fo7ZBOrUjYq2tcg8wxSooh5veh3UsxukQt9ApGMpn18WV+9lE
YBiVcPW27COODpo2xzG+G/OnthvWqZgOycxQ90HIdeWR2vc88x6CarxzgHxh9XRPwq9jFx4UG4AO
HA8OVvy1am+rbHVT4b7QidzbKdyEUsMGqds14OgHyymeed2vg9LdMg8eqE6z52bOXjpiO9+YbvS2
vQegdQX8N+5PUdFz4uqbytF64Qvnfua0abWpBvGcB83avEp1r6IKZw8EzARnOPQMtluwm4sMkI5k
YOcU6NJqoue6xQ32igq+r/6RpdMZse1n33K3CX7hfMCE12JQz60Iz73HzlM/3Qurv0lJf9MIfK6T
vmEt7I4yB2Wf+QvXB0KgQHCrCp+KrHxWfc6XSCE/OTTb9S2gA00rN0VfxQsHcYdRDmBn0vM0paui
HYHvHA/NnHkGBtUrgrMFSEQhpq9IZ60Yc4427nJKwFQj5fOYDPc+bvz8GEdPnFnwQlkZRIQKmPt9
+WVMb0Q8vP4Mazz4NvjGw2l+OCMSKnlKDkRP+5E0y/lyg2Rn2ucv8JDjRTz6u0HRJdAue0vKI+Y0
5LQCLKOKlHDZy4P2spdWY0UL/EbCyVK2ejO43ZoOOcrqxrfYuQCFpGxGZMD0Ihym0/xw54dkjSNu
+oD3wv02QRRhvrLILz2Dyz4yxMGktRxScS4ttu5hOZLJPZvvMKX4rj0y3NgNfpZVPg8SiXeSTWpj
5fm9rXZ5k78EmbpJKqQ74XUPAV6qtvb+IYxnchG/j2IgrGPBBszziHBixfXfZ9FUl7Qqs9Rez/9N
URXPSdvfpYg7Om7xEiKbCImXe+Y497VV7VRYbWc3duQITVnDDWuKZ0uzsyyCb0nJAFn1ca+KFx4i
cNO2+CDzIEY6Ea9mWI6PNO6gDDHpRabDK5I5e1JOxULF6ct88YnRXRM2+zgoX5qW3Ev8AcoaKaVv
/Ia/uPDkVch31TxYzmPEsPTjgC24bQMAoMAhHaoIEFq+NPASu+9+WFUC4jwGHToPXVXNbgMRAGTa
3czDwDx4NaX1s1F5CtIBi0YEQ8rsWRQdhil4y/N3q+l0VSP3r1A3D1CdhUBEj2/W5gkCZnCrQOjg
mbu1wKKAlts/WDnBHEX9/HwCCHUH8D4cF0Se35+Pn2ZJ1Vo1Wc/TA+IWfBkG6iZm5DpgzS5IcQM1
BqrK3ltleFcF7i4Y/aW24TYGeHPnCUVb47eyh78xD/50pjtOFZ7IAEpoFj+XkHdxmgftDTfUHxGO
RXCrHAYAJ/Ay5NkiYdaX+fkz5fMVALbf+7FayV1bhjxyJ5zHrzBPIee16Ar+gvz5uoQvVo72z/kZ
VVrd5ziRo/P1RIqHSgxbXtD7ebyUU/HMwvQZgRfMPxz4VKIQgUDBS+iunNTJ6u7AVgEuDnUIi5ZL
PYFmBtjKwfJDYDBa2NRdoTevZ0GOsgMwaIZrGpzOrKlAZPYSlNlLjD/zXCvibBJgQmc0N5zlm39v
8P3vmHK/GXx/lTL6v9Dec+Ee/LW9d37GvNI+vxl8H5NB83F/EB2x2vpvS8S8J4N8NDn+zGZkMPls
kyf6w94LYAoa6CyWSwxALIKX8Ie9F/wHwU6QPzx4Bzjm3zEd/yTdCD8DOrE2VpLFd/gZqozAdk1t
bccAVc+SRd8k21byHFbXQi4EPabtFUeQTVn7foSDDMkhukG0CfMg1IMY4EDluVDfmL0NC+h0LF0Y
LRUmEzIuSsRqMZuS9Eenz+BRLHAkMu5Ly6pXjv9s5ddeHSy65FS0T763V2MUFGtB99AyaNxt+SL5
qc6eOm/deFdlcpJk49rdwnU3pAfc5953Yc6hrjtPIFz7FCR1GBTlmlRXCdtqmC72o6bbVicL0dwx
D9GfHRSCAn6tuitiIz0A1AecUL95CqbvSbCPMwRnMC/rbct2Xnlym7vGOehhRZInzU8tX1XDT1d8
a/uzbyOW8ejKu4ldao8vwqhle59eaoT0AT5VSB9A/SdbU3U7ZaBDh3tafPv3X+T/fzogf/u5/a+m
/wZH9ZWtPPOJ3z8yFkLOkcJpRuR+ZgzPpLc3p8on/4H6Blaq8aGSj+zqR6fK+Q9GeEBhAK1GZh8q
Z+8fGTjI9rwgF/XAc/q3X9lnlx6IjjmfjwgQMPEIgX6KAMV6HDiXoNS0bXIDvTVAdhkgpnILOMPG
T3/ENHzQTvjwYTD6k+DjDHv/OMV+uqr3Ca5Ra9r6ri/8KPX9rZ1vZaVe16j462TpP1wBD+RjdJNr
fNZAefuIw/bIsB0U7xZ//xtmM+C/fsPMsWMMoyg0rX+/wqiLkUBHzY8mDeQUwDHD0GwCaK39/WU+
Z8TNrfpwmflWfoiFeqPuVO/iMnOWohnu7OV9BRP47y8yB27++7dQFgBHApr6ZyUY4H1ZWELsIpL9
1ubbfPo+ciCuozj/B/q2a2JE/30pUAYCingA0J+//x6CEGwQhtBdcvJ8U3KyQPxgwYVAIhHIedEc
K6Rk8hikAA+DHoH/s1BjvSyt71bynRQ1ZNCGBQfwlq3TKo86eIPaebTiOOpdvoYgyRdAqg+1f+zE
qRxvbYCsreGnj1FVxcvSh2xZFS4KGzmrYlwJ7j8Kqz5aTb3MrGyXTuVaQBrO3g4ljRoIQMXhy9h4
SHW1kYWkX9/rixdUz1pOtxQI3JbH67SgUdr2a8J+KEDNi+lRl9YiRjgC7FWWQohOrQhiy66ErAdo
QARzwphGhNMV5/D4fHfZhZeBX3vBi+IQo6o9pHdPTUyOwP8hf+kuFe5HBQE5HoiljJcDso6DLjZF
58H3FHsBiLjGjNUEVeQhuTmmDEp7t24LoDycy5yB3tJi9aF7l55a2Go1AIpaesscij59D07F2CCl
/t2x16I59ezSjU9JcZjSWQEQkww06Jw5Z2QvcNKi3CugF2XU01ufhZuQAOLlsizKCuCLO4rbBBUX
zz50AUBX9m0XAgdMHpVbLF0kQvEpavqdSuCqkfTPRb+J6XL05Hbwn7zquqR3Q/5IwDuUrQ+XY6sT
5A3H/sCRAQy6qznOWNTNzrYTeCDlotOPrGhXZfNdbl01rQonwYP8zvJu0UJXC6H7pWUD7AoxwxjZ
X3D6owaEiJw/KhukVMu/VHl8pmUDJZdrlpTLosSw57t3AvEWX0EaT+cs6hz3xi3YPpVThJAl4BcT
Xip7nfFpoWBHgIY3KA9JCbyrvEPkqD1OMYu487Ox70AJx6C6HzAvZ+ekUHvoAq1c60uTI73QIAVu
LSVQxZCtsRIaSQ7AAkEGCQ524/500yFqUhAA3f4wW9kicNa9khvo9sEr3NhpvQXCdukKRMBqKB8J
BE+Gck3zBkCOYg/XL9Iw4mXbwe91Dh3pv8jKOXC1Uc29wwOo96hbkvSHLE82jfYuDOlHK+tvir69
Guxqg7dzb3WwGsCmdVS99wJo50CsMYBZBvTZcsDH4XEBrP5DRptoxvMjYk01cGDfaD5cERAtHX4C
eWPhZesYUagwOJY0XiZly2Ey4XF6JWJRXtRUEDwrtHVMM7WKYRslfbrz8cLb/UnSEFpoAZ5MG1EJ
jbU6++oqPyJ2dm5KHvW9dfS0gGBa7K04Xi7LT8EvReQ51HvWiKUfVWPyTCYkHUWFlD5e0Qm6kVPM
kR9Aqivb2Z61anxrBTcHgj7j9WC9+Gm/swvQO4cgPsQsufd3Fp44gCWnOhienKHvjlVhrUfbXrUg
hWshjhniRwG3F1Z5C41PVSHbzABsOEzFNUQcFq46APR8hfgXfmK6gYzeooKolD1NkMIpV/7URhU4
xb4CyLWFqoTqIvyuvQ78Banx0fLrIsNnFgOgPS3ns6RBuXeH2/kxiPwMW64HEKiQEwSbuoPfJTfh
QNZVDflL0DDh0moA+Kd4kWdIgLn/MFX96awOItgfQ/unOVcHiZsQl/vIa2+Vs0uD3xYleTMbPmH9
PhX/z+k5/j/k6oUwLf7a1cMyFz9F+Sx+fLQ/50PevDx7Dt07yO8GMzke7hRMyT8MUAdS5GZtOJv6
oOzO3L03Ly9wsV4EUMw+ZK8ptIxm2/TNy6MI+GOtS4RIsJg45Ef+lZf3WYQOuvQMwvTziTwo8iP7
8Ls9ULFuhBw0mDTB9LVsk/oAMJE8TE6uVr2FIVvUNdw9U2k2yDS6wdLspgLBxPdjTB24vfL1FO+H
SMaQxe70USiF/CwZEjhkAhq3bheQw+tuyydyyMVYQTu2hpivKVoS9B2Loqcpf9h9PahkPqLqNK6j
DOzFNStDyDWS0T+aDaWpmgVxUUaculcLp+QLjgnmUBYVqfZ2G/hHKwt6oE0aHZmOdeeO1V7AZAfk
G3nv+eAP5+mEprgYsARs4uOmaDLE4PD/LpXVN8eMIV4aZCGYViiZjdMpBQEw0yqRmV2M2muOVvnW
kcwl2QRoMH1ona37rh8OVI7jeXIYst3qRBKHQQkvl0+xl1+NQA18GRKMab5fJVHX2tUT64cnvwIz
owtUswGLUy8x0/GDpfNgX4Itk3F+MDUFncQ/mPp4mX83X/EOATAKOVFoKdpYY+YzyxbpqbxFTMI+
Mcjcrrkbd/ti3mBQhjJCmTrdXnai35sWUzR7mL5HTLZJCx89kPCSsXFKIvdlgcVbXis/7Jp26Pkx
APkyZLWTgWDAXUMrurwym17b5VXlVHgIMthphwb7oOsLusyzI9cJckzUOpZAdgFLMhLgxPtdMBD6
lDeAyWQ2eWzgVGzbktB1HzNxx5xpnev+eewKb5PmIeCMPIgjp+DBkQYqOMZI7R/fi6ZOCEk3nnQe
TOm98b2vRZ0R6iYZiEh5sxM+H9eU9OPeCUCoInS2k97Ldq+5A9QN2l+bTK8YQIi9kt0fXd25/f0g
s/ehTwca967LvCWx5mhHq/ipBEoOX7131YkihxXKim6TTwF0X3Qw7HJYXotycNKrcdI/WWM31530
YE9OcYZ6xg7vG+7n/oei78tgmY0tVAHnfnpygeZJJV8xT0GdVYjuCVrEYGQB/LDvci/eq3njWF6z
jH1Qv1geyBV80+IaYKZ8NST9eA1xPySessL6B7/rM/YISVbXg1ouJM4RbgYAYwbpfPDuFKQpYhAZ
y5Pt4LtlOmk3tIgPjfJWzC88sO/zp0TL8RZTOgixGhaqm8TQgmYQJ9Tuc1061ZlCnRbgznl3qlq+
neL+x2sd6Ll+1ti3to2AV9bcEhiK0UiA8ImBhCph+6RqP3UFdgGmtCEKqwZEqSn0ksru5CZDep8W
yWNb8rPwtFoPdt4lG+57ySnjbrEr+uxkSnhBP8xhb1P9R3iSQV198BPNnYGMA+YFMk9Rn+cFd6wh
FxSU5UmNzTYOrfQ4AQjoFtAO6cy28G15VI0lj69ls5so96EoimaTuBJk3AqakL7lQahyzPpznfff
AMpNlmDh/hgAqvwyWO0BTkB7lUxueClA7S7DEUQaS1r7hnEg4czuADcXFLy5to0J0Bim1+vuhw6u
gF66g4B+M0wDMl5dc64gDX5Wju7sxeBA6nrK6KFva7UOA7+/sqmAjFgQJncC+O1tGv4s6gGu3pDD
G0hlYb3tZpD+PNqStAghAtUrm6Ta/f3tDme3++PtxhKkszwUxaKYIIG6nxW34rzLsXy1DvdEa2/J
EZzav28ksd6KQ1UhSfleNn2UqfzU/bWnqXRnfUbwBrfvXczep9OMfeW+XrTFP/vxKrIBtph0rrti
pdUd266Avwp/BxLPAG6BPUuLo7YlxlWbczhYkCijVtuCYTm3QJIJLTTIyrdOgyXEzmfZ9rXOHD1v
vFp2b8e8t3QJvFBLsisgWXAa35xm7m3lVrgCAT5beGE1YTZ34NBAaWvamzKbK00Rn6SzxvAOiddu
6u6cstrHFF5iPVrOwq2CZuGXGd0F9iSi3k6cB7Nn6no5AXeWIMidjVc9RDnqLg+PTaW9LdH5lSlZ
8yRg9tosn5b/8F58nlrxXoDXBP1vRAddME1hPH4coIaQJrHOXX+vm3GGqGkHCgjaXsB9K7Y+6E0X
U2dPNrCnbj8tiYAmbJ8AigthG+izclrLc48M2RHCwhCvR6mLaYHlA+bdyqvSYwubRqhEnnXhyM1U
JS8cDh1outBnM3vwF0GBle3Mcfu9RXkKH2lOe0CQ02mHDKEWC1ZxEqWOj2B/oANv2TRtsEe20d8z
qELtoSyMTqp6CB1kqAs+hQeLyfDQtuCrOk4O7vBcfN9AmOdj0TTAdggPTQa61Y4oPh6p1HJfsyDy
/WA4lpUr8C/Nu91YQH5YxnCnp6rHEO4m6R46kcNRkLbYSNt7aoY433ht/UBlGB+KeIoR7kgYuCq/
ysNYv7W81+XpYC8hcQIhjGCKyGjzahnA9w1lzK+p26e3aojVWhJPLxrP2UkFqdh1XWsZ/f1LYjRT
Pg4e4GtinEYIGwROJGw+x/RKd8w0tCVBT2VtWY1R2afNagSaeVNhLYJF4Li9CyfaOg6ySLAoxnTu
wCi6n+yeHoA3jDGio5j7Xb/pAgblddMK3HxEUlLvhlB5EUh2TVQ1QXMz1SnWF+jE2ZSsXmFsDCXk
c9E2FFV7M1KZrBwoMq9MndnAt1mNVTWe/drrAWJNoqbh4YXDJfirUiu85hqqYs01emsyhBei3UiN
U3jPk03a++m3rBXJyu60OARJYV/bATDWlQuubkA0wG6ddcMd8SUV2ZHpTp54XmzCiQ4Xs4m9YrwE
fPoKPGK3f69n0PxdQUwii5hl56u/f1ZYaerTSA8fEHjfMGCBD0wWVj/+/YvuXGtqoAg+QcEBMh1x
6PBjlQQYYM0utJ6xi1leHGmVxStZwSVK56Kp+9w9yB1gxutAiqMTAkdcJWm6/tzJHGnOobzahxHY
YiKcPQ9vIu52moojNMrgppg6swHlSL+VWZq1x9Rr3W0m+fG9i6l3348zZdPM5rMOOKspialpjxZX
+T6W7gqB5fbMBZYNgOBBiOFW4VszRdMCRm9xGssXU6glmK7tvDFFJPu9XUH1xSVp91r13lhAmXDN
B60W73Xvx8OZtKOumdWw5tOZBnNOUxwdGS+oD5vUNFRgwCEdn6t9pRw3avwm2E5Sq4cxAwNEyfCq
6WwfzNIXU+s7fXPyM6BhTRH6B+AfTD1fm2LjddYiLEQBWpEX7Ll2/IszaGsBcSWyUTBuLZCRFHiz
wKRE1dxs+sjWgxC0SPfMq/wTGOr9tHAKu99Z2rl6LZqWLhz9E5i10IToAOfNIHnO4r5fxSIkR7OB
shk5+tr2q4j2wIVoHrB1DhCdiAt94E5cn8AaaqApgbhfpCHguQRXWq5Mi9l0Fax56K6h5zDabEMr
/+m1bnQhQ2c7CNWWYIddO6O/nuzU+TKNlf1F0SwKMAHfmJJkoFLhN/dHUyytmVRUp8nWFGMMXBsb
mhaRKTr917jWYPdBvg6iAvqALwVyBXLWw/Om3sZKNKm4KIK13Bay8177ABcrLqbhQ78+O1s8BKWI
W/GxkdBsY1gu5R7+UrklWZuuTDFUKeJ/MMygD4FWAB9heGJp7ZMpwr+PbKL0LtSA9pbz9GA2tRnP
W15lByv90tsTZozM0TcuVkqZ7jNwhcYSmoe7rLbpwdWiSqOsR8QfSQUboH/yLU8nBOog5YdVgvTb
xgZhyi6Lq0/V0J4hQ+2Ahflb70E+ODXcDnM8dDf3qdV1+9HJ/ZNjuf4pt/e5h0+q9GZdJVNlGhOB
lH1TUR/Ets5/a4buN94yHOJNojyZfm9Vc58xt65TMGFgOwyniTL9ukkYih5t9MbHd+sAFVTjfdhl
k41fDrAChfx4iV8OZYQM6O7p0gBIt2gLm9yYDRlAxpENKPamCNWg+qrHNNnWHeEQbYXGcF+PkPSn
IWBOQ8LWdeMMO89XkBsvvmSdF/8UffeTevCVbAAVVhDHzyANY4sDWIrj2qHVdFsF7LEvBDAIZXtl
NqqD1wGYWA9p+BJqoXMDHh48kXnz3mDqTKtp8CqEi96PqIST7MPQmuE+YVst65YlUE4rU7pmHkK9
vp/lYBARe69F+pwRBJzSMa3OxG+qM9AfUUsGdoD2gnQjOfuPc91UV+xQZXbjRqbzXNfP/UxpnA81
x6eFDv/BH7bpJz/ExSLZIKMA5gsRFSBQPs9OFs1D3mQ6Xg8lLEh4K/KhSuQB0ezqBgQI/zbOJqRv
WPUAhMR49JsYGL1ByAfRsWQT+JABSVVabxBiy1YQImyvYG8/QFvG2wFQO0KW8o+6ELp8u3S+26Yq
n/fAFQEvs7TW4CG/tpnqX8eY8+j50ZmqX/W4J97uveuveuZqKEGZh+6247a0tIRKy9jtKXS5FoTw
CjBdJW4A3huikQ/F2hRNA/WHi8IEfoQWubiRztCdIXmyNSXTq4We4yYXYPi9n2hKGxBPecJ3pkss
ii/EDtiGhEV9MBuV9PWhmzd9AXUgrimPTAMSg/UhAH0p25kyx2ogGO6rVeqR9BZEMywM1VJ7N7oV
ihN3j1063oP7CbMTmtkO1CoHe2c6ky621hBMAHm17VwslZVZ1zDy42vaF2EkbYhumjrIY8bXfg7m
nVdAtskUTYNGFgVibg2QMTiKp0MBTwHKl35drrXiEquDhc113/T1UQ6IIdkMVtyvomns5h5l4L72
wDJq6JH/UaygKXdtupmqAJpfXivb6wGWGpY2K+AFVxCAHXCOyK7CYEkVyfE6Cg4pQ9PUet5bk6ls
hByqjals9fRFkempzLFcyDnsYdLT/jrBEmRir/qm/YdACdZ3nZdv/ei8e1hfBoArLCls2wjWI5z+
u0kXO83g6pDnm9SPkX+W6cGa7G9Jk9Hr1w1QVJvEa+Qy99wiX0IA2YoKD0HMIOxLMKg1tWC6ecj8
m3ZS+/etRr7w/RQN0k66Cv0rU+XlUNoTQIdtbVld5a3t7V1Ibl/RedPWDZBZvL7iQ+vtK5p0r1W/
6jOsoIT6cqBIyL71NXWjq7a9yuxdZqfxFcQ6wqueCH/peaAdm+J7w2gVa2IpCxxzJ7yC3hDdJRK5
TOWCYTVvsFqHc2g1Fl+AOAp2PcQ9IXE59herDUCqmesKgihmfrFUnHwdU3dcQeiWbE2x4uHSctvy
Hr+6PgoHK7RNgqVfQwdohFE57THxhuxeAYPgNG361RnkuJVDSlbm8KHG4MR+kDHtbi2n624R6YsU
EOWX1EUpYJCbRyCGrEwP4Ca7S0rlyjSaKqGQypZDL3amzi8HjIINVKlM6+uGpyBEc/9kLkBHi2/c
EMQ40xgzr76doiZWRC5FwcuIOlm9MSfLwF07jZpem56hI1YMNssloNbTBOcDoQ1Cb4nI9TqBT4wV
shJ2ywavuQKhc99UsmyQ982e/6yvOdR1mm8TNEQiaNrwdeBx595L+xsy9fkPrGR854Vjdp/QDKQ+
hM/2jV/kl3KEypTpgd+obO19J0C7Fgy8Ps6heFQO07a1vGlriplbIVwrxvIbc5Ko1UH3M7bzbwMY
6fcVAxBAQFvpKOcN/pFpZRrcLP2Wkxyh+SwhIDhn3U7YJZAIFuLuy5pBLLqYVLmeeF/cxCorbpow
exBxhezvXLKtSV16xJ6SxMaiRhzMw2C6Jj3lt7Akd1bnuQ9JYPX7QUw+aK4okmIcImbn9Y4nKVT6
vPrgKWuKL4GyyD532zp/GfBP2pOjbkvWV8sxKNnWFLuibQ8yA4offIpYQixPnofEb84jDJTb1Kfj
WvrCi0zRKWpIcnHgHMwnZT7EILXsjT+AQD2McHNXn8spAlObHlb94v27LSArBWHSAHKHnB66uKYX
WzHnbi4xBMkvVBD3LomB75jbnEa4pk3CfH1t60b3Xxxnzknms/zdcfPVzRV+Xc9cHfawvCKsf57o
TdAL+Q0R3BLLOVT0lCFnghAqd6E2nnlPHcQ0Ed6yvycZUukqDwKAXKwMyEqoN0LK1r2HnMjF9GiH
6ofv1s2Xoba8zVjTcZvaaXbr9LOS/HwOKLrufaXKR6w7QFeubO6mTNeb3JtZKU1urQkGsmtahKA2
jLX3CFAS1PWrOlk8xkEFqRFCrTs2KPaYejVZWukwXOcWDddWyCEfPp+G9UH8epraS+330yCYg9Oc
3k8DQr4CpKgJDxxgqmU1Bn9zrrDhb+cKrOp+/oZwrtay4ojnJXy90nVPZchu0wLfv/mSYUBfTRZr
YPEJeuvk0E+NfRo7kDCAHGIGaY1jneXuXRMIDW0N8lY0rabY+gNwSTVRO8gFJbtxcunCoSPouhNX
2RLYFrWVddXdmI0HpRDNv3khQrtY/PeWYvjcsxG+A3gd3m2D1MQtgRNE6ri60WGc3YI4+zVXzvSM
NVF6CIcW5BI2qXNssJQHFrZCQwEJPWU51v2kMr6t2FBs4IyFj1hla2k6eFZGo1rHR0ZFfno1uCHG
avk1ORmj+904h+2KaC8hGDw1Zi/TUDcMIKxRLTsrF1sEhDGSWzkcPSQBni1ivUglICYaQtoknTQi
mnhZbguIWoZEQ2Nj3uQgN9SBCyHlGLIbOVhiQYjlWkyHXkC9oU3z5GQaq7EGIIoHzd4ULXDtI+2A
OYBMUetcMH/BoU8I+26VsKpS134WYpCRhUZEAWuGpQslbZ7yboAqbcG+00SQBa8UpFlAct3FHmxK
GYjqzsnFV9MDAtU3Lu9O8GHU3TRBLKOCXszT8GsvodaLqfq1Y3qlVDtPv6ped64Kr2VXEw/Su8Hz
Fw7oOg+QM9GnTiCM5M1FOibQtZtcvZrT+w9dD90FWifhrgBrYqLuGVr6zSqsg2lpqXr2bsD1E4XK
TlI49a4oczCCiEzEdA8PiCMW0jUnbudvG5lXMFLt7vBeX7q44abHe13LpiMjUu0UD+bgw6/jM82t
jSzIC4YVqNnOm8Gt7JUmfRNZ4Bi91lkQzN4Kv8dSunMX0xBilj+RMt29V5k9WXzTXNpXQiAHZXoK
Ft/XZZ0cUuE/KJ2H+zB2HgOasr3XY/LAGmbxJYPdvBTEyjZDgDU1QH9u6QrrbUGNYm42HUvHR5Ku
VhIL/3oQ5+KB1Z6yuNgGgPW/nsaqNcy+EkjCODiTUPUXYWKiKDlzCUrSsJz/KDk5kLVzCTL7/YXY
eXs9zhs1noMJRmZhOb66YUUQXtWuEpdC9BS6vmzAcnGFuJhNC5WpA3DFRzKRZSNdCPj49pckZ+0N
HcSSzSXp9zYGYA7NysG5mFKSYiHeoakxJ86Nwq9YVIZluTFFxy+rLUF6DDK29VdokeioprzYJEU7
fJGO9cIs2fyoimY7OKr9GiYuixD6t45hy+mxsBKMgYkovkI+Y2e6NqH42VucfgmUb63LrGC7IKu7
S2iVYjmIRPwQszRHHs0Mr7UTFnrvt84mtbOG7k2xdtwN9P2HE1RThpPZSwesdbj41bl2SUv3Ng+w
LCfmGtPFroe1V4/+ocGKTWc5b2IFgF1FJFvyon2rM3ui7gOAVjKsJPhbvSlSL70fCjLsoAZCERSY
u7yfCfRV62zqXhuI++FMY5946zqlzrpV8TMHX/bnaANMl8X0+4Rbh9Gf57fTYPtrIdNgLwU0tQeP
5pCiA6nw10GdUYLv6feYh/OUgYMCgF7WfZqVK4xIP9yGOCArVQs3acZHYFWrPSmUjODsjY+hnMGc
ZUuPf9LNmbvx37vpIXXvKwexs7neH5jY8z55oDZ0stLJa+8nl4tFw2P9vc7jVYUQPki1dRvFhah+
DDEydHkxJA8YtLOoly69yCnINz6h0wGrgkGsFXoDMZ2yLoCzHvSXvC4vGURTXoiEhELSsW+TA8YH
llXIbwfHGtfIRCqsTs37oyPrcJU3LlR2B3BUUihI/UghaRo69f9Q9l3LkeNMs0/ECHpz2963vJkb
xphdgAagAS2e/iSLWrV2vtk/4twggEIB0vS0SKAqK1P97TP1avLCfu3B8IMi/oRfU/BibXyUbqVe
Nm5kZY/fQu+nmZvhm9dYxQ78wwOIbovxW1r+InPMUSr4L/MwRGyhB908VFE0sfX2amfFpnyrc/MS
G6x+UKMv7tmQPJe2J8BoleKaaEPJi4bIaIG3EheVSye66tkHkwmt7hi9fSxwnVRSvkUCWrhRlxbH
LnPkg0pcvHiswT0Maem8Fm6/1YEyHwGyEPeN0T94Sea+JohH7ZOydVZpIJ9ROu4deqbTtZCOsQTN
YgfUqGWl16RAda907b9opOquBc4R2ldnR0HSbPK4Ncj6ZFeDe0jtAjBM9mAykb0DswcwThvIVQVj
NSnnJuNbyX8xPKhfHNCDnyowjky84uMb9HvEyi50A3rhfnzLxp//6aXj4GOvZPzpWNx4kTY3lk6t
2M7OjeCeBSHf+rgvLhGKxQ8oWZ6vSu6h2pXGlpACFMp2cjAGHdxXsQzuk7HeRHZvXVD4Gtx3Tmtd
+6Zd0pzUiN0GWp+MQJdbC9dnlCh2zVH2kAfGC3S8a3iLkmX8lb7ElgfRkqqIfqKWfY2XAr7uuEGu
y76GRmWQ456ldsjdQVo+HYxVYhbFpRDM3HeBKnca57U7X7fpyhN9/pZbJjTlCvfvtAQHmx0tJhqM
ZS8jdpS21eyNwvyf3vg5+59+Rue+AS6hHpOqfQWhWPXQQXLnzIuYLwfweL/LFNiJRuTupdJldu+M
4V8ZUqrvow0MvZGj5jluUwZCp2hP/j54Zdbg4PLxl+MW702+YQFj38qg4jsmceXMOzN8bIv+gtTZ
evDG7GXUiXFwE9AMKa2D98JsfqZ5Ut9DFsjDKzGCVInNw/ce/PTLoA/zcx4P4hFn4XswjQbveONB
b3009L6xc/lmVz9dbrjvYjEUSXgZ8gb/HTFzUZ/gBADoTLapiZ3EPbK4QsIbI5r0PfXRUyB9WyTK
y1HgCtucQc0T3WxFA9Io2uC2jhajVBZI62JZ5o29c8tRHW8NnjnNfw8tBDSPoAT4WFGkubfXvVyL
KPkZ9r0JkhQzfw49oLOQHoe6zDSspQuOIBBQ72iWDaNcJyCJ3dCsh9T6pq5dAMMnZ9tNw11ohD4k
hmX+jE8+Rdotc3A6mnaefkZTsJ/zqOpb5EuyI7mOnts/MhAP0BzIycVzhqI/ZpfeJmYQFnaHFvIQ
orOWBh7nOxpWquDn1iteaAScdv2YexAK7NrIPJIt4irfg7wNZxmNzOzSc9SmHmt2N6+oWr5hFXgj
AZ6yFx6Ksq+J6T+4cRK9CRASQSYlNe8CISGDa7TJoQW99VmNTbmWqiifg0ygQjErQEeBOyP91VhO
+GU5DmMaWq/tx3Kwv9movNXQU7WSduvU+PMyEu6dAg+Xd3DzDi92V/d7lmQoJ56GYmzdDVLObEOz
Tu2BccpjekeznWsEgKJY9pFmgf5/KyS4ye1BDi8DcpGlq/rHuHKiJxxKF72JG2DVjNVO+4W8sBq/
NGUPrcq1tiI2wB+As+BrWgXg+Amq6kizmpc7EOmLRwRq6wcbIQEyJ4llHXiGmyYtYkzKNUj3AUub
kpigjcQ7N+zWLB/yhywFaVJvGMDLTyEnarR+bWU1PNBgEHJACVDY7+gCysrxwz8BZWG9LMTrkNgo
o874Y8/tCtQWPOD7KGLmOpElTioAXLmXHnjCk4QMwRebgdfQJTHtZkneLj7Qiz01NFG7rnlS4JIm
O0q7zaPS7NBXXD4NjXdp2ya81E4jn1gpwFQXj9GWJitTp/t8QLSQZsdMePvOD/nCbfv0mIBUZ5Mb
xaNuvfRIJqOVHz2y3YZxFDagS5qWkfFPS/rCNnd9DQ3irn6yk956r7OmRHFGkW2g9We9M6s7dqlf
PnFQlZ/KXDdg+kus95aZ5qIazRHJ6Di+B4HvKy23QLm+LDMfenhmLVZFOclBNGl+zLQ9RbP8dV/a
+dNQN87dmOlnepkHUPXdWVCwQPgMXrQoBLXhkWb/dxF5CRDrgYUcD01QoR1a0aMJuXe4DalXT7PU
AwV2tvMta0u+oPbHt/Tm/H+v/W0r2uE3G8rBsnUpwAkRQWbm6MnOrOduCEWwelEBU6JFae99vA2T
VUzGeerLAuGMKQgfUbZBRmoAQ9DFed6wteJ+K4vwoSyNFVIKjI1rD/C5hUoAz1mMUW9eBA/1JYyq
LR6VA8Je4sNEduUW485nxc+bfV7KwQq+6MEiCqUxoX1U8pX9pT9YNKClgcOLTTcC5ITMB35Y/bkz
MgPfWytzd7TpvJ9jA5E7MvshyRie5A2+L1lkZBfkIcCuPSG2xtg5zyOaoKZuqr0lmXNIJt+bPTCt
DNzt7i+ei3QHjinscXOBHCRbVkkVIqL6+SOoq9q4W7kuUvk373k17jRqkzmNvZjH9BM6EFNflPQf
etQxLVpk2dadmTcPoh2aB1DfXtM4AKJ0MjlBxc6uy+5pjkzcAiCGFjUcojEooQuuCECL3xY003Ja
4PcuNOZB0rO+bfL5U/wUh5kUj9Wx2KeW6W7SMmrOVR6/JUOc7OZRIVuoaiSoLKRxEuDrU2TYVU0z
ZKNGABQPUi1TQI7StAUKvoav0+RdTUsAbQ23SWp8m3clG+1ALgkPqyPPIRh/+8HUpVnljs4CRCEg
Mx+tpesE7ZFPv3NsxCY0ABAdOYdT443j3+WIr0cEwOTZQW1HB0pKTGgNro+mCKsVzZDND4QNTNrk
CTiutxlbYKRmI81/bJ4gR61x9SXHnmUvKFhBxpmN5WNSxCeNFMcFNCUgWJLI7lrGmK4MKUDQ1pVP
WteI19PkEGRr4HKhRex5xWPjyf4O0MQVTdJmcV+0S+b3wBRPC8KMT1Dm7IUmaVFsAA1t1G8NUs47
ympFMkCwD8Wz76Pyu/1vGa1OebOdfG/R90//L3s0//je3Kj3ab8F4skuwmDem0bz72GXoC0V16QS
6QmHsPqeojC9r+7/YNJhmCCd06l7coUC/T2ZaESRG1xf/7SQ9qKdPxeKTv9xL9rm0+u2Pf1Yz6vm
7f+91zD9Xv820ULa6/Mf1GnnW1hNZ8opxvRpJk8aff4L/rDff30af9jr/+MD6gZTHCNQZvlgFfOa
wL1CaKZ+jCMpNj5z2ZoOkGDwi+4z+RfNkcUrDGjhgKh3S8Muq4tzMY5PNNLIUz2idhPSUoy38wm1
QthvLRpwneNtDC4lBO5QEjugtNFshm5lS+ekMnwbaWZEXvk8TzQNcCo4tuJlRu55Y/2zEpUueoO0
UbUgo5xmwqE4ZxCxOVmFb55zyz8kdhPdgwQHTYvTvSEqSER92oYcZ/qytMSaXGii9kEW03EFQUBa
NjXAQB/LqBzPZOIhooUV6jPtxg7vaZHd4CYBZMqPm2kAyGYDfL4PMV+40cpWgdzdzKC1crNp9yFm
8bkNmbxSOsrV4xONKFX1OaI5Q/XzHKWOplElbXn9t+ec4uryh8ZcDCJ5gsDO+C0JnQTMwRrUxIU1
3TGSpxxioF/sWZoBNamzM+hZ04sSplxGkOxZM0ulF2rMDETF87ABvTxrXGjSTbNfJqZhWSc4fXvu
99/sNIQeV4Rq7Gz1x32n5ZEC+RMIM4EVwS8yu7G8OxpIaRZIWICBREfmQSuBp6wMR3/NcGP66JI1
TYUB5bbJK2kM7a+pO1vJgTl1bIP8td3hXxhuh2mrhGwByLIW0N4C/aQfhCBxQ6PyPDqOttm2INf8
xyiFgXhL0W7irjH7fSLx4IYIZoLjFPjhirX0TNQNk3Weo13mbh4Ds8+bftfgtnCpS6ghoTDpWDl1
GqxErdttywOw0TUq8LfQYvpV4rq+m6eHBogbg5vnDtwC/nZghQAAmEGlhVY3VRafdQ3B2My2UY49
7V9F7tp1hgB/kH0GSgJQ4McBSMvbCflPNsjUfPQMF2R/YE7P3rIUtC6gROY72ywQ1mFCoDra6vlV
8j46+837FxOAtvxa1cNTK8dJjBdegwiwoDMhOOv2oN1t2ZqXfgO5oaBZmmndXpjCe9BzWDs3bi5D
6Mm1BRL1/5og59Ayzpmf5AcbMCRrQbbILtyzMe5pD7LcdlOez/dm6L70QZXswY73bCjTAekbGlYY
MWRJg/GHnRjx9ouNuvUIIG02ZBAxhXP0uYyGRhGKla9AhdUqHKADxKTLWLNzn+EIlrkRGHSm4a0h
NzsFRPnf9qABZwKesu3Sb8IaKcOtRah3gcK7tYnj2hqAOv5Ik/3wMYlPYFwETH2HDOZyzl9AjAXE
5hjOqQ4aegakeSnXQcMw/9fwt7UxZi1UTIKAi4OCPWr0I5LF9rISbbozHa4fbVtYxwDvaLC2YpZs
fa6OGepVr2QCIshdm42PRFcMD9Byt9eur/Y3f9GX0B9LzeI4L3ejZhenuCI13buHAL618BHwuYgq
KC5+HOUr5oKzvWMDhreJqUezOetApKaRL1vRdMdSkPeScfL5fd2/N8yQj1pye9DtKksMZ2O5Ofi5
h7HpVmCSztbzmHnVeNUlBPo8cTeb2mD8cKHkjydDtnYGx1paAccNszLUT96H4aZKuUKpjlPPDXMK
0EMQR0fVc8TqPDB/+JX7qqUMNhl44jZVgGKvGJyQCxcCkecw6c19GKb1AuoT1jK1mYv0be5dCgQf
lqmqkx9swroXJVLfOsx2CTPUtrfd7CmKf3ZhNh6pcZP2o/eftptL6wz9JixALeAbixYoJU/h8vP7
CdHWKBAtnRkjRUc5apCd/mJHVkGsNGrODlDBgkJpWH5nKZKzYGrNni0g1lcAofj47lTD1h5rVD5D
eveIYN+4bRTUTywR2ysBiatnaPJYIBZ1xHdkoy88tZ/Ak2AALmeNGyEbb0OReR9s9wvedvHZAk/1
a3A339ZRcXHufdCe0i2d1jT4s9sk09X+tqYojf41vCAipiGAWcaXNBf65CWorW5E1z21RaceTUT8
p8HcONWjkTA1ZRMwXzF7Odq1vTMRFj/UTNurLCrvWeg090BDNkiRFzv6RVOEug+Wx70l/UruAJi2
6tx8T0NovMyLkjFvHkun3JEZBdsfiyzcuU9tmgF5mdvekTvDK29C9jAmBX+ovE5vKhRNr8hGTZJb
KTDoTra72coANAvREJ5pVRoGDNl5c33bCAIWxs5m3EaxBDanxg45tCIg2jr7ka3Jzb91FyFFyMqJ
6J6JdSUUAymqCYp5ZwSvCY0ReIfWaooE2tjKBCUWk1MAdRm9vzk5JRjz/cKN11+cTM4K/HFM/uTJ
BV7FBQ4X0UoM35RTtiDg7Hq+jpLsSEMUu+J+47bPqOKFqoOo5B01sbTknXAg3qoAtyaTrr3mwIb+
vvSSyjtDtMyDiqT/K3SycJUpa5d4qAsTvLZBOoGcVRA+F8rJ30uZZzsEKT/MMn0GGyyefqBeSwIT
kVFhPaD+rMW3zoz3/jTsWgMcpmO2I4+muzY1iowb2yqDZTt0+N1/a9I4hLR5t+4l27bdBlwhzl9+
D+FKBshNr+U1lpC89SU4ChHVPYGGXa4H6y9zcOozNRDzVXOPR1Ax8yxRrxAEbo59DiQcCiu+PnDr
CPFyVG5vUpBZnqSKl2PQReewP+Ggmp+5N7rtVkqjX1bA2a5psnSdygT7mtUeokDvyWYwP8KrL7H1
IowDcQraaIVzkPutDWtnGXcRflO7Zg/IxvwqmOF+GyKcIQGMR7W7kAAMJAG0MaYFqQkqn8DLAept
XaC1oIKJsvPonPclMvifw1ExpPBzlc6zKc3S0CuN8zz8dE6QmrxnfcqOFmN/FWYSoZ6sZ+shrKyn
Nnb5cUwllEUax3oKVVDcRSbIX6dJBk72JzCbLsDh7z+QSWTJr8qR2ZlGYYMKEyw5yhxaH9BYhqwA
85m54W1egLBPyXxF3U5BbiF3jvMsCmNQB56YIG/K8MqGgIV/8qDmC4RN9Z3O5zbAfkvIX/unukPp
Re4Uz7l0enwOMTC8klreIDSUxiWY3qcpCXb8HsdXfcpjAEvwt9fuG5bUd30s1NLvRPQDKf+FZbX+
r0ihLBfVcAVSVhWSm5++sqrVEq+2kHwrp3WfS4g6LKRqTnLKoQPItEcApfuG5AGgWjGUfswy63eJ
DKEMmsb+VYFKBzAq2d3HvkKSE6isBeGrHN/uzrZM+KKJO+eZhjTbCNueh7ExqeoqpzpDZBus1XYG
ttzEN/YxeAnuNcKBKG1P5M8iVgfPiZ3XP3kI7kWXQncQ0Jni43n/ig8AuYlpQA3Fwz1bMFSGQU3m
twkKoA/WCy3CIYlDk2laanP+scBLkO9s/NSAgu6UHq7x9vUgsKy4jh47qTf59J5xWQxdKxPlrOk0
NIYxWMVJHyC//XWR44joUTXml0UDKmaNvL6WE8LbmzDdkQ/kUBaB1pYTCLxi9f+OjRziCrSmn3Dj
CJI6a7K105Bst31Qn8RAwgGXrAUHL77F7gXUufGBV3IAh3YFqp2KtYCyFf3ZKGGbJ4zSueTDaV4U
92F/7Z2An4ZcQ18E6ifrcVAW5G34e6PqACRRljFs6wxKAOQ8r/NRwLiGgBbyXdPOQKnhp4XItK1Q
scHXIh2HK7lTw1rrZRB6B4SA2NHHQf9I04T+JcArEvWo+JzoH+l0IlhYbiBmGzmTH9noIyBn69Nv
/jxp7Ezrbp/VbR0tob1AT4lH+i7JkpNr1/4Jutj+iY0jArW3MfXsAjrcSThWGxoOTEANhbrQTBao
g8CxrtsD44FjdYXcket73cWfmtzgxkpIpBZGmiEjNQqgGxRbR862lll/qduuu8yrneC9jJRagt4C
FXGmnbzV7Z0yVQSAZG2irg2fP5k1ktBrVVbh7IUo/nOb5QbSgNp4MFl+JK8uLeVe22AZreuwXPEu
V0sN5vw7EAm7d52KrFM44uo9mdzJRPY6Ette5dCbn+zUlEYIbflhaLbIANvLLGkhp1EELR7ddQaO
lQFf7SRAlvrTlg1C3YupIZtSI8pNJxdqsjzrlmEWR8swZBVkdsFf8gQmOBO1Uco8F/1gH0E35q0j
EKa/jLn7UhWO/6vM1QGgBPH+n65l779AKdr/hSsoYrjNhyuDfs2XXQULupfJtZh2rf9317LpIxDe
FEsPqIc7O3XtVVB3cl2VBc6mk60Yk2ZX5saIZMw/NsgDq/MIbhVn8iA3apJqABOdUV4qPw7uHMEZ
pJazh0E7wSbNwCiUO7F5Fl5hnVVV6RH1duhGEGBbOqZsVnUb/2MUlonI2OQ+pkA/IhYATbzJm2xf
Vrc5cp5pZKGmGZk1ALGnfXO79Q+dZW+Q1bGOoIgHILmfsKOBdyoCbe4H1h2g2CgfIH4nH5y+gvKI
A846GtKEZZt60TpluScbzjjyIbeOuB6q+2AaFGXQH1KU7S1ojrxyFlkru82NNbnQhDCNB8uM8Aia
flRUyPgi/H5z++kgkRq3IPuG6M3kQYtisKShOKQZdzebqWwI69bpwYz4E+9tDRl1NLU7CXxUAPdW
w1QvNtlsfAj4rwim+vUExCU0HAdmzktSaNLtIs0fwcpknpUPeptIslPUOiBJ6EC5y/VwoQbiZcMl
KZAnAJ8PwmH/svsVW5tJFoD7BLFICufJ1O1AVg90KEX+EqgjHsE/h0M2S/PTYHD/ZE/PobZwvS/D
WHbRKkhAtkMuf/K72WqkG2wdAfE/bUdNN/XCNtiA7MG/oAqxX3gIMx1q1+ePvE8gnV4N3+Y4xRSs
0JMHw0HhQLZPjxrVCo8Ri5p9wsHFWaC46s6VYBaOuNDfqgYwYNuy80veKEigd0YD2vcYkfEFEJpg
IQJv8zmI/qKBGvL8Sr3Qh6KbNpEGHOLidDNRTxfp313FIZgw7UCuc6+vWmjlOPd2xYHdRlEO8pLQ
SPT6flNS8Q2gYdDDyMXWj0CkWXs+AJNe5t35rPfuotSIN66IqmWLCICxCFHrdYqrCCyAcKEGQMIU
VcD91s4ZinEcZw8iCNxhid0mmQoWnTRB5UXn7NvcrpyVhYK7iwlnspEbB1ISNWNVuKRQWtfU/h5C
ok+/R9yS6ps28S1Pg9F5AFijXNRK2y9gvoqXPXjQ7iOrKzZp4cozT9tiX8eKbU3oHIydxgVduN6v
Ec/T6cjRnG6NyFl7AtIvsjepuoaxYx5pEudTc5PY449GhdahmxoGZiQB6BW6PvTjZ6MQuT0P8Utj
erR5uQly8RL0Dk6VCP8fVV1JKFMhcf7Rjep3ZH19EDehzBWESmybVD0qZPF5WZ3KXsIW4tJh4kQo
Cwqj59DKr0HNuh9RiWuqUNlwV4F26ghZPnzjw7L+wdY0z6LaXwW68Y4FEg7INrFxA5RCf+pMrzsV
zbvsxu4Y9Yh1480IU+erj8mbG8QKmhXnmVqSy20idc+lNttDbiTpMYzr9AhUYXq8DcnmTxPUo0bE
GmAIQIgRHk0c6G/Q+DenXtf3sajlEaEU9gD++b/MMYoRz8ZIT7d9VFJYstP3ZOk7SPklafRGU7NT
ioteOqp8dVuTOBIkoDVDUGvah5rUUnu3LpMLjUw/8i+xVWxuG6FGBgIrnf0qArVtkMm81lNDPW86
0CGf5c4T4RBXAeSS3oB9sxGoq/1r4vLgCq6IZo9ipZ+/LR9Rmb8K5AhCq8l3Xg769Dvugr3nY7cA
LDFJCgyIw0AhVSUgvlgVCsWTVJJvjPqjON8AVeXpNkRC6WngYKeUKD0PmatXEvJzqWmdIC2OEn/E
OPWqCAtr5eFFtiZITqS8+CL1+FE0NpWJhHH4qnmcnzNcwbd47k11HiNi0W2BQ6IqftCImjywYr2g
7hh3QIfZ/DSCa/R8c6FeakOGITB0v7Yt0ChVWr25RuM95mO4GOvQufenUcdzCDGg0GZHk3VjeOBy
wvWugyB2WYpqI3CESIFfB4cT3nzRvvY8jJUwAGT2u0viNsH9wJLgWuH5OjtHuIQdoVz5M6PJLAnu
cQnJQUNQPXZx8pIFqC1fmFkLdIE1vEYQAT2M04jLNLqGSloniW8B6imkQNol6tf4KrPVvIx8BDf/
uMwd620gY9x8PXtfxXaEi24D2Hxc25DXnbq2awClL73dVxtNk3tg4XEcychekTc1MQMQfh6X0kQ8
pi1wbJg2oyZAqQyQE8hfgL7hkARtdg5RbrILRkDgppFjZNmZemwajshg4P0FxqoVR73nkow3xw7h
1dmb1qUdkHwtSwOAMrH45kc9ycHMsyjw9INEm3eEvjE4AyB6vEaJEgqL3I3B3eEEKsXhZFsc37jP
oeTSkAC9+tAVVg0YbKcZyP4Os4+XSwFm/s81Xux663yEyF1jghdwQVui6ruKq+LaaB1dG9t88j3d
HXyU/16pGVVangI72wORiP9wsnWuAFNFi/fCF6OK7CeOqNChm3b601pgb1eG04NJ8ZKCa32lUZvx
HHD57AjQD8RebTyjpvbctZ6+K0uJc8uYxIBrCXC3ooTS74W/gNytuq86t95XQ19s2yC1nurS/kUe
KD08Irkm3jh0YdaGVThHX3CFSIMfuLsaqn87szFBFNmDAcl2YmDmaTx3yVojpygXAZDjs9cf/f0A
4gk5j/D++LcjpI+qdRVNNMzI42zTxvthgIfhTE1Ydh+9m61TLaoVQF53M/3mG8WV3oJK7wctTxBj
Ry582vO2nW33gHxmH5vIuL+ooQXDmyqtuwY1wStVxNmahihBs+5EANImlL1/v5moV0OiOUZF8oWD
AAKcUIXG5w3wyrYUsXlHLkxMjwDc7pY0pAlT4JUQGs6KNndGsRVgMgPMTxr7JE3vvIlUEwXhw6UK
JZB3U4MHG6SVkYxdgd+3tBc0TY7OWB7kUIQHHrBvI8/AaUDMUEFY7cxoRKQKRCDjxAtVERGIEHGH
yqQJujdwbzi1JX9TyCqdPaBjn+KSs0k8RuwghdU9JcPobwsRyBXNSjDMn+08/k6TFR6PJ8tIvls1
SMZsw0+v7tT0uJTh8e+Xq9sE9YZ6lLt0xN82DSMNAhHq8cHwTxrvU9oE7H2A79NWreZbIwD3F9AF
3rlN30o5MmhkBOzoTw31/mT7k8uQt6gsTDXkiv+vpUMLvSBp2+u8BbtYM7GLITZtHG5D6rVEKUbT
NCYfasTkfVsy20xIiwKUby1uE7Q2NUH73oZQOueD4xULVG4Uew7NJNcVUJUeTC1wZvNSY9fqShzB
sCWO1NPTDAgENm4ADHdk+QrsL+BDqAKQt6ygu2xfUGk2RdVEnQWnsuVgDynlw2iNTwYSiO9ZYDnr
PpvqVnsMEYxftHlUodCuY0dXJNlqUEP0ILW3bbJQH+upSYUcyz2Nvd7skEm3+03S28k+oCE5WdyP
yw05zd1agVPez8a9ZVVIB+ZljDx8nwWAG5i4iuhMyrtKCVBJeZBEnkZkuvnR0GtBUW74XXksRbhX
pde+ALDY7YxkKjBSUB4Fey/uDan5vQcKdN2YtXFIVOw84HP/GeWW/i6aAu8KPuR3yDUtTKn4nQ5i
FNqbNqQFembqFWPpac6aNlOGlNKdaYHjP2hCTzQiO8MVbYGCumKpnMBaQp0037EsHh8LU+kj6nUh
62xGb2kyZFdAOrzjCAK+ST+8eUFwIUH6FnKmNMx05GxqVIEAA5+7Sy8cIdpMVVimiSJKKZqdGHl8
IRv1hLBemRuByokDVBxMrx5vaio3Cq8e5NhyATLwmx0UO/3JiCEZOzmU4CzadzZYN9zaiO4ZNKBR
RZTVCBSyfhGqHsw6U1Ftk/Bsx1zjHQXlVzc1XEhYlIl/skDKhCxDrDd4YfCVPZV9l4UDiWaOAiZP
Q81zjIHYoOFttuvC5kRDmqWh2aDapi38LP0bNRTgM+9lvPMMW6+oqDMMRb8CkCgFjw5KPovE+TEk
YX21ZJu9druh18Wrb4GQ3cQxGa/WnzoAfoiYJwBORT2Sqzc3aooGyYCD3QNX3o8M7BZlNJbgRTGR
Xosab2bAyFlvQyk1BQMYMVzwuvZw7Oz1jvbxcjz/GHfvhjTiKMdFtTjzyuQZeC0oOE82xtiwvM1S
j2xFbKACIkDpY2ZDmC9Udr8cBz1swq6U8QJxwXZfcw1qes/AOPzVuYUAoZmuT8h82vumtTZx7IL+
jGwCtUvNQpRRPfuQ0fLAB93B8Td7XwcpMMv4owfHLSitts5EI1AqfT/4vF2LWJg7UwT8DPBQtmbg
qlwaLE/OvjKQNQdVeHJosgQBRll3GynM/FHLAjTxyE/8iKBAHDd8+DsKnHMzRClwBq6LVwh+QhWi
6By5yWaXIol4Tu0iX3YQz1yB9BK8TmUGCuIRmR0XB+XDmCdAkPnTuy/ENwIo7xj0f+F46UMhd2Dz
znS/QA1Pj1uWa1zTpjGuQ8DfEplmBxqRnUsIMKS4uYJgqQBbUeSlDwAzZA8asoALawCGRoNYNVsm
4ZOTB8ZdLbsLMz1rxyf+q8yrcXmm7peGF68ywr35ZgLDsAcyPxlMpQ1HUPjpq+J4toSp0W8hSt+m
oNwf7xW4IA7pNEsuuFshwGdyYBJa4JwhfbHPGOLUjg2ZKXyKJko39JPbIjTLoINsVca9y4z4PipA
8ZDZ1jcakV1UibsZiyBecqXj2c3roBFvVrLbkl9XqfjaobYZD/Pw0fXA9pNyAT3BMS7f0rHdFMiw
/+BGjNRV4uqLEUX1GdXDBhSlcP3PJlERfBvfVREEa4dpcWhz0R5Re/LGDBtqLO7gfC9Sc68odZpD
XaTprfRXk+TITsUVe7FS11qNgPVcs9Zrd7orXfACQV7QGJxn5bp8geA+ko4hT9NDA6QH9M4nAp5o
RCTs93E3zRvuNJ9liIPResCX/XUJfQZweiIfnVj5JcSt5CitDC8Wv43tbV0jvdQGoD4Ow4Ed5nQT
+FMffVQi75uq9YOVb3YIDVd+shirHtA9C1LsrfCMc4sDGaKMTQHApu28uamz7w2R/uocBLkaJrKn
2oACEtSl+V6kmq1KD5eLwODTQ3TQOIkLzzzQmHoS+dQPI42pAcFcugae51qh4Hws3LCegVNuaUJE
xEqhJT0we1yN4dXERXhv+h10V8ch04d+aqhHTeSAzs1PebeYWawqC0HLNuAzxVWP2q2ZkapReJDL
gK2JjGqgSPOn7eZGlFRkn/YAVCAEVLDd3BhWTZMbckFjauYx91W4NrLmp6dH/1CBF0Iu7C7wDzSG
PG1wsPEBfhjx0fuHuOrw2Y0qXALtAmbQgMTMeX/tatVf3RG9FGH+JdBPxppsrJoUZaQ5josG9XoQ
KvnHkbwjXvyUKpP73+yINJ0rt3O3LNJ30NT4pizZ4HLMnOeglN+KIUsWodXGG2D71JGlbNjmY24D
c6ehWcMT5wl4AqAg/h9l57XktrGt4SdCFXK4JTnkkJwg2Ur2Dcrb9kbOGU9/PiyMBjQtu/a56epe
oUGNSKCxwv9n8XAaeg2qjA6OSpf8wq8yy2kkX2ebrNxkBnQ1fK9AvOpK7aOXjC8AuDZfPZ9cf+8E
JjXnLAFjAU8riePHOrOarxRRQGZKKeaLLA2foqjE/eK1WflKAO8P8akNm3tY7doHMbJUOz4EPrc7
WTZa93NGwX2ol8pLC8b0h3hSM8okmm+ykiFvcp9KQMN8DJTeg17A9C7pMnjkFHmw9CeaFEjgE+Y6
enG5FJ5o2idzap2za6TJXrR5qMLyG6gfZbU6vKRu038Kvax4cHMq2UwIyz50lOQcM7qdJz98pciI
wuTYO9VU9r+Wy6DPUfgICFyxG23Q8XfEQMtXQ43HcwN1XZaD6SKiKve8c6oZv9pVCs2BGSUnK6sq
yvvU4SXVtKeGBP7PIur9CRQ/1w0vXptGlJM80TeS6A+uWjUXGSzLtE+8SwOTkscXty6/DrXaH6kS
avZdpowfQBaYPoBx/DkvNY9+JEQy8ODqHgIraLhvfJeVNehnZaLDzo7TvAyiLHEfMv9v7qRL6gOx
SF6T43jatzFIazLA71DDUh0CLJ3xHw58Axqq3ppy53QBqtVAxA7RzV6nflL6CTor4ckC4gUvod8x
t+4UfUCvtGso5yFrIoXWKd4w5iaq+id5+ZD3jNmoXO5Edr+bWuJqZZbsIiufPlROTdNfrhPwtmkc
3gGMFz5bZf7YTk4EGqLff61nTkRrKrGYaRq2UsX4anN4Cc3S+pzTBv466cqfIlZnAoGUSxgPszlO
D1oexgd1ieHnoH090iz6C1CJlNeE7+CEorDT7hcxE7kAFMpMlC5KWd0gEi7uogQGZR9M7WNnFMOF
1ujh0gbB20zrxtul1w9E6OPoJ7eeHe9R4Ytzjez6W1hP1Tn1++lD2X8ih9W/OnKisyPKw+Zq5vE7
uTzN7OZTU+aReibwWJ/jKiAVWRjDsaMohyeTGV9oUz1TfxBcBy0qoazyhw9F539zabT8RqXkdKIp
hR9e60XfQkdvd0mShbQmJu2XipIO8qbRN7fwpusYhi2Fy3h54BQcepdC2ikKPxl+kh0mfeyv81iQ
81pm6jJssm2Z1rlX7rY1/q6Z67uZw36Tt68JlM087qvs92aM97o5jb8SzIoBwHQptlETDnb85NMO
UGvfp+AgboL+U9JSWddlKtVqom1AYc5sbydKEWlD9JKkVvbiU8QElboV19WJJve8/ghQfrvTjaB6
cAdSpDI41BXu1dHhmlP135hK1d8pXPvUqO3wuSgouxlBiz45ugF58YKzVcZ/zK6dgCHtBa+8Pyx1
MpXx1Zi74ZQZuffQanH0APUbIGyzE3yo4S0GtvbVbjxoy2J70o6J0kJCN2XhB6fLEap9/LUalYIw
Hg4yaKmpXGy7/7j8R+YPeawdzLrOL96eejoFxux2Kk5D1v4WUGR01Wrz1LjL11pSWDK8K2b59pf+
9yxXzAHrOuMhqa05VevH3rX+WJ/2ZVP+znWS86BRo0Zjx1+XVU40w2xgq87panaU2nqGFNh6llni
hhZ5bRDRgZ+x9ukwpzMEowg3w97NHuuQKkuR35hAWemcqJ38Q41161m0Nya9BiVVbYNuv2kCkwzK
OHOLbdMZsr0F/dcaoXcrQJOUldFP0NStCgM0XU5SxWNDRdeZG378NKmntq6K52ymnjrTKGj26RIe
dyIEeYopSE/j0xg9rStRROb0FZAMSreA7+KYn3R/FsnVsav6j9BZKMpiZ/wJFOLh5PuRdZ7g8Hv1
uXkd2ioNfzWc5iw+aVx9TMqK39swPKR+8mfVTT2Jcr//KTHcP3JiKVcRWURXX1zbPctqiqsBgmhg
gBpQhx+qsYk/6vZ/qMNVP+p17z9o5GcPsrQ5Ve4UA+6MaAG/jJ45oFsfk2U+Drly1VoTajn/ITPq
6OsQz87FagZ+9WXf7b1Asy7kjJvjgjYLpp3CSRUgzxXXU6vJvybuqw+kxMUr+hzOm/poWZp59rMI
XmbNL88a4IN7+O1nooJR/KwmNIR6j40dfZlMp37IlqQm9bMt/HWuc6hdsE6orPGBX19eomSYlzek
bbnJguZ1KpNw1WmL1T+a3rnDNm1DlLbEU8Krpzgvjqe43MEJgCUP00KGEc9h8SSzvDDI4cua+rLi
iXfr+erkF1H6rUfV4KZcfS2DtwhL+W2gg74Pkt816Dio9Z+S16Byo2sdqtwfMjv/SrHlq7wFALP3
zeGr9jkCX/UYBrF/BoigBRsUJG0tnQDjDri7gzRXPfuT0n/NrWDX9YP9uQeq77Xrp1/EyjAb7zF2
QKGTpcVL9cGlnecsyz6heMjRyo+T09LFOHmrFenW+mi34Yc8ALAsJup4tlszfskriAOVubA+cyij
5rMc8z/H6hPPPOu/bjx9rmq3/lZH4J4pZZau3uqoGmfCN/ELx8w371qPUu7TQbF4ZymQHpG9M+fy
a5Jn8SealcOzlcXWsbZ4IGUzqKL0Lv+n7Gj+d6reetHAnHxONDekoA5Fwy9SzYPi19lSTVA6y/ri
uLX3OI4J3VGprh+qyexf065XTkXgjAQAkvLJhgLr6FEg8jHzfGNvWbr/1Unq36nCqv4MKXtf0Xmg
R6JA3IguRjAtsCoFZ2QbmqRrPzoDjIjxgUTwfJaVRe1WRdNNGVe7zWZdrzooa4DWW9wbTQN6JgQg
QJarkezil+AjNANc535vhSAmMfBrCl9siu3cKH+WxSYOKU14CWfQJZrM1U93CjEejV4/jB7Q9+6y
m2NVC+2pFoXnOon7lgRDGxl7nibPaexaX4Iibp6igI6diTjkl9SoqkfbgO1QtB6QXg9lPHsn0UZt
7e4C7hNX0TaO+0HvXP1D4wE9HoVF8pg4fGnKyrokjR4+9+GxtQDloTQodB68lm7SPMn7p6Csnz0A
roJ9Z5T6K7SnfVVFHztNiwh2MCSgZMSgW76sVrlVfiQ46FyjvKF5e1aAxVQaIz6LsfjyEjTtAcg2
j9suBkmsh6HX7YM9gerGrSjMTz1f/z0ZwPaZXCv1R0uIaR5S9yEG0vzBB8jgZyce2w9T0D+Qvge3
b7LIgKWDq5/FWOFV72KooOiVwBc++SUN1OBl/NE6VXje+i3kpLzITZu/vci3w/O7PBu6+urF7qOZ
wGIqw9yEpHF+sAzMWOelx812q53VwjZ1P71x3PSQTOkPVNvBP7lsrhagt1TQDMOd8T05wWuVvY/H
ONtLakGGWd7Lt7zEj9diKtmKNZkhazUD7jolwF5EAWlf1xLiHOPZ6hqvPk2j0+60gWIVjVzus59o
tHvJFA4d4znZjUGuU1lcp1ebFz26vd8A9YIvOvVFf8PPqwpg83Tbamm9SprjBqC3eYqMhv35WIz8
cEVRq3ChjV6hnQtOu69d5HyW6q06aXg8WOa6Et37SnSLpZR9gZq6Wkr357tlHWX2AxUW3oP05IZA
y01NNL5K/62RDtXRM0LvIEobWt6fAMUS3Trw49obOnCp0qpr+30PAXH0syjFJ3Fgmss9M79CsfQr
N9efu8RQKOxv3gaOdgTJm2cR54pvq8SjNRWq47ZZ6GGUZ70wgBoSPWjDw7GlkICj00qBcxOQEQqc
m/VNgEZUss6XXNXKjnOjlyntHv5uCjKbc0QLxBihqAq8yqbisAclMK8zkWYDLgN/n1M4RFNk6kVQ
+HXqtJTmkv52WrsFbYWMe8JjUJ/gMH0HEBIooW1pLlhEGwKRolFMlSahsxcTMaaazadm0J8O0tZt
ZEb4wTB/z6UfT1Zq+fvWpS35naD4Y8UmtN6spQX9L/53EvZY+/9kR9IKneYCg6H27jFyWofSBsOh
JoFZB8sqxGP2BW6/7LLJh8qComDQO8iO1GSEu/m78baBtuyy+BI/yaig+L5x7nUwt6pEOTMn81+G
2S73ZLNo8l6WeTtSjLnMMm9SH2s7+ZNOt5GenUWW5u2eWuHwkvtBNCS70g+Dl6Az1Z/SfE53vMTr
l7JKtJ/qRRGq1VO9rMTCNSf9kOY+QFiLgwykNHZlRy67H1N3X6f9uAZB7Eb/nASwPRVlCClJlen9
g1oZ1cFVVZIX1OqAlejVZ5IUhHgLyBZ7v6IwS7Bp1il/m3hFthHomnsUGxHeId0IvI1NM9O+6GhU
a/dBST8WuJAtN5bCWDASv69md7aHA7xTGYd8z13vK2ljPvBqaV3kFvIjOE8vntp9S0HmQW46d/cg
kc2kmB79wvkkK0zLR0hBFjYjJ9ST3Q0OqHjP0weDiqUnsf7RpiDdgsQ/9d56r2zkhiiGyQImSu3+
BYSj56JW6clzkpetwH4RFYtojaEvy1AZkhc1A1DSj+KW9vikfZra5o81v6fl82On6darpPdMniUH
UAl5F4cLckcaxXudl3qkbKJOLdc+i2QT22bnLYQsIehImMqQtdNvM/QmJ6m6T5b/ezWgx1aWUrgv
MxnW8vw0qIj+a/XhRlZXwIQppsZ5EHIvkMM4CCxZAVmGRXpcg/7vyzVH4NAOewrUETDGlv+1yVTi
n2SwYAECXUTTTyllRKvMplHH9OrkRSxCw4xe6D0+00jhc2obY34rNJRzBBbgTR776tUwaMmSL9X7
0kk7/9ADBrVvFC18lcGYgug1CQgJF45uHe8UeRpmx9Ag73WnGEA/IYRBFuN9J4XupZ03moCDvoe3
7Ka9kHCfLxLeyiQOIHEsF0VMAuZcDL+nC+WNDERW6nUmy0Dtfi8UymHu5LLMTLV6Nn3OSsNA5faP
/OupiPdTQkSHsqFgvxxDfnd8GCXHdPolg9f+QdPBfKL5Ov2gOfn/bOH6/sEuoEgqA/dZmU3qU7KS
1GLftMPF19Vdmbf0esVjSoq9BmPUXOAKZLBqy7jW0MerdDesIpEDFgvDeklnea1B9bguNze7tL75
nUGDy1/dtAV3Adz4hIJPS33YHDa7wgzKh4Fsxl60omg094NL4eR5g2wtBpssdRZfVmTXZQknRXRZ
70QC2Ros+K68tq6KTBrMRCZa3zOB/S333pDD6ZtVF8UP9efabrXnOoPudzdXoIuBgbtXXQPZotDB
Xp12stZ6LTxlo05RXE/w+CB62cJUVWNfu/DViaEMY5FG0wJ38y2ci5rHCJuJYt1xXZd7jQPMg1GN
3llrx+An2/U/ueWQ/lKYlvegj2NBGVaU/jIV+UEj2UIcMoohtZvI0UIUcMzUMj1VRdDsi3ZUrlA7
2l9nANAX8EyQcRXgio0vnZl/HB0KU/Uohlsgreazm1fRTmQy+KHafjCBpm2BFFjlmu3/7g0kCcVA
m9qDa7kWDSiEkYRJyipCGrU4L4H+/10mMwL/xJKkoFXWYui71pvhXaXrnfO2q06wEC547SThunwL
0E3Zb0M/xjRLE7YWpYTwZPldt0b7NotU+22sKG0X800sjuhkv0339/0GNSeXYOQnzXTfAqMSHZVl
ojpQ+MrUb52jD3PLeaQUtTpuYdQf+W1aS3Vv3awx4e1F1G1t0OImU9+MxgeX/AcsSQtPNJ2m9ZOw
SAtjdLSxSpsJcQXqMIuj2Ih6M5TlOtjKl6kPjeNIzJSgNoMeQGIlM6DF/yb7X+1CKrpAyrBPsl3Q
un/MjuUeqWjJnruGg8NOpjKYFBIWGhzape1lz5tcZiKba5/zdxY8iujeX0zayAa+n/QlCTmusfnK
bJBLcpzapbGpXi3eOUiFgXPnTvOhMlJeFSgNBMKEGYUrXrGTqQxkFcBYATy4WLSb/IfGso23pHdE
ve36jzIdfs6dGlELtxmLr3gUhpZdrP53DqGqsgfyZr6GLb2lMdyqsJJTAtYtJWMpRD7lWaZio/OU
P1gVFTj1ALkCLbipCskQlj3cVzsaaIuHpSn74gy+cal07XYo/roU7Z1sc5NdxOROlsIjTWohA51o
uYbq00kOCdbfr7ltrbh18QB2wbBzFhQMSzEegwzE9ap18xeqPBYohaVerJr1VXErW2y6xnpsmtEF
BHQxW0Syk8wWpRaOUH3UO7tPCAENvUdgOrHbaEGiTa5VrDdv0zSAInRnlEuu0QjpIW1i0BRU4MVV
ZQK+PywUjbKdHAi7bBynk22k/wFlGo1Rc1K2luHNsgkVmopg4Vx9RO+YOcjOC2KefD4lmm3aelob
mJm/f3DRAr5oAwzKv0gGc1owR0wKK6jnR7Out3/xtuO9JlXibBdTD3wEsbq91o0DHO2QdOssLhUd
iuZlvU5FP9sxxM2bvWJ1f7RWnB5FK/LVRNb1ABnFfp0uu9Ov0F5HNz5P0xhdOs8JDoHrV4dxiWb0
o0cToSIxjlrTL0ZOIk80Xd0DarhEQGQJWuN0dlOO4ou8iOgmATnzodIG67oNlm9Rrd4nXymGCU53
8n9cUuJuXcVVTDz8QwrYVv9NrngO+BE6XbLDnACLHZk93wHHqk913VNOq4d1/Erfu3eI+AseboQa
qYfHFILd1QbyqPjVEMhscovPwVjx+omvyG3FVa9Bkp/W+7lbWeSLyDjtt9s2cFzN07Zcnway9uiN
PEyxEu/vHg5zwcucVvQVnOPl+GRwAfAAKnvnkRW+gAu1MOXOIzkftBbnxfwga6oK3F3RJTEM3qhF
dqMW81ENylMaj7+KNm+oXilBExVspnwBbZIZdZ1jQ3HRgtA0T1O9B2uRi8BGmXBqotVnJ2YyCKIT
vWT53jV1GAMVjUpQOkKg7NCU4CqzWdeDK/mtBbx00dxMCzePKfMVL3FQArPZNSrt2rFDs4O5NE4s
cDPrTGRzFvmXkdbzO3m4OGxe5WhkNJGl4Mb/VSEmm+9EboS8QF8+bBcbrDJ+pAn5V6n5adQlDWcP
36Q+iEaXAQ6uRaYW8zexmKVm6N3uH2WygdDnEdO92VMcphR0j0mL4bgCDo1j3/ypVacB0EL1v9Il
DUOKf+yTYT6qYRl980Fw2JUa0WUCDznFAzCl5kn8TQkC8xJ2jU0sIFY+93A2pwsTAS8PyxhyPPKX
gT6EP9UmNR5ktdo45BWtvQi2wRZHWZPof/Pe1CJbN99slMR318tsshg8hpNCM7+ILBhZ/Yf1st4I
ZdlunYsyhaH4cbLto1I6EJAFXqddjSWWLDMZYPv5FQae+SjywS6+2924/G367rTai6v11323y9zY
yBVbz/qVVBVltMvHudn7hy6r99gFAS2KP+sOxVeKMn7Kaz14DsnR7d1ML38BN4cEuq1ZT+aY259o
sn4Uee4r9Ku7o3uAsIdaoF8HaE3oGqaw2uGFfUFWKX/xY/dD5QKMC5xD86JWGpQ/i9xuOmfvl8Nw
tZqfU8dIDkoeqxcZ3KABrQ7W3Wx3vxbVZrmpE0A+3nw2m3WPbS3mjhFBX77tcacOtuvemFdJ4O5D
2hD2gT46sLXANx74Rn4I7MYCtRyZDOXCRj64VZevQlmLRnjKZRZqcFrd+2xbmC3M1/fqH24pPjCz
UE2kEi7Z/LarbtveXFU+yp3Nqp5trz+TeNtlQadfUlvXLyavWsZepq2q2xlsgYUD/ftiIEO+WIl+
W8qsUpU3E1mufmLta+PB7BrjUdxE1AC4wavwu4sIncaqqbKD1xAmzJ23FGlKZabMpBJTZoVVaZdt
uVqXUri5+fiyx6q7t932k6225ebuzMap6uuAumvqQzezQLfJ4jtmv58opykg4aU49NgOTXT1Y6UE
6LvXoqu9DCLUorEqdqDegrIvAp1o8jE3+19vPDcf6nSMN8N1/5udS7oUr5SmGJS4jN/agNRW41Qf
+DkXz/QUU2pR85jcbeucHylxw0g5brIbG9kBtp51BzHxpERDpjLMPsWy3FV8GFC4QNp0f2bdVJ3c
tkmfyerRKLQ0Acqy1+a5PZB0TJ+Nmqf9mJ1loS2SyXE53ood7d4ZvYiGAgJyCRfnolYpqwJtU3d3
baEWz2NEqHqwRmu/fXCZrZ9ePssSvnBT42n7sDcf3s8ppYyj1trfCKemqrpDnp2mYdKfdEh+mnwc
qvJI46x/IPs5XbO6K6qdTGWgIHq6FptQ1qLZlbExXjejOx9Zro5gYk+roQgNIyir3Y37jfRuk9U/
0DpCMmr/TQe68WQsPT3JTI2GDOZSNGgBA7QqSiHjrAEwuhGKYbvI7hSbTEy2/cNUe2hnugpKx80p
lmCw6/ltoBc5aEm3sybUP9O0pHY7v8qK1WbKeko3NnOAKsdDa2vJXpdz2g9Pa/TzBdzNJxpulnOe
HOO67i8QnduSZjjrTPDeNh+HHIqLmhTO00SVD98FG2+ZBkPL0bAvgTnN63S1IYaZQDP63Vpmq4sJ
vHezW6ybNH6zvt8xyqpyOtq0XIqNm2QVHX/LlgBNjzThtZ89u6MxLNcoiY1qgISD3pmhFy298GXu
unmvp3SYhpCGg4+WFfNTPwWWdSTS0hKoNWmuCGwDVD8Y556yLsRKrVtSlUP/Zd1ENG1udZfcGBeU
SDaWa4iizH4xQdsBMGzZJVpY+qa0Osf2CMDBMvSekVAZR+V2A8lCuxPhzVRrOg2pT+eMphKdX3yK
onjzTngTAxiwh2dYhMb4wnFPu4qZKN/8F7ftoia8aY9tkFzFafUX67vt+xaMaNgNjhQKkk3P5lK/
QIHLE+WvA8kE/VJbwZuiytzv1v/uIloqoEyeOuKzzmU70d1Kx8S82k6vnYzlRl6kLTf2ZrnHy1pm
27DJHHkCiGb12VTWstHklS41QNluk/9oG5H9DyY3l/vRNm4KyurQJf8V5Y3xj6c/2uLeU5WnmUjr
IfV33tClfJm+/2H++Q91c8mhplM2d0tnl6cgrtD53EGjDS0XyIXASdjvA30oCLe1WE4Q2sN3tDiJ
u6gjHXj/dTtZi1pm2yW2fW72vbui2NzJ7i6ldaVztGoQHpbPuX2Ef7ykmKwfUFxurr5dbv33312q
IVMPxoDamEG0MxSzeoSk2L7aS7xhVsf+bFsD4BGstsGINNqjZC3G7buH2kdo/uq3WqszYfjjql8l
YuUY/bp7oOdFveMlgRoQX4se1q9yoHH6kakMxXI4qZZBl++IrGc5Im166uzCBz0d6tVx2vYo2qgJ
j2JZa4VlQ9S9/PCW/WS27iTrm/17CmBsWLD2RuVQSxiTnZKhsrW32b/LtCoEeFNsjNH/n1z+163v
7O6W/69Peed7t9y2UuHw20eRqh7sODgS6KbJWe0Bx8osnhaAUxfAtOU7KoBB0PZieuNlKjYJ2FSP
8+B9mhNAr3b9lJLSXpxlsC3IhJsG2KdNtu5KLrqHqUp3D7KXEjg6BEZyhSb/LyGp/JBHkD0sp0cZ
muV8t1YCcwyrqcPR/xRZtyiqmDPPwbL+w7HZusZGREMuMc2t0ddeYrv13PtkkcCIWJRioUqAtwHD
5MlGIWaikJkgK4vXX7dc24jfFUOXzydjyH4HH4WA7jJoidocm8b+Buw/PDhKTmBXFGU+9NFRmgxW
qaGE6eojer+6+hUkR11lhD8Tb1XOo9JPC7Qw6FGh5ZwSUC1OACZlTx0Bq6dAqYhJptmOYju+yyIT
LV11byYiW9WD4yUP/mDrO7HxJgXa1W0z8dmW4jjP5X+aJHWPIk9UglCdQZH3EDtUKBpe2r1YpMu6
ci6vKqDrLy6VZC8iD5qhf1JA676Ti1K1XAjZIuinNofa6S1tgWrVDw0NJ4fVcNnUsayLGoQgAv81
Z7Sli0Sx5ZFk6Zqg3FLzBTBvEV032zuzzdXK8le4CNtT2JcV6ABBBffS99loB6BFQYb0ya4y/yha
sdtMbmQtx2AXumBj1Ez6WRvlqOu9vy7VNrBeRWEXTQaSeD4dZbkpjMo8D6kePG0i1YnnJxdKR9Ki
u6TQ3IsEwGQmgwSqvCVaJbNNcWcXmO4MwOdiKDZ3Lts2264cUEISgGFJk4G0kxuuUh6Fj3kAOuu5
tDUAjAaI4XUfQArK7l67Sk+JOOTDUek885JUFOjoBe1XO5nKAEcHdanvgxhSjfQm2/yKGmKZuh7D
vchyhazYblNve9Fb/V0j+1B/UFzK6FzzCLjK4C9lCbabvi1Fpht6fSyG6b/aZFg1MGqYiGKz+5Hs
3e3fbdcrEvbmAbtcF+q67uA1kXsUWPcgK9unMg9+l5Wgv9OV8mqD5wdCJVDyGW+PvImr4QoUn9CE
8IFu99Vb7AON6lFVscaLOFRVHJ2ruAWbJLHnn9MZXjsnLU9Q2CUfffppXyNfJx5Oh9Iv4NUa+yZo
+Fjw6Xx2a6ABhlz7JUnc6diboFSJGW8Gu6IY669m03bUWR00q4du+71fRxLNRTQRuBThEBrfc8k3
aWXqhYODmqnVXoxuNH+b8p5z9hs7OFsQrTzJYLzPdK2J2h0F03C4BpRdLApt0NsUXKr3qZO1EA6U
rrpvwTJpd0HNq+aNXqYh/RAXSN33oW6F7U5kVTBzOhVzteLhJ8KZDvWd3mklwAPss9qoXTqfraGu
qHOHmfDZqzwqUSKd7+qCd5X3dnSkysdeAa5EtgJeJVbqP9E2ICIZ7kCv6BKJ4dul/fUGIev/s6lL
Alk9tFr4W+9llG+Zw/A5b9PiWvleCDnhMpWhtvlV36yTviuu5MzaPZzHVKW/G4pClqUPRFNKv8La
L2Kng0ef4NI1QsFRTPtb9ZtiVZZ3LhdQvLYaDfq7Zh+20DKOVsN80UyW7tCOTWPXk3jL4NJ5WlGd
f5oFb08MZZ8YrMmjZkzRbqUimYXMZBlWhpM5bQj+Ca9J6dA9Btp4TjsQeuEqWdWyXrlPxPzNVXZ5
Z0gReyA1vtOm/Iu97YDzl1pg82j1eJHBtHqP9pKGWmsKM5OMP9Wisxv1zWAzFRkECVhuNut6IZnU
BpC91u2oz3vz9izdMB9Wo3/c8+4S23L9QAAYjhcAMVWYUoZzLq/My+uxzGQY5GV6Wyfv6mZ5ha7l
TXhTyyxd9pEZqES8XE/pb0BsGev+4ibKbas7L1luJvEMtYJSdDCNei3BtaWQQNVLqgmWggSZOVFE
VMs2Ne9kq93znUky2f1b+YKR6YOyXzdqF/e5m8xdE4OMFhuhxY9a6zswNBbVra1cZfjFHZdUtXwM
MZEtto8xTZkNLM7iLMIpBkI0MiOKu2VzEd59OMPK9Ie6AvmgtvLQeCijGFB4Ey6N16yx24vvxdHw
h0hpE6K23LDokjTtdDxAId7qwavoqMvqLprZe+dJacI+o4wK1JuLX1bGc0QJxHNbApVT0hi9Ergo
VEcCwsUAaBnYs7q+krVEQu+y2nShEUKrym1rCCw4qKP4Aj7yziKEXAJbqzdXOBqaq7bMtuW9Wmwi
LR1hdDIiymhVMnv395k47r8mgQPB9XKb2e4wN3emTO5HuhWUu03vGeVncOuzE1jpwRNI2sGTzO6W
UcozN267+SGNfOgVNhuZ+QM5xsPm41Hgak4TqB9sunp0nHnw27wHjnLXcnps20G9kOlTAWlolVPj
mSdZibx/V24ymf1oSZwWYLdN/SObO5nsv32CzfffZevH0jo4HQyVAlPKUGCalGiuBHIlzEu5EYgg
6otIZJBYcZxf6ZSdV/EWAGYTF1KYl76oqRfQ6ou8JThpRCskNNs7Rd4wtneR7eXi7l2jJRO4S3MO
lTcvMjdvLtuLTe2GxtVVjyKRQU9S8MrAc3MiXsTuguFhnNXnvEro1v2HwLs4SISeu8uCvAp8kPzD
U6v47I+At8m/16wGkuVVWK+y7e8j2ndbkW9/03f5JoJNtD7pHQRRgOmrVz2Frne/Tis1qM4yHdr0
KQTO5nF06pGeosVydCpL2YOxT6lG5X+X+uUyBSrD3htTMaw7hTYAtONSgCWecBRH1ZnI5MJwP/uP
vO3HP8FXrICNnHaP41JjLbLOaB+Sok5fZZU0VvScKv6LrKDeLp/Dnt55b3Ke6Z52nmVmKsZ0gZ6Z
XT3nGbbjN7mb9jRLaGkBg7K6dz56hkpqZ6EgzjqqWwdlap+0Zckd9ydTd9IPOmxIXzRL3aW13X3S
9NH/OQhVOBUwStsUjhtl/Cwu6eAET1oyG7xQoaS+B7zVYawPojX9+dHt6PcvQHbsd1rjOk8gKThP
dswbaRTTzsBCxJZtt7cWoumoAgNZxu8fNldRbH4y0y2leMwS6ydZ2cumm9mdrZY4kPro7uPdlmak
XRITkq5KjoxOrjzPEUgwVkVnVgg4ar6IZBg0SO8NigOOYguUKf1CMgVqmPRU24C8Mh4NI25f3cgB
LsILq4+w2IZ+F+5bBd5sS61+S4JZg1riYwZ7mHVyQ7c9ZikIh3QWTC8ypCApwYSWEPPu9EY7KVM3
XYdCu4C7bn2xi/ocqH7xE1gz/Bg6qNgj+4ubhtZrN2tfxEahDPCqTCGE6b1mfRldrzy1pk7p1LID
/KcU9raK/6ha6usYzMk5XxIiMoBXlYAnpj2pPEcfRTRIfubOhBr+Nw9RhNb8VDpOB+fbu1yPejCd
bQKQltrX9DEWufXs2vzEagAo+tRsDisAgHT3t3r7aPv68CQgAM2CBJBWufs40bsELuOCCSDCzAXk
3HTpjN+QAYx8dp4LzYBnqlBPlANCWB4V1HTT/5BcZSiXmZ/WlQ6FCxSsdqYE+3akEKr6fXIsEF7J
AbnurHOg9PQrXVNdcJBpvKxlJurGCV0oHMWo4FUySTVldyMUo83HqnqI8e7XuRl8aoy8OG373l2r
q2PvXGXGfmqTYjqa8TA9TInHISQd6YLmvkg+aE2EDop2NuADy6glIpfPeyLTuSuMy/16VYn0xuFm
KipxtbSpfgADIdzd7Hfj3wAI/3ZBI32woAqgaNyfb4ZmeTyPjt5nFJejeVv/yOa77N9NTFh61v3/
3c7zLWpS1msCP3DwdDhyfvQRZMNCA3nWSP2fjcZJj2mUGY828a4HN7KsvcqLMIV57ksZWW+QwuHS
ptOnuUYzE1hYbR8+pqmZYUXHnrTpyQxyaXqAZJokBq1s8claAOcjt/1Y0R7yLCut6qMzTyTqxhbl
u4VRmH+O5jAf6OIOrxsSp8xEplPNA4TPu7qvup/j0uS9sW+nq1vApza3prXv/MegIXJFc1Lb7WSq
tdGza/bWI5DMQXSBlaaltzsvDvXCWjVFTQcorbeT1TaYCznWPy5FwXcQiMy0p8IwWnqiwKEA5HCE
qbUx6KIfnKudZ+Oz3rfBhY5nCN+G4FUts+A1rUb9ZA4qLwHvMpkpVpRDev10J851N3zQUsCRpKdy
7bQs2sHeZyMdu+ta2jFhOqOCcOnqFcsxaI6hxxkdYOru7FvUhJOTftYpTATPdpmuay77bP16I04W
KuZoGcQg5WDvZLp13kRiIUqR6aVSQlhZaFSefd9WFG3Vhk91Gnyx49+Id9EZ5gbeqzFr/kHxefP2
usn5P8aubFlSHUl+EWaAWF+TJPflbLe2F6yqbl8BYhU7Xz+uoOpwOrt6Zl5kUiikzLNkIkV4uIPH
dtADMWRt6GZtx1BX77s3vUKV11j5FxqRX9In6QEkWv4WtHT+vh37+VRbGV7gkGstkgXNXOt48uHs
lBm2FxpK5yFTkho0MRhtFNhWBMWWODaA/62NM/UclJbgW9ZKwtVGE0lW4q8kqCVD7o77trJOljU6
0J9q2BO4ZbnvPPEZ2ggbr8w+RbHHz2SDooIDoBkqWBHA2rqOboQ9kaq4DgIUZuQYKJsaoM/hIF8E
XkDXxocINY74JE6gXrhKb49kMzS653n6DC23/5oo+pAjIp8PYzFC7Tp4WAnOTrHNSsahcgdaC0CQ
i4tminKHMmUB5MZvG01IcEG0AOTDhxo7keWFGRxImzE7DEMU1RsWgQR6oq6hulbFwL4+gtRQQbKa
ZsYVnbprIxRECxFU4LSUDw3ZBLKAzgdAyOsHazN4cYbvBJ4GODOyoMw4/tzvDQN1FfLk72PqMb+c
T+AGwCGxMX9PV1DcSSpmH2KDNSdNRyOAaQcxhdY1pwk/3ol6i5HmyZOMsZeg6nXpPiwnp4R2Wv1p
O3zKsf36cjze6SWC9JEUw4mSY9SjPwv14ve84DrxX23kUnp9/Csv+LBkHf7RcX35P07zxvOD2qo9
gHt946C5QKhw6HgG9GeyrLp0Q+rWhLxb/6AfvOiPSTOSIHR/HCP5h/8KmsoJrqf+DRDNqVmwjp0Y
4BKcm46LN00sPg8LC7FrotQ9D07eQO0Duguc8QMwyiP7/D7UBE/aF82wvpmRRLGOracIOnpAhLnM
R3wBTa+jWmIZ8yKOFuOUmKCmHQVCOFGDx+DqXoDfQi5jTaZwokWLv9mn1s4b6u+FjIJ26iB3jQr3
fsMUAf7SrVuIJzjgJMrAZ3ikkYZk1WXyhNFDfRtdMqZ9JQLXH6LtGGn1DjSNWYcc5hBpARV1Ujkn
9Qr8+Xb2CC28dWItBV1nV4IzyLNUh951K/APQz51HLs6jHVvfMoNP0IcHyWBRWSCbcyZPhNz8NBE
NgrpFJ2wAVIfAyUsF1lWv234ZkZta4d6ECIbZrH102sl6ngUKdqo6NF61VCPbA/D1UUzsTcqYrDO
VDxq6w6rjTfZpZfzJwghdxewzUBOUimONMOY/Ejy9m3qrfHNAbvfrutTNwBjewm+G+3rgGftGcSM
AASkJdCPqVIIofHakM/07mhBZhfUKukY1HUZP+91PF6eqevqc/yMioMjKt+RIFazvjIlsvkbT/68
leUeh3jmv7SOB+k3xNGakpkAO6XS3YHNXoR1jKg1HjWg2lzu22nEt3GTo5yYrtd0M8chCYLqv+7n
6qq+zPlnFODL03oCoIf/egywGn3PzKw+PNgXXofV7+H0QLQOD0vI1iX7omWgo3NZYQasrKcTeEcq
nCL5PIFGoqgRjVZWGjvKuMyTcW3yBOw0i+cyT64urXcnazwIaW/JRhtNqEyBBKnajsa00Yf3QDO6
La1g0iFfjOB928xAG6jspaPA0a1sfvVWW2Tl3dYzNB2pYdznQf0FHzB5alZAaz5YabxMkZdhpVgQ
5Th04nihhcwzvjmen+7N2pMXYA8CU0NhMBLfwODU/FgAdkAj6boaGBtqsJ5St9WKnWbw8exBxkYA
MHDBrccDez+ORtSkzFDqbqO+pWFUJD3bpNLyz4kArF6dlpaDE1JVwKiWkxsIYG9yBxBXZEzqJ2oy
z092YwF68NVWlEDnFiNgxLp5J7NZfe5jv7uMDQhEnJl7YQJ9D8Bih+aKKGhzpQnqkQ2ZjBE4cw+f
Kng8uJntOI4Qduj3g5bdoKDo7Lk5NPdENSzKwOLV5C84+Els8Wd7oWUTMtvKF4z2+ADhP51G1NBG
ag+yQ7euD/Kms7aNFvELOOiNGQW2PnIP9vRCNgDBtOZK3ah0oHkuilPTQfHIyhFnpoaGsgBVCg5h
P5ZMQeECy6fyErXTAhPeLog+ZaAUw4cxJKPN0zJefGkZ7TIUE56j4Guct70W/cws50veCeMTGNyr
c61bSRBXTP/U66O3n906DYXXfbPAY30pOjD+jcZfbEDROA0qkLshXx/9RaMGRFovIq3mndsOCDMr
d7LxUdNAFZM2B66Xbw5QL5CenyA6KYx8E0Eg8EhDUlMEO1e+KRLjl41IIqBN9cu2ckZMpf1SCrcH
s4EB8EvO5blTXKK94odziEp0HdM0zfzJ5pddXS1bCG0wUHdv9oFPRKXrmmXL/z6mmQpaz67Jj5Y5
QIWg0QTYinUe9nXabJdx7boJBK6ZA8lgNe9pqGobxN20PURd0+geowgEpQSxYKeUurYq5qQxNctQ
KgamD2PlTsMPyw3NdA4oQd2ufhCyRVWOjF4izdJDo0MuacnV/zs64E82i9L5RarpYZM39YYQAI+O
TjlvZwkaEN+2oD6JzHuB0yb0UALq+oqjD+UzUCihceKx4uRpHpvDD66TN1hbH2wxQZsa0G4R+rCt
q8L65CAMFU64vu0kiLGeOMJ+z5C44JvMByiaySZ9piYfZm1TR461X21aHVdbBpmpsJhidwt8qQ9h
Dzu624lWo8Q9DltHaHcyUQOOqDYERQD41gbuQd9BOU+W8VR6oOwjZ9sv+oPl+O5m7Gt9A/Ka/lKp
aF+TaRcjd7pno3LLTzOiryok2M4D+HZj/dmhkVtkJ7+I/sq5E1rMni5tqQ5MH7qcRxL45y7aSM+L
TlAknC8Gq2HDKW+++KohdxrKQfs6uh0It9/tH3Zc9ko7UPBAghiQaNr7YZ/F3wX/RJgOCUJ+69ta
/MlArztrGv40GUr7Vp/1vXx4YfMGbjLkxOmHW99a5oh8L8CziXjjcJWTO207fTRRMCJAd0PGdQYq
P2ZgUxxjwMF3aE22A9Nk+4RoRHtsHCPegCPd8IGBg9EZhlORs/aS+GX7hMt3+9TkeCIBU15uyUYN
y5P5VsXusqgycNDcjAPI4DnQ3/vVr510iBjzId4kIEx9WifW13m3u3nxb6+jJrQCmCYJYgwUXA+I
6hfRvwooGr+mmjEdnFiM+5nF/V9Ta72Bgyf/mXfuHx1S8DbbHlgt9SLIxt75mydI14O1kr851pTs
45mD+LgejLsbQfatGZm+iTNwR9iJimV7iE51Mm53Sd78oNFqpyE1cVSh5oK6CK6X28qJQJSkeL2i
yR22Ms61QNMlgvQrz5cPefuTZ9kojIffaqce2WZzuptmOR2tsigDnDHSHQWSKbiM6hxAdGyILs1g
nSVTGSf1yUydT2Rag9OoRi4Cw2NIhalYNc3yMtLvzRAs4erRBeOBisP9O2UnDetZflWl3EjP/mb2
JBrOdUi9h6WrTa2XGYjCVtOYuNE+1pCaVaLJuTnbSmd3u5D+jHlk34ahexwupD8RNH/JmR59Vjq3
ZyNhL5SNkErUtxI4QD1mKJKUvQ4ZG46JhXKgJYHRZhkStBoONRP4QRwwwCwRwKKIRZiNXgkYAD5j
AoxQ26LPJugqAONjqiZi4FLBER60x2q4gn9oSDAgu0n3vVOnFyAA9Xtsg7iwqUGzSsPJnY079Yoe
EjY2Qpsur4y7r5qianxgkOTU+EESJyAjBvq1AgYBdcmsPDcN4JAolX7TC4O/acUobrFRv+BrN15M
gyyPooQyHQJcMkj60gkhND9cRgfai6SuGIsMEloZsJhKq5Hs1AigEKB+hvMsWNJPLB+6DUus4Tz2
5af/PWFMieVJFbLVVRsHelk22w88K6tw4ORCENTL83lLJC3ErkKNAPPwHqfTL7ysCxREIEw95zFS
zP8+/GDTQE/MtYJtyUaNGAax870BpOjq4DykmTo9yyG0UeOLohIcl2kCmTj/7utB78Qg8vcbARop
KFGtTZvI0I8dsF2+220NwlY1U+LQIySsHyZko7SrOsA5aMLN4nZfaO6w8eVQ3y3QQYeOC6hUZIoa
RPaJW9/TKjN2SV9oiw85em5Th6hGnvDom/SXucjaoO7kHEr1EJMV1y9GIlG3s46p143AJDc95Ddn
mnZ0E+7va8wq/jlMrNjRddErLQMSCnnSoagXOTYcGexAqLizZVrIJNA1cZKdf4j1aWsjWnri8TCe
2HuPhjRBtiFpAV5axzS9Lll3WG3UawV0iHT9Xw/m1f/hFfUhnpa3QivWZesKMCL/fisPPjT803sk
m+l1zlGXdyZ8/KCq0ftObqDE7ES4hI56YBh6G0DdEgljaBu8xkWJr97RkJsq1udXsknLBFGVJlDv
2Oivwwzq5cadqh1N6rzINrL3wKmt6dmrMJpvRptO3z0cuDYNSI/u4ObTAcO5WLmpA9BZ/ZitTjsw
Y4jBxvC7GSKzQ9UZKtlWG/Vi1jsH04p+rnZeufHdqjz/hugBxMUOSmhhM6Fe6kmz2+ipHXoNLCG6
gYywydCVbhXiGWtsK95aGkpC8uHglDkYMJQ7LYSU6HSRRXIpyIVsSnEux0dtSL2/ijTPDhRqXiPR
yXtM2vbwFdyb4B9SEWmyk1taCXA10zgvFW2zzT0bxztwxY5tFqFWEHBirsfFEzUtmHlPLGs++ZOZ
LyayW+pCYiFWf4jwkAOJImgLoDRTfMqMpnjKnHQ8DQV+w6jwQYGhO8oTvlEBl0e1+Tmb/B/pVOVl
YPUAga6z5QRJss71QjeqcWyFeDN4nUg6eG18K0qQ0kQsbrXF6rc/qK+EstDS7cNEU+Bp1FjRJ7IP
I4t3Vi0AgHg/daynC8jICHAaN5mzzWrg3smnMt1xOZ5MjjHv5ij52k1xfp5qyGVBVUOmmzE2p5CT
qBxNjSTv0CoVuV41+DhdQFEJ1HuqvrBBDX9zFfCgcC0O3uYkvkINruN7NVHbERLcRtry/TrtZdCz
bbJ7ZYJ2AjTsk7NlTjWe57ja21z60I3rcJLyLbveOkiJglXRMedbOVeHYsJ9c+rY6Gx1pAsO7gAQ
IA2LMtZvxgDqUQjLFrt2mHuIEKt11FjHzrX72wdziuAm4N5DwIwyO+KvMN3x2Y23oOYEXYBuXyej
jP7Fhwbvf3S+RV45Bmlv48EBdbHNBzpw6hJXeNaCeDmyoTTwx2kyEnl43yPIF3GxY0W+dadvnlXN
n0QdeUil5dXRLjX9xTYrUFDM4IOb4qwM3CZR9azd1AFWBTLw1tIvI2rCLm2SGAh7mODe9zP8vfva
azfQvekvrWPxzQhOjJ3f5f2l9jxgYtXE4uMqI810TluePJ8h1ATTaqcVf7JBKw50cjW4CP4fzvSS
+DrYTmNcnx7eyvoS1NM6YF09U/7LaHoID8aO9pbo44aBsfCcjmX+xsDlFvpNoYcm8LNvs8+Ty1gY
OOWYlQP6xmnjIL726twtfZMkrnnQNC6+pLUGQDEEmhzkj3aQ2P1ghxrxAJCUXwA5bmXV5zlvIVrb
xKARhNDGHgF3ecAd+dMyNLy2ODczVNPTOf8JlZkNVxIyFmBZKvbtn92kB+NRxWZopoEfcjc2bnfu
RtGfAdrol95qk75eRshHgGnBNKE+vM7M7uQeUtbU6T/ZCPZ3XYOEFmvt6NVOnSdomk3fBtOot2S3
lR3hzsUOxdxf9ohlGhRszEMk673Umu7qqCx812rJsTFBikeq8WRLo/GZPMhkqrQ97j7ahiap4X7/
bOE58rjHBP1ly4FO6KTCh6XLBzDouVmzceKo3+lpC4bOukuLcPZRbY1gVXP1VcOWQKHq9gkoXjon
OscswmpnkM2+z+p/cgaYEjVC9YokqXYoleo3qNsC//M6TT1/LuJr6T+aM8WH2nSK+RkyY+XG1z1j
R8bK7uvrh60ytX+m9qf9yId6y2rejfG1tR/3H0UcA1YBjZ2lQOGBFM8eBUoV0jHeg3GAgx1bFTE8
1jMsTg/1DjSELtG+riCjREuKXAC6G3tHrwZfFwi5LrigGVeuxea1I7bHZu7kEdGueyZjCxTbavpX
N+IcETLwRCTK/cMackoUvAvawHxPQxSoQRkjB3z7HTo7EUrWqeYmNFowrq142dWHetQQsPbB5cFv
2XD1+dPWtM3DOhryvvoGueFq5+fCgODpaGXnpZvGXY5oVuXjLl3pbtCrqaXbqGfdB6tTswgBcuVg
DX12rsq53xd6eVtN/7E9TTW089JVe45QwQZaRW20vBwEVtPZMCBT8HvvPHHtgPNGBlOktecMpXvV
Jk6r7mx4blbsyIpkAo8Cv69OFYoUD+U42tWGZqj5MF48yZqqTVLaD+KUc4DD/Bws43X+cf2HrdwO
9F+WBgKQSk81sHdCvEBETXPTgJW5mXjgG5soFt3GNnm8X2cS5UNDMbC7nG33SCtkxX6tpUlD/1p1
qKKkuXW1P2vOGfH9cDUtL6U1uXHAffTbOkGvFNkotoqR509MoKgVodE5s77kFUBTs+ciDKGa8b1X
Qw+v3ixugB7XG5qnMfWSEWQC8Zjc1yXrNh/c1IuNWY8o7Dq9vgPWSrEVXpUHNLs40jSNaZ/lnaxr
OnvIAkCw8ICbUSXsG0CQk1rzIswMBU8TYbd460SyuZBtEW/WUVJxaPP0R8rsah+J2rhag8V3kxu5
R0d6xSvj7Ce4jYofmhwUpt8B7pbZxqmPUhBmIUD2naVggIMDVJ9xLhSGcS6rAoz2PjD5uf5ztif7
LQMi8WWwk23TaPYbmSqz2eoxuFxpJGYdoUSWXWnkzuMYMK8XR6lJB89kqYWa1vhhp5bj4FQcea0F
LY7+J3qIC1FkoR53YO6t4+KtTxMH1ZcO8DjqmW6DWfPFtr/QgPyTfPhpWoVzoWf+KOMsnA2oq5EH
IsoQCOzNcUOb4XkKLVvX3yADXn1mXoGIkAa9OyQe7UOCOs1jX5XRzSoZggn64HxqbP3vchqHf/yn
UgzWP13vfHfAdLyshVxLdU817nxYa3jjvHVdf1mLf8poA0QIIpYK9Zwg+RwOUc7DFfVsOUA94HKd
owzchIRo3YSWn0/PtKAdUXeeSvu70acz0HPlNxCVxT+gjAMyVH9MnnEhN/H9EjMweGBC8i9pI7U3
UCuywJh1+QrKD//MK+tf+aBUNMa0+VJMpXXxgJp/1Rm0s2MEPn/5KpvZepu8G+rnrPHqV43PiB6A
ByukBQZOD0+pkKEdtSIo9SgK7WruLq5qBlVMVaqDJPXIFjmFEUyq9IomUs+HKoPFR6fdLH3yQt77
OOVjdVz3od66tx7b0zFB3hDvuLokFZKjPb59kgihsizB1Yu6fdaLFurpY3Whsa2cmVnwTdo1ACer
Idn+Yw1NoZoUpywbIZYPq9Wabuyh0taaB+LdIx4+VK/wM/XItrL0GVZXQdrP/fJgJ98/LX2wWdlX
dUo9tyDyHhBMtxA2Avp9M4gaNyjL59Bq8BOojYAhexmvPmQz4gxXfuCt/i9mNaJf6zr/E/Kl0Q6a
8gmggzoI3y0dSM18EieeuhDnU/dZarRS+wZ8ZH7JmMcB13TECQyhvzxcLdvrTlmL7zr0cjYlcKMQ
TqxSnK6kc1hvI2bGEPil8fssXVOgXQ0JiJh5+P/HJx1yrTsTSdAn+uRyrUXwdDRKMK5jMh2Yteci
ywD8w5eEGQ3GDSiaew8UdqOUXpel5Fvg/z0QbVsel+8AfI73mqizbWk4ED3U2lOZmLl9xZkhTGXv
7ktv3vuu5z9RozMJ4q42+qpP4y8TA+Ltnln9hhwgC4bAhta3e9/SwMWtVpLvCGkYaDL75bGEjOGy
2xSJDDTapofkF6gJci/pQipmopIlqmjybbvGSVDfribqkZtLhVA01vE1ulRD6Sm+wnqHg3uGN1Cg
i9IQMeQUt2/wJ5GNqmvm94mlnIRqaxzLSkPpQLk6Hoqgduri7gte3MFgUdyHATIHLQcPPXNT39qU
appV4CgvivQH+SFCiwktl+ZZa/lxXUu9XNXnCG+/mpeNoE28ze3ZvtCO66tqWv6aQPwO4qB4D6t9
motmwwwb+ND3ibiPxF7LoWpoMF0756LyQy7aHGUlUgPTPmw0QcO1IRvNko2GnVZNgcU7PyAbSrA0
uWxDYwmdpF/jdWGNkm3Z1s3uT1uDXakLq9xwjrYAiNyqnPaL6elJEM3Z9NYmfodYP0+eGQ6AO0f6
3hVS2QW03mdwkaCI5RAZ8l4akbupWF88xYadP4GPpXhyGufMcHW/kN3Gl20INSQIcpGana9oyTnT
UXAMxc9wMYrWbkKpAzBG4IgOhTI38Rt5iqe9d0PB1AQyVWCK1ahyQ+A73UVjBeqtYTLM30lHZdVM
+TB80F+hmWZGPAY/NbRXUGFeAjkze9skKSbQRQlEIvtqbAJmI9ncm1K/kY0aS83i7fSuIxYzORRg
Qr6BGgBEpGAI2ay2ZTe1Rx0jUCigmkm+AC0mgYusByJBYEOjZq59Ue2aUzrRVdtKq11f4gbgOVUG
OuHOuqG6CVEpHn03UlAna4mwbqt9joB+FCz5SSaaJH/qtTP/wdSi1URuZcV2rutAVkGFvnIVBJNx
z5ce2fDH2ZcCFMA0Sc3qS0O/Mj+bZf83HkTFce7yEtJ8bFvqqXgF1dYJ9AHOhSPPdUGktj80hvFE
ptVOPW2ccI4nvzmHsmfqgBOIZgae1wAhqm3WNS5n/cHV2f+1V1MLVJGC4XaracV5wVPONoqXnCn9
Ii2kuPgYIWzap17+NILv2YzA0jKJonjqQHH5JFy33JFfNetIKJNf2dmLH2gR7G2kTSoW95sJY2XH
wDceODEeWDDqoarDKIogxKhoNNZ1RI8BWt8XEaF26xMXAE9ys7mbfKzZNtZLG3KiRnd08JVy9CA8
gXImw7pTMyvODMmQdq2RCtw+TGjM+27qfDqS3TVq617mqKXt8Omd2PdBaNq+tnCCNQaveQEasH3R
LSGBPLejPdmo4dpfk+DiGfyCAkRoe/pV0G8q5j3IXt34SCb6vZG9HqIEMNz5P3zBL7j4DihoA65e
+JDBcPNQdrw5ODJhn11D/wKV9fJJmq7xBlVURGV69rmQhbZHMT2kT6anboDohU3E3ohuXxc2bxA0
ZFdABvh+biGTshgX4m9ypSaPI2S8R6i/LfPaPHQnWTRn02bxJRdQhIxRD/iljHx7G3MhjmWZJF/q
WYHGK/dFN4fkue3FX+QFJFC0Tw1IKtOQ1eUMqrpuuPZixDNJy6KjaxQWgC2V2C/nbHXYBnToGuMg
e6Wztmcx75a39U6YUQdV6aotDzUvboU/3MAeDepzpwatxXqWlLKe9R0dBAWEXXeG7heb9QTZCi2p
Xjb2pEMGklwBtdsU3LGP/5XhhbheiAlmdZmgmaANtb6Qy6z2P/mSrYc2XVSB7hzM65Vhnd0WIV42
gmLcboACRKDHvfWMuTcbQjQbyJR2+6lMvBtNUFO3QhwQakoX53VFq5aBexNFGI6S1MVO1ND6iPs3
XJ/mxgx0QC7RmEmImgEUMFYCEmoWKSC6SuAwqUcDcuJk7kZoJZJ1GUMOcud2U3IkW51Xv2aXNeRN
Rh2KuiHCcojTq+ie7yTpUcr8Dja6WT+RrS/So2vO8elDlG7pmoqGc0A2Z0uObpkg6qp7ryYucVvh
avIIth/22e/8+1j2xnPfG+LVTavFXLt6cxqsEUwayiubqo+L8tG9+zI3n6O2WhZxrUw2ECDIM38P
HqXAQFj9KwrXuo3TWB7IDofqJU3jt2bWq68Q1rJDB/Hmw6zc7KnbQD5Xf+ZIMk443Y6svQl33g1A
bX6LwEAcDq5tQIq8HT4VxvTL7oK8CkW8+raJbevUqabPoe6w9LzY/jhUE/2D7WH47vKw1f9je3JB
trbBS+7tdLDu1OiaY93bFqczgWvV4WGCs7+rru5vqxlCSfVplO4bmTpEQ+9OfXiQ8BCZqPaysL+s
fPALZ/zqJ6USCimADdqzNPpCHPEV2ahLjdn2fbuhLjkOhrs4tupT1Wh9t5+1Nn7Gb9++WbMRJHh6
P4/KRL0E3OocQY/7avJY8oznFCQp312FbiEnIzxEFpSNmimx/ABXmXJHQ3qVehq8sOxYjqRCn/EA
1a3y0Dkot7WaU9M75z7tyr03ePy6Nm6dx4iUd7gizon1N8+Nck+20nFwOSRHWYrPlL6kVCXlNdMG
oFJdihjoBGQ+aWLUgORw2wx1tTB1uobHcFPhrJrWMoamqMp6OhNAyCBMOeLDgOlohue6F3JT8tpy
c2uI3Lv4qkrB8nrvEidVBxHg4aUry0PhOPkdYdTiTr1pzLL736uRZ0O+zOizv58bYJlXE7kBBfLT
tSPgptVO1JDH2CLlDDohEDmoiXVVwuNxC12Labva6A2IbBp2su15sG6VqbW6Y0aHqLF/DrmNFDo5
A1jknCE2cnjYZPkBrK5DJds4HRtVuTeraj7PdLVbXwuUu5d+fWCi9w6V1bz1MZCh1PDEn3HIJkxp
T/hRSyFLV4fJPI5OXGY6AkMGagGsUjwPUJ87QK0Bt85UF89kc8xMqc7UX3wja09CWD9L5YoSlPEq
InGwGz99buIpfe652z218gDR1Y4Ddwh77kZAhaciyJseMTMg1nprAqV6XN7WYhAqGhHs11zEnvNE
fnJqz3mu7MR9qucnK+vaFFAG/O8Dz/LXMhyi2tlLVhQB+cqocJ+l5GwbVT0LaUgTqJwdkS71siMD
2TLA11m5LbvOuDMH9MBt17SQYsBQK23jHldovKGbt42Rsa1dQFTHaEDsIVXtRB5xhjSm4wHJosY4
Q+WHmA0vwO56x8Sba0g0iSw3N3XCmzOwTePBGOVBy6rmDH4TIHxMdWGhMTXk13rjWC1L/jS92nL9
ucpRipBBCqSLENePkDG7coUuL1rjV48n2YiJLtByUMygIBWzwOWhSz4Swny4bbtHswHEEBpZX1Ea
Gr9WifjMZ989+erIZc8C1QGok5tHJq+2y7pxQ11DjYfa4IHHRBOiKAkzZEROElku1YDVSdtBA0yg
NPK3rbHUX4HGsY4sWREHNADQEsj4dzcaplaMJHoyZbgVInBQQfh+Mxtxf8lL2V+otzarDbR6xS4R
OQoiAQkszOwf4A9wMOGNfR5UQz3N6ZSSbwVMYMESG1WDwgptBHhwrtIz0Hkq49LQeFnexpiiLk21
+N2A36GrQqoP5Fq6LwpF91cPKC4hm2FHKByhqkBflQZSz9K76ZTic2rmqLtfES+eSOYdRA8BoFPo
C5pQuPkQktvp1qjnLEirxDzghB+/4nIXXYFFvlEtc2NAXxOZE3B3RdMBvFspYKeJc/YL8J9Wo92G
s8OghKtsVq4Bl15c6bnvmyjh7v3eeDJdExfhGBQKYEyfvtGEC2VSqC0l+7bxQHMnFGVPjOA6SmZV
t0zs3n2VwEVvZtZxXOZjDeyzCBic1mZKOg/0mKqUioy4NiabwjB6JFyq8lx5/GPTWgl4ulbjg0+u
lsy96wHfDpwLqtHmU2a70ymu2xkcNRiuNmh34DdC41KU9zZGqcif/FabkDU7lt73qnC7a1sW3VUf
J1ynaCxTBNgdCerjYkT2WTV4MhdX0M8CU59OKFHnQOjIGE08XgsSyMuAlLlGzLX3o1M+N0m/8/wJ
Eg+J1rz2OC1AcDIdjmQDSlw7IUtdosCtCjMInV5Fq0EgiSXQzfY7gPB9YetJGAmcvkeoNcp8lDcg
sAD+6/ps0zI3O+hGhLDi9LKGOyhMgco5eXJmdn2IgNCwVgCgcdQPk4dYTg06FGSX86G8o9Zm2DZ1
rG+HycUf2B9TO8Rzfwhk6aDOT7OKY5Zr9otdeHwblUmGCIN0XuyUm89z/0YDckgB7A4FoBeh7Gs8
4H2w/im4bprbOT5TqhsrhK6HM8LeYu3TasptCWreDDq8R9zFdsQfSk0swIu7jJvKeyt8Lk6pmacA
EKDmCQrijaIN+fVYEoUH4IIn3+ghRXajiKdD4kOzSecDLjF1BB0hRL3FhK8m6rWZ+d1mjXUE6MAP
mQ++VrPXxDMkTfFcLHMzMPnwDXHbCjAUMT4bjjU8u3bBQP6Y3VrDZwfUBQ5BoTv5zmv0HGgEPhh7
sLxHR1+LTrmc9MCx/DffzXsFYv/hWa7+pahBkdCbmrGHuGf2EiXiDD1hY1uAD2erRFnusWqmuOnv
EHZAJZwhDcBUYEs1Vp2FhvqBPjWOuRblX6YZECM3dsRVT/LsueGu2MQmzswgNEHVSmFdylpnH5oW
Wh6XCL9023LleZ0kX4MbUbfJB7eG7gMP6TvV9+Z/9CxC8lh9w9KXI323TvSNuX7NPk4rbymcm9WL
LbRKjb3JvfQ2l7m4UY8a3HRRSiJ6Hupqlg0SKFbHLvZIRo3XcsgHnHOBzmrpQyjUB45kKaVEKRwz
uuheFblK787RmRpvBHDoSF1oNINvXl/sifKI1klUIUfnmuN82o3pl1av3qistMFxG2J3AtqrUxnt
RdcbZypJpYbsdcT8wENNaEi2QvnSBGpT2dFy5BvZx4YN/nbAJrnahDzWndZNaq/f1rrfvtilgSLP
AQKE0IfV/oqBsL4kRTltcjVEFbJ/KjTQhzZ2OiOtAYodQDNG1VDPAnIbRGFpHq62RC+yS4kqDDBl
vjuSMR+d7FJb0zPOOO6eJlc79SwdX5eaRCkz4nJdgMr5fgsSDvsiUhS86iBILCpfgu8GDVVHUw+f
/X88TzN2D3b8Nw/tBicBtDSVp91XT5jFfl27LkkcFo4GKpupYoRPPW4wRXkAkm28kulDA8qkK3lU
Xn5Y7MBUbZGxl9v1UYt/LCSM+VRBmBmPX03Lcut/CPuyJUd1bdtfuXHeiSuBRBNx4zwY913aztb5
QlRmVdGJToj26+9AzlXOXXufOC8Ec0qwajltkOYczYwwEH8aYu46OFQzNAa6rxez4SSLbgJZ31Nd
1r/zPpYb3sPnKaBds74zBTXJEHa/XwO6QK5H9YC+AmdfV9yYhzrpBcW/3UYPuE4mAAVoPbgwTWo7
1l19WT8dey3M41aoMQKjDxEP28Gz10qxV6BNvYEPurWLRs/a6TPstWy5LFFZhRqXXOucDT0JueT4
yt7mtHmMDw2FDV8TMQEpJwuUP5zZjWv5FzuzzEv4gqfQJwnKODj2lbdAPZBv4RqEr4lma2reZhaz
cSZqQEixarqEplmurXZARw8wfrihRjXwhrFjLSWYtRvddgjcjO5vo9oNVcd65F/nfetU6NF5Oy1s
KqffgD9D8OvJsm3+2oJ7u2zcvMgWCqCVEh36A52MpLWbdOJaYgP/MkAd9ZTAClufpIB26jnCgcna
bGAoPuO1+R+vq6SXzjsJNUvNFxEOUweh6ObGCNEhHkWbG31Eh1igb26e0QCr/tvk6Vp9J2BvZ9DF
nY1TidsWQ34iaK5Vo1McdUofsqJyF0Rxx9chwHnZSZ91pfg2V+eTwoKxFZSanKm5oz+y2+c9/SH0
h5xIdMNL41N/+PePXYe3qdOfxq6h0ONw9Lm84COCr+JhGAr6NFSA54eGM6516MCjCh41Y7zQIQ1k
ALBRj2ou0CBP3CDpqesU3MMR6RljlcMrMnigXKJ+LuMPIUq/wBvqOrZltwyFEBv8ccengIonPQEC
KNiDmZX3wPIjb6GRe2+y6GaKPoTAaDKB1da9o9LnGZBIaWAsXNZH+6QuIlBhGMCE9zgKIEleNz/1
oGFUeLfr07/jQl+XFCL3e8JnwHFCp5mP3QlsxNKPEiE+R/NK8Sj76eCBNiuCCoKT3AgBqfaix5Ey
IAWwQFnoDVoiQrr3PKNI8WwVoIVMQOpW87ywpIqEwVc60odQE7vuMZvg2TqMSAfNe3CFfN34oS1W
58pj2ET8e99I5+7TOjx4732jPvbCFQS0QbZpjXrfBOPj8MfKHMyDFppPGVTuO9WlPuiDJgpmEtYr
0xztb456BIwI0zMlhdh3U4vdHUXlkzrNNs0UWmbhrGjoJdBJRz8+Ljg/Rln9oCOTXnlsuqskTYcH
K2TRvLRoee2Ve3CM0PiVu3I9urnzXsi491EkNZYe3KlxP+hdlpA3Xveg6uERGsf92kV5dFYNHPxB
nXRGkI8IlhNDFmAOHJzseUyFO+dNo05AkTanysQeIQe1LaP1ojbQLZhap98OTbrqSWDsS7NFNct9
LWnyCsPJ5C1RcYvGi0yWeLvEb/GIPvAICM2RZyp7idDUBA49fpu04XcZ4Fy+nibE0MypC/K0Hk28
ft2Gxo4Ll83pGJ+xL6d7qCDSPQDAqELYGq6tE6GIq/U0B9oWeKTexvX8AMLQApslON54cOEa072X
Cligis6MjxBNMthPZtGHmpnhyS4AcnaJyg/wzbSeyxK1fR3ynHwP9eh9Mpkm38MosNIVVo7jvOyl
upSk78BZGMmGWEZ98TqQegP2rsegDVhf0i4MIBoXVvbRzlCHiqNiAYXS9okHVrMLW4BedRg1hnfu
MtvXUSx5+xRXkCoYwUxDo6t96q1Y+A0eOuuvrjOnNr5sfzq3+oxWkNKLISaxAGdp2MHRCfRIEDdR
TgDmy4DxnTssci9QswiOrgd9KO2qOqAU0PoR5BrnOkfwDz4M0+Ee8pw6m9wyNjqvZ+jBv0JQc65w
0A3g24z76hn3e+i5Clpqy7HGB/fXgA6DrISIJ8zZeuBIVZn4Yc7zYxg35tygyfiaRRH6kjz45dgw
8sNu7cOLQ1Tr8qJ5GNL4vWPV0zC9BLUKG5nOirTMYUk+FAuduw9A2XqDp1S+v+UJWaSioxvoatDd
yBVQx/r0FteRubOIDQj0KCZpDkyZUmE1mUb+fcnfV3cVKNlBJbb6GkZDsZgo3n5RQ3oCIIf3Gpic
ZQpkxlqHIZr4bXANa7NaG8QolsJs4vfUDpdJFxUvkLoYthD+xb5qyhd8fAoHozrG47CSPKGnKgD4
sHLQXCRGQ0+GsOmJQzdgM+Q8xe73n5w+w065gYHVSV9JbIa9YUFA5kjLuZIhLI4TRbeT4MoPrJtQ
OIMG3KMF2bslBVxxD+HGcFfCGnZlpWl5zkKH+DnN2zkBDdDXHwyWh6dUZujwOnAcq8wG65XBxStv
imA3I+beZDM2aoexLGyzBTThwMnRhmR6lh5X+DOBDxxlczdhat5kVnhsBJE7GQThEh2U8KVqGBwp
TfunXY1YUbvWtZfe11QRSwm/NoHl2jSVB/Qq07Keu5WqF2oSgRMTGY+SCBojWW3BZWU6NKwNvsej
HtdTTZNnKwCQH/TE+yV68DaP93Bbz5Lo2TO8X8Jo80s/xnTXN9gYuV5a/+hrtew9p3yFJEixDr1+
sl1l7DrKdz3eWuBR4l7QwYpb9RTK4Ow0Y/1jhH+An8pxleRcgXgzftrQuNyKPqvPWkwzTs3PIbBR
g5OSrBjvXBTPY/hKJF7ubnUcleTNNJN2DknPTVrL6GF02iaYe8N6rIFAvkWDAjRzyDOFryYeH3g7
yUMxjC8mSYOL6vN8X8CP2zdMix5rd/zU1RB94GmGr6mJSta9YBILS81LNFDxwQPwPxkBB9r9V5+q
yRtOn+FJX+yG8lEHZdmKTcetZ1VQ9jwIAxrzrRn/7l4Vj+vfSUN+V3CyeEHDNsLzbXAPbcPFVqlx
XEk46Z2jBp8WTWPzvWsByJsuAgNkPcKO4gc+j8Kv2tA+W0EE3l5uon1bGjCrZW4NypILFvqoennS
B7eNrV0Ox+3CCxpvpnMgGsWomlbVpu7cr3mQfpfQToNEwj2nJydBBrvf0dnf83nZEWiNUygvVJk8
6YGuIB+jLAELg37AhrfALScQXH30ahAXOM8moT6iqjm6pM+N5OasBKAXO48oe0iqdCKTjcYaMI3o
IZMpujvECV5axT4tVpDfo5+7hfESNRTq7FCFRkWors+jEgCDD9nO4GF91nnTzr+lwDkr0WiBNrVu
M9QDnXutgOljkpoPwXRII2PYUxT4PF4we6anQeYQhT0b3UQ9T+duB4GmcSS4jd8zrr1NFjzC/2nX
rooOTDqPpdgTp92xaloUjG0w0KDCQDdFHl9QSflK3QclgSe1AykRf7QqA2K8f+bQFiVygjLhquEZ
BJaD9Jd+S/MG/60qA9NUv8H1IYX3J9BhdrzVYQvZyBMxrZmO9FUVDD1W4HF8v6rMIONqoIAAreXY
XYEG7qxKmuabHg2lmWPz+qIPIzozflEBW9EQoW65Tq4TR5hnPQFd9WxjjngC2qAYCj8buPCVKb4u
EEPyKylhOm+yaBKDmyTgvp2WkzzgLbYlAffVukK/d7xkimG/6xDxGXWxD6IAuHlEvUVYR+DVJE5m
BOci6MGVJgrlCtbjUxijDefjdc78249SOz1m04+2crOFyCHABnN6YCj0D5fq4TKBPGifW37ZBwGo
XPlP0mCtiT82PQ62oEd83ekRFYRmGdgj9qBT7jY3j8mz41Ynt6bwOMSDAhRMNNDKwjmVUTmg+2pC
IvlPjqelWEkvPJvuqFYdisqvTEEUsnGiDwv8Pp9FhB2gIG0dw7KGKKRVRx+la+wqSOn6kVLe1qgI
thOkjh8C08BvbNwkrYgXeOCw1IcbCtyP7B4qWNhxX7ICtdOgPMsp0BnYZ0koZqdg6lak9OEoQC7W
79Fkw6/EgnhAGtndE5Sz46WHH5cfsCHrjtTJoQ5cWM1SGV22qY2hw96APY0xATi9NCmqEm0H/kb8
dqumxByKISEHvfamhIkKaDSjwfDvMf5HLgEHUMZOHLa3pwLpWJegY+WqZ3sT6miZF1jbcoocbHvL
uZ6jZyculoXO+IPjp4vyjFlW28Fs840S4Ik5BrahlSwWxOyhFjWFVQOWjz7TByJ6rK8K1fpWWhVH
GljQ+h4lCLi2O6xRUcrn1AutZ9hOfg9VBFmR+2gE+vciaYYfTSvbWedY1onGCTtlaR8+9FAeuKes
KV9V/BGFrn6thGsfqG1Fz1W2rIhrPsddGj8X2bKeAtinjpe+fa7rfGcbqXviozKfR6O4RWZrm885
F9+iP2NGaqVPA1gQBdBT0jJeyqF0HuwO9ReShq9tGzVbl7Yo9E6DXZEUEHuJ2RKs4g+zce05YJbG
GZzuT+KEwztnxlSF6sKDzttV+pm23vf86IH11/VehwcZmmfTh5aHuXEB2HxuRsR8HkIn0BHIm9i5
TGN/ZuqxKTKxfn0mKIHtx8Fdtb1DfeViARQCh/ZG1lIq9TY2+bAroQaMoX54YyqlkD3gNXD1CNHw
SNP2bTTjfpfm6eiHIh3eTANbFpeG4cqqDWzw4LoBfhUQQjsdj/h+7EqYUMOJYhr/FiszehJ4+8G5
R16tOC0O9wMB3uNbCELEVYURHqL/mseOKsbLAl6F+oWFAlwLNvFooT73z0vsnru/xcYewsZO3vsM
eiBX6U2eE6b80UG/cdHEjdzCot54jHjxpJdcUdUVPrFtcYSAtQTAO7RnesCMjA84ypKLjc91RwIw
9oNpDQe/9EUSWCc1AlOoUKo8dA3/OlBQ7g+JxI4WdJBhKWRpwJ9PH/WkYlcMIbldoC+VFpZARt3e
Hqn6sduaY7Lf6dP7Aunbc/fbaZV6mCqG7GsZdZ/PoQfjEAZnltC9ZnHXHooEja4sYgmISSRcV1Po
9XUItgtqFnrUjt0G7dboXQ8mNMkPbCBYHPn5mMBLzIH71dQi0IdWa1yOElXffMTus0PndqZHAgWr
JxYn0UKHRascYAwNMKoY6f2Otck6NFvxWLh5dGQ5OYJGJx49dAUfg1Q5sxivy43O8TFS+zFM39EM
mPM6ci+dB/hi3sKwwKg869XOArl08H+x0iGo+CCshgPwGix5g2ZxDBcTt9rHxFvbtPAeiGcTB4+V
tloAxwiD4yl5P4DR+hwaJpvHCdT5LcNyDrGjHAASYvd2JvKRQPgmdeZdxeGnoIf1RNElbxk0jv0k
G8W+htDerglNtgSzvr5wyID6gvPkB7etjcMK9jvI2qU0q+JjmKxk86onoEBbLVSXNeBEH1KL0E3L
29NdvfSORmmSgq87o/1th0WepLOewC27rV1pHwEGSUDTRLkNlOX2HIwTiGcsK74d7fHcUCyJitAT
62ocoQ8wsVkCPMhSKtiDJrIYnlevhgGirHeqCy1ge4Z//UM0kWH0jNzKAv8m5/Dn+tvdmFmv/hp1
EhsEPjTJ/DuM16BoihWZJZcawnsbGHl7CPtycYf26rMKEjO3uTo0okatgb1offiDgT6D1eIs7mLy
aKOMf+pou3GbZNexonxpnLFeB6GIVp0bsDfXc/yqt/kPO1TNHOuOcD9CQvYcOlLOIEEULm1U6Ob1
VJ3SFSl9cLNkE1VRu7mXrtQkKqAHde4eTnMFShqbe0pP07fsJP0tM2z/0MqeeB1lDOs5eLk4s8AB
xYGDCMZnkRdWq5qnBOufKfZSKR9g5cpW8OFUt9CdpuuBwsjytYKH0UznHH1JPFATGzs7/H4LNyXZ
Bo+zDz1R/wf1HVRtmxuUXV/vN9X53GL5lo/h4+2eOtcOCbQsugcURbL3qETxAqChnw3DOqLlAX/k
qulXWAeITd8OxRn9H29Gq1j+JGpLG159olLXgHaX8wcLeqVbAwo64JKR9tnJ5Hs43Qwbu32XjdVb
8GAstXaJVi0ZXbdaK9TI76on36S39RQ8f3Mgb1Cem0VAVc86CyKVt1gPAcpX+cPo8XUlhkeF/4eL
o6LgUPRYLzvGSK5QVBK+kTvZgbtD/xhBYVTnBxPwkKjO2BoKYPSKJUBBcyxBpf0gaxTN9fO9md4E
t6e+jiFM8x5H+KXdXxG3t0GRenTXUvd22S1nF/ay5CTYl3JaExhG62vNOK3qRgsHukpzPtisQjXJ
U35kFPjctLTcOEq+BebkWQvK6flBLuK9EYG1OeGL7oe7HYDO/RXec71MIuBFxbMbrCCC6Gdc1eRk
l4U4YikJPzgHAi34O2Hx9+esG0LfBkdv/1e+EmZxLATUEaZBPV+UQUhn+pQ7EGfyeHsbkKw3Fhmz
qQ8se3qMA75vLWHmflopE9i5ylz1vPIu0qHYxQgyv42WkJWbFzyv8YzCqIBu7mVwQF1EcMuUPVsU
rowWxg8t7dJNzQh9uIU9xHJv4nJ/Des5jsVr0B+8YtEasOPG+38XTaKyUBhxjobhAiVOoQ5lOMAY
6lw26dPqszgUDWyQPHwjpyv0ZD2gw7wwfAfiMvu0sgCX0QONkeTzxI0tUEhwZ9aIh0HZ7r6sMgJU
UfnJso5ewoaRS0qgMuomjrPSYRhJ+xyBYzSN6YMFdPYSDjJiDqAOvRAPWt5tBJ3diI1yryJopKJR
mk2tb53RhyBg2MBHzvAcosVGoYNJoGsVJGW7MwKs8/QZvB2nxaAJE0kPisS+TrrTnJuW2j22qflB
zRKwM922MeH7A35cse5gWb2BTxqgLMADw1UHTZ37Qef+TIsS4BtYT6sFlPhGnzRocng1+bJPuxup
6ZyEIRVJgDLQee28pj3YdOgqx16Prft4z5NSAU8OCI5BshBameNw7GBT+dIDskBJFzy5kNi59KgX
DlM6M8H4xBoJGmNTWILWvXJ7t10YJaBRcWB0Gznxi+E5swdDlD0OZu0umbDIvOolf+zyzniwI2el
I7C++OO/zo8cOPzq+XowlHaAVYp3m68vmuan0/11dJ/vjGm8zNoCVjdTRT73mrKfATD4iblkpXMZ
I5DxmEYZA8dg1pgAU0E8iM5aYiLWQ/eD3YFI9bUMLPhW5TlDAygZvsp5ep36Lb5VBcBnhmjpNFWP
35asIyA/KRrz0ENV0JUBqKbY2Azi8CFP2gg7qn+NVReVGzyl5UxRG+P3+UEbY4FtGfbamqoDNQ3j
Q8ggBDRFvcDfaTYVa4QHjpwuJ1R24JxEAo7/mEGUU+f0ZE9l/Zz0vVroXO/SQwGY3kkpvN4K9xkf
UH7ugbLAYs94aUgFrGqPL6IOyQCZb2EPAbilGI1Eb0PWrYu2Q8YAoB1U+aUwLyGGiGX//q43n+nH
XxsCH+dBRO4vdLFe402DPKvIvg1MsQJyFZX5PoEYe1dDln0604cAsOhbrs9Jv4q76HAf/B/n/qcp
rlf0y6hJMwBkPKzdmxJkl5jU6zKmqHJBAHLfkVwu07KMLg0DVivzcvkWSdiW9Mr8xSY2UJXBERkI
5M1Yu3TFotrcep0LERkyXKvWhQs3lJyhnGjVT7GsnkmYxh+JgseYlXvVqQjaai8SQ871QICVQ0Gy
4WrB6GFZW3YBdkui7le6jBJYLKJqJmtSbQ0+2TeTMHvPS/WgnLAOYRzyDKYs3HPy/GdtEvVae3Yy
j4KiPkmm6KrvDbLFfgBKcpGxDTMPDcUkN6EjHJFd0oENyWoYgIex6jZlCKupcmKrxSnBgVsV3lLg
sumcPoj6SeV4joDvgzZco84QlQ4XMh4k1LBiLMBziNMsUOT9J76Pj9wGIsxO+wPpgJZxKJ4qldn1
cMO08xVDS+stMcvLUPTBuYRGMr7Q7lWn77MUpB/fTCYvxiiCsx0PxyipyKeEVt6DbRHvxP3HIJDh
C4SSqoPpYa+rd/8UtYE5mjN8QzqrmwvSjTvVkV8R+J+PLBhQcqm9fpUYRD3bhge+bpp9/ocJmc0m
o1SCGjrqfPtBuGDfdihl5G0A1YMp1ANWN5C9yLxXgyQwxQv6YUGwggdbmfDHrM2cA/TlL/XosMfR
yfmjXbUni+D7WGqlKAKjrjVMcSM437hpPYOWXAT8GA6MJtHelIELQdyezf8a0KGeoie3vAFUQsfQ
9yi2oQXAaGVDLRmkmt5Jo6XX5fmTQh99F5qo46Wpkz1VdsYeE+rrMZ3JEhMq314i9jpnkGhYmJmM
0OLD/Pvlt7sNtvU4wu7CarInmjTtY5wssG5M921ULyEtNmyyaUOPL1u613kdApKAR27WgyEM/k07
q6aqXl+b7RzPycaHPQ/bUwO489uIM5UEb3HtWmeAxKq1zunrBl0mdKaKoY6FV8RbDlS3vo1ORf0k
hAfbhnk55gCDVUYACb8SCHUzKNARiMR5UEBvNtgm/rRyyNe13adDGuXnA4AsIQNoaYwDugwjKp9H
K/1hACP1s6zrHcqf7ZvdV9kCkllyj36jgtRAcgpsbDhHRgFGrVJ1hdabgAbLlRMvWQ8lOmc6jOto
maCq99LWigGYCv5aMk2DOuZbFzsC4MOBH1yuQl/PB83UnPzWxqMBOtkZSP+fOi9LuI0mZk6WlCbY
7Oc9YDL12G7gdfF1xqcc5BHbDVQB/7dRPs3TdyGcHURlQqRlqmfVOTwxkqSHct6fKhhY8hFk2u5x
96HAwdzrTJMA6JPbZbjPVGHNvFKoU+EotsOuxp4nqd18XB0nqD8Uydw5djomlqIFULkCZHI9zGoP
4FRpPEPk0l0JUwGmPSoUKhN3lw/qYUCN/KQPPMrYyU2rOXVUiXr9P3n8yiwsV7tofc+hhFxB97Vl
fivNQymGq6b1CRG+JoXNzyZ6ig+eQaGiO9H6vK4pQSJvzW3WjvxVmFedZlntrIVpdwsdTldnjrDP
2IXJhwrM/W9XO/j3b72qk/vUHK+8pPWzcNol0NrVtS8TWCakrbk0hFdeu1ztII4QQqaaAe8uQ+hP
TPmkpsp3LHSu9eWgNqNUi8urxG2+XQ4c/Q7CC+HTSGusilE4KAwHmiUkXaWDFV5d6e2Y4OSxzszy
mMcVGMlTvm2sYl5bQb81nI691R86mzlDtvVQAJjrMA4cUAC8yjqO+F5DSQWaYrqiCUdN95CUAyR5
8VH7WLO4h2wYV/dapp4hHbLi4wDGA2WzqnBL6ESaJxtKQTtge16dik1kiKQtdy6Tr3XO5DnntTzr
VIBUNaVGpwxmYPwAxtSAnOB0Q7HzeAQWgz4VY4CHNq2v33J64rf4dqqzPEul67uDU+x4Pc4KBkKF
N9rmZ9TMSTfEn4lVuX6MjvsxhDzSPshACCB1xq81haB+I83PInCGmYem39nOlAJQqI5WIF8ZT8r2
YfMlARbmyRlouRA7QMCJhFD8RwYRxSEO+VtKUM9J0MgDQCNaNR7Nnk0SX6CIV354LhTvg8gbTnlR
2bvUhgylHsC3JQLw9ofTCwm22cQfwhr1nCh8CnqCSM2rwxz3Ef8QuYnxo1wmdWu8Kdrc7pAFte0H
bTYc4AANAdmgkuDEyqODJ+8KMHwQ5zkszlZDiaainZUCvjJTzEO0C2/xgC7qypri2yoQ/mYApPdg
5jWVC/5WMI4PHcnEA7hTFCtItBHuA4BKiIckaOhMivZrgKXl+CCmgb+u0ANh4GCglBQCdOg86Fu5
saJzCc2JjTDp82AY9pUCQz+H6g0KUmjavDKgbKy4ca5NV8pV0hXxKs5c59oOqAnCuu1FQiB5K5VH
5jrPqv6tVEF4qatcHEE+sGeyHMBLM4xuTSxmrEF4G/zOreiT4XjmgQXpVUeB4v0jARxqGtKH0vL2
+PjJg6Es+pRDdH9WJB5cwfCS3DSmO0xPx/5AW8fb2S4g7lN005sEZQCGVOA13MJ/nce40R1gcfpa
D6M69l3M1vHEUyEg87xRfIVnmWy7vTmFaIMFyoPMBLxaQe4PgLCe0oBY1AuUqqq1DvvOPUe2I5dw
aWtXmWbSaEw/FFd9bN27XZvRrljFBeiHNjRHgT7DViModzkBHoigPHfpwL2C/L9THLA1pxtspdm6
qYL6iGdwuQB6UzxxG36wtjUG73ViHBwP0OSZHFaiLOuTGFACBQUQxMg2kKfMc8t9V6b1fLSG+COw
Haxv4vFquPRr7R3WiXWaPoUhBF+qiCjQIfhc7ocwqYZ9yYG/K3p8vn0PQr0t8O2dTm3LxVevExJN
51zNqNkYZ2X2bBN4YJB6ABa8mjZQ6K60PhKo/GZA00A1nT01UOdfmPBY2EsjzPaNOXqLJMqcJ08U
+ayfxGN/95BR/uXJqJiZho2dfQQAVl8aLyIMjBdw/9ptIfAl0iGca6Bl2CXWUoep1UD7PW6qJeom
wjeJ6BaG58bXxHB/ZFUSnJLWG09Okv+0TJZcE6WqhYMa2xpvDYToEjltlrya+CLDzX5kvr7a60p3
BpWw7tA4efPUO1/zlbTUqi9TstSXUyIeKrx0HvNOmhBNQdPMvgwoOF6itmWXFsYyRlvbex1VYQGa
zAiRaB0aDWb0LnPxwmqjjb6q7xzomTMXj4V/7oH1ujc3FCTOh9pht5v3cGuQWbU0owhScWx8S8Zu
eCdxzn3bLto9FATJRfyTH6a8+yc/zQ/cYHjvgXb3ezV8zW/wSxbwRtpisS7nfavgS8ZcaG5bnfGS
4C3iR5xFu3z6m8Cd74K2/3hqZDW8lFhxTdkCIkkPQ+De/m790B5pjt8wh3rMa+OSFAQ0ExgAQoeX
PIEGq2m9mlQG+6SJQUiawrgMgP2CZg6cvxFKD3SA/+GixgomPWfcWl/EG7vAW6T8Txeh5WE/BtRZ
5+5grFoeQf8qyYyHtgotv8ML8L10zGXcJ80vKJ8+l02fvTZJDNGFNBWHrIjHXSJYsqxTM372+iqe
WWj0/0otMWtKw1jwPEKLxHA41Ktx4Kq19wB3gZQGiok/mMLee6GsqrkeJlNsEAdQfgDuYmbaSw/1
rcsoO/BJAfD8YEO/IICdQNE2PUogEa/SgDVVk3X9qeS5WFsW74Gxr+mxKzpz5gXJ2RW5fMgcK9xA
0Z6uC1RSH6CMHc2j0jbfUgorKTLUvzuKBq+TFZ9DggsD02we0eLCEwJF5BltoEU01KEb+Y7o/RHP
JphQTWHqQAOvamBu0bVnbsriDN0/wptznIr2bMGE9ZQHIbZeUzTlEwI7HatSWKTZa0Zc+QSmnnyq
mVpDPKY63VIj8N0GIF0bPRi58OcDyMqZ61Hm5NhIkvC3HrTBe3n6qQdg1ipxg2wXqGADFVH1EtG8
W9dG4kzaLjA56mqwIdT4I4evLRRCaLDFxoJdGHbEOu+NGdwN+lAAr8jSDUAWUO5R/dOt3kQII7uM
jF9hqdpbeKtWRS46ddNk7kLdpu+6ucWDYCvIQPeJqbxFavbGo7KxEmEVBU8/M+e2BcHE0sMPjUn5
7rlwjqBR8Qv208WsdrFzjpgFiQtKX43WsC4T1WWv80VTDu9DY796OeNLp+6y+SA8bH4S+72BdwPs
yoIUe/7WW3ZwMdlh+Ssh/I4fkUXc4dFTIZsxg5iXPiGwe889KHibqt1RaH2BVDKdqkluechAL1fC
aGZtEVx1z+rewvqG0dYjKSFqDsJq4+vwPvuvDpkOs2myZSbfJ3/rsJl1Bd3JpPY1200T2soWqspT
Bx1FcaM25j14jzf+mx4Oi66BJ/tEfcunOe40p6MZDIftPvVRlbHGWRTZ3kEfKgVvYCN1+gX21sEh
IRLD+rShTr2BYPbpW+52qlh3QVU+3fx9MyxoGWgOeejre4ty6A5tsjAm/X4LQjtwVq1+adF+fRgV
nNylG4HIYHk3gX+dr9x4UcRJfrxP7SJY+ZR5Ym/0zfQFmYVqriN4udQ5s2YoomaQkge/3wb3cfoI
8KMKsA7CTtOxKu+LNKhHmDDGeH4f/3YRlJi5X7g1AzewsbC+roNdSaLsxDzGZ6CWtB82LQ8WVC9e
DBuNlwEyWWsmG+uZl+lJT1Cgdc5cPLhPQZ5BuMYNjHnd/g5pbS5MK3WXvTTR5ksIDJ7tcUsAUtvq
kEfM9amX/C6rIZ2VcWI99yRPDzoM8JN5ov0ZZR9QZWGtNadxHl3HMKhnUISyj47VQYExpscAnLFr
J0t7qUySrXSYth26JFj5kAD2pLcPF14oYVrUt49af6wsB1kK1bFgE48Jn/QyXOaP3mRCpGP82zmF
Vl8/UPCW81DAtiJwfDulwPRPOX2gTiUewiQdllHvBbP7gL4CS9t0ix3oRecDlfNZI/Nh2WLHc7Q5
34I4Qrf9FOmUPhszOBVlxVwHcdarY4zC6VGHXZYYmxL9IJ2/zfgziE/GXMJHEVLuf3L6TE/Gsy6d
ezmE5e85fSZq2Lka+IfMYQ2Qz2yIs640kpIEkDaeoSwHGKaTzzzbiw8afHkbAGPV3KD9eJ5IlXyu
R3CbdMFZAkitB82T//o///e//9/n/+fszJbcRrIt+ytl+dyoBuCAA36t6z6QAKcgY9b4ApOUSszz
jK/vBSozJYXSpL5dVoYkQIYiiNH9nL3Xnv4r/Fzel3TWy+JfRZ/flySMt//5Tbi//Yt+4rr5+Pt/
frOFY7m2g/RSWo5hGpZh8v6nD49xEfJp439VtojnvjSHXQ8pcWe7i8kJ99ciWrRLr+LolIdCQWka
KbE54V2LKnibZ5l8hEBa7EJCrYA2CurE3fRZDGn8mr95Q1jBCF+iyxn/95jlPHNFSaoqRUznCuus
IHR6Wu7uxgDyFt1K4w20p9/TybmDKxsfXDlMD9dFGH6grVXdUzXrN4VOl+vnO0HpP+wEpRxdt03T
MIVJf+T7nWDzFzjc45udQN2ueY27FNt5jIZTJK0eCWsc0cAigDEpreUkR+Lro1L3nUnvL0NFkE8j
p72TYUg1I2LoJ8e9NE4uvrixFHevDZKJYd/n0dG2F9fXBgkZeQpGYLzdCP8UrBg18mAry/RVOqn5
uJjh51AGI+PhUp05/d6R3pr5YeQMj4nbVptyJhTYad1Hw/DiaYgoOFTijEzUOrQRgx2TTnjYiDtg
3I9WoZl3tqm5Rxjfb7k8xZ1ZGIy22unEuLe8N8hxxLKbnQn/6bx2qsy7KirzI4ru9/UwLRdndJaL
vS6CuuoYkXbpxixp5BVtoL2BRsHBpcp/qimDv7XaaT/0wCHEHCHlTmlSrJvHxjLIg8WSeP2hRiCk
0VtzojqjFW/AdORy1BgbkkAhKFcOlR0+dfWy0fpykwnNfJdlDmF+FoLInx99U744+q4Es2MQEWQK
YQkIa98ffcfN2rIN5m43J3q+G1d69/z3Qhatu10S1W8zM8w2idkm2zIeG19e4+kmp8CGvqml5lAr
+2thRg6HblKfqtqqiD6s0k0hgtddSiIXiTnR7RJo4a0rjPC2sZJs8/MvJNfT9dtr2pVc0S6MfNMR
Sgp7/cLfXNNdJhgNU8HeNcsEHCo3k8t1EcUhHAC0zBtONLm7bpvSPrxRuvQxMBVPtYwar476YNfU
U/6EdKpHzx8f9Fbla7rDeJ4LINsuyIstXTIFblM5F2mVzqVTs3Np1oXMkz9sA7KOoUHUZLhoxZds
+H2JZyCguuveXl/1ZNdQ0nHpH65vXBcwDohnmJUDKGj90SghFBIwKPeJ0Y5ux0+tlZAs2sv5noQp
94ZDEj6Mqi93EH/STT3k9RNaVsSJnDSDMWAjFGV+LoNZpt715XUxKIsANGDo32yjkoAaQRRALn5+
NBznh6Ph6oRCWtzApE2h68XRCND1wKbPyHWVurqjmJ6srYh8lRleFwxeG79crGJb0Vx7GDpXQbqe
Tvn65fQZ0bqz6KUvNQv2StC24mC5M7Qw6RURlgRztNwbt4tbYtokF3QQj35UBTc6uawHPQf/i2ds
Owgb1EbiaThlPHfK8n1iT85zkoTzPuqQtFDfMw5hq7RNtd7ry8pxDpHRfexCTYgv265v2I3rDarv
6aXwMY0ag5fSvdm6ITCgEOG6X6amecm0avAdnaC5mG40xiQcsIuGgpaR4oZCQrxtDDhQRY7kJ0/H
x4kInA0EDeH1xE1gBh36x64CO+tEJCnpaX5Y8s70m7X93RkBCuFZ8oiJ2xEDeWSGG8VUgrpy7y5e
sp6T2ay9+/mB/IfLyjVMtM4mYaa6tNV6oL+5rAwCikaqMc0udOs9ikR1Y4TSbDbt5CpgJqx3edPs
uc8810NSHcY0AQA1NhnNW4gZxI789TIyk+Z03Vi5oDbAdM6elhBNU1qIxq+vrotWU84OGuIljCRS
sC9vdJG9V9WhnK1qH8nKPIQNj9rZIm0KMdd016CCpAU1+z1NrvN1MRlOfh5Lsi5xMqNt1Y+xKT9O
c4dgvVyRSprUh3PksLiuysbvyEQ6KcPNb74ulkAgIg1RcXOnKzeBGLqjomvnjIE41aax6uIDlKAc
8NHEjkZO3HLA1G//4nntvHxeuxK8mckD2+U+59rGiyNhIRLU6iWsKSyYMQHtCyFOdoBFsQdXY2tu
+BAId9gkhg1MXcmW3AdYdDa0Xwsf1K3WBlwtYVT7UHF0ns7rRuyd2W2ZN7SDxsHeMmxbtratDQc9
dWPCCdqW+aThvsp0wyaIq6hiiqfsUcMt5G5YuWyw1MM7JzeqW70+AkctL5Rwyku+YCQtTKpPDDI9
YtnGZxMa37Nw4hPjNAbMvSy+2Oe+sct9Mb9dfXDXrXXGySRkfHN1Wlpzs3dbJvFVbP9p1FRRxrje
mN6srFVnc/3Y1JWhN2SCO0KRqLuvH/775x1GDBsSCuY93ufyPk/0y8+vmh/GVhwrW3d1m+NFuVuI
FwPMSFl9Yiq5zrTw0hCeG+yM2Rqf+3IJj5g+xu2yriZheAHef7g+QbhVmL42A4iWTbm50iKnlSVp
Crr96ADy06ToKbgKt0fnA6/TniRYpcOQWMHpusDkqp0mkWPAkVRP8CuqR2GD+yNF42Okx8cWpOoR
JBriU5KBW9pSSPTBKFuqeW1zWBjQdF6mactBDsI5uZHWAivoh5Nysm8XRdop2jR/b7x+JuiA+2Kp
2cfr+HFaR5LLuriuft1Gto2TwZX66zNf38669I+orfpjNCUuhXeeaXSx6dYqohjbHGeDaZFk1HfG
UO5U7BlrLqQTp4VXdjTKXSaH2E66aDOsOaVNaQU7Ny7nbS0Z6Rk6c2FHL4Jb2DlvMxuhJQMT56hX
rvEoUyKiy+L9z88CQ/7DJcsEw1KOtFxHmurFadA3czY7ndvv8qQItk7ci0PnYDPya+HekL+Jvi6r
SmIApLVNjCVCLEIkSTLUn65j5NKNm7UM/Uz473gyymjitkeJJ2/nR3T2QCzn+gTwPDpFEGnWu+h1
EZtlv3Pq9F3kdNNtV7ELU0ALaLiWi5stOfeu9ciNenwisLK3OoTo5hRuBjktZwy6fy6uq7kYKdIt
4P7asT3PMm/PPFTvIy2O93IqwL6NWfY4GYDqoQTFm1kTxikzFJmsi/mRrs7kG822Xp0IWLw9CuDq
GDIqPbDwFzq4HAh5cLmDZXUmT3KdT1AzDU/hQi1zojVYpsNwErk+XDAn782+Wk4hFWUvDIyc6rTq
/WmIyYIpsGFEUUlBHL5PI/T0/GX7YvR7wwrCbZAnjdfH6+BsPT+MWDu7epMfu7Sbco/c25ZUNlyn
BWCmvSxrse10s2GKLYqbrmu1EkgPzaIiNM8DVMe6BLc7B3A8OR+PeaiCUxHixh4iPcLpsmaCr4sI
68rJUDNKQUYkMU+9GysNUXQ1TtfcpOv64Mzi2HTUcGynfY5q7b0WlNWqH2ufm8VsPCg1yz6kBoGc
GLGfxlG+GRs33Yyt1VbbpG3gGOrdRTdk87S0ULTg4blb0NDEkrjjk478u5nC+imU4KG7qF2OCuTM
Dn2Chxm7JlWcRcw85XRdVWP+QJlkuMwi+0DdBe9d6nTPXfS6WENLOVERqP6dv82w3qENRYxgJEnY
CnOTIQKLMgEn8vMrSvzDsFI5tlS0VixcjO56wX0zGgE1UlE6GtsdLaQQ6Hc0nyyLxFO9rP98dd1G
VXm11Y1E4aQnCUrjqUdoyW1aeXdLuF5n6bIcCpS6N67M/IBnweka8IHUFiGQdhJ6bVL66brDmFmn
CsHLTUUc4N4qi2c66PJk2MwgnTHeZA2F90WrDqarlruG3HTsiSTEdIR4/WIEIOwfB9WubTv8jwWj
6rWs8c23D+tZw9prI+5p5/ZTZS2PVN2Zqq+LpuM7XFfD6Q47tsCZHZ7bqfZ14kL3SzigQMU5vycN
aNyUBO9donXOPjmDulxXjQXykwZ4aIABclNMpmfKet6VTsMwtisav07sxLf0ZHmOHfTs/aIO8WLH
55SJxmapKHZUeqBv3e0vDrrxT1/btU266wyBOPjff+3OLUNKiBgfseENO7lYI82XJT4nTvPZIirE
LuptLp10n1iz3CqNTuR14ayvFs3iJm/CICEd2lqnr1Gmf6Q3Dp8O1vaJlHLj2E2m+2rB7Y0uikuW
QcGpW8eRRpphAgjlB7xjyd6kWw+3gEVI6vcvvqX144TcdR2HQYNDColFMez7b+kUZhdA3Ib3Nxna
XmRWfGuvi3oenP1Y89QP0v48pxG1p4Hb1HXVCEkUKl1xW5WNvuX8hhWCU2/bF+PDCF3rNgmFdsgd
dF62tehHtWCPLtvOhT3AIhTRjU2v9Oa6VvUzuHeALZs4q/M3IzbxmMb8regVrZ3G7jcR+IBXIxOx
20W/a+Mdk44PXWHOr6PWTfxs6HmoxkgBjYpfDci7vI3qje1SVf+fnxKKhz0nhACnr17eB0qRhZbm
jh3MbhOrehGS0rIuiECgIEfhaVeASjhVwNU2GPfkns1gdRy/wjd0o08Io0hDBVmXJ4E3icG9t3rs
nbxJ26I9IzoO9rEw6vuFYNT7pCHlamo4KpZdbiu9f+smby1hz+c+bUtfQF7GhvKL72itg4PvCxok
NulMu6jQ6Jz5L+pzRj1Vo+tW3E+o4+1N+tI2fZ163LY9AoCuz9AXrQtgJjQ1e77z120kGhlb3c7M
bTjm2Y2YlOFz+jHU6Jv2shqDi5py3BAHmNhv5yyxsapJ5MUQouMLFA0uAFR817gnpwDQOhLAAJIe
rrgZzrUXhAUS5VVY2Miy8Can7/xUYgxWddcfzNUXG4XZoUzr29AK/EQL7P+P60VJdrJlU73S2UHf
Xy9lmvbFNCt8GogIzrhRzbNVQnRua2PYjo5xt2j1eEM2dLnNHBne2kiLD12QvyEXI0ImnPeTZ4u8
hjG53Fm2RQijwcOFrtVgn2I3RXHiWg95hfDSnj6VSeU8Td0rDPAzIzGeNgt5WLjNjFdtCiMMTWJ3
cA3tGEStX89Z4JH3giIqGoz7YpzeJbXtI5bJPllGQWvNtT4PaXlbm/TdKqc8ad072oeus8msXxX6
fnxkoolWOlVepbsOw9Dv99NSFXrV2FRihhCmExZPh77fjILETO/W0NAnBEYPUZoyBLLM8tjkZXTS
BNlsNVKp3iCG7CrjtFoXjHU57YNyiG6jOItukWDe6mH/x2gm9rlo++EQ8R2weZdMbzLYFHLKtVsX
B+nu55f/9V74/aWBWURQ6uNOadpMh7//TvFixI25VO0O4oS17SzXRy6Yn5rMFue2LN1Tie94otZ2
7uDhUIi3/1yojOgBYUdH3bGRuuXadL+gOLhv2ti8aPGZ2wFxcrM6f124ve0vEq60CbFSVwSwpYQ+
RkDb0Z1n/eb6EnPrhKidBcGCqMniaa8rJkGriwvjRnge7ZzeWZKdhqqvt3HYX2yqU4erCabNWsfr
zRKxRWOVj20KKLJJz6tRy1dUujZlIWixts42Crpx/aogpXXNPGmBkwPsBq4U5SK6TTUDVC7BVJvI
GMN7s1+SL4umjz4Z9Bp/cYcS64P35WEwqeyYluu6/OfFYehh/wPpQGycsrsmL83hwxIQBX80g/o5
fDKX4W3kNBoeGFO7VRbzVK13z9SvMD31E63OxT0uPO6OwPM+LpRqztfF9PernuISWKfa8W1TJCcc
vHR3++QMhDo5J838TAcuuaDs73HVNtGmKyi3o8cAhl0//OKk+4dva0jX0Bl+KZom18neN6MvK4+c
npTPZjeKxdg2IQrTXjkj0gs33YU3cxGAj1f5H3MYPczF3s5FfU5qOo4zZ4KGZ+WY4HGOGhiujXMc
tTK/XaQc6Df25bEFaB0MZbENc9nv4YtTXBunN06SkdVJaseWRk2zXYZB7ZXIEy8mxYmJop4yt2dB
q6sDak4m0Axw8DSuC+RAaueUCKNiZhPXRYno4eJWQLqWec32qgjuGztAcvOM16dJH0NSf5zRHe5B
vMsDofGpV65zBqnGzpPF8towySaOl7JiqmkORxlpcNBlGa+1U+kXNYXqFL/WL84068chIAU3se50
+lS6Za/Pym/2fRUxB7Ug3++WkVDl1amiL/Z4iKTczaXKtqo1aEZJoFPGVH3qHHe4iwUoEenugIrl
bwoQe15dGtQtK+dDJUqxDvBoqw36RVvQ3cB2pCeHJlHZdbtxApLYNX0+DupejwOL/DV1FOSpH/Ex
ECnZ6/1JIIKqh1IcbG0S2xoIhrCVP5eSgnqWs2s0y6sbWRyGKfr0Pz8Vues5jiGFwU55WVcAmT5U
VZU3O+yN/AHkTjZ5/yG1apxjJuGCme6ewyBM7owgM7aQSNy9q9zkSZLufW6I7gr14nCNOeiqOjo4
+bX9L+W5Vcynl6WotiNWmrqS5St7geNE0mXoTZCCwmL+2NGIOVwfhGhzsxOi4jmexckR5YPKcF8w
T06aTanASIs0Q6fQG8wk8Yajd2z3dQvbvs0w7gUmnbJ1fDXO4n0ALmF3rXdd81TqKc33ODgvcTWJ
E44WzQf5kW5UrUF0M415X45UynOId37vzO4jzjb3cUn8lnobQ2bzZsBPcAHQXf1i4GH/2GiiqWEZ
BmLT9b73cuChqmSmsKatajmcYvaUPzph83s+wQGJ+4q7dYT4y0K4eEEwqR9FoN80mdUfWse2NtR3
4nu7GZ6REp7jXOH4iXOyr5V50Ec5HuDH0mpz67dEi6cez7OFTue7xLTEU8FFOhTWx7y040sa6vc2
skRvdjGF8gx609BuPg2Zk6B5rAhiDmtcJ5VFPsYSUj50abSGNc/+/KM1pRMCbuodTmq0Z3cO1c1S
DE8RDouzokjiJBZM8iBPMdSwMCGfUDISqBpMyjM/P5evu+vFQ8ShiSPoyDMC5Ub1/aVNy7Wv6cJz
aXeSCSUtL7+HmdD39YLOhnlIXGufJ7d+V45Gwgg8YQ8PTrejNoxun2NsjuoZ2R635LI2KQO9DrOE
tvMyoCco0p3Bz+M8aqqDZfktIz4vaJrgbc7EYlMuNXN3QDfCmCKe1muYbDfJuzptL53ATtqEBkcV
o2zcJDc//+L2+nT87ovTfFeGsAVdMhjnLwdmXE1lNQ2cR3Kxd0Yx9zckwArkdmSM1nG869BZbdNR
Ddt2HgmQq7g+EwypNOnj1KsnyEBwScRTOj8vyD73oITyQxeK+y4d9c2IOpysmgwQtDmSbqLSdAff
eDc5hMPUKJ1uZ23aJbQHyIyN7d3c1yTPcz/t6HXU6AZBYCs1f+IXmm+mxSRU0dza7J1PbeM8wFXX
QJfN2Q5czuBH2lg85fbGXIMeCtfOTxb6qTFRO9IlwUfVkR9MJZOuqRFkISTkTblqoPZUPjeIQE+I
LKxTVzvN4ef72P2hYsLsUDrXy1Xa3HpezKFWAW2ChDzbhYr5vlWrSxXo6iJ7hlYBap/tdZWRiUE1
NdHUBbGzdTGxxfEpHdzLQhgsL6+LwG4zzPLF6H/ZBpXUrxg9bmM7KR4KE4tfoNn9TmRD8XDdhp0I
0SazJp/iUHDpDdQQnmaRc5eUOBVkXyz3qcKTzrhT/2SFJ2CLlOrqwbpXmRg8/AkR1AVyQfROV6dh
bNTp+qqflrvUlcn+63YT/SqosvVzs2z/MAdrvJt5hGwAPedPCALtXZdr6oS2vrtENlnOhb0Mr4uw
/1h2bXpsxgTVJVMInl8xovDKmHtfE4nzeh4GGKywDg5NHjivQXBjYBvM9jJEU3nGJPXabXRBq6lI
tpnmTKcC/8YG6lt5cS37VCnXoKwwlBfgFGm65yhVu2SliUqasMjj6R794qZi/FgodOiRScOxdYT7
pnBfDE3B8VWakHm8m2crwtOLkrOrszdY5RoIuFhyZp7r72T9SuBo+KBkvtDoaIJjhcr5WYuD+1aI
5oOFjWsrXFO/mPkCbIymXpBEBCOULTSA2im2BnnO7yg3Ps9NmIabrOZIr6p6N11IJzPs9zKKsRDq
ZvgcdnhFHE1VN4bdeZSqqqcIyI+VxzVZmKyhaCr3yujgWo5lc8dgc4ekBBuplluxTzirvq1WehZp
1DC8NBn6CRklBonNzxR+xKt1jelSejHa4c1ca/HzYKQf3QnD/5e10eipfAbslPVNbRrUDVEO6ea6
OrrUjOp82KpiFvdKhEHAqOiD3UfDXZgL1nAENBvRqBi/iYYpjSr8F2OmnY1MS6IEcN7VjqkokWyG
ZeMuvbkD8es+wP2vmYbbw3st1m46zus/ei3wZKq5HwVzZMyjzK+TttX8lMf5uQuoTFkBtmgHrN2L
H6d1Tlw4Px4lvfpotThS3DzIDnkrNcTIMfLNtAjvmziWlLjb4CxVER7NPi1O46KmG+7pzh6ScH9b
O4P0bTi/D1zrmSfavnqV2UBX834u3yFj+RTpyfwJKe6R04Foz54/XkPmxhelq0nyx+dA1o8QDZuz
FP3HvI2yHCd2PJ1io5lo2PEq/fvVFGIm//kdzpA/zO9dA0sNw0FqRYZS1ouSeCGjZXAsPfDxeoye
HdmYIGIYgldk0heYUhsjK5SMkjhZKAV5Geoj8j4erx8Z5Rwd69p9bldA/tdFva4qJdoTKqHN1+1X
hL4d/cXIv66aMJDqL5+5rn/99Fgl0RbLSOe9eEOvlLOBazR73crPGP5efGV2v9iWaaF5qvrn4QrY
yMl78mh1f8gCMzk05DjthmRmlFB1965pBo+akzW30mp1ckHYblPv24ocM7UYw+m2mnnIhYUBkr1s
5t/HQZwmozCRhXJOfYpEWO6vk/DrYuwlrMLry3wdO1Wt2ZJXwxydDJnqFLeMrdbKcpcW3Rb6OeoQ
02nsUwrrGV83KOdlBJ4CNp/Jw8wMr90VsAo3QTi/Lk1VnIeV6Bh0pUagZndDZarD6sGmziC/bu6A
RCWVYe6H2VK4oMVhJnvyfRBDYEv12rhnBtgeWsoLR9HUxt2QpKGn6dxo6qT/gE+tPdSx/lofHMnM
UK+KDYwDFHuS53PWgQmPwhiRyurEzptnty+tD5hadC8Yu/AwRAn+GlFSz2N46lCNG7m8usSnNwff
W3R/BWWvOscydCYIbo7Z3hjr4vq2U3TrZHNdH7LoNMKyPlzfMJoF229eIPlkp5OSLbQtfidR3UZu
jKHYGyi/q10neOxK6daUkfMMxovuGGOzqVbh2ZeXBvnax6R3dkue8I5MqWhf3/7mM9eXWRoHkScm
yuGTFdb+daM9oTL9+VX54+PHNQTCUipuwpGSge33g1qelbHZhjo50ba++AZogzsDfJe1kaSJ6oXp
0rSj/vgyoiDwhRmYu6wW/QHybnBzXaTajHtU0xgwxBW1wiVgaHx9Cek4yjaVOVGuJevhdN14fTXp
aMEW2/EyK9szK6O3uS4A25zZw+GTnqyZOIFtvtabJveQ5k73BnjB/XVH/O/vpLbtVXr7qazmhty/
7sXqfz+XOf//P+vP/P2Z73/iv/efy9sP+ef2px+6xJ+asi3/6F5+6rt/md/+51/nfeg+fLfiFx2X
xEP/uZkfP7d91v0lGV4/+f/65r8+X/+V57n6/J/fPpV90a3/WhiXxW9/vrVKjJUyAFOhqfxblrz+
jj8/sH7V//xGT6Ucyn/8oc8f2u4/v5nGvx1lCaVMaVjrFIl/bvx8fUf/t27hqFCoHPktXHO//Yv6
Txf95zdL/NuU9JAc9CfCMpxVr9WW/fWtL/8e7zGIs1A/W7/9tQPuv8xLvhy5f9ZQG1za301gHNNY
NQ3CQH/NP2n9MBHuhsq1csvKua26n4V01Dlv2tueWuir3nyguFf/vuTjCJPpYsVVcxKkfj2AWdD3
Y4Z4GtHgoQVPM3V6stO1wfH0ur00bqVtMV1WuxX2vG+b5SPWo+w1FAIyqHKvD9bQi9vRbJGXlhc7
S+V76o6XAYn9BvdHuSqz+81OWtPWIB9h1UfihdXfgO/NzsmowqOzzG/ZQYBUBxMJMMrPjTkKX8ua
6FC0Nlh210xur4u0IS3OMNJ9C6F4N2H/Trbdkr9qfa3ThvNMeYjW/rbTNCpPynzQF0KrVJ1EIDcB
5AIF7/eWO/oyOSwZcEPNCJ4sI4ruiDQIUZ8S0pZ1itnAO3NIXxEx1mNklvFmUTo/pJP/Qc9qhg1I
4t6Aq7khOalLkhuiT2/MclB3JtqDpWusXYUB7OjGCB4VyV2GPVXHcExC/toAXSAs8HR1vo3xMewC
h8456KO5HrB+LSBNqtY3lDT27qBjknF76cNZeNuWjfTZfZtxm5pjs3U6pBwgcl5Tu5TbDJPqFlb7
MTeV7sfyqg7WNsSmkQye7cqhet328pIyagqlMxziuGGKXgMUMBmParVzBGWwmWjMCbvoDrPBuDIL
7cmHHaCBiOzwGGY8nFC+95sR2smWLhD294YRVqL1vQ9iDFzziEsM7h+GjQQ/dd141uAyDbLKeLsQ
21WN5ZNon8y1VY8IP/cMo3tv1eWWHr0vRcIjxQFAUQYPorfeFmkZbZPOwS1aW5ssfwz68RS0gw2P
y3pljYXulzhKkDaS1kMh1zMie/RWOzORCeNeAF3zqMBDlaIQ64wPXfxYa3Qew+CgwNVzipLBFPm6
yBiDTbtU1PtCiz170M6tlR3nWB3jatnUaf2+CCecdPkpiYsjLY17Lbtg3rpratAIdnUTBa6nkUaL
omtPdPShdLJTXQ63buPu4bOeDE0gJ7GgYxv4cZ51vd7nD4tdnIY4P9QuRN5w8SxtBgTe7p0OaWl2
Jo7PA2eMvv05GD42tPlCq9ubY+j38m2k1zcl3lJRuoe5Fr4g1oYov7PAp990xgb25WVsokd42Re3
q+/0JUFEY+xnlb6xSZaw8RmRufE7swzaiqiBbHWKEy7kcd4FJTCDnFyNUSFzsTy8mjeENlPfRtiW
jceUQlvGNEoPple6yJklq9swNW8m5AC6jQKynQ5L4x5LkeyzKd4DBj13fCdpki6j8/vqClTZ+ykf
/XKydwWHQSqqljoDmHw+qLS+UfPgxzF0veGwbsrxBPe9fj9AUzBqsIMtAg/2FpYlmjSv58DeIbDf
8UsPdM23Md0X8mPPbryaN+xdbtp3hhY/MF47QtjZuea73pwpDOBc7glpTa3N+t+8rXbov05Ji7BJ
8q9H8QekQhsEpft4IlGTbZjpTayyFP49MzE3zEW9GpEmV9M+ihFdyY2jBn/KdhpKx01tTNvAVsc1
1j2M56OgtrAe6XIi6YBx127dHUmweBQLD0pUfpra9/JUZdVBxcUlJekX7+JtF3xo6aclzuCvv6wM
L5kutxao5r5Njkn63q5ijqxxky722/WvlO7wBBFiH1nWzp3rgwVc18IRX3RHEIOfMceT7hLv1ZSD
OzgSRk8hV50QoBzFx4FQhmRJCWGiN6uYBUatB+XKhymKhQQvuCL32xxex6P0GqSJwpmQd2LdSc4u
FipaRMcyn/wpt3wHnKuVyzNTW7/Tmr21FjOXmpbe4jFwYb7A5T2p624yq5Is1kshB5+4K259CNMy
pDw67lRLnuvlmPEWnhzoR9279VRe97mYbG+s7jFO03ve2GMEzXyXFLtax3IYPRmBAtNABzARd6lR
3RWWc2haF3lGfsExQnIAbuwAUUr0EJ5mFd3MJWdRS99ryO/nOH1AUXqniWi/NKQ6RJAk54+kcm7G
haQqbS/n8DaEo6jX2dEaNJ9qvJdD5Bu6wB+KZttJbn+a70DECTKSVpNxJ3CsdhP4ehNXk6mRH+Wj
y2Qewp96qblZcC2vKZ15ZfoS8SZNU78KlzfzJLCZatt1vUdnb/O01hrhcyIcyzDzyL3fhIu1K8rs
wgN1R/tdLdPWsfOtk9A14m0D/rusRi596ieptmeucd8E41M4sWNotw/pwSzoOWBfJmbTUwqiqHCY
XdFqhUKQkR6rq31aT59cN90aLYKYEd6/Eb4WSX5RKQYThPKPbUirl6uB9N02TTbrSRWBUutVeYrM
/lVWqlOQ4phunaPL/rJl7A/lBAC/3WK62w+C+3TqnqwlqzaB/dHQJAkC2D01naKr5L7Jzs6qNzUC
m3HWfBXm90C/zm07PevljPGjp1rKBHZX81e76UcSWnBiV++ohN0vt25vvhlL65QikCH4okitd8CV
Hsoove/y6l1oFfsROg6Qzcd2iRFQttaOe93J8iqpfC1dLgvCe30aXuul+xjp81pP9IqQUwY9JeiF
LWanZgKAYl145SgOp06M16L5lsGhi37XOm6y5IxP0NPyimit3zNsFzVccsHt1kp3+uy31kyuBmOg
nkrtoiEd3k0mMb+YSexMP+hDAxsp3hNpcgy16jQm5l2zjMdRbtD7sx8TbtSuts0B44VlRezo4qXR
wpNn9Lu71sywBbZelYhgYw/4TSnMpIbwySHZkhrjqmMzu+RnGxen5kaUBafZTvZN7x5pbu/ig60i
+prjbr0zh6ibCqvb9HwlYl8xKL1ip2zWPWB2LmbTYts7hETl6XbEO15NXpNQrmTQAEh2M/1f9s5s
t3Ur3davUi/AgJzsb0mqs2VZlix3N4Rb9n3Ppz8fvVK71srZqSDA3sDBQd2kkpJlS+TkbP5/jG+g
44+p75DWtCIFaK2RKD3Su1v+/5Awub4NdplPKsl0o6qgGEdnGQVK89nl8IQya1NIPpU40Dd73/4o
O1oi3AUK0Muj6epNTu3V/lw+TGqV13GA7eR56m5l7Qzse1uN000jRRuwK6d8kjIvsZOn+o2a0TFR
47upmklvs5t7PeV3luCli/bcZohOQulOy8O92b/TCHMEk0EIxDECbC8PDdlPnRN8LuM7y5Nj1pe3
cxc++vpRysrNAOiBAgjpL9EpsRuMdPpbWG+MPjn45XSlUgMsZxRf8aJSBZBjQAgyd6YfbsoExBH+
vCmOnDqSr/BwXWWFuQ3sCgQcCQ1+5kr6ZxZnHjkiisoaL9uOIQcXf1SdXEcgztArAgIUlHifTw8A
25jIE+xTpDOKaQdpb9PNw6oL+rMesAYbwb5VJlK4NbdGXHaLCjzTH5WoP1VxRFDXhxTqTswmkADT
kr2Ione4b/R9WLT7jkjyai9UNz2wyiZ5etUIlcZ2u5n4yFO9xztxU6T6Hjo9/un0GOftnqcRPsF4
VWmj55CG4i4TBHnaLsmWOxgZey1uN3ZCLlY3bwFzkvrsCWwodBTQWDhMzDHJErM1XAF03AEp3lpV
+iQZ5tbEIGlMtGGU4OQXLjmmDprvDUZmEFSNK2n9Pc1dGs3hZpLsU57etkN/m6vmp1GPD5OWv01R
eW8I9mUSFcVY+RjzJ8I/jlAMQAyV2Y2k124gtFshRYSBGcFDGZkbGpDgU5t3nGtbOk8rakJ31Zzs
aEy5NopfmVw/P8+vtXzYIfWi0s1FYIcvMZeqUrBpZ+xpol2ZGSsjHYOuH28km10q4j8GZIv6jOie
NZWaUw+MT8voXPnBA57MATEympMs8Lqyedfq/M2IqWZUJ6EZz3oQXqzighLibOQ0rSWvMymS23V3
aQxCZ8L1xBSa8nKtI1BsIH0sC2HWNBfkeYLrB0aw6/xL3fKO0XiuGgOWo/yIfvppCoL7cmjOZFwS
9YIIiDyUNn9Si+zY6y+R1u+jKjiFs/wRDPdEBl8hZuBR8B90NXggkfyN9tyqVZRVZFPBx8F+Xl4Y
h+7C6aPMce2HV0Eznvx0uuT2bTxYexGlRznOntRwOiPOuGnL6Q6dTtpkN3FvHbhal3jIsJh2B1ym
p9waz5M53ubiayqky7QxZ7JzHlU1eRmq5K0redhi0Cl1dtPLPDJJcL+sXMvnXL6FLWPKkfSr5WMN
BdFIwWfPyUJq+/sqHu7Y8Z70hKOURqoUb8vl7rK8LZn8S0vLXJeamynmXg5wW1PtObWTY8Ag8nvj
OdTnRxQgJ3bMT4h2zsQ0X+e4y0DruEU17PwKHWfTXkykb1GYHzttZseKTbmS7oyhPVOhOxaq8obG
+Gz7hMGM17mCPCzfmEV3P0bzo7Cqw1imxzm1nhs4hDoIPjE8Zr5/xlrq1cDCLOO95QSY9MXLxI4z
hNyv60+pQfspUzb5aJ1pHFxB5HuztYbG2KoKpLuq1p85Op/zRrpkwQp55HEZFBRfL7FlPS+3Uco6
OqMjbeCKU8wRi91RFyYfbrxbPoJuSpdepDDeUE74W8Xuzn1nHHiaL8LqToY/3kWLGlimeMlrdpqw
quKHSvuTlWVHsw5O6sTAwjgcpMOpquNjiypbGDdDm+9IyjojT3nOpPplDn3kY1Pw4Bvp04AQG1Q7
KLLxUdKGy9go19zZk1lsfJ/oO4BNUSexEbTOqdocRAfEw6SFJd1IQkcPJrzlgyNdO4McuFEiIsn4
Uik+ulpZKOr7wTplU3yss+AhbjPqrd0ZAmypKNdlZoNe5PfX9mFMHVOIS8ONXG7ybPpubQ3EpqTH
cW4Og/kuxerN8qf8WT+UgXKco+CxHGEB5t1BsR+hLT+YQ3swgaUlcnCqG/z4bXDKBv2mhjFb5z+G
DcoD6CXNATHHnVUPJ4lvMDbr+JAegrxB0oaI0Kx2eRU4HKuelx8Nwvko6dJFlugRtiOQ3/BUZjQn
RcMzhh2XVvbETI9fZdVY9RXJv55QciLqL3Zz5OhgWe3NZN8uX0xBNhUcl62pOt3K70lZX1gkBjrC
ZXo1hBQz/NukfSoEDQpXp4NCpee83IAxDC4k0ZVme8L4gwJG36QBxzuFz9gDEFWkOzO1z6Jr1mHI
51KBSTBvjeH0mPBESjGUJlw2cx54M2IN1ehukKf4ifyY8YAOMqOBGbTWDqMEZaT174J8vgzsDCql
OaOU2DM2dy0sgWXwLSNKrjBO6+0DUX6n5YnqNP9o40cpngmXZDd4VU7OYPhnitJnmvxH0Q+Py6ef
pnjtyzUlHeV2eT2crXOQKY+jVhz0/JiW3KcyWMmNvoQUP+bW/GgL2TGD9JCE9gX17XFq27OlzdtW
NleZOp41tb7vEsaYND1Syl/Zo76qIq4CprSXSZ7QJ1aeSY6rVmXu8pTOYnqcZGz8+HAy2OOSRnPj
q07tu7kMn9oVEetHfAleGQJ3KZI3O2pehlbeLKuDOr4pin+DzPyRkKNGSXZ5HEROw3kVIxDUXul6
tuSjVLWX5TOFpvmsJRxFqcxYZnUxhH9evuMysjukbKo9XS3Pqp4HTpuIq7wx+Z7DpZlYMmlWFYV0
zi3jQErq3mrcKq2uG4Z2zBAnsunYjNmxarMbrVZxM3WuEi1jQHlcri4GeEQ52VNZdJfWrl+0YaBo
lHz/N0Wb2WEnnNDefyRS8EZJ522YPM0Udlj0CpZw/0YeN0L6aOJqhWpkE+UcsE0s80lxjIqU9XIq
32u2P6kCr6Klf1YV5S2F0205mluVomJYr0gVdpcN6thqBMRr3jKjkkHgfj8BSbjRNEqeSb8uSEaQ
xUORMKzZDy6DZg5CeAT9ClSNi7XuHse1A5LjWvcfa6oQbXcwW+mFhvfOD+TN8r+dRQpWmqD8lFY5
0Pk+ZPo2p22qkcVIt9U3nESb6BKZu7EosNcWuwjZHkxhb5k6iyBcSfGxhKNsx9dW/9Vl2U2Zz7C7
JqeVdNS79XWk3U4qKeJEsCKTZt3CILLC4X0FZXhjd8A52AIXwE0M2t9SYCx3hZpIcGiScDXl2lot
pc2c5tuIXl8P08iO2fZaVIz6XSeL25zq2fLrePw88EaeNkQHpVuokfqmxK0/hvJxkPOrqHxScyoQ
htePtWf55Qbmw9Yon0PtfpQ51ofucp2r6k4LQgKOoo1SBytATR5lPJQ66mq5Wq3MbUlnsodzbBn1
3lfsNatUArSTUC9/GHZF4uMrz5joWgzNYmWZ9v3yTuapoBq3/P2y4ZKGVEFRKholiT8TpzOOU5MK
MkeONoOovDII1klKUIE6bOHosvE8LNdkMOyNPBRb7G2OAS6wMfOrhKZ72g8whn0a1qUrkr2cMpli
JdWlLz+vjkGRfqZgkFdgvzaSZluu3PSgpUZlX2TRC/J6XDUmqMX+Km4hHCadDDArq95EjNM31joi
MjVEEFbrFFTi4cKsOlHeRHYrO4xFCvnJdVaWKF9iaBO1bdIlrRTOd0m5irWC0Fv7E9NZtVKbxvCo
+C0JOHd6GVdb2PznrgzOjY9NImlABYDoZMcDJzPpVn5ReLGcD16lJ4Fbqfq93wy3TdJ9dZEfeRiQ
rTF2caSSg6hxzJ0Kyxu6VHbncvgoRMe/yOIt6tHUFdHLBPUN6OG2UFZSaN+kBSUioLAWNgW3J8VS
hnPeDjFIgwV8lUvWFpcZ+NjcJw8dsioanI+0ib8CjgjBuNPgJF3rxzCWchfavuE0fF0NVRbwCvnR
nLsnoEWPkaw3K719towquxlsn82FfgZuihZEyaR1HZtOYErJNrMs6qqqvJqx1Wu53d6CiODCdqab
lrBRiG/QmY5XyCmkdWUjXSEJ4rog4IeIcgoJkFK8UOFqtJC+rnF6eWR2uMTbKCR480NJkTzpc35G
vE1kkoBb66tUNMLxXSOX29FDuK1A0TY4IjWHdO3ALeMUsEhcV5wDK1etqcBn0tTzIvLpzOpRujWQ
Mo3xi6gsLNCiRCFvLCnQsxtr3L05yVa10b4OWndJrAFFYsP5kmOoo1yMoSjdDO05C+/oJqoxO7aO
1LkcTFcSaOaM2vaMsAAdy612i+mMjDZ0iqo6KM30gQs3d7Wq3DRkdLgCQqZD3/6DUWlgkfDXFeuX
INYHHtr8VSvTRRoby6mecwXEcag1qqPiEuz6rvWyrLWdkfJfM8iI+pObSNfR//iV8UME/T/dS/3T
Nukv/dc/67j+P9hLVXRlodf8eScVaPbnP4qvf9y8/tKD/f19P5qpkvYb45bOKJ58XZAutZgnf3RT
ecmil6rYJuKobxsDjc7f26m69pumoPm3LVLDbMtaLA6/t1N5SdZwZlm8CWUhMJ2/005dVK4/iUHR
f8qyDSgAgwFCHn7rr4KBWu3IxgE7Qgss9wb90ZISLwgKR+dA/9O1+b2R+zP86o/kn+VPKUjodaFy
KRDeLoKin7T0FIERlDT8qUHCGTYg2krp30y2dgymYiOiDK461behvbJHjhCVdk7bFGOktJpTHV1H
tR3QO9uV/JlQrAmT6XGGylup847SyrVZsqBLsQde6NaQpNO///CaTGv7jxdKUWxV0HFG0InE79dP
P5dAK6NUhmxZ9e3KkpTbbmQ3qFHD90J7k+IFhf6x1+iGxO8ajMyIOQDdx1Gdo9MgrqsyfZShRklD
fYgB81svWjdKjh8FO7WjR0pfN3Zlq9yG9FN1wNLGwH5GutLU8oS4mg2f3KO7k7CKli0RJ6Aa5Cmf
XEOerlFjvAw5/UFJzjQqeOH1oERr0D7gPuMj7l2gE8bL5FNnqsLTlNkkuVvXYQLBedTFyiwzn4Ar
2r+J1N+UAxF0SAavJhWDQ8r02irgUIRdubCOPsOcFnojh9cm5xW7Vj4bzaSbMNzUU4ixgc6yqJra
+25oKqLwWFVfTdhUjq91LgPtDnZE45oK+uCCpo/cXCWytJFAkRvz0onio8CcvC4T8+jDrGip0YBA
d+xgWBE2lmP6SLwsbK763r+jH+zlvhY446zsmNkdDfhnZ4o98tFjGMZ3Si5t7TxFFhUe0iFdLYMj
n8qtghGO0BZqz7QPHS0KN3adXPcobKfGf03kcttGS4BIeE9JkaxkX6yK5qWXQ5MrKH9ahXAKk85O
fKrTdKPYI8mz42oItU0WhLsxE+cMXH+cpl6nS/dCBJ6ftcdZsAiQ31qmCRvDgU9jXANWWQ2l8WqN
4V0ZFCe2VrqkEFyPq1hExzLhG7UDbA6/oKBnV6gMhtsohDNLg2SbV8ixRnufUJAeNAX/qKDDV8B1
HObpphqeB1W/ydIod/KapnHcUY4P8PCGfetCAsqdsqO70GvK49RnJEAYvuoU3fwGVR3PvnFKOEnw
g7WN4yRVEUtGF2uqDz7YVifLGbA888FaBLmDJGncWBhBnXBgmcWHTx+8aTc6pO91NzXkeMcl3UXy
JCgU9vShQZqtdYhEUpbwm5k7dwYRftRlJJc0u+epCd4L/SOIWQdLG9vTcKaErW20+bGa/JChNAi3
r6Zno7WooTQDpWR507FbXBOFabvdjNB4eULtCFBmBcGUPYtKxXFU9yLNH0EZwgtSXrK+kl07KA8Q
jyZnJBKmOlh5tJFjBsSImFRupbvUKjhkGy9+YK9mo8CX0o3wgIWVOSKN3Q4eMnudpyLkSshD+WRo
8LWFfV9wp9ssvdFkhbqW4DHPLevcGOFD7ZOeLdB5Thtpbp4LC76zmd12U3wNP2BVcHqalNEbs/Kg
J9ui1HdYZ1w90V+BNj/UoX1nUUMIlMTru2qrIwkIrObJVtlPFBNxWCl/r/W3mUyZRfO/UiF99dW8
svr0qiujh2m2TrqZHM2YFEEtp6Td7oHrk4pLJ8l6bbWOqqR5PavaqySi92kpayvWZz1UW8TIr+aS
ConsIRT7OEuOclt+TDgVS1Pc+QidlUDeyYl5nVrdqtTTx6q8IzZ7m/bJA0zx2LXa5FaTXrq0PKNl
pwnTbpaWHqm1N+RIe6av7Bqev7mvXMtUN2mJSl73k+uiD3Z2k94mSbU1/ObYTVSv2wJqHeNOEuG6
oo1ScAJpm+iiFUS3zpS5B1g+g3SkZvTExP7a4S1DKaGMJjzEGu9sc5UnnK/pJVKxPmrUfAyj3kmG
tM8iNsVV2xyyLL7O53KTZ/GhVOcXZaFY+yi6gYVWZnDpi+AKO4szVMxYZXgn2fFj85aqCz9r7Gon
9dubVOmuzDrZBKr+mbeSl8/4Bme7Xak+MDWSlt3KNjZY3JYj8+BYkXFHJ4rsq6g81FV5IJz6uuyD
NZrQDqi4+ToJ+Qef8j87vb9QzYlFyPbn+7yH1zZ6f83/4aLi+1k39/22H9s8RfymsYezbeoVmmYK
g33Wj13e8oqmmzB4dN1At8au55+SOeU3WzbhJplINQEV/7TH05aXsBfz85ZiIvS3/s4e71uK/a9N
HoI53daEqYM4BFtAPuwfrE5tKYlgAPpGihV8aGDX2p3fvlL1dUwQifkWLQ9gDVj1sb29pSN/sqNb
oUKcDin6Qi6nn7dWwSvQkXGs+j6vHtQSbtOF6pU8g1o4diAb4o1dMcuPG4PWnXVnFO8k/+FWJvxZ
V87f1/8/A/UvBqqymLn+fKDeFPnr+y/Szu83/BiiJiNUQepoQndgs8+h4p9DlFfY1IJMtC1qWJa2
QBX/OUbV30wDCjtMStsSmlDQgv5T1slLqDAZ2CatNDShf2uMim8r7c+DdDnQqJyEYMLaqEz/CPwb
JWtii8A5PRXVdYUEUaINO7Q+lS90N+f0LE2jm5crtGvoqRpSPGcqPpQKepp6GyN4FPKXCFwCiQmD
XKndXV++BmhE6qd2gFh1Tow7BQkJZrMKdQjd99KJrcukbfT3XLC12Qkyb9+xaQCljBO3UbbJVHrh
eYjHO22A6hNuZUi1CjBLQMPlxTSv4gmJIXDZGYf1urUORWWvZWvFjmee90iDapYEu7nutCuNZReg
AX5YkrXRVhill/DOanUtCbeKP6PeG1OKByZ13dSNgBm8SFhV4/tAfU6Htf6UE8t4l+bOjByRTvUj
+gtKW2xeKxb6hFNSSrWTaMn4AiOJ9nv6jFJTUrzhlfCOfb6Zv/zzgDmm9EzECst+dycRgrvVXrpp
L5HXu0Y86AVrLOxjB/TMKzanfps7qC919p5748s3PYhWcn4ACUYpBMBT4QTCMVeNRwzJmhaq6kKB
f8WKvwvos9yW1zK1T7jm28ohXKTcqwiXiD2MPXNwdLpbuKQ06mTSbrRvej4PFJD6Yr4RZC7GZ729
iojT9o8DOXXiXtOvC38l+WsDcFaHgcfV3tKIvbJDW65n7+cEIe0yB0nCGFJV2kBnk3onszlqeGrg
KcLpXqXQWfqSIA4IlpwPArGOsYakPCIjukrrHYHnxP1ZptcKB7D+ALKhc/Vz+aF9TbqjvGc304G+
Y1jue+3WhhPqCi34tMADgQfO7iBUFBxWNN0rE/Vh6q6QKOpz/GWXDYcXPfth5PzPJPhXk6D4t6v1
1WfdfP6yToOZZtn+1rZL4jeZBRVxu4ZwHPurSc3l93KM+E0wCdo2qy7UEpWp8l/ToI26nXoMKiag
1Raz4b+mQfs3xRDUYhTNoj7AVPl3luql3PKvSRBkI0VsoLzI74kQ4uP9YaXuurDVyYQBlJV/KkDS
dXe2OqcpoMiltqP10V8ADv67v6eg9eeTmxSV/uhTTWgCx9Xo98B/97P4GORbrJmT+Biz614f/uKP
fZNC//jtYH0J01aUpZDyB1esadSVpMhm70wk76TzQ7CVyts4A25a5xw+P6sGiY3YNRpldc6XxVWa
K2tDPqlysDGlv/ru+rJ4/Xq1dcpygmQaXSgm5JXl9Z8qUiKoUUPFkLwCYz7XBD22MR/NdmFlrEsx
uH7+rjeqVxEBNDV7xWZW9ElHlocj1LOHzPRvkvktklD7AnzYKTnNS3gEUUxIZhLdVbpxUCnI17Zx
m9bG2xTk+9kGZ1ZQDRrtO2KP+qR+SPppq/T3Tfel+Ahp5wpIo3ARX9LWYdu1+I4+1QZSM/Dbon9T
VcUNu8hpHVlRnJRjUtA8LMZ1n1g8lYBFlZlqUbb6dAB6wAnKEofK5WaB6zosV0vjatOgrdIZVYvW
dehmHA1QzltWH75DyDsnmbgyWJgGKZ8K+viiXhEmA4o2cyO0jn4sOTQVjDhzS312ojr1QKGA3+9o
CGG5IxpeQosGl2gl+FI203Q5fgSjU0MaER3MCnNL17UvKDSGt0u0ZwxZmDpVRP4pm0+8YI6JbL8B
ST4pCGZYiPLJiVjbAr11VVkjQd7DMTHxXzULYpg3TmJ/RDPBdOR0ki6mVw/IzvGESSgDb9v2JaKr
OCc2lueZFTvdtvhYO9yU2D6dmKRq6GIrnStuJQ/RTByHvBZU3STrpbTw4PHktcUD39lPjgPC3h6e
IZECkOO1cTdOJAUV+DVa0NkRiscWMAiFnMZwyr5xSnyMUaBRtMsgGfBViDYZdBptKZ0E2xVSuQo2
yvAhepbz8mXSPwB1e9DVMOvKq4BbsXwEjT4umgrXokZTIpWRBZ4/DNJ5h6F9zmGnFWgx15CiPbVB
ikBtVFjx3fJ1Z8bL7AerROu8CNNZFpGNjRxkkD7SeU9la4j2dk9UyB1Cutqkm5XMLKMqijns6gtK
l1SFJndJoO1nMrPA4ZsAV2YMD/Zwq0oHUbzo3L2c+zTRdJqbB4lDMutznzMSibxWgk+F2w4spo3P
zcAw4b40IYAXldupMFQjnTaz7aZV68aq9v3aUGfu8nPLfYha3emXwKLu1OS3Ek+kgaiVZlBFIsWS
W0HhK1ZpkNHaNTI6drOyXoaJqfCgjAw4PVhyt1d5RKvaopQwokCet3bpbymqOCOBNBVoAYsLLdun
5Rsq8WfIXW40LjMETB99s9wEm1JOt1obbBYUWiqxgbHckme2xr/QoCvSKT01JBBPpHeWMY9C/Fkz
iLNmIw1LtVdn6HwqxUavPgg08OQQNieDz2fYcClJ08BqCEAc2E0us/GSuBKzTzmoPLQJOU4+HVct
3Ve69cCMtjLK+VJK47tSYzjospu2HpFgaV6WaDf0lEnf5VcLsdGjjH4kig7ZE+UW9oln83mXV2Wl
XJU8+LX5PJRsAxmepa66vfhMZuw36UsUsKFDzaqqk9dXDwpCf4qG67T4KEqbsixS+yucwqtlbULz
RN4tZUa38OV1GPChhk/Rkl85ZG6NxTtKGVPcpbABpgHWG6YsEslNE2F8UZQF88BvpGmNmM9I7sLA
YrOuuMu82GcyU9uySsBx4Arl7H5JR8Deib+mgmZefSY1t1k74VCNE9ynXP+iWqe59ZbX2pXeo7Dq
mIaY8PzSIub6JW3XY/iU4gEBJ/49dpcHledAVm08PxTZ+UjL6qQUzHYCBYdCi1dhAjOSbc0YluIH
lJYQlHiqdQTGTJnVB0Hyjj8+VONDzUNElDoOk09ytpnydjEfVhvYXgPYWOZxomqWfDK3ppiIjjMc
/RVm44XpTic+d2ODGRBVgvktO8aqMhHQgLNXqm6rLljblVgPIyf6jMwSzKny2oKp3ETBuk7H97qR
hkVptU4N9EYaZwSSF57sRQJJMqLZcLcoxdbAPCIEKIJgF5nPGmWfaK43AxLbiZuicmEy84T4mHX5
VMdcnuEW3wXZoWxyK9fGo7PMQQn3eGjR6QTGTgzpNocRT86WN+qUglmAcqxuy51LmMOMq65gTtQZ
8EkBrQfxZ1TvRm3cyniHRgxtU20/l3rjyQhhuyXPS0uWof2/5BH9/66vadG6+vMawvq1Lj7/QWvz
lTjxn6tdy9t+30Qb7JRpZdLPM1Ta17Qj/2sTbf4GFWrZRKsUGmCfL+3O32sJhviNjabJiwI0ikkN
4r820YayvESbVLexl/LPv2URNfjzv+zr4K5AbaXViEl1aZ/+YV9n9FpC35SkOfYP7GdYApoZ6Cb4
40ep0HUXKobtdKxtqtneiagjZCEnqVRji1mUaP1iX1tCMCBP6RMSg4y8Kisv1hZjVq7xq2Wk4yCP
gJU+vsaQblsRsIRr3wQoYhhH8GYaIHa3ZxMxg4D0ebKq7pMMgbupgTWOktccsSbVNnJqlbctSXKA
qnC5AcRqa/verkfmu4mtCXkzO+ryL6NIrzKZ/EG72AnBiVdRN9XSrTV1hBFWPEPYCZ9bxHrY+/MX
JSlelCWIY/lt0fSuNvVfsOY5+Pzfl9mgjrRYfrl39HR/3T7ndaSmRCqo9Gv4Dp2d7lVrSEgHkXt2
irQmbL+kQDCxwodkw5n0hdoq/9J8tqmcxO6XaxHbXNwIj75jFzlqdvGY21xZKTImdp4rOAT3ZiWt
1Fq/aSeirQKbKTcrg0uTZWQo8L4umhftDp7MLCy9Wa0iIoXwK3bwAhBfO7rFFcn8zPn+lKWUvqfz
o+Gb930VfuH0u+8i86JY9Ak0dIQc2eeifRItboLKSt16RhwTSekq0fMLnrVOnuAixfMiUSlxGKuI
+idmNZuSh6IHUPeIXGZGVjJH7SGZ5r50YPmEjBuIG7AsNQJpoDuNE1jWqy1lBMaHNg4SvggGMooX
HRkQUjttROvpmgbZ0npIykVhZlv3dceNnVF1Lf+i5dTIBjh/Y+YkO3WEktBY5D12rDVpzHehbpY6
iQ6FHFaHo2rpi7DQR8XDfOVXxamlsuvZxJQPukUGH4EAorjthvyoc23CRvpUc+s+7xoHl/99w0LD
PePOzIWUIuTjEw0Z18cy0xWIH3LDrftGyg90XCQXBv+87gvzfvRpzoTR8fupUsLspbLIPGbDEjT5
UTHiL7ny79lH4NeqJbcDAkdJqXAtmh9kbARfRs+9tReBXW7nriW11JDAYKBtXC/jOq+Lo0i7nigs
HmijRxM4vOkTJCEcrZZDggTGt+LLaADtIRX+mvJiS1DcpV6+TZcwE9h4KK36sVHJNzEDyoilFhHh
d8qahANDZXkWskYZi7MjKXxvqYieJl25sRsuLfiqr0pZpOWSNyYR5IzwiYz5xshStg3y1/IFJLT9
nhbDxWoD+atfrFxaXLKPIwiDDudXVSLUUtvunAbsqae0pqKkFesG6lcaCbGa9PGYAM4vdT5xIklE
ZfTDDQGs5++x3wsujVqx2o7FelLJzw6V1+9vN+rJX6QKfLONfz6964qus6nUSNcxdEEl5NfHXQME
QT5tIdjfxjtzoAuVB/mrbcGuBTJ5GQuxNyPjmIRU02QZUJ9Mmjt2BifKrSORzBim5/gVwqQb2rXE
wY9yZuFTDy3m7hoJ3Ek/UZdha5Aku6mdl4SUfa2rshf36qmM0pWaKOznlc9W40/KtYU8mMgAk7Jt
rgonTBUo+9GzbvvvxGOtMAXzfJTzhAElux0hCM0GbkTV62lKZK2y78rsNaR16ABs8mJkVUaSveYJ
ZY9k/DQl5TKn4l6EladHcudMpHtQJe45qoxYy5V+6zPqHFPOH2gbOvNMCHDI98Oae5TiOnByM9ot
f0YggpO65kNbvm9tKpOrGOOHZVWVAxCfb2/03V8VWuRfEQk8iNwr1VQVCjtCYa1bXv+pssFlE9Ec
Wey+SnGx+V7LZWolZV/6RbgyrcsQptuuUF5SrWVTHGfrqsEEluArBCZ7v/y0PXOTRhWRgJ2GO5v9
sFmLl2jgaJKa4kKPns2w/CmZySsgkpUiaa9BziXvSYJ1xoSrpdTEtk3mXZNUr5xKLsLm5YSJPary
t1HCbsHGOiuLVwKkscpJ4Vk301eqcwUGyey1Rb0rcy5JDcaQXXH1RqYljhQwBkd7VYC3aQTLnelz
AWla+Kj3dkPOJRX+hDFMiEsTovw0+6My6Edh8U2/X5mj4k7Pm+Osin0RZ+GqjQOFaW6RsSN1yDBe
OUEyZU7G4T1gFOaFchyZ1wLbWlVg8MkHpD0R8mPdYBzFNO04iG2txNzMDXpKY/kGgE5I7YpNzwgA
64bVhdMhvY05qpGelg77DfyEungzIUqgjRAzVl4qK8KmwjQvfTcN1ABW0+c6TQ4/beiOPx7Zn5VY
5h+rfsvoAC1HFU61LY0a2K+jQ+6kKCAMRnFVkwU6j5bz5DEbrOM8c42MrnizVMa3zHm8DfKMg/e4
/n7oCsZ0wJJb+tBuhHJBNPZaJPL++0UYT/RRyAQg8OzSWsFKl829nBSvy092ORX4ccpepZQ/wclc
OELbBHgK0FKkr2WrXaJJXIhOOKq1eSxQoDhy2BxjxeJaIvjChsy9Xj5AMSn4Z2QIAAxQs+EBHnOz
cAtVgtJarcaBv9T2l6Rq2UtlFQ9sbpHv9cD7JsSrsowwetyCNkbaEe1MgR6/sOXCC6d4NwzmLhc9
B1aehlbhH73PP4BMr6JaWn9PApJaepMBUZdpzWDCI3rkorTK5d/fJPu/u0kYOBeYD9Vg0lx+vUlT
LjV8k1pwDOwtOh9YW9D6tkp+7M38tTGL11IwztoJEDUAWlfRGI+RuMaXjQxUZaIqSdFYZubl55W5
7JyWrFxcxaiyU5bHaLDe/Fz2Zokdy6IN9HLeEJTzPoikKzl4bIr/w96ZbSesJOn6VXqde9USAk2X
RxKTDQZjMIYbLWMbzQMINPD05wt5V3XvXb2quu+PsTFoSOUQmRnjH4ON7d85ybQ0MryI+jFQSHxf
XNqNjJUs+EGYMiH1TUnkZ5wMFkZdzfxcn0jvFhF3FUazS2x9BzK+QqeO1jcfqRbjWU0ipMttCQD8
TFNHLEGyp9yTmVI3nsaCQS5Z7hbSoNj8wskm3oHrxoLBLM9Jt5QnKS7UKWt2VzU/xGR1uL6AsKXj
TYGcCi4io5tHwL+NbNzjgho5siLUuLMKL1KTA/BYLiLEs4xflRtrWbDNAh+M0R1PMkvdXdnr2oLl
vMAHCLtQvUgtfYc3UuG+XmoI8F+POq4CDOtfd1kstCO9N1FgVvjzsNOBQWMPSN4GlMj6cSuO6iU7
Vo9yPcoKApGCHb4/ulsrBdxctijRShnljhwLT/UwX/j3ct2F5XroW8s49nQVrqHFp47ogNvOj+aa
nZ5LDfOoGelzFHJv8CxI5xl56QqisYPwqVBvn/ElJ0dZumafhwOzN7HqPOBlCsPG6xk26nKhBlYR
n/NrcB61MVy0RhZq1OgJYQzEx4b+gHgWkjSguriuE4KKvFvY2CyZ4qCJYt8dBkDq3ottR0TN1Lei
mWr5rfvLl2nlO2k5p1pFjAkYKeixEkhjNbwhDY3mhRKr43wABpjsJCPyLnhp3iSCCeLcR2U5Bj7+
qOnFIiK6sudYRza9UDZXPMBJD2ToN8sjxc3VAZiBwBHY+xtMhWsRDRHBrrYj4BuSYKfcgq+7sm8N
fRYq+mx0xUW/M9izuruKHQDcNTdBNvKyGD25lreL3AejtrNR7OIRNG5aYRfNfGGoyg4wnisRT/AZ
LPWXaBsAC9Bz1H6NNDHMk6dL2X4pueLWalCMO3UI5gVNsUISbFcoPnwTTbsyJGxhBNPMVobn+zCk
NJIlYEUuKDv0x+rD3+JYmTqFFZ4B6y7HvVxBquWZXpukS2Gn6RTehmnxplSSdKFE0gLYGrIRSroI
l0nY61Fozyrzo9HCI1t3ABZvw3bm68m5fSDqaQmpDuJqWwfYwO/BcqDEs0Qp8ZdCOMODrbCSY+An
x0GWnW+tSCHp4OmahPuB1Bk0wo/M0Of3OJ/euuhLuWUorhGJ7AhGKiL9uF/FxwggOhgk5aeXtB8J
itmOzCihYU67s90plqMkZEfMDHj7bhxV3YHM2/NmFK7ia3Y2iNpE/B48aXm8QQ4jAl9EeTUcLJMb
lPLAcX82VAwc36RKRahv24rIYaVwG9JAe0C8q2xQjenAigsUuTNsjGOaZcerYW5Hymgm3L3P+AKi
gLShLPPo+4JsZ9BrChraNAzAZVDG8T3Goet+vtzicyHdow4+iI7cg6Oz7ekhegQTvRwgP+PDZgaP
9d3Kjo3w9ZGJUCNDM2yy94uGeV0PEzEnNaSFMgFpxi1nHOnPwSg45ox4VAQGPsj6prnH+9uVNjcy
2LeRmFYGHyLS9PQmoncbF29tl5yucpnIbt3w0hCZQ3xEsQgTYmsqa8veu9VSeoYYXi3fRCNCUBRr
bIluQvcZ1ivexKCWuW0E2mFu0psPEaJv5bupDjSvwRnWUY1TXQ3OQ7+aBTE3XjLkV1ldzBvXi/wd
jkhV0T3coJNG2yDsRcbzsApLVMsTZZi8FzaelD4pPxD5+yXiYSaPSZXmx1Ya2BqkFwEEvrmyqbXD
+1tkoigO7OCcB2SLS7toQeIRkQ9paxIlbzdgyxhXe1tH6dHKOEquRxuEIZ08j19kl3gn0dtaKVR0
QOa+CJ6jvPqQx4HRum5MlJQW8KyIzdsgHzhB0OF0qTBRroxxQ9HBXR+Q6eihjW0QIWIfiVXBCVBB
heNYAUC7raqsY71ZGaV8uXE4ZQ4zMc5Wp2yvQfQ0uCqlg1u2hanNYgNX3kQHdEHsv1iXWWZ0u775
ZMJzzZa9SB1mz3GCFwRGlkEGmbXsxu5FRvf6CM+iEUpUNC33aGWD6OAa3SYBDpKIPnQmpBavLn0M
UH4so2J9v17WOmmtiD6sUPCnWBRNO19XNWqni+4JxQpZKtd8bUXpWSmZjGj3ZqR4R7Fc8iTKgIqT
R7AemOlOlDi3QRhhpVP3NSFR3oBUmzhrD9ehRqKv8m46CXlzPK1WzrrRrVKpqjZk8w/q6rsl/J/a
VaJ5sSISpcYsdwURat/tKEKO968EXKbWi/Fg2AsF6XtI0JEXmmPiCzoiqegkgIK/CnO4bFC9jyNv
aCsgTPq2ZwMY8HxryIBRitaAIfVlkRbiKIwxir5lPGBgZO2IBkTN3wfsGYCb2xrde4/srdBkxx4h
FFPlFUCojxK3JdQ1yVE76cCQ9oqMfpC1AWHcvhFM/jXPoP13wp6twyUSW2Hgi/UXdWc+LK/+Q73h
Dm377OEqcZGXunawFyXkKh3a5aTfujtUAmqTgFqHHS0wyBTRPCyvn5T3wpxe/Ps7WMLYX3VSwpV4
PIm6ByB4cq5BprdHwiZ/mXakCf53DeiTPv+F6SGlDpyuSUimxIf8mel56BqRY1fEVVV7LIy4CrCq
5BNFU3ejG3wuyWMchUwybXLdXtrXxwAZQ38gCwag3TtFpUFaomgQbrQw1PFFwR0RltHP7LWvfsZ3
tXXAV4J/bW8JpsEW3PbBIjUwiYFZ6hC6R9MCxXCYcF7PNz7I5eRCpOtha019wtTVbhnbiKCDprHd
kQFD2AsyOfyi6Gcu+u1Vv6CWKPNRAm9ETyJzD+BSe0lY5GkB5gScmrc4unijIbO+1Ya75DZ495MW
UwppFR4lHDvBdJ4ew9xYA7aeGuNPd7u8qRYu+Q28q1YVc7IJH0PCMoiOQ6VqER9L1EESoQVERnrE
93mdquegHLyJA7ISkGp9eD+nYJTdjenDQF9MQrePrkZg0A0NL37TjlEjUf3mFsU0zxupFgHNJXol
ZbQT9UDn12/KENBOVDmisxnoIKMM7t/MTFpl8Nhe5LCsdgL6J1Zk4b6LG8fbAsc4v4LLIxqEVFBP
BGSgQo1oSkFWr1xfardNmrSEHKNWut3Gemas68St9WvIIpB99xLLTZ/WtTnvsWdb4hiwN8KWhi2Q
yCYpOa+BPhMx84ZOpxtkE5EhhRrw9t+ReXEX3ZdBl++Cwj9crFUl0B4lKbmcfFB6oNygUjZuttsM
mmXattvCArC6MZRvI9leGEhdKz6jG2CMZr4SCYFolXmB74KgPsr3prWIGUCNi2cAWh4EXZEYQLop
9X2R6ftUh/bgDAv3ketAXF/fQtXwQDjMnSpOF0lxfe31FopIK35E96YqY3Mp1R2xWIsEOR5uVwTr
IYENol/pRdO2BpMYo0Fn0NdiEA2Il0U3SsLIXABb0s+ilxBFjI30wbirR9M2K54byC41WHzJ+/I7
L+KRPpcMX/96YRrKtP3rtFYl9xMu0bYJtOSfp7UKSCLqcxwORFnbM5lph2lzRGin6I7RB31fQc3S
4Gl7uwzQ8UsLQ22gqbiAaL88ctNkiWfUz2UFzw8AyqJfS4t9BPoong3mU6Lps1h421FN/vI2OY+4
aNi0BHsS2Su7hizQ2a0lNbk1cq3hbdbao6NsoP+mvZZYPP7aYLxXdRs/Wlxi1b9gYhdD4J/IHs2T
hf1L4u86NCcj4ZZ1NlNTtvte+X8N/W1NtauOPBnD/Bjfo7Nw17K1ilBFOnbgS8eN9lZbEqsMY39h
Y5aO6gb+E66882t6IXoDTIAg2F1Ql4s9xI5ALVY8zUxx+5kqsenm+DVSld4IJIymPtYv96UNEjko
k/52GMPy1YSSNQ8eg2/7u16qX4GeghKSL4a69HhoebF92aRGtg6J3E4IVW8f12l6Rb7oLH8L+P4w
wKHT1tG0FqjnyQCwjG/6yujixkOUsnuhsSj5EJ9In4cUmpMWUKxqqaE/17F27E8qFpaMMkeSY2/t
1HQhvSHNYtMI3faaTgsD1cxFr9nCWzZ91piXMCjqnsUZgQTqXJN8eg9ay/Mr1jF9uGkDkRGuJch+
wA7nMIhaFD9FWTeV7bxnyIM7j6tSVmAzRidczC0Vnb3/QI7NbcPL7OtTL6tlSO3uiCxrTScgckp0
rlDW4TFRjcltYaGLBIbt8jCnZWqjqoGnxogE5N8Qa1gRQAJmWb6ZbbskbbLl3MlmTugT2F1K+BQR
thJ0GMyMiuAsSxs8y2QR3ljEBjuchKRPwjsIVUu9LLKT7OQif+tau84Rk1obxqIXZLKAbUXq9rhR
nJiJYgwPzgDPp1fj/sCFH/PQFH+tOSnoZ6mwgEGCOW4gQ10QnB0ZuMxm+YjANP0cG8QJRB0KS0ol
L+JMhEQNM05vSjPwiXDArz9ko2yBBgJxDUG5s+NXFE8zdPSN97jIA4TtFx5QfTyI3Wvdxg+/fDHq
GHUA7qbiBaGy7aX0XgC1NyVAo6P7kCyfwcRKlecuKnZ+RTULLT5D9C9Av8lcqHxjJtQb1jzG15pd
Vs/+s5xBNloYxvXgk+g6sEViZkyGD+iJaYNj6A+eJtq9fRqUNZn2wHQ0t0Pm5a+EzKUmohxU8oHW
4yHmpN6IVV9KsjWmaylLpNOQ9aYjIxNpDVfD4YUcv0ZTu1e/9J0yaFyj0ecliAZVwPokvOINTc49
DVdFni/TR3jEPrVOFdGz0H/CdoZxmUx6btQyYTYtqwCXzx6+pCkmI3XYLrXc/AIqFtmJZOYhqFV3
8abUcadRA+ZhJ13eS0mKWk8eQ+tbxFF5NLg6Fd5HnL4nlxD9LZG1YiYG6BYci2Hniq5DVorS4MIq
rNdErbiBTJruSqon3JV65jhjgeqlpl6CUCboozztggayvrLW9qTRL8dGewW0SRbmB/4v7gUQkEz0
NqJciOHhR5fbix8NvOwen2rzZKOrt4LrTITqnHH2Rd3xiuqXO8iGKva7BKFU+qjpGpzztaPI4LcC
0a1gDY0uAJE8UhBDmSfD6JywYOVdfsrL7K3QBjjqqJtrpEdMRj+a9bZxkakI4F2wJYo1ohecBpl2
GN1hp0QsKwfX50caLsXQKOKQYhWfZhQiL9JDd98KQUiop31rH1cEGElzpg2bNxiBH1L/MD1oq/qo
3ux8c4lY8HqFSo5n70NLCXa0gmV+0xER8Du0+9mglGStRusgKot+KHXSLLhxDNBj569FliswNbQj
vM5YGv71/tWrlP+0fRGoRDy42PksbAR/VTmTV4+jQ9hZNUeMl6XXMLsNyDNT0S88miGr72iwU8MZ
QIp2en2VnADD7j6x8NrptSy9ykCWPRmmaxav/ABPQpMEbddlWCRnO0v/zaar/3d7LlGClt3HleOU
8mcmI8OYoQZZh1dsxjwP0/XgwfoaDWiBPlAwFF6+zLvi5iPAa69nw84W7Va8OK7maGaIgtToNZj+
FoxXvJZIKHonelur2d3Yg3odjeyv/WIuRwLyUUZK91KqDNFIvT+TO3x+yc0ZQBkLWZX6/etmxwtF
Q76KyEw/Iw7cI0XgSqabApj41bysCMnU3cDSt7IE9MK5KbXJLiTazobzXvrqp1k8NJ9wGXm1beWH
sOL036mc/5JXTGyFJk47+J7j444Y+RdrUDRKGyB0meo3bbTTr2OzxDUFH63AEZOQ76cfdkY0iYFA
FMOToRA3xOJmaPmsCGuvt/2Ij0YZ3CaqSFmd9tYZyht4GzvlijEma1SEnju4wiIPKGI2FUuDgV2s
l5nEvCB2IhjQR5p8i90gumO3rdqqwBennl1ICSSYSTsskEReJ8nIGYUdXpJwylYF8/uv58FQ+NK/
zAPAvvFCEox5+kdI7r9YTx/N/RqZSj1wfb9L50OdqEwQwZACFveCiY8JA4hwZesnAILRFW+l2b7+
6nNFNTbo8hkawoVsEche4rEbomgwx4RfzVTZB7uIpcUi/uiBC8kF39sLmGSZ2/sJNIGOG+bo7Xqr
Xx4RaZjuwgGGKUxKA3buJcXZkCVVa7EfYz36N8Qw+CddgiwBtJj6ENj1Ty76kXrVB0Vnk027iYGk
vWyxgaLYKTyQdEZODlNUm5hedHtd3dsp2PCbJGBH0UOfeG8jnATgn/7r0cAJ9Z+HwyQOEr4az0sT
1eGfhyO+s2ladxIKRnV2xGlw0e8xolG3wGCpK6Rk0ayKA1LGVtqzeb2eGnTKlR1s6hKctQhPJFGz
Fp2xHXaXdQTmbd2MFqIREWXnQzNWhbV4WCwewGFWzkVJAaUofYB3hVtOo/OgDslDCEjMI5yrbe/y
4suAy+2dRQII49QzYT0X0zs21SRLRRPr+aWyFd7phsxhi8JRFh85YIFLiFH6RuBkxYLVs28Gvkxk
PCYl3Mjf3m4oFgdWtbQV8yVrUGW1CXrPjHQa94neXZFjRS5K4+YTywUqC9ZoaZLwW/0KFUX3+Q07
4QjdZa9y7dkYUhiz1Awrbdw/srenCBdWkcZgMCKcCRZSHYyODyCIQiaBU4tWWjEujmmpn73rUKqA
aFDYhK6H5+CBtCBmlqsev8IirXKxFQ3s5hDjzZLAgWGtGzwD4TuxG2MWa+HH/arMy9p3c7vFA7ti
e7XGwwhkKLrIkIHqlZc5rKW4ssRdCqCDOg+A2TBEjdY17Oj3dng0jBkm0NngZpjEtUVer1PVcPm7
+yNUyWLRwJwoKl4AiWAJiiY9k2XnrBMGFiID3IaP1V2p3RueXz3RhGJ4SIfhexdWz6LOTxL0KFWy
DNTsnGvNhoAST6axJnrWkZpO8/TyUqKjFnNPz+F0w+RnRCaZng1rSNKNmz8O67eMjhq5TRieRw3z
XVHjzzbXyJzQ87ayn1x8fxmWOINnwWVSPtBu9QJs9tCOdxVF/kNko4F4i5HrGYfEeR3+4QZnIg+E
YjG4PG4zvNH+jTl6pP6TMI9JUh0RuEOUEIGgfXDPf1kU0ZSmoxFKcRI4F4sY2NBeqOfxwqWLcCJi
gNhe9AShpnnSMZJoisHn4TYNczJ2JesQOmnzHB+hfCGWrPvt8xLYr3oHSYv2XpbMywDzH5DYVzEc
idFC1MkyV8QwJUJyqforENoxh4qNaUS6C2yQV7dVNSDO1NfQv5Jlm4Ju4zQuf4RyGuxU98ebKG6N
YXgWw6nUwKq0LR6dspz28xYgNp+5LcWdf+VuIzzdr0EMRLPGUIvfYhhjHQJB3OtCtNZVnmVjkr98
JnjlA9WYHf0KT2q7HXgl7tDQBHDEuI1AKKTJWfQfgm6lDIJDF4HThw7ALQH2E1FDqDgb4aAXIMQO
uuqpF51FVvGjBPOQqfSEXvYyMAxJgmeD7V82jc7C0Y+8JlybUYIYamGETJFJ33/QAMO+i51A5H2Z
4tawXFesnR2hH7g8kBWRu5oiPsriFISAcuB32S9SMmr3HEVoZBJ1u7xc7mAHR7P0kb7WZqeNRVpS
IMCeIggSBp8nexsQjoLcsFUb4EvFttaLlv2SCLIwflYJYaJ2ejTLBt4ofksqWbHkQsW6P9UETpHN
EVursLdh8pLY5by6Wi8xU1WY6X4xzrBoDkf6IhMWCs0ZkksCiD5q+TfMdVhasEyIjKxl8adF0KfI
yjZGrd6UOBBTohmmb0y8HKQi1xTRSxpP4B9BOqhDaYpv1uzR4uRrqGDnD1nFRGw3reCI1zOnniul
Wik2S+OvMfqCdoWJkQcmziB3V/ouVsQgwbJGP8m207sdD7rBKiowef7hE0nDe/OCCJJxrPwMah0V
74XAFrEHQhdCyrXqb672m7CtUrnHDfMZSCLoP+NnlMLvFuYZmSJDXBKNVvXKfPBVNrRNnAduGOnK
bnEdBW+9w3BSSbpstKtE5dKkVNpFcJzbFM+/Iq6G6uASpMpGKt3czN31Sna+Qj+MLPXYsc3iN8QG
qUeY24rRRrQMauOEmfr1n0yQad3BKlS+fnUgemA69lKqn9pC8tKvejoe4GUx6aUuPMIWYKHPsk7f
4mrdu1mTkXZ5GynTX4sh9hSxtyRW+jq6kjOjIXhXzWDa4a1Ussrj3vqwFALrnnNRtvQUNcCY/kDy
EMOsWLBusuv1lstbFZMkJ56XFwQYMQOLkCzeEf59SDRffgEIKDn3Mh0RSq8W6ifzSYRo2RDETCTX
qyU8ARz9g/22ibdXn/A0cQiN0YppLRDtYgztNwQhZjEvEmI/y3OiPESZ1qDhwsJaGuVRtBL9ZkEE
4lG22lx08wDfP+KXpCJfVxSWjjZAoJWZU+Vvo+y+7OoHQejqOM5uq8EVU+kNd2EKFblNCo6vPBR0
FOIRXdm7xHJttGSKqy6tM5C1QjrOFxLuJc1eBXEfak9Djbt6L+5WA8vm8maNvtEifeYF+cbBbf/W
9YtOBjjk2fwxnNUmKUKyIXEy4knfxPWJ7HRsD4QhxcztNje2JQUWHROwxL5kGCjKoA0iT6glYKNe
3ailxIS6N9vPCU9kiRVdRGyGzB3rNes9wsVEW9bhdxs7ZUmRsrNXMEfSlwmzj5in7QDsw577/P9B
1v8uyFplkUYE+C+8+j9lEvu/p/t/LO/V53+NEiHt7R/3/caK6PrfBKSOYBAQJnSSfSN9/sZbyxnQ
7zTyL6tEahgj2Po/IkU0/W+WbROPC7gEsdhgzv4jUkRO4bxoWARu/y+yiIlt8U9ShTkkBEXV1CGO
kER1CxDLn6WKzNQRTgdES968zHk/bleVs4qcbetsT8fTkUhcZ3Va8cbxyjle+H4ij7NzGjgwDQ/n
FMl5joPfINfK2/GouqbzQeyqkzlL7F/8u3kkU3E+Ovf1o/QK51jI52qccVCuypwP23l/pwbyLXE+
vt/fCeZybed0Wq1OWx6DtOxtL240Tj3NPR5teRbFqG7mSDkff9yrO8+686FLGWwuvLjmyJPlGXhP
jhPnu3G+TWcp5wqK346oOWXJN+qcOc/wdlIhuV46pem/St3em9fEeR463wmfv9/5cnfvzvO3vGOo
8F7fv/GQnspzceqlJ+RFf/ad8kElTKemQHm9v0uF33UuHzp3ymlc9Xj9it3nxn2XtmPqct5pyjNP
5Eq8D4k2k/+Ne530V8hVoNBy5915V7gO0LJxKx6ajqIvLs1CU5+S0aQqXWPH9sph/0eAlNB5EjNT
Th8HnstTgMmiulgt+qEDSwPj6OQx+fi4u8/JFf0XXk/wA06ULK8kLkG+kFjip6vuDr+1lyZzohM8
YLK/HUbLdqUtHyuQnMCaCIfgRjjRezxXn/zXW+jhHpe9XF7yA7jERuAmNZeMAavOJ5Xx8ggWQIko
lRvf3gb2q08i68uTFoDJu7RBBiZzTusgv4mTydNwRui2ezyt7F+KPG63gfPD33Y6LOZsps0IVs6t
hESh5X/8Ppzt7xEoipOnVQBVRc5GiGsLrceiCp+Suul1WFzdOcipdMkJ260z3bRc8/NwNrwzN2Kv
p0XndHHk0Zufn0BO8YbDbvD6eL5M9ZtDPqHnOnTsfT2/8SKcvSd2E5KBvjQXevj+Pr++v34/C/VR
1hZSDKHHSRnXJNJkKHDV8zQUR4HinAp5GI0InAn8sbPl42nFt74RA1rCAWkxp3gbp8REtq6uoipy
9Fk6kcbLDOK8UKSQKZOjdTY/nDgxrYn7cpnXp9A9Ge6Jc/2M6K86Mc9XJ+Y53+TmFZVh9siz5elH
LqYj92t6Zlu5J+rFDZS1urjyWLmdX/5NCpd3uWv+4G0bjIck6AHopXK3p9OF+bwkJ01fSen4I0+T
xaifor9Po9S+zVtGnw+UzgrEA1cnfvrvPI8v29WEaIkUsyvubc/mw1Menr4nGFU6jvnwOy8ppGNc
WGjkSStZ+075BKLbZ5hEPO1nmLio6wZbbUyc/ZjmywNXp2WGle6wIv2fp47vY2Pqvyor/eO64IqH
s+r7jiku5VKw/MpDGGdZ8GSZkU+o7PuXHPk9TnVOrBdCA33nmzRuO/W9rXRsS6WFDoUI6D15/UEP
1Pq3T5BSeoKnkiw8rJKU0ow/eP4JaXEDrUKsxN9zo5CLNPfhhJ5QMGfm1sFYW3MTPL8a14IZIiR6
x5YLpNs2XAW1bOqTgTc5ukx0M0fSRRYEwZIn/bmaNtNslrE7TE4n2S4gWdoihNTTjbTyeKL3qBzv
p0nIOt6vjdvtz/qw32z62lQug9hT8urUf5rE3u/I9/eFLi3ldkiJcT5xjN9AiO3jKJcxU3+pYtvT
gDyf2v4OtmxU6G6oh4zAUXaR5VEGVV42h+T1/fYq0xM/XedkO6u+1iwOEFnl/E5zKsczGVhpHnDI
E2mgtHT181I6n4fF+of1hdWl7+C+trIrnriir+vmZ587h8N+8fWz9j0pc0Dx8iAhC+7bQO9UVdrB
iL28fL4cNlsZHm/680UDa4cx/KkZkR/FbaGJVmr2Q1fQcTI1aRj304bWowkUZrjSUZT8k3DDtp+f
kbMeHxZf0/VaRpZi15v1FPnd3Wx+6UO6X04y6tIIlsGfzZfMSrl4s+lpr3IhUCHXwJnuD+uf6Zpz
P6BROMmSLDXPBFDMszHXrn9qkkB9kzsRYsIJ2YlPXzchRx6w5gk/X+v9fkodfmmxb+QaYuNKTrbO
HJ8Qj4Zv0D46m578pVJ/f21ZFhig0IUQ5NjvSt8TB3QwwUHR2f4ULmRDvzJ4A6zB/OfqFZ9P9NtJ
bpMp1ncUFNXfLITP5St7cpIP8kjm0Xo9XTNhZHTWP1+ggQjF/kzp3J/1ev/y4sbO0y503krn6Sl0
zo3zyu/57e3z8yXkDKd0d/f0+UkaGAfFhDdwD6Xzchi4L5bDu/twX8aNNz483HUq48rko+k/MuS1
wxiZLm+pw8nFgZ+X3e4TT27nLM982y32B57y9HLInf3u8LLInTGfFuvFntoB7jlypl/7r/06czf7
T54JMe4PL5BZPn6KnU/N2X1+7l4OL5+719DZPUF+Vyfmg+q87PeLA+XtD/uUEg0+rPcQkBze778W
uL66lddKrakVbcodSi9po0XzPg+fT5rz8nmQIqTiVJRy1lTMcq7jg0G9Fof1GgpYf/3sKVbo8WeB
S73jTxZcuV8v5OgaJFdp093bT/d7akFNDihXnW7ywrSiZMpf7Bf7Ne1aHKSrFovWpVI8mNZy9rdO
jUf1aCkHDGfxcjiM+bemBkxQ6bLDgWgoh154OXxNiStx14fD7oXL9w9K29MzpVOP9zRDWrQ70GK6
68rl9OiBkywHfH75ZOD5p8ms59oFNZCh6y/oazum+hyUNlicoDBLHt/XlSpJ93Lst+f5QCF9BaUY
eihhyWQRD5yvH3Q4dNP0a0OcVr9cyXSU+SrLDNOIOb6mbLpiLwMCdUKkP5v97u2T+Xt4eSqdKRdv
Pp94OD29gGRkbKU3N2tZLOjY/Z5VwKU2B66YTsefT77zSWdxoG+NfJa+kF/a2H8e32vn4DsHvFQh
ErRirpC+RQ/JZ/mTo51XOmgW+6OfPrMDDF8OEZjAIak25jguq+aNZ/LQ0sE7yEk3Ue3mLxpOcGex
bWyHZx4qxf/+/Y61lCEvkky6xOdRjqwsX/JBFlAW1H5N/eEI9WDYSzm5Ceaps7OcT+Rtd/fZecxZ
BlUm7m+9mbddX2G4DFedDFxmlJyVSS0PHrjjkmciy7+P7m5WzQt7WpbrxpqPws/RRxN6DbHJ2pP2
0Vw9gOJKGgCG7BkQkbE5vj5bc6kfABRUV3Ft1x5/yVesPa45qeckjZgvH0hX1hRzM4sb7iF9e/Z0
39WBFlH/8wfjA/6vO8mmUNr+S8hMTkiX/v2z7zANmWRf2DmcL9rOksOv+WLNrXnLE6UIbG6/HKQr
1friWiFEg4J+3ykdkKSJkGHKfnGjzgmX+t5mnT+vI9fkazBdkz4XJgSjOIt64UK7EauSlFB5OOO5
9RjgX8a9HqsT5BbpRG2iOThvomHje06fRh4OnKxLjAbWGSrwJbVDozbeXx0WQgI7HPqg8VRZvGTU
QGzq+6JD7tlBsaWLJAdqEj3BGiHrlJTI2DKl0G26tEV6iSURv2de0iNf+9DJXegrddi+TnLw5atw
v8ahU07fCMWCSKQv6MeE8ZdHfkIRfc8aHKfDDE5Kn8v/kppxmXw8fO6uru+Gzm2KVwsVSd1e3APT
Wmol3fBLl781pqhcmtWTJop4mhFym1T3MJKju93vAP9BrbRCCpA+lnpI1VjQP1keB2PU31TgE9GF
unwOeZMXZcibvH4r/Mek+q05Lfq9TN7Zs+TS4ZNMLWnh11frGtRY+h9/Wk9mg8wJ9haVnn3LaVTq
IuC82B5+nm7gpRwJPOnAs7x1fCEE2VMOFdlRQyd9KukaCNpywNwCWdslm3QKPT0BwJgA23W4bYaf
l9JRt2SAfA2fb9Onm8t2c+O22InHpSsPlgFWPBlC0oDxF/GQ8imZyDHy1XC2dH8Ji3pIhYB74jLe
d/lPviuX5E/xSF3CRThs9dWVqps0gsQ/SNNoAlB+iDyNaOXJdDxBJBe3YPrijO7ih8cnmRCZ24xD
POfwLB99gc0UvearanmZRk/ZNJ7EE2GvBtw5F4ZG2JXcoyRSMPE190h40R/8lRSGYM7iUoqDxPt1
C+xZM8bG4KourK8oZmT1YHHbhC4QPvDnaClY375V9wRcE2tGIBXjT4QGUeUwxWekMkHRYjvINxQk
r5pPIDjSsNoDqJM/E3GtGV8XNVwmoPHJzN7iyry8TjPPmgzHmkesYN+duSvDK0MutBwyM8/xGPil
GSqMfKZ/N9dn0hiHyqwpPLImZZX7IBGSjje+5wM6BbZ4PcmTcah7V+25MpZ18kzeowGuWJVbGFOV
1l4mI7gqaj8znuMna3Z7rYHMBsQOv0u3WusuwcRu4OJU7rbjzxHewU74ok7MKTvJ9O41k5sznEYu
KYbGtQuShIszvEt87+TBWkReMi9iVbp7JNKZjzyDbwTqjclKPL9PuHd8GxOuPynmsgOAoObeIDdt
D41MgonpXb2BN3JZ1j0fWjE9bBNuOqUF1Adt8gRd+NR3bY/ABb7ZcpdQ2bSbheMI4synEcebGQlY
vWgSTcopmY/HrAkpjGXOquGPLYa8ntSTCln0o54oM7QwV+8+Hj1dF/nacHMvnVym/LnJeF64F5Gy
+Jnzx6f5nPcV8u9ERn2JyHb8+Kg9RlgkU4a6V43x1onW4oP8x9MPYmNeMSuJFgql2MfzM/LuUlRn
z+/PHx/c//H8gVrqg698R7B6Lr2P9+Pyw0uct+eP4xLpz8UtfDWYCTX/SoxILiRbGufzx8d9LO3R
ps2TtuzQrcnkUia6F06tK2m1He1FBV5kXT1jzXsx54Sx8Kr0DGXVtMUr47YaiX4sdb/NWEJhQ5ZF
IihI99PQ1Wd6Tl6vMhXOzHV+UQ2+nr+/v1+/X2coZuTgHz9vb+dO1ksh3qed8IzC12cOakGUjTTu
QxQqfH+lmkvVlSJQEXL62XsXLaJIdtKj9Kz0KSIZYDjInCJALv/QT3I1qrxvKiZNtVllGpR6qVs9
k2vtzZ6bc6k3QC7xblCP05GT7rq9rFfl1Ef09bpZuWxO+Y+izABUI1/bSTu1zbIFPU0BbZ6p0f5c
VvEYlAhW1mSSTW7TYqUm7vWYTWjOm0gP/MmCSTP5lLAHIxjwiW/voqySmTzk0m/RKaCqkZbRcXQF
7XtHVfl3Ufo7dc+/k/7cF7krJrvPl/XnfioiUEhHn1+//49ANP2vrBT/M5yqbZHx25f8VZTdNQrC
2++D/vG1+seDReP/py9E3IGB/nr/uXabn+qecivZfYKfQq78n578j5++lH9rgPiXtofp5+PzP95u
16j8s/WBm34ND8PR38BbB2qUxIjGL4T6H4YHzmgDohJwc/qFocIH6g/Dw3DwN93Grf3v2FUjjAJ/
wF1zSgMCaWQZmmGqvSHj743/f+ydV3Pc1rqm/8rU3MODHC7OXDRiowMzJeoGRVEkcs749fNAsrdl
j31OeaqmasIp1d6WyA5o9Frf+sIbbn9gx7hvP27Gr//+WYKBmcgfxw/IZkkQIhHkRkFLgeD/p/HD
kCh63HTxiEGV3KASleSeWeoRmgRqd8GBNXXztQPmakaICpY4tRaDIj3IBklHK7v9iF2HlGQdfW9r
+bRkZXQrbCgpb9UnxLptMOQu7BQYo2BQddAAc3ZUFsiIMmh8XTm1dY+Xc8eaLp5KKdOdBVi4gY2F
XPXpYdbQnq6m7HZaseGFiwNX5nboWq/s1+dciGJHGdazqOu41U8o36mKUxYWyWuZPlWyfltFfYfL
VXYG77e7T2fsqw5veGOwrmYzvIxFjqjEsPhqo8A6h3MY4mH8eRYny+134GZj9RYWMm0JfF7rLo3B
8RZZg2dxPubr+jQJmydYgWGJs5+IBqd1a2iOgnUrdpPqIpLtaYV06ZsGll4/NucxpmSoN1etZc9I
vGo5lplb975iZfYSA2IUJa/K+rCVdTtLKKzKaxlblwxhPrMxX7hMfx3kI0IlELYQmqlWPVo9pTSR
e83R3WqLMcMGFILVoR9m2VnFXDgz8SXecivyoXuC5JMIbqoapRcNAzLUi77dNVEsAVCN69T7z4CA
e5TOdv5+I36POr9Gk+tr+f5v//WMUEjyWvwxJPz2tB9xwRQRr5NlnX0u/tj/vw0kDesXC3suxGog
O/CfXS74t7gg/oJIgaoyjtyV5RSd3fxbXBB/0TBwACnKLwBHif9oLkls+kNcEGQJHC4EOelP8aDf
pcSmthV8oFe41vUYYy9mvgsJH6tmJldfkpe5Jw/ItIO6Si9AOAG/CvdjOZ+RIjsOPRUA1lNRXuJE
pdQvzDZPfbm8dIKZEg8wpH5QJnZ5Nt7J4I8Pk1R+ROX2KMjr52SbYejiIDgxctrEHj+fodHtGJae
3SsJ/L34iKDBoe6yxLPYxePcxwfLyEk04fIkRsV5uULQTKYuzDv9vDWAayQ8xLbiw+KKWeFnyOdo
bkpBoyYUwMwVejT5FCnKbd0UA30gdcym+6qb7mOp+5z0OrWB+rKK6ftoJadVHlvkTeRP2bQFYyc6
42B+LVphOShrRrm1GL44Gli3F07fwrhpkoel5Sp6k9J6ohwpjdxVje6+LqRHiBJo+Gvde6/M983a
hr1R5OEcp/CDlgo9S2yZvNWaGPElA5pklXGY5UT31na6ilCmSack+qNp/C1NE8NpG/yYBGH3D90E
J2qpPYrhUJVbGRJJk8OkAyEBKwmJ72oJuXTUc8UXRCNBFmVD79h66SJtdiMZQWeju1Y4VrotpjSO
bOIUtq7rENT6gJs8PNFFHB6NbZg9xZKRDsUzipmmsfV+OqbLOdGGNGj73BenEj1ma5xutrjTvi0m
o5xMeUuW1gwQHlccKTZQbVHwx4oiRFmn2S4a8ZZoJdiNPKT4gMadba5t5Wb7vcECqw1U0DdU6bkO
Mqt2p2y1figT/f+dx3yPPwSMv9fcfHit4r+IWTznR8wiMqlgJFS01/Rf5TF/zWUM8xc0gqAamsAU
dxcOwsZvMUv6hWAGnQNEBjCH75Hmt5gl/SKico9KpyVKBDMi3Z9yl383l9lNSH7Cy/8es/7EHJij
GM3CIWVu3OVyMMVD6w9dJPlwIMnws1ZD9Dih2ptNupTdArMiTjufD0E9GBfFGR+wDFE44XkwNTw9
9eQLCtJfGtmoH+GvZZ9q9O3s1NKgdQpRib7iNriLqBqHDtQ/JJgxtjOhsOBFJTgItuwdDx295opG
Ht5PUR+FkrYoH4pYI2e7RFSPbS4zBuv0+es6D2I4VlDAU9MUXSvHKqobJ9lGewOPX2MG0p1N1wQ1
IWcwC+veLFUTBZE6qxwdQcxdUUZxeqOsz4tR689tKo/2QM4WLMZiBfAlLK+xSuBO1bYcLcECaQrM
i/htDQ91ou7MwXZ9Tq1lhV6WrO+GYo2e1RnUL2Y12/D6kMwE4QyN0SqDuYsFdJH2Ng+HB8BPEVhB
ttYfyJv5k1q4JimHjfAEQMVVMNx6HRlAJQMy5bpULSSNW4Sq2m46in98oWqJmyjVBeYHQO2llcpg
jBHuFeQOIuSwxd8KqNRfiiw27s0qWn29nrdLBY7GWSwNglbaY9xr1IJnmlOP7E0aVLr82VzwPpZ6
uBnIl/VQlMjErEgtvBVVw7AQuoW6SVgTb1yMz9K8PCZt5pvL2uFaBuo10y2U+fCE07oYjQpVhd6n
FBe+zuXYrHQ5KjG/RFLjdXF9wYZ889SxRNYpBXLQdyg1Y/rWHUZskGxNK9aHMp278zhUcB87jhcB
UQE+XGF96ZVB4YgYlTBGKAMTx1pFDkJsnidjbh6mqQShEY/Gqc1NnTpUGWjEblAvinlBG2ZJu+eR
tNI3trl3VUEvA6uUi0//mcL9SOFIef4+Ft6+CkUqvCXpK1/H+BdRkWf/KypSi+1AMUQOFTyyAJD9
gJYRL3knk3yM/98l7n6KisoveHTsdHQF7WI0iIlZv0VF+RcN7O53pvqP1PCfRUXC9V9GxT3D+xko
L69N1mCOGEiIk13nFB195KLkMOegfwDPbaLOgoDEBUeKODvWo4x67IYmUSZm850BnzXsRAxQNbXW
wngrPmdz/2UZ2/4Kolc4aVX5qHfTYktT6Rcz0iXUeCsckoZkyxSw0U4wLE+SwrhPlAUHoLJe9Ad1
qjAV3hSpAsUKpNuZ1pSGbbe+Ix0SObLeP7ZVgb/haNrmBs69h8HqJRhd2mpJsZI1pmFP0kotoxkT
LhLZpZLn3pH6PrvgcltfqihZg7pBxasRrdrJ81l8X5O0DzSEyN+0tIrgss/VXVLKAHNmNAu+xKIu
h3G+GW7TGq1TCuY3aRRQTTfL0qBNqRSp08/C9CzMi+6pZplfa8HoTg0E7LdSjFYbKPqnDoXlR6vE
rqyw6jro1KZ2S8NczgL6h0EVp8pdW6+K2+toLBZFji2PVBmOhFUHKazIX/MITcM9u7d1o7Ie9M7c
Zuw0kO2nGlYPuoqBeWcYsiukXXKnzM341isCuPqM/gKsZ1Ok+Sp2c9hiaBHWpai7GpQOX1WrIcOI
YyrDRrMWhAL16tYqytprjFHCFCkfUMnX89FX8MW4qIMuBw2r4Kqb3fRpTKfGRnnduNeBvt6sSyFA
vouiJ6vT9WNXa5h5JG2HD3QJnbSp86u1tArCyyraZ0aZ2lnXYEgx10lyGRsr3bNrBZ0LYXB02aJH
r8nwF81NckWx3RD/kuDdxdvWvE87Z9cw6T/3lrk+w6KoQkVRZLRluuay1DEqnrzsYahlKoZoie/S
rq/dwcgQ3BuUOEB8lH7v2r9rZZRfRzWh85jI8/8CNPf/saYXmFdaVsiZ/318fHiv8td8/E2h/b85
6Stn+fCa/pe7sfr2+gf3t3+93I+ASfeKnhhUZ1yMEWZXcWz7NWBSt+IOZ+wGQPJ3ZfbfW2IAboHh
klSQgBrY4Spc3a8Bk18RevfUkxhLL0v/R6rtVNN/HTD3kPxzwNTAyRt43SsXRHJO1GJX4UYIMDlx
cLUxL3K4/1O9IvAENfVAn982gjWUHjrlIN1Ed+l1YopQXdZPaxC5i1e62c3MLAmOg9OH2Tl/LY4w
ChTkWZhx0b4fT/sEZvF0W/IYXTmyo7t6OB1zF/UAgLJ6uDiyj0HbfRSCffOXU2Kvdhu0Jw57W3Cn
k+IkuKet9uZIQRp0x9WF+eqrYevj2uusruDVgR42D3FIneXkV4qz5TBeIAUdG6/xNK+8xlfMXrAo
cYZAdYTLTGM8PZjn/GIE7VUOjRvdb6/rJXF0hi5bWFzT4xQ0Xhn0TDJUVwjG0AzrO7p+1+IhD61r
fSmDNhyCzkWXh8+Z2LErXDTfsKOjOR8M4MWX5KYAGYDOW3bIn6LbUZ0Py9cyHI6qm7sZL4t9xOH9
iKNb5AERsmzJZ97jym70odvcV68J9O+Xobq44z1FDkqizhbg5XHsPVe8jc5LmPo10E0BMMwQjH7l
JAyJ2uPmKn53Gh3J7wL9pTv1Dho9jJyUMD8b7swwKj9K/nxbBRPPmu/LOwzpfOsOLfP+aHrJHbMq
O/fLEJWb3EdOxWZE5GAowmw1C5OQuZenfEhhfpt/k9+sLxTMXEfvkA0+MvuaHdSLmWJpYX+ePYie
R9WLmLHnfhOIXukkwXg27qKb9bw6rSN6oqMwzm0d/Sa7F8/ltw39PcyXkCOzISDTXuiuIuMy7apc
rUt/zB+ap8ptj8uH6A22dkQVkhdJb5PT5MtB5mvHjDGZ5OZedlEvmsPISznCN2yYqT0gVHTseDfL
Tn3Fzj08aKswdTQn81NH/ARPNJRP8yfhWDJLlrlY0x3emNTyRwzU+/KkHMcA/SYY8OZVvZduWYl+
xPAMYzz2icjPvo0nVNhu06/sHx6Z3RlHBFCgNoWqL3jpTf6QXbKzHBZn/VKfzPvsYrADunN2TMIq
VE/9D+e6v+1+Qwf6m63+py7XTLZT63UrAY6fXei06Ao7+2iwD1DvOjRcQ+d8fAwM/RBOdotjA8pU
dUV3BZAuPCpHZYe8vya3dCsYMwrO4M2uzIQWyDjTaW+fQTPEhWl9QOLB6Y7sMC8PpMDA5OUtBVay
ozASp7UxBfQML3dNvm+FVT6c1JjxMxhB/jCS3sfV/hIgFH2SAjRWHZRKfJRT3kvObSPU6Iu9b1/L
pykYTrmfP5nZYQlSf71pAovVjy7XdAKJZNjCs+p0/GwIopfE04/FST3mDMHrJ/MlvtBSvsbp2WQt
XfQbFuQxPsqP2712j6+iN4XGpTSC+DiF8bk4bdfI6z31RgPsfWvy6B0kBI/psviQQlney74fPFTy
gI1kh48dXvAKvuOtIiogl8MMT3N6VwwHByg/c+gdo8Ce5LGRbdrIUBxKhsRMDo5aOJ+zAGkLAqt5
bQOschwN0A28TDwl3ZEHpx7iYmtgsR6FU/yJFcdo91U/iMcUnNEOgYjtb8Tws+rzpVyEE+5nHl6d
7mzX7niybgtb41/5dfMGD1XJe+r6wrdYDrKPYxGz4tRBIYhpL77Xh+oo3Kzh/r7FZf0a3+iM/ZAH
5C3p43uJyxY4tkHtoinNAH9h0Eom7HTXfQpf2LrbOQja2dIJDyWmeKmXe/sItPNWf+So6V2Bad54
+GAgzbR/RzwvTnXUGKsiYWkdMx6Fo/d9G8AOfDReYoc57CH93PHqzB2OAicQjT+urnZN5tzRvXEc
mWDKvhA0vEgSNk+xM/5HzHgaQH+zjziUfz4yZyPNdwdD8dK6+mXjKAP07yOu7CAOiTQ530nnbF7n
mMxNY27laBvnhG+i4qxiysxPBech5wAaXY2/ptyNZ/QEvBVCybcd+YEuPZDSyJ+4kwZj1iJcg/FE
h4MtN3n7lkWRASjEF9PX/cnjaAY1DHTDBcDAGqMRMx/2ZbMfkvzCwdXI7jlc98G27ktedzTDiEDV
eXgxEa52SIz4ZQyL4/6CfaCzxmC4XBev5W8JQbN1e/6MbrecTH90cWiz9x+xgl739Uyh4dT8W8R+
NL9XeaHWrQOLJSHzNih72wsfdn9x3MiOGYtlADWwf5CMRGFidYOycEyncDZWZXbkWRcTiolxaJ9H
Ph2FkK3zYVhaV24ah7jiEb345OwNr37NHnl97quMZWrk6q7oD3BJVpcCzE35o9tkFSGvx+1mTQm3
xdMOXWi5pPWDrwWEBBvwqyge4gdm2slTf2pZO6q/OYh72QWwMR1A3A5zh0JOngODGuAbMGcvYc8C
sgAG45Pvk6uw0MHmTw5tGGALOwh8/91+z/bheuPvIAsxKNz9YIQjykbYyTAaSxn1c46gfSnX7o4D
l/CBtQDdlC6of+1Mf9oBmHLcP86eKg3eeFoDIgHfHrm/zw3iETjDsfTqYL95O5zBvMzhyu3ouWqT
7558Aq5Jc06ODNz2herovnCzf9MGk/yKGGCwgLGx8gu3sx/A5PMZoDCB9/jAjBrsAFpeRIUdf7Hf
Cw2sQ+4xcv9+kwcuHv0uVo/MwaFg5MjlQL0K5kAGG6UHCAZwKqdATqyAetoZT8It3inByjre30sl
y9v3SOxkLmAT3kbiqADtwxfU+B2yXUcERXk32TXYefuSgN0ejkGxr2Sii8gSSwgekdv5+GI55B02
qBe7d7fP2+fkWLs6kB+fcBUwRek46jKfIQKxa0gPBStP5FRuv1pHVN5AgVT8JPHnAOeu7ys1vZq+
HO5Al84LIns+Wcc+ABrCdhh4SAXsSyEC7zhCMpsdbEQYABhxHN5UwrB13mNV4QOFYsnsy3LnUYG5
4Y4qLIPOMVhVMvdydbmjPlvqDr+IOxWkych3XTrSpQRDUbBiJ5ZdHpD+ggLDFAxIGbgUDhNyJK/j
Oip/x0zQYuUxO+utJiKYPlAqd75C+ySWwI7mOc1xZCdExCKFq5o4KNgXpNGib160N53tK96tvskR
09mr07wKfk1Yq3nO6NbPrACyfplPgjgb29lkSXff0RoIkHt0dEkkyF9t0rYgcioHEQo+Z8x7S0fT
tcBqkcyBSkpYo9xYRwyV77FN/L7CFw8PUn8/efbdinvHHoZEvmp2qk29DQiQc/PQnXuNRSIQNXUw
RhPwTukgu5I3YEXC076felzKdE7ILXYArnTI75Nv9XW/1W2ocaEFt4Hoye8b1yIlN/3sMSLFbm5K
vyVRSRyF+NT622nTL0hR3q3vS7AnCgOZTUq60gVEDrZ65Es8zLpajNlhZOVQB8nKLzGGqgRpKeCf
IVYAYR7GYe0XOEDzvJvl1F76S/+ekC2vnuXrAONIghAKeSo8SqqAa/EEULbqAV8rPmLizH4LGDa9
UBWBfhzJkmq/8dKA4RiPIhtxMkqKFBReR1a0p13MwPlvsv8BeCZ+A61NzWDZDeAzgJUuX5C3Xsbr
cmYS75nO4G6u5Q8kakvQ4OnDy6M8QFUSHRWAY9cmUPzNbUnZc1s8NiftGj1qOLXwF/HBeGr1p7Vz
9TOJmJt4JWhn36SU0HydBvCRS+S2mI7l6o8M+9TjcIqO9RP3l4WiOvLNSBVSneTbGWtIgLdP6lEm
g1O+qN/MR/U29bk9PDZ7iLkc/SV9t67g+W5Ln2YUhGSYg7DRsNuL7wRXcLtgxzfuaeaehzJA1PD9
pPHC5yzJFPG45dNzkQDsJxuEHzjbgOHoQYMLgPIySLFbctNXzB/qw7C6+Tk94zpq2KOn+LOHXDbf
f1+8qm1QdYD1rC8aSkI87bP8EIH+Y53wFzDiAP8ke/96kSf3VNKwjnxRsU3uYX3c6zDr+/dm8YL4
eL+qy0n4QnrKAhT6cxT04NjjR5pn8hHjvs1PYLZVTvYisR4Av1JhvmG95YE1TL4HhW4H0rITuUbD
NlwaamALLYqzhrWLJyjg2D0NRYLloH7PGpmA8BbJZpdmfqDmorwUHQwBPEny+emKFtPw0RNWh9Ze
0a6EnPIov5XH9Ni5yXXTvOVj9bD55O327DaC3EL51fIOaCOCjo65xu9XcbD82AyEO9nTvdbbL2Mg
T86gGH4r7ovrGvuqV3O47WkdSRBhLWJNNwGF6MUAEglomDCSuaUDWJL32iGQMoln5XPm8MWxdu3X
wVY4aLl4MPI70H9HGu9fAJMvb0+298W9AR9++sj8PZ/db9degjDS4HIY4nJEA+EFUdnxklO4g4w7
juz9omDPglhDGoAbnRGQdmD+fgkUBZw7vDLnokH8Xw8IOBHfgQ+cUDMhp5ZAc3myA/6Z8w0xOYrk
lTeo/ModuFhc0LiQBnxl8x0IbJFEp5yHptc+0tz1rGPhL37H5W+u4O+P5Pi1lxsIcTYyHCHr6LE9
cr84lGa3f968HdjHQJmzN3Mn3wx2DDIHKVBQ2RkAdRKG3f0uUwIQlEkLzhOszI+ejFHwGt4oc3dM
IInLgSdwwSRSHjpMYXpFxmE/4wxuqHygAlHh4eyA68Rt3im1OWH2clEgq/ip8fYXIC5V3tPs34XC
/jX4lEGd/Zx+m8KChGjdSBeSVDJNJlYVjSXOdffbTrXWaRhxhuCMRwHAF2CQWc3UFRSd7G+TSNWS
PlkcdZjXkqhsThwUt3u+tYB55lzwEwIc/Sl6SWSmB4jFT9ElunRn66Y7yu50nH2JDodFxtrb9JhI
qhHcoWfUPxePIKqC4RiR76E/ScQWif40aoIy7C+FN526oOJ/ukMQctPLcNJh1+1BxHyY9rKNK5w+
ASk73KJY5pZ+/7Qddnw2vr3v+zEgPe7nG3NNJ3fRPT8weLX7O+O0M0rY3CXnwR6qLHjbeIrucZ7T
DhlqooOGsxGQ7P10TAnByPvYmZPYw15U7ueK6XQngWgoOWaof0gkvvSPUIIhaGdexc2jsUSTbj9S
NgrLmRSV94caktrrd+JF5uzcS8nbD6WF/bajlyces+do0d3i7dkNYvZ71nyQn3fAL2kdJZHsNl5P
INtvBGepL/i6VzvAxbjCHToOlJwwxTfSc4yonM71cQsr5Y6ZAnuuppU1EdGHAzgdjLrpIGBtMdIg
6j1GL9/DQHQATf0s3GFzQDxYXHBjlPoap/YUcDD7K/FScdkc1Fmpl5Ermf5C/tMB+yVRBQfNnIIF
Q7XAZ9ixsdpwY93usHw8npsgFUn1ssvM9t6DiAxN1bZLkjBQstC3WIKds6/Jmb93lFqn9RR7T6h+
2+NxJ9DtPIribtHtJMSD7pAFe2lLcc2eRduXEpAA4843e4o4kv/sKZ7ituIOPW/CwkUEzd4Tw4Ub
NwIhr4klDdXQntI1pGV0ckjqGgXA/EpVsGdpe+Qijp2jN8TvbmEJEZP2lgNOxUSqgnz239+tKFX+
zW79k35cmTdaXiSmcYnepRs1ZPZBG2LP957E++1Bzw/yBaVUZ09kTULjnlqCBrwVbma6zMOLdkwf
tNv6RFftbntDEvJm/sivhqfALC9dMzRJSZKbiP7xnj1Et3FYPSBXfZJ8WCEfNf3NmJxng8dj8DWn
R53EcDhTQJPGUBofJ1JiijivC9abglxDv+1OxtMW0t9zoHt5hgv8hiWSnstzT4l5gZ1Dw8N2xGtO
wNtc+IDiUb6VX4awPHMKkdDKnGWRN9LkbGlN6EF/tO7M2JnfpvXQHmEMnNqTdVMcie9EcdrndN6U
G/nan4wjpTeIeupi3/rPiQ0gGgNkxk9L8X+SSXlI0rwmLft1ZPPzSPtfz/51QKPqDFswU5VkwIaS
KjI6/jHRlviNtgufiMa/Rje/4nxUBWyihSC/JCHkCbKRJ/06oOFXu8aJZZoq9go82/gnE20UtP6w
gZBJQSxF5fVkVVM0XVT2ru5Pk21djgqGf+n2tDbtjSW/qyv92qS6yzrpLRPET7OxvWWacpLM2OPV
TsjCQM+L1k99UfPg9UHOEr+uJXdUtItUCswoe/k8CZd0S+6jbfLioUHPa/a1In3O6023zV0KTEqo
U6MME6Nscad6xGG9jo+jtT6sXX5nzdWziOiXlRdEdaNdkcbWThUaTGuKTR8Dz5X5Ogev2X8aTd1h
SPw+5TQPswzGoTZYqKBLD6XQuqkuAGJCHaxuO7bo9CKY8ieEFG/GQTkvsnHcJaJrQ3gEHn4TlfQj
MK5CpisYTWrxpXwpy+xrVeNU2hRvVd/B2JORxSzz+n2dE6QowMEM19bqKHj17jFfIk+tOhgaKXBM
MaI7NBWD3Xb3gyE91FUKRGjJX8oZCle23C1pclyjhNK0nLFDx3dNWh5Ug6d2ksZEpFeceUKuUZ+F
J0TEZ4zBm9G8Ufl5j//NIcdmQeiFIJN6by6N5zrdviJbF/S4EoP9SUABtb6QyJ6qRoHV8Lp913Ng
qPND23e+nI3PwiaH1hp9yHN9X0jcwmaJHsp5uujFygHXZLiZr7SKgGrigSEimZZ9UcXWFnHGwY6k
56dRWthj3VLQZOWdbAxA01tShrV9ngo8esHtB6tu8C614s1CEw7ycNQGfmOqxhU5qQC1vpGUfrFs
s59pWwmbnyXSTdvq+HwWjMRBqy/lcdy+6oWCfV9SIvxt9Lcm+ntLLMOnAzx22Pr2OYu3T7MSIfMr
3OiFeCoy7L8SQQpGjVRsFt+0eh9ALipCB7JEC7rv7qVRfxSt8SpojwCkLvVGfoGXUGPepnH6Ukm5
ZAMyeo9bPqFlehmi+IfILN83RLMd7INeOxV5EwOf+6U+9VaNCULRcJbPgz8PKklAtn6yMuU8lGqY
CxC3xviWm3sY+8wvDIGkShE+xoQhYL09xKqGB8XaN07RC6nbmq+VvDqqUNGTaFH/0yKKy4L+U115
rSTgUSN+mor2OZe0o2bUz4U43OHlcVkxd5JqUMJzXT4XiHNIyx1aaLEDpPUhAWYC/u0WnCkyZAMY
qB1uazQP9dSQLyYTUCk1C8uCCs7s8AaLogDwu6sl6tmSQfqiiNg4rUDSIk3XHL6vBZMN88y73a3G
xL3QUJIAk8VwbLv3ycyhPEhMr5JVPkspX54RmXeohAvN/mVMyBP39K9MaAdZN/iT0fpPQzWfk2Gm
Zh6jGyWzerzrsxchY4w0fDf++pCl3p9kIRCzIhAbMIV99oLAGX4+mKzN8nmcizsJhIU9z4UCC7k8
IFiNkpD61kxK2KexN2C50Azl9wuNa5iRGEWid/WRJ2poFEzwivGMLfVndZbOqpV8XUXtUVKkUzWp
X6d0fYqS3ScZzroIV1Bp7vt8eRBbIdCyMlhNlpigJl+F2QxbmheivHypZ/Njqsg1WiUE+3lSlQs6
uI9ZrR9zbf3SxMAV1zJcGvmkmYKzSolvgPb76aD6iwrnO+r89wLn14gPst1UgSUAtPpTxFdUMdXi
ednwbqShjyf8TdQ2nzMJfqFZZQ6f+G1eUDo0KIAj/AfnJMTL1ckA0NWz7v0HV/PHqeGPq8EXESsJ
kPtQav5UdpVWO7dt14lPIshHeylZfxrjHCwEMA3WghYFRPwPzojYJn10kwFgLAHBN2sU1p1yV0bj
7SxK9lCV7vcL+98AW/5bvMr+Xv+nMbA0zv+/B6Jc6mro37vudfg5o0E7/jd8nqDLv0ikMQjKI87+
gzL1azqz/0pWwaNgKYL+GmwMkpZf8xlJ/8WUmRiLGmQKA32438Xf+JVuAGq2dm9jUhBJ/yf5jKT/
sSDQdp6XhI+1ruxwQIO85o/5TK8XSbNV+eJMUXcjJ6heLq3b1CnHYGorzeANTeItuuW0m+hgjzVI
gi2Yqk8xgWCoXaFzHGEMykRjXQNjot+wflItK+jm/qas56uKRUNfNKe57U9NvDo4UIMz+7oV9LgN
9BCy+jJVFAHoB+82FkKBApHauWqOviWYjWo1adCZ1fqt0Dq/zxRP6pdPa6+FRUfBQjRK9ZfBhBxu
9thLdcddXjeKmGeISdhv5D2jBLIhZa6qBrlGjrFgtlTOt0ksu4VAaiafIjO+r7IYCfP4ozEuibCA
elvjzw11uEbHh0cJwknWptMaM/mYkPNi9KrFJ6CAEoyGdVNDzI+vpEGOkt2sO6SEAJ3IWwj/7LjJ
KJ53p0SFHNU78oopS5GEopAcpVnxivY0Z8yV5Pk6SbWrdFAlpvqUb99KAUKJjrNLM4JanLwU12pJ
ROq4n69LbzzlpfApncVTNXKSVsWdbukP1iI8zrL1lJix32x0oFXjJuV29nkTCLlyyaf5rcuGu6HD
pXRvnM7WWTWwsmDKEfMp2uwuLfIvWrl7iej4hcufFQLzKHGGpLJj5MONsFj3nZDdtQPA57J7lSt6
8PVyJREM9R7oR4MSg0VrdUrvl66LsfBLX3Btd6S2fzYQ31Xblhb0epbN+eGfx6C/Jnf+HFn++98G
oD88yn+vd0JV/38DT9RQ933993HqNNIQT9LuL8ov6cdzfy++ULg2Ley5gZZryr/gxJKq/aJYFrA5
FCmp9lSm8L8VXyDqJHBzOKSBkftz8aXzIhRzO+AY6pj8T4KV9ic/aKQ4UamE4MGRa4I1lcQ/dTHa
GmaqIGXdE2XQvdIdRUv7PMiV6SexQdMwK950LfsqWEvvWCbNTzVNnBVuIgaIjAOaWa19MbkrkKDF
aACh5AQxQlUAB6SMVVhFQyitUx3I2mLPoELdYtf63+b1YWirzYuz6VUDOM/biM5EerxJTBqFCtt2
xPgdaxJPcD7Ocl9iXEGao7fbs6osTHq7BVV6qaVcY5zWDWMgoK1+mKX1rdxth9d+eJI6FBGtvq8d
aTC8gnwRvlqXOwoQiniNz5U+3gnoXmwg7e2iyi2u+Usedbhc9eodNA2KRil/3f/X6NVprvBRz5Qe
RZlWQkE8ZZBAIe4m8bWceGypNwl8V43uFiQKs/hUSUrvl4aYe2JfnqcohhjfNROmWFC6MkXj5rb3
aVY/VtY3sMP0curkRAUBUqz5JFm6J+bWa7W9Wbhstj0wsdGkj5nosFp5lcbYisAwi6/SqsACe4lJ
5ZcJGl0SheWWfk0NgIxmhXtXJD6rSYvYTV96Zr29tNv2NV1Tu8/bh93cQBCpXLQuRXYvYeSAWv1h
94E2Nki9Y1dcpnrgoiP1W1fn2kEemVjpCO5CgVPvlLLP8KtTt4NeDm5k5qigR+G4ME8RB0DEGXVJ
X9XfhLLFGVvLv2LXCO4mYgqR1A+xMV2Wpoc6kw4tx0Z6U6oAeroaSEeffY1KOmbp/MqbfU2hE2MQ
z4yxiQOjM+6NSSczz42g6u+kOkccQ21UX+T87GZYPzBtIKbM6XTsGCmpseQl6SQF5fY/mDuv5ciR
JU0/EY4FREDcpk5qmUXWDaxYbEJrjaffD+yZaRYOk7mHa2s2N31RXQUkIsI9Itx/MarLFPfJpRWH
b7EvDjndeLu8MYcWwBdK4K3RHnDqfvG00FhhF/JDU9MEuy5WHzhsFDHMxADBToEVTzIcj1hrZn+T
Fz9FzR9MNgO9Zv+MNP8yqdnRRPJbKZMlzMMwraEN8v+rVq7tytt3Q3mfDt65O9ZYKmNYgHW09uq1
d8OhURptidf6bzVQs5Xsy7s2VllQ9aWoRxthf3s35v5royJTSgVVdofEQyne9s2HBsdgxRST61P8
U9GocqfViCFjF+Izr1VXnaIITE8RN6hliTho9yrNeNykinHAGGJcOYNuLvMCAgHEKpzIB6yaUIOo
9F0Uuxg0BhV9tjJ6FSw7o0gwt2zpvHoQDj0sqEaFfjhXYqojB62/y8vWWeJ1/uYayhkkJn0hFXmv
mNeOE4FBNXEAL4enBCX+yEEoFY+kWEubDQcoSEqxv+s046UfXLmCJ1RRRNlmJTOjnhVQDi7cWAt3
+UHtW2rqUm85h1jXeBPfBg3+PL2OuYUjAY1YXgWVsq2WWu4Mi1JjJj09A4dqeNVWVvwIDWeOtTWI
vYLeN9+5rD2rQJDV6s+rLv8ZRkm4NdNu2IlCP+9VBxGQikNFFiJiMjZPeSex9ECkenT0nSexp4+G
Ta4i/+17ziazEHCzPVT2opwaf88CcJn4LKf8LR71ML2fDNHDYrLCSm4CY6DV6K3TtF3b5mQK4MbY
w/jhMtSSF5hedxHcVCx8f8DTfDWMmJaOoSvQt+ggV3BACo3OesqPSwu6Y9VEYoNfZsagNFPvPPGV
M9D294nZPSswSBzOZepQP3pBewuh6VXLuF9a6q2bea+juM2yGCs5SFSbyC5uopKSUW4hSxTRGayS
ZoOUwN5ItPtMJNUq0zAlQOd8V2GGsVLSkebJuGioll2k8aAsrNKlml9CbQg1qPli40b4YkdjslPU
ZqGVuIT1ChoAXnpfDiRUhSp4qO2tiobmoN4ORvTs6SB+2+ZabXmeUYq1HaRvEic0jOgsdHjjdmto
CZ3dqqd0pYQveiAuDD3d6xZx4k6lwSrso5WTdJdKn1xT61mMZo4js5dmO8usr1EeuAsKOHJxpm5R
W4e21rhPTcIvdbOIvziGW38Sk0VczAv4U6dGYscusCu0SnAR4WDcm6MEwOXE9NIREe8RLBgdkmov
p/Vvl6jCh1R3vIRKV+y7l4GB12eYrBrozksvLkk/DGQB2XD7TEZACDZNb52Iwctl5UFCIeUGIU5T
Gf3XqKXlge3W0q1MZFEuVC96qVzvNXQ8cCIiJQ/oGAoQVKlfPLn9ZJIhDp3XHUZp7nXj1iMfY32B
kSru6L0ToJ/CfaGoLRwMyhzwnsiuGv3OhXYjqTrGLNDlZOOC5+XWcQEl+/mFajWrNB9/6H24X+e6
F16PCthwzg16VLZ7DyqcUQAGKtO7mGS0jeBCLvw7Lv8c3vGqWk47kCZGZSmU8RD7PVjYwVlxzbsU
CRQmDRY204bwrs0UpC7Kb2Ww9SUUJ1H5r23QXbYt9w9KMBH2fKvaZINsmYElJBPUoLxh7VZkX6Nw
YWInOJHpNKeUdeXgMtGFNcYYsaQhlj+nZn1gZwDqpJVPke29YCD1M3qwRRuvLFfcMlLeSovqcK0m
QPRzBjwyzZWvs1Pp/DMj4nwQIQfBcaBkemsgQIn1nAkEIOxgkAs3ciiR2jRoqGRCbpfFmZG7P2ol
5brYJ8BIBEXi3qjP9aCW66J5hHGIxJDtoNeR8vMjkjlkjGoV6Vm/MkqyFdc2pLtQqlBVRd+L4CHP
zAbjtIJ+3q4urAvdLKsVNuigACJ+JA1oyOfAO4H5th7TOZ7JQu2wmbN+C5XVFUmZrh2lu1Cgf0JU
ovyoduYb5MvL//x28X93dTj6t/5XVjg0QY3p+N1hXzdlk392c5Dv//K/bw42evVwalC4p9zxzrT+
p21j4yNmmtTQuDhMjJv/vjnIf0kYNYhNCN2AdGj+U+YwjH8ZmjnJ0uvUuqZD/39yc1BpHlHH+LOK
p1v8gsnbj1YQMftnnSMfEo5qSmw+Yu712ozZpQzlgylKYKUWUehC31pSZ6yXhu1favjy+EXq7oUy
bDxhLZr4TO2zeOPi9YOTFOjp3oO2d2ZwxNlkrTN1wacCJHAUJRsvy/HKcnN16/XaKqBIPBnc35oV
SlRabdt7xXeoGw6AQWRGPpGNvx1GZQu52l60ZVJsshTwVYV1bzuo7cIWtDa37JX+rvKtK7zOt71X
DRd870UeRQ+TfWPVRv7Cirn4VGFzTWcNYQzasI4znMcK9wGpr2Oh31p5yI2oM25Ffpdg/bTRsuhF
uvp5OKRb3UUxM3BuBjXwlr1C/Do2u+/g7avQflZb/VZtjLuoUdUVZMl87avNrsTsFy0O/6bp8huZ
6LdeHL40GUYkln6G2szNYONCi2TCXq+AJXO+WBD4oNZD97dErsON2WzSwL/sonDn1t5ajCBykNkw
MWcPBzrGhfeoNFxBwqfM49hp5fZeS5RfvkrxuYnfwuoJpaB146b3oTCu3o2YFK6GSsdRXd3rWvVj
KFGoDoUOjMIwz1wtu8yyQK6SInqZ3DeqyXTIF1ehP9wLrHGXPYr00xlQ9aS5oD3zrKc5PKuIq526
LRSJX1P1UzE0m1QavDm9/yZS/2cSDNdWdh2o7BkQ/ShpjWhh+nxeqFpAMXpxCGCRWur4c7IhaszY
hFDNxmFab65nP/uB/gT/9M3V2OIDO34ocQgP/Z9ZSFtnaKuKLF3/TtRLfILCRZILwE0NLtJG+OoF
Bhja6DEW716PQX6tsmx757rmMuJaHZgSzI6qkcPWUHPaLsP+yjdALtQZrkLt5IzWZJwzBRb3XrHN
PJ07rYm0IpTXahGaA/a/Zn5XuFcQMt394COmbqdKtcChO2KRDKiDAiEo8JpfNUWPgFMX/E47vIIb
Lb7FDrHDGV27dXrjNutpxthjwMUCTgUFyV2uAHyqx3LveGKq/wF3QeSkxqQeeRe5DAPmccDhdGV0
Ok7iHILDAbb/WqlKuUCzyIPTjqxJqyGdiFhUYHkjBNAaIBiNVF3374uRDcUU3DRi49axlDNvuDN0
J8UAKcCALPPfUsV/Kws0VnZB3mmcXKJVw4UtG3BR/vvS6Gl3cZ/uPQthJtSomDm/pf7ZF5PJ0U0Z
RGB76/Glk2xWRA5EU1VleILiwg7iNwobt3JjRSle54Lbpiec60719sPIIaspQ4TgDpnqxGe9GwLu
9vtdosoNKYuOZdte1jH+w36aGis1rK6FPMcKlSL/cGht39i2mWITFQjYPKCY46/LVBE7zyboUApg
20wRHfTvnIyDfcdffzej9fz4Z9LSyBWM6yi6A040E71IjBz9lSK9DWiJurSX+vShaqGRyeA1DixS
oXnVShvi1nSpCwEG5b55Y9m/TI/V8F4LyW26uV5u3HamjfpBru0pcN9GGT7gQEtr9zYsPLHrKvNO
WKO1U8SQkB5WWWEdNAZ/PYziAjeubV07Cl3CKF8WgEjG9ME0W21dDsV5GvbV2jJ5DaJZN/6AUXR1
GcjB2bB4buyQfhus33TTdyz1ogyuLICi+aAeHAM/q9RzH9wifIk6AEFttU2n+1cWMhFWhtVcRiHo
fcHg27IOS+PAVnerqAj8FDYN3LDwz7sovxE0fKnOL/UIEOt07a17+ezW5qUbuqCau3TvOlq5iFIy
T1WTA2Qvt05K0QqKmtU0Z4Yb5Aupko2zuvmrMiF0lgmI58TeCzu7kRm/SsnSm7bPunUhkQkfuCb6
2UVhtE9jaF5pLNxFOeRPO73usPZrTVSAsFfK6uy+H1C4bOsUy6YxoxwzHhBC2US9uBqEdnBrtoqh
S2Gb1c7CbEuwY3V6IXGgW9imD1Is40rGRgU0waDuoxIkHpgBIzQXeRVxibaXZZABxTaSRyXpwFqB
8ms7iS4GRZml96OSzXBWp4C4FbNZmkqPjlPsQLSWlNwpRotLbWzY/URz6dkxQkmcqjlDP1RafqOq
/VS2eEy85lU41hUFIK6F3TDBFMBJh4LbVzFESw0/44Xe01dtoGxoNbKdLYZMZXaj5M1lEbPedY2C
WdFreAcL2mN1yY3Ks7Irf+CimLVTM08TGZJpnLZLvANXWUWJQEvKatFxQR4M9XrwcJkrBRGmcoXL
Doo50DmF2T34Jpi+cnwMKvXOLPx8GYVYuXr9VRHTlzeoTC45USCl8Vwm9oVKI6Ty11Vf/0yo4MCj
tO6LbukiYLBKESOAsuaiYrWi1ciJWZY3mapAr1IEJHS9fEPnYZ8o3HLU0nooOhoSeQCYQjSYQOOq
vXEL4ez78L5GumSf5/6ZbuVkFP41qBN3I1AJiWoKnCyZd/dcqyifUso8alf/RhJgZTX8VoqgBG06
LPohvX+/TvljDK7YaK8takhACzAjTCkVJgNw9gGCpzQ3UlDgVILEXlUt2lei3litcW+3YFEj88Ft
OSqJke3PSsunokZViqXr5+4vw/TfXIn1XmbYkErUW7/NXqy8rdc+nkhcNeV5D8Vfm5a1GPF4bCy8
ZkdvPUiAmFSmuFtEL1PdRA3ZthKDwdGcX5VH6VFzrK2Jb+TK71jIdadvU384uEGImZn/s82GR2k9
5b3bU+AdDk6LSGYxLtVQ4aLskXO7KAHd3W0yP75gqV0UCQ/lpHrFYfY8Uhack/r1WHJjU1ztIK1V
apRPjaNVW6e2z7082dVRdJhuh3llgpWeKnGCku4yGGn+iwfuUS7KPRtX9aprs7Ev2IGtPYaIHrqE
WrN1EdhZ2dR0V4Wg9GOH3OCqsdpwTu5ZIRk0ZmHaOIYGSCV06r7yKEE6Vb4vJEXd3sZ4Pkf+FlGL
88HxMczlSon6InnJEFeOT6eOmmVq9j4+9qAvBdemju1z2bMl6zmHxFDuIk85Ex4+ikn60+bm3dCG
KyipZdRPuTj6y6hwINU1NYYdhvuXoQHn7tj35BgZqyg2r4Srwqqz6h2b6CKgrkMNnpko4BMaJmjT
mqKJpihroXG2SjV5X3h7z9GChW/qb1EcvYFL2HtlucUHVV8UTY3AoSwNhG7gkZiafpa78c/8TUeA
aeVpRr8OcmWHB265oom1klRqkLfQ5NJ0HlXfK5f1aNxG8rUyMn8baC6Wd+Cl4uquIUd4LbkqVXhF
p0Poc80HSrRt2Vwb7Ot9zP1cUzkVFnBWNeg7Bj29Nr2fPKsnX9Zc1VEvh97j5faKhuGLN/C4MsyW
gipHiMCRUpscs1qkFIthFe76tqfBoMPH5ZjXLnRDi1bCeinNJzeOqYfHJGSM6xa1rfwlihJWWhEh
RQYvDec72ZVPbXjbZdWLZViIfji/XcV/5dLz6ukqW07ccX2u4t+dVp9n9AcXHdIZ1CQRtHMCaiRT
WSWOhsOg9dvGDjd1HC1rITjgts24rgbdwjmUCjxgKvA7pvKXzELY86AerpNYe1WEUm+KJOW6jtUn
wbvs5LgsdEo72UPne6+KR8Jldh9cxfopc38qCWnKouurp76jwBElT3Xi/lSZ+1GyCIRnEkjWcOgj
EDa8YpVlzVmmUhmztfBJVtmrHWI1nFZ3SuShXg6cQSnYwgxZ/m5ZJVtTtjcaBYgFWRDdTMreMnqN
e+9t6AGt1BQHy4TPA3HmqrdaTE4o6vAt8d0Qj8VmV/uMSmEKudz/MHr3Zoorl5uGa9okhMB32Bxy
pLLTsVjsMst9acceYqe0yAQFizcezvIufRFeZ6zav1yHnlOMBfP7YCtxu69sD3JJx7E0D5ZpYz02
GTZbwnjWuBo4yygAPD95cDqJ8tDI6XguqkMgwvNRTtNgcuxoQtKSmgeU3AC+eR2bBI1xG1nTEv3u
vH/oBuTJSaGrsjAnrT3pIgElwo0YanA8h1gzxl3eUIfSQNKFYodtuHdm+C2XTjX8WVx0Y9StMoUj
V1hQM616Sk4ct/uhjjgO+IvAyiPU9fxkF4UKsFgKplvXD5BkdJx7d1L4PG9rNBhpgtRKfMOBAH9g
cCalXrbQ7TlsIxZziIIGOXItOG8s9SpPtX5ROtaDF6fntv+zDmS1INYuKevuGBTUt4zfRnFpNToG
lhZSMi7H9VAkC+CJ9sqrOWBLI7qt1QbQgWgA73nG76roBgBf702Z/iAD1vfAZSizXdiYUX5RtlS6
x7h6StLiyfI5GNvhwQsJRVlyZCyKtwG+p82VrnHxWEDpjAW3bbxfucYex3EZQljmPHQNNf+AopgA
qB7CjAqD9qnAYVaxhLfW0HWbun+y2WdDhIpBm/0Me8CYTghVwZHbKNLBKHPWRpLoNYiopvec9wB9
oNGBqHZe9HeFhvZO4XEJT7GIXWRSqku8riOMUW8Dz4Rjnln6Rgb5YXBRaG1MTm9By8FG0W1wnS3/
KYSJjtDCMti38eala9DmyVZx7nNKp4uuoN3SSnErQmvjmtZTLzsIbhY+ntnwJEGNmYieLad7fdu5
uKsIdA/j8r5z7F8B4pUBrZSkYlcJ/GmP1oOX0YqfPCW9iJPKWfY17QwfKaQxIGvbNdVnTzWZYcu/
T+zyLQmsrWooz0NJIqgN9CLH6lWbTmym7r1mOVanFRIJtf5XiYHiSpgAQgAQ2qsutm4tj/WiB2gD
JYbPKVVnSi/9FIEft+cU5bt4mVs1BIzcOXgmyidGoO9TytVL2W7HFw6NZVABvAeMQYCF4aJz8npt
stXQKKxXozVUSyNH5kDpatZ4BQffNThZTTt56mXwhDL/0QOtmvjyzVT7s7BVYVY2COsZVb8N6+Fg
pDq184wDZddzMoibaGXYHkrco2IsE8Q4Da98RsqpXnKTQ/Zz8H44vsMVK+WwOeTqRU7ry2rY4v34
Fv3Ke+5DQEKtBzVWr+sx2hkqlr0R+iOBaeAi3GfkTXWJDOkjOJb+nEJ6L5eJCqkU+PY2ELfoOZ+1
imH/zQD6/wD8+n+BZvxvrJxOdprH66Y3v6KgAvL+BzJs+id/F0wt6182kAlUc23QDJr4B2phin+h
zG0CcRA6WkPvmm7/VTDVrX8Jy0YeF3Fe1dapqv4Pzh31Iv6+RhNf2sZUL/2PhIj+RLn/TeqiLqvz
/I/odhXr78gcU3PdIkZENwnaZgFQF+XV/Yex+ARVOT3on3LsPy+Y4Ggf4fNm3PSRywtUJTk0EVJh
o3HxvUfPkGx1phtR6CTcMQM4SMIrHXae0dx+/fRjIzODnkQuzf2syUwanf11bjjngV5c2dp44vFg
/j4dl8mp9cO4DAPiUn7roZqGeKbj3mgS8msxXASFdQJBeuQD5gVwvwtRTmsUuS5Fcd7n+Truo19V
15x4/JGJ1ajyf/wAz1AAVvQJIhhjgBZNRx8cCfVk8a3Rf6/ufxgevUVAz9BYNm4OaIJL/L7Q2kc7
M4sTL/izTfA/61Kb5uXjC3JpAf1x5Tp1zfMoKn5EQXSeFnwOvIcsUoPl1x8yDccn61+bZufDe0yt
h0xRMgu9YS5FrCyTtHtqR1x/3m0+Ndxm2vhEQBz7plkwW1rZULRyjXWtOupZBnyDClK0bWLo/Voi
aYY39XBi/NQpDj77sFlgV55vtjaIonXFzQWE/S6GuhdplJjB5FxVaJWGNiWojaVoJ0Lm2IqbxTti
rGWV5LzR6+iwFGV/mRjFiTSlTnH32efMwj0u4zQetYqmphZvawNXASffGqnYNEa065P0vnDrnZTl
vizrv75eGse+Z5YC3LDp3dLN+B41fQ3j4iJIiptvPXpSdf+46qJYcXR1So213uOkYKy7yj2hZ3Uk
raizuB+N3Kw0Ecr1YFTt0mqbYStdkBYj5YwTrzgyMHMAvq/7SqgOgVyDCNz7tbUDVn9i2R579Czs
R6N0RlhCcu1Y9WUetz9yr/7e8lRnkd62PjSG2OPRiej2ThLisjR60Yk8cuyHT3/+MY8MVGNiQR3K
oKYfQrNp9G/uo+oskkf0VEU2pY1wKDY24RqJbvf1OpyG9ZOoUmchq7pNIDSFMnDTqfrKRlx64VlK
9ZbnEwMV3snfLfujImvHRmcWvfgXtCIPeQ+9ouckdS5Maay/9wmzKNXMpBlcEXDJ9BpUh5CbIxss
REhmi+vv7aX0vv+YXD8aUtk3VO2K0MGSugVXnmt69b01L2YRm9q5WXht1a8zt79TQ2NdJuXT14Pz
PpGfTPCELPi4LJW0Hgt96I211bG9KT+UDIU1/VZXiptUHkru7X2xiYDBW0I5t4vge7E2cUY/vjY2
It1rgoYiYCHPjVhetVF79vUnHclvWFv88ehkNBvEmikqRDm+WTmwWrcOr+LOef36+UeWqpgF8qAn
TpuJzlin2BRB7mq3Um9+fe/Zs0jWhOkXZtD3awGaeSnDkeZiMp4YmGm5fDbVs1iG2pnlgG0RSBrR
WCzspRYEEEubHeTOZ1bvLUeC1dffcSRtzGHfidHTKA+Zg1JNrpqsuYoQezd6864omhM75LFpnoW1
GupG7kQldX1tMGHBDv1St+34R9zH9reiGrD8nyvJLAdFi/K8X3e6/TuWxj1+QSd2yCm8/n0u3g1i
Pq7/MpP0KbqGsroJ1rDt1U3IagWRf2v14aYrxcPXE/H5YoUx9OcntKMawGDM+rXbIIJRaXcVSLCv
Hz2NwmefMAvhyO1tpXFyBCYMrg8D5qB4lukQe1SKnZUOYyRsN9apDPu+mX32ullYx64ci9Ir+rWm
UXVFDcKqtppza7bg7SP/QlfHq7ocFiY4PkNe9KW5SkGgff2px0Zx+vMPe3fola4p85KmdBA9pWZ8
Djxv/b1HzyLesx0vtqc1FqUKVHCjwIjT98SJnePzOAS18OcPd+0cPwnW8do0bSA5Kl2VDvEMH+Rs
GLY/v/6EY2t5tnfrKYXWqGCNjTBogzRbp/JJAWtIX2FBO/tEMH6evVB2/vNTPCVqDZC8A15bSLY3
1lkYwLU1g5+YbKwTv6a2H0cncsuR+Z7IfH/MdyTTQtFr2o15/ZRohkYrOfjbNeY/POlQF/rz2XEx
+iWOPozWoFH0cJ39GEThiZg8Mt/2LNz9VlNSUbCttq11XXry3KQm3kRIRYsT6/W9+vBJHNqzsGcN
tS4ebLwCtFtf+SBTtZ1MIXGYQ/4Llg9chudWbFgEIgC2QFJIfUB6XnmWcSNLOlSEGn2ZCCgjbnaO
OdP73yk6CRC4B0sjz2yA9Kixr3q4/9DRwrg8kXWPzesshxS6Hhl2nQwYuaYPku1o9OMTKeLI/dOy
ZzmiD0HKWV7CiUZTHi3xJuWF3SL+Iw8aGF+UB8nvJKavQ+5I7rVnWcNIe7Omp04ytD2wUyhsZi+t
ifSUQqYfkCvSBViRE5EHUfXTTG/PsoivY3XVaFG/HpQfjlD2NUC3ckSZl/77NL9KQWUeR4XuDILM
2tSKFQyddYyYabrRqNB//c3HJm+WZrxI5grc+n6dhH4OnAhL9zhLTnzjsYfPsgvHa7AuDs3jprTe
wr5GM7Ru0+893Jqlk65urcjTA7SStNZbAPD6VaTD7bdGxZqlE+x4/K4QzE1vtA/wALedqdx9/ej3
i+8nof6uh/1h23MaoUMaRr5kmvfCWtXuC5tuOgTvMz/NMWssG/Vl/Q53OvQUnpMa8NX91z/gyCq3
pvX44f1+JivLN6phHRsQZJvcW+h6ulGd7lYqSCHb6H3X7dpUhxNRdWSdW7P0gFNIXkvucmvYy3fC
FQ8l/anQBeg4iuuvP+nIOpsbaJZxouWgz/q1b5YAvLzSP+vG7lT6P/b0WVqwRF2GtkuI1D5gOK/j
GjooafC9XdGapQGLRrKehwXaecaYP3dBIZ4LB57C1yNzbLJn4R2avZrYlezXsh6WyRAAAMWtunxS
dPhssliy8k5mtGMTPYt2PEmbsPekxAYJLXa/Woq8vwObtS51+Odff8+RuZiQ8h8XL/y4QpQjo6X3
chHo6SXmpw/fe/Qs5hUtJNeLApnmoLoTdfeSqN236jDWZBn58Vfndl/Vao3naOf7W1UiZ1zVq+/9
6lk0g3CgO6XwqzE7AyqZN4/dNytgwOj//Nmg9j0rH7OB/muO1l009jTKlb++/uHTsH6SBs1phj+k
oUiUg4kRKsJ6PcqwdbGS5mG6akw3tkaW6BydOBoeWZbvyg8fXuTCSdRaTWef6OJXc/CuHLvYl1G3
HYviRIo7tipnMewLW4IlHykwJNnzGI7YPVknAvjYo2cBPIxhL5zRZQsN65sqTH/446n713tt+rMp
mAVsLMoAQjeJzVTUM09/yVykUEvraggvq4lAllzq3SVgCLPe6OF9hyMxRy1rxOcge+UENnkSf70W
pgX1yQ+Rs6jWRx0loY6oHoPh3hPY58KVErW9/vrxR8bw3bPwwwqw/MJugS4N6xRMopGa95WRb75+
9LExlLPQNpLctElJ2jqI3IUuEYltke7swTW43Xqs4rOynoZQxAeO7kYWLhMOk+DSzkLHv1RxdmVI
jXE8cV4+9qWzbNDWiuLKlmxQFKhX6+6d55irr7/02KNnycDHhdEppRjWcmx/cF05M2vjxK8+EqFy
euWH+cliYXeOyMd17um/KlaWEiovfqeuDSNyTmwcx5bYbBM3A8qxVmCyEUI2Hl3zLO0QQgt84/F7
wzNLAd4YGlGEntRa5v15b4vb0fkv4t1/ereV8xQQlHkgkGdYWx7Hfo4eynqwzPyb8zpLAmHmFUbe
axA3suASNcKd4tV3X4/JkTF/N3n6MK8m0HlIxjxaTbWnwOgRmmjR1nZOZI0jK9KYdpYPjweRaESa
JPR6DUQc+MAry25+fO+nz8K6FRX+WMNAcyAYfsf5+JzF1hM8idevH39kxRuzOIXoF1R9RGejdJtb
PZKAzGgIqKr/bJv1+ut3HBueaVY+DE8sVCPV3EyDOoZKslmdJagJfP3oaRQ+ydeTCMrHR5t2lI65
OQ5rRNT0F7hQWLpirDMJ6ZAUJH5jJ6Lq2AqaRa1WDrECMx0brTY5GLEJIXbcjNmp2v2x75gFrVtr
kRipdK8FFYu8tu+78a5LkpUm9vbgbL8erGPzMAtfS1T9YBkMlufXd1GfQrVynr736FnsembTgmaj
WKwD0Y8d9SYGzfn1o49cHCZZ049THBrBUCGXwi1RlAs5xL+UBM1wCeVcXJgqTmUFSNok23/9tiPx
MHFjP76trK2q8qNwXAdh3q/CeOj3TSODzaAW+h4ZjPRETBz7qllYx5XX2lgDk0pB5i6VJhm2OrIQ
ELzK6hKSX700ZQdoU+t+qjEY/e993Sza+8FGOAim6jo11d92a1+M0EhqDShva/763itmwW4kssvr
6RogM4wMbAckK+5YbvG70dzfX7/iSCzOMXG94Vi96dBqtz2UECT1okVIHz+lUvH1C6bJ/iSr6LNg
r2olFDBSKRTAnrH1jQ3GGQE2F3psYUyyANWJVXDsS2Zhr8eaa/opg9XF7sXQmjih2Qjss7i/9yGz
iO9ic+zwqefMHt83w1NfQ3tVcvROaBb06mORn3jPkcyiz8KfI0flWro3rtPIUm883xgfRWzH3yuq
zIFymtGlQs+Zjjrw0WOCK4mmf8Ex58Svn2Luk+meI+WGPEut2qb/DqPuJu6Ss6QOL2rN3GNXvWmG
4EQiOzLZc8hcLcwkLjq6DppAUl21N9OROAnkiUV77PGz2E59KdQxYyfvgXYvijD2L+1wqDaVq+rf
u13OsXJNVqIEM4TU17PovjTqu5aa6uLrpXpkCWnTn384JFhW1Kt4srLBuol77nSKuUnS/EQL69jD
ZwHdCNfw8pjGQOxXf2W+h/kaLIRv/vJZEBsdQreuw2VKTLwVd0wfp4vj16NyrO2gzSIYnr8+xANr
04AnCbsUGughyc5CPDNFeT0WGzk2v04Wzo6toVkcI6CTZoNJPtKj/q9S7TbCyp47E9/erz/nSKTN
YW9aqMVoT/A1ld2mqJm8VckPj4a4HZevNBO+fsmRLXwOgKubJlO9IcB/J4H053hnYYSMVC6WRZUY
35vzf0PAKU7d+hELSiuCjvakM2511U+/+fRZKIcddIdWkk6lXZwLu7mN9FMHzWODM838hzDzc73k
IEtpP6wylBfSg1IqV74nt4VoV1+P/5FF9C7f++EVVUWBsTXJc50YdnYI/y8TS6M6tacde/wsljsB
gS9BUZ00ChXdac4sB/EufTix2RwboFk0IwIFbKblADgqtb/MxHApJyWSzINIZfS7r4fo2EtmUV1H
etfrICzWZQMoN89XXpccVGVc+rTXv37FkZT3nlA+zIIHYTdOU2ahMMOXqZfjRMUJoNGRGZij4YCX
IkpS8OvTCpBR1u56Jjq2lRNH8CO/fA6HU6N0yDKro4fSiOdAR8V+UL75y6e89GFQUCzorTBVOf8a
4wb2/yaXWF6EzuZbYz5HvWVuhY7bkNI3U3RY44F+3lrxiZ9+bFSmyfjw05UyAzGMqMK6L5AhaeFs
ud7j1z/7SFaeI97cpIKHrLJEsjrB8wsjXJ870MLomxCNqcHfeYp6YlUeWzqz4M0G+FUwFGnySmWr
hWg12O2uULxvPn4WvEWe9U7pk/o7o8+vComAYxUYO5hx3YnUfCRy58g3f8SXwQAYvg4j84xhe8wp
VRt5eEvt9cfX03FspmebMHcbpfAtm6shMyHK9NzNyhPj8/mjoSb9uYh6nz5/UepcbPS+Xjhls3dq
40TiPPbs2c3ZDnWT5gkLFEHDqzqozh1Tnhj0923130/o/4ezL2uSE2e6/kMPEWKRQLcUtfXe7d03
CtvjESAWIUAsv/47Ne930cOYIqLCN+2OaAFSplLKPHkOFDrev7f3P62mNjDdJWcK9mShd5bQ/f9m
sLymaFS/gN+6Nzm3I1SNuBCgyWtmCnpN7jk5KGe94b7pJUhr+kjm/UEapy+ODYpgUP6iSj4ZmEe5
UeL5s32zSzvYey/VGjkWJ8AE29R5CTxxX5CT09uN0VdOg4wv3McTlhnAPO1eFn8b9iNIi/vMpccJ
5LcTihSozONEqKP5pp2YLeFlU6orXfil3c/8p27YK7ocP95i44wvAuDgogSPa4reD033MNjgEILB
9rahF+5TjGbolTsCQlKpB934yIOzz9eHXlndJW7MsVnFxIj8N0mdz5Hj/4XTXxarcPhwffwVF1pi
x9KwI07dztCbDCFLEoioAGPqsNUwtzb6v5zI/V+WDrJTHSamIWUJZQSo1kXqtt4fMJv/2/BLr9Je
kaOwPGYQP7SQLKZbgO+V9+aX1XgX+YB/0U1HsLFAosL8GqQFZwFISqZxY3dZWdUlZgMUUqMNI/Ti
2HJ66j0c+HoovWfRbYsaLny2CfxGqWhGF5EDSiZdooG9AWJu4+X/HI/YEq7nFYK4ooQjjeg/AamU
/RIBX6G88FAWht9072fRYgXaUDRo1UeH4jx0IHqu/Mz7UOSlco7X7X5lBZbYOjHxrGq9RoNNv/q7
QLf7QYIWOYZOjUyuP2HFhpaAuhp9/oGiRu9VoyAJOzm7urgNrsGW8LlpnqjrKby99YNDZVBfzZuN
vMXa6i62ydkObjY2YPabOVRaNDmq/K9R/9am3drhL7viHyJrtNgtS0dmbqO43UeopnuTl4zOX4A2
qujDpQbPMzBs4XIY1c4O0E/EWxAugqoAzHRJ7vM75MqhGVS9GdyOZNifafnIpAGr2GOWup84/oqr
ble45mCp/5H3YDCm7b6q71BabYT7VyfAuZU53wk3l8RGBD62vJjvgQXbp/zlpqVfovOEoU6NKURX
TRUGyYDaByrfnn+4PvpaSF4C9BpQP3TgQw72RDTHEAhp9Ghx0AuMhzxiJ/RXNuip8p12I7qtuMoS
s4czT1W0SLLvZ2IeANH/gQ70sw3qv69/zorBLSF5YMyhURUpumdgpwebinyiFeD/ZVQfipFuWPWK
My5xeAEB73lnKrpPKTCtXQZ6TrpVv1mbH+/fwSIs/QJMEthtM0/twVaXODm0r+mwsdxrwy8css7E
HOb9hB7C1L7YvgNJnL33+q1M9NrMLLzRbcNwDAR62lPetxf+798iLLfuXiuDLxFrOVpZ3cjg3Ukv
z4zrE/PpxsF0xWzY4uxvhNsqX6EbvPXzn838aXTTFilo0BGGIGm5bporDc1siV0LCtCVlVazvbQK
YmnZpwxx2htC7C/2Uy/GJ9cEP0P8NxS7EbTb1x+7suLs8snvTh9qBn20dnLQDFD3WVX8RLP041Dx
jWv92sxdHvtueNt4uR40oIpe4T2WIFEiWZsEuJ84W8CgtSdczOHdE7KMWXDBwKZ0xz4UWfY32OsT
H9OG3JbeOIVc1vkPUWSJbAvmkHlli/ZOpFuhrwtib5VH+z6rniKc68HW+tjTLt/YAtfseOHiFD27
kokQD5PkqRVgd8ludG+2cO8BmznF5REmRjP3vlNgm5ezqA+EN81f1+1pbTkWLo71JjaQePtRQHp3
JmcmnNPsFU8N2XL0lUcsQWyppZNHmUf3YSi+9aDvDWuzAyFpbGb+ev0rVrxiCWRDI54Gp2XB9nME
TaTCOxLwgBZNuL8+/MoSL7FsA6j28jYfIPoauhLEbyCVKrzb6jXsovL13iGkGove1pgeloKs0IAP
y/O3MPVr87Jw55RQdG30eHGPykTU47xTIYPg0ybvxtrMXH7/zpvDTJbBnI3o7h9B5BlWT9BXuO2g
9I9S8buhux4sn1ByoHtnqB/E7OxVmL1dX8+1aVm4bOoowWaA7/cid2jcgnMjnvr0QRLz/1XvVqFp
KzvQEprWyaJo0wDz0t5BDAh1e5HTFw9KmHX55pnyRrNfOC/T/TQF/kCRKRVQlXwEAepodb2xi67M
0hKlFvbEU4PFLEUT6HqBbSgO3pRNd5AL1bdFsyVSTQxtlBYh1tiMBZqxSPFRSv9om+7jTQsNbd9/
mWcEJnE7KlCAOE30SAt1p+Yw4bCl24ZfuC74KqO6LC3bl319HCEaBVLsE5nVRjBeO2L8ozX8zgWc
DF3waBGAdyl95sYxkJ0T5oie7d/l5IJCfXgq4BSKuAkFGTY62+t049mXGfpDCF0i2aRMe3A0YvGn
oDvQkRRoLMi/9RX76TPxBD1AuWFll1zvnx60yEeMjhu29YRvDJzPdfmMi4pbC7B4fBnnb77z2e1A
x3h9tdY+aeH1LppJoHVqkPkIeghltTgKmAxqRaA0VzsTBJAVztGBc/1hK0EvWIRuGnVk4BfL651h
/jgIUz1PTab3rRx/EBCnJtcfs7L/BssdAOlmQh3Q0JSl81aEkEF3ypu6F9kS6OaOgOrAQdl+5P4z
Gmt3otOnm956iWprQVuLk3nP9gFOmdaTewAjb5uQpfw2QcE0i2Yscl/O9WmGHAWEpkGZeP3FV1bV
Xzh8PXqd184p2MnmdHe5b6Vj+QYFlKOaio25WXvEImTTKZqENRnb/wMZCO3RIkWRQQQGDEb1lnbt
yta+hKy5lwZqUeG8xKT8NKIXcRehg8JMmbth/msPWHi1rcMRcl1YBtAIQycpB702uGSnX1Pm8F/X
12LtEQt3TmuwhaQBmLLqTttknpzyMehasWsDZIOuP2LFuy4UfO9PN7p2RzTHYy3cfKIHgeTmMyjp
6M/bRl/4ruhtMEB8lO1zG1Y7CHeWtJ5um/8lRk1MYzq2PcZWtfgVhPMzlNHvyuG2dgq2hKhpr6rq
TOIW6tXDGA+QeQChC7UbLrAy7Utk2hiAJNWk2DtTP4CqdT7qWe9QOJWH6xO/YjlLLrdGBw1eH23q
HA2sWkKRHfwOkFraSB+vvf7lse+iNoPCGsIM5h6xxoVGmLQgpIZSyW0vf3nqu9E9rwYyW8MmGzCq
7ao86JPGNOZUT2KLO2ptfhbOqys8oXMZ9tCaPKTR9NwIcleiyHz9C9bmZ+G4qpThZOjF7v20eeZt
QT51akg/3Db6wmdzNCjyAizy+9kfftXKOUeFf1tE9BYOC9UZnIgqcDB2pq8hHgZ+YqrrfCO2rEzL
EowWjqBlDXxMCwW5E4Kt6uOBzd+uz8rKKWsJQjN1YbuxxpL6WQpdjKm7QzXv48Si84yLD2XTG5jA
3/KqEhuLvGJDS0SaYyovzBwkkoQ3QsS5vIvC/uiA1fj696xN1iIQF0PmDH6B7wE9R4bg1ZFD2Nt+
4+XXRr981DsfG0ZpWq6R1WYMoPFg9gBPhu7bba9+eei7wYNiFqqSl5ytDGTSKPmbcuc2419Ss+Uj
S2c2IpcgJnvvggVTTNXGhWBtQRdemzq0/z8L6nl5cET4FvXesfTFbVfZf65A72YFmhgSYgl4c2O7
R9fRAdjBmt/MCO/GaV84byN9bWmB7m7azWdwsF/UDrbKFP9Epj9cYpYQNOpMZQnoPO6Z/vhopuFD
HTix6MnR6uYVl46YN9GrmF572NTF6TLXQqqyhnQI8Na4YT0OlvxWukGOg5zBJP4CRzxCj+Qc1QHc
VYxZjGNnGNOi00mXBy/Z0G7dVFaMfYlvGyGgxSLgVvZtUEERV4XdHTeduS2WLwnfIj4yKD4CH6N6
AVqu5jzi86870opFLuFtaaOQKJsxNE58RwHqTZbVx7y0G1jntXlZbAJuCNxlBoWIPYUejWXFFyi2
bUXYtbEXewAJtALRP8pC/pSrB5yMxY6qaovkaeUKQRbxOwWZUAoGaBTlIgV1gQrIY36C6f/Os3CL
D3dt8hfbQSUp1F1QakZfDfQyUxDtJyNHHQSIbbmxvmuTtIjkIwH1hj9gATQkQKUazD4bUnWjXS62
gyFIozrrMHgKPves8+8jVW9swn+eGoiu/HuD11kvJXi4A9RQMh96QSyCSk5BCpDQeiJFvfcW8/8/
LfR3O+Y0ikZ4LR4Dzl5I7AY1IPhuPuzcFl0L1x/x54wJ/TfOzf1fDdmrJvdgpl1p/mLO8Bw0IUTf
gqKAssTwW3r05fqD1qZsEc4lDyBT22JzJsJWb1P6K8xZog0Lbhz/8tx3c1WEGlUOgQ9x+2IvG3Zm
EIWGfX27/vp/ttR/WNffDx8EwiklBK72g1VD7E/DU1O7P66PvTY1C2c20hVTB6XBfcvU45x6SdPb
Y+pHN8VdusTUQbm91CPDq/PGO9B2DqBxnEJVtYk2cJhrNrTw4qYGvHaqkAl3nApy5ow906k9hzZL
Omug8lrwm/ZrumRsy92mg3ox1niu/PtaOC+s4FvEdisfsUTaES+AiHzgBIhiw8PAoSzpkoMl8p9Y
X/ItsraVtV4C7iA7MpMOalYg/mvuIbd81wPBElXhVlPT2viXz3vnBp4LZZQgQLrdsePjmIcfMh6+
jlN/2xWGLtFfo2MMeDkwTXaYPoAMO0EK8e/rbrC2AgsPpoGjGxCAIU1cHFmTAZfjQqn5qebNXTb8
df0ZK268xH25bgCWngE7alh5F8z2fIA8nbOxXa8NvvBjPxCVtCEL9pTn1W7yon2I5OFNh1u6xHy5
aTNGooLhGJG+0kw8hnb8cn1S1iZ+4b/IBQQ1NZcKnwwglsXOLY1sInn2ySXpqVLpBmZjzTYXAVmp
EhgTgHqQMPe+8AqSb92hNPNGuF/5iiXqCh0FqTUGJM+kdpGPTNPyDOL++U7kYI70kcQCo2e7dXJc
e1j0bzfrmsZqaD2CV78Yg6SVLNxVpG+hNMQbKLjNLKY9rZPr67NiV0sElsNIpchl3krVvLVKPjrR
Vpp+7TsWUdmp2qFRAj7nI9s9S5JM6LWJC0ApSs879du8oWvfsHBuLnGSzwYkC/pUP6KL+mlOtyCL
a99weeS7Lc8ZAbhXHAvPGvXlwr9Vav2hKezDDLlU6job9rX2BQvvrqAcalxzOasOTgIw//2EIHTb
Ai9O2syB3K4OcTYSBERWZWdY7Ez9Vm/f2vws3LvIRUi4jxcf6cmZnbNsvgaS3Ivud3jTMZ6GS8dm
xM755X5J6vLsg842tjn0oa5Pzp+vOnQJIiOR74QusjR7NMIntm2SsvpsnO55FhtY45VtaQklw45N
WBj6wV5z9pNO89FF0bUPt0ju1oa/LMs787RuEQwG3NJ7dHDy2ENrBnZvtbNttnE0XXvAwoeLyO99
WQdQdJDhG0p6B98t93Mhv982/wvP7a1lad162Fe5o5JSi31P6Byj0+8U9ew2D1gyoqXc2pFBvwAw
KHRuVt1z1bPb/HaJFOu8zEBey8X7EwCx5356bsduI2O2siewheOSNDU+FJSCfVnlR5454LH0Nyt4
K367hIYFUa8qKOJhX1ONefU7az+w3o2ePLQ0HyOQ7O+EaZvbYjNbuLBjlQtoNGYpL/1dKstTBUwj
hGL3143oEhf/mz2jS4CYsbIvXSBZcCLK6zeCPum7Edpy5wJCsMlkR7ET1Ihnr283T6or0Aq6RIy1
3AFdZUCCPcDRhkxx4Ve7qoIWxOdA/jXlkFhTP3C4iTXEKq9/5cpWtQSRAQ06q8g3uCR25IOXlk/R
kD00s3rG3r7hKJcMw58mcuHsM+VmbHysU0mbk5Htnd+mP6bK20c99NZL3CMIFH8S1cEWr3/Uio3T
hf/bxiWcjPionoVPoCO+z+txI26sWPiS/IwWwoP6JpDstlOWQF4Tfcld06FvLhX0OOS9m2A6m5+3
fcgigKMCIikTQAxCJfo3GMbHJIT80Y2ztNgJZgaYfJkC8zqKaN/48kkMt4mxQOTx3wHEjBBUDBpU
8nVjvTvWC7Jzg3KrjLy2vAvH7xymukGbYN+CwwByaQEFNxzv0nTD81fGX0LMUhDrKyLbAAweQxQ3
4RBbJ6w3HG5t8MUxnKTTjKszACykaILH2gELPVrObmuupktoWR1NoBbqMTWVBY2DRV0NSX5QQV03
x5XNYsmD1roszzJoqYOL2Pz0wesaExWdq1qd8iq9rRJFl/AygiJ1yQscu6eWJQNgV3HqZmbD5lf2
oiWAjGbSRClBn0vd8iOfwekYzS2I7dE5BO86OKXJ7rST6p9BILe6z9ZWfOHEZdvaErqowT4AFJ8C
RRuMW3522dD+sLUGCxfW1nWQfEZZmYEC3aTuZ5mVdSymeWPrXnv1hR+rspBu6aH662cgIo4MpDp7
Ut2YfPgPTGwkox1CSDaxUO4YBFLAabtxQF6x1P/AxBpk0pVygRJtuqTj8oG2ZeLoLG6gZrVhS2vP
WHhy2QxKyQFQnzLHDTrIOGS4ys9KeY+OJVv9qCsrvESOTZI1fIxCGA/pnm3ZH/uKHmUJZdvrLr2y
wkvsWFWocJIuYXs4cPUUVLLfG3SnbWwYa6MvArHrtb1PRxeje51B14Z9qhvzdtubX5757pIyV2Ou
wU8P0c9yGu8K4etYeMHW6X4lzi/ZzaBJ7+c+VC/2zPwC68uBiIeA+wlucOmNdXHqL7y3GSHO0jTA
wUNP/UfYU2RlxrQ9XJ+eNcNZuC7uz2Uz10Wwd/HCp4lO4ZcQOvMPDhv5p9sesYjDXDulMii47QcB
8QPfrx/DwbtLM33bVWUJF9MMuqiVaC4OFp6gH5v0m53YK3IOdIkVEzqqClQkUaey1YMFnZlHykOJ
+Yodbr+U2j+Ikh9CxeKiCn7kpPoUjJABS51jaPMjM9HelOS25mq6hJZ1OM8ot8cJWfgWCu5ZQQ4+
bsdJZOVwmyf+B11mW9kJo4J93/Nsn7MmB5jnRlwxXXKeqWZUhkcYvSrbhJPgaMBsPtb1XgTd603G
tqQ+87q0nvAPDeiz2/1z7iikeMv4VkplZavyFlG6rnvFGXwQHWDkPp38L1xvtVuuDb3wc0injpxe
Mq+uEC+XocNoiyNpbeiFl3PJK9I1CA/dyJNI548y0LfddJa4Mlw9mUOHCEmgej61BZpEBv0VzBmT
+Sp102/Y5co+u8SX1W3ZN3PTIYsyTfeVeOzHM0cHctpn+2H6fN10ViZpCTOTsuUMNO+4gKYh+05p
L7+Rgk1bHSlrw18+7V0gmmpBHGfMgSom/n3ZkyLOqmLj1VfOq/9sX+/GdshQalWmF7ftn/mk3F0r
0CqtNbTj2+g8DsVv6IDWR0DpquT6bK2tyCJmV2VDfeBWArC7D8G3wpWk3I26bqaYF174wPOyS+NG
le3L9eetBKolE1pXCps3ViKNE8nngpsgbtP6owWc6Pr4K3mcJfrMMB+iphkiORrcycexSweSGB2C
g5obcCrsm2GkTlyZua13qqqc2+T/6JIwiuCwRtvM8fcsB8Zi9PtfYHfe0dJ9xWTur3/bmuktdpZ6
KnmbgWNlT1ll4h6WDWXS6DYOebpEv5EMLfQQuMKW6LEvtenUznXFVsft2qsvDg9+byBoI4W/b4zN
4wqkHbjsVVs8nyuLvoS+AVfhZCDlgssT/wGE3c8ur85OgVvSwNC84Dd7YFS2IEErFrzEqoELfxS8
u3zKZM5poKHrNe0y4Z5uWuQlWG0cq6ByLoqnXQHOUlUH4xvKwXIDoLCywyzxaozTiOu8jcB2JRGd
ustCVNncUMD6CijShyx3mjjjjtsloMZhL2NfRmYjhbtiBEuZUtLWoygi5LfAekEhNxU4/EG4VXtb
qwRdYs5m3nYkFEW493Xpfewp1c9jpMbbmqwpWbgfLsVSORkWPmTprpXRHLfajeLbln0R2j3deYOU
8G2sQp5MqX+nZWpvHHzhfYw5vIgmDO7yvDkQp/zRzdNWBmdFZSNYYs1w53OMdTC6QawS3byT8/yM
i8crKclr2KKsncnfjmjumqJ47dDE72eovWkHZCqmIzFFOsBAIk+lzq++0t+uz+eft4SAX37/LpSi
fbPRKeAC+7o3h386j013zkVDDkM5tQhx9uyiZ3HDrf5s2SDb/vfT2gFsJpks6B6d7BMg89H3S0fZ
9S9ZG/uSkHj3JWPtToUiHD1GtYD8nYSeTZa4gXY3Zuoyzn+zSsGSS6pVOlXEwUwRab5bIR5T5iWt
jp7dyn277RMun/buE0iLlrjJYn8eR5HtnLHJwLVVbeVY1z5gcZZnpOT12GLH7J08iXL3xZ3th1Gr
LjFemd+4CgvnB12EDDwHd57cfvB97+gJtZG88rHVrizBwvklj2YiLXLzThCNapdFgS5ix2cugHaE
3CsDwpZuICZxUlmdJ8BGwXwUTOd8bPTB65vpBN2q6K5wpvlTFoTqJGfSgqEmnF/Q6J0mmQy9vWSW
fap1+20iszm2bZc9z9PY3cvBR/95Zu1950fsufB4/apykF3mMnLjALL2z7RNAXfiAZnuQhUVj9Tq
8mtgyvzoRql8rnuL+NFl3q6LyvGIOl396IhivgNaWSdszNtXMyrkpascUg4ont7PdgY/F5L6+fDQ
463BdIRulqgox13NVPXFbefqSUKdIVYtxy3dhmiriyUOwOkukh6ETxVJv1b1pavSZ6WCKieakOMg
BA0rlCDFD5H19b2iUH4Nw9Z5LoLMAUtoZ0+D6CDqzri5o3mr4swzf7sEWNJ+Ur9EhdLikI9OMrYO
2QPNpI46d+lOO80v5szz1xlMXHutW7Pj6WzOPjVzzN3Z4Una6GLnNsNz5+ry7PDKfchddzqYDlI5
jaOyF9fj7Z4DKJN4A/p8jR/muN3SM4QunkcP2j3oNst3tR3yeJT1HaeVe5wiNh8ISk/fg0H3R79h
dWwLne+6Cqhec1H+JTMjzyPQDMigk/scrdqJN9Vhgszti5c7H+gYgI3Typ9pqH8aldcPI1V251V2
PoZ8qvZsjOQJxckpaSbhFfFQdhCy7XHDFIRWey8KxalpXIuyrmoTr7X5PhprGVM76SppZlMcinz6
251m/uKVuJyCJ2lGRoN7UNz29QNIoNRzCUJD+GdJzyZsvB2hBK+PDFXctRNQjBwNQb5bOEmaRubo
sV4nQV3PsaLo8fZ1i5J7n6bJOOef5wCKmN+bzNbPVTXqJB38V5dOHfBseQQJPahw7/xiPOp57sfY
eF1zP/eVmJBoqVmc1laCKlP1CWmz4qCn2kC9Gaf3g7aRv6/CTKGrytZdFKdOhlsQYBfqM05Cs3yY
Keuie+VUqXxRkzJD4tcE0xZNGfPicFDdfJeHFbdJFGVT90nNRTeiM9HPeJvMJSHkQVM3w/oDgH0k
qeeRRDVdITDHoNXfKR16flIMqioPhduhQCFl1vyKWtnEY++DxNMbmvILUgD5eCjg2B+l2+XDwQZF
bvZqGqryblDz/B1zGD1Wcx+VYCKbPBlDzNF7bNMiyO+tcYkbWy9qXia/EF80mGKe4V69iYMUqiJx
O4Eegsoh/wTlq5knAelD6NV6zHX3XVuab+7A8y8QXaxOVW5cf2fd3kTxrPsB9B6D551VkUKe3EKo
fDrwwO3JSQrtYVPidY7yDqiuKCRB3cBGeyvFkL6gRcuEsTQm8nfT6Awl2lxT/1Kt8cxR+14V7ITH
Wr6fkMN6hjjI8IJ6r9vGZc/GFILbYaufMhwv1bGvh8LsJBXWjR3AKErQqkOSJuF+46sPY85zlah8
qNWhD3qpH4tAc/+QiVbhsjbrwk2gz2E+eXnnlQc2U3dIDDypPeNiJKO4HOuo/ZybYpoPcqgofwpq
LuovdG7DbA+AQNECxQFi4jxWBuJ/d2PkTtUZvfbe91rQaPgYMN/DXANhq8XHomRGPaapavH5vmqH
OgZNe/uXQIpk+CjzuQkfpO8ADVpwG31Co6sIHxsuMrkL6gbypLqgQ/XsK515uNn6Vj61SMJDu3lG
Veu+7wb2kEdWiR7KVH5tH1mlI/0F2nBtF4N/ZJqLOEfbOHfijvXV+GUKSVSd+QTlQnhgM8yjBtrL
rbsH0rPJItfRRErkJ4WWN33qEAGcF+4ONRtiNoe1fG4JAn0V42eNkn/XVH79vRmshIWEBrLs2IrU
NJkEHHGF+7EQqe8lMsNVdu/MpasuIm2EgmPPD33YYyHDJBN18KUJveaJpZ4CGR7KF7+8qfX90yxS
al5zGXRk3wpp5l3QODkizNijZ27oCv3YhZHLk8nNCpm0oBcv4hbgR2QtXUKe/TDArpSGjR5i01a9
SaKM+WlSdCAFO/rtCKIdgCOqMVa9W7Z717VdFROv1mBXtwUGG0tRhyCwbGF0QEEO4V2tZ5M9Gj34
XwfDJoqVpl4bT9g0xKmUOnWPFzLjPMn7dDS/8qzV/Unn81zFNsPrPLDU1uTHWBNtdpXwUgcFY+Se
X+CsKjsbNCh0rxVEtdqd6SZFE/TARGHsUNZ/TRUz5KmrIMp8jAKPf25zQiJ48Og7sRpH+iFtJuuf
8sELoRnST+R+CqEimYx+OBiUQ6sJxwnC03AXOF447WjodfI8F0Xvv81dV46xLPtMx3Uv+uHM5Nx5
Jx8nOUxN7U/to9BjhS7mWdb1EZLufRpLposwVg6oMu+bgk/uXuq6dN+I7kbAs2Te0gP0GGu5K5wx
Kl6moNJqr5nKwzMdQwTxppkG4AnyRuqzBtOf+Cg4J/2eKD/o30KN5pwYezkH9U/dN8VHPrOC7EYk
/CJQxo22LhEELuVGJNf6AZt1EJXwoRTVKSpSqE2mvatp3ENro3geJHDNONvZTr/6Lh1/1hTxJQH9
ek8T0pv5LUAV3kE85Vp963mHsjtBxsdPsiodHkXapcGOR91YIJ/p+dPOJ4OGqJRFV+RhrDifmjhV
AnwfnDt/BwL8H2CcoTC62EzwixdQPJEaNhaWTvvkg9a4fAXDZN+eGtLyrxkjrvcljxyQouxU45vh
e9T7nEM3AtBScR/Nc1lme2jNmP4xzzUtDzZvUSrj2LO9k1HQYAMZY+oOr9VFePPZp3nt75SUcgQl
2dTkB4Xe0HBKEE1cPSSXfAFID5shA6ZjaoRpEgjJhvmuGNqB/oUw14hDmBtH3uEUzstYgHHBBaqo
LvNvNKjN4yAqiHMLVpbRz4IPRh8ZehjqN+Ce0vkgxq7xTnPEhIlZFRHzOrkGPYb+gJbgPdJ2aEuM
Rp/0O+roNkKjPFog3gbZhC6uKy1IznQaiDIxMqqAHY36oLmcEnGayHQ0/S5R/Z/v/TIEsMMnBtQk
NM2z4M7PrKv7nRnN1MH1CXaT5xH93+yBq0K+stIraKLRN9jHM0j8S6Rh2aCTPjJ+9ujkPOx3joc/
eCQhJAROM+3QVxl02s0+sHpwP5kMJ6Sjgrqee+Tab8qnsgKXa1yaQModZHXcFjIHlg7gtGvLELLi
7tQ7R9+MHbQq/dyb4igfBNt1wEoBcEsiPgNaemH7e8RZp7XfykK37QM6HRpxzr3GT7+GdcR8QMVE
VyZ9AFlCUMw4Y3HE9q8dGVeziTS6FXroheJS0VW/ddBN0Y73E1Jk9awcHfdu55K7SaQEcchOTf09
kIg1h6KHNiMe3xZD0oohKpKmkR7EQ2ZnaPKY8DFoT56AlMkBwi8ZiQVsJ/w08RQlCuZUtfjqZwiE
Z2S2phzy0sM0/xhm9PjsJORt2M7CK7uHiIWBH4ezzNqD7QPH3uGogHNdrzSrzgICf83BE75TnNxU
T2Y3oBbCP+KYMcufgd/m2Jup28H+q1KnDZjAhijdFeWgQpxqfJtPx7BvnexsB+ulj3RwxYXmCefb
1yzr5HQUOG0PJ89opp9BC6f8h+jSxXjCPURWJx4aAmZWWvbqLx0WNfnidZHJPuXoguWPc9WjyrZD
/3BpvwdGF/lpzlAxBQ++40/HWkF89leX+0V5yLq6r99sCQa0Q4bTsL9zJmba+2bUVY7tQLY+Tq9h
yyAzn0JDfThwGToUeEfocD62BKFx5/qTyo82Au3+uQxZ2dzDm9X4YUpVT3aCoMYCs6hQbA5pU9Kd
y1vTJyYC9ewh80UOjDLHje/A3QlUpoNuB3Kh9svTc927IY+lzQzZyxDYvWcxmzmQcUEVTqp6sGP7
taeRFjGOCWX2NreW87f/x9GVLEeKQ8EvIkKsEleg9tXl3RfCbndLLBKLEAi+fpI5zUTP2F2FhPRe
Zr7Mhi4m3rSWBy56yd4Gad8E+jWqPGZ+l44VLlREXY5CTDXG7P2wYCaDj4TWRyfi83IP1TzqlDfa
mmfJYY52amAxaVJ3VPZMtBj6bUTj7s6XRjkJG0k8vTdeIaL9sIQtTN5b4Q9/keJiXOQO4Mq4xBWg
ztTTlD2JIhzU3goIbLPcivA3mOPcG1K37j3AnRBPBdXFiU3jHBzXtCLFmdqITAYhV1AVDmV08aHa
ilHeF3raxDgcx7sJ8Z0PIabGg20IN9j6J18mnI6Zz1QwJ75auJP6uUOKDM5iykfHUQ2sTXTXWPvW
IlvcHPJCeuEWw5Kl3AEEmMMTrjjjvsPjCs6kv+1A/cIHfztx1L0uKyFcbxZHyq/F0XG8lQhZalJd
rd4tgQ/wPt54C4HZ/bsRXhhAQY9ZMXvy4r7y9hNU0br8rszY1wbDb6OH8W1YkpMo60c1T+h3F1Ol
JIJNXAqVEW82tBg971wzTYI4QSGk2jnV+M1sw/txXGSCiLPWJ1iOeg4+UKnxDmVbVxXiV2KWxsmm
uNV2OyLki++V8vRhLCsRJWzGzfEZxraPP2PRe/phRKHoQzUUXbQkAxqsuHXHjJKS7CiKjjrVKgyb
FM0522MV6K03XT5C7uYt91jKZjqgASPuKUD4U36JnaF7MNTwIm2pRIKvq2cf0/ajP3Y3R/suTJ3H
xWw8D4LeNIBHCtLsmm56jlxlvE2kVVxnjR7GhHrKpxeRizrPAioHhT/uPHpxVeFECa+96h0vWl0l
Qy3UfQ5xe29C29dwa+6UPs+CQrzTRo74gdU23sQAeBsMfiOQCClMEcfP2XP0B+553Ho1DuAbNT1k
fBDQTCSZGjh1DXPZN9vIt7zKIto5Io0nCaUwbp25v7rGH/VuREBVl0g1UU8mhkyRhAk15b3/3I1w
i0qcqhc8Hay/GsUz+F6Vf3rTe+jcOe771FG5+1SyvIVqJ/T+FZ6OeGK8CViUF3bevQ9aajfGgulM
2hGpsbAq7KoQX1+FPeSSNVoO0WtcCUisRT/ldfDT3URB4ReoPgE3PUl4PiKJgtO09wInQ+0rzsIh
3i2sojFBSkbw7hRDXyJqNejQTc5TgGvBFOWmwNvNE4IYCeAiYR3e/KCMZBpqBVcCR7YDaoN2Zuja
Q0OOOBeWVxO0YbqgoaizeXKqPZrpmm87NCFn3Pd6F4vc/h308A3UrNgHY1NuOkraDSPDa9yFt0HX
+baEJdxRFUjjKuvSRc2LHJUk50WPxxjNNCEClu8ZymF689WwAB6DqkMd0Jz28CUXfqRvy+iBonNY
BZN7Ufll2k450AfbfaAduFtF2GHdgC98sfOzu9TPIpoHtNqBuEcCUFjlack/LXbdETiQYanu6yJj
QaEffhHKV3DF0tsA+TQayR6h80P6UaZGVNecoPeWNSU7V7dLKjvMHjtJN3A3nePZO8DohdcJBXLw
sLPbNAmBFUDWlC79hnHNlGEaKnxgafqr0+QWM7mN/2zUKH7BN7ZJr5B+FkGKmKAlbJ9dowofyWXs
E3GNJKnkKKFd8wTyZnElu2LscEDIEoaowrAMiXDos2LRXGs/R1djzRu3ss3iKsjTqofn+rEZ5uG9
aDBvmRUIwcjTtdFMp6WimR0CwPkdcK8YSTCRmTY5r58d3Bf7UVYIO0GGA6y+Ggyj2/Gfz/IOaOp4
FCx8sg34LSUImqVGv0jVnEgtTyRaPrjfIWHWQwp9qYtjBLRpcby/lpsuxcbc9ZQ/D7F9ECpufW6P
QYhmqczh4u6OzXPZ1RfUeK9BPt+4Ep/5APGEj1qg+L/qNOg/6ml4Njb8Xn/YKRuWzip+oJqpn3De
HWmIJmDxpo86hH8p7rsmi+Ye1m51v5vg55s2yAPpNDo9ZygzX8p1LlFER+BC86lghB5sGcTwnwnD
T59JgLl9ONjMydtd1bgnmCi++YI/F8h5Tphy3koSHxod/jasdaEkGJtMx8ucIh5bJ2p0EWUAgtwO
/Fz4NQfFhXqSNdO+GvCmtYaei3m5oD18QqUDKCUXaSD8QzzlWVQ7qF6Q8+LnxWZw3V86F2/oDv8U
tkCgiTaJ14oL8NCPnDnHxcXyYi7x39CAShX+3vFJGhX1F3DEE0DYN+L6J2cGa6T0i+DgcnHvwZK/
eAJ0hCsx2ucV+deKNoXrfp72vXMnehYpIPQrJ/He6uUZLcMF4MRHHsU/phi+fCJfy5C8Av6A2zd7
Hwrgt87g76twFS+V92ZsX2Jtx9SParD4Oe0R6uBi9iOQG8WAO1hRpEXd7KbB+YLlsp/EZetuo8Dj
e+uMSeAXp0CC/Sp7FFHIsoTHxuq3Gq1p5s427wOZLCV5bbwZ/isdhrjaQwNfaAy8R/eFDZumCrY4
/1+aOj4ZKTayAVEal84BcC3ulXIvRb5rDVJQgBsYHLpOnjSsT6H18hMbNO7WwilITYvG6dF/SoEn
UkfdsZzEPtfdc7jIfQiAFxdMHCV2bnSqqT4uId/OptmM7vDdwraY0AnHB+ImEIdE7BQmI2Jugjp4
dlFe4xS5cMRftcC3ctO+A+//on4jNv5AvotgvYF8d89V94YeKUq62Wwb/C4ChsZlFDaoy062Jluf
O2wjTwpsjTMFCW+nF4TYnSx00yXYgXJBeBFDFtPE6E7nRbkPRf3c6+oFSbd9Ctm+Sry6/nYRNGgi
qNOjNtpZp7tSr8CE6JwfC+4+aW0+GfPfoa05Kla8+jGolTXmzLF0F6DeF1N+5l1RJYLJU8Vlxqnc
NRPfTqL4A5OqTeS7GwChpzgeSjAMBY4+v03DXO1lbh9IimAp4LJMNCzzWjR5IdrnqXC/CtJ1iZIR
egAoq5IGxVcCh54SOM/UZKTVr64qKxzXtcj6JfzAJfAI/XELVFUmHNq0g52XG+fhL+CbHVz2D8Ky
azybf3HpfvZFcbSFvgbW3mizLAkV6GCk2vbIn2BkfB5DhT8Te2ey15KTs6HNr9Uig5FDxnFJASMc
36uAw5JcbkE93xCP9+xEalfU6q1domNZLlkdI4iypwg1nZykFLiIwz56I82wd6L4DF+IlzWct0Rq
MmYqTy5y74gPVyGion+dW+4Lx9l7Nd8DED03jniRnjnGc5lFXvO8+NG2Bu0L0m5jNX1CmO0fGg94
80B7N6DYE0v8u4u7MZmF2PJ6ZClClP818XLo2uWpFqOX4l57VEZeHd5dydzv6erpbpYK8n7n4PXo
aXGYPaLAboHJXIqIlckUkM/Kne7oKj/ykT8HS75Bp7YvSvnRdEtGnQK1Lm4G2wYvgFUuKKOGpCzH
vz32O5uctAjssxXtu5r5sebN1tDqUJd0w1l79FBrVt5wmBg5dLF/MR5OD+HFOXBWufW8Igu9ZrdU
CBpypjtE2G9lpQHKk7PntpDFK7TqDeKVcQkhkNW4SIRrh6fJyQtgIkBJIbsNUh+n77pqUC0fYJm+
QYd26STgyDI0HwOxTz33v6e2apPZTsC3yJEgCcsW9c4FRi/DCtKV+gErgI8GB6SNh8Po9FnQ53j/
1Z0O2KhUzQ8qxlNYYcKALKLE6cv2tc1PmIjKAIXvFafPM6c7qvOvzkw3x5Njovvu7HTjhff1kQTu
LbbxFQNN12Xuv9cdq5WXev0oNmqpd84AkKXzjmzwX1U5AGVx3EPdlM+QCF3mSdRJqDzE9roEaWbg
/DrXO6hYvfnW/xyYMyUVCe+iEbh+i7eY8jeU/tcYt5K1flZ64zX3+EsH1asCqhK2esPGcV+hEFvn
uFhWoBBB7JC6hXz4LdjwhRV5RqEDo9Nhi+Cm36kBQDHJ8dYSs8/9+mmS8W4xwX6B6xh8P9O5UWfk
s/yxHUstDeB9gxcjboKTN3OdTgYieGRyv4RTTjLOyG0c6Lf0+aEXebWB0m6PIam9yNlnE2HpmRMk
FJjTpgHBiDYPq6X6n9kTn+vPzhJT9eN88mjwD27SyDvEo0TEwH323L0s5b2hag83k4cGMiKG5a1r
nItpV5sHIg+IM0zgjeknc1+0WUig/zHzi0fLv4gzgwdidKYcoJkXtG80jk5wJI+S2EEaHEdohB2d
SxiPr040v2qq/sFd6dox5zOIwe/ggpB1+RMqte+ZvVZ9e+JLd4y8fhsq/hjr5u/sTw8t5I9o7AuV
8L0Ji/f/N7os2t2SR8fRja7DSG/VhM3mBvw+RV60g2mxSD25vIGfBvzQ8F0H5CsDFo7LD6uKydaT
RoQt9usu1tW18/ghDPM86Yj3hTGH7UTyKFlUfIn6sU8aYHFhDJy+EjwTVfOOA+DihN7PpOhpcNwf
pevDeoIZW37FeRwmAGVuxLA3qeA8kIOLjvDcYoRv6oGd/SVMVN2koREPIVBix+sZb6oKf9GwEVGc
tbipI+ruCuSXUtdLyFw1Cbb1WyzsnEBMtB/m8RUGMdiFFaLnq9oDSAnKH8hA0jVIo6g6sCCl0z8V
Fn3ThMAcdGcP2J6e5q6LUhm1GzwMgmMx/nJ0iZOjdq8uLpbBEJqB3r47ih5LPpsEoi+OEgS9Frya
TwIl8RBFf6ohPDtlOBwkukqMaR/BOm5035BkCTwGHY8bX1i/vIAn/mcCdVofl9LhjhTVtzN5MXLe
upMeJra1bv49IQw2dSfybYB5VIkygXwXHZc/plleOZARLEaHwpCiiHW+AZz63yjHETFuCDB8dN4F
aMGqKLZj4+pjw3K5q1qoNAG6HuWIVXNj+lI5Yt77kxuxtBi1+nGKFoH344TnMcQhqNe22aohEInS
8ouHIU0dpz1HiFma8Uxy5sXwx5NsN/vL53oARXL+21EHN0Zbfg5yPvol4PShjZ6ViF57RGSnnkVx
AQogxn0afwzQFIwtMKgSqy58dZlLewkUTizcF0ULjp8Kt97YKjj4U1GtzahMStKlGDlwtnNIpz8L
lG8sHZ2Y/IWHXrT1I6WAPsJ9NxhVntAZbx+sMR3Majt0j+oe2wGS4wQEp7cBGO7cSjGar4lNeQry
AWxiUQN3aSNIK4MS3WviGTN/cErLbFSUbQcP2JobxvJCGqDNy9y4bgIZ4Jw5MUQcHPocpDO27Lk1
1Qbzuxie6kzRnEeryjjp8SJmI8yaX62dqZ/NsoiyENamS1LHBVpth0kWJ9NS8ms1NQ06GlLuAjU7
77popu2AGvng1xSCAiBZaIECyrcVTP3hEMO6TbxgRqucFwRj1X75xcDUvqDeRgxSF4QNiDIBXgeK
3UBOMN7pyJQW8JoJ09CSHtKKIOiaV6eczQKuwzKVFHxgD2g34OWPVAiVIY13OeJztdCLyNlPu95G
5znvfHDRjT9BtVFFJEy7gHtfcHAu26S2Uf5VY8ed0VPpUy5ZeNDwkAa9ES1vPHLHY61BCMVlCebB
Gy4z6cmTGCvuXcpJcdgtIt+FJ22o+09RBlydS9lpZyOHgR8LkNibkKNgGLsRB0ig8qsrit4kcmTt
do0RZh9KWz/KKFQuRVZjvpZdg2qUm7L0gzvqIr9O63yODhXW+RbEQb+ZNPE6WGY15lHNvn80pote
YMNSXiwo4UseKtQJU+wcw64SW+z8KutiwnY+4m8SWuKNKD2Mn/hVGIEsl3TjTcI7Ah8WaRHPY8oj
hl8wVNW266AmSVb+fQv0eN4ilsf5bEYv+hw0UU9h7ZZHADX9vM29vkG7Y8dbSQ3bdTwcTNIuQHXn
2ufvi3EoTdzcxLthaNu91IEBmgGd0CQtA5JZDofBl+WUdQCYYNtBgVdKNFVwo3oxtZ5TCbhQnJdx
DhE6ZettPKN1XXwbJQHe+CQyJUudCu8phjyrY+GxNo2gV9mzJsoAKpaAF7o96c0m7KbDFKjUWgIg
BwGzKKW6JquqEKyI9N7QLHQpPhRPKuaeCuPsAxpvfEufgnhxsS3YOyJmXimp3mVjUKABqO7BacEX
5I7i8gq/pSqpNTLlfANghzG4JLUd/qinf9yW/s6BHlOgvTKd6uHhVNOblrGbKuaUqYVexmHkAlZq
18r4bKKiTEVhb2YCIU9K+8+ny0WGfZGQjuywvlfHJe2lz4tziTPUVvlFN6gmZqdKkRPkZSY2dOu1
8yFS/mddenDz5LuhJds58s8efJzB31yjQP0UTnOwMtjmjbqpHionXtMnR9hzNPRhAl/ycp8Hdcoq
gA50cXeTz/1E1HW/RQQAJDEeCDTTVBTdQotGb1VyuaFBMaHVBoqXKgN3j+qyy5SvmoRWuBoU99+a
fPm7futxIru2n34IXLxag1sZ+zSL2YQ9hFitQe0WbfaOdjeTN++EGxzhp42zcpCgNCCbWzqQWXL5
VxPyUuKEzmoCb4Clk6BDCK4n+2dyWJfM2rxV2DKYi2zuAwRqjeyGVMOmxEZgjtw1zMRwXNATAtAH
HKSz4k3icecyjuE1mu2WOt6urhDs5DIckfTWDjOKn/AF2uYvIqKv2Uc+YEMJEBWAjJ2/XT977Nid
6iIse+Efas+/OhRdwiwABtmmbFM40Z59bDINPRMLy0uLp71zGFVbj5EjpkQBtkr9GOPltnBx1tDW
5iU65iZwo2TyKnbBMr8UsOPo4a6XGITNIyqk3S9jjii+Ib5P+Mmwjp8XHr5w379SRh65Ks+dGLKg
AK0IrRoUCHYHzO/u4Kn7XCWOg1F2zU7wNNoORHx70rmLIkeinz2u32ik8OSS8UcVmJvu3E/fc7aG
xK/Q2QE6FpDd1GMWCRedMElrU5UZBdoS5P0OzvaJsvYdKBcH1QwtYRvsUOTe1ifqDe2dRdW+zbtr
UFS/8PKHwGnJ3F4/DdFCEgPVAMzHf2Gxm/Vx8Q56Y9eUxZ4EEJqNhm8VKY+VsCn6573Jn2zA35tV
+kAc8oe67BFMQUb6PlFF+7YuFcgwk0GTkwWszVz5xy+cq8fVyfW8e0Bzgg7J/ROAolj/gwKuamOA
rQw8gNPuobIEJdSi4KJLgsvhDPl1NuR2DwYMlzPt5jSHYkcS3BG+Ttv8Cx/xScK2yXXeHCoOhkA6
YQEgI83N/5kAwfnKTzlOAOJgm6vxaf0cKuovUM1sWlbf0CndO4J9B3upKkaGpA5BIIDr/5nh9zCw
MvPA6sKjKy2NOXHIEarYSbnWzw5lOcomveysghuwR+wR2x3UyLh1B3PDZZ72I5r7GMAqoDcU6M4u
bn6QE43fDxQzkaWf9rG6toX851vv4dYmDWKbiVJ9r1GDzqxw7ALjFOOh8/I/zQBW2HZH5X0NTnkP
erOvCNlXy3dApwNy7vEcMQ0JpXAffjiISaGDuyUu2+cROjbWtc8xk3uYmSEfDHnaPKzT9Sms+6OY
bLYIX0If6n71atm102p0luO+auTvaOpXp5M3k68pnG6zR8v69/+vAC+2rY9ExIgYdHv82E/VrpjZ
Jw6vE0aWfhg3aBwcg41WlyYZyjphrPqFxqY9ha4td0sZ7W1gPiDWMudCO/Ov4wk+HoHKyC5phwIK
lzzwa7x1Wm5N5M5HYnPzIRWeaF3giHFj6ClAloPqGEEJ9tJBhQbyNxjK5YTiJ76RsZNvzPLowNq5
+JtDEpmFenTv3ohjhFBnwGs+igm8ktlCvhHjhJ7je+ATBQwbck83igRCMl37Tjj6pIpXN1MPM+pB
UJ7VBIam7GATNKPdT0Rc5QusEggeiodSNIj66LKAPL1A7bdslWb+QfdCpa31WeJqDT4ezNVu8hTm
L4QIoTIqg2OHpu9zdqM+dZdlPMwmLzcxK/SBFaKb0A6Z7xBc956Qvlj2jcz5Q+TjiwIXmRleUZOE
vgPEbo0aAmc8boSGEHiug+PgN9GhXKr3xvVyjNEuzZsAqorYONzHZf7O+vaVNJhcVGO19RAjmcyB
exelqRJWl13SxVOVgswPoCZo3ATe3yQB5c4TWnQROjmp9jX+xjOyPm/DJMhmGPxuF9vFTz0fGl0e
en87pLsn/gjgAwd5eFCL72D72eoeq4UAWIXNFTdWXgbFXkrfPZsQ6k8GE3ogAtvJ693ExydMbNmc
tO/8HcJlApYonb1tnAaXbKWex06LrRlReEMqq6OfCNVfxurhKfL74bM3ZZxCMrjqQcEN11r/A5L8
lRN1NYNcoaQxTskcvFNKvuJ2BM0SGSDYbdvvYOSBrsvrPibwgRAUsxfsT3qyciiOQRHe7TztXSXx
FCYIMaYdo+MhdMgbo9wkCoLKkw6AXFNtVApZyUmX4TOPZL2fDUrXJo5aHFpjnYGNhIF9h/+VyO63
Jpri4lqGXafC/MFp+AH2zmSTrlc6z/EPsmqWncARlETR8u27I3BeyB0m7C+IEtEmFyc54Y5THsa1
bcSPtkcmYWtc3J4LwJ0O2HS6WKJSr7b40mje+BwsyWj9BnMfM3kNovqG5hk5tIR/wy63Tg0YmU2P
bNcEyi+Q6JV+0taW24FbaNt0E2NMlaHPmodHS8MaF/gsE0qD8zJ7z6DOugS+PV/cw8z46mSKXifc
FqF/dETxCYXvkyejHzGoFup2Nw1hVwHsCD3nMi/A8BGbOqvupxDen56aZ1UPDig2tCR4ZaIsiFt4
mU3sQ/jdtSrmOh2CGAugIM+a1eSe4engpATx08jiALhMQbdFnTQpA+SyRk3OPa4baLaqM81Rj4tq
/HDRkNF114Mcv475eEfh+lKC7oW4UX9IDKJDrLDc4Wx+jXv+CVvhCupJ9uGuI0kLagevnI9us1wg
sR2ToupfoN2sAHatAa0ETDRXXGDq1tIPiFDUsZwBQ0gWAY+sj/VcnIgat7PoDhjceFTd8hQ6CmOn
Ux9AjaWis47dv7CM65Nc+zG8lyB9rgEQZnStlwY/B+pp972YvY0NQKKJPMa6GUCzsAPFsrbESihK
aLGwZKpl6yVTv9gHkGjx4bJZXFpeXSccko1f8YTFZkDz2qQ4P0+VJ64NqGHMMUUhhOL8Ei7DO62X
g65BArey/hP65U7FeJJlhWMkmshHMM8j5OIM/Bpd3nNuTdYENNwS9JfJagY/sdJPAN0ePBczHIFz
jAKfAf1r994AZZOdz7ov923Azp6odguBvnfR/FyH/KHc6Mcdu13NDLz5qO2xuSgOcecNJ/pFMbaL
Ud3oWB60djDpGjwJPdktIs1G7BqABmMPcWGX1/uBguDjBsJRLeLM4/SOuZ9XPNIvr8CB37ZLJmX7
lHdm04YQ/MQupBKTj4e1MpJmPFonotANmXyzug3zfH5bFGguC4EXjjDPJE0RPjijBD2sjzmNQgFC
Gu1fyHl+kPF5XUA+SsELnL+ovzXATeYBh1AlYAse2V8a6eOMgYFSuSe4+D5Dyr2F+2daRXy3mgUP
S7w3tf8T5QTqzwnl7FSjKJ0+G9u8x01zZYagPiD1W9UuX/EAygKchk4ofGZaO9xDW2N7YeKsUQRl
ME0R1wlU7tF3dN+Bt1Tz94iLHScOLpDgXCIsIICPTDw/yY5AU36WGrp3rLQqtlb+HargOlCkVuHX
NwBZpgVrY7dFizLVoAKZ4zNKOI78brg+pRDsZuv/vRpbhFGJ0O08LWB3DSvhABpf/KMuR2AvHU8R
TZrVI7DXESJzHDZ93G95VJ65nLaOgTZnnjKBRPvRlHsXKW4EAzW+5z6RAEgke+HzNa9KHPL4mJ5j
T+uHx6uS5U6/0fMH4rdrz4LqxXYew0eNwIfFU4B/YIyNZ7P4arvAGLgO36pgOiCwDtIC/qv7d3xl
hurfrdR2WrOi4AU1DfqH2zrrJbuaimGv9yk+BVF5ylaPkKI/5rATCMIAXfX8ZA3affGFf/MC1O6u
BsMBrsWnKF6uEaKS46ba0LK4+MDS3br6ATkNFMi1zxWKMJNCccluCvqKl1ZHkYe2CBw8KMbPwYQP
g3mIEk+mH4C/gxJyozwZXbHHgArOOYT6gWopQBp7P0X9D+jSx5rFXE3AnmIMag/gkTVQFTv40I72
YCmlAp+6bHu1dVV1DZcZolwUv4vMMXldf1kif0PjnQluSfxCSF03PfbqOvStww9J3pY+xz3Xp3kr
ttMkT4CXk/UtwIDGAzf5LtLgugQZkt7ELU4PmQzhkLJleho52VbWgYhEA41v99gbJJB7iC2zJoSY
GOxjrcqbrsrLGEQPgr8IsIyt3R143zOGxbKYkrunnD0vx11Z1duFgsFFhJvjV/fAKx/UTsAkMbKM
Gx/31JI1zADMg3xvmzt1m5WOk6nA3KOgfodU/BD2/RkPAnrpNVQaFVWH6QA6I5sJt4fOKrJjBkOc
84cLW5BEQoxB0LABT4JgPJpPWPA5Ug9eT5tpirPFbe9hvTOx/lo3keMWmwp4MfeB0fYfxZoBJLzE
mvHv6vdBFAzZFgJqb3jBMpZQuOTkTCo3o/AutLR/Qo7c6nnbyv8HADnglhiUMMA1HO36qdBvxGf3
UffXaFQYewjOJPJOE7TBkEU3/796bsB+Ynd4WXdAbWG7FNkRMx3tV4sjyIPf/WpZVXvOQ2m8cvNj
qPIdhfVGgIMZs9n7oYVd/djN30E53qrQ7Ov5vY5RgEwwZ8dGK1AtgqhQ80XidZMj7kk3HmBCI/Yw
e4wcKP2b5RagwvD6Iavw7dHEpDXgRdvoTdCJZIFlmesFW1YMUPw3UNrPB9vKfQN7yC7ELF6bCnST
Mr+o6bpACCPWUTa0getGwlTeo/KLA37pcXLkraroK9fzHlVHQoY80RhrhGjn2ETkNNrgRiPHpgHT
Lyv6B4NzLH3phfdK5JkzmqSa9V4alAiIH4ZREuCo72FczhIfFwA/Str8oOGiF4hlo/QqnJpf8rW1
Hoj78v8Ltzp49mH1QfHKy+CJWETSc7llOKSQtvb/1cQAwzogTUYoxSXkRDF045gkxuFlCvsPoiCA
TtDHVTFqdp6iXN53gPLmbrv+UDlU0MbGp2b2N5X1LvgKLeouLJzp592EdVqpJUg57u6AVy7+zeMR
3YGGqn06rMVGUQIJdQGBIJNjhlFEOI9b+OekmET7yKd223nyODjVbj3QifjqeICZgd91nXAyXtY1
QXZpSgGNR7ZAL+xn2Lnr8bEucdjYfbF8u0DW17+XRuhI1h8JkEJgw3zzH3Nntls5kmXZX0nkczOK
81CoTKBI3lnzLL0QklzOeZ759b2oiOyUMyTdqnhqZAAZHnJd8pJGo9k5e69dB8Pa4p0ylOt5RuEK
ZwjNYizTOfFnWRqfhGWzKkZi3bK7gGm2h5c3T9thGp5FTXDL1zVqkY4wJNZKdoYwPPdbac0ckaa1
LWKh1HhBoMajEao9mJaHvitl35Ijhemd2rR2vmU4VmmsJ3Jy5MFcR5XhInpiR6a4yIB2fJsWXZgz
vy6jKbrVegOPQcoUACja1nPlNKE8zm5qOxj69Ty/FgAn26j8UU7SoTKQU9GK9K5EZNrMIREDizmU
YsWmGvFk1ndx5p3HEUnC7eDOFz6nD2Sl+Wo+gVgtXIa83EoOM6PG/03Vg55NV0oR7iI6qvzX+Xbz
8kXM6c5PToUycZ7HJhhFY9BTilFsbDMH/iYCdso1uQM5+zQ35CuVTWITdRS0spOJKzcxyIPkFQUg
7YXEZo2Q5Hu89GtOoU0qlxIiW0bE0iP2C4WlonVBHhtqj5Jbpp9b6DidIvP2fWENrL0hyqa0DW0s
JwoF34oCUJY8h0n/TGzBrVlbP5n7MI8JauxEU3MewTV1cHyRYanzMKseIKdWp/kkeSbVQG2Td1EA
QqWmZjePn9h4bmXvQRb1m7LB+DFfQDo3buJ14jajkZbMHxgEbHHZZt1UM48VEfGlqkxnckJ5ZWIX
p6lJ40zlyEM2q+/mGXj+OXGat2KXvVVen72KiXhh5AMdHvUJBwP7hOq6k2J3MrqrvB/PQZRc5Kr8
qnfSXhdqRoVCbIuQtYek7bHVDD/mYUL/9mesTc/QVbm2gfnSZeJll6nU7jRq20Z+DSAyX0tTRm6N
wo4psoTLeTTSyL1E6n/SpdljHE2PoVqxMijOwZSvKCqsuYg7X+hXWmohDJYe9VI+w6VxUlnRtajF
p4be3Ai0vlX6IgjIhJs47/APF+Gl5FnjoSAGb43/c98U5YMfKXd9LD/5qnKlJSwEQs3aiDIoz1SV
AldWe6Ycq7z0uvIi7dWzSa9PDJYG7CeAIpcyB+neOb6R0aziFPuQmdas8JORbauc/sha7wkx3Qnb
lcjGwGAAHNNmxSjd2jhhYzQ/902uD7aSFOeD3m0moz4vKAyQ6CNfIs5DgGa9Ufkgn4WCNkyS1Klw
ptjYk54lMaztKh+p6xTNGWIsxfbV/Imp/UaG27/idjzUxljSY5Afalm5ZQF/oWvaVW/mL34+AppJ
snU6GSu+8kqkKCvrxk0UKOd6bq5rM1x1JsvbXn4qRY0ZhtmMNyi13CL5UaFRRvxTK64kE4/VN5SB
oOpPQ/KzExFqlLVnHcCozCeYYIHSMeNmYTPhC6VVo9Vmv5LYNAxNtBKMsj5Jhuy54GLEdXOV4/5q
epR/6DQv5ifY0Gnb9F3pJKVy37NiKGK2NfNENE/ANO1sL+XJ6bU+dxRVeFWK2XVF2zEuk+cCQUHV
N0+hNuROmNZPgxa+UNnJeHNrNCBat6611yxDlNKYmIwqVdrUuneLK+SOzv86V+lsi8yq2pA95H0J
C6MWbGnM93llXTLFY1qqmW8F66qZolMWZ3d64T37vonjRZj2ptkhRNauqa0chiR5qFEFZUm2VRrj
AFOCU+dUPOrm4hjuTfGxpW8V3MWBtfbE+DZP0HMhFY0cwCF495JdKE64oiYWGIUcXEkKkxQ0rGui
vhCON+gP1IiJberiFVagh6aR6RVG12MyvZlht9ajadwKQdevsUsh1kFdWNqTWZREs/GGjwK2ukJt
ersGWjbPV2vg3ffPdTEXNxOe6HVT41fyJDJ9tc4PHWTMKQ3+9gpyXHxBIQNVNA4sCANZv7Wo8Gzx
xoZXRhIiBSvfsDbzdQA53fPLp6Wm+z+Uykj3NfIH2tjTtB5KpGh6IZ7rAJJPYm9EOD4q6MZ8rbPl
PmvtxGSTa0VSjO8ZV6OUx+FGjPS3QWnWnVa+lIV5JYXDroy0Ky9otU1EUXeFiD0NbTli9vV1Hczn
kOiAv2HEmaUprtPGFxxN68Kf2CgtxMFedvp/dL3F/euptPQsOXf8YvNaTD21Ir2y/VI4mdLgEmPw
ZkjiXVHSC0zPZLV6+2tkjQXZRSunpi60EHhHmJp7ujNsU2SrPwK9+IKssYwcSsQm1bnjfDrE7hmi
IvLyVDoW670Yv3z/DT4HkKnLvCE/JGeoi9CGTggGJZ12u6yfFTzPMxdmZsJ8f5gvKCrmgtCCpVOh
eTZA8h4kh/7IqZgmRwAeX330AtBi4CLC/jp/Ayo3eJd9GbpJbbh/7cQ1mCEf2CmNWudGnoDNTVBc
2CZMT2n0/hq2xlxwWfJJBNETYS8Xmvqmls3zHPXjX2IOqeaCypJOdKfKNlVXJgG4m3gIGltvpGMs
JmnmrnxCrTEXPJYJkV4Udjx0cVrRDbIquWCF2RmwEoJRK7MVrpPsXlBTuUPFKrPf7Zupxxqp98Cm
QR2nmBULFAp/8TYtEC5lp4Z5PUK/QEKAMK8oMHIicDhCZp5v9mffdvGYS0o+Bp4REwZbVmlD9csb
r8NeHk5kBIvR+vuR9sXTvswnatoyoooGuDI1rzN2HxRTsQaIN4pw9/0BvsDcGAsm0zhGlO2CCcKc
OvdwHtm/UAfwixcx+DE/7Qllh++PNA/gT66XsXjay4xND5GfcCZ976Xo00epMo8RE78gSxmLx73N
DOjDAZ/NJq7PryYqxzoiaDgTWE0Kt6bj+P2X+OKmG4snPwRQokXIL1aBkD2puEG1sthVfnckNuWr
azT/9w8Ti2KJo0LOFemTuAShPYJb6dq/hjNTjcXTD4mlHmIse6v3hd18jYJeO5aE99WZL579cZIk
jMezC8QQXpC2Nq7kJ+r2+6v+1YcvHmTkekOqaASB1OR/uFBnq/u6yPS/BDlWjcWD3I2tIbXD/EYt
pOBMgkIMrLQ4Mkt8cerLIKKgUNqe7hkDxusPc5ABe9PL76/KF4N+GUHUDpPohTokfYnA8UCt6N7p
LoWGHqNgqWHYx+Lz/ZG+WA/oi0fXbPKyECT4+byg09OoCnMa+B3CUvaMNh0I3JR06y6+P9gXU56+
fJY1SScWIIDbBieQ7BXpsS+FnSpKoTPv5L4/yFe3ZfEco8MQLV0stFWiGKVjIMFvyaP6a5PEMpeo
8zEpTSThwjy07gQQYZk/nQaWtvtr5754jtMhxCRokKaYh70jhN25itPi+4/+YnrTF09xp8MuMEzO
3JTCtYgqDv/elRDVf23Bpy+e46rII12b47Ahjw4OUCF/FyS57H5/8l/d08VzbI4SQZYeSdoRZezV
XAiSyklff//hXzwCyywiwol0DH6Q0JO+zQsK457m7SsRCYutFBn6fKxqMXpJXRr837/Pf7wO/+m/
5Re/vxvrf/4Xf37NC9T+ftAs/vjPmzzln/+af+f//Z1ff+Ofm7f87Dl9q5d/6Zff4XP/OK773Dz/
8ocVuVANUeNv1Xj1ViMyef98znD+m//TH/7t7f1Tbsbi7R9/f83brJk/zQ/z7O9//Gj34x9/l+Yd
xX98/Pw/fjh/gX/8/eK5en59S/5G//Y5+1H/6TffnuuGD5Hk3yxRt2RLlABdKTNAvn/7/SfSbxKZ
MyYKCkNDpMMTkkHHDfgl4zdJFg3FtExYMWiBuL913r7/SPsNdIqoALe2JFXDcPH3f53hL/fo3/fs
b1mLhyPMmpoP/nQUmpa1eDoF7Mg54Yj1XquiMwxGjqqrr3pk4p/UcBwK3YWWGvigKHRkWbUZo+AZ
JuYFUZNMpYVy5I35/kj9abXFaSye5EFrIFMZY72PCnFvCiX+ihz5c2Ol2cEM2nWbg3/yqpT+0wjm
Q0MKUqq1aKdT+4Ns5zvofGdeG81+WgkNGNUBib2aa9SyRi3GSOnAJTd9y2McBeMdiiV0HBPWOT2P
rmTDz6+gYUaUSMQ9pJLHupywCNHtSKMz+IA89UB65KHqt1lS+9u0IsNjMvNmFZWcZKtObxqVDD/N
3WjyL/CYoMfPV4GY3KCiODNwrtsBNXk7M2mlsIh5LAXpNcPobNGrHrABr+S82WWJeD1qVL/pWfro
mhASfRiWf9z0jzf5Pfvjs6u7mMgkvAhCUw7d3orQYXV4jVqJLz+G8pVnVpxGT39zrnDhI2xDyQ69
4mTEzJBnxi73aQWRKOt2dBw7o3+WEZc5pUYJX8Kd1M49Mc3p+yHfIqzx12bWp7veL4CkqYFuFzUA
cLlbVbiPkEh0Lf95QG2HfQx6r35jgAidFSeXsMiOvHDeQwQ++7qLmVUfGrGLSWWAQ9NfJElwiDQs
gKUWYxHKRLsj5dIJNM+49xQdrJnRP6phMpMUSfDRmnLb6xE9eP866mkOWPJrazYeQmEoeIafPCi5
jFhLjbW9H/z+MLQ+AqHvb5U8D/hPzn1ZL4lzqxsjQSz3ledvrVDCTNITrYZqUyW8wCic1hxo6SaP
+OTviIGgpxG4MSBBJHB0HmNGsVSWidszdm0E4CcW6lDLyK8GKlopNobvz/PzOAymp3mV92HpH2RF
oMVGUOESQB9n6Y5k1msPJ5MaSAhsBv+10hg8Zn6DI+N6qhCnewh7qFDqcF2KkzyXWFzq+ZEl36cr
AU5nseRrCqmni59W+w7NbEt1SWtfg+7YVuTLu7JY5GWBpWOAraq9OhYnZVKeoN7qUexNtFI72XKg
pzR0T/X4varLPEytFE2zncjptZ/Ws3sHCo7fHNBQU9JL4o0CRsqmWonEKb6W5HqbR8bb9/dmvgWf
DaHFYnHs8xkmkYMnld6GLMFq+WZRDY0j4EYaBTFFOTJYpfmB+uxI80vlwyDQmA3pGLYlQq5+ByFt
Vo1xifxNJ5uIErRDL8qrVm1sSzsW5fblrVi8sIifrjNYOOUe8fm1OpqHKDaBuED6s9k3/4zDzHMr
EJC3sd864RhtWcOtK1G/amOqsULVNIwPbNhDpzV24osPUYncrq66FyvvQ1y/mB81w0yd72/GV5PR
ssqka6Ogg4Uq9k3fPeJQlm05RK1RqsgluB3PYJK2eZPfpIl1GzBPOSaet0qmTs/CFplG7a9kPyWT
Co5kanluryLfCfRDP4SvJRN4PyLuY9mBv0ESVnUqHinsvWfJfHZzFy+NyazLPlCVcm8UJSKi/CxW
M7fOdLpo+g0smPMpntaTuC/lduNhtWJljJ+u2bfsr1pNOK/MctuKdNaj8lFALQTKalUWPekgAFPE
4bnNVXuqwpNRi64Vvzy2s1e+Gv6L2Z9AhmRMPavc4/qj162IttDK5snUgGicYph9Vo/3A8Erruqh
HTH+QagEVfTWeJDI6GU1G03ydTtNwLMLdDlN9KkonVXa0zLefI80i8xLlZVSo7iKwXElsncr9NGd
4km3Y648WVKbIyxAn1KHz2ItBSvfqq4wKj6Hg5iz5x0PZmogWM2626I5lioizU/AJzdsWXyDkduY
WDdwkKOY17PwoOvePtWtt06TtnnW4qx94H4e8N2t1apBQamvaRAdK5h9tYZb1uYys6lamTG7j3Mc
pXQ5U4fZmCaLVAcXBYsOS4ULUyhT4eIPRU6ivkJFbpwQroBtWEoF1w8Qozn6bjLShLHaH0M6AK7V
8H3iKIdYmkqIhIqK+xQMZeoWU3Np4KVZh3JzwBfsKkV1SJPuoAqZb6vwFF06whpy8dJaQ2U6MQtU
+Zbgb0nlfJ5kwWQZh4GOqFaPBSNQTz9VsdCCT2NoorYC9n6VVzKA3KB60jwkmKXmXWjkRKBREc4Q
A93GiXEfKPFjEuLkNnOkA/lJ6itbzDaroderdRmoj0fmki/m22VNEph1b+odBARxYAEM1Pem7tTS
LTqVl54CW24I5GatVApt8rZB8dpDUNWZMl1e1fEahVXpNLH6DFXPd8NCTdeB5wd48hrsCgM6soGF
8/fn+h7x+NloXLwy4R/7Zaeg+RSV/qRJr4bujJ0nVoLkkKftOfTjlaVXJzLaQlcVgpWsgd6FNm6a
pUvP17HkXalEZ1TS7DyYflaj9mpMDbqu4pBnwCzLzskxMNWGuq0mZZOAodA9bx/J6t5MY7g1T6Ou
70oItc5oVFexbhzkqr6Ab7GCfZDoJ7O3ng/UiqdBNlBHMnsFyer7b/+eefTZt1+8g71pTMKg73gH
g94Ful3o12XEiGikKtyBhjUczwxNOxeHCUG3iRWTCVyYrE1Lc/I5FCp/q+Izs0OkHqtahNOrlGZK
6axjA68G6rYeh2O5xfI8o392sovXuDCakujzjkFgHdMeza3R34V6NJ7WcW7c+UmJanB+5kSFLq2a
s8uCw3yi6pJ/BX0UQVCgIYQyw6i9RhMnONOkVqdWB13AzPLGyXslXYvonh29PrLEea/wfHbKi1XA
CN48FDQr39ea2LgTQZk2kWg6VOFQggVeTBhIigY9PtbPUc17lz68iZtTQ1volyfRRKu49M5pBD9T
rJ19tiylQS4Gqxn8i2rb0+xQhYmEebRZJYmRwA6URVuWI/Y0RipiuDcGp5ZCEK7+RZOjXJJ9Wd1m
QhxvFbmU7VKALpIE/KAkEhO3/jji4oGbU43RleaxDpwXkl6d5LAE6m1HN8OsgouwlzaFSt3SUwOG
r39mCjNgfUJm6GPDcRRdrXfeGMerqpvX+WI2bOpOv2/ihiU2GFzEFNwhsDb9CnyUcqSg9OWInjcs
H9Z6QGr0lh1tsfcEFG9Fwfairnt0Sj0MG4dwY9/x/ZKmNzrEFQ42gHlDXUCrB7CVK7W2KnPpPh6r
u1DV7norcZQpgJvox/pOrQGzj5ki/V6J+qUQ9XG/K31a/TItY7F0IXcsU42oSPZxPLtqm6cGjLet
ieKdWmnPuRxcgKi4l2XjHsbY+ZDUzSbJK6bE2Tw1ZYQDl3J4UafS8xiFV99PCV/tmJZ1e4W5NRiM
jBJHKYXnEp2seb0kN9eekm0DQe/vNNkqAQCN9FMkFYx4hLSBzMF9peaBsWFO0Qqw2BroJG8KNxWe
tCOP01cXbFn2l7sRBEYjFmxp0R2ISmlhmqp9rN26tmL5NOzibFaZ6OeNzw56spB567omroyU3d6Q
oPgM2lxck0YuU1sQc6dgEB55lUhfzE/LzgHSLbpiLZb5TI13ZVwBATMcwIYIatqHqssJzOrdNlPX
CkzjVAouj9yxL4bRso+QyqkoycnY771Q2syCXTGda2KheYC44nqquIGgiZDQcGM8LDjGbuva28gQ
jUF3aiaGsOEwKbzSguZIe+bzoBzTWnYbuPkabStp2ONOvVUipCVKQ1xMHg8XWHfZ5NXUVbQ4e0sF
45AxUyhBDp8I9l2kTlT4cUuuRsl/zUO1ZTMUPcOMOVKMfw9W/GRO1v/8zhOLVhjafRuAXqKm4z95
LJZ/SqNk7blNAH79UrJLlp9h2B3IQ7hoKLQBKDivQuoDnaSI287sivUIthHUVtNfNr4ewotOriDP
rCY9ejQM9ncZURdZ2Zx/f5+/mtqWDRAvETSwUWa7l8ruVmssACbRAL9OMO2iovEbN0+9z/tBHdW9
qjbPGoVI3iUQQkC3nKEIOyW5J7fV1lDWPsgBm4sgO9lAcSk09WPP6Ketb2794pWnF8IUCACc9rKE
FMESo1MJLZQTitkPpQQSqczsfKu/LZLpzlTzE7pdsW2IBL2oKWdXKtrNZPK6Kr17o2IxBslcKORm
834R/1fV/9Pwtcrr/GezrO3/0g74vEfw/2P5f07i+7r8z9bJ/xtrTv9v1//Nu+D3jsJ722D+vX8V
/9XfVFWnbmAZlmrJc2rlv4r/ym8m3UCEkoqhWcb8RP9R/Jfl3+jTiCqdPRIdFFnllftH8Z8fSTQW
DYtKuW7wsdL/qvg/P5n/fmINQP6qJGkK0A/+TTQMDvTx3d4ZzWjEMdkv/nOL1/1H37ntU3tbvWin
yJGQJDLfJlhs7oMjxYVPD2yg8ldkS5F1aTFlZHOTwYRmyGRwq2e3hCVX4d2Hm3Hx+7f4uAj47BAG
iQ+mSrdEYrz/+t3qrh0TSpLiQQGopSE1BcXk69vvDzJvZpYX0FBVkWQDLiCW8V8PgnKrLAoBAnYe
Nlyp6SacWMDnFT6g8kghaV6M/+lQOl0hwPCKZL3X4j6swwZg5ORntCIkpbu2JQzEOPKa/fVt9/tg
MD4cYLF4SsD1SyX4p4M5lCu5xTQi3Izea6QU+6BRjxxsUaz489EWQ2+KRq8Bgi0e+sv0TnhQbxMT
AquL7UQ/ry8UVpatW95/f7eOXcLFTColMCq9nGMGwZM63YvZkcbD559PDItu6AzupXLFz9ArJzVD
jsW9HXQ/h/rImP78Fv37APMJfBgD/pBT7Bb5Am2rrEl7YBFwDxwRlpK4CaIja41f3zd/3CFDosFo
SKhN3t+aHw6WUWZoCxJsDl3Hcr7bp/SQ9Qj6CTkEefUwTSamgqOD8NMnitYmsyYoG2UZKec3OW6L
ZBIPmvJmKtMp+mKMRqMzxKdmEAErNox9PAoro+2BWYOzz5N9jnrcl9rbNIYNE1uOb9arfhTdQMqc
eKp3RAOuBWM6NyjqRaRwtW23wVm6CtXslEQBMpfw8np9tR1ESvpI1S3xSldMRzaJaSmik8rUsOon
blDdDeO9KcAxTfp9HrPseyoA62pdcDaK2XlL6mY0zB4RVobtcIYrmqBY2VFaZQVscSP5zcqIq03e
lA6ejx42Z81NbKX8NAE/bpxPIWzT8jFnwzkARIjCV/B8qMZpaBo8HvLLZN1Hk2I3SnVkrfvpyPpw
2efb8uFm54VmdkYO+WbQoocRRknDC0FQwDjoxWaE2fj9k/j5XTYVU8RsyftvUavNW3mCtKqKh6at
8cFUNArwQJC7lA7HnslPhzH4HAgVio4pePHQ80gOkyQgw4bofD9GEqUvoOYRoAOSkS1hNyZvUmQQ
x6ydE2501qW4ycka86kbKTjmPH829iMwbMV7Ic+eSutH699GPqYBRQdB2K2VdnyULWoHISUd0HdR
tIdwYBvqo5rj4sLzRO4dLWYwakCRq653JN3Eq3BDg9XN0nwjUwtqqAX54nUv3XnmBH+PEtEcUoWp
6vsL/x7f/qfXiKnJGm9dUVRZQPxyo4GRViDxudGkvtBFZ0HZsVKvZQRxb1rXOCUl7IFtoNXWFEIC
p5WDdYEYzxebXRhrGzl91pTRjgz/BIMLnQxKH7F8ABJAbVu58gbMLjjVQTStjpz5r8XP3+cjy5Qk
UZFg/TIJ/nrmQhTCuSsK6aC36Uk86ZsutPa9kW+1uDtv4wH/BEk0g79lbD36NV9BK07kqL7KwpZH
Wd1FdXodBYjA2MSWfvky9MWRYb1oTrHKExVNNVXWaKxtNN1aTNCJoStVXcnkJlQJ0T1UkwGW5mNh
I03DjaytAG9T6QZzQgbI2B7Eil23768KaPc9xvmmMGxNlte5FJ4RVuEmVJ0igUpJoLjfX85F7+7P
p7pYuhhWSEadD9bKV9O9boCA8GmOtyS2vOZeuU6DhHntidj4I2/+5UzzfolYvsiyRXdKVRYDUFdR
RMowFQ4St0ItU7iiMLeqm0T6qQFj+P5bLh/+5cGWqww5LDU4XsOhQ8wQSxQvCujUxSlpaMAtAjco
yL0j+u/7oy6XnsujLkaqp8T52HvjcMiyxzQ61VKyAPvH748xj6SPz/F8DBaCimnqOm9KcXH7ECMU
uui3fLMmPQ1AXcCPOHLx5Pk8l8cwRYNFuqbLVMXmW/nhpQBntBG6UOgPhndO2wW/pbQhhcceerD8
srVROhxBeHHkIV8VOQKLJtiJWglTrSeHkrwR7QpSjqvIIdo/4br0VKeu4CpnxYma3n5/PXRxOT/M
V8Q0LY3/KQyreav18WwDf5AIgJL6w8wykYTXaXr1ircAL38QCJueOoJlEWZEsmFBRdbwgGtP6Wq0
mnXtScQ1oNsU903gOTK6nFppaPbBGoOlqsmDO1iXQlnYEq/jfHqSlIvKaCgWwmNOKWDQBTXrs6aC
la4CxE5WaYVLtLvCKeXIueHoPhFmKlQ536lBtyHAaxR9L5AKGFgJrTrGJs1F5OHOiKpCrWuYJWQg
DAN+QQzh4TpJO4whO8/C5hw0MHMejVylm0qqznirgS7oUsqbL1CuYKFvo+5Ujq9gH6hkcgblRY/L
MO5lKFSm63egTnJtjcL6fCq0Ez+ETkjBOgd66UssfzLD7orCFtXYrSRhzmpAkmTYVh2dZeMD1OdD
AUWFaCuHMAl7LLR10OvnQapuRWAxfaxcj9ElzBkSTO12wImZg6QOujeRmLokvMsnKMXVwdDXUfkE
OHTb8rYwB9U1rCdrUty8Jd4dxDI9oi3WtJM8LiRsWcqpCau1pYuujudd+kLzz66HbVq+DvkJxeVA
NJ1SVtY5NIn2EPY+mH9q5r10LwqabfLl6xEPfq7fyaHg4jM78cXwp9CAeivCG57QTRrUV1EbrkTh
VtHqq7Fr3DEyXLU3nd4sN0N4EYlnfZ251GO2XeQDau92kTDQescCHDdkWe3S/AIMB4X4ALLQaaqC
WKdg2We2CY2bjBhHH3H2VTchzS2pyjYQpYkeXTfBRmkAv4jpXvLAv+lPhQhP1SLr5NwkcwvCWdKm
pA0227lJMYHEgtuIhq3elIQgdN46rePtYEE+YNgOanlFnGXvD5jkKlvW6a2m+boj+jmNnjSMtnr1
0/PStZBbZ4n8oyyuvKQ49LEE3WWg6WbZUZI6sKZ2U0n66Og7UnnZaYrd1Y9Nkp5V4psxXsU8HUJg
uIJwakXNaUHWbTngyX8gy9Atu+ca3ka7FQudALNu18nFiqaXQ5izXYTbZFpbw2VHXEauGFuj5DZA
lOqaV7HvAa7+7Kry0Hr9Kotf9Oy0U5DVAM8SYxour0J52hdz5Q38Y77SIvw6XnIjMufEwf04hStZ
6By0eOQd3Fg+ffi9TltrTqeIbySftJku31Z9vY4k+ivxTxTKZNWhusjvuvqggYEpTP1x5iCIvJwM
r3RV8N/VOlMaNxoOIa/JOton4N7pOsY4lnNIz+d6dxv04lrW7qnQG7DrNUElStnbtgCO9GilRMYq
waObx8qulfed2Tpl3rl5V4AV5L1fXyE2W/UgYppirYmX7FighGFKfOtgpPGqYvUgOLR1nRJPu1gV
rqy3u5ZrqN8gODCzNxjeVdfONXwQ9C+yEK39vLaVpoBwVzpZCA0XCi09chmLsQWphfEVEdBXe+0N
UbDnfbJDeokk0NgnvXnpa9Z1Zxxq6TQFal+E+z7cKgCSZpZbS5nXqB8EoouUGYWRbSWLtN+eDBLK
tieT779FarTW27toKJwxJuaBnDptxrTydd5GJIhp1lxAouM18iMdLgdIN2rIeM1mgOu2k64Hfw5U
2JTW3koJGAkBlOPLNwZpV4zXnfosEoQTGrAuXixd3RYF2NZU36oEc+XAOwTM+j7k39a48KytzO1J
LysW30o9OWYDC3vMDqFEz0dmadg1t51JK7AycjI0grdEUnZVTZLYg6oJm8arAFzgHW3uR4hm+eTT
MppeoRz5tmy8mZJFgGazbnLP7mv2TXIuEE6mO5P6FIms7xPV7dPgMPrVK/zZ9ZiCHxxoSbZR8OL3
M5gJYy0e5/AcdLCrN6RYa1zTRoXBVCUXVafvNOsyIpBLkV4jTXXDOj7o2Zq0kKZ7IbNTLu9F6dGY
WeIRqBoxO8n1V6AsFAXKDQSukjNQyjsycuAMZKcWexkVbFnf3bbFDQFJNOCM1bsyJq7WAYaS94RB
+bSrXuRuDwnMmbCmmgqvhCimzH2WA6cd2tswf9H12M2a5AzMdyU80v9zFd6KvQZIsfvRZKcGosSB
RRdpgQ4BnlCDb3jlbslMxHLLrK7r+7ENsUXrHa9Hidyk0QnlcOOJbwQKY+QncgE21DSybtCtGzpA
LxjU4RNWK535JC3YRlWY6qPC3ANrtUZiEigjARjBLwhIgcNCdlXr3k6Ltejhrtae5IEwh6I8Vfzg
JqFol9UET5gdhm2yPEBY6bDjNEgRjbKr8wNp5KzzT42Qtq48f1oGXLJ5qFjJD5FBL/hxQrZCaOGL
UddbUGFuFpV7bygxLw87L453g34Pr20tQQwkj2WtZjX8TvAyM0nZEg5AmkCDv36/Fvrz+lNVDdM0
dFMyJFZui7WhKPl+TzV6PIhlY0sGzkVyWUJz/f1RZuH6YnmostcxCPUzZN3kX39dcIEWldqppNd1
dyDbbdU7d3esjuyndIUobB2sU8dahQ5iO7t1H28pJjvJ5WiPR1ap7+u6X1epnAbUs3nhRzH9fcf7
YZUK50kFmpWMB81Opb0QPikNZCjzuXF5am2G70ZPHwmgtEcLUATC2o1p05Y/suZfdObm/RSnAYx/
1usrBhygX68GlOami0uPBTnHrTcy3AEITX0q2K1HFlp3qbqqPboQPA86mdtAV9cyYLEjp/HJDpTT
oOZtcBaWqCmL0wghMQEVTcdDuWpX6h7X387bmPviAsLpynTLE/3BfLD2vNtXnv0cusdctZ8OCk5A
olMtc1Hmn3+4G1KcKND5GBRiWJxJqrptQgUcA1Q8tA6BAp9XTI6MgD/vKPnKFmBX/BKIMZauygwi
JXEX/niIKJ8NVurqJWs3MaUTdxVBnD9yuEU7+vc7bc3bIXonkox949evWCapKUGOHw/tytuEdu2Q
Dbvx7LNiY66+f8SWZbJ5TH080uJiVmJUW3XPzZwVADBXsvRHKtGPlI4qeT+7hh+PtNg8JZpWBHQU
+U4OFa31cKI68Spw8c45cNFW9ydglzbtkQrzZ/MUW1gaGuJ825YTSK7HrZBFHDTNNkY7ubWar9PR
O1LaXFhc/rhfxG7ORRkuqLqYDtuoCLWgH7iKG+iGruJ6rrcuVt1q/xy7UMaPjY8/b0S5ax+Ot6il
Dh6oBymfj+dkLrurDQkcNpyuo8PjvXa5nPo+HmkxEruxMBo2br/ftXPQPm7MdMd2g8NFztEv9tmz
/fFwi+HYaAaG+a6fDzduqnXjIsOz01W+AQLtAi3aEZXsaE7lJM5feA5oCMw1IyqAS0EGLr9i6vL/
S9p57cqNJOv6iQjQm1uSxbLLW60bYmlJoveeT7+/0mxMl6hC1T59phvTGGjQWcnMjIyM+E037X2S
xKBACLd4nuiw6YjpXh5JOnsQToZazJGbssjVsEF5biOvua+d1Os32m2+KTfBQVnLXrzyb5M35fny
uMrxsvxrKU/GXRxAXmC0j1qmaMSfKf4ZOlbTWeP607Opv8yF6gHld+W6Qy6odaZWv6nMxEHfZIsV
MoWWZKugPZeFCZo4EhLWk9eOEe+a7EGmqZvVX0jrI175cxw3Wo7N2Uqi04bOgtu3Iq7Ss6vG1xqW
Z0/3PzNa4p6ELJam9Lhbcgkzo6lxlON7BErU5S93JkZqmLyYUOJ+V/gXpxurHEhakj7vMy6ZYUi8
vu/3UvldBCNzeaQzE9JEaHC0LERLMX8v4cnVNoyhZBi+PO/1pvTy3HDlBGyp+nJ5lDMb4dhy01EF
tmD+aYszTYG+qxpFnPYST9GxRW/uSu/93P2liRadEK5LYATL00RsSidu02OKMLsYrTxQf15hUPAy
v1hX0pGrYy2Ok9WrQqOn2nGs0RVf5Be6CSvRbZ6kq2OdXZ6TaS1O0CDi51OrTOtokKqhKaV/wm98
v7w62rnlkUy2AQkHjM5lf9JvcpxRpHHcD5A0gvj4lJHiT1PCEl63XtWOwsQDhCekSwanwOk6x2tE
pgZpmvclcBC70QvIlA9hjGoSHczsxgo/xulzxFa7mvY6rQJtzKjqWTOCgMKqlPSdovY7hBsRdJzb
yJaiEGMjiHtW8QRObENRdqPHmj3BylCG9q5Pvck3NkE9HV9OCspY3Zb6IyxF4gJcsAnQdJjI3hhq
z6RVGgK/ub4pkK+8/KXOJcSaZB6TUN4gpqYtlj7MQ0UMNRVhZAHRq9DYqwMuLEYZugGoucr8aRTZ
WuCRBpcQxa5jxTRJXcSmY2yDsNNAe3kKhI+ugRLgUyS8/POOu2ERbzVZ1Qz6YJYES2ZxSR/fR3gp
xbyRHDSn7Z/fbl+ufoEzicAfYyyOctRptQh2bdq/fgj23WgfkK2yf12ex7ns5o9BFp9Z6poRnxsG
ef/4/hysfr4ddqH9hFDAlTh7Ltn4Y6DF+SpECvChFTGb94/Iflyv14eXXz8uz0a+siy/u1YnMTbz
q2agVoWMntt78jrc8t9OSJqhOrIDh8imC0+So7owF1bJlr67pzix/Zl45Vpw/Wt7+NiMurBLfoe3
k58zGeXUKAY/hweu/Yz02ContXoZrieNypWRZP78ZKSILE4dY0ba05K1G3vmC1Ossne5c+UbHzfE
pTkdf8nJSGpTWhVeD2Qas+VO1p2RvkP4WoXpdzX/Mc/ryyt6Jp9i1xAs6VNx2tTF9kQ4UamGitd5
XjZrHOo9xOtdBaykrz+m0/vlwX7LG/w1Nw3cnKhLYNqWT8Ea6bw0VUxKErhsO4ad2K+J/a7Z3ap1
yf29dNseqAq4DV+4cb7fieyo74b9Q3NR5VwZ9vdnjGsdy8EN2kad3gHj7PSr/LVzOxd7jcJWfmk7
YY3EnP1LcF+erhzms0ujHyFxGlIB4u+QerI0BgQuSaZ+ti/zb8iVOIMSoi4bJN/kDu3pUqtt7Mev
nGvl3L1JFqDowG14tywZvXU8jplVsh/QGl1rGDTE0msIA0fJ30Xr51hMTkLJFLlKJ0czqwQXkM6+
PaZ3WPrZprqbYVtZLdVFk/RfelXNkTrMVhi+8vgRfPQ3LNPt5Kg8IfXfh/4zaZ6oBIjzFlmQVTv3
dtyZVwC950PVyZQWoQoS/jA0EaGqdd+/3z0/3n8z7ZenK+dIOXtkoWCrwChAU/z+sCerJUWyYGiT
wQWH5riKtH/EBvEpEdbjjGlT391VKgLYiXCooKN2gfml0dxSjWRv+g947cxom4XfQTvhzpNvZd4y
jaQf0gnX1C6k8zjeBmhUSuLRTOdjhjtq5QPeYPKqqiL0dLHkyaTHywfo7G3CbEhu/3NgF2EotNQa
c9dp2hcr0RndxgndzPmC+mLfts7mWnq44Jj+fppr7DkJS0gRhM6SsAG1CWK0SM6mUK/e8tzaKd5E
pkhpdRVu08PoTqvGTtbHeN+8t79aDJgfzDvRrbzE01f/ZvInv2Yx+aGoC6Oe+TWvvUvZbj0ThQP7
HvSGU3il8y8OuyYBfkLl/4hoWWzSrEMOQ/Up7kCO8dIY/NfoiNXLUOAFB3vQbK9kPL9BtcvgeDKg
eUxXTvZrI8gIyY+UWxJ7T5n2u8TkRgLd1zdolavAu/w1z71oNY0CtKXqMi+0ZeRXyUKboeYlHfiY
BtFxiLdFnlLRx5ME50qrGzdNV3uqSRtugmlZxl5Xgc5ptmGyRbtebNd66q+OWppFQBdFrG7pf7wp
Q/loiYKtp/qDmYeuJfw0EUqWmszRDeH96K6BU9DBUCL4jVdrSWevs5Mzr//5DYOsUqAUYY1QCPom
V/HIEPoVui/OkfrfBt1GQr82SGUvs36a/vhUTbrt+xPCgoWdEDoTMbbn8hqa9i9UF4VCDbzpf0PR
ItM0aN6qgqWPexYWz6jth+zc4Qdph97P3v56w8/Qzik+725DW/xuuT+uKUyeu0MUkMmyya9QxOWj
NZHFKTSlfNz78ZNe/bSQoZf1K1FdPZO3UCsE+CHz/jaX4bbxY2lsW3MAlvd47HJOeFZd2bLH1Vue
kNMhFqsbUin0/dIa9rHyquBrPVEk8c0AVcMfvSF46rCpQYpKI84j9C6tGOPYaVzJ9Fg7a1cmOoaP
nxBRM7uPG8/Ihp1Uyi7C25sYZ0c8QYiF2EbPzkQfsi1HeM+GXSoEdv8Jo0ybdmOKkRtal44UXWNR
ncstQMVQJeFEEmsXuKsqwSsFYXrmRl0h4iEJnxMFcez5kBEIcKk1rmmELHg1/4nup0Mu4mmIdEaU
FOCHpl20qXbapr9X3tR75XZ+sB7Sx+p+2sobYVvs5zv5sbhSXD67XU7mu0hzyXJzGcOZYa/Wryk8
wwagwOXtcnbT08IwZACbuqYu4mk+S6IxGfqw17mbZY12MzigcLzG6z97uLki/zvOYuViv61RnVEY
Jwk8IxdXfSztDPilOKE+SZHl9bOEera6RqD0XlLwsamRIBiOTX8FDDTa+2XnsvjbbJaQh5d/Yga8
aWsk2vXGM9PUnbRPOK6bfOquXDlnz9PJL19sAN1SCiyy+UIJQNMMxEbhozivh06ILeflxTi/3P98
pMVyG4EUqUpmDPuxucn656yprwSHs6Ws02U4/oKT61NU0UVHRnrYizTqQdY4uggnG2mYGAAJouzg
U/H9BmxTA40SncvTu/Ylj3vxZHBQ7WHAXTLspbTwIvr3+Kh4k3yfhj8vD3SunapRGdRkxaJoQxvv
z5FwTGoEgDnccCtwL2vMLngJ8QoiVYhdCiVvuHE4ifd/eGwfd8Nf0fdk5MUcZW55vGwAz+IIa2N2
xYi9rbrfjq+tH5dneXa3nAy1CPS9joWrhmD7fjJ7sFRt6LRzaV1Zs7MJ1+mnXNzK+tAU/tDxKV9f
NRrjd5SAHr/eSHFsoGzXtue1r7d4aIsgKzKoIeO+9QZHJW8/tmRy+/P/Uqw4lwUp6pGdQfuO1HU5
MbUoAlME4PpqUZgxLE8RvwYMUrF9LI6vhdruXwRDcfIut5OrVZnf+s9/bZST4RdTVdtBsxJroMeM
deQkTW5cIzeD5XaQgOj5mRo0L8UevQScSghvcd6t4uBeVzy5ROgreJrT4nZMPqwe6kajuVpsrTS8
zeoOXZTm22j4bjgIu1muHQnATPKr0dCJk/AOgGOrxv7Kl4yVibeLpIPgQrrEwi6s83NHkm6TFgvn
vPAqv6ecKTvUi/dg0520t8CgDXbB7+nCQ6gMdoQrQzLXdmZ8zkdnBfFeyIADYlkY4kYQNJITpvl6
skiNhXDT5rdt3rujgJVBMG1Bs2w7HGFmwTXbF0vDUML6URR4eYqHvARfHr/5/jMGpTYK86tUv/Xx
0dKl75eP0bkb8Mixg8UnqyqChYtYIdWS39cGHRFtn0240d1L+b8ZgoaIyt9ori21wNsG3H8XqvO+
VSTHbzMvSx8jQb5yVM/FA1go/x1lEfTAdMx13UnzntzTifEeMOVr+Zd6rrR5OsYivNW68r9j+Gyd
yvwmVNjxBA/SgLVeEzwUFYqXlRPgh6IkGKfFq9D8iZgQEmLjyjcR64vyVSBBWHqOUwCO+U0kP5fj
w2y9GJjTtdLzFANi441hiNF+jMeVIODqZOZbPLHvgmirmxuQh2k4bRoMqIXa9yY81CMzxF2WJ+68
m3rVEZqXjPzQN7CxFh9q8f3yhlmIIPwnJTQhS1ITFIFPLBmnCX6dmY497F5/AFR9QGTqe3nXb74o
sG2b++lpvMGlzLs86LkPb0K0NU0FhhOlyD93KSVlUxtkgTH9exQy0vKNhwpTnyav6XdxfH95uPM3
6El4Wjzsyar0bJpoESk8spWNskm9wnkcbcMBTUuxunYge+z9x2tokbMf9yQsLx/4caoO+pjAdiAJ
cdL0xVQeFPE2dNBjst+qrY+6UZ69gXm7VlI+d3xOB15kqGheV7BsmXGcShFFQNUFhXnts5694ChL
QX4Vj3TExWdVY6Ewh1QZ9/Q5YrdwqMtMdu5M9tW+zbmwpmiagbmbRqNvWbkop1jLg0ka97U7e4KN
ZfEzVtQrdVuvRE9zQPCv/lWn4XTMxezkSoWw3DDmK3BXB8dru3dm5/NpsP/N7qQiQ91JRLFtSQAb
pF4fVLka92bXvugBPKNMdtEBcouZvETy13mbOyawtdT8WfkW2IHBtsxv+oBL61AZ9+T0jwVWMLEV
3Fr+ryu/7ncA+Otut6BSg+dTQNEtouSMM3w3W6AGaokaAsWcAA2n4SOT7nCZxHOV8knxPa+9LthI
/n1afjxoti/uFPNlyndddJuWr1LwoRx9a2XEL3B35R/GLK4pKtiQFoLpF9LInIPP9PhCatD2TL6N
LU5VyP8l66Za4yxjK1aBBi12PtgLS7qDg3fwq+j3Uf2sB7RR/X4llFA+0ptx+ukLB9PahfWDpIHT
cqUSwg+19Btxvkm1fTv9bOtNqXqS8E1PnqL5XmiaCHu298qMtkFSvFpSdS/gpz2oIZ5TSNPqFgXf
Q9ZvDCN50GhEgDfHnk5+rvVv03AXx29Tt4KMix+VZn60+Cvq0DrexOfUGFZxXTuUdnHEA+FkUZjw
t2ao4g76abSPR7UKhTLEeDNTb0TwbPRCwNGNm+k38Ug1QzFdegR20/O49B1kfMTge6mRkUCZi9rn
od2rErtgFZX3fMSjJubwOHcE7+BezJ/m/FD5W1G4TfJNkB3K6m6qnqJqm6YHPRRc5FVtHOHGeCuD
iYoR0Y1Jne4SOUB07SVRIZb8yEGzpPFhzp+wY3KPXpFHfm7zIzRXyexQtXa0EY+6WHqfpPwj1N8Q
23Ia4YH5q92Py5vxXBiA1K/AgUZoGZr/n/dG1Q31KKZAchL/yRwp8Wu0PiB+Xh7lXC6N9gJMOOqk
sv67RH7ysgt7JZZaSQEExwFLK+7wCaiOgddtpB6B4OGVWZ19laiSwdsODIsBSfHPaQVdMet9QxlY
VnbyQPhE4tkQXgTBcOaAZzqSoRWJp1bWbhyNq7IVXdHvnTx+TXz38tyPQy0PO2kjsq2Q2Tjvi/xR
mIoxEXxKxL7pczJFN1IexhEFPwBKQz1xFGKvodJ2edTjuv01qnJsN/C9Dfy0//wABtWUCuPDaa/i
GolTADblV1VKlXNjADsCj0wsk5aNyCnRMj2tGKN3Na9x+g1A6H3sNuvowdxi33nn301u4sY3VeMU
e8GzDtfqX8es5q9ZHvHZbF7IeOrxF57sq1lMrEyQfSQnjdipDMpub9K8DTrOHRbeydPlb3pttMVZ
mcy0FDqB0ZSvSXvrsGAyh3XwLFWaZ0B5vTzY2SODYLokSTISIssSBfd2HMN/o73nHZkZuV3h7e5I
18rB57CAmnoyzmKjJJKvq8kRUVRgwYpkv6dHW5znwCAIKxynNNh2Irt0BN8yOj5VCm7FK9FhIar0
vx0yMMYml6FF5rxYxmBQJphB4bzPv8wPHXEppBOB5mbO45uyrlRKzp7wGucb2Oxf3FuOzI/wHVqL
5dXM4VwChpYNBn7oqagcnD93FHA+eZQ6AZSStA480kyjuAufomd5vtUn71dmgcC4vNBnW6wnQy4z
WoF6m66KDPna0Y+M0l31Gj5Ht/pD+w6/dH7Kv6a1tXnFxYWEMFr/5i46jfeVHMYJ9wZ7KOxcWIWP
sf2UX1mZ38+Gvw6YbgF74U2hEMT+/BzmjBcLvn3zPtyWB+19PEhu7iIgDmBA9potNRCyRcQrWJDL
X+XsvXQy8GIdZGOeILsG8z42PsZ83sSatEbVNrtyys6+YzSQUfRz0Pn+S6QHQwO/yDIgKcJeXOvr
emvdkQozRVSsUU7cI43vDVttV3jw4daX53iOx6CdDr6o0AWaKSWd+b9AoPyAb+u+2ZSuv8ZdZ128
WCt9O3jzTnpQgMkQxu+uvaYgOJ+JoBosBiCfKvgVZVHfN/S8aZsOXoFefyndaOMbOsu6NxrZY4fn
CPqYcIsit4cgWQkG1pg1YI1Sh+MfPVM6Iz/snJJaj/FgpB+NTk8Q4dW2aPe1GK7NKcLUJb9Tsy+0
291maD0q5atjhpNrm6Y5JOYHMBc4DD/0ZNtnwxbKHGA+RIyagyQeZNS8ikOV/erV2SmV21HfVtVb
TatRHhPbmon5jb/tFM1pja9WBKYoJJuUktPYFZvGCvZjlrlB8AsXG8Qn8BWtTcevLTs3kGVNP+Xg
Y0RNViH3G8bGyaLEs4LhttXHbaodGvm+QCNDDT11NjdhdRsW23xUv/WJsqHJZA8d/NEO+OWtSZoI
VXuypaJ5ztXeBXTn9cbg+fk3A2W3ci/3b4D03KKVbKPE7xuP9MnwIhLCDh/jcCvQ0Ogwa06mrZLv
LBVL3ip2WhiksfBcWMJ91kF1wSs5xG90kOLtNKOeIkOPVVzswiBO+FApJVsaKDjAC+7Mj1EvnapO
V2ar2byEvNSc3LyP7EmJNynem21VPSXDaPuTtslQE21KDHfhlnTKseD/2SfQq2+yeV8UL37sWdN3
JZNWYxg+qOYvK/xS5dAtkRRPUI3GUgegJnkjMoq+iGVxhfNz6Zqa8RNf441kjisxVu28F7etADMh
V1apka/mRLPb3nKMY/qvZ4jjtm4fwCPoR28o/Md4lrn6BjtPMUOujsxc4dWqZkfFjcES76rgsQpw
AKcNOwpP4ZS6Ii2itH0J1Mc2ilAiDV469VeOE/gs5ralo6lLYqDEuLV2+Sqx4s0oc4vgGhc3+nNn
qBQeWRjxm+BHOx/Gm9gVq1obyVV/xcVNIz349Y9BnNZiIz/Ehnil9XsuuwARZZIgQ22ihflnqO1E
PGMFqZ32A12PRH1PtIdJbVx6YHD3aLCP/vZy+DmbJGs6eamKABtCC4uz36pIKM+JdMRKaPZ7BVgM
9v3WWH1BxrUReNle66D/TlqW18npiIsaSlZH/IoC5A0MHNeyQyd1i/Vof43O5OLh7TWbK1M8lwaf
DngMfycJIrYeRYJeAnfrkbX3PVpFD6H79Q2jAA/MxpWb/NydRYp/xOVRdqC59Odguo8ZmnTEFUXJ
JplwotZfpapbXZ4SW+FcyLbYJjK1DdkQFxlb0YZdUoY9cHMSw1CeaZU914r/NKnxuhEqN5IyKKOC
lxp3VTkfmurLSD4DWNByqrtG0cOPfg4jMJ6m5Bq14Aaz5qS5ZXfKY1g8zBIZxXyLLIAdtN+ELnMV
LXLGfG8J2drCELnT30oeo4qu25qFcJNUQUY92hJAL+9xJTCerB7Jo3prhJTIxNqxrE/Rn9ym6n+l
+bA3m60uvdXxt5F7ppi3WrRFx4qX932fwsqvuF+iVx9PE6vI77UQT+vqVSv7nSLOdlRQ60COoBLi
rdkZN3HiGjI206orjUjhF7e+/02W0KcyAJWjYOybEFAHrCrqbN1Nt7HxdnxpDRYi7eIqLKiz1B8z
ly7aWoU4O1bBuwzXYj/IyLgVm4602wkH1I1t3cy2LdhBQZYOU09mAEDdMH9N449UOej0KoXpKaj3
2IY4mlAgkhw4+mS6Q0j1eUT5yuDXocxSPMYtlQCsZIb0exC9F5mPv/ghZ9ZiBU0rgPhW5ZshfYv1
D7V7HKyfCkrZCH+5sVavY0jDbCyhJJbV/JsTgCL4nOuFIyviIUpv065ChQnMg3k0om1RT3+cYtnF
0kcRb1rfE4ubwQ2R1TMDbkZ5LYz28Gg0N9UIQGLOvMrVjCeFZdXx0qni2lZT4p96Lw4vRbs2+l2D
TldDlWq0PsQRxYzoOyHcVWcqzfGDKaNL8pX2YNmHV1F8CIPvinpTD2/I93tpGjuIRtgdvHsVdbEM
8fkIIsBAo3zDM85F9d7G0517uAUoZwh46MAS6K0EECD6xQaVFCFGCF2ngjXs0KH0TB3bGAEnUZQz
mhsTbjfP720viGiyg2zrrb0s6F7bz595YJHDIDFWvhbNh6U/CtaTlKHcapZeq6hvaYmFpJruIg0W
7eusjw8imUjW8fjJSVbYdk3Q213xrLY5ateRHYTFzm+7jRLJe58eRCQET3lekb53D52i30eiss8t
dI5lhKulx14u7JrM3TJ8p1VflJ4C6Mz/W0wOvvKEqEKTPra4svIOm4SWPl+2H1TBFSTlJrGaNa4C
WfmqlE9l+JmCp6mOdagNO7WKb3Jq7/mTgY1U+CAIb3J+0IbbZn6q/b2S3tX5UzDupMatrTcdUCbP
8uoTl5E1KjMurIoyOmACbWfjYxcg2Ww++ALIHuGxazdVcxdYlh30xaOhBi85T+woXcmR27a3muZC
7sX2wi0Udy5e/WTVolaCNj1/MpUPkVXB3kehIlxn0pffTitz7CcEVijDWGjl79RwXeccKwxzABnU
lRt3EJoCTO7YnrSmmjcJi+8BzS4rnLZaGa/7vnkxhWYvdTqwOf2hmX6RsqQh5uiAfMIKzmhTN06r
UVM2Ejs0/Z1c6E5ohq5uda5MPqpag420gEO+b/et6lV4xfbGRBP1FgsMZ477jd5Z27LGTCna9XGH
+p57NPcbU+xJXB1qRzOJToyOmRBNjlWvfBTkJnRRSrqZqn6ftPcBoIzQv82sVT1EHgGoHWFq0ylt
iSfm1kxw8ZlB0VCEmkOPaOSHn02uOEMVOTHSF91Tp5dePySkVaNrisjcNrsgvYv6l/QoQxRt5XAl
mcJWlkR31qd3cDuPJaCXkf2UdFQ66bCS7UxOLSMknL/RkHPKAsuPmF5CGb6gau+2mbkV4+4+Tr/q
eRt1me03Oyl+rXJsJMx+FUTKbgyehZY6q1F5vuzqmeQG0noQ+Uxq/VD40Y1CDbTVbpEgXVHPXk0D
MAo9XUVDeD8zU1UMtpm0sUgS5+YhzmNHKv31oH0TdLBZUu9Gw1c8ts8RCFgFZt9bbzzhDUDenr+1
rbpJCxwJ/f4gI2R05Qo9e4FaQPUt5NPFpQ2VNecEfLbjXgvXAMbQD/l/9FL6T0VDs/47xDK1EnVU
x/wS0qom1ystR/alem6jbjshedHNj0P5HoztWvGDb2LbbuogWjd5tUpHyxmIe8KAgF4dRy5A/7VZ
xI6OgkLX/pr7a/oGx6RymZCRryC+jhilAcL7z5QFhYYQlzk+RYD7rF/uw5nWXZrgh3ZNEu1sKQFS
IdhJOtDQ5he5X9XOM6W6RNzLN+q63Rqb7EMhPtvaY7rH3HJLJ2ST5SiNOx2v4Msrfk7GAXmvfwZf
5IE6FJc6ijK0GF1znd5nj5Y3b5N9RuNy3CMPtwp4ccde6PbO4MmefBjuQgNJIDt/QJdofa1bey4t
PWpCUlCRFMRbFtUNXzA7no/Ijsqdwb0LQDm5Uls4l4vqCh/aoOxMfXRRuCmHII6sAZnWVriLoh+q
f6dfVbm7NsZiFnqKrojUMIt2fFOFn0L3iEDi5YU7VwU9mYa+eKKU3MtxKTFEIhB3hcbuNZw2RCJg
A3B9eLg82tkX0elwiz2alFmPyDzDIYW07bc89O+oKT9i2rKKV/k68qa35soMz24FevbacTco2KL+
eQJVtWi1KAYskAZfaDPV8zVzrt8tnL/OuKoe+TY0QszffKKTNxAN2bpRIkYo3RgXsxLK0AQlyPB0
J9n7O2p6XvRpPPGObg+8PFfRLnPqzb1qZ9S9eIKvgm36qn8Zu3xFX3il7KqD9WDsqmdSK1jw16rB
Z3fVPz93ueRBQkWOuv6MwDAQEcwHVd+3NYqcl9f6d5P1r8/C0UPIUuQ/S1pGIaXzmAmSuAf66gDZ
cJQYm2/1h4A1JKpRZen0w5NaPbbTbRC/S81u6IKVRYVA7rhbERCLzK85gTrSErGqYRtHD3FWO8VM
iVRG6e7yzz1L90Fo1KIyoBhk84tXnx7pWht39IwrKm4Crx4cutw4E1dRw5tAWJFpDeFLPmfrMkAo
ShhdKwivsarPXReQXFVZP0KedXPxwo37QBcjkx9Rup3z/gEg6wbdzi3nw3kSbcMNb8x/UQc+HfF4
fE42ryRkkV+UjDgcC41I/bVU7KThyv1w9uCfDrP4ulEzdHUlHb/uqvost5pXrbMbau2bwVM99RA/
+Kv4SoQ+G9r4hAZtBq7E322Bk5lZOAr5ZS4jUpvtzKJb5cZNAn6tMHeKHl1xsjyq6f99zxsIBCtc
8zp6l39+xsqqTEPsR0K1jCyQKqxzv4WRkro1NQrUompQjUryURfvtMt7ympRat34yWuEM8QY+U4k
NK6kpk7XU97zUf6p5FXaa3tN9530KPWKbJafy0iHWfbgG05UKLugvYf6RPH3WcSdsck+G5EeVnbQ
ZyQSBGMVcZxE+AYQr2hkXDkuZ7/uyYQX91+hD/pc0G2lrj/ssPJzS2/eJyxp5JSrwRtXvDM9ihHX
/EGOJ+CvqMLb6YgZBTCvLsK50Bsj6i6GuI8P/o3lRbv4icnjsNvW3JG/tMwW79Wn4aBvEJZLzYMh
bCpq1YiLkOVldvL9ync4G00BLgJePCKKloCiMq7LQc5Qhi7dZpXcBhvdiV3Bqdx2Za0lh0KYe40U
de7Tow0lGaBm9b/Vl7sswp2oRH05QVFM4V2vvauUcGWUAefimn6rdG5nEw8VjZBIyW2ZSkVFWndT
hzRG7fJq23Y3FUvc79JHk+W9dlmfLWCejKYt8pFw7rPWzBitpUV6lN6ybh+POwphS76jcLhG11u4
Gv/nIXE64GI/jVYdjHXKgB27WHFzjwfxXfFavQqbZjV69fZYQTVd1Q3uO9dgbYf1uOH8HdQ7/vda
PWSesq029TrdVM/56loL6+oHOS7PSRQrW5TiK6C5nDL9Ib2vdpY3boJ1RIowr5q79uVa2DxLUTAU
MKpc2zLt8UUoS7C/TMUAhRLols7375B64C9XVMSOBL9/VbE+HW0RR4JstoK2ZH7yuj30z5aXrSiD
OqLX3oZ7VM+9f3PhnQ64SKqzakDvqAQLHNNVmX1lJR9p5Zp3OS6cCwsno/xmNZ0sW610WUx9lo57
uE8h4mLD1lTXsAW/c9dlMDwdZbF5Y0xZytxQjkDY6lV1vieraj1v2rc3H+Cf5ZhPoie62JPxl/Cs
XwnFv2UULo2+2JpmmBdmVTD6bH0KBgr3xey1sCjHlId18C5Ea1WkCtHeX/6054/EPxt02QaQUREW
4mOMkB/0tXjTrLU9pp3uuEueBXLo/GX8dnnEa4u5yJEEuSy17hgjguAOPl7Q3JTZ4//fEMefcLpf
1KBRrIRvaeKkKUPL6qOHIrnW9D8LRjndMItyRIpDm5/S7N0f7UnpQzz6r9a+ejG3+Wb8ld9SGsm+
pJv6Jr5pr3zDq6u2CCudUMZdpTLDYTd60038VNOJ3icHaQcH9sV8TJ3s7fI3PffyO53sIrQkFQ/0
uiG0ZMHDqHxUw8/L//7fG+3SAViEElB9EYUkBtDXulOti3V4l3rAJD1/W++ldXyLe8gqvcHHw2vX
iRfewL5bXf4NZ/EVJ5Nc4gvQOmvqquI3jJ7hDTe6M616rz74624drUvUTZR1ct8/zi/h7urY53Kx
07EX4ScLo4S/WVLkugHSbIsdGefKWDXv+nv/WL7I1yLO2RX9L1VEWqJlAEAOAWpDrKgP5l6j+IwV
pJBtOhoaUiKtLO3FCiwKuq0dIMzbRMW2icp1FAX/4tX0D2dFshYr3yZwfHWLN/SQ7hD3tsXyDkKN
fWVtz37f/04XDOCfQUEchwpDYAoL03pYzYfyqXkJblQ3O6he/lDiR364PODxV/+1n0/GW6xn1EUF
QAk+b2fdd8Uvnzp3GcqbCUDngKhyIb61yjVA2FmAzD+fkhLin5NUZqkSlITgWq3qbX6vHO7gc2wQ
fr7XHhuyaGNnreNVvY6eYoRfy5fuytP08p6SxeMinETeNter3B/Nea8iPVLTjAw/Ln/VawMc//xk
gAA3gCgu2Cu6eNePr0l4rdJybdkWd0cYDagvtwxQVCkAlnglzjRAGrxitcYZ/QYb+JkGs3HlDJwt
8Jyu3OIymRT0TMjWubM+dErO2a3mfYfF5wICQK2S1MNTYV+iIvYgboP79jZ4N9+GfXalvnec3V+b
FqEbdHN1A9HcxaYd+1oLy5RNG2U7n54vpp7Cj8sreK4qY2AfDg4WJBeOeX+uoDoXftMlTLSY7vTp
OcYMQC832nXz9bNb5WSgxY0VjmLr5xVnAa7VY/+U4e5gy9/8jfnUbc1NjvvLm3olpl4bchHJZvzV
9WxgbqGIEU+8HdGYuPz1zuqznHy+ZcGRLveU68d9MpB1ROqD1iBDV29iuuqCSXs+bNaw1b6j4mr3
0rzKtF+58SwNnoQdT0RbsB0+zV7dJsFtlNzAUEUroXUTGpyV3m4r0bgJ0TBXryQP5y/Wf9ZiKXUw
zkaVivVx0Vel27rFrbqqn4xNc5OsU3sdbsSDRGzCRv4muvJ2oNJ3bk8b8AWOrixH58HFhuul3uRJ
fpSj1N05wItZS7BcF90+/R/OzmtHcizJtl9EgFq8Ujhde4gM+UJEhqDWml9/l+fFdEd5xaQDgwam
MdWVSac4dszsbFv7NQmwWKg/ejn05TlzjDlbycDUowx1kbWf58We+3JTomOzlN8px5nR2T2lalZl
CT5RemubY5j2ztR5MoqM3NA8wP02yr9ewI6iSPyo6RzOHJ16+FWLN1aaeVp9L+oDRJIPBYFbM4p3
0yytJEjnISemaSatxNywo5BlgRygDmTOKhkijesbJW3sDIJ9m76M8U4Oey82mS75SCeE60VJ2/lU
BU9ChjQls9szbt1KwK7rtlm8SMLkVN2+KLZtBucdlcIw7Jm39sLuLsvOnvXI9YwQr3d46jHdguxh
0W6Mkq6BGR7P545VjhQxOgWz6eSh6qUih6nmYxwemR20pSX12rbzlB4L6YJJN6xbzG5twuOYdMFb
OK2v6gQ9DwRy6XGIzBuaQA5Ckyvx60dxNhjo/7zsiw1wVORew5ebXRdW0uyFu/ouXqPQtN8NR94g
3XPAngcOgFYXPY8L7OIqb/vqB3exCTZCP6isMY4wuueRM9P6JhhB7jP/rNaa3UgGz+cx7r/+Hhl+
jD2IghXU4HROLzsN8Qxu1pgaemfD84gsAt+HK3vUOTL/a3P4doWLgIp3GYJavKF2Gth2I/01iTda
PNoKKkd5vLJL/EF1/OtiFsJ2MLLMxWkXL7IaUGAtbcWBh925uf3BoDb/AdZi/5Zs2CH2J2aHdJCY
2HYK+wnFAv8xXZ0kp2KcH7K9H3ntul1/ZA6mGPa1VOunnZKfxcwKUDtF+teRpVaFXdPhlzoQfIWX
oeg8s1mupFM/zo9+v8rFhpLGmMqrFoOyiEodhbEVZQcAa4vzosvhgqPucrohm9u/f0k/Hn5/Gwm+
nEeysk7BKY1UufZmpI+qc05E0nXrhF5nM+OwwTzRT3aV839pJ327sHGRoy+RLsX1ef802/1gHOLu
uVWvPdLzh3P5YX2/xsV2EOtdlcg511Bs81xpOtkJtw1XdBMPVyf///Iov006X7xAw5rSMNB4gaV3
fpiyQwuw9I078SVY7fccz9njOjrUv69c9qcs9tuA9WXHbEgjJZfhCAHE7zatg7D9lHrptvQ/VVAQ
nd/eP6CDWTNT5v79yj9Foe8Xvni6SojvQxXy6Yikz52o2nF4pa76ceH994n+KYG+VQC1IbZDo/JE
peXG4HBGrBXHQsT39/v4sRv4/UYugjh8PPS/GTcyOskmOAQHHfCKZAdutdOOzRrZ1rbchJDVz+CV
xL+2En7s8Hy//vlBf7tNLUKwuJyXQuPqt2eqe8EpHyx5JznWG9Sj7rWA9nOs+fZgLyofqRYnLai4
4wYwJ8YxLsjkTeqXjo7pgMzpebQNT9eq5B837O/3eVH3tEafjnNEvYXgzKm3kqufEf1+6KXe6HNm
7GLjtZrPkgYbL5kdU8i++nTtRPXHrPr7r7goSoyyLgP93BxItA+g1Tbm0bZg3g9k1aOhuWX2kfRf
hfUuNnhYCG9C/JQgkrPqwtXmZqN3NyXuzDpyJGXwR5x+ugZru60WrtTgpknv8vxau+jaOrvYi0cV
R1sz5rFVWKCNt2L5/PfvXzn/Bf8Kk9++hovAlevlEsvnSl6Z7iULpXT9mC53SneLCbqdI0AST5hh
2JX1e7C2ZctshbKeBcYa4mNSlpCyazuFyDRg9iHhACaOliebqWv1natjxjRzkEoWOS1bXXtNJnI0
ThiFAU0tTe6Mr71GFM2QstI4XfPw93v7sUvy7W1ftvmUfAk56iaENO7oKXxj9QFbt416k3OOLngM
efiho3j5KjuYd9GnCiXryi70cxDD2psZYxMh20V2s0hlGs4VCi9jwKxw+Ii6x6CfrsTiP1H+4h3q
ZxQMkjnMeFAQ/jOGxLWS9k3bLTvMzxiawATH/n22ACJJ2sVkTQ3bD35Rzmh/XI1fP9whUj2FUVem
BUXDvIgmiZxBBKxGmuPb1kMo6ufb7DQ9pY7io8rxOl9da1etIn7Y2/9x0YtgEo5ByvQoF23o2iqr
7tScYh9XyI2+6k/5lRGYH5bgPy528XTrJWboFStjNNDYsc2oUq9qP39SevzjGhfLvFRyvRZKbqj2
ur2xOp8XD+uUIz3Vlhx5jVMlGkTv78vjJ/HOPy56sfRDU44rpeGixZ6WwPac9gEhIO2jYloJm+hK
jvRT8P1+vUv5aY0NdBRGPEioea6V7sc4sQt1cWvc/pSeCYj518hMZX0vLfZBWfaC8SJo79JCvi/i
kPcYYlIris0xKhDAGa+ZhCZeqB2hMe269FVCyN8f0A/JFb9Xp5WgKrgcXfIB0L+ZcB1AE1XVr9Lc
T6Jnxk68rCZpXaaboNz8/XI/hat/XO/iIxhCZaxLketF+wn2egv1LaDQsZzPZmfdQcry4DAwcQkE
zjW9+AmB9JVf8PNi/u8dX3wRQdbEzSic79gVfUxmCJrptttJx+muyu3lOGxpfrjRmf7iq0eBf005
NSvTs648ip8Itt8fxWXkDhnC+P8/xBBedQAaTMphVd5Yr1m5Mcpb+ewcC/3LeDeDx1lG5o9WuUyG
bYH39xTnx2Joj5EE7MeIzsJ4tO/9syq8BS32gFnrJUHgWGZ2KvOVFiBQL1ho8jZKHhMNTwT2q78/
1yuP9dJ4GeJdKI7tTIw0gZtg47sUTwNODH+/yk/Nt388tIvNxirL1pA7NAjssLbiwj/a1dQ9Mau6
Wrergl7IfezGDLugqr5yiz/1tf9x8Ys8Gg9IKy+nM8fLj/bWKfrgZL3mOH2+WY7aId3jgbMPwS/V
nn7I9r39JiF2ujq1/kMP8B+/4iKb7iA5B7MgnpUwTAoR0IJNR8Pg9wQJqnVQBvrdOneYjKCoTryK
33OM1pJ3toiCr/NrUexr9kI/vntDxPDlTxdcvNg9tKAYhUUZUNKqj5LKKGpwSjTt2qs//y3/ygC+
XeUidCxC01i13J8n4oFe+BbEJDquuwEbg8j+ont4CDzzqg7l2r1dhAtpUKUltLi3dHrr+Z7jtKcZ
fa3V9+M7/e+9/WnDfauQ5qDNZ9Fim5JWo288Re/dDY687tkiQFxx5n9Qn/IVJGtafOP6qu73vGj+
8mT/CH++Xd0IhECORq7eerO3cDTTcFbb7IZ17bwqALBqKv6R82OVHlVsD660qja6j+/BevZ7J/Ah
udvM7R/ETbCK9/HGOowrpuAcTrmP58LyrTwfd/vRwbiR764EhPNb/9tvvwgIomnirX3+9qTTnwx4
1W1kL/cAULmSHx2ju+nxjCRDInalGf9TVa0j7Pufr/5P6vHtqcVC3g4Ao89V9YTIUVurnrEqb2tf
8Ixz1v3S/lIQrxtu5Qqb/upb+zFlQ78qy/wCDKouFl0RxkKyJGQa6dI6SV06rRFfCXg/Nc+4xf9e
42LJwQxaEEVzi9FG9QOfgTMea+4Yx36VbtRV44zrcHVrsVNfeas/r3UD4y0FISOul//M9luwYLMm
h+cwD6QAKMSyNs8Vjf/+8hB5wobi/eZaeP9xpZtwUFAEo7O+PFS3wj6uCuVM3NDuEuUhmR702v/7
ff1cxWBfif5KpHF3eXaUBnI5JIHFVPSfZuT27D8Qe8kKcAKK0MW5EZyn0On8aHvNDOGnJowOgvI/
l75YKMWEzWxlAjs5N4EWRhDybetHtCRwsN+ZnB9c6eH/1IP5xwUvdktQa1qWnC+I167XrZ5P0PQB
x1qINlv3KNq318h6P9n7cEXmwHGEkqx/KVKVQu0LSY3Pqd1E7wW3rEO8rakzpjW7hfs5rHNfxb6w
c/SnDjHTvMto+8JxQwZnudcUjP/Ly/7Pz7mUrCL9loulj8790pxsZTwX5i+oF47dNtwkR9kVSTL7
nbFJn4aXa6ffP1c+lnTm2QMbNC6tUmeMITqsSs5LiCaYu9ifn+9YRD3cX+uwn9/jvyLwtwtd7JBJ
rsyFojV0V6QbTb5P6hc5YOqV+cxxTg5N9ClgVg9vthn8XtnEV3eA89//l+tf7p1luMRGMP650bOP
EnbXHK0sbEgsLBdnAi+zj40TeYzaXdkCfl5TWOkZYMbQ919OEpiLbg1xniMROYh+j0yldlBz8Im3
q9YV/MHPrsyB4HH742b97ZoX6Z86qkWelcWys7hP6Ou5T/upTz1hL5U2cJbpBTxHt6q1oxo4xWBX
ZMoYw012O9r64JXtKjRvlMSV8SiK1kLk0NFSezdT3sraz/bxuhwPdbrVTdfggMTye8gtEFFCP41X
Fru/yj+EFGPDMZTetdAJynWSeH3kGLojRB+NtOuCD4yFhN9msmsTtwfk85DIdiTDMtnn1i+86tuv
GjCygcLWozSBNADW46NRH6B+jN50GqXnqvVETqcx6fiqsyPHfxrjDtpGSU5JvFJp2eWm3Qqx3cFo
7o9jt89MZxC4O5uBfuZtGZEebhLNZ+be9CRUJlN/UwR21R+NxW6qbaZ7vdL4S9n7wrKqExmRttK4
1m2oiGt1QtEulfvhcf4ylGFlfBWaJz93wJKFd4r4at5n+p0eFptaBiznaMu8kZp3w4IKXe5BY/F/
ja+BiRYiS7JNbkb47bnTmu6yMe6QV9b1jaa/i/yxXPaaDh9Op/lVh3bGfIBwZxaKX2hv1Y182/sJ
VjVMsP9KyvUZkQD3p8Ay3YZCU8GeaV8VEi+YYbg81B5DOrV+37cf5nACDMGfS+BBYlpsg0zM7/hh
4xExWkR5DeL9F4N9Eyf/lWe1u6LY0AiF+ZJDGMg/x9FyLeN5GhU7lfch8LNF86WvtCJyBYB76pX2
IZVoUR35d7sS92rqGJBZHHgCe2Y3rcIbmeqUD4vhhMPtWL+mIzLn/RzdDq3fdGumjRlIyGSXrnO8
eI2wHhkrt/O7cDV0z0voZYyvM0r+EnL4Doc6YtTdHe9gYTzV5imRnPMvqP0i99Tn6XWInEbwxhut
OzKeDb4ylmu+9XU2ukaxkQjt6sniz2herbraUxAVTlofVXLdfGVYdvk7Rn6yeAyYh+l6vLMiW5ZQ
D2NxKA8bc1p1AQPigCld4Zhx2s6oMOdB5Uaf1pO1DtvHgi8o3bbc9B0WTG3zHmCKzih45lj7LrDL
8iMtt5A2+m28wwx1Lh5TAErAwoXHIDhMk1sWB1M9VfVmCULgD7ctvokmg/mOnNtJ6hflPmIyWLIH
8xHzR+0JLUT0rDP4UPtz7ibvLR9/6Ag4Xy6eHDkjVAroIbizB6fwtumdqHUxpZ9reI8uuI5Ku7Mg
InQ+EEz+XyG801bQMyPYG4lfMW4ervrB09+y55S5T2MzgtYI1vLXeaj/Jh8i/OV5Gnb4ZP2mVUhn
3NAcnFcD615fvGlgOfES9lr7q4WCVDgyh9wf5bgJeNc4LD0vzEXUMH4OzfkHO1wgeh6kj6pdL5Mf
PDbxSph5/K20zT+zjRH7ouHQvEs/zizrmYF2TCU/WS1a53ecsyi7MrwHU0W8CKyvkb8AZs/ajD7R
0Dhl9DEx3dMyKKXZQBSGeCWXPfgEh6l/PIPkaCWIR7V9LdiMieDaATYHeiNU62br17lTo0Wx4A0e
68FBAcUHNPanqnUE1C/8OxKHgk6wYkTO8qC69gKcAMRt6WZZNu1gG4MLacxpk/0k36Iv0PAjyW8V
E3noqR13ZYLbxia9Dd8TE6TVoeXgSCEE+NreGFb8jKrfJqGrNBuNSJ9tBvrcO1NxzApMFeQRuyhQ
0djavJ6To5r6if4RVDOAy91AIwixDPVw/dQwfkoUaJ8zxe0fppzw40Ch72e0FWvFcEp5JSKkNG39
zdRsooz4qc+OtANCcv5zT8NH/5ijO1mAi3j8LuskHqzsUEsezJBifjQ4LWG//W3sQh9S3bDqFOi5
NhFPKB5EZl2/VMNtTn3hqPDo16pgD++j4UVM2uMQX27Tt+hU8lmnayt0oskZO69It6rh54kvGfe6
YnflurNW8MthgCyyu6wD2Zkfarj4473R3OXTNhbsVP3UU2xucPEy55vaehjQqyi79E7Yd0/lLzSs
Dv9iyu+RVrTOJpKF+TlQblrVrSJHT3ZitG3VCSyGp92Zt8NT9DHLu3paNx9L77DYUVK6Y6q7QgjP
YdacosNOteJDhyGmRim6J0Zwmt6lonJGrbQXAkBn0bKH5VGKmhef9wcgFZLCyF9YQB7hpfJrs55Q
qDMoBIO2jwka8mTL8q5pUntIP406PqoM98UWw7j67YLXiToEDgZVbMRv2eSrHViJHvubSTrls9ti
X0a26yXqfa1D03iP08ch2WNMEIT3YbePg9sAJg+qJiPw5v4IZqxKj7Lp59AAOAhm1IZUZqlXgwi6
xHN67TgIh3zunRAoYkacaK29unTuYh3rDOUhGyNvZqJ5OhVfpvyySL/l4MU0/SF4mYMXqf/K+N8M
yT9TveJy2M7ZTRp4uQG77l3F+rraljLNz/CDxCQSezfgt8km09KWl4enkun5KUYuw/KCNx5gkZSV
uSuZDxASV6FQr1N2YSP4bKvYnpjj7qELm7+W4AAh7RDNiGpSWs1psVl6nJ1UfunoL1PpWwwRkaFh
Rl/4XZU5pTpuVJXN5PdcQuGCo7L01X3DAikK0srp9yi0GzCVXsdzZtcXAHfU4loEJ8EJ2Aa6B3yj
3BlNzZ+AL82Zvmn6z4B753zONuJTplg7aRg7mw4mmB1cvWhSCqrmKOjaGvGXEqQ2mDY7EPS9Fd9o
6skQb3Lmo426cwzBRACZO1GsHijjTlErrM3OsJP5VwBAOEvYiLq9xncwZpIrTJtGwOIh4UYY5s6r
j2ZKyQUyH6SkYy6mq8E+mDESzNh2w4ApNkSkBSgKXRhtCUxykxUrqT8NI+dBeElhk7Cu0vdMUh01
0bd1g2tqbdojPj9ykDul8hqjq1ey0jZ6vCnkHs4Re61WO0qzT7lnK39Ti6+iHN2hl33D5ItZAPXE
fyDBRiZ7LX4ZMtmJ3v9S2nht9a9Rd7KKXQIOSM0lJ5nuw8R8q/MKveGZ5pe4mZl4cmOuqvQxlUs3
7m9FtX6KjeFttmjBWMJhqkIZCrSJgow4x0YQNHRixMyJQ+lFLtAFCOFjqBgAj7j9/qAg8ItC8KZ5
sIK4tyypHYbpKsVYtKSCWZhf4s4xknPqKdqW/EEZUotaR77eBJ4QPpV5vR8SL02PC+0f4bWIbkfw
gjEyyCbPgS6xeUrbWmxOrbWZZPOEP7KHZJX3+FjxAWfNgxw9RdzzMD7oreHPAb3tsHU1/TlikcpR
4VmoRPRBsAOlcpdCAiWe+hF/eaCyq4q+CLOyPcrC7MznfyA9GH9KMWmdmqZTIXkMLawxw/IhVl6L
hgno2G5FdKzCF/JZu6xvJeFkTK999dFp26hb93lDg/m2Ct8rnW5Bcl8a4UqXNhC8BOlzMoxddA6A
w6HCoKodCgyiH41oJxmHBuNoTXkUZJqHymirzYcVbM3lDl1mAoFaFfaVsc2GW4FDjSp1yla1xQRK
2jy+Lyr6lJFJDfBYgi65I/O86VapXubkRpWpJnB9D/LffU+MqFVbmL6m5Sgnj4N0M+DcNgqjGzOl
mIXTplJIDyNCl3UwtMTNEwYW5/ZhGDJbIeYFw0cWHhvko9qMuzsGbOahTek7lUjyJGy16XKVZxhq
ggdLm953perVGin3OQ/kDcxTvO/6xym5y3GHz/YSjKZpF00xS/78LnriVwBLXnisGMKW3paWTHtf
LLCubtTpIRVeyuY9En6XsS+Fu6x50qWXWpdIBA6NJK2a+mVkTPBs3T3XmMMAUJE/xYYDjl79bMNo
nUfhpuapyR0tBo1knZRZT4Rd072FA5SoRrXbDAW8aK1NnooW0YvQjQ1WU/sc964F9lW91CfLRCYC
93UzZ9GmU9DKaBsrP1lKb4t8gmE8sWbYnmFiCaPmyEA2Y8JkSugYSZQX466eOUCDUda8ltHGSmav
l4bVObLPGSt4bI4lSIlejtalQRs9+kqDXdTv6vl1Fp+TeKfNjxkETIHctg0TP6w+8+R2nA4ThUoC
XWpSHAVLj4R4PvI80Fb083YkB5K7FAvHyjWIXHPwkaiUjhA5K/V3lR76EEFnWW47eBGWin55PMA2
ndRTjFlJuUlGTjvzk9pL9izJjAqdMs529HkrgbSblf6AGeO6xLJPHiN3RoZsJJErlQs6g5nmfFdj
t4jZedneVSRVfdvhy0ezckl/d1O9nnrPkHryYuAUQb3Px9GW1XerJH+RaIIBuGyMlwh7tziOMdqB
faEInhy8zdOXWGBWLr/L0saSSDPVA8MwR4XCRUVagUf8tmtRO1RkK1XpmKo/Wslq7DpMgiYnyXYo
5BEpz2wlHF/qT7USrYYaalXwodMJyEhXS5UVVT3q9bYoH3sjWi8UJGKtOk1bnsazUruDDRkcqyDy
B+qIocMuXracuKK9rnf3phHZFs2ASJKdmpJ26ca1nNUrPes8kezx0II/bRTJM2k6JB2W0+QKS+TT
IbIi9vY5foiGxRWsbdoftJlFAxJ1Sg/d9GCNRytfdy3zmxgrZZifSdIjQ7MwECj2E2VFvZcqwz5e
AldNEI22wp5aOrQREm+EiWZ/bXoTKH29MKk6lVUqzG6tqs89FVVOr0NQgZ/FM+5RyVkpDuzJuBFm
UFvJKmhv1Drd6Eb3rI6lWybKLiSBD8bWsfq9MqMey9/nyic5quaOCQTDicbTNEB2YTvsKZSNoqbY
Gm7aMt8ZZwSspXhCgmGEjgErevxlupvyyAesx+Wl7aAaa7VetsvcnErtJmqkG1UrfKFWbLHrt2mh
UvNQ7HIcQxbC2R/SDLpM0eTWoMQmnamvnORoQZANY7eUE1cdtgLRNjmfwyoinQTRVYJ1FktOJ7Q3
vUnmU+uHGAPo3IzW1sJz6iXHHEyn7SfaOiYlJ/PCJCOJVLhpnTGnXGxVqfCmTtiOcfA4jdGzMY5u
O2SOmsL74/1r7OhSaUDqkzfhAG5rJhopWEDqboY9a8ssR1oNp1LBOJT0JyG/W3riB4xIRZmYnhEf
LaF+HkkOBqOkKbPYXU4wem4V0tQ4tyVp9PS5XRtnTX7/GJUNxpm7KhUg0MHeFZ4y/okydHy4LzIR
qs78oHvsynibZcOLYm2neZNJT4KgeJqwtUBZyngT6gqR5aEN0q3VG84YvSf0NIC0eews0PutdTmv
OuNkKJSHC7NnqunJqUINWjhWWtlLKK4Hiuo8RP5qQW+OGT0e6+NMqFHGdt1rgxvJqs1hxnpR8N0C
XlnPwOl6p+Zb0fJPMyQpXgz/HAY0kVZYmSbUr+n01MP7DFvmipkiDO61WnKMrDvkanQzRo1r6s9F
7ZvVORRCGZgLv28VvywbchvtFoOxAMpz1pLF5bK8qpbhoIQnXp4dLsQTHg7IPntQwlVATSVVx6ad
XFF8LRGICclUUiufnbg/jBgA48RAC6YfpRyvhmKgz5BtR3Pk7jFGE4dx38ikebK5HgJCyJx6BS+x
Wh6KklStXVbaeJ+ZsheW712x3JOa3YuMZLYg16aUoQ6Bp7pKzlNpqSHa4iCtimkTAA4cssnRxk1u
tLZk7IdgICJajiy/1Fbq9RaD7MboFFL0x7bcnL6MCE0RHS1hCN9bWdkP9NeicEG9OGw7WdjWMDCX
Zjl0XbxqhcjTC/1XQrIQi9YpGBdHsg5JvpcCbSdCDNW6z5piLBBgI+uZs3TUN5NKBhC7kqHsDOFF
RTBfiE6XDvvqPN5C89EKbhv6rCkFa6ZkbpAqeBWNzjjN67iT7V7TTkb0GFmzrUnCoV1Up6qOdXnT
KVhvHkNGnmnmWqSm8aOm3i7ZS8x5zXxXVrrNaYq8TypcHSRtO47q/TwoUFfB9ZfZDQN+GJt0dnpO
9hfptQnSP7VAl4YHJZU3uj48a1iAy33fArnDmZkPVKpI26qbOsGTPgcZybasNqzgvlolqrDStOF2
wHmBK9NCVaG9ku4awaGMKOgSD2DyXh4bR5QyR6vFrSrTAioH/VUUitWEtYy6H3TT0zE+jKfZbhbD
lUbq/zRw5klnKxhPWlMC+2ZTnbftchKTGYIo6gRLwG2hdsROu83oMFgZyWTRVvZUlXsRcHRdSltT
qY+iqsMWWASSJuPY8IjG8NOiCpPS1OnZY6roNjQZVl02E40ThUQuKrJDG9BnpD0hpFtDBQpT9IwF
UUMEta0Ur2P1ULAxzDNlg6x5afk7KSJ7rHaitM8Ij0sGhXSgXmeKUfA0JXVVI/Ly6K6KnuDkOkln
OiIwKgwyztZ7SnnsBrq1+lsrNZA4Y1sA65pqMF+t9ygT9u20KVvB7U1lo2NnCDGaIeWviUKMPBVF
XGPrZ9b3Uvp9tc8QoFbCiyynTiWWTp8OjlYdexI+iSYp0B2fcOgoOcY3Qrxa1E+ckh1T2GcZ0gGN
owAZrlcFbVdlFixv3V4rfbGkb32rBjEhmQJ2eE8Z7O3xGJr6QxRUfqhTTpPf91K6aprEkePsC2Kv
rU6/qmQb52zl7Z1UdQ4y3nva6FlzqnUa+uGnadCURlYLnQi6a7GOhk9ZojET5Z6RfQmLn1hoOat8
o5T1NhKNNeNpJ93Y9yNZTmYwgfbHPslkcysgACP2FHBWovtYor0t6v6U0o8rJDoYIj069pp+SFmM
yi+FfNlS30YTuWYOA8kSXLHeB0F4W8kRLZWXJMfCUXrMZGOtpMQEhc195OCDb7yhXMIK0GwC26hT
ux4pZiMSBfqBHcNxBQu1Fr+i4ohz4NnfOF98kW6okuB/WLSrLB5OgjD/TvTYPbcw9LYgAyfQWtmp
TyRvoLPL+8Fpz6DNRw/kpDBfR45dSILTMnhWLuWqVKg8zPs67vwgZOlJ4aoBTyyriE0h97MPDrQS
sWzdiyPbfTGyRwgYFIm7SK22BRhpcxi9mugZ59kmIg3MLGRBoGe7M/J/mNxcUkiSNP4ba79a3Oe4
TJUgLrP2qV8yz5pe867ficGpAudeFqeywMArvrdMneYVJt/0Uusu2ZsD6DFqwlAEtyEOm05NTwIl
/0TTwOpSZ5D4FIOk8fBB2qRpQU/qI1iCtWX6ZofUfOIXGtkurRpfmWPSx3hbirQfaHeYi7Zr9WBb
R/O2ozkam6j21WyX1Bw0YZuVp9qqmnqa8ayQqPXKcoLNJq01+J0K9eWEdE7FwXJMCNugP/m411Ou
rnv9QWtzt1lCtxOIL1UHtl89ijXHNOqbsBDLhN6FbeSTcK9a8XxuNe5HDGAKunstxuCRIj/IbXav
h+8mrd7Bildl2q4F9u8GyxYzREdfkFaaX43x2rXPSXSukrKXAsv4olT22OLaEdfpWgMtfeKKLS4X
3bhNW/OQU1CIjcjXaO5qrBfTYqRQSw6VGB3nYPI7yzhkMfpI2siqslMEzpBH5Wys5BoTQ7JUyfCO
Ob6g656Hw2EpUKaEkd913QuGqrKtpw+RaHmKRSmjYiahdc1rZ+C3IfSVK9EXyZPpkTVGKXmuOI0h
XufqQgHLEGkuI2MVAQ/KULySX8MS7ttqCP0xfx3lwh/ldjVrn1KSeqHAqpKECB8yzAfUW0WI+Zp7
mjAI1KfPXnjTh4OWrbOMVSVBldzIfFV9F5xK86EMb1R9JIlZh3CPpWBPOxBLAUzX8Gagr9QMBs9H
2Quz6IbEt1QlDcfXypRWurKVjF9nCrcCn1jzi+aGrT0WHoZGdg3zPo+eQPV28u8mWnXJQywmlE8n
c9mCg10Z+oeASgjfVem2AN+sZCQSuG6LL5X4EseV06iZm3YZItyaNvC7MG9iDk8YBHBwjQ+mrYWu
V123MmBhAdvaofrss9ErgW9l/Xuv3lnpbqBhuWA49itVHwfa+5L1rA7Q+AdUnFHxVoYTrtkSbdVo
PWecvYmT9CT3kTfUzX0sir8mJlvlWLjR2huJ6FLoTNR3tRtOR0Ea9xqg8EK/DZa9lJurIJU/onGf
DQecYvd13R8s0WydETSzq2rNTWgqCye7DwYQ+jFavvIcYnorPVZT8JEWPat6kJ2hmd2Arcyih4Kp
25SXx4quvJXK26KdeQz1ChcTBigBX2X3Ocz6hMa3JtKcaZ5CvTuW0QRHWRFdi8CdsH+Nwa9IyHb5
dKOzW0RK6wndSPnQcJrScMjXZixczmW0hla+Oq7CplzL8u3CaahVrUyqjsESa1strMgLhzstTPfJ
ULyZWNtNab/6f9Rd2XLcOJb9lY56Zw0XAAQnpjticl+UKaVW2y8MSbZBcANIENy+fk66a8rpDEk5
XRPzMB0VUeW2lEgSwMXFvWdJIn894N/HP9dttwjicV3h300if/zZdciM6OT4BDeBU+x6xjajC/8O
10E+y8YlSMpTL3wpiha62uAio2WRaVTeHfnc63DGXJTiSnBIoqYC8fyKZ9uwBNqVsnbhM3YHZvHK
Bjg00AXFVQuewMNtDxlpr13D4e/YSI34gF5SfxUnFlZkdTm1xRcYoLH+u+SfxPBSootrjLdoqF4W
IwyhcGck4ll5hwqs8qidD3hndbcD8mAB5swsgPA0dxYhflyP3wL0B6NxAIc+XFDEP6dWEwh3TUr8
91BbVKpWvbsraDgNvHFWIkGGty66jEV5VTRf2/xZ2moVQGuwgYsXGtYclcEWV3wZHoJ8XybPAkcP
pF0mkJuv6YC7gkWzrLjzRDxzOiTTfSzv2xCtRF06Kwht75NwbfUaNXeFnlMHBl/xLRXdde0gt3b5
kyMhriHWo16lfri0OOJj0eB4D+cMrVMvfe0KtOX7ux6rs4eXX0aeBnIgub3mfrvyIjrLC3gYAPEb
w42mlOmjj5NxckyOw9TOvSz1J44mkxHdaE8ECzuuXWQrTr5pu20L/Xe3rzfQul0i1DoWdltZ+50h
liqjV6N3L3DVwnGYUoSqQdp7XHUIagnylWfQJUvJa9Aeb7kEngWFG21HiMOXLUc4Bre9Hw9w1/Wg
Vp7Oewgt4gS4Uk12gNjtVWeyK87GVSKxXtt21XRbp8aNmspdwYK1Z6G8hJib9qg9jNXSErocofng
NmsSfHXQfAsesgEZ54vxXtLuWaBt4gVXWXbVAMfRWdyQryu6Z+xA7b5CTuyL/tpBX8lB3zIbX1Pz
FA1PefwNGcKkHPakXdlk4YprkG9gtL1m2VUJF18Y5dUe7njeDfAOHpTW6+qGO/CLgV6ru3aaTd8d
snon9J7kOy/ZSW/nDq+Ypplb3xkrZyoSUFpPYW/xBZ6nVyMibh4PuCcN6edOuxBefIWQehXkk6xv
bxRFfacq5jl6rahVom7Jbqsa4Z7dSb7Wycat0LDG/XzRccgJJXeshqkleqxVdqt7Z3LsbYw9meQF
R25/36EAZYMN1m0cQbBG3JL0VqPUHlUPOmQHa/1b4RXXgqzcbqXxI00b4C2yWVx8V57EPffKuq+V
Q55Z9ZSEO/juojiMpQGxCcjT9wFSfEmWSUmRUZu1o3c5P07u1obB3oH1KYAf9iHLvmpIfo4C5dht
l+EWWtdrL3SwkQFyqIp2k3iA4ozhZhSH46ELwfejCQZsMtLo2Sp73ZMaWb350tevUfVJh3ThsXEh
IrT9qkfG78qoRGL6YpLiAKjyKrbdNoGsadB5+4I2M9z5Vgl58GCCcPSfqESPUsG65mtsOGQ4ex7t
23RYZiGclVoxdwsQ13p7DxuGaVjSRRdXK5E+RdCrE+mK6OfQAIFJg00GV0VHFS9IKzy4ZPIpkWuZ
Td1lVU4AQsA1K4hf0E+NE/RQFhYmq59xBZ1FMfbgd6nhZwBfjOvCHWZJMBs6tARWzEHzN5vBh6Hz
ltiBN0G0tjhiFKx/vJUNt/lVmL0qunPBwoIBOfseV0/xUxagXh/nV9Qtpv61q1fiEWCk1l8Q9yUA
gsNFWSIQW+aPV76O0RjCYf6Eczp9GCNAmnDyiPSWdpPavFYhxG7zlR+t8uHZC2fO94QsCue6yVbN
IUXPnU/adDp+94DlgbSombJrnCgOaqM5oBjTVC/AFcYP+dd8ZdwJ7vw9yBpTOIkcz7OHYcmxzM20
HKci3MFPAlEwh/tIt+7TWYqWzvcxRq147nSrjAZLUqYI7PDunFgyZy9V4MMaZhrftSgj6eixAHVI
5xBfRDY36iuj8J84elFWvHJAU1RbNHqRPyPXzSA4Cr+E6snJFmN+RBagTGu+mOc42/r5BtabNLtC
7dCigenH2+ExezB7GDxbQL86f6MgMCy3tnvIow2gZjnQ9+lUe7eOe9MbJJEwHD8ItbGYVINq8NTL
4B+rIbP11DrrMHvBgY6hq5mBstum11/FNUN3qRwB4cLygB7tAwct3/2E60gG973uQFFCaOeeXVmF
5/UfetxDcCtwkR9EC4TiDIAAfYXMIwYYJJsm8URe919UuxwfuJ6T8D6nU4lr/HcDsQ6x+hjF+yay
1XOh+cPg3er57hkEj7OyJKE+yptBzyH65MF1ZQN8BCCmdlFdhRu+MNflRs4uDPsW0PJ02COA+QRw
PpJYqIpCBEjN/c0/R6y38srOQEGc6ulFAaC3oPWn450xELMc9fMfMo4CxViw2uaq+1LTpYzARStg
C1e+aHIjj/ee7Br8TKiqVDMV3yjI0TC0Movke+zuBuR/LnrgzYjm0fCqh32fLoqkw8UxmWhzp/XO
MfsIAWPA1Vf6gOjABWHIx6uxLtYuzM5Cvs96Z0pcf9mRF+u+JAY2FwtIKoc4r4J9IuGEXE0+ftnk
LTQ4HCo87oPYCu2OM+h7RWrisqN8HgmxuXr4b4Z7n94nKOEE5Bb1fRhbTzIO85Fup4pmSqmcFUDA
wNSMI4vEPd39ZEQNB7hy1uhkprtmH+ZfRPeosn0brmRErjxq5rp2lolduMlVmaKWXx/0CMsTdHkp
fQmBrhr7fRvcN97WoAESpfu6fWDHtioaXh8/8Ztg/9MnPsPx9m2nCpHgiWGHAYZNe1cdNEeNY5Is
jnwGZ9PcFq+ouD+Ea3p/Yey3MLwnY7MzsYzCaMbEUTARyiAzuyyvUXRTX/qXCCId2bpaA43y4L90
T9VTurtE5Dju1nP88OnY51wD2K40tAsBqGWr2sLhFLHmwuMdd8pHQ5xh7x0UQTXEaEDZWqBnOfdm
qK1dw7UXamg53EMx7nRYeeuPR72wgtkZ/j6Bt2AkjuIgXYT0bNtEd1V5AY78g4fx0YMd3+1JSIqg
Rj6CXnrkwNBFMqUryB3eldBbgLXhodqFcDBoN2TG7sl1P8cVHydfNcGFYFrP5HW5SzboJGwvsUcu
TehZnKQi6OHngweX5WbAHSWBneb/7tWeRcZEs04EuC1CuW/TyM9ZvOvSC4zsN9kDp8vyjN/jtRC0
dJHobYcNrk/Qdqa3wa0CQPdTu8FxN8Pb27FboIIXYKfuLy2eH8Tfj2b2LP7JcBCZOErbAhczQ/Yy
G0D4AuphgYxkr1Ed+NY+qWU8exVTvUsP+U5e18t66dzY1V/QYWGnb+IsMDVJXzuVwXym6DMWdJhW
qGN/PKFvsiVOxgjPAlBiqOPRAY9bz44CJbh5zeCvMIP528SdiAW9+Xi8t/hNXgDqVgAXDO6Rs8lN
EwpBqCN5q0gAUUAK2mxqfZdH26PgxsdDvcm7Px3rbCZrmdcNzVooJ0gH2hW4umMPBu5jDXz4iHZe
jbZGgPpWKMmCe18jYACKUm381u6UN17YOW/uzZMHP5vLlAuvSRlInC7/5KjHwtx9/LRvBj3oQ0Bj
1YN5c3QW9Co3COFBCBqyRFHJLZ/7/kFdkve9NMZZ0KuLodathzEaeCOm900OGsDD/+4xzkKY0Zmb
woQWwtLetT/aGQ9va9TgPx7knZUB6g6FmCDh7GxluFK6ig5YGd1G7vmmvQFCvH3RT8MNrhjP7QGV
5MqdeF8vDPv2Gvg57NkaIIkwte0w7LBp77Mt7m7oruRbdpfc8q37gqYe20cXlJYujHm+v9usYzxT
GNMt9glZmvCSrsDb6VPw51Ody43CmtCLUOY7ioQEd8BAf7Jz83jUnBhfcMF01/o7HMP5J4AQNtHn
C2/07XDyc+yz/CJFXRaFzuPTHfSV2CK7POiX9CW4RaF1jcb3Ij2kDwLN9QsaoW/mNSfPfLbbZFBz
UBohytK2AL5ALTLgexmnk0pfOtPfPg5PhjpO8EmmkbegoiYCgSMFKN9rorkGLsqPwy2MagDWbXCH
3Q3xIbE3Lb3rgJeGkiTq5gA0DnLCNcgXKYBu5NaL5q7XzD6eAP/N5UUjGBaFcHuCRs2v3w5YBuV0
iDtgHkJb6ya6bmZ0kq+BnZioab2FiPrGwCqiXJFJB7/dYjGscHe58C3ejEsnX+IsK6ktlCuLAl8C
CIZw/BrzeMXq/sJGCt8cBS5ER04hHLt+iCScTATNGuMFNBm3FP6NvX8LcopL7i1wWFWKIihBSyy9
GdPPwKyUsKEoX5LkBcgOzAGK/0cEoUUjun+KgYgl5oWzPYe/exXhHgX4AUPzzGFTqLagVXqXeegF
sBsnfA0gR8PamTp2fNUDjZFAWuAImhcCbGGCNn6uPjUSUM+ryH2R6UFyBOcbZzzAYQ8MkT0bN5G3
qtDPcZMbWdebOH0O6M5J9yy5NZxMKVwlWfyFe9XWMRTCUNVGh3ySSTSs85U3JF9z9cRzC2z9qgiA
JBjWHy+ht18ro1EAkyC4GJ/dQnyWcYF68rB12acRVfBgOILabz8e5M39yn4OchYnHN5VvpcdB/E/
M446X3kzolDtkOhC0vHmfohcqOSS6EiRPwvxlajLzg0wUAqAQAEWYqEvvK83H+XnCOdCO60CQogD
qbmtIjMfvdsqvtUoTHjFxXvxm8H1ZKSzmaEFK4sOeLZtxLNl2+AmLCNghVHZE2xTosgdEphysQgN
ZQve2hGXAYpNDHPaa0a36ggYqZoLgZe+JRjhRQQFCgJqbxicJZBVwrVnCewjITe3sn1wZWo1j5pu
DVzemsMEraMwvCB3cpCvNOGA2NxRSx6jMlzyKN8C/V0wcHsCOGxZQNUXGZiFlf8d3oWo5twlCdg2
IwP0oJzwDu6iEp30GkhEoHDcBtio2F3UQb1gOWoUXzKqURoCP2DIHokPOYhomAqwOz1XAPl8z7p8
nqKHq8f+Bc5NTxl9uCjE/ZYZEVwm3YgGyKcp4WcnkUfhWYfIcVwOQHy30d7rgMAE6pRkMwuYWMx2
vfK3OBCuZNgAFnD/8c56U5jm9Ascd8RJWESFiIiY4wug2ZKC87ePJug+76BbMGsQ+40/AbyGTuMt
tP9ml9Ug3toOBIrQIfV9lwfn28GnonY630dLK7CrSGJNVNf9kfUGcNCPJ/231/7fxTd18887oPnH
f+DPr0oPtRRJc/bHf+zka62M+t78x/HX/vyxX3/pH/vnVpbf1fnP/PIr+OQ/Rp49N8+//GFeNrIZ
DvZbPdx+MzZvfnw8vuPxJ/+nf/m3bz8+5X7Q3/7+26uyZXP8NCFV+dsff7X++vffQN8+mjP+2+kI
f/z1/rnAby5V/lz+bfXtx8t44ze/PZvm778F9HceMYBZIMzGmIsLyG9/67798Tfg2/OIc1xAPNhN
ItUuVd0k+KXgd3hoQa/AB4EcQvIMv2SU/fFX/u8sxIy6IUUjExaV9Lf//oa/zNPPeftbaYsbJcvG
/P037CWswZM7vc8iF3azFE6UgGuS8Mcl+GSNRoO1HZORO3XaNF+VVC7ZEACKV1M4wel+l8BkXtbA
ONdAHnObgxNl/V1gwSXOaQKNRIODkoJTEPoPvBgf4Y5gcfqiD+Y44qv0koMaAAfSnX8VtKj9tMVS
NKoEvnjcJzZeihItzDIgQC6kGrLbLLxrsPiu5ABgAImHRzcKgdQvlx5R16I3e4e7G8dttkOb7xSA
Npmrq4mpfSAnBIwuVLpzo/gTRxVqAQBXMRWqOTR9e5U3ZhFWroTar07ooobXy8apWbnNAi0/KwZQ
ap6HCjS2I8Zk5HGz1aMaQExk8byRgtdTL+8hgRnSqpnXlJQZIhoVT7rJqrtMeT4w+7bPD2nP+KIR
DTgdYDjUM13SGNgZYosFTo1vISzlJ33K0A1LFJDuOaBijQzQfm5HEA9UjX6yAiMNMPN1PQBMqUTT
z8uqIZvU10cOg262fQR8dNql4bKUA8qh1vuap2zOIg0YcgjYnDvAUDwPgdbIGjAsRs5XxE0JunxA
kElS3gOhIGHWEUMKwAUUEjF87My3XHarTld3nac+xX0TTXju3ZuWI6vDRWaWO2jDDcq5K1Lwpqoc
XSTl6WtAmD7XpZOjU2u0uxwHGLwkYsNkAuhyDT2ECQDF3nxQ2ZIx80wEQHmZV79AHJ4BrNluHYiS
LQwwjNddV7tzf1T1srMO0OrC9qvECDqLUwYAQlZuHJYC5VH2elkJ9PYaz9OzxKbpYoDH8zYiRXkw
LLR32unMvQdKSB/rmZbZnFXdDArM4MzCKqmtOHqOWnYwKkGdUgGUSZphvKlhFAxqWUTQdHZe/q+i
5L0q8M//gyCJa81HIfI/y+a5fgWf9Pk0Pv74pX9GRyS1/x0OnR///UcAdJj7O/UonLDZ0SmXB8dQ
/EcEdHj0e4T/uUh0ILOByEn+lRD4ayrn+EiWCPc8fnY4d5D7qbo0sMvWfwSbB8CiB5WDVoIriTtc
uCAdU9ufQfbnGGcZSE8RdEOFMbx+IdLXoDqg0z8phjs13HK7FPmnk7f7R3j/JZz/mgL+HOgsiSep
KbGWiQVmEjxuULzaLlwB1gXz24WFmAzAxV1wC2HYfymn/zneWf5bw1DS9j7GK9271ACFY90Ln/ze
tByf8OQ8SpU/VNJ17DJuCyB79739JvD+AF3Ivn78sn69Xf353cPjZJ2MkAwta9NGtOCRw+wJrXHQ
sf148fGHH1fPGzMenpXPurqpQ1fjw4+RGysX6gn+P5OtX3Kt00l+76PP0ntXMCOZjzfT2Sh5jrKW
PJnKtRc+/dd84OdbOXvvbSWqbPClWfZxGbJ1GVtfAiAThIMGXjyUEEOepS3T7v2ASDzOTMcEGDIf
vzX/uG7eem2IKqdzQnNe+mWO12YTUFq3br0C9DFql7Vdx/oGnNFZC8Tp6O99H3DUF16vAmiSOwfT
bAP2uSZ3DEI3ziV3y3fW4I9yx8kKMWwEh5Dh2xiU5wIPJL7wUboLOa4bpD0fP/J7Yxxn+WSMyBJA
zK2GXolbRBMhG+jTmRpyzDVzPhmHFOvGwGfjwq56b+2cBaLWrdy8y7tqGbbDpwAKwhMtKb/w4e9t
KP/XR0kbG5HYNtXSHUYYDfQWiDHHbg2uuX9xV52FG+7EQNTFQbU0lalnxNIv8UjC+cczcVxjb6y9
czcIUmSJHampl2qo9MGN/XFZChemQn5dBtDC6FR84ab+ziyc19Ylr4IyjVmzdGpcSgDkMw1ZKCdP
1V9bVOwsRGRl4xm/k3ZJ2wSmfqELLrrRei4EGGxdAM6WC37ohff2zgo+3lFOVzBtiQT2HTj9UnbZ
BMqDR82lxgVPMwsAg4WShJUDX348Se+Ep/NiKiQdmBeUDtSZ+vAF1ClyZX0G5knQx/OgCQA066vw
URUkuPB07w14tj/bIUu0KbA/A7cCzgVaNqEwt4J1DVRvTBbqNawxQcT0QJXyHgLoeQxIgv68Tb5x
mL+zSs5RJmMi2sZvW7KqlEq8dTeKPAGW1uPdJbOtdzbsOQogKhu3jAogtgoHMmAdJHmhUTK+AtKj
LkzXO8/AzkJCwI3SMmfDymlrta50GW8GWPvcffyG3pubs3CQD6z2fb/2Vzrph8c0hVSps6YjFHIh
MuRJY+eC07Z6GFlTsx4WUWVRrT4e+r1gcXZM4moaQMxDDatARFV/7fG+81ZeQXj+mI9lJz6NmCn/
5uPB3nmLxxz4dIdJuAHSxk/ZSrhxEM8E4XYvKR0uyei+9/ln4cKTjRKZcdkKYHz3VXYBjIeLTAfq
Qk7x3uefRQiDlSWNS9kqxf0LiH1KN34aXLIBf2cV0+P/f3KCspSEUQldlJVyC7GIiJNAOKBtZ6YP
o5ePJ+CdEEePD3YyBA3HpCKVydeuof509EBMGYXKnxIH2V1XtS9JPgzJhWPUe2+0s0N6NKTPGi/S
a7y0UlWTPjiqyzWqGdlBsEolZBJbC4kUUMu6zppJ0Wd1+kXFFCofkKMCV+6q5Y2F7EdhEl7sO68n
iVnHsELM0IJCCEFbTKgxe/a6ntd/7VT7gZo7eUkefHNVMLTDmnANMiCjBsKzoGBCDezjWXhvos+C
yej0QptamHXmgAcNuiRJuvwbaewASQdWN3H9V0c6CyweSV2gDm2/Lqhs5qqADFsr0mZOSHIpz35v
T5wFENKBsjtwUDwNjcRkbN12qjgE9v7SqyJnEWMEPgDiD3W/LoMRggtEga5YZtAlSEz1F4c4BuWT
6VZNaBOmoaESduUXWkBjTkFTZq6EYy6M8M4rOgfCuJWJ6BBIsGC5raY8jvxFHbX6QgR/ZzWRs6Ak
QUqPhBztupCVLp4dGHaCC+Nl8DyYZj0y78PHU/HeU5zFDtz9aCA5oOYkzKRYjZKFEJMkovICNf94
iPce5SxgcMJqNXYpXlQ8qi2mQr8kY5vfFqDV3H48xHtPcbb3qqRF3oMjYc10A76+E/KohzxQlF8S
HD8Dnvx58SRnew5oI8dRFSg4cVjUAXgFOpQgCke8FdVENXD8C2a1Qov5ZWTxWD/nVcVcPakSgK2f
ROo0kH8Y40p+6SFjo4tdhGJPfatL2C5f97KHkufHb+Kdlx2czWcQZmnCGxavoXKi8wBkIMqiaZWl
gUIpNFSCXDj130kxzpvpUebwIlZ5ti68nOsOHPzRwPl0CEkLbDsujZCOgaO9nzcX9ts7A/6wKjzZ
0ZBdaaA0EZG1M5ZaLXPT1pCcjOpEVLe+LiNoVFQ6F9WF8+Kd4YKzGEUiWyR+A45TEcFefh5ZmUFP
j2ai25RQyHEfwMqmfzFJ+GEDdfpsJbiGiYICKHoNcZ9OY4GqBRjKZcoEdqOUPP6XHJz/XMc/Shsn
IxU89YBIDBF6W8g0EJF1twIY9QuLwn/zraHyebYRPWlNRTND9zYTJM9eB6wKYrYtNTq69hBUIBMU
NNxr840f1tCxC7RgqNb7OQsVVDKEUUIgYygVvVZuE6T1lcWucTMooh7bGt/TwG1bKPhlMoOoTKGs
M952qgGsbZq7qq7DZQa37/7AUKux6kaLSPQDBPMckQN5keHPT5l244p9otSgR3Ihxr333GfhoSMO
Rd6I6iaaQQIZ0YQDmg/e8DCEPgGtowJJC0JwCVejvnB5efN6gVd9dkQbT6omCayTQF8RnCuwe6um
gzRO1PeRU8zrJIPwoUUezvZZyU1znfepH/2L4LE/FtJREf7XA9bmZen2vRl2sUmt/GSaskv559F1
oqS+c/wiI4uKBlaHhwqyexE4S7Cux0U1VKMJ04nw25L0uy5x3RjilS7aIN2UNDja5AwhEskgkBfo
BVYgBDpujY7XGEGqO7sJnQHM+EueVWcgrZ+PcZYntJZE6vjewMKurey6R2m8PolnfASv/3NB3AAQ
BDuMFb7XqMMiH/dqcD0QDaHxBmAjGF7lWEIKsmuNhDNbVkSevBKhjkC3NRByk8mqhkhd8SIl9Yk3
Kwn6bA64yIR0pQ8elhR9+WjMKGh7YTHCrPfNAxGzc3ZnGpSnnLJOLGRslGv9DBm7hrpWbUCBvwt8
h2o81oCeZBbOfIRWibZgOo5japaQS+pbD+XbrIWWjKYd6ZehpG3tzEgECp+GylmRUHiy90ENpt66
bSswMEB7LxJSz1oX4mkelIPTo2JQjE5hPtcZl902j4ICVVpZcdqv0kQMnp0aAqtjdCg1sUO9GEDD
tS/og4yVntWxiiVioOUUPOImxo+7iBPISqHMHBqPeOu8oei/TDsnGTTKOJk1B3S3aehtIEaVtLCb
BYuQdrBtxpmYTJqyafmyLaiJP6Ob7Qsy7SKv8z/3NqmBNqDUtvFc4HiGlXNMsINWusg4LlFsVDBf
mhAVN4VcBSXWBpR5XQhUBNDogT5BARmnPuWQsuxGtGeAc0ij731iOndcBH0dZosi7CAnoRwexHpq
wJQNi3mAlT7IhWslheQtdk6SmgX1xqi/ruCPROmu4DWqopAWM6k7wKQvV6SHpqzvVluYa5TqS9sn
NLxWHU0rGAImEc3XhvjC3uRuystN4PQhB2hEmYR6a1871jn0rG2CZoYBSu8oHhe2+XDIu7HR3tp2
2cBf0aNEbJnK1mnEIymrHMxaJ2/bdq9M1/fQ+VRSDE9+kRQsm6nAyfVdVDlcrAMa9hDyNICDgXre
jwmqAI6FG/dzPGhh4MyoWNi7eLtpBkHOrPd4snOEPyRixmsWDjeOLzIg8UQBRKo37bJcQG0V3zvf
IqNo4sdyqAqIG9HcbeSKJG4qPIjMxQMFp7EvLYceCSjYDznrLblSprGaLWJbe7BucyWS6GmAPKwH
nRvqdNm0gFM7PkcBfFXHs3aA5mkBfjtkP6cKKlnMgRQ2CtEQlc3drJgJ01kIawMDnEH6O0580BHR
WnY55HaI9V+IyeN85YRaii+p1jy6j6vUTdiEZNJxr7uwcIHtiwJ4Z0P8SnENArxR2S1auUV7HXuY
2VtOdR8+Iyh0DqTqTZnEry3lXVwvxqbVg4A5kqM7BkkmggMVAi5NwumhrwbpDkuckZKkk7ofahDD
TWEUJGC4j14BSLOujUKyjeLESZ9tMQzlUQVcZUW17hwVwYndqdMcipSSOtHaJHXaodhGjTCvhaRV
D4WQpJLtIk9oLUdQxvIRCmZFp0c9KWxnIObWa6M5qHS+I+Wub3x9VOzwatWhH+KF2mUzpNC82toM
OiX1Ikf/BkqJXg/EHWT8W4eXizA0DRQy24blwWPUN+DsgmuNbd9ANt3rgPzPvUqTJdgURQk57Dyj
EOuSHPdriFxEEBhcDD6yCugchrHsFggXDjTeU8ca8KzZmEEagWcIWdDy7yCGBm1tYG4hrZVDjGdv
Mr/EKuVR3NWQusiP6kLMFDmUPYreUQsteYcgB4wCAfufDcPQ7XUqYmYnRWEs4B1MumR4cEzcWgpB
AGOHpe5FkN3Bp/poTdpiq6JO6wy2fCADLwZof/SdnacW0RNACMeioDYNe6/l995gchRuSp450J1r
sIn1wrd+5H8Nky4TEFAbgtAiOOqwpXk1LZjug++icS1o6CKvfLh2N77qLTLjjtrloC2tIKjuJ8S2
y9RJ0UbYoAQuOapG8Er/2gyt1p8ZFbY8wl06C2nINOjz8QYVRTDPp0M54GSGhmbq1cAtEwnNy0L4
8VG/sTIwIAj8wREHqDeRCiJZvZ+D5p77ovyqewp12iiEHgkEu5i20OiO3Waob7FD43qclAkQOHSW
dA2nT0OU5OG+Y9DMXadmTCHB0YceBTGRAq5+8NPCCelExyUpof8bOvUhAlkkmrqVgo499gKFxwAf
hwrCv1q61QPEHjIVTyKa9MFXlsoSsqqKw+bkOfXCOAHO3B3ydsJyHZRQd2G+N3NlXoQPVR1DXZW6
YogWQEWpkgBtG4UdwalS18BT9gZnywoHnUf2WahCyZdO4Mb8ywhJLKCDojp3nefGD4rYXbIOqirl
LCpFCOZvSFDRTDD1OEAXkOXwvVczcgPEoWhTqF0iYEF6MvYyBZ3teKjrYFXw1pTZljYJy3YZjZvg
qR0orJDmMe8xVRNDoAIJ8HHrdeBwBqHu+y1z6gAAb4i65E+YVKu+KVcOOJf5UFS7QOtOQgcZnIpH
7SRtPED6pQ+79aiA1MlnAjKlzVJDr8gDDj90cLJVqhf0k0SBpbtqJVL9Q5oqApqejgLQuoMarlzg
RhDAJrIJovoRXNO3UDOp0Ku1WbJ1lIKulquwme6U78nhoYEsqGmnZWjDrIbeWqOxDylrkjSdygzL
159Rn9fQ/wKkNZJzj2PvGqzvNASr2mn9MZRAw7QBxLILKCWGxkAqVwhgmBAKBO7rCslMQ8QDzlC/
Bno6Q+CZYHJFJzZxOdLOg08w89mySjHcZlRKOeEMgKMcGi4uHqvMS2kgEGBbJCKx8qE35KDJYpAQ
4BLs4rgbSgpGMy2O5sU4ImgP7wMy1AnctawfZNHWgdpXhgtkbrFYiyyHAcysNqFXfpU+mpOPOFka
aP17x0/fqhEqVC+OSHMQE9KgKCrw3zO/sXI5QqwBe9MPlBdGaPkCu3c7ZlD+EZNO0jz7LpQ2yWYg
Fq0TB/peDRSA88hHka0obOZ/9rCssd5JDULLtvGqmtpFn+N0huw+zvuvvRxRY9Itjz02SXPQjNde
1UYRn0FLogzm5RE6vbWQDif3eUWd6tsQUpuumtQvoCZZNE5KHiJqbLXs+gggeT/PBnFlMS3lgiFO
m8+VppW4aUebORF4NOkAiaoSwOyhg+YBRDJhwKO42WK3fe9M7dAbSM/+0DYnNEtfSuNBlUOYoVux
DlIfc9VAMXtnelgMzj3qJOV/UXQmy3HjShT9IkQQBMdtTZoHy5JtecNo23oESXAmAZBf/05tOqIj
ui1XiQQyb94896FKazoOULCq7ZfTtm7zemmHKJTDt4K3iAdi5Xc8PIPA6Ig2XYp4BqCngk5Jkl9S
cpRhDxSDWt4UhjwIv7So0fzZyrIef01rJmd7zrTcDLJHlHe9OSrdFvJfaH0rk3OrqU8DlM1tGeJj
4DZbJkcw3UODBS6oVN+fvJxz+zfxYdp/DQ3HUHJT103dbA/x2ux2OIYNq2/VuY0sFFTgN8Js5U2X
+6h8MlrHFBsDdxhUvyUIamgrUs7ah7eTnKwYgQNnWzKCp1h6lqFrQCPgEbYJ6FDuYB5mp3XDvATk
cdpY9D23c4Hj5IqCDeAUt47jme6yjGI8jyyx9+nIdco/1RfQ1qhe712eRfuj30UavO/RMoH/pPAN
5ze4RtXi3mrJvcxubdZmOZwxXcjgBwmz4/rQtxQb5ryOjVPyDgd0LoGJZnA6k7NL+xY9zG2T8v9c
0AAvZhFi8Gb5vk6lLJfbiHu3Lo6l3OD5vS70ZkmEddyYeHhjCXAa+b/t0NqJ+l3J4H4V9UhAjIC3
M2e3sCf64GLzxfO4VvWGej6rCiIhSNRupVazOo6g/POpmaHs4aR+S98vC447Zp3yVvf4ud1hDUXk
SAFql0kSSbJXIwt7ddeGwX2qTNdWUN+SToHRTOh/NMhjbYlMcPUWqxKAvo3yBMRw0orhuKRbFov0
MNglz/0pytorWL/OXAADkaC+qGVvfu4MkSkuYCmB0UnezWq7tOAuodfvxRQu5d2K/gGJsR1cWz7E
tWKKdVq2rYIk7Qau35OJat8NN6agaIMBUMQtFlWqNUjFj1MPo3Z56ZtonWCV73YWnNamSSc+uW1k
U8YPG72ruy2i3iS/S8Xax3MWtqONjz4MTMbmUpuXxfSLNnKN9TvHW0htGExrar8t2zosyanv02gx
LxXvbUKTZUIjUjiSW5Mm0J/SIF4/69za4iKmdINNThZbRPRrlzs2W0zgzxl+yqXCuxtBosEkvg8Y
a6ssQUG7iblxit9DIveUNKlCD11wkQpRJDsomFX5/j2f1sGCyWGsYZrbfl5b2NmtpNoAvolMG/4Z
FwMfT1BBJ/8BE2uIGqIsmaP7cZf8kg915C1RMlms41s/hCb/oGvmScE6H4PPHed4jMC7LG1+w6fn
CIJXzSPMWU24ctw/+LoU7j4RpXQnbK74lZYhXzb1hUsqpbivGq2Xi9r7MXyNV92X2bMJR37ND4MN
GTC9TT6SfUhcksFOdyxnO4btk06LOQfxJTPCYYJ16EjXHfJ13fqnfVhS8b9hDbbtHDMRDE5Rsocz
i9Hd7vbgxoGn7b+1nEQrb/mQBBhQ15K7JAEnE0UpgTFuZgs/VGs0IgHIcn9R02zXn2OcNnz56zzH
oPxWqrH0J1VQw5oUP8JE8aUQQCTIyBiq9TEjbmJ9SrrdatCpWdD5w8ojkQa3neBM5n0arlDHXSh1
hcql1TD+6+PcT09D5D3BQHldbqx5BrNfii+z5p5Qj9lWIyyyzahEPqHHTNtfHtGAla68yLi5kq3o
QNAs1o/mHI5ZhxMNuarPttMQxO10n3KEQV4um4AStgK475PzxN5Mr48g4WUS3A5yz3ZYMgvS3Z9y
2NL5QjjeaJ+RHtxG/zVnVN80QpRHAAEnOfvHyZFfUR25O8o2fqkD5brx3YWIEfK4ze00YiHGrB1U
KBlFn3TnVbK1Fty3PQbl9SLDkG8PRodttxZrd7/tKEcm11bnAJlB285HsoFW6G19vkSqullcplV+
FjuOd9ZGwlVBrO+ADlIyrpON+AB8JvQaAn1YnP2XywWy1Ec3AI9Lo0NjikiFLxxKZVE/MVz0Eabm
mr7nQfAQhGzta9+22alftkESYxO2Pv3eB3WdEIzEBuG/PVgzDrI17E1LMlCr9vdeFFuCCBA63tJD
vAaRJ6Fr6llxGeJNsAnnCEBwD261qfsUk9x/xF2EdClKrk7W5agi15tqFr1628rOrdctHqZiB3SL
PPgcgW7On3GwJde+U1SdOzZLAjKYXLNl78bHsS/q4U03QbzcsfyUTD/CVOxD/jpTMS6fWB4tsUKm
6OZ9YE2ZI+jcyTZozQ2YbyZvaKtDDF2eBSlCgvowEWxLTUPc1+LYy4U21tHTBCSu6WTv1H3vsp6T
ck7DGpJ1lazhLTjpIrrzY2/G+9JhB6Flm5Z6aW6WrUhHcw/meuzH12QTNv1e1Vm7fkx7sFA82zUt
xs947T08cuIUZMoGA4cmcKOm9ZbFalZOoT4GY7z9UUBlgQn1i1xK2tZ6WGG4RcMEXnyeOPPQ8eC5
YYTsMidIhSsri941kLSxAbvlqcM2MLkYwRiJMbnW07mXbXq7s6pVZod9Dxv3R9O/JxtPowxSeVJS
ZDsNxlTIub5jShx1xdlaR8AfzQAvDbjNoCPd8BhCMi+D85ZELmF8li5gAod9WmH3hXuddu1twnhK
xwfnaz18BnpIOYl426b4j8tSSh6gwAVyIfjhKQ/bxyUMa1H+XmXed/Vd2QJ63/9zdSH39kfeJ2be
b4NqKBWYbe4DTrokbUdFwEHkVK5vphLu7bloJHj+hkbLgdnbVvHix3g2Er9+bOcfVUk45HzszXXb
4pRvaRfhDXIO4JxIwvg/ETaFpTZSdnhoh6qzvzLek/3Gbzpg0mZKZ4CO5kQzyDM0Cj3NJzqW1X/P
VROJT3RY29oDGlg2kRPjjF1hdrZ79JT0WdJDX8RSbq8E4pKikaZghOAlDFreL+UJMSCGyfVj/1Zh
OjRfc9Fu82fmVd68m7oKq2M39fU8H0gwqPd3jf4MaG0tfTv80I3oiaYf3EhNsuU+JY9vFLEmpq2b
ymtgCus+LDBYwU1NqjJ1ch5fsMUv+3IpY/50+GZ671r8G9aXkTQf42CN6G85d/HN3PhsrKW/huKs
ffQ+jXm2s4ji83z+s8UDB/KF1f08/Qipc8EF7zuRHQ8jrNisusK7ZfW/3nhVfisoJdnniRU49zjv
8/ZbacoQ+HdXpTIkaSKAS5aPVcnOWrZ2VUFj3jSzwlpDp8wfZjF0bfyONj0Q8aJskbW/oyxCvqI/
CDP12Fn+e0B2zerim5J4igFKeCrrfL0BtFY5YBrtltfXDhaj3cFG/BJQa7l/7EZIPTrt80jCiLmP
KrmgRfVdNWlAYjmv1Mc6WxqDk6cbKnaY4TQFCHx4W969XyGoDz2lbEsOWTyUT2W/ViJm0kG/lV/2
WHb80jPbDNioS0qV9OxQBbkCJVafEm8xTg82lluWFbL7ZSmu3HM6veknUNHBwJ3FX2POKjFIYacQ
t06YfueJ6Io/zlqu4GMTrF1BvFORoNNftijrA3uNBNgiWOShEpCzTRlptlBoq1ZE+MTkN6MC4knY
HpujJCnivDb6ZWNhjLXKPip30uSb8Tq3SRppx5vBrX12ty9clr/6ec5xmQOH2ranvO4S+gvR+CYm
Wg0n913OYbapUwUXGb65i4vcfnJlpo0kIU6yxXSes4mcDnI7CNW6j7YaKR/ALVuA/+SoZ9GSK5FU
cr/dd+Ss5TIVxcjGzJqUpvBHJi3swl7QKnG+31Y7HQaReEMLsfEGv5/MBLW23P106EY3dfZG+Tws
SQZo5o0o0mT23V7DHbSj3F9jvu++O03L2EXy007VIPuYeccgwfdVct2uUsA2LEvZ/NeoOHrTo6pj
CMggrJuBeJk9AQ9WmmhexGuV5tI2bxWP3RQ9lNYXa3bH4x96BNY4iXP7kBu5pZD7FNWGAjmPrRAG
9GMML9bVEWlXeZrvLd9tmjbLqR0FLNpj77OrOiu2MjEEztkwLMPz6KkWmksUsIyU/Ko5I6+RNUvT
7/uElN7afL8nTSAUC1lbVdOQ2bSFcWoe7cjixnAOKsdM/OBcHyPAIpWMjlFXke2pftpmF2nSu6xf
kvG5CF2wFL+mLtvm6r1SWK5ApgVjQXrrmtgxJklM7xQU50Aj8f7P2KQtSGQpSmn+0T3zGB86yg8Q
2ZOdARRcU6Nq/oymJCToRRaiD9dT05oUSFLgwwKOw4QRtrwp7ZTMT+mUrREwQAF/ZwbXeFU2ACot
gNjSXVFGAZF3xbWgcJkhDlalUV8mKMGl0MBds8TbDX6Z5HYgOquOrnGfecqU+ZTV27bEdz7tzGqO
adsWo6NgbCLeZWZ4k7WPTSHDjpDskNU0CDxOWuSbqZxmur9CI9NFpCm0uXgvoNuEbyovinrDQ0J6
19VMUTvs0FFLEszTXgcWzGExLjnpCKJq/QQ/v+uG9i/zl5Uo6Iils+nCqkOfvCxMlTjv0sU5aIXz
lkh2CcdkToj/bIhdgaHKoyQMSzYs+3V3w2bmlMUS2Ywx/wWHhJyflQj4dWJGVXPzE1un6ocb7oid
lrWKxjzxp7iXeUNogFFqQSSbbPy1C5P1/gRYxlPVR7Iw5XDf1GLe34OejU91o7O6nh+FjQglaXc2
2miEN7zYJG8o64P+vFfSgWlnuWr9r8diYwpa5M7OoAmt6JL0Pl00+Qd/l6blvvgVrID4wvtZl2qQ
TwuxalPx1jqGQfvGk1OFQfN7YtNu6l9DkSyW7KRyo/h5XXLq1+aFtQlFBNXBLxMaX6YZlfZ3aCsF
/POeHs4Sl6FrSjUOXpxpO3kkjOKK16lw6bx+4e+bVnshKA7V5kwn2vb0TF2XvO6+rIenTUVNXL71
mEmDEyYhXdUfHIdyfaRjQDk7rr4T/cDp6eJIfw8mhCcWu6alN/2RLVPYkWc3hB2cZT+GMK/PXMM+
yA64pzxo+XqaFrakQgaBYvzIgoiwqgcy3qAKHbQu8VQ8dvgdSX5SySzUM3obTcOJ+aXa/UOV6Gz/
NXftVIFWWUdGDOWYkPl423HnkCXplnkIoze4UukQP9gM5+QM8j8uxs4+GBEjoQ+W6C1SBBM+4tOa
JlX/fR9HX7WI5LNSt1ltlzaiUSiT6lWtY1X3B7bb+lDd6rAx3JJTt6HPTr5CXAq0jAf3fRT7CN5h
tSvb+WtfEViM1F5NH84p7tZzn9dRZS0Y1Kjx+EQW6tjQnqqaEyB6s2pZTPebp5Bgs6+uYclS/ACT
ujqmeYYhSjZyoTGH9MQON1GydvtdKuKZQMhqngIQLGjIk6Q6FfHGIwjodK0BuN6yHKdT914E5DJg
0cmQxZmB5OzZuqrmttrckJ/d0paLAAJedw1LpcwfIgZiad90wfSyFOG1Wx3Wafd3XrS6Kg9zZjvM
fKabVOcu7JGudf6KLZu3JzhTNZWV+WQ1eHbk5KllTeo6pd4co4GjhVnWuATHiJdUQVrUekczvKn2
hakUiSjUVdkxdL4x4aWdiIoyX1Xs83UbTmXRq3p87P3EvYhHTGOm1+wPj80l50dDhA2FqgvtaElx
PySvCSPdon/b80Es6S3D/TApPoa+2d03VNNosK96TZ1ZIHpb1c+3nrdtoCd3GvwDG7ZxXqmgvy9h
zi3qqNtxDZHwhUJvrqWeo/XNWgSa9Cm1dicPSCVwELo3iQwj6weJduiyv1PALbeBX0c8AJtJBR0R
pHM1LqHnpTacRX0xiwja7azbOr5SwV2nRXsiY16XwGUDG6RfFm/OTA44ABfF1CWttAgxKnGzMIph
cO//Kxjl8XenlKdCczw4ecONigHpbl7snBwrUjlQFcbWuDR4NkAAlvSYkIG2q9s4bTFrfaRcdZM6
5XpvuFgKx9LuHePtRI88mUJB8Z+ZlNJYVwmKbXdEUUzRAXTHGPk/hVVG6DtLjxQQuYTHoYQhL/ww
NPfajX00Xmjlu4EtCLmsTBNbv8vqdV8VFRSxv5OdFqbdSWfQ7JbED437HqcouPhAeOv3F1fLpfnB
BtSCA2vg3WCeW1BVk8zLFkcjCN+w3QgtVbtNq+4znPQelyd46T25bKWkT+OIuf6b239WZY9s3B5U
uC/kHsStrAhZaFHw24JQ3gqb142Cy1mX54RF/V78LoeCEeXHMLuyyyhZ52RNIfMhXrRkEgStxnmz
uIHL5TTZsgt+qClkHnZylklL/rKV8xhxJsqVqBD/V65FMqfZbRaKqWNxH5mRscN5vnYwK+K6LSqR
NizS79MU/mPNPJuaj0ipCn9Fg0paPnQx3vWjwlhDbmi1qYwEVFnYnBlxr2wQbu+jXPN5vLehQ086
TPE1y3bfLK4lRkcpl9cT6xycam9TakAk3M7smF0NQyJYc6K62r5Jf9Rqq5uSDKwk51rTu6bmAfJU
UZ3eMIZiYHI3J1DZSYRIaEjfGREuW3pSJQlDl67DxdMg/jQuf6TD2mAboJh0RcWVWHeqOwccu0SN
cD0x6I02wIsjrv+Wm1jlbZz9jLuMBWbMITKXz9Q2Y0UG7W4B2AV0WEP1o/ZBnT9oNtcY8FWKacQT
Y/xAxATAJNj3zlSTub8V4ZoNJaamucSe46PMan+xTPDtW2j7EuZQTOIQBVnM+xlmgNH2qAgIXcfM
jF+z5WBZSbwbOvs3jSjr1Blwtx7vPHUcmUcm2Kf+lvtp3Nr9PBcrFtr5zKxtB8TjkX4hlBcTDgtA
0lr49mFkFmGmW1eSiBA8N9USF/Z7QdtMOXCci1kL+02pcGAdhSfDTvy8EKF7uHV7z8jtVqMpheSK
5kJ29FQJ4vOLXZBxAwKtzTwhbkR9It9btkqlOe2GX1R/jx8kSs2pKxKmc9eQFmWzZ8EiUfnMadBK
oUhSqlqlIcgzSOt+44kwdfBYKKm4wBNcgQEV3l4wAAm/QTdsMkIvgtS+7JXiNP/NMONqbNAqwN5B
2J/cg/KzMri0iUpHiWq+G2w5QAeoEzYSX5I9kRJkC3EB20eNd2k0p5Auw4f4Pyju7+s6y+b/wi6q
1Z/VTOP2b5zSydwlPioa8yAWMYnoUHmpyuhiGqzm3VEHVd6Qroa8VH0PqJxphnu0NwOeXKTzI3M4
Md/xVpbzb13ZuPkx+XGF0S4pD5eaV0RU6smhfgw3fVgE1PNx5UgfwOPPDPA8dH09POt9kuKaV6ry
+lckBzZ9DiVJvPVjP+YFnjIzJmtxGzXLsJE3tQbTvR2NoCOvZLSqz4bnMxLndHWBz8n+q4ZI3LjK
8/3iNx9Xf+ywGV53bpEfFHEddb1+2cqX41fdeh7MmyYKmU7jNilac8ElJcgpltTy9YdgXZBa0gwk
mL2MsRzpmmu2jIkrgClUtw8yhNV6jzFcZ7/kkJvo++wyhr03JXroHpJV0CowdobYieysvZ0sdriZ
ev3D+KRRb74yu7xlBhxlLzmrqJ6k5mJOh/9sEAXU6jovNYDBeMVO3h+jvWVHbNCpL1/Jz8BJfxyF
IVOEaZCo0xNLAnl8VbBtQB65G4XK2JujRrvZZRdWv/YKRekv8jLqJPl/k2ggy6/VGj00TMVydtHq
amrvs7SYcmKcZLY9Mm5d8m/UElErmbRK3A/0AEMmz1poMB13A/MP/T8v0LdIYIz2QX9pUewVK6pX
cxEx092gCDCq0y3+3nuUtrs1FkE8HDnMh+6+NqohpqgurZ5JjU3hYT0m25hTkRRhXtKa0goae4zW
aihS6Bi8VqeomReic0Mcexsxr03dPc2t9fu7MSsIAxZLvYddmDHLvUeuSoC41OmwVGSHWZ/kv1Kj
xvLN97sKl/s2KkZrbxoOX8l1W87LM9aXrToLZjVUqtdih8CIkhzYxyYNd3UMNrnw6xjaaQHJVhDU
F/0tNbPv9BTDSW7+OLO74ZXqRfBcOaBaDcu6oiBCc74WsQ+zbno3n2eSpmR9WIfIdF8sQjj724QU
1Se6sTRrL5HKEb65BaewReoOR81Pixm8Xcf4pGkj7kA/+lhYQLEXwZlNyF+z+8CTD1hNZMqjqOCU
Jq2dlxZHBkUPGa4Ku1n0kjL5J5qkgpxyjVRdg4F8n7yel9t5XJp7ufdVBOW8qeOESrGoYeUTcMmQ
sx2DMKHARPt1H3mzR/kHnv+u0Ed+0TM6EdNc3PJknxTr9s1e3U2Yt0aFEnfgdSnXHKqVRApdOCrZ
vtpSTHJ3vRZ5VTNZRtpZD4vcGgMrGE3SvnSYH68XSTZVWXkaJPXKXViguvqLrv3CpjADZAmkDVQs
tzY8IMbkl26Jce9yBilnXjQ32UwHYmM2cvuOy5wtGj/ZV5TRMfiXTt3M1wRSLqKg7hM3tOGZ88Tl
l5EBPInLGdVp88H/YecHmEOUwQexo5ZcaKYQFxQXW4VRT7RLQqJLJoQn9WhbZUfZmbaReI40Ihmh
4+iF3VMuAk3x2bRI9ullHdfN/5QJgg8RF8uoiBjsctMjf5skq7BulHW//kblzLSnVYiq+haEE0PH
MNHDctc3Ga3aWQQZmylUQb4H1940ZotvexWHy3sYMmw6E52ykPFqi1kkb1x61SYPBhOFBCkhfLQ/
+TwyBfFTRTN+LHS189228NYvB7x7Y3G7XK/64JpAjqHwUqaBWcpTmxUzdtkcHsNy3197MAJw2I6p
z1s6yu5nAMxJf9ej7s0lD0XJy7MhcFGfxavDmLxlmABuc4coddR6wCgUl4mcvqe6Dkbu3sB0Dfj0
fJ2in+WgCWTsZjLX2N/DjXGH7780oBmbvgnKWw7KFhzUsM9t+jRVvWDQEto6LJmzNJ3+I9kAJ91t
7FISiOouDtdLt4VrAGyO0eagj6ZpGp7OjDzYwh1Q+5g+gD9iVEbXhgq2PeE6KteLmsxmXkLL1/rA
xG0ef8bZvOnnbDPtdhvjnhXPJfm8zXPYzkn4s6+KTv13rbb217rJ0uUhKnBQP5l1KdUfM6SOFNbE
2uDdiqHX1644jn66tXPJH1/UPR+KeXGRXDoHoS0lkm7MGPQEyVx7eRidt8n/iCaM44tKujx/XdWu
m9+C5Dp6oIQKvmQN05kWB6vNW6cO0mfa3qMgxvl7TKhKnZ+qoiH/A62FmFjsBaxEv7t9q/Jvbp/y
+n1LVT2I8w6eOA0OZDxN7su7ZW0+c3Jk1u9FOy5khI70XeC2Vez7DjsowgFh5Xp34GOZzqntuHd1
39+FldLj32qfNsJVkqQKW9LL+faxVLmdaLzkonovplesHTlRcEnE5jKTDxzUdj1ugiCgZ2NrjxGi
p7iCTeemqQl+7Eas8mUZ4/BM+xH+jDE99B/JUNEO4ssKexB2iwhjZkiDYnEJHyZzgPbUMWT71aTF
RpBcb+RuvnrbdvvfRKcJ88ltY77tu1aA1aCETE4dPmH/37AWjlTBZb0JloHsSCzy4a9JbH55WV3y
GjiT+XvRMqmBoMjp/3VtbdxlV9MmTwnDIrJK6FqtS04urBlJxYXmvq6HqJdUF+kcY5TK2Wo7xC1t
x7+x3zNCfgqD1ZVmKKFhjhgk7ltxxyHfd/HZZyoJ74dFxfP3LphLVtrRtff51O0lijLDxCx5ya9D
nM/USVTtEyaKkKDpDCSqJ1ycr6R7nZSWzhw36j2idnEY4rrBEjm2P0sO2R8DWZ9/Jt3G+smiRLrp
trRLsD/PZkWkPVHsiTk86Wiu9fsEvnEqTzXvdMEURI2Zf50Cj/R6CSzNdPxQrxMiyWmJy7R9izqK
NmL2qJZGsIN7xY7E0XW4Pacj1vTd/e1nhqTHkN2RV5ywRKJV3U2aZWb6h8sSe1cb13TvR63QZK6m
q5KFcexCcbTfmKYq2n/ZpkXwsdSzJn8Y8abFcW9bXItMaRugbEczdOMdevzaf1IxG0LikPCxp11I
Jpvm11mWIih+ZAy4nX+bceGyyIw/UU7DZQgw3YGirKRpBtLXfK9+2KBiInMu1Oaar9RVdKEHXVVM
VKhr0FGWY2NkwaXT4YIucTKGbSJvIbLRydzLMDPJQFjYjvh2lHg9zBNIyyB44VPmu+RnxDZ4tX01
QypN4xZuojOCixcslM+xI5cNy9nRsVgI9zUvuGOT8H8iUhrPAI7NCnssqG4y4Z8a6mHFdDBsC1u/
FAkue6K+F5N3r8R/Mas+hrhv9DPLCqI5LxG+heGcNQGW0oNHfyJml3FOWt/Ewx4nzwGvC6mmHVYy
8SPMkeweYjEvwX9Z4+u5+iyTPS62uzDhPRNv2xphUEtLA8MvWXFGzx+W3Ygs/2FDhgIsBRjGUcyQ
Azx+RybolK+nFXTz+m3fi7Ze0eydGsZTtYmFwDycTGM1E3G8Lc1X7prA+Msoq2E5t5sENH074AmP
CAbu6OYU1PDYkcEYBQIYVR6vkmBs3ah9+EFnvAgLMnTSyX22j5iwTpHY8vbfwOhwPrWT98F4YLNm
Sn9VaUU8dBpFcRke46Vxdvyv6gvDWC7OatHuLLOUYnh26AzmWSmtqhPuHdA5RzYX25+zBi32uVVp
QVKuGHL/RSsBmY8RfF/2pxTXv35sR6yTf6uM2y092JjQkVfJSI9XIcFmTOpruZZgCk/TZEqW6qMs
1MG/jcpZBdTThSeQV9gg5nNcN1a4xZocPYKZSlmEykc3LDQ3mGzLKk/29nuBg4IaJyvw3/8yUkw5
yP0Y2JJ+3Jt6dh9A2WHSnIIsZ1mgSYom6U8JSwvN+LggW9XL3w7vjyR7bq3LEYvGVvXqf2E34VU+
5fUQK/0oUp3ZH/O2zMt2RIucanySHaPU6q9AibX5aVim6p+qhs7oA/sIkccEikD1DXvUGnT3q61l
sh3jucs4alXbzG6+oYwczacZrDYxFmq8N8PjNeyjU7hPcD3+Vj1N7vhcT0rN9Y3TJsfjMGMvQrdm
PG828eGlbz6yWhv9NoFmUz9JCKQDo2CvnXXRIdLo9+M3wGyIJyf8Lsze2QFn8MkigBrbpaQhyiaO
tGggH+Z/wBwT1g8cXWVUPjLEMqE6BziY1VNkjJjXB05eG6o7/EcpsrgKiOBDuCrW/BLmRvwJ8jGu
/mSTHotHH8st+91MCBzB0UZ8o58ATKrwLGckPAyMmu5vPngdhos4yGQV/nccD+qamosHIzsVa399
5adEbsPDks0AJCFa58Q8elAVYXOq4IORQ7WzypmEKJtru/6s82kLyEbir9ZjubIt8xHgD8kS3M6a
AByucwwG/QtbkH36tBEGJN+l9NX4ramxusgjAwd6aDojJmFsJGN1ZlUmX3VJMHhQCoiGTVK79hiP
3j+P5bUyWPFKgST2o1jkZ+viaXnqp7JH5dU29B+cEz1+NxICJ/Hh2uuCR7/iqLpuBFW+use8thTN
YRO8Hy/8XQLH3IHjM/ntI6qEkR0JApBqorkZJMOEwttU4e2ZUE97Bn5+YLG/a4a8+mqSbuBQ1cMW
7Yg4dNz9nYWY6ucThUJDulzKKcf3EZe72S5sFVV4hngEsuXG7nEVn8fU0wVHzG3ikTZ7YHvsaV3m
sqLmSyLIpuHSZ7zMiFmMc282vLfRclMb9ldIHrTbzIYws1/UVbIWZVFMV3OInfmsyZDW9bvITFbe
h2xf1cELOJBVpfdr2bZlkxxL3Lqh/pXzmu3dZWeROsFAFjCMYKTeMZQlWRuVTaPCVFHVh/nDFiTx
dW93Mxn2GwqnTLvbqhXX9g+4R5glcF7WDuYoC2k7djSxx3vwhTJaN83NluDB/BM0kInaoxAI7T+C
XjNX5uhh+YpCbkKeBDawqfU7DnNLdJbu2/lrCPH7GQ4aghjfA8IDWfdhd54JFeOFKtXBMajNTgZ7
YACjnmjJvLvd0zgR5mClp+aEPu6mBK/+KOrlLnNTmZ4DEynugawss9JdmKb1VH7h5Av3XhUpaXyA
SUz0HhT4Bpmx8H22d2QBbJJktOT/nJ1Jb9w6t0V/kQCql6bV2K4qx3Ycp50IaRz1HdXr179VAR7g
y88qATW4kwC3ZEokRZ2z99plRV9+KB0xbm1jaFgBUT4iuiN3NHcTAN5pHNO3LQKCv+6qCa5/egZ1
yvwRA1dd3dty5ufPLau4RHlWFrifEuwfEy4T39Z/pQ3S2RtH86f4a0r9CbW3WWbocj7x2jKju7bu
ivJrmNNw/pubtm1Nn4SbjT5dBSuK6YxHYRJS+BUlYm7OiJqdTTRvZBYF2l5K0yDRs+gNN9g0RCt2
2TMiJMo/f0a9HtLkwAeNR/DeXKECJuosp8YGorbQ7XG4lZ6TaXTBaKmHf1qUeeORG9XNxdc4n8xy
vk1bn+LOM3c0mMWeKAOP0vJIpOg8fsBT63fHMERbY3AYrWen/KhRbDGOnSVc8bPFASrMewrAhXkP
nEUjqS0GBp1tZQj56c4qy6y6Dey5NMgLpR3RbwxbavKHn6E2pTGYkzFkbM4l16jaoDFsXJoXJdtT
hxyobMQB79A5OVJo/mxyQJ79+gYTNknDcTcZMx9Wk2cYP0HLnpOm/BYbyJ6OGUIpr+8k7UotlaHp
3XQxDiIsoHXqOOMBva1TDgSqDgAztmPujhSkS8xTafY7yyjYI1DN3MhPSRXWRu27pJuWPVSzXmV8
XIW6hjhEL+O8/mTaJeTzTYkvtKBelczwYUrXG23asZ4nKr8/4o4lzeDGp1E/+3dDoUGN3zl4M4sT
bQGIOlt7xmVyUyV1h4re4mDMemvHHH5shAFIdmiB22T6Lg2/Lb/FuQ9keaNPrESXFj8O/fIxcizP
vce16Zq8n9AZIg5LaypVNLktsxsRNOJmbKlETWT/0AS2R7IjEUF3vNTjppalS1Jj3LJm8Lp7wa2f
NUXY3toxPsvbRCST5iMmcqI22wcDadztvc1Zzu4wYlJt52CQtixvCpt56J8ySoUc3x2JOuAuabJC
lMQuAFxof5dtJ4vxJZKuIZs9LyFtshA+GgUeiw4ScGw/tICOkmBXlT2+nIdg5tCGw7rygmA7UHKY
dATstCj6rR2hkK8I4xhyUuo69G7G8NeiOpKXH6o+R0Kxr9sq1jQC0LuBo/6Nc9bOBGjAgsa4F8Ek
rI7kzz7sQ+2JE7kpCQhLNQr55pe00jJ/+GC6mVuPJ4yddudurYbPPWDHKcaI7jT4VLzjLRNvNj+O
phbwNw1TlRbZUdOFHIubnMK0Ft/2UnYm5klp13O+Kdn68ootzqv+MYtBQPtPaCGn2voczsLzhmKr
cRKDa7iPsCFmnrdpuzDxqueRz2qTfjr6WHqEZwcvZXvMuaYRufChAeOJfkz3w4Dz4G8y0D9C9XyH
i1FIAvso7Ikk/g6gaXLbLQWcwvrhc5gMXUxKCBvSzRwPEyWHcNSy4qQnFXi4nW4PtBcTzbNSbd+a
wtCKG0SpnqycbUKdMyrcPW1dWogFtskiaPhanju6x7cpOlbOBBsE7Rqc923AB+T0QtE6Ogbolofo
aLBXBE/apLsz2HonoZH4Kv3aa167usj4wPl0mafyLthB19W0gkhjy+xmkxRQQ+fTcsd/ufeUh4HV
N9vI9SbzM9LXVJ92l6+3xG85/x1v+By0xXo6RHRn+OkzEalLCYAnN9xqT7k0B7ECU1m6zPnf31zG
bGTTWPCnD2kfuQZaBAE5zB0ot+xDK9CmFRKBkjuq/T++2FTYP6hxJuQvFckjoqITEEU3SaLj2PQx
uHc3Ve0fWyKhQ4vibneuPE/FXrb+3Zy3fCjKHXWej51lrPBbl9BlpkInsbpI8+jd+neiKf+YHF46
N75xbCJwRfcxy8e7scz/dvhLq8KjwoDOA4EQgg1a33SFtxYZMPmkffPj9uflp/0upoHZpWBDRiPB
tmKY/l1viM94x/FgTeMaiVdfesgKIYRumt1i9MwOmR4PLXlCNfUEbdc2goQhzlVx7ffUWgw9efBZ
xdOLiNt4vElMy08+Ip2afQS5eWB/E0IKrTu6UezWclc37H8f9BK84QqAWj8/gHfgpoYCExkLnxIG
iwqtwzRvOXh9iyg2IuQvn6cI6oBLKoQkFFnPfoV6+aiZlOwNr+1XVsPCYzAUCEiR2ea575UfZiGH
P6LSCvR+NpkBK4t6YRP5l1j4ZrX1ToUEYKqzQ5RG812NEekURUN8pztn9nVHJNRV0+kflefNdWSH
YjaDSXBIfbNFog5vfmNljb6CRFq6Ted/f/PzqW7S1TAy/VDRnotBPVV6e1sHgl7S5b9/YcIaym5h
aWnd8kbMD0OUC33LZPPmm24oLCotQa2V+koI6NJ1lH3A1pLIMPukPjilczYUZ4hU9lU8RjFh0ueC
wuXhLN0vZf31juTY083yICmE3wdBRKmMT7eu2Fz1+/+CXd48j7CkkTMKTR68qSB5wvFIR6QlQ4Pq
ut9XlkVcdW0q60weOjENAfFone48jzRAtJUNeeEG/dun3wxgMOtWctiSB18W1OkjCdOJ7h2fktdN
qH+vpTcXgAlRJg5L+9CYY8Rxj45WFgk+0FKzufImnefYm0uYlErQFejBYagi/aW2rez3HGrhzXWP
4Hzn3vx6HSVhFidRe0Cwan9J/Kr6w74nni//+j9W1Dv7rhqrYvtGe/bedoemhnJj107ylMM5SzZV
GEy/Cp0dNhvKlKpEnUdEIo1nJAva1SvvnfHf0QEbOCuPWlhKjt29ekUi0ifNDuPmqnUOy/C/v1+n
NaVHuobHInY8687GXpbel3rRbKHf598v38SlSay8w4VR4zCxe/eAFUWD2YDo5ieoimRlBiy8O1TM
V6rVHt78tqeHk2AzSDt8+qaePVYOBcqyWoPsnt+078wEFeeVyrERY8dSDJrcwmQT8L3R/fGowQDR
92wPs1OHCIYU1nMLuCqHzHyAlNJzJLp8G5f+AGWzAfOjZ0OXYwZ2HJwW+GDjnNAypF1YczuyYMZ8
gyRCI6a5d7z58wRQWXxqw7wtD5f/goUHqTKzStseqCpRzebj220OxdCL4nmqybZbGeL7FxAqwt2k
Zod72CmPHvpBCUCny0OkP7Q4VkawgOY9p5683S2aHFHhMETBQQ8iuXcbPdrZPm7F3gQSU7pIF6lN
r+G53x+NLpSNr9JQuGR0Qg/It+JNCRAG4Z+xu/wszk/9vel4vuibfa/tYY9FQxMcrByhkR+T4IYI
3YWn1zT3rY8RwwotCi7+WlTIwpFAKEcPOD4tKW9JdKyzZPR+Qywuih3ZAEn6NA1gSk6Xx7V005Qd
D6FHh2beio6VlK6HB0mr72Q2jPrKfVsahrIZFblXob6vo6Ne4U/g7/du0TckO6BucoU7uDQE5VRD
ZxC1lJWER7pTaXvIONbIW3B3lli5wPtjEP55h3jz7KNZw1hF//GAGYBOg982xsfRrvJ0Y2m1+HrN
g0CL8t+LJB5S4X7qx0PgZfGx46E/I4corzopk/3131+nmZ/PtNzqQ5Am4cssLfvVGAbxcvlvX7pB
yjK3h4LKcV6Nh8yITIMKNEXwCpTRuK0Qfvy6fJH33zvEE/53CEbQ0AwZ4vg4+9iGQxv0XkYxzSt/
1Zr/dPkaSwNRFp3Px7XI0iE/5nbRyw0IofETpz+/xudnJ98vX+T9+QoZ+78DoRzaNhlW/0MWwV75
YtBfzb7Seau1tQ/tpWEoi44rwDzQjfxYlgE2SkDB8pcdWdMfM/PMlVG8D6rUhZrKAcExKfkkb450
6LSB5g8GkOwbvXqogffk92X1B80s62rYZXWG6IsibhMajwkKjOrRRVgm9gDYx/mThN6m3zgSx9Ff
Oad2+8cvUDrJTYg6xHltUX1m0bFL2Ty++FhepX5LV0yPrjrzi/+Je4QxV7NnJMcyBae01UKEgxBM
k/y631fzW/MO05pTifAokxH/bWVXtnZyW9QuV22xFFX/O59016hpMjhM2prPayB02HJT9/OAxmxz
1Yz1lN0DZ2ESQlDLj3BjZL/LDXcc9hbU2uu+WYSnbCAjpLa6AYh2RDgoHobCp/YHQG5/+c9f2Dk8
ZefIUHUiIObPL7wZZwDsJ3MG6Y/G6lFY5spT+Fc7+d8TglCD0cBHClEM44B3OJ7dp66wk2y4CdNo
Kj4EpTj34/FE1fknbHl24+xyoeX9AWMxTOUNDcUhxLBOlf0DyP42OyQSScVvFLzRvMF0qbnazeAa
Tvesa2Xs/KSTJ7QX1rkjHYRR4yQeizPn9yschdF6rJKAPgFdZzxn9y69nI+G0Fz9s+6QMrDyMbOw
j6k5sZAqwxpabI9eFs/SjZj62rwjEGVao/IvVOGEp+yUBfL2tE9Yif5Q64G/dWOXju/Oq43EeDHo
Kpmv2jz0nrlDDJ/1f3t6Ff3T3Pgu/mvMrnp0SFDtdymC3RYj3+XptLC7esruOlWyQIDdJ0d4W7g1
OniQJRyIO/ol3cqMXbq1ypGmqmOfqv6UHMNkuEsjepA6jInrTv1qkJtmd12SRXV6FIUcDk6Ojd8p
o/q6V6ia5IaRJhOirwggo86Op8o20Ojs3bEMagtSldsC/rr8HBZukhrHQ9Ob/gCO9IPMLf8GkIJ+
U6Os+Hb51xeesqvsebNuAKMywHhhFjKyZyRBg/bNQSaRPI1UtMAvXL7OwihcZevzk9rxkWJlRzc1
rW3RgZCPABCuTKSlUZz//c3R1eW72J5gZh3B4YQvLH4vvoO4otsPtMH7L9cN4Ty0NxfRR7sxsyKE
oI5A6APKYv8HEU95tnKHlsagHMpMPLRIVKL0CLrCrgmc7Pu/GmS1HwGUj7W9ZukxKFsNPILEqoAH
H30UutDSvVrPNhl+lpfr7pGyaWDCkwity+rIqYkEuaxM7ReDhudKw2LpHikbBj5XUiycoTiS2uog
lDDHotnJARjLPVcerf1Vo1CD0owZS25STdVRzFGrbXHa5fWxzVyx9k5ZGIcajjZqZ1zFnDfHpnGa
/hjhYLeaHdQQNwbCyK3L5cqsWnjgajJaA7srbp0yOBAJkfxqATk+T5aYHi/fqKVxKEsCuoiNXCo2
MfTExUtmufJcuHTTJ902Z/26jVxNC5NRQBQB6s+DMObsp9Ph9t2Oc2HPV/6+Mmf9ABEQ3v3m6Dmi
vKti64xjAnV6XbqicJRJa5UDIDBAlQfUSzoyO4Sq0a1PZHR43XRVg8A0I6GAGJX9EXsISS+jX+Gz
iIYEs/vlx7wwidTMOZMIbNtHEX+gbJKc3NqKfriOnl1XErCVV1AfJWD2HMvhLNiEI98k0AXQJWD0
2l335yvvHg22OG5Wjfsz1XOzBXtdfRU6mVQrv7+wCuzzv795MQTox23AJMMxdgv9V4aV+MvEB+Ef
cP/u6+UhLF1CWWiIKkevyEwyUOqqRD1Xii86NsJH3WrXYvOWHrLy/kkADozJEE1HlOWi3uJ+BHOI
bqn/eHkIS7+vvHqS0SJqopjnozTwe3AEmNoj0C5ELpd/f+kWKcsYM3014rxwD0UaN9a9G2L+KnYa
qOb+DrX2aF95ILOV9cypOJl19MeI8uLikdwdyAVYP4K1gSzcKDWlyxdUD9u2G48jqqwHF2rCoxa5
qwkiSz+vfEdHUCoKxDvjcQAFGW+tdCYvxdfC6HD5OSz9vrKczaaEvitj69imuvERAh0OSsgyYMuu
+31lNcc+rk3oIubRdwpRbc04isTGy0OsTpcvcP5D3/nCtZTlLLBS96A384+4vAr5INPMhkAvnWks
om1t92n9UUgK+sNtSqcLDMh1lz3fzze7CEIP3aqwmB4NfCl7p+iHvR41Bgq2ZtpmiSlfMpHlN5cv
trBYLGWx49MkSymBrqq31AYACKT1a4DL76mwqui6w5qlLHhOMzW898Q+utiA9BsXqRua8SZpx8+A
TkizuDyUpfmmrHtYIJB0rGg+Nhpm/V1uxpp/q2l2cV28MPV05cEY0DqzQIpj1A6phtSuRk+A7zXL
dleNQI28CtAqJEK05jE1yT45IlkBPhpCZy/vrruAsuRNU7hV5ibiWM4wTTDX5Ppn6RJGsrJizr/z
zopRxXp+G1dui6X8yQcWYIO8GJAiDzc+tEtTbpwzwjPY8j0eVeUdTtQYfJ2nJavRmAuT2VR2BEg1
Y1tidz42ZqW9Rvh3440HBwfHT4tn5/I9XLqIsis4BCiQg6o7x8wOy0fTRQ67wdpS3bTIBn9fdw1l
C8jbUbPxH5WPnjm5ziczp8blYRXMo/Iw4fUilODyhRbWzP/IA/1saC13do6QRfJw74fQsPGjktZ8
3e8rS1933cAoW818mkc4q4/RNCbVsQLcUK7sXwsKCqEq+OSUe7E5Z/4R4mInxTZz+1z7WloOfMeN
zCH87KfKKcebYvTi8d7TfLLeaGOmGAV3fHNZ3Urde2leKLsD3MgMkJptHRsH8e3Wi/Cd3ppgYrwb
PFBpet0SVpV6aQmlIckM90icRUOog1M7z2hIiy9XPTBViRdWVQJNNzOPw2xC8dCHvJTQTOry9fLv
L9wlVYnHroMSXuddgFOy2ZNxirYlz8zxdm7wb1w3q1UZXleRRNIRtnycZ7vNjuSvJN/6Jkujp8uD
WFg1hrIFRGnn1U4tOdk0Y/Kp9FqfoLlCB5Rw3e8ryz/I+fDJy8A9osHIsBCXkMP29NpDZ3fdBZS3
/jB2qIzAnT+FGtzRXZN4YbaPusZdWfZLT1lZ9tU4kNkj0cbDCChfDEtgHNINzUu2IkQUsXKbFs5n
apTiQI+uHgzdf0oxQulIK6Z2O6feFOyCsABvNhCTARc3+HXdTVMWOG5OE6aYj/hc1roJzytK9cOI
O+y6nFahygmbYQiDlqjAozbGfGLnnf63aU1wWy2gM2flpp3fhe+8onXlCICju9OIiPaf4DvwJAA7
39eT33CmlOJWzOl0XbdElRbKSutnEyL3U4+ZCHRFSXbGrcBkFa/M4YWnr0oLgTJEselO0dPcl7b1
OQF1BfK6Jrd6+IZnIAQ35adoF860zTkE5HPVLPin9X5zOqcbUnG+jFISNM7I5hTt2QNkOmC11/2+
sva9FCe0q5XJqZhLXDyNO9v9D06etLQuX2BpAihrv9fJ2vAds/uGlrHaEYH4kuIh+zMHCebXsCzW
VufCHvCvyfXmRpkOtTQSA+cjKq4Gl1EwjbcEOLjAVYVrvFw3GOXMTwTkZEOUj09DoIfkj8FMlvWD
d4Z15Zupt0tvn8HpbVdaYeeH8N7iUbYAsuTl3FSl/SzK2T0JbJvNJsv7ci0Nc+GeqSLAnLQBRyut
4Fi6+O23YNy8n1E7xcm2Izlk7ckszAChbAFhIX3Ir0N6ck2iB7p0sJIPgzcC94qHbIQj3qPJvvx8
Fm6YKukDEoiwsYMjmRQsTou87pNmxPLbdb9+HuCbKWbl1H7FpAHo7Xxsxp03ZtQBnGRaexEv3Snl
Re/VnV1lrWM947ckQgh+s3PCToYgEksaesh+KIpud3kwS9c638I3gznLuvME0cdTXuI9DUDNu3el
Y+vtC9gpCZ0HSmberX2pLV1N2QWM1IeFPpv2cz2Y0edwcOI727TaQxzF0S7KO/+6b39h/HdUIA7y
kd6S/WeQNHi/lIkJ/3SjBWRNfrP61GqvVIUIZSeIKROnHrSboxwQL25SIwaECNo6h1ZrNYADLj8l
//0dQCg7wFBLndTtyf1DS9y/zecq2CdtUVqbcbDaV19L8bvi/fhOWIkJtrFpV4pp7+4MSPLOf8+b
2dH3uqkVMH8e4KH5/Qu4o0F+L4Xm9KcZmPNahfxfqeF/djiuo+wNGfGiVEvD5LMRo3XQz6QU238k
scmfHm0TFt5vdFtFfJf4WubsZBTpnoFwKbWBx1PZxWLaAJHa1yQPAhQiEnLa+ewAcDZ9aTe3xnB2
8d7ajY7Xk6TQgYCgyK68eQPBQZ/2luh1GpFwUSP8UgYZmMOxlOAstqiinPIuJuxYHEjkahtinXrR
HqsEMhmRVbqYPlm53fcPY1dp3SdQkWRggUQI+vi+dic3TrBAAlk5gP+My32XA9/oQJolcfd6eW6c
79E7904VStidA/QEhfsRueHwBcjsaw0fNyTcpW1+BbP728im5ima6uDKSXE+Gr2ZFCIdxopUwOah
ILALRxlaH+CLZDBWTvwCimI0fl8e2bu7BbPi/O9vLjS6fRrmPbEeuesSJRProNcez0jFsbnNrdki
L3Zua9DtK6vs3dcG11P2XRimZDRYSXaq9EF/yZgfX1qYXn8vj2bp15WdllSWvgykTYgjleNm57tB
R+4hPt8VjfHS3VL2VuyWOZn1afwK7s0ODsRpptVNh6mv+T2S6zm+oHty+6/XDUbZYOd4dBwHW/eJ
VMr8d0X+rLud6qb6dfnn36+v8CiUfdUaonjKxVCeogn2k7vpQmxo+QbABV9b+Yxh99aFxq3tQj9I
tsA3tOJnUZiW/gj4ZrxGzssfoey6YYF7OtFkfcKzDA63gUNHvlqoybUP4qWlq2yvjgcgfJYewQka
Aar7rOc8SWxCN1nNJoK32jo3vqa15lPqFmnZ3mXC6eaVW7wwHVU9Y5vwkWwVpnaQ9RT6H8CQzzR6
sB2v9amWBqdsE+kUkwsS4wE2iTHemlNwzkAjbq+vbLI+WlIoU8dNX+Tsx9c9L1XfaLQtCJCpdu+g
Gka/jKEnVRCckNfeXZ6VS7dM2R9410Mz7e3wyBvGHnZF3XLkE/XgX+W8Q5yubBGRl+eFEbX1qQ76
0Xu0idgYH+O5qIqVrXtpBMoe4VoeUdi6LU8dPAfAMgbNrAcv0BLj5+Vb9L6YkCEoG4OWg7s0zmGn
dIzIIvMARmwLepSwrrtqftYiiNIQ7hobpKBJHJNfA8jXZRc8+mUuyF6pSc3aXP5jlkarrN+G9Ncq
aALjLgzLBNUX1NdyB/lnvLnq91WJH7FzPCArak5518jqC2VnInr1oBmi7XUXOC+tNy9AqE0wo/Op
PfnGTOOk7J3hxiTczbjuBqnqu4ZQ+rKvgvEuayeJOy6VlLIh5UUrC3LhlaSq7kQeazAU+vbkWJgu
SHZz6lujsq1PSSPHG+Iy12xsC0/aVVZmn3ZzqzdxffKzRDebbZ2k0PDheUeye7ruWShrs004Ik7s
KaeMWPNdx5lvB23mmrIVvhF1XWqphWCmGk51GNA9Gnwy2HvKcStHg6XboyzKUSMGk3pEfwLzSPI5
RMsB2g38pZV5dH5fvXMEdZW3NZxzG4RAaLzWaZtD6JuE/9FA5wLCsGO5/YT07hNo2gZj/kiHLrce
Rr4shm+Xn8y7JTlunrLMrToEx+LH4x1h5ZmR3ASW7n3xjMykUeHKjllR8VlGeGgc+Ja/MuTzzHpn
yKqpz4Yz77F8gqOo2kJ+H0yqc/qGyHJf3GkTZ9LXy4Nbuo6yBRBqEcyVNPWT5frmc5nM4jMcqPY5
gY/x5fIlFmaHKjeMM2io+QzZ1qcZX/3ySFfO77NQ94fd5QssjeG8PbzZxkobqL8X5uOJnIsG7wcW
nLsoMXV9axEBuPJyNs6T+b0ncr76m6tQkSsn4IrzKZhITic8Lq85xm/q3kzm700RCeNz1FZ2+4HU
2Lr+SuJ9Ae4aZGvT1re5LSrn5DektgATbVp9/MzOq2dyQ3zpUEONQnFtgQPk1W+C7u3IM7ihJ2a0
NmGCJdFYMGX7mPSOPNU7+0AQYNh7+8v3b+k07Ch7jxzSqirjrD2BB53/hhHRY+Pe1pOpO8a2LYeN
bpkFERZuYMlDCBO8vcnPDvschjqZ83LlOS5NFGWXQpYFOSQ26xNA8Ijgjy71611O5O1a3W5poij7
lEcWQUdmy3TS85ZtsAzr7rcYCRqFoAj96cqlq+xWFoFpM0lf88mWsq82djb034rAJi8gZStZG8vS
zVJ2pUwWRNTWVXTqG9JqOSwGc0tdo6yuMhhg1FM/HrCyk9Ec1KeAYmRw5yS1Pf+QTdw1Kytq4Wmo
ssuRYLsobkVzqtLMofgYpVk8fZgFYMt9n+lGv9LCXrhTqgBzKmKR1j2z+xwiDUtKS0E0dm0t/1xe
Pku/r2w/lqtVYHBSneddTt/G2c4jQLBjc93LVZVfhiL0M+8cqA14LGwPedkP1YmcJeGsnAKXnsN5
XG82NjKexTn/xjzVru6/OBSFQQnPWvdxkGa88g4434t3Nk9bWdpY8gBOt330qzhz7XfpULfWIzy4
yr5NuoQwBaJt8rXv6qUBKcucbByCVsZ5OhFE1SebWvc43Lbgyp+pPKfdyjJfeuzKMm/0urLmpijv
By+M9FveyQzGt/T083XTSlngDsaxwA57cSr8ms9a6afO75ys5zWvxMIjUXWYQ1w7ee6G/eNYdpH+
PSPhNduN/IP36sWxlX/qwPG0K/WchROcpRwzsjQb4yA2jFsAvIVJD9uIPqeaL+8hHYLH0bHNPM/E
Mz9OkWexPUfOzeW7uDAXLKVK4HV9KgH2jac5cvUnKhH2vEnjrr+NeyJbV6bC0kXOt/jNCpIgCeEW
h4LWkya+gPsk7sUx9OaI0o3g6MsjWZhvqm4zaJuIpGFhneZSVvEWsKL0d40L1ntlFEsXUPaBwY6w
U8whyXwVvHFsM86UbDWSyerbyyNYOEirqkwXZOdURzHPF7r8HkhyR3Jb6ZG6EtAIghfdfiSTxvhz
+WpLD0XZBQaHZdPEQscwkJqvqIIJbHO6yn0OutEbrrxnyiaQn8OFgiKv7/XBlJ+AeUp7Y80uZMbr
BqFsAomGdIJMz+a+yj3yVpqu6LZVpYU/XTdq95evcV6D7+zNqj4zH1pBQOPY3mudPVT3Ffkq0Nmd
jlSXD95URuODaxMaEW0ns87EtxlAcRmuTIn3SX70kJSNwSMisJk7V9xyzPzSBJX7SjB8tOmyAhSY
oZfiV5zptLvLwblPRll5JDOkyddxDHRnM2axeRBw6jnACS+/rYx8jndOa+bmyvaxsG+p0s8o9wgx
KtAsuYEvy4+WmANgPK0DSJ1kH7Nq6myDK6KZ/K3EtprVO6wesQWF1EzIMVyZZQtTWVWAhhVnsbzy
3NPcJ1ZBhleNGsD2+f6EUG19ujwNli5y/vc3mxgZUyndCdc6kqlgpdbGxQCamBvM4mQfbRJR9N7a
q3OpimcqW43l2KQpzZZ33xut0QO7Hkgld3dQCyeyvIIRjpKx0cNwsAC+NnzsPPhmXPCZlFWtIR9n
Z5ozj3SeEOTNDUKFIDZXFsPSXVAOKkk7xC5e4P7eCTsCdLc0RoV/OKNPS4IdOlIbV0oySxdStid7
9iO3Yo+6dw2rDzdMsvIXFpL4J0nb5pUvJlVGSsRQ1xRTLe9dp/F+N6Q2xTeRqeffSWoLjJU1vPDe
MJU9KiVStdM7Z74vLXREG3PkRZh6xaogbuH3VW3oXLkVtGN7fk2qLOekmFSSTAzf9YqVZ750AWUP
cvLY6mctGe47MhS8BxESBWUQlEbgoLu7anGpAlGYTAH1K2e4j6szB20gpvuPHQT2SNYXmfcr+8TS
QJRziMtXOgEAXvTX7IjKepRxXMS/pG4CQr9uGOfJ/GaPcFCcgSGI05D8mZp+mdZNc38nRDwe2nls
nMN1lzmP781lUG8bSQZdATuYBP5NzmoTktkd6fDjQALAfh3ClQez9AJS4ZBRqZ1Tb830Q8AhRGRf
Kp2whfqO+ELN3zkdebn9vjaHiBiwvO0himzD1AtenbGdyAfySV18CMiebP8GFpasm0z2uLM3ZZPq
Vrz1PM8l/DoPw1WpxsK+8a889ebeADf0G1FB4Q9torqjbcuXm+5u08SyiUbyurG2rnKOQrhRDjez
2YH/SUfn3kswoG+7BlTCQz854dpzXpqvys6R+2RU2FatPZFUYd3JSuYRNJk0z6+brqr01GuIw0Kr
EaCeqcPkqSeLIHqSsL9afzOE3KjhumOaKj8Nyd5FayzlvVMESPT0sbWfYOrFLnms0RqGbeFuqdrT
wQirDBEDF3FJq2caytDbkQghVzuqC6cdVXw6THZYBH4uP45T7Vnia09QU3kXzkkV5HvSTOv+jlTf
ovxZDIlX3+K2JtmNQNJqTnpSKQiqr/YiJet4kwvpGPWtJyZCFu+5NVMcbSq+jLSIwHlZlV81KxVO
StzBhGbrfnLITPU4PGlmGN/rWUxe2E5OiU+2o5tq6cBWE3pdQVZwNXMoCaQzA+Q3MgPwXFFVnmPA
W837wNx6fgtynDYTTY+9AYHNLTeerhNWsTFoENhHc6zt5IPTVg5/qBancvgR++A2j0ZQ1+4e3XCk
0QwLUFlF24HoqOI+be1zsNgQCgvRZ34+Kh0TR47atvFi9kTO/CRcvIQZxKTutrKMzOpuvawsRXdL
QFAu7yyjERrJvb42fYdHUEz3ftw0TyUsebrXbmS08Z9ulFNbb0XAq+dP1Pf1+OCYKFDkVpQt8sWN
2QB6I10eWkn2mbDiwGOCWUXR3JdObEd3hIwZ0V1Pxg19iDhwPH3cBoEwnaOE2Vt8MKaekyuZFpCr
nBl+jgyq3wCfzrkdeFe7iSaa09iEaG4RJNX5dy13UM5tO6scEyJhgeeRKMWz1Ij0hDjb/3Ya5MrN
Jp76JrIPoknIXPyU0p4I1gTR+r/3/DvfJ6qw0499G+dDqd9nDhj5X2cUDFJVK/f4lCfVPOw14gbt
3CWaMeork+qF5Wl7zsfF9AOflsfnhCQGh/NImRJgsqdjOAO4JLMq9q3tyBxyf5gmaIIvBmxA62tL
5Im3CeC1mEwq5j6Y1IqTQYyAC4MBGYdp3I8/a1lVJvTrodWNL9gC5vHYVXaS/yTkBJP3bjLtqApu
4TbYY0yAcoe0fteSAkt5rapcl6y5sR9ACW3qeg6J1kwa0ZsHBx9Z/q2NOW03Gz+wTZnuJZGszrQ3
Azttg7s8n5vY3Ix602j6zusCzK3baaxJkNgS1AerEXedWQx/WcXJ+ElaXS4Inw+mph7ujEbGhDOR
xT5GD1kjCoiO5HZYlthN+b/PS80gj/ujnMze+pNo1TiSD0MHzMk/DFlggOroKXbY5KvWAE+srcaz
p4IzkDHdYevzdZI6twR78T/sSkK6p5+h6c9zeRjyLB6nbZAIVA7cUaMcXpKwdep8C9iuqvydR84P
SYxNg9khOIxEUWokcMUSjNue7EKm2A0BtXH00QrZZIpjTpxL8uzUo/Dvc51Sj/uQ1cVomVtzkHRR
t4ZNYAPZ0xPhX59JnHTS4YZo1768DyJRd5+hOUmWY6jPtr0NjQZkOf580kgJenfY0Wm4MZpQv9Ej
4r2BvHUuIQobOca0OPeJl87zF/Iqi3zcOlHm6sNe0iHphpuWz/Pw1cK4N4idJ4emup/F7JYGCa+k
X9wMxlyI1wAybfHJqCLbfar/j7Mva25bx9b9K139zr4gCILEqdP9QFKDZcuWZDu288JKbIfzBBIg
wV9/P7n73J3oRNatVO1ybQ0hRYwLa32DgDcLBkbBIZ2wLjrFGOxHYRZEnzgjdrGb+qkuXAxBCxTD
EKKVqU8WaQ8rIz+igw0GajykA7zbExg3MfiOdzAZ6OOFbdGZocwE/VPhggrnTiJdgEleZiN+DHL8
zvOfBG3+KboNx13l1ETpXT3xowMZh6dLUOaif5uUHi9U/H+/B/qn0rsCZWykcGd7F5ftOEWqkxpr
VTF06z95CGGfBLiigh5aAo7nDulRD10jySNNEuvGJOYSMOpMFsw+PtpPARz4A5SIWfMdnBz5rsQK
GHFSqccOPqzL2HerN0FieqG9zkSLp0rMsxlqg9WouAZjj8ll1aSeBXyb8e3vmcDQuJAmOXebk8Ms
nUYnH92CgLOU1A82lz183UuP2fD7hVVi+fp57xwPZL/ZCeyTgFTPgFCClOLt2VCo4aF14M+xMH6u
seth780hez9XgvlLWIGUhVy0CTAb8g+DyZNgFVY4SWPDPWQv2AinyNvZsaipgozr4/DOB07SC635
+0EuTvkSk2MkMfVs9oPwcnrllJD3mOERU9gwBfq8Jc902CmDQaDUZtN+dHdAFxB4sA8lWbCG9l/g
dPyH9b1T2eCRjU3l9drd6VhkPvw0GQf0Ggl4+D1OBbBTlzgG5x7m+P5PM8rYKvYnj5V7bOUWW2aF
Q0sgOkElvaqg43yhjHhm3pKTeVtMbQUPGY+iiFDGyJV63hsQKOyRpx1bzghV0Yx0Ki5ID51LkZ0q
B9co8yPPn5I74XvWxqfQG8LCRMDAnd2XWDSwkEYSsoKXd++2RTg0dgttyqa6g8Rt+6x6LL8X1pBz
D34yuTXQ/yRpOtha1p39NYNN8hKghWoBAcNyZxpYb7kttubPB+a5sX8yxRW26hKxg3lKSngKBxQy
ngW284T/+Pz658bKySwuRTcVlhPX+yNR/8FCwhkI1QS+yKGilHR/wg+BV+XxgPXTiIzhOwB/Lq52
vMKpBd6Z2v5uLKXTRSah8nRhEvPfLocQ4vv1LtjQtQvpCb3jlIFIP5paX6Vw2X2c/KPvde6lf0R4
x/Mch8ZPz+NVfEq8iU5PZLIY/Ng5jL+jY3Lgj1S/cYPjI/50Aw0nJgkZhXnXeKmXRjXsv0GroDiZ
XGir348rX5zmdQsP/mFCO7tOzt4Y5Wi8YaVo4fZ/lALwT/WAkWtwLcetyY4Bi/SlzzF3gz5m6hFU
V/r188H7+/3PP0WtexVtS5jJml0pePYD8alGbszTAKAB/nGTQr7yCRAXcaucjl4IiM6sQ/4pSJ2N
cJ0lcPTdZZnLp2+OV5ghCZzaGt0kAIQQgKaFcGHdc+WMGgnaANLAuXo0Hsn7a4YNmJUhPANj9x6h
m3z8vCHO9OapGq/m+QTQb2PvLIljtw2IhBMKChPtC6PlzMw6Ba/zLHZgjmvMLoY02D7RXSHgGqQg
SF912rqrUL24BPQ79ygnUwt5FJi3mrzawasvc0KLIf2PdIhxL6G7fr/iQWr216nV17HM5qJnOzd3
Pdj0JRmyBjXJVb1gcOkrV3/WJSebMCTIJtgJumSnctU/gELFX0CT/bMEm3+KXOexaCtRY9mGTTaF
G+csxQB1BeGoEZ6wcEZ0o88f4yOW/N8xJjCWvzYXGYp+NpDL280xKE1iAXBcSiGMdIxx38HMroD5
Kx1W2mXUOh3qgWto8U5ZvtQmsWDRwYGcRMbEsVFMvzAaP04fv/tN9NffhCWRAHuY5bcwEZvS4qat
DfLgU+4WOtIanDNvAeM16Y1BlkF/F26SqCyZa4SrcC0PwMBs9V03wviSLjJdIOwPmCpUqkLU4Qpe
hRm8WJpLA/rceDvZwVlOfO1OTffUO40Drz2ZtE+Oxd1XYyXthZDk3D1OdnGR87b3eZ9s2xbSK0nQ
2o50vrkWbJ7gXjLZ9EIUdmZyniLwx9mrmEvn7HZyDcN52TUJXbkqAUX+8+F2ZqE51dm1fTi6UqXi
A2lQB70C/ZK4XoCsptWXkaqnAfg+uMo7+gKY7Nz9TlYbqqy46ZCE3GpadE0Ok+DRHT0YQdbpWIaJ
K438StMCSIALY/dMT52qZPU5UpZDRarvRhRwSUXm1unN96LBPNr1LvyPL/TUma3xlArQxUmp82aW
29JP0/IH8IwTsaN8dri8810Ew26Q+gWyTlD+y2i+LXvRWRfKVedGycnSRyfAdRs4Gx2I0P5XSjLz
jTiN9fz5EDnTgt7xrj+FRsjRItEomvmgwAPflGXhDYHn2c0VTmrqEhPk3Lg4WfWyro1ZP6TkULGO
7eO6ae55atpFaqt0aXrDd58/zLluOlnJgATvjUlnggykk5n6FbbXXnnvA3ngvmT+YIZbWmm/FCFO
2ox/Zaw1zoXz2++tDoh/yiKwB8uvwBzQW0iD2eWzpZVT7mHL6gDsVEN8f/yKdGw/uIFKO88tw1j7
lQ/HPp37KEXiyxAkD7pcGLcNwY2uvWXnZEU8BKoqLWcJuZlsVKFdIvbDFlENPP+e143x50WWZGCl
P4mSIx9xYeU4A9qGLvav46JPpNclsoWQypi532AUO6HMoR4G8BEUkxvVWXuAypOId/ogY+v+8w48
MxpP1eIsB8KiHZ8RAoJDyTSKsWle343OOELbpXb6efn5fc7NqZMVvtau5HzuRBKAOVQ0G/A0M+vB
Z41bXhgPZ4b8KcMCnonag6dr8dSCcvm9U6W7R8K0l+BxWcIPQTmxvMUfPcypyQY5qoPrYXYO6TD6
/VWRxu4PN3WYutBYZzrllGEBNzc5lkNa3xui4kd/zosfXMrxPoU/x6Ug5Nw9js340zJUwR/XpMnE
Dm2WIbELqFB3aJKJ7u0CmKHP2+ncPY7v/3QPMFzcBunK9p6IbrYj+GU3ddCWKRuhC6b1H/lmwqbi
ZEU1qgWSMm0ceJZX8xWcCPsn2IeIte239qIdVf5n+8KptD2Tnjv3KKLf58xCQa6ncdoGOublhc3c
OddeJ6splEH7uqWseqLYzeNrcLsanAjhD2+lXWjD7iiJEIpVbRFVxifkGjbKHKbms6ztLEI6i7EV
sjnMzuHTASMYJxysyU9fxNinBQ+1RBjyMuc9FM9D4GgT9ZCpo03gMtaW5b1h0peTG6WEKMpQWxTp
oALpQZBbBkoDV+EGU62F8x4b0CtuPYixuLct1UM8hzkbUToOjXSI9qOagGGVfm2nmMo21BnYo0OA
y7pdBwt7HqNk+fkAO4Y5vwmkT6GOtC+7Cukf9h3EYVLcwoojndMQIL4hzqN4TmQ3BFk19X4eVaDv
zJdOFWfuy0/WajBPua9k6hyIPQ4vY9eZyJRpfJP7I7/ziyZZxFV1KVF5Zuk8FeRWBpbYGYw2Dmk2
TodeTMQPq5Ynl/S4zyycp8SQfJQyHdJCHFBtmqfA8om9oz1DrG8aOi7TXtRvn3fXmSc5ZYhwbhpb
CFO8jI2dDdHYAab6w80Imf/wBifhcNfHXHX5HB+cCcpBQUfgUg3PcmEuJGzObdLuyaoZF0RAE3p0
H0XWuJ6/AmsDAUHQelXmwMJceSpdC5sVJQr5xQQK3h726pguq0llKiYhtTo6WhdyOWeWi1MmCchp
NYmlZR2gYEafaxcFjSvHgdrGHZ+n5kIgTs912vH9nxZx1dhxm5ad86VmvKNkhxpUNbAFSl6udHYt
FF7osAG1HYKmnhqaI0GjTaQarj1aDy+o6PjtFNKuQ5k2MvNkvBKGRcbN2xu4OGd1e++VFUllqGLF
LLOCaqlnNi74f7IOBffm8ZZwgKKSAJZKfHwCYoP2Uazh9K4Cr1ejBQXNz4fn7+Ey/ikiHzA4Ql0s
Hs81x28ISy31JMOsB/zhwAQcWewrRqpmZlHSD8a/xxLLZrkefYRP+89/wrkBxk5aO7Uq1y3gSPEN
eLXhdRauXNWpxUowA3zrK7HS+ofAGgfuWWKba3CfEjfoB3ExX3Kmt08x/cBae7LoLYnmTmvePLsW
T4u1p4T6M3ipf0odMrXTTDDf8g5ln0KYzMP2oYNZ60sKp+eWs5NNVPiJBwCg4I8yBouLhPVQtM1G
eiVMQiNYZKGABKxKcckt/sxW4J5sBcrv6VQCLnuQKQDdTVojQyOl49/V8Ffbggln9YFjWnZhOp7p
n1M1dwOBkXzSnntgDHbCS992fQZQC1TXL+S9z9zglEZkWwlpwKRxD4Azl200+QQwRK+S/cPnI/zc
9Y8nyZ+WE+Buytwzo3uQRcbenAayM6GdjEpfmMRnuv+UIORIArV7E8uXGmsG8CyceglAWEfUDsgG
LXDN7dI2oCx///x5zs7Yky1B1nCQawxLXpDCtvwi8GaR149ITTDvywyVf7PRpdP6+Z4m1diC0+mP
MEZqh2HwbiDc5tnt4fNfcqZlT6kX4ETyfIyBNgtsSN3U17yglfhibOLIl8/vcGasn7In3DFOxGQ3
7es4FRl/olqyfAPMsAVer1+UCeBXJM1aZ1N6BUDEf3aKOGVLkGpuKMCw46sgs2i2Zs7m8b0wSRah
DoGKxIWBf2bgfATlPw3MhI8CnszEvEJpUBeLokU3vSuYPhEREAu71zU04ZBQiD5vy3O3O/biT7dD
tWWGwYrhr4nbVfkKHLPEsgNSscS740hSezcloE/z65/dzfn1bgCWpb09zcMrEp+ke8j0XLAksiiS
NkdVlwmqHtAgF7ByujANzw0V+usN09JUoCFK+dZ7DrPSMK2y6og1G8EbzBfQAxupgfxBVRTfaGxb
7BKr7tx9T5ZjAbsI282MeK2duNDdqq6hoHYYYBDmT+uqqFUiQp3g6Y9M/Wly4j983pP8RjyYOZ1n
CQQlJB1Ev5R14wAvCyaC7S60jVEE7YCiG4q3ieC91efdeuZpT6kUE8+g9qNk8taCsTRZEbwxMu+W
WZkNU6DR8Y9ELDR4Xy3BgnHzS8T+M4Hnqfw2BZiBk2x2XvMSpbMrDZnEpAANs591NFmoLl4Sfj93
o+Nz/zRJDHMQ4REQZSFQh+w2g8sRW8oM2Lmglq65RGQ8k8U8VeIG+Rp0kTkr32beU2CTh6r2UBCn
AuB7sUyIA67zTRdnRbl1qMcASzoSm4z1+HkvnlkKToW6y0HHI3Lq8r0QFhf3MNBTGQ984rvkEWVt
jW0rr0TuXxiqZ/aJj0D/p0b1er8dPH/K3vIpGeqAeROQTvA+gAP4589zrtdOFhs/rSzmIHX46mVG
JktXOHQIejcd6LIYfCu78Bznmu1kiSn6qpxsiHa8gj+SNUAi2cxtrhKEFPy5qIBlWGXeACHcC7c7
12wnKwt29wSiH3XxPmcA0W6Fm9owBam9krWXVJvPNdzJIiJyadU0T8p3nqAO/1SM1pwGhUiV2vK2
G+LF5/1zZtU4pVEUed9p3eblWyWc2icQPfbhuhoSAtONMTK1X35lTUngTiIBeb1EvTx315PAj5Ss
AoHX02+5ljA2CHiNXV1ca9tYubXMYN/IOoDi+iGxlvDAtO3nz5/2TL+d0izkaEsUQ3j5jiBtHPey
4U0PDn5bXVr6z0WApzQLPRlAcvsufvVFLdNy1cRxBlKjjYpHEUFPhfXuNuGJ9kCPyIHYfOq8mQw3
OLu7xI1YasWevjD1zj3scWT9NLcTQ2sRZ33xdowEqx0jBUTSgjjnQ3Kh4nPuDsf3f7qDZUvL0Mob
3rzWM2qVjoSOOCs7pUzIhZl2LuVwinJFtiH3mhFWtoGXFsSaj3KOHSfbITVJ8TxVlLruNhOOyKdb
ULaw5cH708s3zFNcWQvZAXRvljA1ywcJVdVjtLFIJxxq0kCXIFt9AVegYkMwgvjhJRGykwpc1JYP
vb2QfpLUKphbhCpTmI7GLoHiaAaV80iACdGtGoEV898Jpf/zOv1X8t7s/p2r7P/133j92rQGTNZ0
OHn5r232Kpu++TH89/Gf/b+v/fqP/vXQVPjv9Cu//Atc+D83jr4N3355sagHOAzt1bs0h/delcPH
1fETj9/8//3wb+8fV3kw7fs///7aqHo4Xi3Jmvrv//no6u2ff0dM89MEPV7/Px/efqvw767kt+5/
ff39Wz/88+/M/wdHHpBA2BuIbeIccVHj+/ETx/8HvCwdx/cJTOooIKZ//1vdyCHFR94/HM+H3ZED
MU9osx8Bln2jjh9R8Q98nXPfgeqN4AQo8/957F965q+e+hsqBbsmq4f+eOGPE8df6Wa8Fjhv+D51
UJcltnM64cuK1aMTkzrCsABhL453up+W1uy529kHbiyQJbKPWTWYq5hZ01b2Hty5hnbBJSseWiwB
QW/710gWNnc6jrHeOZC1T1zq7mguVmXpqgA2ifHiqOcHmb24vvJggLMyjHQHUdsMTAIcnqUODLR2
3lnRGzBn9CPIlfyGTd6wymHifjUbNd31CYRlKqXY/WCau7Iyt3OcqGfQrhdK2xw/hKe3yXyXQV9r
kyCfuRZ+HswohCJK9/NrOoC4IOy0uvUyDYt3R1w5haqCWpT2HhazWdjFwFERJO+W9kTzx6pzv1me
yN90pbZYBN2nUsbXTVfyFfGHIojJkMAuO00OkF9lCzUMLCpEX2z7xjzaRaw3Xs0lJjEQIIBQFKAL
fbUgzBKVZf3IEwSxfeGWe1eV9/ZU0GsUK6qVr+GySX1d7bvjh1y+2alNw0IqtqHgOa2RRJ8g/mqi
0uv4C4hVyYqNWQjnG3sD5gVbFDFoX8hzOFdtX/ObKmXrmqNuMKJEuhDQK1jUqP+EbcPb2yrW7W3n
+CjQustJJt0OIF65iAuehLq28yXI5oekGYY1xu4Aaej/+ZODF7bRdjFskN3sVlnqb2KDn77mUG/d
1FyQIO2LMvJJh5dwf9yUbfei81JdFbmv9xbTKcxJtFjVwC1t/Lp4ozgN70G91wEIB9kVzbpp//Ee
+K8/sFwNG9shzi1cTRbC2NMeSJ77JrUmOBpaeeTiMoeuaviyhF/P2uKFWE3AJECqetRQzFbyNiHZ
vZ30NVYPCZeKbEhvSsFuKAbc2pr6biGqYUbIbKobB+S3cGxyeMN6VXz78YcWhYxqPsCDLAezcUqy
4aHzORAy0ysEvPqHqauDmXvm3i5d2IA6dO8i6/kIldFbAXbAXcpatRRNk0Sjp8V2dJwONjZ5vEwm
z9+a3PM2BsrFdQU5RKzd//kDgW/MF4N6c1aOK1tX2VZ76XzV047eukMPkuGThK77DeSCgcwBjCXK
e6WuTVbdYxmBJ1KW2VGlpjGa4slclRJNNsMTKkxKt176CYzGJxx6QJLJtpBcUkHn8W7RjWmP2ZbJ
FdKzJLIruXA0VAwTes0FDpsDVeU66WZrJXtr2SZJiHofOD3aBKZvu1XnD+WKg54HMQSuI249uQJq
AiJluNDMoebZN2E+ieuGNf0S1PmbqfHYNfGs/FqjFLCoUxHlYk5v4mpwriW8XJeIeor7pDMbqyev
yBHFB+j390tf5Qj9pGkiiKw2Ye0nJoJ22h7Alzyy4U95VecQbRjKID/qC0MjF/xnNE+Qp/Z9Cva0
D0J0T/P2esiq/Drj/isvXzXJp5uRY99tqxHClJNejV3fhV5nxlBrWW3L7C6NpdjZZQp0M/XXflN3
wTiRJbWdNyKZjyipjgAgru4N02jJBnxJLhYsA9iiVlrBAnoe5ab9+F85+Q2B/FdBghoSQNFPH6FE
IzcfrxPRwrFdttFfb328Xxy/8fHevy9mlBuDc83zK1Stm83HH9tvdOTOHdK4IgMmn07NJuk4UsrH
/1MFqO0oBbMvNvXEwkZ4sXGP39NIn0Iift5rDOBwRKVy4yaq2zQ27YB+yNoy+Ov1x8cUqUmojxy/
9PHJxx+r6t0FscTzXOmXGEIGi78++/iqml8c3ehQmNmsNIQt7juaqk0J+8IgKcvkAX7E4p6GOWxS
r7SiSTjpKXnwYdMYuM5gb9C0yYPTVO3KgCoFvXq8nN0f8Kx0t3aXbKsDSOjefTbS9EG39TaxWXr3
8Wq2RB4ZumqaCr0EndbAIkMcuW165Ta2HzjtaH/vE4CcUIu+Nq60wgKRf2j71iGxYA4pa1gTpnm1
rtJWXg1jfGcRPq8cNUO1QbZ3HiD9TOXWSrsdWXS6BbLRoUDu9l9Ia7w1hyh+P2bo1rowYFIMK9cu
u/s8HjagxeUBHFaCHg7fIfH8ObKnpnmcvD3nThwafdUWigS918LoIU8j2aSPs2YPVW49jkO3UL0o
I6+3dlLO8M/zAl+pRd1WWxU7SPKOgxPoNZjMz9CgU7hM3YRZLbY1HUzgNZHrk1vT4oCocZxzhu5g
2/ZqtNw1EEM0oEVSor70BebyJLCb7jsmOFLGZFXZ/AHQxNth9h/UkdhX+CJg3LsG8Gjvw7YNtthh
X2Zd0E76kE1w91AHq5G3VGGXgvVTAP7lMxIHz1Nub484Vy+7U6S/nVWIPfmZkx4i8hW5Kwe5t7W3
T0gVtAhq477d9NOwtrx62aGQUeIQjcJpETixfufHgKUBr003TjTZ1puT50WAI9SOQL/qKL43PABW
ufCYXKnc/QocexJQmb0PePgJ4t09DbK+uoefTwQ5oEU9zVFRqaWa3X2prTWU03ea14cyRdW++d4D
GXS8jCP8HwMtH9scHTXEziLPOOjKNjAwXd7eCdbe6B42WjqHoiVXKINuWKXXdiPXQ95duRKi/Fa1
Kv1uM4sRK8G0mK5zVq5nhn6hwDx5VvnEOn+vtRWSIQ8gQL6eyHhopmafFJs6n75BcR2bcqN3FXuY
56Oyi2UeOHJfEGt8ILNaeEouxGjdOIn+Asrfl5jR27HiP8BuRkhz6P0uGsjRbBlQDRRn3QCzbIRO
Fn8b6CIl00KPzb2bQCCnk+V807tkgZrqXZYlG5LnRy6X/13Z48vsmIOHbw19vZxb8wBlmzs9pdux
L+4SbwEu8TUY1LvZsXeZIesWIKgx63cc7HowiOd2+hqP0D0islrGXfae9MnBS4D5dxm+xOf1UFbP
OTa+XNlrosh1wwcLvUYFylcqoML8mNpxyTW2gXKiMzja0/NgjuuKjTioBLf2mObhGVloQV9qtCCp
6VNGpicLNeF+ymB0kikvAJlr6zrizrgLW3drVTnhPE5AWI+PvcHUghvHFdB473xoAruofmjbeqYd
YyEMS8BQCOJizAJY3HtQGKtessZ7KpI1c3AEhLFxEmNncrqqB1umssJ46sO67h7HsV8XTfw1xmk8
BOqpCsuU7+q5/FKN/Ms0BL5TZIhCZjgi+t4UeOyOtoB9N8KH8DjPwtZq9wCT5CF30jWO95sB/iPh
BCFcLPEzAMtm8EHDD5vYxbPWYBpPg00CbPJTAErHeE/79k6VZuOT9LXx8HR59mKSTWy5j9SqH02q
JugpZAcADDCSkClgFr3KJB41K1JgjcrshVWNHVJT3qBcwMZZL2DvaoWySCO36R7ngj7TnL5oT6zs
RPxojrRiK5HfdN59H12MeDLDuSTWSSjSskZJowhHr/ja2Mxb9rO4EU51sAcwIGETk+VFGUwuJLHr
vh6CvBwWjNe3I/6AEl69+k2xzGRznRNMdETV4THJXiEhFjC3ZKFRxXZyuwPtkme4ArEAEWwdFGbm
AYadDWXQB1sCpyN6FdSDr0LQ8Iegru3QTdJH0zj3fMDSWVpWGfgfiHctg6aeb0jfPOFwgGUtU11A
E7Nsqv61I6MILPDKWFptYtplgcLB7BgO3IAxvtAuHSOciu7lUzII9AyFnXfJu2g21F34fMI+wkwQ
U+cYuL9BBGM7oewJJQY+ha2veRCz9Bo6tugK9p6lVh3OtHs60h7zvF3IIYCR3wuR4plkaAEDH8Qo
aTHYaB6Vmdq5GgNEE5zWRG+/Uz9eHUUnjtfqqvixLcAf88r00RLYIAq0e6aboKztbzAI8sOU0jvH
ytZ1TUEKHNtX5Zj3uZ1XU+3fzhlMkQy8nfhQHEDjWVU4I0hpvwujDpNBjSM/7kROs6hQiwkK9cAG
/gJJgUdgWKCxJthi8O01LNx+VND8AIugu83S6b21CgRhOn5oujYUjHxLyr4LSJY95dlVpvNn5aeP
40zfdU4Pg6UiP4Mh28irJ2O7IFAmUYUC8oQybAhVzVeIB8iVrPNrCJ6u4qG7FYX7KmX+zgnfdc9p
wtbw9Vo7KWJNX5Z3MWc3Izj4dqlWcsie+xTbOJMvHpfxcaEPUpqzoHHTHEMA4jwxZva8xtb/BfWP
NYht4ey9E9v+6sedDLrsmahhDCZMFlB9H2AGhGbwbj1j33gpeczs/N7P58iCMRuf/Sf4zL2NXXpg
1vA2L4eRHYTdXbVapIE7tzmMglowoGQeUardIPaieGhbYDD6K0fWNy5ELLCuADHRHcp5jgNlprd0
FGHrTE3k9BpGLuRbkaEQ11VRWZXvPjJnyND1r1Bow86mPL5Xqj/QvP5uEXA6QA6xAwg/vWMilseA
BXPQGH7rztW2ccevZey2QTdn4dC5P7p22BHjXIFPEzmudQ8/onc5gcqaue33pNjXOCPjNIHZhpPv
Y+vQ5Zzm33z8JPhfv05zt0+Gb7jh7ZiV23Hk24qKq7ZNXmOvfaiLG1LZe+XivE/hAgI3Hewslpuh
U3iCc4H1BN2fexwFVcCrHNncvHjGeUo77Ecs6BcHfEma0usZmJ3g2NQwq7wp8mE/lOna+CaiKn0g
TbNts+KGxWzREf+Kdu4WicbDhAxdn92CBnwLPOMSIJU19sapupqaug4sduPa/Z2T0hupQaA0jzPE
J4LjBVEPsANHuo/MBv68W7ngvuWOueLWtKY4pZqmf+31ulLYAdKJ4CA2kZWGhRY4uBvNULSMdecB
+liXQZcAbS4eBmtc+lW/q8izsKcfFfW/N0RuzZTdNNhqglz5tz60LmperRysH8mcvSPz84I9Dj5L
xiJhV7U3NW+3hLfrfoApklPA4CQVkKPqfOvFsGbpFtYN8sp3nrbf6zjB1sppjTqqt4LsehXMSXed
V/nam9OnYap2ZWtVgWsMGFVlaIEzvIhnsh+kfKhteVeLcQy0xxH8OeTgztOz7DsVQG3/YIoI4iT7
snjowHQMkCR4l1DjCHIUoIKOm/t58OMAOn2QXTE+NoPY/T4N5WPT27gi2Wuncu9Kmb9gf2nxlQWc
zYYIHJeV8k2xhsHxAjKU3RXg+gx0Jezw8wEeYY8ADzzEzcc5cAjJZkrm4aY0iRNkNEueekBJgXxK
tmORQ4ZjljScu+rNCmrjsag1aRUlXbFEVJ1GOfa9FTwVMeB0gzDKyusFErxb2sTt0rjqyU7pMwPG
MchWU0z0DXWgMlCVy7qgX2fKy0Xi5Ohu1lRr5ldbwvJn5CblsxypE3nT1xzmAEug3W4AJcFyY/rv
qZnXieij3JhbJ0vTaxARAJ205jtkAUJ3sG+ZG9ernPE77SH27jzEJdowGolYmAe7rnaAjufbCtZi
mKjqS9fR9ovQ9Q0v+aMqKhCzWxWCCtbdHBMohZpCj2dmYXGrQomm59ijNQtnieSCDTOBAAnQ28qJ
aUTaWYcNABjLVCF1ndRVEdglkvMc2+PhqJtddl36rSlekW+E4rszuWsOJorrjNYX6CyEfnfMk6N2
v0B9TYSAnYEBWiOBmS/hKOziVFUDTMzsVTVZ/hrqcXN41Xdev4q5BOqENQ/YiouYLu0OfqZTvLWz
stzBMSSQOXJmVpIRpJHKajFrlYWpnpaJLMyyrJ1914VD0dj/l7oz6XJUW5b0L+IVfTMFJNRL0Si6
CSsyMpOeTd/9+vqkOPfmPafeeqtqWINUBggQILS3u7m5WVCNzVXq4tWswpysH8w5RJi/TWgUvF2q
QbyPrn5LtahIPCUMXfQPso3c1Oc87KZVZ4kPpTLRcugbbylFTnUJc0oDb2+f9syIFpDsUwp1L9d/
Ki2gVoIqz7ZFdadKy37dmmKlSu0qaXXhK9RmV+bMzUwKnQRnkZDmGSpfkDeNBmGQ2mrPTa+oByHp
8qaI6OaB37YzjBcVAdGgR6QlMaLHJi+bjZLYB2HX6WVOqVc2AJrumM7VTkemaiav9KNicWWjb7ft
W54Dzi699GtIBkzrGmLFUDl1ZZWRm02HUMoeO2SW90puYlV++znkSr2megakSirupZD5ieOzS9tW
vycciF3LtI11VrQn6veVj7HvFyASQFPa/szSuvRSMoIcarPPj/mjjtHOGW0SzUi3id3G/CgZpuyP
abN4hhb+JlmcbxDMo6OXaMmZIeZ5SvKrUorfusON64ud06CWM3+qws7XUtoabt4nr04W266OkE07
FXTSKI26qxtQqgE2veskY0zMNOzGNBEHW2k83or9GmjcS8cJvdDSWRt9PJBTisyN9YtONeAAqsHA
VTllEMbIdWVle3aU4TCHHU+aM77B0Mw81JC8hTDGKYufkV61XrZUv826hdMZM5XNmgC6nB67fuHR
K04a8+5R7cNfSV4rOA5lk6sY20q07YOjDT9LxXmXbZF4utMw5LTiYc7iam1V9aUIS911+kvCXd2Z
etqvekt5tyvy4tdFtVtXVtvMX9JO93g+DT2RPYghF4MS/LqbtdRTCt1CeyL81FVili5ZFJCarCKl
oP+2tZq9FY3XbBJBgdvcq1DnvWkPtdssk0G85axod5rXEapPblR/1VGiuzAtox1a1szUdrs20f51
knzxIUk3vtY/RYQMx3oJuqh8TPP5V9auK1mx/GXSaIBS20dbhMNjlFh6MIhswWsMoNpwik+F8jd5
grysDZPRIVOyG9Qy0veIxFOhOCZuCeUDknDg3Qet7Y6ZQSjtyM3OGuN3E6B1laoQAkxFSG5nyfWK
DsrffVW9LKhFEK7NtPkhOecqg1msidlfZEXaleE6n6fixP/25BR+3WZo9JXqZ9P2T2U/9b48ElQ7
BTnC6OTVelHQFGsX9Zz26mtnwiVG6emWp577bJdjRahYo3fzkGNWVQGppP4RQVV6yVY3eo2r4Dzl
Stn0S6ssr3fGDTywY1S81fP01hoMrxCNZp8UQgzxxansR3uYX1ptV6eulaJJx9W9dgUdCbe2OF+q
u7dihK9p6QNhRQd8pZOkW2ojApRRS9e2izUkf5XsLbNXdn+duqYMFGRBXJF0D2avKH4lj+YWNezD
kiJgkvoWoTJDMuEVzQFZiF6eg9xYJdu/2/KRvPJYDktgzv22dPQjs8QmN/R1oet+mBNNWz5tdHvN
ULZo7zxNqXVW0imIumqr6t1Vg7YPazHoGwaCLnR+z/mN02rk7/gZNflasewPqQx/Uyj5GqUpv41/
KBt3Rz0bL9l4bOjMWUIlcIrolPSOd/sbdTcvG7QN3JBj2NpBXjVnJxwr1+mKR+IjfGbx2jSPU11v
HEvZ15LxMlrxvif+6sNbYuy4mfFDyo3IW3Lr1LXmOkvCDVoxx9ghj6OWoFKHMGmBBGp069reoAZ7
JrA/3E7NujmBcn1GpiHwUJ1otIG2bjyAbbopP8guHRlCcBbrEwaHMJ9wIM6LD6kFoNIewDEoZLQb
M9Zf5cQESFXEh4W1xty3l5ouOkR6163WXgmsiShWsTQeB914An37WmwnUKeHGlwPEdTtaFM8ud2F
RaqfUee+aLYaLK2xxVjEsar30iiAaXBGs0rqUWXkFiNpj6KjHFSkRPFoOJslzs5i1jbZlAfg6Myw
6F2Z2cdsMGvbwyXVGWMH6xVoaB2qxrHuw5NJeLXMP5doeNTRenL71Kdgdr59XCvlh1zMlyqd1oxO
J1M8lmH9OPT8UBMuKJShn+eIMQL2nmCguRIhkjTJX9UwLe6Cga6LhNKPvvrURfIOX96dh1mhnFVp
2368ZfJYH2y1Yak9VX+32oSGdeRnkrlC/dSU1pa1NZfmo2jlbXijbBdZoE/dWkcu4NhMABQhDQXp
LNl+grSrh0GH7eHnSELobHG95e60oeeg8+wb+inSyJ7UaDm25YWO4rW8mNtJSY/J7EPvdwtuW04P
uF5Uvwd9K+vKC9z+DVPJ8/hCqXAra4ie8UCJetiGPQIVlKZqud82Ql8Vpj9F01Hoyq1kuTLVAe/o
6GQ1yQeshEdzHINJT7FHdtNy2iOGerab5WsqpQvdrCd5EfvavsiFdjKS8Z0MbjWojJpxdRwynvS4
+GiS+RRbk68YcenrFt4zcVy4er2grt/XZ8cILxS89xbhmjbt1br8wLfuOVNJOWp9fOp7ZQvDK2EU
Gk5VMpyAOHfWsvhtyU0a9GMVl5coG09FVZFKx/mF0TqIykjDMF46RGb6VCTrfFEPqVU+qAihk+gN
51hbCpd5dtGax8ZGWjOrHLAJXfHVdEYZMbXXpm7sCzidcTRc9Cz9GmbrjPnFw2JkT6OtraZIfyhG
+xlvGLB0YT5j53uWheTlBS0sTX0M5eoxLpWjIcavWKtPCik2w/+XMzcbpKLfM6N+yxUkJDmnmAeu
ivpj2aeXtiINd4YfxmwzUsuuMHMflshupuxGZ8cjAbGmL2da6fyG2diO3dCm56TqjziBbZQp3vCD
fLbt8JQ1awn7zmiiTl/3O0PtPsJk2SVxscckzk/ltRPH701OURZQmp+WP8vWSzri78F5mAytMP9X
cr2XqgKV03Gtq8pOycvflslPTHMOnfTuKOU51+rDuLwx8J4UJ7o2lvIglPkpnYCpy/oXOv1MII7y
PJTLy5DdMKDFU7pkr47jc2RFT6bJo18nyvMUDm9hMbiG+t4j54TWJBKtZZcGtiN9caGdVeRUDaR9
68Q7Za62cVVgDuDRvxToQ/WkW6MexLn46mHK5ihujVP747Zdb457WN8P4JAnR98VtaRSQjDw45yr
TZFSKu53i8WzItIXe7Re5ci+tLZ4nrE0xrBTARXF6IbWc32bme3mdhczfPEw9iOkbdHZJyNsjGAu
IMrmz0omrW9nKPfaDoDzTGL9SqjkW05ysCtzQ1rceh2Cpz5akyf0wM7pNG7aYgrGWN2qGqGIfcp7
61k3zL3VoY+uL5+xhR+RoBEV8avLJAgrZ3kLg++oNtaDqphPTqxiKaMU52UI/Ral2jjy0iz9MSjj
Ra/Vg9lItHXgQkpB1E3gS/tUs5yVLeWLW1TOKs8cxxNiWFux+jsKiV2ErP+W+zQ+RraBE2v9Og34
UlVNchrzeqab89LKFmbzTbLLUzPdKWiUogOrkKArASpQZEuR+OqsGGsQBYy8VEDTpFJaS3qAQVS9
hT0S+Us+fpRja7n1nXaQpBfEcm+ImN24RodObZi1D5JaZVdJFLbXFYXtNgN/YRKabcucaJBK4TFM
L7nazyvUWBAf6qt3FLlfMBGC6EoyECgleRmC2dGcqLsFlVovrstj2CkrZNoyv2aW8FRV5EE5Alh1
Vcv4IBwfcYDIa4XzNi6M3PBOV10Rv7ZT9NgBUC+mJvvmTc21iiZAe/HaEhD6mQWuINv5qqg1yR1H
XgxlZIIzkx0CZZNfxeKrUp5pQDDwHKl016z6J3sBikMa15tHmpm1UXyFYR9oaJp6EgqqyPyIlAZY
T6cWQXpuxmBXWekmUzG5UMAq7piCYmtmx95gEvakoeUx1cxuRLHAH6JDOwM0TnJDs6w1ll6NNZ3P
YEQxoK+2SZnPh6xekFI1qECPyutIDf6QFGTDRP3ckEO0WIqnaBuxSNIGKdZDY0yH3lrEKpeLZ3SR
8yD/SmuHYVVK3kRULV7EkxtMVUtoimBEYI3LxmrVZa9mPy3d+ErnrvUiIvEgW+JuTVE1v6nGkecT
ExXp7Jqx0vt1xbQnyrVo6mGlhMTTlFHQyi1ugN9HvlAN0ospXc2z+ITocIlVWCCa81400uClS/vq
0LRLtqA5JNkVdZfS9IVNHUmyDzq27ko3okZAfFKNGvWzankiWQMRL+xkg8I1z0WbYjI+lH7XS7E/
64Q7KNz6GD+cIknemw0tM1j/KqtUNL46N8OhX6pVMZsMqHRTIcrTrko0gknfaXWTYFa65AcmM55T
rMa0XUVJ72VOSixfWivFqSaSd5MARcKvlqdTWUlq8naLQiQ9qR9HOfxVNku8thaVCpIlY9PsHLWJ
fAHRD2e3xH1GFaJFKbqcuX0UUs3+xakd4ZPynWC/BAQHv7Wq34WoCO9yuH5+6LQe51OvEa08C9Go
QUFBpSKukCftawILpZgwoJU7rzrYNX4ehamL1+xzMeWPgpwQTAG7lmT6mRSKRawNzLZgIOG1MolF
Vh/AeJ0DskQvaW1H3gyEfZylUdvi2f46GLAbSzKSxgTwt1vwcyGHh8FID2Va1hs6/TsvNUk1klC4
IQc4t6VH31ETCD17iqOsOBjNIYsbaZssywUV8noXWvGK1PV1MZZd30ua3yN+jczsI2lZ4TnyRPVJ
M0Yv1C34KowLbk5vLDhFITadGlYk9sOTHS5PktJDPFK6fgXNb94lVfMbxUM/shuK3BNiS5RsqnGQ
v2qB5j2aDaWth0zhhcNznK21RHqt1K5c8VT9agr9JZoJPqPQWaeVFZ8HWd1HkDnXlVN/StTGKX+/
oWMxreo5XesSfgypUg2+nksDV3uabWm7ZJP8PAqCr1B5j+z20agUYKoxVXyp2sgtGZCTNp9h8qu3
s0cRWr+rPqWkpMujP87gELU8neylPY1te0AKPFnTdNx4UkspLKXzCjICDJWuZoxJiJBsbYBDkQ6b
mqk9MFLrqBV4FpETBtZQ7cJqHigqUnOscxpysgL0G6uHxDYOat3iDYPQ3bo3Ka86egpLjwLTZMTI
lwzRTwtm09yOX4pqJBfbSj8mp2KymOyVo0W6n09SQNE8I0ZdSW0F5J4k24lMDeX/6gl6Jc5ZdVr4
Srbgi9JL+qVBNrmChrGfeuW33k7HXLPb3UxQmMlNf5owwosM2dpmtmKSghKvV4l4L9u08nBVuTbe
RLyIyEBxNOZ8a6vFaciWncSEXUrtDhOy9kWq0sMoo/Hb1/NbUSVbK82dVasDh5WTs2v15LMqIrGi
befTIDtHZWjbwDiA1KwTC8Oa0LQoyNGq5oPCU4wjsZtgg76eX2TDeIwmqAbF1GWAkXnp4WP7UGgd
8YpmRas6Vhu3FOU2amRgTnv8XWjcsZCaSZa/MgFkQc1egUAqnQDbOpHHi4MUZrCG6yf+h0yWRnvU
5EY/lzoXFj0lamp3nkPVfhvp2ipMqi+HishBUc3PQtU0csT8KuOz4ZdLrLplrAYRV+rbNNdeEJ52
73/wBFF3lSs7aC1lQIMW5mSplIxt0uzRD1x7KPMlvmjMkzV1PCeIUrtNZ1XMhkRw5hTv64KfjBjo
T3OW7iHWmmUjgygW5RhtRB/9aATMaFtLdoRxPxe+EWXAH77VHwwISRRKiLOJvgYFDHyIq9mPZipw
sVg87giHka5zKOLALlEdpiKYe0s87nq1ULxi4LEopYrSOXmEr4nuqtvnsSleoMISNAng7wq1RsqP
GQHxYu6L1rl26DUAcNSHrkgiDzzuyZaKXzBoR9gFc7J3hH2VFnSDskS5iox5EI8vK3szl8VYC4eK
oDWo1t5xwoNQ42hdRuEDKIqoY0h4YXI1pv4XLbIxvsUFFBEJPr4dIp7flc+h+pUhGUK6XO9zF373
4i2JwfhvVG/M3VuY5NZanfvem1WFWlQ/bdCeorwf9h4Xo65Mp8DurAzfZE2Tt2oV0XFp536Xa0Xw
GsrTkyNKKF4kaXUoDsY8PimKBe/K4EjhwAMqQnUFGgutIOEXNzBo7mMHszQUIveWRKG5RKQ+EHBC
N7iBvgnD7DZUbXXAsoinqlwIcyTLRbcoc8i/QwQdN61Zkg9QpJz1w+DAuKjUfkUWKK+IOT/KITkC
IDX7JJ8eDbVd/LJooTY6GQUn50VW+Si1ogjCF4UAUtu/6Si0+30mOj9pTcgVTeENyLjDE53PoU0F
pCJZreXmNLVWvbKAt4GwYTg6VQ3wJQ0Ho69Ako2KaLXeK8qUH/WbSr8US3vMWn9Kjnkw6MGwpEja
jsbNoaGdD3oafdEXUQay2Ys1jbRUcuCMhGV/KiwnW81ZBlAKxVUXesjsQPg6kf4adRydYsiiVOWu
cKbMlZFoj8r4JVqDwUtkF9Dj3wgPBYImte3QDj+Q8CjdHG8X30Lm1zetILHHvV6oT5EBs9JpLRSv
x4+sHPGeqGbHRwn7gslT4s2lpXHB1brp03dJmiM/DcMGsyuv7ZDi4+kZ3XiIBURCV9aXterEhadN
K1tmhE+numXWRLJfJXiMq9RapTJgwFAGE20VZIqXSJPadaGCSwo1/Rhbe4OZFoSNqZf2KCgFJhSH
VTenPwy4Zf64EJlkzrQN3xLGK+xQAY/Hdlin+E16eojPNRH7RZJ1vyuW2C8aR14bzhy6eTw7boNd
Xytz9Z2RbJLBXHahoq5Ij3o/K+NhXWMn5yb6Y6yLUw4Nz4+S01yuJRhxXtXPjWePPNljJ0ErXNxG
40ap6kE2qGt2ghswmRMJpDYG9ax8NXbypBtD5nZokK7m8PcoMphhma355pS8Glp7TNCi8uwbU2vM
Npma+XH5Y9IMy51jYB6qvwpRlPMxx3s5W9SvNKspm45qSdg51owSwtwubT+fhyYzmGSIc1sNfpZp
eIlmW59hwziX71r+f82rNvMmLa+f58hcGDZT+ZLIPTlcd4tdCbc7JYaIVRAAt+h4esOSzoeogwNW
ptL0btGIj62EEq9uLgnbQalekVHR9zg4ausBElcFUY5QoK2bl9mah49cM0e3JaN5wibEE7nEwJj2
PVB+CBiYPC6pY1+VgvptNUu7PJrNA/o2097OKbzYubJ81ooJfjEvb5MOSNPL2n7p5GjTT5Hw45oi
JTX44YRo5FVd7HIborCuuhUG3fu6onDS8COsBtVgnhDLqhl6OwnM0tAOdUQq2xdHG6ay3rQHHMPt
ztdo7zySHAFAFC1uG6phuvTVzQHuHTRg2uXyuYzhz0XE8+MU9glzUBZSTFaXT6ee4Trz1GrRKJ+Z
B6T1GJr1Jl3gALQp2NyYljplnn+9OA3046Gg5NyrIjmmUfEsDUW1kcY5Od5XQcjU3XGY51VaK4Kf
mFTHYOgO4kNTetATI6H2mgbyXEM5zoqBPHSdJmH/KimgizFe25tMGfvXPgf/d1LZOdnpmL1SOOnU
7hduktl5FON0EnijuORM3askk8ToxkgpHfS8qs1xq7dSt9dmQ0P4Sajd/r5s3lZGdcnKHl9cnDyq
aVcUobST6zFcSUUvXvOpPhdKWAcjse227PCoCQeyct1Igj7Lxq3dKdVDDrbmUm3vrVvblgpXan9/
EaOj+eFoKN6gFOVD5GzCpgaZEMa1yMwGYg2dD+2CW2H9rsdlfFBHAnd4CUdL9M4xnMSylcfoiMFO
dlAHJ9pVRMUS/R3UwmPful2aHM/1flEq7lukfi/JZdbs7+snenq//5KEke1kBP/oHCh2o2EUu/tf
kOex0srlxB8cGWLm7cUx83SHK3fQhQZ80c5qH5MLiknFb9ESUjuq0K4WcJCBKaDnZCWl98YMd7T6
IvkvGnuFsQ9TJvF+ZVxroZbXEk+hedwyXdVkCoX93Gi7BdDzajXz8tymj7AD9etU1oCmyo1PX3z0
rapdE8puSGehkBpab0McP1cFQRIzI1l+aviaLRfrMh1iaEqJQbhAk0ctqid1mUcaaiC3hKrcgcGZ
y1NobW38QzpiSvUlIU/ewQyAj2L2z5rGOJhoVlBboblSlzp7big9bhOiEs8ow/R5ivLkAROmVa4T
baW3FzF16KOBs99XKZ3thy0eKoT7ZlCMrfFM5ONPljqv0PZ3+NJm87lbxARvfbRc57aYd6OKtVD0
dH+TEvgaf6/0opfvMNus50bN7GeHk0QPQjyAntvPaUjFVDRjeBhHstU0jR/CGjgqTgzccYw0fHac
pFuZkz6vtVxznuOilAKI7dhDcX29bsQPfcm1K4aNdYxWSc+p0XYnKbau9yVbU5vHorY9ic8V8Ewe
ZgmG9SR+qmE2PQ2kocR38QlCmnq+v6WNuj+pw1OhkFdZUp9cQfYbZltd3vaKlUDUUm1uhEPidHu3
BvYVJlOxEhKA1F2fXScm9Q1yvRbfTZxdG/x99k0NP/W+2HEbS7k7IgTCuCXn1ylW58tkDrv7kok5
y1MPnlw2kfPU2ld60IprWX+hyhsHQ0L6N09Lc50lc40utvoQ11F7zXrjZKWpAmmzCHq56K6qUr+r
fVEh7stS3YFvUNK3DpNltFeLX4hL+VBam0pxrQ2D6l5J+tVpPSJKt8VaxGjWpHwNjtT212YQFDhx
ViZogF5bRN147SYGf1EC194Xp2kuVyKUkiA3jfE69Yuxaiz9Ik+64iVVNF/NYhDrtBPRekq7+Wqn
RlCX4a21ZC1Lg3SMminj++eltY0nIxbzvpPy7IEbznoFMtBQFx0MHtbdN5PkNPeUJRqDP+uqIa79
Vh3N1Z/DyX2srSojbP0/x4NY2wQDQJL3Z53IG/RPeyocf45XV223V6f4+mcVqK9xxMyYFOpfJxzG
MCyl6Pvcvs/3dh3VUngLNqLnP6tkiRAY4vRhrkV0HIyhXk3pxhyr8WRXUXa+v2Q4N51NUVMEhAv3
/RLZzpl2NZwdw79WoRPdXJr8cn+/MnrzMGFq6vWjguF1glOg2y/k8eNkw4EwWNSsOj8vFDNuvj1d
cN/QMmn0gkpXr3IpKh86YaxquyfKui3dX0pAnzwq1QPpzqsuycJvDbW+lEXPT86sxA8yaxyW5eqq
zTDY2lrOA9BRPLDqztnaVXuu1UH/KhLrSzTR+Jzl8RIUUJo35cwoZwN53GKn5ViBJfp6j+fAffH+
QilzgdEWycf7osBZyEVGxFj9WfeP7eQqe4+Kttj8x0Fu+9+PdF+XAzHzQCf7fxxDImQ4plZjHrrk
9I+9/yyipK5uK4kv8N9n9efN+7oszeKANkfg59tl3V/ub6Sz0xOQjJrFENDBvv/322q9zGTjiMZ6
emIhkHvf8v7+9040/XxCJVJMUR7rwmhf5Xl29aZrrq2tjxfHLK/31S1R0DaqaKe6LxpMKT4plLS5
L1bh8kF9Xjsnnaheav2szUX3WqH8cJT6Ev7m7chI9SiBiR7W6v6uhOmcB7ci2hu3jbtW31V0Cz5K
CWq+lcFv+LYTnnTLPlM4//tOyP1Ga8pqRXDfiTZD0mb4PsdaWrpXlepFY2BOlEt1f0k75fvcm64c
t1hnVP59J2uhP6PvtWh736kxpXfwQPNsZV3x0pWP98/NhLCPjqA6dd9HRkQ2yFMEN++LSWl0nuhI
5O+LwJu7ATTuMZ7K/Klsss39yLVST3uoW6GrlxvI/7qA7fJlsuVDXkr5U5fp3Iu2HFZdoxVPnWiS
Ry18FBWtYfcNTFXrfAt/kfV9XSVV6tmSHLhkt71v+6Cyzqwmtc3mvgX14fGYlOED3gLF032VZFcz
5ew42d3XJfUy7HO4cnCNOMj9pVWrn7Qkh/v7Uugs8rZaIPncF7+PVNgnBNqe9HqyD91E5YuSV+/H
eex85vQtVU1bvJuxptGnGBubLFz6K6pt59kcnM8lqTMPKqp1QmOOkM28NZ7f9sQcbBuXkvJS33wA
S9NsA8xsrdduKNb3DVqFJociWaRDnnRkv3li3Irt9ucIoTybmvpZt4eRZjY9W2dq338o1fX+/jKC
iqhxKfZF5tgMdIBc9zcg0IHZtGn6yPNCT6EdwcK7HdHoztG4wKm2p3it97K8baiBMOuXL/f3I1Fo
bmxa0llbIutQVTC5gOCdT6SSVxg4pm+NKSoY6lRiVXobX0JL3d03IKgYIIM08UmDDXYy7bEA0uK+
AOOdoixWkIBvlI2TOea6aCPprXdUZL2S+Q39Q5qB4b5J2pwe22yYToPFzxuOlPbDCWGGTsv8TvRL
YSAV7c5OoHhQ+21gUbPF2IQPrdEt10jIVmBpcbTB+rW9fTFP9W2D2KFnx6xN6WFulXJXxQst2WoO
E70f/RjWzg/yD2p4WaOdMqnBRWjSGKTvnz5s0rmwPouxdnzFUWHEWNwbuN7h94ebAJuYaKqvNMFr
a7muSgTA5+4J05pf90OjJPdjHnv7abIHZzNDwg6kRc1f5czZ3TfARdBwEYHrLuh59HtJL/Fh6u3q
M8me7xtE6Cv6XDfl9Lihht5Py/etmWlAogfXemfI0FZ44k27KGmmB4tEBlId1yUzq8KJsK+yGWmB
VujZZlZFdiVs/j52YWklRPKxfLSUMd7pdpauIVXF71JEsnU7hOBDvTQV4akwFe2gJFXrG6Gt/jDR
gSys7EdlKoY/R5ZEQhUbZ9mm++a+59JmG1rwYJPX47IuZ7m9DUT5kwFE/n16jlN9hLZDeK3Sp01r
fBZgPei88G9/P8SQWSota5J8idDs3oMjCTqkBulDiX/eN0CjQfJq2RmPWrqkp7YC2b9/cXIouXo2
5x9ygUWjLiJ9J+t5/aBhKP394WIuzwOPAV0bqbFi1tX2OBpKNYk+f9KeD+UrxspiL+5r4RDHuxQd
3P/Y6D/+vO9k40uwv/8FxobKbxbBWtFQmUY+5N+HS2/HvG90P/r3O/fl78OBrGW3NBJ9d1ON/Ps7
/+3m3+8nCnSrOu7m70u4b/n96fcP+o9T/P4kx+6rTerI36dw3+af5/G9+/1ICr8acMw0/d3mYbn+
cx73v4ShV9/qcH8JWfxNp+Hf0hj/VND477Ux/iam8X8nshH8EjeVivb/B5kNA6GL//UvPYv/Q2bj
+DmjM/Drb0obtz3+Utow/kuTZWxiZAs1Gt1R0VD6VtrQjf8C09Z0m7Z0W7fMm9LtX0obkqKiz4Gp
oWPqlqFS0vojtSEp2n/JsqypDqw8lDh0y/p/0tr4uxISChuqaTE6OPjsygYtOzftp/9Qm1EsSZAQ
mTZ5rro26lejzCbCW1JwkW26IRvcypkfhzF/SfUJoRsD/jjF6BzU0lPfR0TnXFdV3VGiYla3a0rU
WjQHs9at1WEOTMvexQUNaUqN0FJ5RUGKNgt6DuM5JfkxDnpLY7tdPQjrgZrM1398EX89sH8TEvm7
3Njt4mxY+ToiJ6bu4H35D0WkLswVOw1HIC9l3gzyRdZDH4HZQ5ykWDZo62ih6cFP89Yvo9Qbm485
Wp6AvZ6LDM54k16l0dpMfUi3VR7ounJoE/iZF1Q4fIpblE7SoDGeHJWaguJ1sODjck2HjK/J+VnD
EaftxW7uHB/uPiSs34kwvf/5Cv8upPvXBVoGT4phKbps/EOhq26kCJXDxXaVqaF2kVziGW6f1R9n
zdmViR5UubhME71j//Pn/sMS4vuDDc3Rbj33tiKb/9DqCgm1q3aqHFfRXkTUBEpX7ps23I/IOWjD
y0JpkGLk/2bvzHYkR9Ir/Sp6AROMO3lLJ+l77FvGDRGRmUHjvq9PP5+3pBm1gJEw99NABZDVqCoP
d7rZv5zzHQQ7a8QmF+O2PMuSNa1Qe4XjU4cuoBcaA3wsjxML+Of//vXZN5DX/wHI/PvrA0cDWIQv
n3vD2Pznx3rxiJPd8oGFnTOGVr98tNW6L+VpHhSr05VZgXFmcn4nlxJxpIpcBxMU2wvZ/dGBB4IM
CRkbnbLxozCSQ7oW+5HB92yMH0SnflhJ+shvtbG08ZWMDw2+WfgyEtMcbvcXArFJ5dh5cFJ9/GEM
K6o8WMflRMLsO6uGM9XfXu9FoMpi19F13BZtiz6HzmVzlkje1Y3xZLDx8utERba0v/S0fO/K8j6z
3D3TmGhAaWaK+Y75371M/wf4qOn8M3rq3949VzM1Ti0OBY6Ff373pFuKrcpRAHtbC8vDeXQU33vl
UE6OV12rz4P5PUrzUUzpq+5VvzMVf3qr+ZHM072W7Iy6eYE4/WqxB7G24yYRuivtMuT695CoA8nd
uy62AmkkEZKKz7zX9uyZ3MKkOtwwDo9+JpsQWVc0rLOf2OvZXNIQil+IruiFlJrSEKzYM1J4kqDx
thdlT190pq/Mbs+mFfSLAz1jZuEmvCDJQG7OxfZi1xl6LI4uKX65oxsl9bc3l6gUnWutpuvc1qEU
VsSunT08GwybXG4e1XhgLHeRCTCE28DVrB4lXI0yoQ5Ld1av3+Vx8xDz33jScJwTwrGzPIT/jU0i
uBXh/Q0GbCVyHo9tPR290d55xW6U1r0r672b5yc7I9x5cIlH176HueDP9Q71/cGpoJlLsW96fIII
Fnr7oNBCtB9ON517VUc12rdJ6/e4/5m7yB3hrjvHtYPBynYue9E6Xc+V8DAdmKG51VGUeWmQaBTc
oDKU1qO2ahn31fQ33qGty7ObrveZTipKsZ2Ssd55g3b8u80NFVx3l5rZTQDokyRLo9+OV5G6XygE
vrCvV9V1cNJHgTmQHdv7aLjnDJ9Uz3pK1fVpYakiZu1St+4ZzQSx3Pl+quawTLpTPM9hUfQHYpZg
XiSvbQfRrbgs0KpLQqMwOR5mQPys/qO/jPkfMmlF2+AcrXl7y+zkpxqdQ1w8sfmMfA3Bqz7VD7HV
Ie809/EG+9zOQ2WYSEEQIE2WfIwdvFPYg4XI/jiTfSSTBeljHgLMehls873TXpPGfCwtuU82d58v
6o89Ip5ctcgw3F3llJetRafvMPdtW+su63CzT8ul2fI/wmk/tiUOERy9rLdT1+l3zuawDn0fTfvO
jMerpVWfdLsP5DldvCW50/Gm1Mkx+2hCTeMZwWOow8vwrDOStcxHmLkg53Iip+UD1W7oNYKGqJO7
DT2nfZcxOjS38qKJ1wZpHcPtFwSP30PMvm5zIwfZZ16tb0Wv41CdE/pK4xDXZSjEEvQ3lfEm34bV
PNRt+S0cCYXA5ovYPucGnr1Rfetm+1gqcdDz+GXx0u8shgJjlKE3ZN8ys+9aHbRMHn8lsfvSIKrA
Est8QsPKz1LLs/q7RJWoa7rD5HIO56hRSSehR62fO9e4m5P4tNn56/Q1jzyP1UxOEE4tlubIoZQv
1vaOla6/eT922/4t9fq5rea3SgCMmBPBg8u96qKtk+IFR/XTDJFZfC8pH25nPi5LcRkLEBHKubO6
9rlH3NT9tWmgEYnqmj+fE/eO7vLdTb1HTLJBerNH4zqbaAKZPLQfJKf/UTXVTRXnr5nVjZED/QKj
7nm23JfESLF9GXlQe4hZYucgzfqh6PFSptp5SovPWhUXu7buytQHqHUEWPtsoFcla16+5SvaNA/5
WtHsa6c5CnN0A8dc0WreSgmTOivb9BSIhvxx8y4nJKL6BmeIysWImJxWQWzTUKkC8bTrTb7TuiJs
K+ALSFI0BynphJeIzMIWKsHGklcLkXw+d4xpyGMqbzydRxhvdyzAfyxpR7JBIo5wYmjwfPTTcc71
oxicHbHrBqpNFm2FOOkLJ4zrwjJKA9L63gzbwoKKW6eChMPoVWBDwauROVukEJ9gadoZXfNcmO+9
k10Y7V+XRpyJ1QukY5/w/PtTOryZWnmwkumoa+l7jb9zGj2ykjDD5mbvq8V9X7G+oCwMBqd97Dzt
2sdJmF0RTD81SRvqslv98stOC8pVca+t9YtjeNg4u7MwUGlgmA+w2d11Rh5umxeWkx5JKzukM3vJ
dgURlj7KdMIQ86vp1WEZ+I7p8uTBXDRk9pRa02Ez2sAGesZe76yZvLUaftNeQ12hUK+4hylmA6Xv
4wLpgJcdR+ABIl5e9MJ+iHHpDdwD/315o/0z4vPfL2hE6TiSXds0/mvcZtlkLHaLySMuXu7iHlU4
S63pvjJWlN5boC+NvwKfGtmrycnYuQOe4UdTfs/ixUR52ST0M7Q8/783/B8QjCaN2f+9NXz624zf
Rfr7X+qffxnU33/Z1Sy5/3OjePvH/61P1CAy0qIYKLs0qKzIlf6jT9S0f8XGZ3hSs2gEsU3RA/wH
kfFfgTBKx6OB5H8W//z/JjIKukvdNaTn6rp0df5R6/+lTTRplv65opaupOGkPzMgmdj0n/8FfKqB
28xSDJiIfWdENFI8xpNN/T/39u8le63MgcMVT6dP8dq9jJuxROk64gea4w9DWPK+MQpKipoGBfE8
h9XEqDa/oMhuAB8C4eU+WPJJ3M3Z7N7JMF9z+HReSv4gy4ODl+z78aHJptPqIgNI2KU/eOZmHV3l
yJ2Uy4/KsWVvKSSExVZYeHsE/uTEoOsYDh6rnUlXNq/EfO3H9IAs4iY2FHPQZ1VEIDmiu1w2+w5C
NPhyezv3npu/tozoSwBov1qb7aRj6PvGbfFVO1tgNqmBiR0MZVKaS+R2FFKIUcyT5+THmTVssyTj
cRTVr36a0kPpymi2uvziOtACwImsnG0GTpN4edarh2EBytM7CYFRsmBDY17Jrp92mpzPkwfPat2k
DMcKLUaro7TW6zbed4QcRmyNi0Cr+/ehimcUgF2z3/R1gzRSqLDr5d5YcOeodAYtefNlsrBKEZxl
38sk3w0xrH47upgtUAp7K54PEIsB02z9eXM/MYbmIc4oMD3JCzbS+sjMKveLBY927KQaknic7z3r
1NrwisjSIpv11NnTZR+qQrwNKht+dO9FLIg7mzY5pna3RXWafXPRWYHWkhnYza04jcDnam1+RBya
wZkZq7N3+4EIH4mvtGdcjdVFFI7xXTKn95MZG5yZgeUbUTVkEuXGOm+PAh2m3sfoXPvtxZlkHsSd
jH1kAXkAd2GULjTD3F5eudeDxDyOlVJco+ijk4rx9FBvnNtl8tHb7d5Lij9dtT6L6rEdDDtM6+6z
rZJPHMJRYo/DrtOxVFBeNb4YmkPSlEeXawEJ/3iyO/wBjMOR3hnFRaiRemSSlN217B+0kYJGIku1
BO8rVfiw24bF24EXJJgAKtFAnYrPW8LxYsAvwWXMOS4PI/2jG/wn46liHt7zBhibesa8hVD39zAf
OgcbP4QdFHETbWFFmO1qYOee6/e1AFVi2H8J/3kwqvkjKeGyjGPla4wpHLCF9aCOrTU/oynChssK
Ghgl7qQGyNNcVMhr+sd8nT7WqfwR0y+FAD4pwHBZ6RPRHK8IYS5Wb7+h8Azy4UvK7Hs1lgdtgghX
SByeipVLri8Pqx3/drrsy1M4vFl3+tlpK+y32oI90HjM9aG+FoStgWfJYNDvtGX4hWDpUlrmvsaf
PgvTP9ijTT18m3tDYnNYiGw8lU6334qhCVw7h+Zh3dvedZ7SN0sZr4Vd/WkH+9FujSWgVQbL9wyW
dtxnhn5x7aqLZK2Gp8K6K+J+hBhIECT/zUxWfYAF/m+zzLyL/dKfekrbdbbfzKKCL3cD01joI2qZ
7eNE90Hq2ceWCip30mUvN/nQUVoXyxKZ6oZT8+w7W+gTltR5o4DoUH3Ad8X5rB8q1WyhnaskbDh4
/FVYECORZaEfXI5bkoGGTHWm293wmmYrVa+OakMaFijKuggVYiy8L6Eee8suTsvqmPZ1d5zN0g2y
qn/vaRN9S87Mt7TlAd84h7BY3pOuVb6Lk5cJSTryfLDSyiSlAeZXbOaHnuORwGsAEj+N3LANj3VO
0ON81NbtcRmm7ZLhb+pHcEoFwx8/0Yi+WKNxtozraM0f9s0nmqDL2TEBqfzO+Smg59RFhvZRc0Cy
5C+ZvWLjR6I/TtrNopvAy9pOG34nCrfvsl0eiFvh/RjbjjGK/ifRMw6xWn13l9m1l1NV1A1lW/9u
9r9J/1pfNXu5DjN2HriDOv4Otv+EROwmvf3OLfxaeBgPzpTEGEnrKQRV88zXwIoavXjeQPnu3YVO
vp/35jh/uvXwMJklehIR77FwjP6Q9IdZ5r2PbTaz0HuwCQLI6Oiwo+zR9ZOs1tHDm8EtG3bHG9ec
e5GEOO+WfZ2sLHNwtDFrAuwHouLJQrAY4Pj8LGpiLZ2a5U3uaQ+gBo+r0cEQWxf8Erlky4vjIISW
CfqvxCwPmOynjyWTgBYlQjxcqtzSfgqr/qhMoopoe7z9hsXhWcu7Xy4BqwgfltBUKYnsWvO1Ko9F
ip6/GmUf9LaFfDYuxb5POb2m5dSA5w40Zf4djInYXLP82rJlOdWbpZ6m+KSwDyOZfAVvv4uzuQ1G
x3xMAQhXPc3pbA1/wI2JXR8b5qVGEQUUqnx0HLTNeW8+b6QpP5jkk2KOHU81uNhdVon05OIJ1E1R
okvFReQOz9aMrJOhCBp8244WkT7MBO74zsgtiuHlcem0lvEBFklr7Vp6nizjFxcHPhY0Tg6HTuni
GS6H+coTmKgFm1kKhgAAICYN5tdVg84C6MDUNKc1ncNlSROaYvM7K1GHo6HHw5uO2LyU82CX9juB
VggyS3UnLBzRGsYIvV/rb5ZSDmAE+FKpJVDy47rr+mK5K/rkY3EFTKx4KK7jdym0+anU1D5ezRDa
AJ3rbOwQEUMA+Tu2H7IEX3EDVxQWHre1P1uKJx9zEiZEaz00qnlYB8BqjpiCTXPCuXAPjd5ilvTs
T8K4+j2EhII+FYehOZ5lIkNmG8jx8dhzpkKnWPzUdb8S9GbBug4yNFy2jiu6K1J3xQEq3XFD7732
hRbUGzynWOIx3Mr6zRvo10w9oQ1q0r9FDHomSyfvaMK82kj8Onhq/e71Kkoq73fqVe6pC6Z1/IA2
MgcuaXnBNnh7USFskYzq/Z5PFF2l85AVm+c3ldmHy54cXHXeDBilSa8FC1/KdRqx2jjbSU9BZmTZ
M/Vh6tcaPBolJz4wx/sw2tQ5OLN+st3BPtkTd/W0AJqCTrqkGtrElTy5NjlL4SDLHuP2khxc5DG+
ruVeZC/xhzOWdpg7DNCHwvw0VjTIaLbuWxJbg1kU7o7onD1qgz3QkubcOqhnk7Rwg0ZL6E35NBgd
2sy3uOra2SuRotTP/M7XuQEmh7vQDFrlBNWU4xcXVX5eaJI7ywsXIIPcD4S9L/ebKoYA8NoSZG5Z
hBQkPY8J1tO2OLlbJx6UOBGJokVCeoNv4dz3RYncsQcJdEy97bnIPrMCmgV7GQY4CViwXPNuFKWO
zo/NOdoX3rqBEzp0dSwcuTYylzZWRvDr+JIxxlMKTYIXmxRfUnHpu8bR6WZegYJsN3LKTKs8L5A6
DoglQiTY/g2qd1gzIw5r7EhXvs2NmV0nXHBUe0WYlTA7k1V8dpZtRJ5I7l2oHEEF49Q35pihZmUd
wTNx4odmPqhf1VoB1+ozGoe1i1rNDHojp8pERXywOiBo40J0gKLXj6r4vqck4AltEa56K7+zk7m+
Lc3h3EJdAKoyHoaxTJ+KFb7NPBAfa+Q5jjzNOiQ9px/aWEwZZZWy/LWqq5VxQbFpfpUqgzc8Dr5Z
IwAzNfcdMTVvx1Dafu6iyG5LSdY8m2NypIEfxWu+h9LjLyYvMNb7+VBZmPEE4KhjMVsvm3Ghy4gD
d3LRdXfNU6fb4lDa5pfpTR/cKe1uS7j16lX8TcGRhoOqtrPb1TsxZneTcaN92SMqJzYlDs/NVTSY
dV1V6eESx1NIqKMK0iIuzmuRfXu5k4cjp1uglPG4pba915uecd2i7yejHa6zZcpdc1xzhx6hr+PI
7EV5LkDEd7dPvSWWAdGCA4QJHYWn6X80zoAAUOJlakqEu2S6cUuDMBl1edbH5LXTBoXhcAuzpd8n
U6E/N1q14TUxoQwKYNdevhdFvDJl2m4jS5UGc5W5u8Td7lCdGNdEzfPTCPYLFIV1GKzpKRdrfFCL
+pq8+KDzLYBaUcGRYg7qV6kz7fVpvkBWZmIKS+fitJ4VSY8cCy3DP+ekeiRAMJ9II0Hi4tJ1DF2I
S2JG7ayndIfJ77WXN238bTRtQqbqnOpHpngj8VS+WIZVUVXmWbBAjqqR3J+XTjwv26Ld4x1oDi6v
UMfo1zXV8sxz+WZmKjvb9fJYLBm2o6ZKT0Im3bGGzLUzzfXAMCx70UXu3KlOu27bst/Kwnn+x4/M
/W1YYHRN230SncDTach+107b+5qwY1g8gomSMt4ua4V5Hg8MPt4Wc4TiQmYg8NxQ895zKPXnOL3J
ylnYOBXTLf7WQ+LxQbpEMwbq1r0oeVReCfrG8Oq7GEca0a2jX07j+jpn41PhOHlg2XV8miZaYRza
c1Q01XXCgnpfxcPz6urJFclnC8D0NMXO/ZRgB+D5HzQUbxk6FoI3ZmAoyR28niO6eUa0zQYyhW2G
27BKi5cMFPUk2r0aqmVn4uQJCnAYPgMurFiNttyjGHmp3XXac11xZcTtFUGifrEypXw1jEBoTbO4
V2l7IwjRiJbCfpsMrd6xA70a1Fg8BQDKM/YYYQ5bJsDJYQdi7qZ9v2bPaHhWMC38MFg4xPVknvoU
WgDhqxcxcSnPWnYc0koLp66OjGq1j1oxh32dZ75KAB1oLubwZcCQx3heqBkOWtJcK2P42dD1PNp2
hxDbVWyt9Hhn2HyeY90cEzdNgsEsep5ixhHEQE0BUsPx4R8/5gWlnXRf8cv+LTzY8xsdbtBgQw4A
1W13//gxl+W29wj3ZtXCL5Ng+fUBjM4XJGRzYGUJg0BXTKfs9sOwub4zix31amb4JMcSJvQoPF/F
0j2N6dZFBUZg36LeAKs/3dOTN0Aq30cbSElluA1yXZm+32oxMyPjuiBq7lk/JcxjOqSmT9IUQ9BN
Oql9UMl2wAvTNxDvJ2l5B002A8P8NAVTJdod90B9BNRXBJ2edTg8hzKAIof7VIG0KnAO4jKx48/K
skOtgj5HSMRPU1v7IRPll9flHYL5Bc6Awb1fczgcjW7Vo9XW8zNzAZbMU3HXCkyWg8UFUqU9I+ui
bk9j9xYXTvIhAVmaqf2BETM9rt1bOs9Mgpw4BkHW23tkQe6//dG0iNcoJb6of/y/3dBUEVYH7CDU
pqZy+1e97NM9vzbqq2bqX/vVKg9Nt+JLu/0xM9LxuGzlxksq6aan9V6rmvrSwktqyFTLW16NGVPx
0u0NO8jKLIjTznvFtONgmQbQ3AikAsUomqNDJUrZ7k4RwkpEPowWrjFla1CB4TmMvA8MBqDXFYY2
vLjuqgKd3Y0CboCWDVuwQz452jQMKyoFNvC37JtyXwt7CJ0eCTOJ6g/lmJsXVFg1BlcGR7JiHmUx
uRpVpp1iA8jUPKt6Dzjgtceku9NmplDGSErHUGHXihf8JgX2lqM+trTqKMFwoelvi7JqX4qqP9Yk
X+ygd4znNDa/CFq8T60lObXhVI0sUArjAiWAELZu43IjTGXXW7gMKpOVjkao2bGP0+d6GvNPLB/3
rACKYNsgfXumuGqrMvd5z3xshVTvt522z6ScXtMe7f9gVM4nRrzHxtPuyF7f0MLx0Uom8bvVLNwX
1TazT4TGMS5iDgWCC+iTy++2o9QwUyZyyFwm6UXkplLjGZtzb1jdE9Hwp2FzHo0a8VqR/zWbh3lu
px9nGz5syFwQXeWi76a2Sy8AVAZ/8uCDlSx1r8JIIOVX6sUC9PeTOBPrbaPfu3abnwZn/qPZVvOy
FssDXuQ1QmUD6KTo172OBnQPsf0REphAoeJ6hymZ9nyMTDYraEPjmr/FmdAvouskiCdk06uoaGw5
JWNphEhLY5Y2ornm9gZOAe5SXCYymBR5kXHsHfMxVlfIlUFdzGbYu2hUVQpGOMZOsSf07aJqQkBn
r8Kt7Oxc8qEZ1FjFEeyfwEqScbDkSX/FBJvszNKwgsqETlC67UFvn6AHqYthxv1xsZaIhMb1XMTy
VMZFczHnqj7kLQBOC10gl/AAM1TkNjNKhAF1DoYr57G82JSNL0mRuc+WJe6Zk2HYw8u49eyO5hjq
YWLh9FVJFYOQXhZsdm5Y/ZG1rB8nq5jCRIMfP44b9NuaOWnd/Vm0cXpSRhWuiKzBfax3UvZAvxjC
/W4stWOZGtql8baC/T5pnklOkFBfaMST70Kn/jaq/guf8gzDFA+3x+o6gnZ18wD20KMGF2NdfWN0
Jjr2TgsPgGYSq0ooBAMRYhZE92eMWd8XE1M8OG2csH16ntM4PY92/tDFGl/Y/L6PGVcwfvhZgAG0
/QrZZMiFr5qFIRc01FDrQW9zEX6rzHxrIKE4C7Mwo7EeJzTe9orFPdOdh6WikxNZc+wFgy5myCdT
ZZKda6h383akc4Vu5gT6UNw14LOwUciOb3nDRL29+TxZ3tOTgFcqp2cEnSei3X67+OYfYgVXqtIY
AW1OJ0OrJVTEkfi4F0ayROTii5WMPfP2HHcrN59dqYPB8NHfbqDMeHPejU5Ld8KLp0fCC8aLPvbH
LnewABktv6ijx1HlcpZoAtBUTYjVLhsYiQHvcsN6gGY/AoBKNiAxt6QhPHoN0oYUbrntL7k8tHYT
/8r4tgw1G900KR6HjGcMKPq2xx2Zhk6Cw31GFHBxqumSTAjjG3VuJtd44d101UdabfOeAcPSrHA+
0v5gJJQhhjYKtvpcVTot0+B07FPb2q9ns43GdcWiv1J8SX0qGCs5uLH7F22Ied162pDoTtal022P
8ZBEoByXe77Fe2OAU8lW5d3qYDrOcDFmM/LaGU6vy++/elNoLc5jpfg7YBnwl7od/aJyIhMvDfk4
KcbqQYEBSwFZJPp9eitgY+1Gb1OfuZtVe29RO8PJy7OXrZAGhhnM5orbllzwMaNEdDbYbb0Os8Vl
O6hVVFJoBpmTJfJPvHHOGmPJOn+sHlWJkGBTSQmU0IG+TrxIl6RlsFWWvDNYP1a9hBqdxt1BWfL3
0EPhyNIKL7FG3d9X405v2xB3hxnFSxKxXR/xVpTHTNP3Y0U6ylYUJo3gCCp8Qm7h2Sjxgf40O5kO
zEDXnmj6QdtrhnW3COrVZaqujhp/lqX/sZo23lU6kggPRRBqvNjPOthL2FX4MOUL2usYQrrPtL/a
GyK+Z6ECtF1vYYZD+9DFze4P6VJgLARb1olAK50bqHME4t1fJsba+wUSRN2n1ekfP4Ae8RX2NLZM
U/EoucX31iaqo8dxuyKlD0ZFa6RMHR2J4yO/rA+wlIFMd5TxY7o8YEMCKsSebM+LJwsEELiqxisW
nnavp5Bglcsw67p0TQrcll4RIWXj6xgmMUOBw2NeTddTXPQT6/U1cgr63NUiBIzszncmSu2B1jNN
s3ul8vnRZfdTy4GAL61zfJyaUSeJk+jJ+PTT2RDBUIGOLRfOfGpZfWjEJ9wO6aKpMjAEljmVW+uh
f6sptlw097vMzrHXVtUSVvn2IKcOXNDovOUVQ2eNxUFg1wUUIAzye6ABqy9QU/p64eEcQBgCV6Tz
7bW1d/VMS76sowxLkxQmi3Q0AM+3KcYG5kXk3W/M2jf1uvGXMcaqzfqOSKku6rr6Unl26ncGzZJz
u0d6N5glVd5YOJ6/FskbyzcbRiRAyGbXKVgbluPidBdVQHhjc7X0J1JBG76Z23dbNVfXrebdwmW3
m13nBzPicFyK8bOu4s1vubztmBjpFYzASr3ilpaIliVugpsD0+igB5LuJB9mXecyRLdueL+3rPxW
ubaet0L9mqj5Qr2KCXTTrz2simh2YLMUOPihb5Q2sIiVGrlANFIg3sitsntNlaTg0/SWbeFXbDRf
PYweGEF5HZprhvhD4ocX2Hh2fW6+d9z1V8h6f6ZmaU9TVf/c/triRhw193fHkpE3wCFiIX509Vi/
CtdzgTmVUKA6tyP3LGn5I8FDvVPzcWyvpYOB13MKzyfa7CwI7N6b23RH/Mb8MgwUpcPzliGJyLBH
YxLXbrNW+D0cxrqiJKLapes3jzYjk7ifrOtcAKJ3EtiQN5GLwUXZQCYmL+SxyBQKnNlUYTlCfW26
mnMsvVUL49ntzelYx3m8U4tz9RjQqDlpoxrpdehNIIVvr0sU7TG79YAKx07cE2UUdxgpU7fdjkAA
ACylKCMar7/PcARtGoAvjbcR6E78Qvn2MGzdcyumt0KrwHsoeXKTycY6o26ReEfNGkN+0S2as4kF
XqafxcDguUcGSZqYfuj08Q1JMv7TVVW+ZTDQbmqcooycsET6zPEDQN9ofwi6SOsXwDX3EL6vuCbQ
eLnLu7Kg06dXs2Jm3HkNHA4bpFWmYMrrZBNszrgreibYWces3gEZZHpBpZ8mw/b2iLP+1MX2ITx7
Xw8Euo2m9zkWaNDIjqeOxaddZMlPbVIs94Cx8ti1uCxRKfZzEXB/KvJ3oODYPNyLsP7qyfg8gybz
cQw9ydp6s7G/UOBQLePPHooUOZ/TPhTlCIz1lqKzmlz4ckRO5XXQTCwnWvrpCZUoxJJhLaK5poox
Se0wBPRMA6pPqOvdnegbtqar+9LPY3/mA280t9mb5MaJYdPBKplws7Py6EzMgkx2FzuaApyVAJiX
OiGWiGw/ZYg3Sw639VFsHwobUlGHMBWNXcFXCbdqNPbtXsO355itc6rXmYUoXa/KipAb4MaAcq3A
EfrPWrF/wAvMh9cbu7yMDBuS9yLTjsA9sR3VitfZ0PbjtNmcYIxa0RUSRJnY1XnQ3cZ30jkqWSbO
6fQxal4XSsFsWEk9LO7dLv1VG1sZbfVw1vjLwdWcWEkVZXhb88rWL3ObP9QNCjj4yv4ydvteg98B
nG3bETcFmGNjaEOXB7K6CvSyLA5G73wmegOQ3qiPC45l03X/KGv+SEfNzw0BuFDY39S4EF8MGDCu
HC+5mZEXpzIGmsxZmcGcTSztwTIpCOJML88oi4rIbBEgE3S3T1r7tV3hTYzzCiYkI+gw3dcqE9eS
sp8msfeAFLeEXmDBxy43u2+ulo9n+mBk2C+tpsUXBqMU7OsSDTnU7H7mwdJtUrHFhqysT39M9BO7
Ipfq1G25c/mVeNu9bU9aYJqccrPGnj3Xa8ppx1ZoCavmzC/xyTL8BcDs/SDKz6msvcgsOrbHE1Uk
XR7S6g00qxH/3mq+MOsCZXklm5kU20yPjJEn3RbMWE1yiFzmHFZm/klhMflMJB+Y2WN2kC9S3Zhc
MgWnrtzj6klyLSbvTXSVfUxaGrvJjO+aEiBOs86o5Kjh0/F+GQxWQtAPgiFleBwnTnyYTDYu3Xfq
lId86mty9Lxj0bwZwyyYTMAYVVMP4NHQgDaadBRZTuckq+wixDvdy2Pu8SUk8S6fyygj5fHJakzb
d2ifRLt8eFP/ka3x7yxNMXuyes5sIi3jhPRO7y8oX76q7XLX992ZWjKpiISCwr+zJjgTSra04Nwr
bGZZsaM3K0NXewbFMwdekrGQ8lHNOfdyqbg1QaYByoTrifE8WWwWDjCJmkWvj228KHKU7A6cDYAP
ZYlgW/l3tEw2TbyRHIbxTH7beqyITIDwiABiElIyu7olRKR4Ddl9YxXm6cxqNBSzMYRjyQTBHTsy
2IwbQXrpI7PLNXrYogUymj5Xmw7W8DenHPu9gblJZdrtXWLaXF2b8a2ZfOhF+iXj9teMiOfIXZpQ
LWifZeuJw8gqDOmlcbb+F0fn1RynskbRX0QV0MTXyUkaSaNReqFkWSY0sQkN/PqzOC+qa9e5tqyB
7i/svbadLjuHDDpWJGCiY73fSEx6W4BxBXGIs3UU2XQcA4rFfESNUMmYeFJpxRDGl5lS4xLVFTVi
a8OVWAub+0X6ItvmibHmkCLFNa31Nh7mIzIAFi0SADebJ3WaALvzWPUnw2POUvuuT/4UrU5p2S9M
Y/gMrBklsZUgNaHA2tlqn7kz4Lwk2xY+bNNxfnNA3loWotYwxySwfBhexOCozmW4DRvGCD17sJPV
9tdwqb3MsrAwpHQMx2adnv//knfjfDIjsAndhPIBQQxbpHVUMascsbnAIOPSRjNgZNmp8MltKFmG
QXrItvxh7tYtUuwcXM93UiTgbgmOBU13CYyX4EAnvKP8yp/61j3abA/ZncSgsZm2jCy+jnUIRwCC
4OoRhmr23sWF+2hH96HBTNt70zXp3OcK/REpkQoIVFFTS9tB+db1FGexk4fr/39p9/a470xdbP//
ZWDN7sqJx79lDkiV2B/atHhc7K9/liUA178Ux8lxjPtoK4LHKk/DfdMfDkWcsIFkJ374M5r9O+nj
/EFWGR2NhKPCNN9MS8/7yOLfR+xrtoq05z+QMja89b088wZPz2VmDW/tvINXR0ljWRpMIKCnpJbp
UzkVW79DY8HLN/jxPgkRFPmsE/Zxot40a5Cm1q916/zUafKaGFa88yb9pxPFaWbG01Sv7Z29wG4s
a3yr2fxrWdZToIJV68nzUGW8OXIZG4ageJm6RkO+HTGisnxhu9y47RXc/W5MHOdomESgKLvbRgW7
ENkOch3HjV6X69CevqPmJJoc1sdI7EDC5zvT9xixA66Wmw9HGwfAaENyg4rVdB+lNV/UkgsWuta0
bnqMZD1E4oJVK+tZqjYQlgEcNcVhTm9UHuwQvmUdxDvNNcXumjIlqzgvZk7IQn7MWXrIx75cewFq
p77ttjDtNnT3xR7ILDg/2Xwyn/yC6XgKF7H0bLKI15VPM5ZhXjOq18z4LelnWJyHMAQn9YK0/xgA
7POy8DJVkDarLv5M5S60eqTEgFjWTAvrR2Ij17kdIE+LbyM0ujWqFH8Nf+PDGES65xjdln44n2D3
3trMogdsl+1MzPXM/BQRe+KsuioFt41yrhbOr5wRXTsRub9eWizgpiNFcrPWsYe3upujtW93G7up
znYc/LE7649pg9Ybc+LSa7HtjX4H0POV06bfdtvCIIMispEetg51egFbdUtK4C4rvQdYzcRFqv7c
Bu0vVDUCgRv/FxOMWPd2SqZWwI857OfnrK4bgmljhIAtypDyrSndK2N2EwBkTsCD8hnJGignmoBe
DlTK0XWdT34w9Cmtgi1kVRQ/JViJbB3qSJyqdIH2xazt0YznD62lr3o2IAaO/QcDuW+KBbQJNZGD
HZa/cuu5nBO57CfeqnUrVpbfHEiuYbNAxwBe3NiFceOcGbCSRsjIg3r6Ubij3tUwF/CoLJoVT+9M
x3Z4OeE3S8HStkjxevd1txct0Ys+WZj86FEJYmBgA9mBUI/xFA3M0ptmQsXpIuCYg3TGZlR/zXX5
NUJ5Zw9h9Bs3udpk8nWkmm4SQxS7zm1gIBblRgsSMKU7PE3aX/a9yXs8Vq8VKK4T0S+PvavavW0T
4jManKE2PjqEgeav6gqbpN3+A+9IvjWIWTAH79Ee+BZGdsmsdKq/A5VGZnQvVBO30IgeZiNn879E
GqlC7HoClksfOA0b5XKDhqQ5qTF6ySqqsIQxX63RzGctQKDaBneOWGqFExDqf8STm1Ip9IlFMmub
vxF9wNDf8DapKDboIWidnqcCzaRTD1+KdpBsi/Y7PkiHgQkaTW9DqJ+NC2AlsX3MTrzVGf59FE1I
hWMefUEmteG+usFfcBvGpu8ibx+5/s3tnAuc/2yfo/Jae9kjPfzdFi6g4BCQDSpJtm0pf3r3bdDv
sHnVL3nw14rcx9qMLyqFekB1hJ+09k/JhDqM/tZZ7WcFELPGJAVYjTKEyT6+JsKVvCJ+MTTfErmn
a1ax3qO2Et5Pk6W06G5WuAyMGetm7HNXmRHQAVJ6atM7a4tPLPHyD87kcB0O+otGVI0WChatfYp4
8mrDyvyIIgjYdu8iWJDxH7oyXlS3PJVOStrUIU09PGXibaj0fgAyeI8lnWh9S20LRUf8UhEvrbW7
wVTkbGN9aPKKKDAibVaQGNKTHiikAheJifDbSwgob5JFQgvU/5BuNe7QvDDrLq13mZsg7jq8q3X5
5jK/KCQ78trUCE39+cmfXvzMefV7LYHMEKBr1TWUTWozf46xhKGSQ82nV0HcoHKo/vGvoNrPqvrU
VHy+wrzoyLaZ1pXc+5310U8EqU4uMtZ5ZEjQLvxA12ODK+95FzeHLodiCEnHcAvQgJDb2zE9VgCg
1jqiggc0zaRnsFazVB9MLkL29NlVZC5rSEGaIVyNdeYULFxRMbotQ3DsS2RZ9jdkWAgJ0Q7bzd7v
cHUNwfThYYHqyxRJrPXGTOaH4//BqaZ0n4EaSSuC92ikiQnxw/aYxNVL9E/F/GtKLDtm0J9nnt1N
J4wPowiLS5f7r5ADH2YiWjKHOToKOxjDNohZVL2USyJGGEmzzaqPqIsRBSVF1y4JHHNXIaqyOVJW
qvHiCzALxiSfgZ8ybdBUt2PPLrdFK2vMT3JQZyZlDijT5sA4rSLm6F6gn1+FevYZglx4hvN1I5ka
evpFdth2yJ47daAQcDlh9LRJDapZ6/NyA7XYtZXZ70edspg3the7ZjuRx0V97Np0zcpGPEVBlbD7
h54qFwh4LGLjpY58hyasvWVG8yHK4uj19k8Q55p5EspIOGqI0drtYDnuIYmS136Ay98az72dEQZX
waQYSbHetIN/Fsp1Nr2punUzj/YhSahXxuLkGKnYWwn8W6RHblh8oM7KthUozL4LH9tQXGXIR2PZ
A3l3DjDT/7+gBYzXbIVJ8naZtkxBdFJ92x8DBac6dlxs5NG8KewICdQA2+D/L/wARgRvEFoRHFK6
ZG68Ebo+JyK7amGl9L5EqtC/VmCg+eJZc4pxtoJuHiREDOR9uet4sHaeHZ2nljhCU+Ut8Nflf2au
RA1UmvPKQ4mzaU3DPnVSUnr2ZYeDCaUhlfyNTc6LTokUz3tslf9/mZZfFjPfVg1ofNvBstzDJXuU
CGtAjuqFJNQwDUOXVh4RN2wYSm9dE92ERcTPKbQInS4D+rEsmP6O4WRvo2RZZJf057qfLinTzE7Q
35KlltXV2Ztf4ukXsQHU0lTfYsIdBBT4umBiOqbt0+yZ14wxy+xUx9TId8hkzi6qESXdfs28rrB+
jNJ9CJIG3lD9OLfzpfOYvfpTdawj+w1iJTFq/qnm7lvXKChWcPouvv5MPO8hHsNV0Kk/fZT+MzxW
32RRrAxSQfy0OthzUm2NT8fpPpAt8TwLDlJJ9oCipk1zVmY2FguAxOHzYFec6bS9VXQswrzbF3S0
IQ+pJ8QHjzSaG75jTx5KANd4K1958BymTnDqGhKzGG4B8TH3jl0hzq8N/toFk59m1ZFypNlh/N6E
Aq1YhCdqnB+ECZfSo08WetkaOTwXS4dITlrIcNhK4bogBx/54Bn4PZQ5nNxMuz8BjfQIz9gxH/04
rfibTOAwHTQ3nC+a0nEVB85BDCGaKg4cIas1wk329vqW5+aT6HK1jivrmEfUUbgpvkSlD6JmtUHV
dUTLQjuDaG0Ur+WIQr6nXGWU9u5wZ+KFOXalE6++0TO9xRHfcWbRJdtO8GMO5l45eybSuNoZxkEO
h6jGBQc9kUwZWzNdEDB659euGJcMl5rugDOU3TDuEeXhW6Nl91kJw9JF3Z7kR/YwPxAjOTQt9Lpm
aiz3a/mILvRDZhh2MgYiRKV7zkHmOZ+cTxTwPilwbKjCPzQT6pJIL395wqzb0flvGGCYjqS6xXX8
h0fzOkYllM3oGQEb+0t40xVDL4Zmr13t/WL0e8N0DcRgydFlbzKH9QcmmWUNd68KClmpTo6IXjWD
yuU/LtzpWgh4jcR6FzV84mSZlLbEOKViI2x9gQ7IRR6goTpKUd3zcrjZvf9ruuPbLINNObKLoKPj
kVxSHa1WPs1TeMncik1JAZuIYauMhhupeqe8Jnl4qC8TEZuY7Dif/fzJkN1u7oOfOeeG8xkJQM3i
YGprlHPFsUXSXVfIuKTod+TB38IWOVbWnXD/NlwuzrdQwU+pKQZmUpERinD7sRMo7PFCbO0rfdCm
H9N7iMSKq69dO+14YJh7KcqZ18BYJtPdUWVkLHo1Y4fGPU6L8L5Hvld3zm9Y5V92EDyX/F6R5n96
ZjUiVO26iPjf01OPZJZwe66iSzqpv6lhkLe0BEnGTnnKshwt+7kuieiI6a8MTxP72yIaBHT9lHTG
m/c+5OXfEfNAk4eQKOsL7KFtpfSF5hmN6JqD8BGCW3ypTbGTJWdB0MKtAizP+e51tyBXlzYa/vh2
ek45Tho7R7CAMcb0aUrZ/zkpr3sv+lvIE1gU9a3JArZWdnpn1refRueN2VGaUtxR4qoCxfyIaH9S
0y3uZbz2pwJ9l/GcDdkpFxyGRLqeRg8AOlxcEh/S7KVoBfZz/K/w+NeJPbKAQNMemaRYjeniJgpA
D0yeH+1aMyI6Mvrya5aVyUCkVUQpFFaaZw2ZusueJevg8zu8Yvkkqfc3KZVgjWIoSSmlfS9kaBys
ydpsVoFW2RYPwgldJurDqb5bAAxWMv+QCal5IXeEP/CvSFALuKO7hyOMmrieJ4Ta3aMVV895gPK4
8R60A855wEHPh8b4ChLmpbHUuYt8iqJs2mVteax6tltxAEra7NWOXuy9KsZHN7fQNhXVyQ34UGvr
t1XWv2FmvuFoZJOGeGaqfmOWcbTxZrX2tPL18Jbm8lqO82VuzTdjGi4seVc9x+K+p2hbIdJNVx5W
atrb12zGKILXnXkvogQQXbll7yAlnlj+fk3Tt2d3T41i7l46xBwSzcQjx2ix2PiMmWGbHWzi2Yp/
kg+tdTRDSs9wt5CDBy41DiM0ZYjVnPZpaBCVDuqRrT/NOWUtopTOMdaB38ZbDm7+Ei5Rtwl+I1W/
+4M4BSOvampa5G00/Xckyw8nbPCfNy8yYX2m/O/J468xJnFiBcelO1nsrmkZbId+wF7+4jEJng01
cM82R93zGwi5MHlE82/HG2sg3O883R0tMmla1AhCd7cwEghzk2/X4Lvv3Xlb8pGt1D7uZ7xqLQ9S
HT0P9TdwLdanETKrxRBgCHmN/YoNTZIxkInWnMqoThuOFW4IfgJF/FUSzrZiBI5+NSCAJ5ydB5MT
qTWyexqaR0d/L6Gt0RLOExD5xExsOXL89J8vOXPGjEekar4nCd+3YN+cgmAsev+BNAWyCVtzHRvw
gSRqs8E9WJZ6geqakRA4Iqi2Do3l7iLXODcwZYkHm94IuzQpuMJTRnhRgwTX7hGpu5537mO0Z70P
Q4hggd7liPDD6I0QyP7RKLKHJkTyWFb9oySpZgcFm+29wvrdvzgGPynDbdJt1zzL2LzEgqEgdqNb
F3gEDxRf1gQBow0+u4J2JdbOZ2T+qYjOXTkBc/U6hBS6bKyyeEKHin4fHxLHmTmg2i7iTdyXp7EI
P9hX+ivHNCGKT3+i2DSObuDcWUVc7RA9PWkVJjXO+KsT4zENMhp7gKeVDv75YCbXhWXiuAJpUkbF
82TF8Yay+qONEJeRZPxJXBrjjRh1qT1227AHDK4tmjFiabsOx8BvVn/lNn3uHAbfKuU/jBiZBxMJ
GCzbw7W0sQpK/JzdYBjsu2sbl0s3731oyKRdbgx2NyjfKWrRP5O9uJZMgqPEv6bj9OybRIZbLSmC
OXk2EXk5VguRYuDjzh3mdzK1P2ppYIIkLcGyPvOQWyXDTH9MGrF3qVywEHxaXdidnMzZMfrGM19G
PZMor1uLDm0BKUBbwgUOmjCRf3py9jkpVp7dfk2VtRxpdxgGv6ZuP4KuvON1M1eFMN89HllAOdOT
r6zzOHnmizMQFeBWMCDGZy8aLIpp+Q+O4LzWoxMe1Hg0mhwrT4U23bHcW7nWYYO9RlB0EDfqgsdP
061b01h5XGmcuBT6I9ges/dRgwB1QFKU//XR0O47ZW8U3j5D2teksnaupugrYk0WM8Q43bRXr0ed
aIxVtCXsjygDclcKByGUkfr81LJdPsqJpN4B+2u49VgGMUjnDu8HrnpHAqyYp21vNsYzwqlNOKob
ogv04m5EZOZwHh1u1bhAwTE7qXpilXZnNvQcIn3UbmjAEUA96iErDvJ7675kbv+NiMK6ZkPnrsuw
20WWk56jmU87Cf35mJovXuXvy9iy3jt5qjLDPNiW+OqxLh9kWj5goEjW9B4o+9gkTeXoPeRd9DeZ
tzPnx0Y1KH+YsBNwUY9PvTfffRLcCRDpL2SA0SaXCJIN3GhK/ovSyrgoWNFt27vP0Mae5OQF60x1
AS7rX+jkJQ8uLsHGXddB9QhEHspFTefVOg9ADBLki+ohRfGj0yk9KfJPksXn0KK/ZXEItmeGnnXM
iAMmwEv18l8zdv+MRe7c9+FJOla2I+noPiiLVHjQPwzjHyuO+sbD90YA/M2kNgaZSRQJN1L+ns5m
f+a24cVfDM6qJVoOFMl7w3Es3b2RmCxMbQ/ehimB/nfMrck44GR3r6QAR4trMjiOixOzkcNlII1p
Y5dxSfHIjGWwUW6Vxk0QNLHHyP5RIFpnjL5RbvdH+OlPldToLfmuGkm5nbC2T6KWtUoyb6oIBZ2K
CprV9ZhYV5+NDvELvL1WAJKi8PaE0z9aJmTTgJSvAnhVhuJGKMw2IYFBruU9JCbJhCSZFWsrP/Ne
X52UA8LtneJgVxn3REPNyJ6sOAvOCsDr5aodwk+UZT8RHh5U/i+BbeU3HV9CPEAowixwMTWqN8+N
mE/JBB6JdwwTo9xPkf5NIudcGBKMmrKKtTtniLvse4iKfMUlQr0TjBQS0YEG9CXOS7n2mhzqV/s8
GBSI1jCgVojMQ09Q0Tyl+bGx6ZuyKa83SVTV54ghmrkLooa+qRRvKBe9ZxJdkW4h7+U1vYcQTdls
1/nFJAQVe3v6XZCy7Eo+XgqIE8E/EwtPSuqKMA85ehWuNUNtzJr3v4/bf4WnQpK32kUh/E1Qttjk
LXtMBCZ0xwP1w4CEyzOClDM09tYmUwtMQdw6UBq3Dk7AF/GUEZINl4DrH0uE2jFTvkuL/sAaWn9P
9GaBYMDryHNMxgt0oo6iRQxrhQ2Bih8Cr9EG6TVA/MGIYBFZJ7TEu2Dgex1D5nfOQH5WVz1Xung2
h+iJKJvu9P+XOfNfXWWZB+s3dTnVWmQASHUSdEmFQiM+OHuBHmkrgxHqTdPKrWA9tJYi+Jez/p5d
pz15c4G1JZDLhl3xKD+Cl29OVV+/Fm5UbLDQc+mDsZVs/+SIA2rIA0TBMBeoDslmYXbw2KDzJ3/C
VEdjKdzbafwSVjndaXyPs/6f4zNcxrwJn6PUjQ+zz7vGsutVNNM7yT72JU9uljsKDq4OaZQoGYai
cAOqekL2wUzAeg5V4e1aJ07JjWYiy6btHKO34krth309iJGMJ6smwRi9qJWOm8FBUuhlpo30Tdrn
wcv+6IaVrUk7hDF7CME/s3bLo2QZj/Hm1nZqrKZijnYoHOewfZjgHP6f0kASuDp7NQkzXPwR3k0r
eNRDE3KUJcdgBKX+/2+FXTALBgvE36LKaDdDNzGfwwTDMHEEQnOOFsmrE9WfnUx3Uxb3ey4sc5Xm
nb+Vyy59snCTDYSlrE13yZELOW/roiIllxFH1wLX8ftL6HsN4iRS7Q2mdhM8gdiWLPCn6SGFY3CM
vLF9cDK9cp0OYHaT9WscWecwH759xFC0N2F7Cqr22lqMDQMPpocic2Ej8nSnpHhPsKM+ohQ0GaNU
b8PQFUzG5Su6tGHT9uU3Lkl3lT55DCQ2JA7jvJ01Y24/WPt9Ox4xx86PoRDv4+ReZRtOjw6Bm5z8
A7o9mym2gWpGR+WSZoXQKy6SNzf0JOOnHXKUTx20JgvmIdwNeuUpFFWNleZkY5nvUWkyqCIy066I
nKHPrFt+NKpCgTgPeCoY4hJ6yk7D1ITa5QLKz9jY3qEZkmsN8/asyFA5jo7cliRpFKJnqVTXb50V
kVEMnK1CdrppECytY6yXYR3f3XrANlcxJ5Ols1wfGbjl3pef2Is/a8+onxOfuc2oqk8kji5F3N6r
J9ZG1Lc6LYN9OhpX9L3ixxMlUY72W1iXhMPaIAYj2r7ZS3dpk/ng9MWEVE7lIyYGfmueDsaE+jFI
0BwXRBLwUuN6Cusqw/9Xv3tKF3QUGbO54tNR/p80Bq7ST+XRIlbjQaTz1qkk2Gmo6BMRkjuYa4RA
eelj3MKeC7uITpxhtsm58MGNMXGx5vPebI3pwyd5J+3WrdUJkGP831Rj3uzGevBq/6dujO6tJHzd
QP9wRWVDs+2sm9JTW5lU3aHOlfOAc5r2z2iaN3S9+TkZMWJLl+RJ189dJDxNzkjVxwsR87aLjuAQ
HZhHEZT+Rri8L2Zhb6qGTpEfwZ2WiWVnYu6nOCJPuiuuzjwzFX9qcd5vgAkGV0MwXWqsbAP20sHJ
np4Dpf+Eju6fkpEdvekflEE0s6/Tn5byg6scW32W+My+tDz7y1IxS8iNjWiDa0PfpIWEg/YFl1Q4
Puiou3PDYQjKbGeXjjGJtMkvl5753kY3q+edLTFu78qQpYpvV9DMRjwTYWHEIC3gJyjzBymTeqYR
woo1hed2bSM9PjnsNx+6oNw1c9XcibV+C4uoublQILCtpsCc7LNFo3ofEE4ss9P5gBbbHIrmibB0
hjSQsk0LvHxsGBGVKCqoPiL2MatWrVgQnLUc4cAhO5CpvqcgEgJPoLW1hvSxdX4VIag/VWAfWgGk
L6hKFBfTpclR3Wv2hPhIk2inN4sGdDcpdYLjymvlm9Sk3f86dHf4LBQ2gTkaMfqyjovbmTGGGvEp
4bAyEB/vWAbG2yHp7Yd+CEjbkkTjqNyGjdB2X27KQCwkpcfqGWG0WbIBhIKUpuNQhFh9looEN7Pt
mWdo2lXsTLNrPdfJUNF+WV9Ltr3dQXBrs8d+sJePgeEDXJXHNh1J/J2Z9QSTq6nu5tcqyqBKcOlh
PTkapY1tM8GamL9YU2df5uVL2yGcC2ziwvzs1bKr9ch4Y2P45Lhyt/tsC/elAxE9qWNkwhqd19Cn
yxSQkYCjNlkxWmCKmFdbGQ7pYdzbBNOi5WNiJBvxV7skUYqCHX2IXkwBCd+Erq22eeu/2CPTLXTO
55TsUQQR1rS1CyR7zVgdI1O/+V53aTPqBcOvl1JUWURGyQejgnNq20gyAHcQF9hh6Cn71j7GXX2y
88Ff+zozEEKuBPT8bTZN0c40oRRAjl3hkqvhQrg0A824z9A3Xq3AfNQLjLvy+ugJjoU8iKCDcaPV
3mNcsgkNj8SNZoLcaKDhDYwWhmpTpSRDEF4768WnaGJkgaeBmD77DDWu8RIdwMourIbri+aBx07s
q0CsCTiuTkRypat0sM4ktMwXjXffIAuM9g4NyVBHOGvm/lMPuXUDQEB2R6FvgM4JysXVTh53ahAw
VD+KiDkZlu2FKoClGHeZHUXsOSkg5bC1RMayetColx1yCcP2M9VJi5lM/isVWAsHqtNqLKGMsuzf
eUKZyGNmTl5kx13TX0goO7Z6+od3J1w708Ty2fJOncMJnTbu3jGY9lpZy+iIORCqZ+/YSqICCa4v
D2E3nx3J+lOjJ9r78Bg2kZ0cNV7iDWDmN0cpcZjisX8mOZQ4G9uMjr6mQu1kxZwPLN7OTYy/XqyS
bS8hTkbGEJyMajEDJvAmY/mPBoa7wfXci25BUXRxepuiwv0sultEHuE6FJJBQ1T/eixED8orxTXX
84+PmwepIXLdWcMi6gPjr89uaRNFFJ4yIlgX5+up6ZHtOxQ1Z+b/xPl07nci/IzHGp26MQ7LJKpF
bc8qyiNfvihBt46RvWm79JV5AedSEJ+o5CLS7PjphTY/tD6FCeSG1d9ezl+kzu6GOIRmhOzFnOrk
ODTdM28oAnw4Ys1na3hgedFnb7LeYsrftOpkLF+ceGbG//+vVSMhOAq/vLVzEGzxnVBCEZ/1/5fY
79iBuibqYhuuJEOk5KpNdbCGeTgFlBenrisu1AIcdhF/ipEfx+kyVxy6VRlGrINo56cuNrCH1N4u
RADNuFYKpjXIJwjb8ymDizRjvetmX8gWEOLj05GoONn3F+uy3vYoms4eG/FcOM+CjCr2GunBK9iP
m6N0TtSBZ1VSGdlz/ncOsI/MY/M+KBR/jEzIVHMNutXgt0LNPpQW4tgZlaxwxo2IkmQXG6cRFf06
M1z1oOPFjBOO5QbTco4TvPyujCgDAtg8MAu+YO5YntSip6Xkpkl6hmxDO4F8MCkoUqtlxBE6b9Kw
dzkEJCtDsE46Gpsj5gy14hsY8rc6TMzNDBjIDori3CQQvOw+OTAz0Ht0vBsGkOwmpuAXJNFJsqyw
K0eA3WSAH6Ry2/aMKlNk7OtZZSyQc/9z8HvMZWbxT9XRL+bXbh2V7OGo5e5dqXzexNpkDzVh57Cj
vWN28YNywX60QCOqjIWdjIeTQmmyohZlXZ5IijAo+g/DpDcs6wyOjO6BpG9yJqQ5nzqb/FdpQlWB
GLCbzI4VuD2/GUTarecRRWJTLJhK0vxWsx3mK0X5gX2gRwz13AkknxM+QFRePes2gWaGG3OYEvNo
Wlyis0axouq7F7TGKWiRQDv9KUWFwg4z/TtNf3MZ48UJwU6VMt2ovHB3aGiOZdatylKX+3IpgQ0H
WUHX9tPO9WJUDu+97sPz9IIhxXyKlBU8NZn5kxeKDK3I2cKNns+Zck4ozdNXUG4ejkyYNbqCnTyS
Hq/aqX3EhWavzPEihzI8xCquXqWvkGG5A3LzxGWlz7l2a0Sa3FIHsfVkYwXJYm8VL6nQXjVs03YM
9vAHU+z9Ww6Qr8YsSPkV1wp16ppt0G7M7bOpxXQbKd4SPJ03G9P9KxLIjafb9AI7dhs6FbGmrrWp
5wybYIKVKRQQ+RzOYFS33NxOCl675u4KiQWagz7Zs6s9mai+K62sU2ur35ijciOdpFuPCD3nEfIU
c3Z4vQGDWLJGULaX6X4MRhNXfxVi/YrrQ4dSbTXAr9+Gbl3cuyF7s+MEuJjpB7upaf03gHPA7p1v
ZgMKyyvaiMHc0l/6UDKYCHR1/e7+S/tUslCiJO8aheE0acwTrkjdhPMfxw7Gn0jhCY8SfIlQtdud
JbCEwDegXA55iJkSkxppTDurQNrZc99tzOAgkylCMeCtO1i3lyrL3lHCsVFHcUp7QREi6ujRk655
zqbkx5ni76bP8oeAgd1G6hrfNUN2xXnQFq9hEjsv2GyMc+IhvR/NWL6SaV0h28S1JLm52lz4d3vh
2Y8V6dL99NF6MS9eXavN7Oid39n6xevEoTS9cddbgr5JleI1qmN2Zg7QlUX530PLgUjF1AIVJSQY
uefAzR4VIw+2FBEEcOC1vceFP9gUITE/JMd9J0b7zbNG90Ak8VOT1K9eH8r32C6mw7iU35HAnGxK
kiUXRUPutLfELV5GuCQKtdx+crxwLURP7RYWxzwZroXOvGPukYwym4FBoLUJHwBkg1P9E3QH9DG0
UI4DfSkdwQ0rAiGpNxfLLhFia19Od6fsx2uUghlI7OIqrMbYcLeh5YA4uCnCcZchaUW9px9qwzhx
+pZrNcMEQv0+PpS0I2LCxuDSgWzduP+r63E+ZGPiYwr27Q2y2xHhbuPuoIsQ+SkH8QGr8pQN4bN2
cv9hMFnQFZn8MEOAv51xGAXrnbCvh20t6JWV40KYqIV1tqZPVPI2Mys4aPmc8h24x0hn1U0WPIWw
FSwPKbvjoKrza8Z4sqIwsaaU/jLPrjjSelB69O2IKRDuyHN+gJcyPA4xBOKg5HYx6wdzwB7lk4m9
smtt/RGZ+UwxP99bIlVBdCRbu+nbbRqG00fitS9Vz0Lf6jtycyoAHIY24zOb4GqnfFPfg8gF/Wg0
256I5S3Q2pg9z/CXVEcf5dZ4bWPSZ60wVy/ZtAeugTGbxeHLJAQfF8w1onMHbxspZfPKdeKpiBym
EEE3P8QZoCmjvsss1b9Bg/xPFLn1plULVske6yu2u+kAKYBxdOtiaI46/5rFGMQYA1TfGUQpoqGq
30iPXxWD0be8MjdxyOx4tMbyWnXOsCcUwDs71VzA6wcH31fVcBEBCbJ9f9KFHW6yWU9fOFdOZGqr
e4ekeBXU2j23wvf2rl9hn+h1Q8qGJ/Z9Yjv0w+34ilaAkExW6+f/2DuP5diVLMv+S44baYADDgcG
NWFoyaC8JCcw8gpowKHF19cCs9r6ZVVbpvW8zdIiL6/gCwYAdz/n7L12EeCDo9VG08VBZ2Ikilny
INyDdp8GNwdC7A7xTtctJ22jA/g0KDKZgKMh27PZPrr+uckJN1XsR+8qbd6rOXtVpg1V3dHvDaft
JyvCV7g8b2LGsiLqsPtMozseW+ezHkumE+wax8B1xqfAN96wOETP3wTc/08K/jekYBSt3x8UWTnh
7/J/pMg8d3X6e/orG/j7H/xXiIzzd4JifLxNjkmqnSdBAP8jREbIv7sKU77v/VeKzP8JkXHE3y0O
trZykOpJNi1CHGiFtdF//M2Wf/cs6cByJ9bi/wULvGTU/CVmQwnHxl5JropJzIbwLBue8V9jNrgV
6YTZLocKz+92XYWIZ2rxpFA8mHjhzBZuYYpfVfZ0YDJfE4ZANx2sOSdsOv7hlkjo/smxQ30Px/iQ
ebBZEQjP9TnWYGs9qVE51eStHM00Me/wan6JEZpKnvPM+e1wqozoV+1x+KHiBwdT5n2C6jLQT2be
AbSYEGwuojKFu+VWq3C6RN9sGlB8W0RaIywi+fD9h4tdJsvneqPL6s/gE+OKUo7jdpvvOaQnpykV
/X7ypbfpM7Xxw9q8+GhEt0ZCFy00zS9izC9/uQP+L/E1wnT+OcZk+XyhH1EAWq7l+K7p/rcAm5Qq
nkmA7Fd5AbbOXQZPedoE11qI4ErJW22suo6XzeiLlnp2ZXkUL1GPV4TzawtO9wntrrWu0bjdcIMX
O1Hl3ilaUFJNAS4BMH1GngFS1+UfFt3sPEMYEOzueGJePZ0j1UemtcGgY/9wovFWzHX1oKcY6NlY
UQKjPTh8/9vvL3N/Ab80dOi98WGeC5pk5bj8yuQyBKY8ZWnMXMuvnlP9yoo2rOKsS/Y4M+MnR6c5
9D+28xKHitx2br5qcLj8yJ0gvURhMNyZAdr7hvwR/PW9SVEthzUY3vHVniJ66R7x3A5+IeRhmzFN
o3MkASLYtrq6svGukWSmsEy9UIQB5Nua9KK9sE7e2iQn7VUu37b147e48o6CbTySbnwIUsY1dyUX
d1dWdZlvByegSIKMO+uh/yHtCb+jLeLj95dlMN7X3TA+2JGDdsCm+uqpOS4VI7EVIfXzR+83W+nh
9M8I/N5Hjg9Awy7LXVhAkuOHndNcXDHVHwqvPeGkj7iu6Nhk00THone4z5OKArqa4g3Ct+g9ceqK
uVmL3i0NyYYzu30RJQwf5ITDbCt6ExihA3l6ak5xjkhcWXxo7kga5CyHq1PL4GbSmdXgNC55xwzQ
HtnVLFLrcE+JnWhn2WxhkBN0C49gXSgFPmS5lLPjkgwJV9svQ+P3MJGQsOAqq3Hcx6pVF9uwFZD+
8Ul4itlZIOXp+2U2QYfmLm0NS41XcCTpoYUIdeGcSuuiY3fUzjXP2+HcNhC8MPytBsTl9MobUA5m
jQu/rMDMdE34OZJVWkS2dwBuqi6tEcld3C4KizFxHh3H246Dqu6/vzKyHqKaB6Ykippmh+G1YkSA
eZ6OE84Lf9TvksJqpSqg/nVmX0PDf5/JRaSrlDX3Y6ee+snIrr1JN6+P4RWsxp92JJp7XNfIQG19
aSoGe0NdXTqLjFYfaTmcB5pQ4eDj03Q65xxG8lfP2O9UutmPecjNC9PrvQgSfa6cnmDm0H9KU31A
l/Fr0XPvYrSZq6ye5f0UVo+el35Wo6tuBhBxlA1T/xEq0DipR7JJCS2tKttH4sS8wwJNKKbfam7e
JMbcJ5rMAFTYYM5977/0yq9fk0bFW1na2P8GQSRH4j8NlR09CQpWSw+PAX6yQPflxVtewtmeTk4M
V0rk5VX7EPe6qQcADPeCpj0azVrD9HTHWd1GSTet6YCSNc64FxEQTxfgJwY5Io6Y3RLyQXPoqrGx
X6P2Ti9fxJW5zYTZX4gnV7fOmsTaGjUmoeUbJnWarpPQAFfBAkKVGE0Hs7DCZy35oAts8qsZKfh5
LMcPzwz9W0/SMfxfClRjqY/ZaPxbW9JlnTiM03r+378X0srbNyJGqrr8FbuI0QYPrnMiiBhXjF3Y
O3qXxbPRV9UhmEWBjEZRUln8qE6Ka2z5w2yaol3J0GRVflsVhjT7mBk5cN351T9+bzSwG2KquEqz
QM8SN39aO75kCMLf6d6iVywqe/+PFdlvgMAZNTXSOIjuPc9oE2FZ3Pm1mLZVnNgvMs0tlBAMQGF1
G3cJcJDHdBnk1HOX79qlJChDi1wSlstV6Ho/IhdGI0QIcw8TiSVkxF68djng3b5fuqF494JWogB1
F6+Z2NmN8diG3nXCpjT4DhI2H7u5V7300N1dhZ1Gz2+cJx+SxfMS+Dj00Nozj56yiNPuYrCZdlH1
WlnFo9UjJHKQiCl+i4EAJJXtRDslK8w9zh+O7yk3lbGrjPRYZR+QpS+jmf0ofYJlKJEx6RdrxvP7
DqehD6HSg8Y+of01RIkV/hOs3JaApe3yrcQy/XFYWAa16U0k9T2Fpo3vBzlwalorE7IeNOm1MKyD
ETL4kZgXM5sdSzLWY4UvpyMtuQMO0gMNvIfAxQhBVzePA3qAhAi3hv9Qx+khkD4cP+KO5T3L6dau
CWxH7qUWR5d0LpxzHrPQ2WbYnRlT7LVDcxWTy1htdazYL6eLJQhBSyBqMOBKS4M51KpvHPp4alNH
QHlLklKpq1Kv2aAoZTCcrrpoOPcZ8Zt8iMsHMSvjtujLuy7fd4vRWwF6RN5AthFxrKJ9J8V1K8Y3
OaMail9N2zgUhsGggGYtXQ8ChXaRRQfAEIjgAjyD1SXLPdiA1rautnNgr1prODskttnjortydjHA
2sUbk6GPbu3xZKOm1rLaKFIS9IQ7jVCh3Hcu8+jcB2DsoKZvzCp9dUMLrk9JSNXIdRjPLSochr8H
dI3bunfWVsXsuDPZN8YT4tvXuvSuPSZwIklZZdxV3PTbsEKAP3Vo+MttAxBc3ZiorsIx2gDPmAGr
u3Z08hiUdMGvDAtBz+0C4fXsl8Eqw+/h+vUeY/tDbNdYYu5Y89bOSMePzliDtJ1W+K4UYmvBlW4Z
glahejDDZsMs5U5POGgImfuAS7oxubdMkFGgEzBSDIhUAYRUFhx2c1zl3kESsA0PYdsW89o2+Oac
AULlw5BA1R8NJzvs77EubzIdbjzSEr3ee6xqpsEAN/nBPiNBAzfzLq6Xbz1/WhHE+gWRBbhXXtKU
QzUI5q2z1R6KyHoMGswDBF3FTF3CP5jBPmIvOExNdNYl3egO1dA6hJgAjPEnRKm1V5TMtgA0y/po
ar0zUO7F/FSR8La5YdziUL4mYXNZvkv8XM8JLcUO+dzjwjueuXMytax6IWMKedf58jow5wPESmqa
sy6NaQebEOccXSgIC0FoPPX6V9V4eyS54MpBh+TOugajuNzPcTNdirZ9bch0DeL5lonkyDvHJLfi
jLsJ2/wIFu2uZhsNhmbXly6Yr2bj1+oCjPdcJeKQIzfsSgLU/ZqovnwreaA76H6Oma9tfOOLKRB9
5XH5/8b0zvHocPGWQuWSF97BdqJLUI/HQEaMp1JEPiAFuJTLNW7k1WR6pV2C57wJ6zxSauDMiJP6
XLMBMr0dwNuRLZK6NsBo+f3mBgF+fKGoz8Md+Qmvy1qYo34oKSyat8giGpKTqoc3olP5Q5p3+06Y
79OArWxLdgzXYboOinOptZmmbjtZP5f1DA2X2T04g7upYUZAoDxLDwMEdxfXFbmifObQhpxu4AlJ
b8t01XTn7Wjr7SDsGxMQYAXQsuV8JAzkNGuOmm+1H26qOb0sV6E15IMV8h1duZurhbkzXXCbrLO6
eAOjx+GCE+jAPyudmxFZKUw04ycb7W4oxvcmDK6FBj2UuS8BfCiEr3uPMWwLBoNFYkVix66mNWuQ
UcATdRw9ewvgcStUfy9ZMMPi01Yhn7/7OEovXhd2cI0YpQwkt3cJQNh0x/wv1fG5sIddya5nGsEh
SxyU2OFRSz6pblpsz49aeetwJAwE/RToILZyZ4YL0x+Yip5sMdDzsPdhId9l715yQX4plusGSHmO
cItjDYYIBCaEXeEdreIPXKZrYldQCw7eZpimF+x6TZo+QF5mephR6vJhDqrdqZHUEoJe966NbipW
K9l2fFbuW1IHBX717hyH43vL/eua+q2Y9hMt9ZXWYL0b74k0mvOAyJtwEbt5CEL/R0s2iufRZS+q
C7ZCCM0l3P1qi5n7FIguZikI33OjeDGR/sYNQA4sCjuJECUInc/SgjPakx/DcOfOZbiydnwk2M6z
Ad+NMnKfBeme9tUkcU2RIWbSVFcvMHA3BTLdKMWnXoeKoRZ4C+TZD6DIlqEQbrXQx0USnoNs+AWW
7UN28aafemazHOsawVNozB8M+22TT9k24PA56cNvUfnnynS/XATud3agf1IZnQ3S/PTU7hownc5i
OzHgXhcV1nwYIBlBW2mTMlrTkKOU+zWMwVMzXkdHP4QxAVZds4w9Hju8to37TIvqxY+weet0W9TO
wu7s0W6bi/FdI7dZWTmxKWCYz2Qw/NaF+Cjnt2nGXaQxlPR1/QFZ+FxH5mdc9jvXGV5tFFLQlssL
1GYiAT3gb0Rvx3pPmb1D7bKBRghP0v4sVfiJkfNcjOXODkfQ8M1uLowjAiHFTbXKDfvUq+rN5CaE
9YEJTVyjqn4aY//ddRnyVEZxjH/RfTvV5BcWGgYsO1xNmV3aMNR43h3/UQzJ1SivjfAe7Sm7tLgO
YPf86tMZym3wh+Y47nw21zK5SabodLWPMethyfGs8eU58TsOKdZxNJ/x/D0k1vRVjPl9FfqPkvVv
QChMf3l5OpHEvnDGJSHXgjnS/rJjSqncQq5EWJHReowKifEWPxj0ypbDQ4Yo2+Jal/K9RC6FT0Uk
44840W+VB8IiIlmw1O+WwXl8WHqMzDRHfXWMEFVx2+xdHvyCHb4vqKYdYIiUEfsY0B9ROCL4sCb3
o/PdY40pnok2s5oAajjS/lXlLXbbeD8P0dUtcEo496hPGG1Uxq+W88Od86u1M4RmqWUAATfojJo/
y5pECcIYNIAIf+1wpTJ7fjbQbTNsPtPS3g1WeOnIYufgOFrHdBqJEKmL+zjxLw5RQXcxuJh4AqM7
0BlObUA+2TFG2eO4GG7SXm3DFnnQAgDJhHGcBSqksivvdY5XvqIA22mUFrY/rNsWc4RWaPY6D4PR
3LaMlD2eYmMBOhD2EPP4+z8Aju9NlpgYTilOLkaU5viVk9XXao6e5bxpU++d1vhaCpvNlQGrpT7h
NNxKcH2yhd7PcatW3gFwvm+ibu67U8mq3yMrsQAkJMm49vv2JSTXuGfO7IY9A/fdlNk3K2/Zez8W
GzwZypylL3nVF0yqkTV1gFhYcC6Iay7gVsW6s2BV0/7bw5ju4SPqE4Rfh3cLdkwjM9lU+QCJgWH8
6PBbqiL1xU7oTbB2bt2wemJnBzzf5ARijBg4fC9CmA9gkOjNDbrVnWHYu2JE3ZUz+51I7UU8AnFt
Cl0cnCA+ZxDLwAEe6mJXTsltrkeyH0OO7Wn3MRZPTi93ZBjflwzWbBjO2BLD8m7ufs7pfAKccKDF
8dCq4mGkeN8VSMxVb73gj/jych6EoCCbCe9LrSBVejG7zKOY9DEMjeuMeji59LoEwcfFqpxgYxnk
sSNquMNI9BHQWrep9h2IKg6gWFbMc2uQn2GoB5ETbFr6SNDDxy4mNpdE3xo6UxSKbdjF28qIORGY
B8Chq7J77Tu5noP07A9qp3P1owqZnRrIsLEXlOKl1D7e5GAtU7mxsi/8CIuI4hJnxFCA3774VDzB
wKmUY/GdMMytHuIDntI6zDfNEB1m/ZUN9Rq9Ga4N9qJUbfKIiQcHeqvOVo07PmUFgbGC5Qdl3htp
Oytyr9yN2ZzwG6GV0mLcp2XHsY4Eoo7xOnNXJAQ2J6vBue9pxpCrab1TxD55Xd6fW59LSJrnZjDC
7TQpwmXCOwuLZmokZ3eGqTODCAOeOZyxBEWrKpIvi3656ZF99/nVn3GWYXthq3mks8Y2ixGKnAnk
e1tEVU/Egy7YoG0St7hS/Yvqs91oM0YmS5J9P59+eS0VRjUfeXQZdxfF1SQJYYQv4hfDHun6Gnj8
g6NCWBpka3MAJO75T6ED9LHlhXOnWaOo8F5Hy9w2eQA2ofkNQH5jkrfoEvHr5yH7mHtEtYClJAm2
cVKDV1+qL9M4J16J3HQRoiJiEsmzioZtl0mUMRdjrIkRss9axz8N1DShYW1yFwZVFAO3SH3YgeG9
z9nUtNujZh4eZOZOxohIg+xVPzTx14Cpd/yNjvsYJSwV0t5LsgtahQSbhebdCRuCjMSmA0/cm/Nl
cgKyOBBLCTJoGawaNOf72t8lvvsYC/MImG4m34ZW36DCLzcHj9R29qZs2j+1FTxOeQzPz/sBMY2v
9UEG8caWFn7YkUW7JN90xHZN32E1cb5M0et5YwOKwkf47P1J9cVddiOUQUrvApyEaTLufe2dTDTn
ySAYUUb3Tqs3qf2oOxcqKlZ3S17tuQdcZdIPLlELmGu80LfENdB6iW1PeBMw85dyKomIGG+YTymQ
eODM6EzqyhrDHGLi8q3tfzK/P0RjsJ2xOJkQRfouoZnjreok/eobDEFOvunnal97agP1BOvvgrap
N9hAaWGwals63uSl+GGQ+O3gHMGnfCaWtd9bc/nVL+Vk761HQhWaINsSmbT+bNrpjHPeRPqKRDij
H5LJtl+FqDhxGOMtz4P3ADVl3fgn0lmMu6HT96j4VxmPTGZ/dCL7OXqsna5y6Hm8ShBnQ0hcMWvZ
JH8tTuMonO67KjjhBVqXDJzn3v3DVeRDBvwF9PhQ1MXXID/V+K7NYF0r55dntKemRRmJ5Jqu8DZ3
prd+AG8EPkZV0oba6mynmZY9Eiga6gBy0eZW6BAVHtKGoO2OMnn0aVhM4G4wRxi4tEpgrqmdPxuO
OlbwxsbaoollB2tuso3V7xmSPvlRjPDelhcNHthf8p+J4Ua/dBv4rormMk/qXQbkq0LfXU7YN1d5
JW6dTzmQPQfuJwxM/ldVaj2Gzj6ciSDHV/AqE6D3xFCWg3+0yWYBil3m0QHFzn6GWjslAAANxFOO
xfhdzg+uSaxB5CNXmI9xG5zabLjMWbChX/hR9URrNXbxJzB9fHMT7i/Si0Jjfp1HAKMRrUa26CNy
UtSUOCtxPHb9cpQek5XMKGyrZDmKrKYqXDXinGY4pzjjLjCCaDG4u/rA+vDUAiSNPXkkUmFTlgi8
pujYmOGemJ87C396qKydIobLlNmDQ2IiSsd029vJmqjaVTGRN17gTUtAQWLGkTWqYlH61xgaaVYj
303Ibc5y9lBxS+kGKKu5Wjn49QFxmQXCU3yNxC+nfiiuxficL8c25U+IS8Z12hHu60Un2tjPw/y7
olR2kuh9IF9tCoINDVeK/OaQg10sMhBYDOL2winBpO6wnOxQaEw1uXiu/4yecMdZ/rMYgjOiRmwj
866fvpxDQyEBKdy464z5sSaNytcad0WCuuh3N+BaRkSsEupxg/wbTaFLt8fpvRfZOdMduqy8h3Ld
D1trVSak183a/A0K6RzjxmJ/dleBwY+KEqWenZXVexvVG58Oo/w7py7WxECe697/iDESjdnBAs9G
2MLVYDaP0HHBPNJlN/3q0tT3qAsPQ81/okpARXlPKe3AmEnRxkcC1uQkSJfkVpjTrjDJqZn4gaSH
fqFEPXtyCGIpw5WP/TmiIyBpaGoCOUBRknQ6olqnsACUjTd80FvXl/sZvZDqAJt52bjNWv9m8GhZ
sDvpNK0KFFmT2x2pdvcOKtxuMG6J4JBaMDyT+iIIJVWlwY0KD4MoBE8/TQNQZqcF39+tVfdootmP
URU3P33wuE1nrCN0/2nUnFX7kU3HBOliy9itnC8L5k/9TMtfbkfpYa6Q+1HAr2bS43wcMZpkIO+Q
e+HeLN4N69lMXsz0s+dHV78C4d/gSeJ5NDnHEw0TGxsf/nti5TsPMvB0ZCmeTahdON+9mpkUwTCm
+gSM85TYauNWMMhZ7fSC8IwgHDlEuO10+JQQbD2QAE4R6ManJnjNE2SPBTIazlvC6un9zcxo9/mZ
fTFvElpJ3dEbjkYEq9iv7wiKWNkFEfHqjXHlSVicENpw40Y0SltxC4uP1vjhVAc/AA3kXGGTrVX7
e8iR+8ui3VuTukLo9y2L+dufOAnrO6d5U94mlafRg+om7YNjujS0PiQ5IrM2rnRzhXKPom3fMigF
0QIRgZxLBwlAC8IWT+2tuDm4rCLZXK4i40ft2GdqMU4AhKAMpvHl6fnmwdpDYl//KCaaVQGoK4jo
6QyaVRMawUQxIRMhnq1VSoDeUBA3Yab3aWY8RFly8CwGUlD06AxJDfletI9JTpGXcvkn2H0DLbsJ
cTOhIGaGJ0I0uEG0t7T8nJ0bTmfbDCf62TSXyvYoQgjti9+2JwBmambo2JUJT3vAdq9T+1baG7wU
1jkKI+tsN/6eQXS7SjoRPGAJCB5q+t5Cdg9u0nurfNZAjbVfn2vODBxM6xBEfzup+7wb20cjI58T
+ypYUINjKu1MIMDpeSSt4SQwYdsumbK+NbgX7LbtoceOsq7GWj6ZVpRuypSKtnHIFS58EyBICGBY
4UQ17OJQjUPwuxnsM63OHySWYb6JU+dqOhFYadX8YWw5nQxrmqjVw+n0/WVt4w5J80Zz6uNPv19I
pPqIO4k7x8LsMcj8pozXsK++mOLJE2Fc6wqpx/33CwJ0tHypF62BrMhTh7Hdz0LrR2ZBHZZU+Pdd
eub5Jp4uRm/sg7rbwdhkbo8PBks2MZCPVkV8IVmcsMhJaXvUtftYTFMFh6xgS6jE9AEFl1J95t6Q
xK7d6WAOL9nEpiFLz9k6mszRXNfZFUOQfOpIqQuHIHxX/Qs8dpCXSpOySI1br1xIBq7FYJ1UQ2r5
prk3LIBNxhjXpI/9cqQx0E8k/g12l7vxVE7cy/KrgrbuDk0fpynFLABODjNurFu48fNn3foQtiec
Ku2ACqsyPfGiNdjaTj57YUcPqy7qU0x0QkFs7psRjut/J7P4HyIW1DMuulhT2r7pSfHPIpaqUJHC
JdGtjKADWYnmlaxXH+VU0uIKcCJWiWb8E2ooAjSFCk2Is62hfeG2r8tdGUgGjCK75f3MoQjJ/CZp
G4vebSSeLQr5f5P9Lv45+33RhPg2VmPWfmExr7YXTc7Pz8e4CJv/+Jv1v1JjbgGSDSYAXXxza9DQ
IUlbV6PFvgjKZGMaU3GTRIpc024Zbbu1vk9tRuNZMAcI9Fuq9QkN7iKZSNL5oYCRr+H4VL/wovIX
vCw4IU5YD45CQsjMeRMViX///TIn7e/cevnXF8D6nyoiYs+F6SqTLHPUAEv0+F9+orAQXlxmxEhT
tXsYcOoKUxlvE9/DdcQdjEkQhHAKsHanXE3CmlQQLNzhJc1zehHKlY9c2FXpTOPNbrW/+zfvb1Ex
ldmE6vPw6z/+9v2JO0IqJYXvO671/f7/8v7wJYBoF0TspFxser9jvykWsyi0YLRM6Uz/g7hJ7EiO
4Z2j/nnGXrbL+PSu3y9hH2z+9TsSaLf++R3xUZm240jLlp605HKP/OUdWZHhdf7SH5UNZNnOIha0
A5ZBK5Zg3kLvGeyR7AgRjTrvWLoGXqDITNd5mKUcWgZ9KJxjbWfX0E3Hi2S4W3c0MaRfma+yIki0
Tgb1+K/fs2uZ//1dg/VQKMaEI2ylPNv8b2qmsioajv0M5AZEvD9oUK+iGWYsERh3Ppb0jWFZ2eIF
XUk5IpjYC9ubDw1OLbRNa0HEJUBBe9tGIfx84HdbzwJYhfQfezAd8qBTdFfym6zAQxdmhjC9XkmA
+wCD62Ifoi1JKja3JmT8iBMRiKWFEd/vyegpfzSk3K363ALrjiQAMmkjaMdleI8waBYP5WwHT6zE
aKRFuXa7loliQvLR2EESatHzzFkBty8GkUGdtB4mH+cT1rg+7LhNLNIqXW/BiVW/Yh1+ZOHcblK3
ZlrV6Ohu5kjMbI/91XfoLgFEg/NNtAZR51bQkiAw2G91TkIY0uSOvGpj19rYzHUXnlTtQVTm/JRP
tN79xIhXNf69vq1Obit/Nzl4rrgDONfBCJQJW2sLTmnoETVhkvoNfekpNgrrSP/5Udn6w/DGrfYq
BPjKfHIMKfbKGxB+eNukH38LCxRYjSFhZViU2SJa+vNnXBN3tQBIUGAGoy3zMy8mzFqa0la+TsIK
kd7DHXbcBCzJhAx57t9gmNLImoPXzHgs5wJ8VOef8VvAkmsQudUmQuUh9anDaEzgGiiO1KDrqqQ1
gc8Jg3VB2VrxgxOtjjWJXsHL6KzspusOYTqdlD9chHAenOzoE6eSy0GtXPTSrc/ALKD+6BEO27kS
29GF3MHGSWOpmFaFoZ/6Ovtt6T5bUXZDIxw4zaCGp69fw2AB2zP6AcKeJHoJqbfanvFvW8gzYwwS
EYbqOUeKz7ESBkidmBn47xm+w3DCaMFQwSJhasnuE9R8Oegj3rhMGDKKD4dMFTCX1n55RDEwD/th
CD/Yvts73+9eeJvkHfLI3lldA5CDgzRAgyfcslQVpO5CciMhogQ+XWXnDLbwptI1QjybgD5iWmmm
4nvI6ZVQ3fqHENbPfjJAMmYwVHSQHdJSvHKY+aM9QBHMmGqCAGPzqY3HrZfkzzXAoZ1uNz3U8/ce
0QSJax43hQgLdXQ6uNaLTAI147YzmSa4qnmZKLGQ2pD8gIG1LIPfVee+2BNadEhru7i6YekGVFS7
2SvcbVvmHbAj/xbrdh2SMoqrMPhU+k2AeEH2DuQnO+Cbe0lDN1lZCuMwHb1N7bm3ugmTQ2MygkxU
kl9rusybwbSAaDg3hKXWw+jl3qMEHchgLp33DwVia+pbXmCNeFeHsUHQxNcsCQw072pJENT+Sg+l
Onl41O4q/HD7oo+8Jy0ThmGVc+a0jj/WMT4Z8hobDZt93dYgp4fysbdGxuMRRrQmNL4QOT5Hlnww
vPzckU5w7al6h9E3cSYYIIjaksiF0bzNRfwuiqjdmUm3QzD/0/Fca4/E6gcolPqI7mkbBKVij1N3
gA0f89DGcxnwvHmhPKVoElXR/G60GjYMvv906WJYcGexqkznU9vue2PTvPVDdz8TCHknuwr5OPBm
4gXlzXHKB8PJxE6XNDKZxJAZlZ4QcXbkMxCS3bZEevAXjk3K3uJ7GNNpJu/MUVXHOAZMGfXhJQI7
AezPt7c9yXlnc0kebRzzLvXdmVb1toXJcM7zdN1a0HDIQhmuNbJNWPRIyZZYdbsRzcW2o+hmR/VN
mwDqrHFCT5QCZwC6sx5AkB4UoteVYeSawIDoOfB789wmrL/KKIrtFPgSjKPmQPmqQgl1FPkmSlVy
DWlUIXED0AEVbFtOQnP/N0SYyPQYUvBJDFtPVXEyZ/uAWNQ/Sx6dm90g5ksroIqi7VHGOOkKAvKH
yENFRob7hP9d3BtPAwPTbQkubVMpQnqa3kwIJASo7nNoopNP8a5NVEOpXpI/sSOp/EpcD1T+XAiW
+P6FJhIs9Ze6jNjMJFk6VDXercASBckyfXLc+MnHJXIaiqG6TMB+2wSZj9nO/rmxHkJbsJJE6o8u
VIaYChsIzTH6G2WzExlLPYD/u77yipUzin4th7A9UUmDGOjTfWCa1yaromvAJahQ+U1lLHZF3F1H
DBqrEM/wCjoJusdsXVQBGSq+21ySlJLdb6Fw+jZtfqM8l1Vy0qY331yqb1gR9VEaNB5JX3lc6BFm
xFGp9DCNdFVOFq4Hzp6kumFgxRY8UWiCrrHWimQ5ky6sGJ9LJI9bOqvR3pkayE1OWF19A7j7GI6H
zHAMGkEBhoe0eDQRBCUa0IVF32Blz1j2pFHLi52EqIyK9jrWXXSQhb9tar9HX9NMHHhRfow0dtsC
9qFbOOwsobrO6NW2iJqsY4zamoy+qln1g2iPSS3XPq2uXVANez796Pz9EvnowpFcXHOLJQeEBrPw
Ih2ukRHEB1oe73MbwlXv5m4XlCVK9A7VpJrTt2DSX0Gf0rpvkSOA3UFWO3MGMxLQFwEBhVajJPyB
KLgaHmlmoL8hkY0e4IB/vNxjZ50SDbRMILNgTMM0m8AthAfUgwucRsX9VWur3Tuzi8tNRS6jA5CW
2ivifdibb/WiIidTxlpFDVJ9C5Z0mtviqHMiyjoiyNYMc7sTfuYzRit50mkQXGx6CUOXeJCcCXPF
53ei0c141oNmdirE7KC9kAzm1Cz3cZA/pXHy3uRNu2vjl1kjBXKL7CURfblBIoemy8Lw26bEm9ul
+aobNzn1VKlHN2WCV/kj1Hbbt4498WYvrXYeVYv23Gik3OSGY51i4f9MOtmdaTqvKUDZmW372IZL
tWq7eIqzsLxHs36hn98tZGgOkooIQTOHsVf7EVvYAKY4jPR49SWiGZgqbLFVc9KoVenK1OlFWPpR
FAwIm2A6SpFlNz9F7Oe5wSvqTpKUg0weIlvciVqEN3i+kP7zqDkB9h0Ylq5TvzuUBInu5Njpw+Ag
PxMjQS7E3ePZIiFlOzhU406MMKuIDRolsySzUDOvC2VOjl1wUyOyD4t1+j+JOrPeSJV0i/4iJMYA
XjPJeXJ6tl9QlV1mDCCY4dffhc+V+iV1qtV92uWEiG/Ye+0VWUvWAcd9fZd0ZwNGwVXZGMUhM/OT
CVnjNmQMdzpLTZs8PfdkojeGqh95F6+GHnlHFv1/Ov/qZmVxbD3bZLApvtqc4I/Sb/agSgA45DOy
qZowYFvPauKoTiTfUUi1FcZVvAIYFW74iODdwmb0IqPbYAk8wm7Gip+5bOV88mT6jCw/zQwPWZY/
N45unxKNWqZz9W6jJp/kn1Lh5BWlvcefm68EQ9yL6rZK3Fl45eemYvDoUkcFlsGYppLUabaKoyvV
n3aZsbm3HbR1ZORgVudjRb4Mg0BQnaq9Ljlmj5NJxUTh+D657D0G/aubUIFFvRloltApSjgzqQ72
Wp1e55q7wu8QVbsz+ljlLmj25GDlHgwiSdfE+gsYNMPJKNAkm8YkMssjzJ////j9Y8meY0vGxFvu
xhnIez6wKbSrgZp3OzUgA9NEMNL3pjehd8ad7GXM062rBT24mjnjsJ4Jqp3SYduP7gAEIrondu2h
em30o5BjoNlzc2wm3VqT3k48ja9lV1c3smufq/w6J6BgKB2mVasTYmQ2dXbVl4/ff2Jsk13l5I3Y
JQmO6XSmOvmskVQubP+p0xAOYZvN5xbZpvAq1pc2wFDfXsvBN++WNQfdQCxQzLUUAT3Bjsvbb0fy
1Mq22ls+QfGhKHZyGpBwyRQk52w52yhjwgT6LKInu82R9taPsaK0q+yVroz+6BTFZVakowKiotC2
/C/TnZ9khufQFmCiunMzK9q2FG4h8oAlGdVk9CrQQ+zixH4TsiOIe3zJmugnKgUD6+LRUW24Hivt
x1ESGTou0cQFDMXylewVeTfy8ZHY1vcM/staV8A/GgnjQXdBcAxBYrdyB0/moKPDXpFQIVeoiXNg
WVOx1Zzkrz+XpzTNqrU5DrxfbPEKNiHaIlPwHBxKqdgppD1BObAXDFGKrnsHyRDJgJg42RRFcwHN
yG8g0s7RM1gLvJPZG1QVO6C4NgmC+Gl6pW8GQSBEH+VPSWl/mbE27NpqprnUAKt2CZ6P6GIxQwx8
bFF+gwvFJYO37CYGIzTf65GfNr5mvaOCFtpBkj2RdrGAnoqeTDMHlZGBSnt5cxon2dfMZpBZhBtn
wfG2xAJCZ0AHDJSAoEadNXEYMsZV415DfLcmQWNr4y1biXYxLf+BdTsdhgFU9gBL0skJU0ZCtbH0
EIM4xmNnpuIbGA7zLn2SJDquKZvbbRnd2x5qik5WEGYsrv8U2YHJcNfAGcuEo1l7o4qAhm/MlNWf
HrJpn1Y+Ad/c8fiB2paNTjKuuZbqIIpmXk4v/7DUQhVEEQbCAdFIWD4Q6uoHeq0vQvPpUzJb2Zdh
u40aGwDjdFLpXpQmKy6F/DDXkRR1Tf+XyNf5ACxtlwzjT1pmD0MXlTt9+KLTexwgPW1cSQxPI26/
x1I2uvEKJwHXGJsrO1GIULLsgQzKbMMje/W5MWH8FZtGGeVW5zHYcRPwL9PPBDlBI+rIZ8x9EksN
74zl53uua+1UahAsRxdrd9Kcxi5S2AAUfW85nKmDj2MHL8xKWvAxVVxvKr2+RtXiqveav5nPCph6
BShPza3YiCsskRY8PiDptunekYxyHOsFRmnTbYAavA7LtSa5GAMbrHMQ86LUTlWfZJ9cyjr5rOxB
3+R2j7gN5JriP8S3hSxQPYeem+11gfos74Dn81fNMfjiGIr+mIjBN8S7txh2mveCSfpeVmELTA8x
BhHTxiny23uXyvJUJo6zFlgJ1gUZHT7bdx6abtzrhkvO3DQ8aVVYouLLWK8WiHY5KFYxeNUdXGXG
Q1T6XhzhjDCjD2IHyJifO0QOIegDHdsvV/W4H00D4AtRZI2buttsMA6tU71PCQLXqQCL5qzoRFgj
DfFeyu8QSspzAf3P9NqbS1h9UAqSdAlS+yeT7AVEn9qwGJcAbLGQR+i1w7PoTfdU+DHRB/PsbEX2
PlQeMJ9sp2eJ8RLO/torvRcYesmpr6HTeFb1b/AQBXLP8HzW57ijzWCk94LB4gTYuNmUbk7KeTnj
TuoYF8BzfbWLh3TsXzJ45VyzLWmwNYMkqWpjrU0omm0AmnBF623i95h7mlc4VlbgM2MtE2i5MziJ
oAYluCfp8llm8xezf7VypG3fMbyxxVmnsf/tcq8zG9E2Q5z+zQtyk7AFBPB25703t/cFeBVMqQL8
4ghicdkUqdaFHYMHDrMiEjTAOjTZvFYoI2jbYkwyE8CZTSy6S+2C9iz0ytv5gpbUhTD8oBDF/f6D
pqBlytjcyRlA5gzgJkhE8gJb1dqD5fzjcRafw1Z+lZxjTjLqh1GQzTVBg1vFpK8LLP5BmkYnLitM
C7l6coFQZFFVnofJuZYj+jJ0LxKEiJ3tPOtV1vWDycOwztLuR1P8+iTj4So2AcQu+mT85gxG4g62
KS1GDtJipw08oSx1HtWzsi1jC7yPvGbF3F1FGqoHK9pFXB1+0thXZWjfXgbyoMuOUoo/pUTtXdvJ
H/6e/rG2UWXQmmygOB28HOXFgAmo1rKzyPIW4GV3dG1WZohxfFNexYTnSmnygvRm20CS0l5So4AB
MKoP2JMshljwUS0sm0lmiFlkdtcJxabT5O1xyOeLUdo/PrqwE0QHRnmMAKoSJpiHwTFwGvZBtPdP
tHnhWg3pgfwkXAMjy0oZbiiB9lWBjB8IsscOF45kIz8rM0sfkmT+srqRljP9zg0ljglhLM7UzTfZ
E5tJKyO3soePHnvOGczpLSRb77IQFXExj3DtJpa8UX00fcRRpnQfAS5cKh6TXZ72e9diyCCc9nHk
7aI6HinKDN8NGN2wNRNdvTZlnWz7pjmbkveF120FCfFJr9Go194dYbu3t5n4eXL6i6KMJk744W5m
cMvYIt4mTvwQedm2Yt4QIOlmFuSk/9oKYWma9O1Ja12ip3VnI0xmK3ZH4R/G3jOGRP7vObOcxmVw
Z8Ty0GEXqlzrooFfeh7SnQJ2cZTLs59wv76SQBTYFZjlwXTrlyGKnnFb1eAWXaX1nMMzZtfO2o24
CaXjHXRdkVRqza8d8E38mBh7B7hmrsK9AXNqHSZYWNxk/mBenV0mEuAKoQ2H6rcxGff4GV7CalG6
T1kGgDEpkPWbPvI8949usfmfra9Cy/1zxq/FQLSGDotUgMppogO/DrDSgPOnubl4aA022Kjh4IPC
BHHLSWVM/b4sR3LbLEp4FS5ZKU50KUfSo+3inNVEtUnIp1vQuGB5q6CuM1SxqjtMbvfcWtpdr05u
gR2iHXwa99zLDrDDYD0FeT/Al3X7i5yA2g8O0gAmSJsy8amD0aXkEbQflaWvFglHe0BB/orZyF8R
jiMsquwzFuMDcBko1A7fzcRLZiqPBZk979KwQELaQDcJofBitQNkb3i79Cf2sZCMjntAUXWaufb2
RlrTu5NbNUTzE/nYRufuEm3MmLnOsMyT99rX7hGwRd/I7wRcwTRig2KD6XB79xP2syI5rAToBCmI
IR1yEo+mp0avMpLr0I/WPeyZPkXYoatmxHuAANIlUG49iAICE2SUNepHYg5GA1EHeLMHjrCgCdWr
bdIVc63+7SprOFj6cfRVc2y1aEP1Xz9I6wk/PBO0FhLGbPhY7gQkp/gKrxkFDEGV2ySxLhZHLAtv
51q34ltC5d2wkLiGMOY2/GurdVvmRqA38O0w7B7gpoGzlfEtkUS2s6Qh6yNNzUcgiiBVGULgsxnX
Ht271yIddhVYH6K/ECPXDwYQ/Q09Nb5UBnCFXd5Gzfs3pxWw9eXYqu7SXvYi59EBhdk22WdeISRl
kJwYiXPzfP4ypKg8OjMquTnmjHKx/q0tvVsc41Sc8aVJjPdxmYrCXKsf8WhCZG3dVcVo8IrQmq4R
MpxC5op3ghzzvhErzSfoxcurl56SY51MqbHDKv2sgzrn0uVxJSQ+xSIYzF1m7cx6/k6T2njUEwxJ
E/qPBocggzdkvm1hUE9EGeM8vuLMI/VxKPxoZyWKQMRBrNDnM1lIWz0wbUOgtHGf5phrksgA43XW
ykOjsbcCAZAGYvSrwHYTZ4sor2TrE374NTcjbtMAze/Qym2RQzSebPNtqOKvzqWP9zqNgtxiQN3Z
wyvBFPGxbsfPlsefJa+HmDQiOZkg6GIk6vIJTkrEwi/pN0oV+9LXfzzL+4j69mx1/CqUz4lNfZQe
6tDvHszUhD8LnQU5EyEPgtCfrRkCO8fCOgIRSC5JPOo3s91apiVP0cjSx1/2AhFHVZGV1b7sXVRt
I1y+XDRr1lcvSWQwhnktQ3T3Td+9eU314uKoL8Uq1pDBD5F/1Ltb3CRxwG6v3NXZunXi7qOmWESn
mT8NhXXBFowEP8aZrMgZhmiG7pHMXAO1PnM7fPSoKE5VGC7pR4imTKwSW9up8Bqy1x8YbaG4YNCi
pyMNWJMhNFQ0Ff6AxZGKj3mv5ofH1HfXmezrdVZtCXB/A62arlDxJJu0cNi8erC5uNwZxCyU7/4B
UOrWGGskd8XGll+oJ/dJF/FS9gS8xtlOWUzVrK5k/t/qiNN5MKZ4JZo82ja4t3EEE88BwWBVS33r
OzRVM7LpMUxOle+vccUyj1XEuE7uh+BhPpX0RGzqRXHGaYKecf6VHwN0EvHdbyoJimyEo0Q7FFfY
pB2nYhU5Tbt8ZgDPYC8SOhioIyN3e4XQY9jMS86wZx59uy0elFueyK1dpUsWlqbqjdECVAo1gjnd
uNpnDZiaiTTYjSHI5SnkhKhVf9RnkjuxBhKkBThr0wnvYHo4tarJqY5QhyV2ZQPzUa6Yoql212V6
tiq6mMk0YtnJSvZ0IXKt9YCzKz1+I2d449rDqcv7hbv+rKrqdXZCYFxGJohnZ75T3XR2mevcNxYZ
UhNQ2l1L2zcZ71nlJjKQ+LY5Vt3QAwqNVi1Kw+5Mfhcc72Ed56j5XQfHVqyQwVrQ6if2UdHGFAat
u667W3vMXnOdQUIJqph2862s/a+pRQ5dpeRJGnjCprCnzp0m8MKgtbhqmeWz6fRlf6l1b4enndjF
sMWBMnmvANkqS2NoMDjXWIppqzs8xx1wMPJmHvXUV6twTNoNv8kf0Zhy13Swk1XKdKQumjMbiurB
XfTUNW9aVSEJRrHD8Dh2gSfXxNR4hEZrRMQwtqiZM/mUumOfXkRI5LCulWPAwqol98RFs5JxsyuQ
GCg11JYC2N64kzWvdXsUO8p1H8/39OGgEsiEM1z6oX4uHUI0ajNnbDhH70ahfZS6kx6Bplub9jz0
3bPqciwl0UfV7BiWXaappDDJmDc643SMpPfcKTdGyWEY3FxMNsbJtZ4j+jZmMeLNNP0KSktt4ivC
M2JnUbtyp9nepiwNGbgWb+xPbmLEbmXOEI51ccSbSWSSm90JT9ZeYomXglBs0ijs5tDkw85te+fq
Y5RZ9zMhNgONH0Ut277SFFCT0/3QarA745pG0FeAjMWzlbKwLYx03fImBaPGHrWXIsW7g/FY5KG7
iisv3RiR+HEc1teK/NVwMoH3la56yLVUsKhvXln3hfuwysPbUFTuGkuv+hijfZe6OysPjXcEcNNO
OQcn09Teb4aQhd70b2zr5NhdDGemE+qBCMjSvs+o5yKnBuhUmztQEw6q1+S9chuy11jtWx8+0H5E
rSDpqhSaecz7GdLexw2sEhvMYZNMelB5jFW8UF87YXorEV3byBZH5JvrRTCUhvKgDTTyI95J1Jsk
US45ERnGTS2NX6fcXYWmTRv6TEUVeDYB9sXI6JF0AdZ5WfROku94S7UM9+xItMtIACicnrsXkhdd
4WvmQNPgBA5ze5sMpzv2Ee2McA6MCz4aM30dEdUZcZ+RRN7S2E72u0ATp9olPqQHn5rrOZtvzJRu
D/QA5RxqON7MuWGoJ9r+mUp3A4bZpRis7xHUMirEMGjZbwN+LL7cye0xlvwuUPnl82MFEQ15eSQi
hh37kKZ8WfpP2BGg4BcmmZQ9u87RqklUQNO9MjLXPpmJfmg8S31oBI1wZndICu8W8vGVGEJsRDxB
5Gntk5YqGQdT/tqGnPksNtJA1e6tgPxD7AX5InrpPzpG6jDhpFqA4U9KjekkAeyFQzoyomHrsSVO
mL4Z/6ntfDR2+1SSdb/rWr5Kd/hXOxYhxAWwFNPsHkhohJXH/iae9GuZshT12wJ3pAPZmCN5oy1d
yshytkKbvbZkiLkshBjha9qyn0WBOdpxFyj2PGujheXQ5t1zVtrDjhIRlA/t1WghSRc3fDv9XASO
i30SVzq1R26szdvYZO5RqvdmrHqUH0QtYkw7cdbFTN+TDrvYj5fxvcZtWhzLKXwyyUKiR3gxHdOh
LDeOg6exVvP5PuINmxZ9O/X+v1gTu6ksJkZvFaM6u9rqeXUr2JttW/iI+Yw3Mo+LLTygXZv137MC
YJHHTH8gMX6PEeY/RFFmgkvKHBlQkRJq1ERaNv7ggxCJbrPJu1km7FrQOe4apAzeTM4BRg+w0nWJ
gDf8kXP2x+QsAWkCNHesY/rDiM7LnAHmL1zbYXplOLeBY7dnOu8HpEm1OeZWocfsbMs8ZRos6IQ5
r/1e+4v4W0NiWAtjVSTxxiCjXrD2YHmyMUDdciLEH3444S49Gbq3bd16pxka4AxGBPAHQq/9qGoG
x8hg5k5/GyKi9OS14LaMxqPVvlemOmC4md2B0EO0LnBZaqcf9o0hACYYaxSBn25m/UxD/UG87Zuq
hndffhJQ/oclVmWTKCEM8tHL0H/s7ZShDlGpDbYqu5MyMDRqJtAfyZufID4GFztYzsa3HLGSpIas
iw8btdFGsqpG54TnVWDMzj0TwmkN7Xa2qBEHJreoWhgDQALvwEhqnLahdjZh55kwTVcMqrYckMi+
oEgIRgibMKXUWviP86ebW1Ng8XIXZN7zun8hxlSIRTUv0CPSDIziARf/dSKCgXPGgXOkjA7DjzEg
rWkVtyFVT2xjKEx0InIrVHXxRIEeGQlWMJs1j3bX6vanyJXcEG9O9FVC1pQVHm1xtPxbGTG9MRLz
HMZattUbik+H6FF6YAKHKTn1fKERoqNEKZgz0tR5HiqDpUgoIO679L5+hNfAOKG22vp1uGPV8Ij2
GQg73UuBhTsQFW5ix/7uUM9gaqNmtZcg3AVA76X/zEH7bGuWQrFbBsWEGEIf8UsN4/y3yHtuP/NT
L2UZ6Pl8RGb3nc/I6+zQ/kZ9vw9tEOql9exW6Mia8rQQE0iUnzVIm/NrPDhvlTW1G2FIVuY/OOlK
fOioQefmH90DrReZEUZm7jyX70kmRv5aWsm/rpHyitXFqGxrXbtCx3jUPuusSdaz6prAi4WLhjll
+wBgyecRMidj06c2/A9WDlNlI91rXR2iuvFA34LdDjKYymhgxCA/S9NFx22in6KbudUWOXWjA5Al
yQeNFwEga0krMlpxtYt68PFGqh5CUm2tiCxOHorohOfWqflB0rr/jnWEuwUWWILWhscyjt6Vg+Oo
apy/OgBelgouypYOqoJdIsLP+++20Gsibrr3eOTw8/Lmywmrh2HGCOy2XR2Y4HHarj3GfEv2knhF
zvW/xUQfUN+z5AAKs0Rml3d9EFfSFWjIeH4bFI4rvCTvljbgUeDXh4AX922d8nbEGJXRLJ0mOdxl
TedRD+2lqxQHU5HuPTJOyMCl7pd0mDgzJhxV6Y3YtFtd+t22TpnPpJNP2F/FF2wWYM0Lsc9kDXTE
9ni3kRGD3EKPQLSfxY1DG3RUqGE5K7phG0foy00/A3UCh+8GIDPfJAYaIkeExs7xig+rJtp8zg7c
y3It9c+wz6etoUgo6xyejNGs5IEQ62wz1HX0QU2AMwiInMDkx7ioQiCTwqRLV7E7EE2k6/IwYqaI
aumdve45Ejw5sA3RWaIpVDjI2Bq1pLJV/4oEqZJy3js9H/DAcmvxWJP56l0KfLorV/f2Ju9RjXDG
NMSls6295ed/UvVmTSHHprZcZthJPMWuL0KkInsW/2kONKAwwUi5lJiG/YnVWWxrkBrKkx25VmhL
87imj6oH5jeiRMCZ6A8Eap2YKva7Ip/zJ0JFB8fYe6lxQjQVEk2KosBv1CbT9Juc8c64sCs24PQW
rWi0SfsthWO5Llx+nijX3pl5qEa3Aj3re97YdJOF4xvBGuDS962vs2nmv8jentw5QFqUkWyxudhW
8IP/YqH+CsvwM51EcxYSGWxSzcDYNlM90IMkCW+Qr7esIccbTNhvM0NYgfKBOVqENdOklkSC1qw8
TD/L6ZgO7YdjwKQdBbzRfQZrfUUNAeTL462ohuq7I4UsU2sVWf1BDPmbOfElq4ZrHj4Tqtg7U+lu
FXXDAwBtNjYlAHmY93Dli5UCa7wCze0E/E3ibehGDy7ysy6bbkPKqBDKeujwI1e449ZtS18e9UlQ
O1i5AB5cRaOPR5nZ1spzsQjhwXy0MB9FDHi5tcol2ckWrH0cCJNkOnDxRhQFVHhrM/wi3e6gOy15
grn2TWv5PZCQsbGJqeVL4N/WhdqCnwZ5VlRfYeNrq4YjeuVr/p/Rb597dBVAG6xVZlN2wRATGx+E
U2pYh2FuoP/U7Bqq0juGQ/7Vji4T1fYdb+C72YRvEUX0i5L+v5wpBGYT92Y0/nviFnhnZpsZcdZv
mWtsp8q7AJifQOCXhO4O1Z6c5G+2E5+Fyi+o0QM2CzOJmclBMAzSVVUw0UbEmhTvEiNYYlskkhnE
RgoxHmmx7kl3LEd3N1TOvmako9O2Bdny15UihHWc2Kc2M3YK/BIUlglbkfuEZOoY9mtuNvbDUh/B
xx0jm5yE3GAGX0ecI7mPljLIUOkd45+wIHVqtlXHu4F6tXAezdChRk5vhpuc4Q1FzD0OIbgvsmZK
agWPzsYDFowpCfGHRtRS4n0BhDZXS3PGrkku/CK/+dEWIY9H9migwVuibqi2XqkYE3sI7ztMGnt9
InwMqlu2myFi2urM9pS4PO3S29Gfhts4YJ7OtE6od6t2lhS39NOfiqCy+h+1uOQjssQ4P6r8Xzce
pEbxURuYnEyLiU8qSY8yiIuIxHwfI+COQzuta6v7M5pmfUuqAoFr+plRUFC2DeU61CeHSHh0aSHz
sgc7WYy+ZdB231TIez+r/wwDV3H6Sk5bd7ALtFzCBnJdRSwcZm8IoPJ7OI0q4h8UeVXR9GKgMOWK
eu+JkQw4nViQjQTgsoRjyuiBT4qfnDZs976zJO04m8rRwdmE6LYKw9qMzhitmnaJwiJWZztpx2oy
fhJMzcJowZ6m4krNMa+JSTi7CdPgiZk7xOPfhNaP0uugqmmwmtF7rWLHW7LJ33SH+N+yZ66oOUDR
ZEZqUGPl69nO3/l2tnEZTtsEtIACBZ2m80eu5kdvGH4MbNOSLKMuxm+1DHpt1BJBZOQfrHGh2oSk
5M60p4FJfs+glnyd8SWVGoxQxbFnMy9HT+6wHeII93mBuOFCFsQdUTi2+VVMJpwt6Y3wBRTFKkfl
SNcV6Dq+2BEJi18khLPrs/O0/Mn2wYTyBI7HprDrO1iQJw8tWw8LCPmeldeXqimeBi0U33EMywb1
zhoT9bCL/G7ZZvMRa0DbB+sWMfgo3c54HoY6v3V6+9Qnzmjshyhubr92Lc8ALpT7uCl99BHA5sYP
p8leu8grfxLnu1b4fSWPVI908l5w0iKjgx6iIcAmV9y/pJr0ehAmyK9RqGmX/30IGEBVxlFu+vKK
exztoe3kf3u/iLYxJeffxtMo/24YrkpmjBj5ZRwuxmmV/ukb76jGeHpD53AxGnRpQjXdxtV1TIVl
ZbBMSchd9/ubRcD7CR2Kd2PgNG54l5dQVxCrlYGSNmqzDF4uufTxaDFAzkIo4olEQDNc24IY8ZVl
RvdIFyyWFwNdszjrqAAfRuCZixOkPkZ+nd+FlKz8ZmiGTtH/NcE8NJUfvlRY3QPGiQLTOi0DUeok
HgpfXoyY+fHyA8ykhjxPogxxub6kC6S8agim6wLOtvkxybiCHW8YHxIiWwmstcQpSjH9Ja05H/7z
RTnOEnER9sWZmpJe2Xwhpdp9zBOXBGE32bei59rrgbKlba//zYUIH7U47YAG4be1qcAgKPHdaWn+
ADzCos10/034GVepLa1LmLUO/8vR3M2SuxxduX9zkueyKbBOj5kumfaM2ouBK2IrBbmAmWRak4ch
HEZm4zak5Gqcml3h+4yzW0N7nTmgVnNaF2fXKi+WmXhg/ZBf6o0im7SOxo1W9QMLptIkMEiWfFUa
bAxvwa4quFdcd+EztnL2MrN8puGjoq+JJYhm2yeTU5N0Us+8Ue4lXTCvwPLIuB7ksYa4GPx6C38/
XH0ZYiD+2xq45K7Ucd165Nj8tdFBm8TjIKKjXyXGc6IrrglcuFsxpduigYY/DXZ91q1HM/e6pxqE
YzHqNiCiNWiU+skivIMW4fH3D60XzgEz6O/M7EjenKLXHN0yPNPXIR+mdwGotfEM5+SR3qCvhRni
iuCCPzau+e/362G/Z2KGw1ayn1JvGYyV8pxPn4D9TLzl7avVWBupx6ikfGtndbF6xDqrFNVmjNAL
cEEIfkb4AJTIy/1FmxYOj5RTF8dG04HddRRIXh8usb2oricCMsjl5dets/LURHoz6yG90SK0u/+e
OWtsyo0xyJO0/bM1d5BJ7e5R+OVPPiVckSSUob9BG/8mM/2B8c50LxIX3aLmey9FWZJ+hlNzFNr1
91tNDBitVLbPvdbV567rPWT9DKkalQ3negrVqi0OlB5/qqmYX+aWfWtGwHyEMuG99P9SvvYvXTGe
BgeVZAxdm70aevIaZJjt6/J5Gp05+H1QYoMScjJYz8SEfKKvosRCcVPH5gbvib8L6Twf0Iu4Qe+i
Domr/m87KPnlxs5b5JubWo3pPmrJ2iyrhupmaG4Tbq/AGVuSFCt33ve69NFspAXPfaTX59HO3/yx
mYCnAg+glRHbnjHzYzo0qD7aZ8+0SYo3Zw6/2IOr9YtQ1hVjOLwi3srI/ZmjxzICi32xbBMi1Ah7
vViGbQau1uV7MwffYg2We6pT40+Z2+a5HvETI9MEmFCP0VbZyFND4MS/H+wB433jaG+GazYnsl4Y
ey3/FJrTtcmQo4dwmiFmjgMz59yHlemxzOczUB6d/lDH6pxTPXkcOfuh8Kp930tK2MklYN6hFpnG
5wiJGxxEwDNE+ho02xwhka3f+5y9OJS8y+9H62Cs7i1GbjiB/ZtgyX9RAwmrETIVa4irFxbZxPFZ
9Q6S44CNyzhOKbwKVxTz00j03KFmS8LAwsUaETcoZ6zi3wBxjJPwkTFWfvKwIa8yy0VvZ9VkhoPv
kI6DuSO2rrhEmnOa18/Kq3AWiEZbcqQZe7njQz/Vf9LJqs+paMtt6kYRIguHAVjszLAkyVyCdlOV
lwxMM3GyRL9rZk9n5WYugMbagc5KiMQcIr1QdZU+cAvqd37+V7ObDKZ1HSkJtMB3uovF8Q/GF7Ig
WFuTJBDNsad97mMDyNvcefKSBEBgDgpOZD06khSdqpE2sBmp2hlrqb1X++baSlnldTIkhLHQ+wtO
tfBELiIdnMEuZfBbjAsVCl6NMn7Vz0qeOuQup0mf5SljxrgNm5b85zTCtyUXZ+jvR9bh9bM6Fmay
zuAsLO9CXpH7S3ZS58Ac+P1vaXYTXyRjDCKPgG8b6AkMS2sefz+Smc4YEjevPTLcWDdfUrUMWNnE
7MkJHLWufHVqirfIjctDKkAliSRTx1yncjPtSd/aUWfgKoe3ilHRv09IEIohTnaamCtY5fxwPRym
I6Osp7TyprNjFkdidod7VuMxWpDTYQFwxIiLJZDX5zrvyHHviKmOkwaNVhIfIis3/iI1AkeUvFrC
3UeO72yGMOv2ok/HQyS6B0XkyLXz6z/GApQQHZCCKjxYhL9OUfKPnPvoUOnVcET1Oj7EPhiTZObv
KV3vferRRxqAAWLH/u/DG4u7lbflTeqJvaMl/BhcBE4CveEHGW5r09Cmv/MkmAKhOazd3nqz5Ext
XFbDWZL389prS+DbudfBkDrAIa/u8hEN8iVOPJKWhto/usr3j7//pLe6f6yMKt9PYbdvo06ddKZa
/30UYw00K8vjH89nSOwx9hzcveHrn9bYzZumhn6eI/w/mfTL8KXF+fejngZxZnJ1+89mLPN53v/v
UKEEdgORY2pjRrVEAmrD1YVFdfzvMgGQSmBuvpfh3NIyhXV6ciNim4kX1NIjuh5zgwfDArRnWydW
mNbp949RniY7VnrMRorq7CwfGGlzwl8SpJexhLnI5uMC8oy98dLwIYjyzmbGlMaBZHtOcYKhu9Th
AouR/K240MbdYKuAuPVtXs4jp0w1noXrjedi8vNu5YKZVggGMbmY06bnuN5oE5pf4TSPFLQuysrN
7x+Y77SPcd83exUR8lDZ46Hy3RZwOsWn0meMuxbbC15ncqQglmx+S+Gy55dbtY8JlsEnn/GTGzbp
G6LwHICd7GlpRPpWejmAMerknZGzIrKaK6P69lpFhEj+/lELQ4jCjbxV7f8xdl7LlTNXln4Vhe6h
hjcT3bo43tIc2qobRLEMPBI2YZ5+vgT/md9MSz0hRYUokofHAJk7917rWzzJzGIssnxqnCnF9fd/
Pv+/EhU+9lumYfq+ZrR77kEiHOY5uc/toWOMrsqmmfPBlcWN6rXe2r20GU3YjkVwPZJ8XVUeKOFQ
KxQp42xCFRy25RcxDj8WUITQ+gegwvW+Kyr31StgMecKSxB5BNPRI8UzGPCSUWXPRdbsaJsmJ7+P
qILFQJ+VYLyd34bJD34dtKrP8E6Joje5ipYolOMoa6kLtbxmImgBaaqb9j7zJ3YmO75LQdSBDon0
k0ACxGDwRlItg/rQbB6Er2SUdW7fG/Zu+SJkJaAo0r7WpWAIofdcg8ysvggvu8x1tUu7sLgzVOAE
FgvWHNN/ZJpYnNIYRrh0DHg0nV9w1vdGHLtzcKg0f9i1ZkmGpZUT6+4yN/bcND7GEdoHJ4U2NwBk
8qLuHgwbe5ifY+mwUoYwmds/J26/10rfRM7NUMeQTbX/XHkMyVU3bvwujq9ZpCOor7vkgCPc3uBX
KHdO3ZA/MBjaVfMGGMt5871rOaUE1BHP/VQHW9vw84vpMAIpE4d1SKfeyOLoZCfDdxGeyJZKH5eK
U1h5vqezA/fd5Pg88sktO7ZnWbDAJHq6kjklSGtekoLY3OgEbf0a9zFdAcKhHDDrG5M+4HauwyA/
6m0UHQzHOScovJl45ESGA/1Oc8+4lMq4nuZ2tCsHnDqV+pJ9D8XabL2ETXMe+j44BLnpA3IlkWOF
UCzYxCD2zjirHYHywVRs4aLYmnKEI5+GLsKSGQ4dE2NCzMcAOX5kjR9uq5TlEwFys6r4yevSj6Gd
/zBLK7pHfc/uqj74VO++l7pzb9qtdiZ1mBqbgHjU/DTKYwYpHUjyDPGo7QregnHyYZAuL9jpEAEs
Syum+t+WVpLa36Ue2uDBKfGZPJBLEbUkTfg+DOsYf5gR3RFLM1+WesDDEoK+jgPDwlPxcZ1sCdYJ
Vi6WzWmVNM2wI7D2Qa/6g2G54D5bRYPnLIJI6hcDwOiAbB1zm5HZ+ygqCj692BCXsh23k+jdPfEo
v36vBdGMadeu619TwiAOJZ3BSwhgqM/NGrNaZ/Y7gcCN8GqKiXC2w7MJuHobAK8FPkTmNsqCjCcV
caTmhLVvuZxPo+37G8cuN14G42MFENx3OgbfKROF2JYMLAdCFSU2q30CP4YzZv9g5BWcnIKPIZ7j
6OphnnMSGKXxFH8dmoGZcZHAqsFDFIyivyZswJt+9N+9woNx1o53NolRq7HMu6+WVm+kn5+osY1n
SUfzMa36La3gLgyaRwZrWNgi0iHTedoS3OJ+0SYj2jadA8iIYLaenssjWkYw52RjhXWDL6cDBZvj
1/cz5mRGEFngXxpUboRv7YXivTq0Y1dIEr+39MacBGnLSqBggTRpckcs1A+NgjstHG70hIpkZRmY
gWl5ukdmgWd/aVswSaVTbVwL7CQe3JDuaPtDjxI+NolmxUrYdzjCiqrGaU2rR+3+nBni7mWGP+jg
dfztt+hKvI9ZWT60Nd/D84vIeN3XhLzWsdDXy9M2SOLjqOrY2MxhTRC0cx1oXa4/j3dwG5LDcsPP
1hgpgf0xaVlBHTtxN5+XPW5tYuSkc8rsIOJgAbEny1sOn2lxXPaUjjdmK4gkiGw0djjpCK4fHpoE
iZeZyPe0aB02rDA4kYA0P0rzsc1Ja2ZA4HMUHxEUqEAk/Ehy7aqDP3AQZ9MxSeLglYbbCKjUEUon
EA4bvUzcxg+e5cNlC/M7NDrizsCDbh/sNqhOU0nsnYsjE3ijKnHJ/XxLoubl83aOhmQ4EjWCYK+y
D2Foei+ygkqDletzj+8N4azHVJd7zdScbQkxZStDz94Z9MzIxWjaE22Ti+v44tD2FLrLsRzrw5wP
cBXlIzta85hwGsHYwUi2rdrHqbC/aGkQX0p74B5pWueaY4QC8tPTsiXRUIuShnzdmbmMgYcvIl5k
yTzyTfkE9IkxgeRS8kV2Grjf1pkXWnccCZHuxq15ipLZfnNKmsbBdKzKvLiaAtcmGeAbmAYgXdlH
CVSiuTV1/DI9BZrOtFEkMTbn5XChFeHlc19yQ0p6wm62Yy3721TprZqx56+tPb5NMqVh4Q7+40Dy
6LIvL/8E0sUANZEgEeTe6+/lhznZzH9mEBMthOFLFLJ6hKgGt5+r+4wlbSPLmBGyx0oUu8Z7HPfy
yc2zh8+Pzhzwa1G1/l6/zjZ2TSTRork4FW1Tu9cvvXrw5Z+GYJKVV5Xp1oUjc2n6nqoOXARDugoP
lvr/Qru1DqR6PmSsyyoaFJRq11TrpRVh9T7JLTQd2MFDnlyg49+0EeXg5iVXqvCoP7TK0/d2kgw7
EDX3TYmDzxRRdosQxraclf1clq+6S3kZF12HK0pSTLutd6RBdIbq/UZOPfAQsFb+SiPG+uhNDGyA
14KqKi/FBFrCHqPo/Flkp0jXoolLtnG0Zw145UkXdf7Kog+ZTPnOtdpkVtLARQkjZqztbH8JSWzM
IW2FerMeiuzoZj2D17q7pjUDhnxqrEtReQbZy22gQGg35P0f5Nh094NphLB1jeJrC3ANYFjLp5zN
z4IgpdQJtGtrB19LxTfze85CS4ORIpG0prAmKlu0l+Vk32tgDVWRw1Rl2Ca2G+0NFECHmd7OmsuU
9bLINBo2EZW368g7EqTKvSO0Bv8tX+oqJECm013k9BJhCgkbTdJad6PrkMhVtsGeZEQma5blnDst
vdcSOid1JIJr6RvmzdXrp4r4UCbFFO+0fxCfOvpw10rjO3SI6RIN5S1J9PQWa8G1mUHbCl0ChQlb
POpqUtDWJnx1jBYxtC2PNO1ROZgp8pu5owO0EfUAaQXECJVB2p7iikQ5dRFSuZIvMDg6ywZ0FojF
zDS4cWL5M6o0G79YNDC/THzw0yQhr3tGgIQ+sZ3Pbg8ILVVIOIWaS6iq8WyH7na5Lk0nwB7jZicU
duGhgQW2FsVIyRK6ZxdKyF4LGkQ6PkRxz4aubXIAvmhT4W/sOmDqZxPYJmzKotKZo+NyP9tTI8Dp
hZRWeZ4fnbTZz8AJTukw6BdM3A3UHeog4TTZse+x+dhVjANYdaUND9GdMFqYBvnIKN6Ov6aVlb+a
ERhrnIImg3m4ZcsmEfoEkkyRRHTi65cgThGFpXlwYlgx73qL+Toln0v8htmv6UGP7w7147o0ve0A
pmBrTb19p0Xiu1lPNVsBb42BYnEunXqP6qbZG5zHz3eZjVuTZgyHhejB0p3pRiYpU/QGApVkRI17
JKXsXRbRcpizrTbA9adFTd53+51k3/LQTUaPNQJLaiM15ySALmhdPd0Ty4G/YckINHQCvBAUZddU
Fl85zBc3X9O/ZNmo7ZzCa05zw/HBi8Or2zlHRKfFM4hqnNH9E1PVW2lZ9Zo7NdhYg9/eSC+AIhJr
8ho3crhjGnyTEIH23fK3ilDvNkzU/T2MAwsD9TgehhwAVDGEFIZzSg76qNREs2ro9Kq/s/wv30wp
TUz3IRozDHd5UmOoh46D4MOEkDzipJl9Yhw4hjN0oD/NvssS51nFAW5/sCHaQG5adbzq0vHb0iYx
J2ScFISaKgjnjpeUm5dxMPGeqr4UvYphtfygk3v5Q07wyFRqXz3ZcM8MtIaiFAHq5wbWVNwQQ02X
wybgkzgiV+i0/ItqnfT1S2c59CxtbP6iMomBqeN7mqik1BTJ9IB3zMLKSkiaR595U9kA5DXf3oQK
nJjGpEFLq3bQb3HqMAWxDfCTbMQTpYCoMCHqifXAvCQT9t7GeLZVTprjWOHejHK5qbVrTCnzK/fF
R9hRWFBw+vuRHKPSwtLcQb44hNhXjoHuEtnO08O3L5g40hzdDnbQ7PE+slDr0cnQ4/pcwTw4BhYM
k8HmrklZetCXEd8M/lal0M34inCYBxmYIct5Ck34xMi4Jt/74SMGpL7CGlxyE+91L+5OTMQQbUc1
cL3AY4CnCow0nAiHL397Y/Uu1H+C5sPKVhpnybrCScZCrAV04KjJ9lUbivlDS4vmVgsLtYU6ECHV
0k9tsBPSUWNkJ320lGxEs8tgPRHEtadk+VZPAyCKejxK2ge7YkRc7tOe2VCJC+Lreuc1zyjmm4Bz
oGdXoELo4m/dEPEfExa5X/JmvSZU6IO0vk1J+CTHgrPAyLzCDxHJ5RJWSozbKqiLA8Fi40MeuNVd
H5byaXCsvYtH9mCoXQ/9dX9sPeeUEgJ6oYFmPVRDzyDIpOrHdrVxErJkjORFNnWwLwdvJRpbkdjz
aVWADzla7HaMZ82L7ZtiLcokufc0mMWCaDlHNXgaD08HG2R49KNvLL0AptRDtcidTl6CsxtRd6qi
oEABiq/mDLpMz/jDJTv2KTEt/6FNKgmuyHun05u/NExWNCdFLxUPnBYI6qF0nQEvY+NeRiGjh5Il
FnF/0PCGanoDblANeXEdb7VIc851boq7yS1+GKU7HSxZ4Jmv6OHg36+ZiLu/cNjiEWIR4iMBrp40
vb6LnbK9Bh2OA6ZDEtNGWp0D0X4xNDrffq2PpJm6rKcWZ+NqTo5l5dIvc8yjVRYjtyBx5rGwjkaJ
lhdb2/zSTwj64eafQ8d27w03AOkJWFpLW8DMbg0iVz0nUXYumglOAJw8rKuHA3ozq93Napi+jMKz
NgiWQa4W5RkTyXz2g6jaErRwqdFlY+rC8Eu1+9aJ9vsQDQ6ZysRPaKAtAaU043XCDKvYhqS29gV8
TthpHbYWE+ZxVkSH1EZaFQ/4kpaZadRZ2b6LOCiarRK+E+OmumNLT8wLneGgD0+ZK29TH4Pzl7RO
z+pLoyWcXFjofccRtVbfIw1vKmA5ss2PbsW24gz9a007WwlIAqSxOfuyYYDSLhyE4VzTp7oVAeR8
PTzWGn0WdbQZQPRe5UxoqlYT+cAtTbxp3THzl0BYHfK0oszUjrYZw+AzGeMBF+AbecRiwu1uWfpd
pSXNeplSVBT7sBVEewKx/kg9VqxRIYRXUmx93MGOfRUz2Gn8hRdXWDZuKna6UdCjYLJ0llZknh2Q
aNuoKvJD1pFtKPoZ0lsk+vuW6uLV9FjYOidr124fE2qC1JfwQwCtuh8/wQpnndlB8kl/VDU2auGM
6Z7aB/uQ3+Z7rLbsXa1frmaLZdRoZhoE8divyU0tiB/QTjL1iwepZCqlZn8H6cWRUp/ffFPLAbqE
0BLzEGKFP2aH0c9uSP6RH5LNXRnKKJl2xQPpt4chq/L3unf26DkjAqu0F5Tfa833vXOMjP/CukEn
Pf5oOfJCyBovlA/I+cL+NKckS+MGPKWR3p0nLR42kd3Yq6mzbp4I/X1ZzHtEmPkVvhgJZtp9SIeM
hln6VBp+/OH569LWwRJks3Y1GZIgKf+h5Cl7QPXZBUPmE1R//QTA8BYUuGN08QJGQDwQvNkePFNm
m7FUnq8IGiO41xU+xpEGqgnQFT0GAOiwpg9GTazBdspi5KRpJRgZq7usFmN8cNUooyvGU1kEOmWG
Pm3j2uGc4mDxC2Kh4XQ/GNKS59LmzN3RgWtG7p/w1qqZTisM9lDdvAAF8zeT+pjSVP/1O1e1NruD
LdExZE39BccglujBM9azYdPLMkebT9+09nXZc16nRPMxqB7HngHzNBpfcx81OO3i6d2Z4n7b+QTZ
L5dVVZX6HWoJuqG81Kn2nhekMVKr0+wgCfKLOmQuVFRnSw1HHS8dThTFjO28OwlTgXDngT6cPEnp
xxddVl/cOS5OqM884B40RruudrdpX7XXpbiTudk99ID4bD8Kn0RGtulI5bFLptrGc86WYmfwRyIv
RDdRmd94i7Y1MoG+Ho0nA2v/ceAMi41BC9aAIuptO0OkgMWVXhp3BJ8dZjOdUlTnvo5cnANJvm5y
OZGq26WIRzl9tJoKZgdo2enuQ0Zv4moNyMuWNwB7nvcEAqdf+9G4C+m/vcOVUGnDnieMw3LSs5EY
XYK86ZicUt+Yw6sdQv9ziwTO9ejT9qWu1vTJ3xTIBtad1rWnsG3fUoeYTjNov0YOs0wWGSKVcsu/
RsXQ7x1M4I4GX61ZKr0pxilLGwpDNJ1f+uLu5/Q8T5r8xC6oiu6fA0+s4Y7Gd7e8KcMwsLQ2YhpO
vRk/6nO8H3RTv5u9UF7TRJw/mxRzusFwo+0rxcKFXd1+GYLoVZ++N036xRjhWSxnB5by8FTk/Xyg
OYVcZJ6cvaX9GMBR3o3pRp99ip+S3j+HY/wGVpcyccmrxyGH++YjOGC6gn+yUwqCdJyjczyPdHCV
MFBL2uzZLue3WCOZGv1EQ5DFwLF/MDnfLItrT7rcjCTYIW00rK23ANiIukL1hlMj494zvn4d7edB
y8PiGyI+RKGSZrorvoHw2dKZ9VZBXd83KjFZqUMMj9TJ5fNrMPh7lknmNGHZe3u+wfFhdWSD5njI
EtKTfeMDhHpoMYHd6ADysJjg9sLBa4IqbD4PdEv32TwAyiX4aovXzFm1eQLPfEY8Cw2agl8dv3SD
+p3WM03NPKzphY5PUQdjIlCLhmZnAUkgqAksD3ATRjmLTsBsKcdp8OBFBaMhoVkr2ZknhmFiO3lh
dczB/KAJbBjBqbo686H7pxOJB5oVlid3/h5pFh7+pRtY1xvsv9pzDBtwbUr867UnbwWQg/s4cU+C
GJ5slX40pT9csYMlq7lBM0bDhyoNXfQ6qqZiBycUO0zvwyqrqMmwNY4PNVIyqRvxs2lS0SEausYO
kC4EXADpcz1Y1TXri28XADZRbQL3C8ZLG8mPqkWBYTPBP6cy1c6WfuwJ3dsxzNK3y0qquoDa2OUP
MXElUQJMxe43iZIByJ7juIiHfJ8ozcdA1sncp+OH72IrnPznCZgj8nbnPgmZPem61hyqQfK50kfY
yLGMd5jt8Cur+x1xxgFxY05Ia6aoQOgOnN7fuzMMwX7Qp13oFwZq0Gezz2kfZyYwK6yFCU0A34U5
zaF7teDhaf/gxVoOsZFPLptriOC+9LCfDxZ9q4irOyoCRhZKuR7jvDwPDa0wurZ0QY3Ikzsnal6J
fZgP2iAB7TPPBwAcnpO436e2OEmkQ/ZBSRhbk2tcznNwr4+gffqMMKAE4LsTgfaJDBTxARabg9Ay
FTsMbkHdLXYlHwZjGM8wYuVOx+O4asgVdON03LW0oov1W1RgBnG6fHyM3LxDKgc4Pq/1E2zTD2OI
8vvE4SPTGBWpK7qvRUIeFTPepirfBSqOgyfUu9YOgTq4IpAZCQ8HhnEExDY8Y/KINk0rv3qsAJsy
G1/LZNb2k4ljN+9gdWqlC7pUXcrLRhbBVd1JThDLZpHRBcRyS3Oqq3swwP6XeR74QCxUYq85o2BV
tOgStS3zBOtTwyL8dL5Y5nQ2qjl4rcI3D+nYrpn0fqMmmUuDjO7i29JsnANyFAtSGohJJdSLaVC1
pSHEiiuJvcW+qxOVDi81y0D4VjEL7TIUKjPETf5IauWYBilZFvjL05iWNY59sXMX+xz4Xn1V4OWJ
xPQ1UAy+oNktRxdtUnkKNXXn0vbhxOLd25536zxIG9CP16ne3HnoX474JpsLfrHNqAYd9QCUtdSt
F86LCPmWU1DHRRkM/XhePu7WMvNNzdX9pP1IcwfJbpnSlHbpNdhJvPP0NjyYroYzMvXFG6Uv57Og
TY+dSQJengTO3nM6UvU0gAdj7m5Csw/OuvXVAm9Nxx1gEdi/8hSA9Altc6LubgGVLYh5b4oyJGOq
H6ETVhKkKOMnYiRpwNX7OvfCXV0kILWYUmhBwOHaS4JrZBGOMtEIZKQhyzNpDM2qB0FZTmXweUx1
fM98oJ2BKTGi+B5HwFls0RqCxAODX+3aBEiW6R+PerNHUZ49VEkDmwUO/JH7ciLZLHpi+6tVEZGc
O2f+NlgifprBUT5OI6xAi7Sg42fbo+wbF1j0UBOAIsodCU3Vq6VixbEorZj5JhcbZ/TngCazyeLQ
yoEPyx8Bi8MVqGafrrFj1QD36vqpbQw1Yq3Qa3FeNeBB3CMhgqVDBuBFhtMvMZT9FpxEfYPU/OIU
s/42k4qeScTooK5Zf/Pwm0NhJ0dXXiuQudcks0C7GChgNMe4y8nRHeRzj7rzfZYQDEfEWqtF/MIn
8RyMyHSGxqGPNFpUHobx4ve0HBi5YfgKUPeliQOcT03l6EDcYQlGfKjTaVM7MBO+fZCnw/3QYutq
pzF8pnmAgn3AmM5po1g6f44RnYakDz6LCeaKwRWiIIKip4H7YVOG1ftnRsBSbHimKoWtprvBvl6R
4BmsUzLaV32rORfDDNJNMlvOWtJt32U2cL188rqTqPKGtC+2TBSGIM0BChwbXYcDJmhXnNwmsd44
SfVsFtmRF42EIYmq+TB0Y3Xn+MFrog3vCJm3qALyRyih/jlcfqoWtc0mR4EzZ/VT7A8vUdQQJ8Wt
DPsiX+fqZDv2uQvEoB2PI+51S0rm5RQgiEuonkZUcYeyNdA/9Q5OCPz5CcGWRzETBk8vRz/6WM/X
hPjuUXFn91WbxtecwBqQQdtmHKfbZNQXSKTR2elRb1XdQPKtqoJLTHEV0tAdDzWcZvGNZBRSVIjI
05MCXFzvyxM1TM4B9qihmZ7UVd2BXpL2jqDH7tam5h1Zuu6xtul8uVigGfSwq3W5C2ImuksY0d7T
fkIwrXaKJoqZswzWVk007ku8eRvkyBjbtF+5a2gwwub2XnKn1p0bnmSOXsfS7Q9ROwSFdSimrVSP
3quip0VB3oLmBK+1Hc+nELgMcQugnRbhpEeNueFQ+SP3EXy2dIOfS0v7NTDkhV7g/gi8i8gfW3MW
b6In7T1u25cmgC+dzab11lc+uv2xw6lHlA2Bv+xIS9mwrI9awEB5FnGxdWJfe81ai06+GZNpoXqa
lqj3C4QaTwk87VBx19Vkp7Yo/oIIez77bXbwbSR+y1GnNSrMWYVvIKfn9eVm2IDJxKWVYDcjR2pb
9l62mUKdFV8d/Qyz+NbwGo4lCqGS29PIsmlDHkn9JUAvu7rSsBE3ROWIkhwxbD/LBpFrAQODAUKO
0R2bhvTMaJCAk8NgN/uwUEoqs91ysTWN9xhEEp0YQO/nwaiLFbbm+w6ANaIa9iETl+xuVtNxkbg/
lnfHbWgv50hmbvYAHrFzKAIXfSytHahwqhPkKjgbskdvs6zXbVqbnOpUo1YECYMLp7NeULEDIieg
kJaLcddGmndEjidpMOKbwpOnziyo7MgzEAk9KH8IdjpxiSvXzAneGUtyGtq4vEcOPG11pJfnrHpo
tNi5ZTFTdK/z7wyzg0nofW9U+iGcmHhdNNh3B5ckqiRQcSQ4Yc2ie0wYOxyWSSyCtWNTPwba+NCq
E16T1K/GWF6ouKovZkX6IaYRZNt1wUkN4G7jZOELnkPG+2N4on+IE2vw+lM7wcxJJgG7H+fOAZ4J
CUNO8R7iGdNJFuoCVDi19LBJ4KXEfVxNXz2LJDAE1ER4jqsUf+B+mCWYp5T2pVDkHgfkuxX6TD1l
vJuLSFv3RmM/DI3Er1fVjKKooqLH6jkwQ9ApDdQk6ULRkbVyxFRPFkyt75aKy0PYQjNoKKjCvCI9
LZfC3CfV2bUYzRvzmN+PtAtWo0guddvav13vwxxrJzqSUH9CAMEuPaTftmqUnsV65mOtwe5g6FtK
B/bvAjmMhQaoYqQM1ZC7wvaYPAQT3fEhHU961COrTirgng4IqeUSofkojjE46i6WFZxw992d8+xW
BU5664PxUfXQiZ0Ql7ypw2Pnx7wPpfEkdUu+Rfqqm4r4IUwftahI7vsZR1+ezd4lsbvDXFUW4EPk
NFCp5RMOkZYBFA61HIjCarnKP5c3BsAomJHMsIk8zyQHkz8+HofMTsm5bLaWMcT3yz8JisrOg14O
Rc8GDT3Guw497m6cO/K+vEocB8JJNwHuI0ST02U5Z4g6PJRCq69Myzhz6fDnnCKyj3bD3FC2Mn4x
gDoRpcKTIPVjqdgcUwsgmHV0LqZSbBI7zPf4HS2z6d7TmiCveLIREEhN7qWG9pyIalh0HkTXclDG
kyLOire4FA9BH2dvftnuEgPVfJWk1ktWZWAnSBNftwb6Iqyqb7gIik1tM8EpAv8xCRjwLB0lOwiY
2UYojlBmcTCAPm1FoX6c2Jl5REKrS4nlkyIR/Co2SwEsvyTW1vbm9lAmSGLWiEmL6aWRkQn3znnA
E6Iv0n1ESHdaCLbaaK3biOTiwOg1PSjDOyEyBtn2+rzlENDB99f8W5R31w7cPBIvTJWw/UAVTDYd
nN6KSYUv3OC1daNtP7n6ofWqFzfwjasjLEvhVzzvNGTjo9HnyV3TNx+dRnaj48fiNpq0+YIAEHnD
NJkOzceUjFhovPm2rGw4o2LCtskOn+wOyP5ApyhOAtDziVVdfzu2eZ55mlr/NQiG6I08vBF7vM+2
2sIvnVQgltG1HDVxVB0LFm+OEwiIm4DxG3DatD60iL3ORmZchQUtvSYbOwqlPMAr+EULTj8nuBG2
Dc6dTaOmCCmnqczDy+WYPg3PObJo7MtnVkxNoVYdedGDqlkjo6HDHkwJ8N7xyE1HZTnGeb+xC3O6
fN57i4zo0OVMBIK+imHLIcgsOQ+uac/PlwyKBm0IXb+NaRifyr58I80hPoZ1+sGriZ+QEnUrmRrm
uXa96tWj37wdtRFdu6QW0Psu3+pmSh61PzlPbvuQq4qvGoP+pPnxzhma5OYXM8wR94cjdQIvRNs+
enHRbLUi+eHjWL2x8zMdtPR8D5mEfbUURGYmEApKfWBO40wgMGRBXt7Uepu0recz8kJYG3MMHGYu
vtuB+IgSIs8Ae6LknnQ5rsa2aM59ndmXtNPPxkCyLKa+5sNn1FvE+S8rq7030MOclVL3pzfpr2ri
sBs9wIFFUj0SLgSK7ooQSXKu4o0qUZpvjIadAKc1gAzwG2tDzQSx1mRX+MfIJkAM0ZTtUKbquRU8
h3VhHmCze2jDMveMcAt+RpP7b+DEECzbUfxV77XiFBjQgWRvFNtM9kqvZIOeEYm40kdPN4XOAJ/7
IL2NQfPsK7CKbApja4+mvDSYRHauHd68xi3oH0K16Astugz5T10mHInjgTbD50Xse9Bv0YjgDYrk
i8X0/GxV+CDmuMQD3NXXRIbyPm8TiGSlNv9WejQaEtFlZIfviS5pH5d7/KyQS+k0HXOe5qE30YP2
upm8m4NPKyovsiuhzPMbvALanFTOHM83Urk/hqi/uF3lMDbHGpJlTMsQ7TzpHvYQgZD02Q/0Eoop
/a5ORjYCFuHdlRGOFPWVLIryUma4ETiaOq8CFenGtZkygoNKDt6MJgjs9Ifte0QULf0WN7YvS66f
mSDmBK2q5xkHljJ50pPef7IjjK4xZ6Kyyd41JxuvsYL7m3g6rJhJc2TR57f6XhyK2J+3TRlqQGa4
IZbjU9qWESYYQRxMQZLyqJvjVTL5AoRUoAxZmhBh/i1b5ISdA1NjCPKz3RfWQaRNf7b8vT71xDyo
7iPrs8WsGESTKuyJLx2aCihKO1Leyv6QWL1+79jB68wIFQYUWUoG3gM8zGArtL5/zlAbkUhfz29R
FoBg4GfB33B2HCMNxWeL+CaISiSbrbVjmm98yRLasX2hX6ao+zIrHeJgwSeLHM06jV4rn3GwfOuQ
Z26BBmPGd3rtdRy8U8TA/Sb7ao3MHntV05mP7PQwtEXOdL1oE0Bd8hTiwuI670keaIS5DXlQ6fYj
qp3imC2lthEk3kY0IruZXpDeB0WD5yXN39sf9NvGa44g47MPAxEUW0shnCvNAaiMndCOBgO5DZRE
Yi/RG+8C5f6LPUfAA5HsSFljbqM4im5sDB+UYxj5W9KbiZI45Fl+7ellnh3VhUvN7Bd8V5uVZzA2
Yz7dlkHl3CXBXZ6LL4xehos2eAzL5y3sg/lIDWnDApfukRzz8YgPfVyV84EmAUOJiul5Iwu5X1rI
kPi3steZBOYAV7tulHsv98a1EFm8TsZSfB+SCh1NXLyGffteMbBdOdLMHlJfS66Y39y1YmHZHxGR
IiXbm2DWSGxJbdWAvPL2NW3ah1hv0eWqr3Idgq815id7Musti2LOJk1goyb0p3AUxgtyIMIzmOfB
tSt2zNW9Y2PE0ZrGZfni5acsJ7qepGT0cdajSjNAW8kMMmq+QQW8nzQcGf2s8zZhZ6nQpfAaMDwG
jiMQSNE/aGhkpQbUq77OoYZI52bTu9nSHFHgWxgMKum2K/xujxUOPDP6+DRGHRM+OtqQbxivNTg0
eqJLGuHezYUpSc/tnwzSdrB+QMbVGu+tDqAANCUxRjOHaPy67FUe+EYfYgtAgeycjN3mvCTO/cf3
8X9FP8XDZ0Jf+8//5OvvopqaJIq7v3z5z2dR8N//VL/zf3/mz7/xz2vynZOX+NX925/a/xR334qf
7V9/6E+PzF//7dltvnXf/vTFtiSYZHrsfzbT7Wfb593yLHgd6if/f7/5t5/LozxP1c//+vt30Zed
erQoEeXff/uWCiw0LeIA/+OPj//bN9UL+K+/P39Lhm//7y/8RDNHfqRp/kPXPQd5DzF9hu85f//b
8HP5juH8IzBdEhAt/gDnf/5IyToR8wfdf1i+FXjqP5ZrmT7Bf60Ax8K39H84vhO4OoAjw2ccav/9
/zyxP32Av3+gfyv74kFgYyXNUsUa/h7EqJmG7dk+w5+/xB0WsF4MNyny6/AYmvsEEOtm/FY8/eFd
+O2P/fHBVfrgf/fgf8nTHJMwCJMwz69jvgPI6gCk6vcD4bnfYQn++z+hgiz/uz/Bm/rHuEa7HMYp
LHn+WveoaW+dvP77xzX0f/HAf0nObIg1tVNm5aBtAautQe9gAdXGrafi5le4/vzyf0hL/Zd/SoVk
/iFyEmd4ZFcZr4H9QsxbGsSK5P1hGXtWwwADmvU/vFnGn+Mif/+0/5LHOmKCV928/Iq/cHyWD9CU
cQa4991XulRf249//979q89E/fU/vB46PjlZH7wetA0Ur3fa/+bsu3pj54Elf5EA5fCqOEETPDNO
50WwfWzlnPXrt+TdvdeH31ACDAN+mAdSDN1sNquryuNyw9z8nfdWe16sHy2nXKTwAnDhh/4rngxO
MMI9CChQzC5agOdXu+Cz3Sx3pd3vSZ5//9HToEK5HeLlIIDBUalu26P8yt/AxzK9Sa/LPXD/aqD+
z2LIhGZnXDIw6whd+G/DR/YRf4lf9QNzCcHCg6rRj+bArfREGwth40zeD5DjQ0cxYNVP1Y25sCew
ETBOfloeCmXBZcLOJcgmZME8kkDi9SZ66NkVB0KdI8K8Pa3O5QQVcwc0jMKnEHcWEzXwLbI9X+NN
9MwInIbP/so4/lXN/d8VIWw+Z5V0ivCwdJiggBB3kI2pEAgjipwuyxM1f/ad/SsTls5B9rPzwjA5
sAGbgUAtz43EA7xGTpja+F0XhIlDHUtAjUeALnweYEZoslh4LP9l44RlQwwWRCWoOTgo2in23BpJ
37yq9OUvp/lBmbDumu1lsZbx6dkHkxgDKtWhdvLMfygP3sskrwyBcuBJhGEHkQCI+YSYd/robtx7
8eW9aL88jCTCohuh6RJNQL1MA75VfeyG52RMVg4kio1JhBEDAB3jFQttJ9pHPB1577Y865Q9LxG2
Cw5ehskTPzlEPSrwR43hdFbVNDy7A6A5Dam93A0lFJAIQ9bApAA8JXYOQPHcDU4bFL8Kqs2Q7K5W
VpbWBWG9EJlhUgaJBIQCUPHaZzZ71rJ98dasrABHWwLh3zNhLs0OwO6G6xIUL4/1W3FmLkCf4KHX
AO/exvDASL5iCxSXLRFW3DBV5gOmCyv+go7CUXalr+KgmaOzvBo0IyDsuPH+f/Mtmp820ZNsBw/L
TdMmiTBiLxXBzo2cG6hAxY+iwFFdRSt7iLJVRcJ0QVYw9pyESalwKEvMrZ5LNAF3ylHr8KuPFwkD
5qG4xo0+Fx/wIoB8q6ijBGW5ZdpJNsf4PwOKoAdNSQJ1ygOoTMHVhGw48Cla+VrXmWYho8fZgGpC
AqVpKtDvJsBrZ8iIQAQx3eWo0NhxgJOufQsltuWIYaJWBwzH/RQdgJrAu/PjhFcecKs/DI/wAL/b
YhwxXohBZHWQ9IqbQaWKjyvgyiZQOQlsbYFt/CpUIOtdnlrKZiY15LVGDIuKHxXX08B1X8bHKS4+
kyEBSgwMNFK2srEp7kUkHKUo13kjFPPeSADu1oMX/xEwQiAHoL24PJDZF96JDsT59x8xZ4slhvwG
kqcqsD51Um3BFxZAznq5ddr3E+6xTcQKxfZofShCJx/eWuHsMV+1+jYNsontueKFaXcMkfCSdYAM
Z5kg+i8gngMZbNBIBsCt6O2H9wK1I0CYO3Vl5WkOgfCSihcUbcZw6SGPAm6bJqHVxlDhAYMKQG78
byeOcJYZ6IiAtkMv4gFYuVa1wFofn1lklHJzeWkoPlMkfKbYtB1qwNADKLECAB37wV1umLYYAuEy
M7ClS62IlseHiNdT8Ip/poX9zcIKSl9DZowqX1l4yu4VCKci1SiKFjJQZk48OIWVN0beN+rKOCgT
NGdhflrGFJVMGSk4TMDjg5KmL2XcLU8QZQcJhFErEAep0jhND0oKbPtwAMULSnF3Wnf7Xfv/Melg
6kDsjpUFkUA57Sp+gzcZoBLXfAZtAPOM/fAZAYdbqhy28aEZ5rd6rprhLxYDwgEp45+WB0G7dguE
SQscHKwaoZyLR9YM8iVFMF44Jmsvih+EUDICRGLyNTCFaTn0T3G0AHzcTE7czEzzftf/3+zjP8nH
n+kkyi7gCTMpUyYRRZQAHeRQjR87vJ2781VnuzxKyv7lCFMpwlCFOnIeQTV1Lv9MG28uOhdSPYLD
9Fec8NzYHRcvEB4rY8BHNwUlCi95U05N6H+CLHTOkgwm5AmUYqUbylgEwmVJYMEO+jnYaPgnvwTN
KEplVxaB1jSxCFPSFUzfMxHw9zVEnh564W/eXpeXgHKS88QSADnYQIQkyw+Nh3Rh2+CpXmxAz+Ez
2isbgbC7UCr1d+6KJ9xVE1dpMUhQyWPr0XvP1ICFD2j8k9Sn4koXtAstT7itEQIb3Zhgw0aoK6zM
qDMA3QOzSYOCUmYH+Uywry7PHGVf8YQfk4SoC/0JPeFFMuuc6i9omYGgw+vLEBrd53InlKXn599/
+JqiZAOUBiWwv6A3UDQDQJAptSu5F9oICEcGRA0gr/Js3ChJmrVaUV6tq7WFp2XUMwUrQ6D1Qniy
HkBdBk/n0SF9AlUL+KSkEdQdpp8ZSDBAzOV3E0VYeZI1pZhkFeJr75i05wZPfeJaCpQSu/OEaXuQ
OEsiv4lmIAb0/B6S8EkZwOzaWXH94qsQS0Ihg5CvHLyUJeeIJQ9Ayzd1STi6It/pgH/oeMFE2ezX
r+bp+6L9c0ONApDXCiiEUJpw7EoOK80/Kb26sgyUiPf7KvajeVWpoLFb8oPrc7s4s0DjIzIgKoaa
qiVP5u+GQCw16m98HwnFwQ3qW1NfQ+Vj8lf2Ku3ziZVGCcfgRwya1oCsY42Oh2CPnl1UEaq7KzNE
OVG/HdePGRo6RZ14CDRDnQCigKDRXvNHlIZZwpOz6TAIOcR9XPBb6E18bcbb8nxT4h2WcNut1HHQ
R8OkyInJCjY4KYHKBpjwd60TDpuRBag9DP7oArkWxw4kwVTNgT70cusUY2IJJw35tgG0+ZgUD+KU
wFK0uyr6+F3ThJ0K2ShAbE0GCaBSo5B73EM6dlOk3UqYTPvyeZl/7JM083KxzTs037oMYsyYedWG
l999OuGSOwC8mSluB5eL/6CaXy+bjd8//a5twjprKNzkKLUbXLWCzDOYWkbUDQJ6s9w6JVxhCQMF
dZEINMIA60FFqS6y2p9GAdFhAZ5p8HsKcf683A8tjmCJmEuo8mDiJxS7ywAy6G0EKhJBlk9zaYes
5G4nCEcvLJFxBuUFD4b3lfjl/viQ9P131VWlrSaUcY+orVUMWdh5oWjG0OHMvUcG8rUrg5vX+b8h
saoRFh1WkgxqNPQSCHEIUEgoGt0oQ6WpQngBKJZy8CaVcVGwHh89cBa7mYJKdjX0RGirVJkB5ZNh
ZZt/X4vvfQth/4qSqrkctKM7VcDUTHElIT8dDsN7Warioc98wKWRWbAGGak6VgmjVwg3+hYe0KHD
XfERBCIh8Vc2KF0rgAYyE9DkbgKoAoFOC+XJDQ/F5L4ETRYfRNIJgNXJ9GKg5AsxhxRR05bbSer9
HVD+7B7+cwBPCESL/TJTX0UeZRJQUSnS51CQfZR8APSPyoQRBUNS2lzGEZJ8UApKL0oZ5SsH9P0j
SOUJ25RBTwsIuM+7Pn8Lo/e6exNU0CjGlieDUSC7rGyB+6eFyhNm2mTaqE0Jw7naFfXWCnRBjrIR
Gyhyl18grrn1z/Hpdw+7Khk/gUMni8BPAO6GsjNAyTqDarl6n0I9pKv3HDRQ+oxbOU7uu01VIxy+
AGkKMUmKyVVyyZnYNzCLQXvkY2XW5tm5t1kJn89MY8zKPYqqS4iBib1oiONjCmhRq4EQln1lx9Ju
PQdVT3oCHFI7rPhUSk5JBe7kn8NgHPimYBgUa4NUKORRiCy+DBBuB4QK8oQPhbztZkH2DKyTK0Ho
dyb33kiJbVgA26sVA3rEWyz0127qA7yQ52oPneG53I5xMis9MTdvLcaeHfi9/oj9yKgSnw4QG3b9
4/iEKpEnwQQDNOgz3lCL5Cwv37wH7vVBHB4ejgqtHbvRHfEYCYJCVAT7oKy1gZ70LOBkH5a7+d7X
9/ohzo6yBbFd25asq1z9S4SCy1v/JT4ND6B+P0KNrwys0ObO4y479CakaYExPqzdVSjeQyXOj6lo
CugsoOvBbS/QJ9jKm/q8FkxRDkVVJc4NyZMbFtQ0gGtyxa7vgb+eQDwulVYrhobXgK8vbB88ZvhM
x/66PJm0ARHHgyarJbjjtAn6NRW/D5v3qFclpyj5zpTn6my/R/FFUg/a7/yHSvgPHwrLFXBik9vw
kQ0W4JMQK24K5bPl4VDck0o4EJVtszaqY5x2AFZk3VHrINcLHc7l1kWKFamEn+BArsNxYDVwwfpl
xvsTaK5cVOli3wEevpXsWg8NiGWa0Fq0WAuXM521B+NYmgDmPpT2FXVa29G6VoZ63CUWPNiesZc/
jTZwwp+A+1pGZBPB9liQp7UdhBj8I3hCfxXnqyrhPmQlZL2sSkZX7WRz4NOvxquPVVisRCm0ryc8
R6VFIgh7Ma996/bQJEqYowgR7uWpoW1xwl3Ug9oHoKGe3DzQnAjBRVVeU0hvhp2mszyEVV+X+6EM
QiF8Q93UOQ4wBjetuVRC+1P7vaX12+XGaU5PIXwDig2Tpp0wCtVB3T1Euw7JntvE+zY0sjO3ge7z
m/oBv/QoPzeH/sq79Wa5Z4pXJ+GUAyRUu0lCKT1bf0wcmH9SASfvSx4MKy6I5vYUwieM2LlgSsXQ
alAOtjwkakXoKKhgCPnywZVRAkz+GA235eHMq3Hn8Jghqz/vfRCQVwYV9FtuNzFG4Kl217310V7W
tiGKpIvmrxRI1nJXtJkjvEVY5QpUnavJhSYFiO5VgJZlD7zGRVQMOy7ORnO5n+/U1b0xEcbf19h2
U9hNrlddeqhylqVRtG9gxtdBWKC5qbeFzFqlgZJD3IFnj0VFOySQlzv/fqq41znhGjpfSgJVQ0Qo
O57TPmXbyq0NKNdvvKv2mG26HQolgSMJDp7FbKOVXmkRm0J4DDikPPO6HOfIkIh2LXpQ04BkJYpG
UhRMtJq874IW0qcQiXK0MPGei5D1Ac0v+svKuOfJvTNu8ulGbDU1ylpE3eER7NA7yLffClfdgdse
f2CX1ENH1FFKcY63/g2lsHvUk68t+P2MKUDO/25i3q/krurniN+ON6z1qTidBUrArbTSgUDxZSSc
AmJVPQQ80QHexlAh/iTY5QVUm7vMGTeFWW0nO31Lztxe1psn5iCfcyd8HIzuSduB3eQILVKzt8Ed
7pTb/Lr2vEGxXBJ+Iacd6kcmfBOngs5QOaX515Ci2KA98/W7XL3IKCleXlva6AmHxGJrKQUqpFGP
z+sc3vqV9LNSpJXz6PsF487OITPQniJlKRvJnFui1E4Pj+3ReyoP0QnCtqrZ3qpN7U67cAt68q96
w2+KHYTpHaiQPQYOu3Ke0+aScE3D0KP8AuX8bg4EjymhzlgfGv5lAgeLoak++BkLiMPiHlkM0dPy
pM5N/3fUqBj4d8+CH5UFPbaALdWrz3GQW2HSrdwIvvf9f9tWFeKIDzVccLMOPqg1/A34mve9VWwz
27eg8IbLdvAGmXEdBOFGr69YCOUBWSXR1DWK+pq6RZeq428CAwpaOq73Dm8KO99ei+po10QSUD2o
SYvXcBwh464/gg3UkKzZvVQ47znri/kb2qjnXPOpFK8iE3eB0mcBnYxUBM82i0Kct9buLCivPstw
3Mt7gHbUk7BquSvAm+spo1vzr3106+Q/EQqOmWbPc5IO/bqkuHa9uGJo31vrzraQZ/v+keOFpovG
CKo0upUNrQ4L7HA6RD90xVR0iDqYKGnXwcKie2ajp4a/TXR5K5tOvA0NsHrscGrpjZGs3Ez4+/tf
lQmT4zV5mtIO1eSBW1uN21/qQ+n0kZ7tIxNcAwf5pTxHm8wqjFbnHTzmmaCdxD12eeapczEfYz/m
AvQwgMRmWNzUKv+AY+v1o9725pbT5Sc73Sn7yIa2nz5Y6ibTzyyMhTc/OKNxQOf5Hr9D5+vv8ofM
m+nemhBuIOoYRhkkrEnavk35No9ko5NOLR6Sk3INkkAJvGQiOIijUoFumjCCwHzfDZ95duJC8PZ+
Lo+A1jrhbMZMZURJQiqoQT25L9/GBrI79ZmZ1qAOtOCGBHTnnKdyHofvTyNoeLTJyQfbd1LNBGRV
bklQW1FZQG5SvnqaxuZDZqTf3cNItLc0MzYOs8EkBd7xmRSX6C7nX5lAXUPEU45WEvMNFVDVg64W
Ji900+CBZ8A+yXsrBk851Ujgdwb6PtBcM3iNYlGUXwo4XbtWFdy6Ahs3KOG64RgqIPHxJGQQO9RO
r9j2/R2hkNiU1JNwf5UQL5TtkII+od02dQxKiX6mugpXBnffcKAQ+a8BS56XojJ04lyoUeqlASnh
Q75yxftGo/zXKGUyq6uFgDpBMoRzoVfxJ3fk3WSjAHY0tKu/8czxNXbGQ3uAxpBZdnivZR4m0ELr
ANjvZRu14UZUrsIZvjPk976FcNpeBOIirpi/ZdSDs38djeQU76D685K+dc/8C97TVDMw/AOHGleD
A17V9FGOqqxM83eIe69/wk9XnBirAWhE3fSovWSdHgNt4qLHJ88sjWRfup4tWaLtseAaN9ZSf7TF
JbxzyBXQIQSjjhtH0Esqd2F3mAqkMtVLEa2EfLSIhaxXAF2XHMc5Xj68A3PNtu+ReR4/wBtjZJZv
LrvG71j8v5MHWot/NymoGeJhmvsAR40D3hhs1MBEEKZDtNuo7UJHwPK43BftRJOIOWMCML/HLO4D
ErJqoFJxnjjb34B+xeSNAG8tgZ1ak/7JIfWGi70FlTkHvMnm42CBh9yot4F+Xf4SypZBKv3fURcl
eBtBvIObyWlye0t2RKM4lQaqqHV+W5vQSd4qD+W5OERrdRuUnJZEnHCQAyyaau6xMtPL+DUhmV9Y
gXmWdRAUmSCOMSOEESBcXOtwbvjewhKHXlh6UNNDeZ8LAq/mNlyVTffMfMqazh1iqM+vPFPQkglk
PYRSMYMPjQfOjbaohx9cJDOcwQZjjllDlV5PbJAUaQZu1dvxzFmzoMf78hp+g+TuDJCsk1BRyCan
A3ruzNgCX4fNW7mT2IWdmaoDCgpT1oPLuG32olm6jREcIJK8l86j8wcYvpUtTTm/yIIKXgbLaM3h
GybhM2xPg+wyPKhxvJMSOd24yZnWWB4t5RQmgf+5VsmgFkFHRfgot3j+7vcdO615UMpeIUH/fgy1
D9AzYq9ob2z9qYJToIfsijqdPemQau/cTMNVzwSJzFqXlKuLSPidBlpTPT8nY4QTlL7N9g18Ia85
r2fHtZKM74vdvQ1CuBse/Hz5VMG1TbZmC5t4ByVkF/ER2NY9h9Fv4IIzRUPe4XiG69EckIoxRmYW
trwLsH1UnFPgRzORs91Aq1Cf3WKm9yZnhAYUq/U3AZE/WBMMnLqnHhaVODjaXE8H/U/gqJa2TZx2
0+4DC8/V1lp5H+W0VUXCdYGiq4KcGSYOJB6bzgXHizPBlcQOiwcMz4QEzzE8iy+VgUpYR3ZUI7SX
tyDtavv9xvLjQoKaISQZ5nSO/5S/9Zdp238NrrKRr+xHfkOxiD09tdfkc7k3ir8kyxE8Pq/ZQERn
yKCDHvcCAj4jK2wvf0+hkFS149pGpHREVidAaVhoChkdlcMmFbbA93vcg1JdI3CDdYWBHGQFVDTb
ofY+OY7+RcWlHmIOzZaVNmW0tqy0ezZZucCzLFh1ZnddgxukMmVDu4DBFFwzVnQIVw77+1GvSlYw
FEkYqNFsEErKbrgi/BMCzlzn0E3ptJflZbsfFqlkLQOnDYMvzsPo02sxPMnMdfRgRN4+GNcyEhSf
+50B/bENhdTLJJAwc0gdSXZyKh3ORtLcah996xnXYGdwRJu1uV29X9uL319/x5MIpLMa60iV5+xt
Y1e5LjqTreK2Df5cq9qmVnpJTOgB2rUlG9IGJKA66NBxCuFsr97A/2d7OliCDsMeT4uDnpvsynLS
YjeyJKLn2f93+jQ2EpE482oHbusWGpCkgZtCFtRk7L+B9bulJRxPpPHqpFWYhFgHBR8ixMZaiyKo
u5+IjoI2nGSumNvWjuCW4jLbiyojhXT3KEPzC5DWSwyC4eWB0DYQERl1TJFM2RyyyDvJBW2ZOVjR
Zjooa0gRyllNVhCkAujaPRXtq45gTqa/UWwIPxvCDlCiE4h1d4G1mvanjIWsIBCFcIK0FPrqTFAQ
2gA5PHV6t+N0SKJuww0KRyzRgZAZBGGeOBxiw1fueqfWTt3BapwNyrG2vKk4vI0nXKvfQMvbVlYM
lfZpxPWX79lW5lHK7aoPnHkbdPHkoY+1twVaTp6sNvC9elRBSYZbpwH6993tMuF0HvSLiH+Tydmn
2AA60VB1HrF1bT35pmes1fxRqrBVsgqBFQqkJmYflOPBLj3Gu9zYSg8WbybWdW3+BEqI9J2X/OHo
ZKhsVPJ8NWvMHonQyAE3/sNghpBY1KsNmNoNsF0iHwgZeB1iHdhin6+PvhnbYNgAGZ9ebpbthXJs
kBB20DInM48rZlq+JvUR3IK89zfUwhW/QjGX79vvj2GCpzELBwHNTxEk63nV6JnHnlurTaO1TngW
aWjqxleglMxIF7X6E7LnErw5yxNDycKAIvzfa6SvZCj279C49BFe+CO3FWweC7WNQt2zspvA6/JN
OqgniLg+Ih+IYLLAdQgCjUjbNofchtTgLlrJBNLCMxLuLoTRNDEt5rH/Ah/JAbcx4SU6g6V9cgYQ
f30Ju+IC4bYH+bI8etolmoTBK52fhNwwL9wH8zLdICYNsZfqb2QXbxCmE09gygsmfdwK134rvpfP
y91+4z7vHMYs4VcAxk2mUMWkn7orSJnnR7j6MTn1ZrqdvrSdf80cSO3w+9yKUWqKB9DyVDyuJd5o
mV4SP98wUaxU30vO6Sm6OfiXwo4P4nVmEDW4p+VBUnYtO//+wyakLse7TiNyLohRuTIG7egHyvZW
ti2tcSKayaPJh8ovGgcsxYpv4crCfEdD9xaGuG8lYy0yyoh22x007LAXeHYThijuh2hauNcu3b51
uD0PDiPmEJ4ZU3yoPiBN8qd4wCGEYnbZliSbfWl26aE6DZa3B3no8nR+3xrufRr/73wmmeyDCQWf
hg3jBpErTpsAknp4J/f3/Dn9U4o6Hv0NsNw+Q3ViB13frHgKt9Kl7zfgwZo1DDuQ+OLxKTwMX8JT
UuvFTn0vJLN/lhtstuBhDbhFc/skol/q6r6JBAFc9VvtJbE7pC2hue45sYS6IXArbxjcQJFZ2TCM
LhWXDCE8CCJfQfboQ5NgL1h1CaZ3PPuPqE5RDMUMT8J5eR5pESdZBADJm0AsIWnrjla4Aem8Hhis
kdgQh0am+VMw6tMM5Vw7eCgQKoUE/zNjWKtDge4UPbRC3G8nG8Sqem/L5hlqCUZnRbpmyrvOhLs9
rOVEKTkthawGKHutbIYc3coOv2u2oYW0sT6/PE54dQze3t7YzWRN1hwwFSux/H2bBNHevxu04sHG
3yfYoE36moFyCHKddrIartw/wRXytUDpo7LwemTIy8LgbNlQtzjAoZd60Y7QDnzgze7QOakJWayV
fTKb/H/tTdEI/1XIYJJue2THuQ9R1IvCZN59VIZfobLVOukH60GvwFotTbkfaUIM6t/JG/o8TeoR
vUGlxRyteBPBIzeb7p2xxO1HdJkzx4nD75lbs3pfpy0Y6exAKzIVCqYU8l033+efilb4LBUAibry
WgbZUeprB+p2R7EvLT+ZLmkdWX4F2eh4vESKuFKxSltZwrHJTNPmbdggJzMJVuCjcknidFA26jLq
e1cWkzZUIoQS0z4AVU/LuaIzWvVx2HP76OojR8btZLtxIt8Y92sPc1STJ0KqUMwbVDOis87Od8Om
OqW7cheZgB4fu323byzw9Z7UTWQFOxAd9Xs8ZK0Mk7Jn/4MUbxiIP+dYURSAnPK3cgdNkQfFSt7U
l+mp+xOvHJOU2SQh41PgZxCYynAt4nsLCipmnCOAh7Ty8jBmh3HH8lTCkQwdz/AlUyDeBb4LsEIm
ukJGReOhErnGqkNBLyokJLxjBjnlAvRRnQUUSgHaiqun/0e5ZJthx38Ib2qje+IqdJA2Y/PvP4Ih
uU0SaShzeC//QYIah9SEJlQBViZsdhL3JoxwHvLEd4wczIbMHFWkbrtuDc1CCZAVlfARXBUOkSRh
nnqDOUFwzppMVGLZCV6ZRrtwQvNVMXxjsNbye/dTmQqJ+S76qA5LBhMFURCXOYZbVWfO3mV5Y9Ea
J7yA1oL4yhsxGAGPd5p+a/TSXSsBpuR/FJWwelFlWilh0XiDhAmU6vH6GG0Gi8fpvvz1tB5IrLfo
e/44zp8POSmc5b4T2fwWWB5HXZkfSmJeIfHeAHjUZTqvtugAae8m28BITNWcDA1xigzkEq5ieJDX
2X3xCJ1Yk31eC1iogyOMfkToHXMcOw/Oe4g3s6MMkW8aDv2K06IsPgn4BikUwDkQjnUbjgecvU9S
6H/g4gUR4tr25AyiflIqvbCyqK0kHSgXLRAP/2v1ItNN3Jh3CMIe4ovwjDcbvThALuGB1/8u7wmK
XyETyWOTKR1bo4fZLPF+sfLllAuqQmaLeaXU1GIWm+Lsp87GAA7NrXSiS3iQ3oF02eZusMm3qY3z
q3J8Izpyq1kxCmRAIVPCdVLyeRIgHogLNYLaEH+MGv8RuuigGBft3sP28wQTbPLmVONBBRp1Ho6i
5fmkbkPCUSuh0velB8ALlD+1/JY7wPBkkl7sh2gX7IOVRAdl2RTCYQ+ZMOUFg16EHop/pQaRMXUL
yW1jeRRUOya8dhnzQ+zxMKYE0p96/9Bs053wPGxaM3Yrq9kUm9GsDMhpv2W4ALCOclvL+FGuV5Av
+XfPlxUojsrZjvMniID8EcwmxAs6NHwc71okOl4UcQU9Nk74ukaJSTMzEpYfs4UKqQXMZjeUZj/6
5gi+Z2aqdY574EsXQgCB9pynkSFMj8sTTPMlhK+PGa32lQERXjumehCwei8wVhxduDIzOyAKtTRZ
OdopO4VE/Hq92PXp3BOjYSEZaNLJfzi86S2PY95vdwIHEukLQasobj20rjDvXfcUKcJKw7RtIBPu
PCmhw6vmPbaBNdVW96Kc+F18aYCPjrfTA3BN1+ZYh3rxltvLQ6HAsRUS5Tv4A9TuW/Q42OxT+9Qe
/Z1wRN7SlKzcjXaMKXzIAOFkF9Zc45Kl5NAVEuubSxDai/tonr8D9y4delTXRbq/DR68VK9t1dZc
VFyvYKkom47E8o5Sh5ckFp1B2Ak0lroEKRJ9+FzLhdL2AuEz8kipVWjuIaWmeXZYsXagJSs3PNom
JnwCWJRjSNP7aHoW0NJaXYufheFheeEpN2cSd+vJ/sCqMcNCotfQkLNDhLLLt01o5Oe1mad9P2Hu
mlf2KsifUantFQgankYGyLJ0LXqfTeKOEZLAW46fOmi0YHZQV/MonqtDuXoVpR1nJLZW0eKQYaa5
bVe5eG73nLu5zb77X2u1yZSUvUJiazmfHYOixPRPp+HkvXVQMTOSs/zYX3xUE+ucM8Q6KCRBoiW/
Ly84bb6IqIrtYpEtOYwJ7xT9V3KFJkxirOkV0Bqft8CPi5roV+wQxGhcfmiPwRPydMzr8mdTzJdE
KSp+NLUsi5ab7Rx1PnJOsmnfV6nqKOZLAhM9qM4USaqxLp9dPeEjydcolCmbn8QZRioH0e8C311b
w3uyD1avlvOt696+J25jMvjvwIgIDWnIDt2ETYPoZLBqsJUfIOuydg5RkksSYbpjPZVBBbIjPC4j
hQ/AP1hCvL/sWan1aTeBCOQDpSD1c7/rd/Jap5SVJvGEEKRulRqse64ox4WZepEZd+VhqvurUNSX
ymsMGWq6vxwhiSGUa02TlTnbNANRQcq1U2ywR+xD5LMbg3ll981D46xSHlPsg0QLJpXGRVKGUyLY
ilb5qOyVl2Eb7/hCl0u8DoJrLtiXp6TfqEhDrNUmUFw8iRwMCh7KziEyy4zKGHLbQMg6trr+5kFE
uGokfcgUqHrdlu2UsmNIIGGaiaXYjni7EItjG9pd/Vqwgl53g7nc/vfr/p19T8IG8XQFub0Io2kB
tgG7+o53YiR5vVuxb128rRqjBWnIXXCUN/2m3TAmVPhMESi4NcUMiqsQiZM+S30tBRURfFxTGV3H
Q0ttBbH7XXxwb2zESZ+nXaX1MZrmd5DDsyRU+YS75padlT1ATjvpAdjEUw3kTa4Dl4ZqJ9kOzQBw
HKBXntR9bYG8c7v2ZkAbJ+FgFEaotSIZcQtKcl3FboyllYCGUlelkNC+hgFpVa4MgAy7qAa2wVSR
XxRbA3ix2vf2oBc3BDvImsjn4ct/Hd7CUx0Z1VN9Xt5DFCskAX9F2XpKXfec6/UmHiVGzWjaiw/F
SH/l2kGZOhLK17JlIzUppi5uHhsx1+vh43dfPo/ox/k6MjJTQTIXqePqAwh2vYTyoAi5yq2WbJZ7
oNnX96Pkjy7Swm8mvpLgEE3xcdryj2ysp453Fp5nkhs8EaFmeQS2TNxEWKhdNOcvnD8Z4pO1BDbl
yCTRU72HZFM0P9UKYarnMkSvn5ls7TymnC4kXCoeuymXMzSuMKo1KvkbqKzMPuGdTFUhVlztJ41b
MWfazZonVgtqfirDDrjMF6gyAPvbOd3wZ5Qny/vmcbXcdPYNd3zG9zr+WK82U6WgmZMVcqY9SKEM
GoFqo2jDJ1vFxyTweT32ocwImfITN45OyYR2Omi/syQSBQWmt2hge3QOivXqClV3T9PF91ZZsSPa
Tpjt68fYQpCU8YwKBiQm+iNAe5nBg0y7UrdAC+5JVrFJjngpE9F4H20lz0wfocm+4yyE4gOS5svW
RDkNvzNMPwbAZND25DWElekI0WUp/lsqog3muO2giWsYJNokEX46yjg2ZSET77KQL4zTV6UKdLZf
y+jNp9q97UVEgF5Vl9IU4UUBEDSrvrSH9PDZ6KjNNtVNdwjWTIXSzXda4sdEtdBEZhSQz+PRr7MV
PdaLLbdJt5Ht2chzaOfEWF4Q2ovM9+8/OuJVCN6JeYDMCvjIDJw84lO2V90QJcRzlk0zQmeyAiuG
WMCrsnJ3oRwH31meH30qpdKHNY/UQyP4qNk/qspleTSUpf++Vf5ouAVnlweiRxbqFplVa38ZJAgC
acVAaF89d/qj8Z4vGBkKMMjlDs8M85IF1+WP/kYN3tlSJN/uOLK4r2d4rO93w0ndxQcPLG0QsUmw
rdhn7TyuzA4l7iVRi0k9aVIxVyVCEf0q7z67XbbrnMhZHgZt7md//GN6qkBmQrbHGe93spOmkqWq
rRv0a28I1FkizDorO6bRZHw9QOVO4aL+ZC8cOwMI8rmuBGfu8jC+XfW91SAMHLy70GOc8QPZlrdq
J94xlm+BY/9VNAGwcdhIr/b8VnH8a+JEj8qZ2QaaPuJSpG2Xv4DiI0nUYpokWjjxGCjPJvsmGo16
QNaz1a5KKq90QXsUIYGKvcjy8+vcDMgWd/CSGKSou5CeAzZfWuuEYjAkLLGapFhVBswks6l177uj
1Oh2gF6Dm2A049MaRIJ2dJEQRMBOgFOYh9OiYLE2SmOuaQJBpbF2bs0Ryp1NQaIPu0mUgrGZYDph
aHHqcWBTnYcIQa9ZLZCdywtPsU+WON0nZoJMGY9Omtqa74v6hAfr8Fw9pM/LHVBMlJ0Pmx8mKuV5
x8QjOsiTXYKEY1d+BuXjcts0+2QJ+w+0tClHDo2Xxb5JTzkHfBrzEYmPHiBGsn/k813B39L/w9mX
9kiqo2v+lav+zlzAYMPV7fuBJfaIjFyrsr6grMwsgw0GjFl//TzR0xr1iamoHLV0pKOqyiQCsF+/
y7PMGwaWXie///ljb82mrrGBYc07G5ENb0ZHzp3TRxgQeSicqo3eAh23x2Qq7ZGMbdQLwLc786LX
8ukrhPGtB3oVK2oy5fPIke6VzdEsH2E9R1Q8/fnOfn9t2ND+9WW12vWKosaNDe4vn/7qGRDv01db
8/JS/t/1TK/xfHNW8KoZcfHlcUisfX1y0+J+7ax9PwIgOv337uBqRagiqAZ2mbw2bONZAJxZZ3gD
fbFZfl+3QLPwr4+nhGHgmBeXKAmqQ3vClo9hn22+SIt+vxVpePVirZC6MIDG1YdV/+YB5XgBqduH
r1RGb2Rd9BpZ1S/5UkMmGd9+TAJ/VWwcMGOj0o5gwTehi+FutEgoZP7W8mxd3sn8RTl7o8FOr8FW
tRQ5KiR8crkdQPrs1sNBPBX7Kg0Sfx2snDIK3ucDO/95CdwY3NFr8FW38H8mTYGMcjcaX9QqeKRg
5gRwEkmWnYnZE1jBoIp8VbDfmKLRayzWxCw7my/iB+Z79dIClAex6HeakCTbmtTey9VXAlQ3kHn0
WqnTVcYuahfPcnqHTEepEwfD6DyGp/vauytXVixewLLGnYVH+STBeMKxlH516P3+dKXXOp5qKe1J
XSBn8IWMzLhEbfNVT/HWpa/OCdF5nRb0cun6g3IXrl1fdelvdLroNSBLwnZwEh7KJ3Vw39Brwtr/
Zt7JqrKj5jCc22PxjAeXwgrtXB9cvYF/cLnzX93D/MXY8/cnOQ2u4obVek3RBwhKA6VRNT/1zIut
8rEA8YSx5ItVf7nYb8LrNXiL56hmXVh4A+YG37PVsF/uuxWJm3W3+4rs//sskV6jt2ZgavKa4iPC
uxzSat2BfLFlbwTWa9CW5dN2EKb2Dvmi4qHmp6ZsYgGQoav40ffJIVge/vyYbpxw16qcrlo6W0wL
rli4vywDQEcwQwm0Ue9/vv6tR3T5+39Jd2Au4HKHQei4JmQFxZ44AKdiyk1UGucL5I1zI5Om11qc
4+gz9Ac7lJylzjZlRiFUiZ7/uuaDSkJ/bABnzXO6cwdUdX1dvLOAs01bZ92mNFwlumc6XiY03Eoy
yxPNl0Me+DRtSWtHvTO0kXLyIeF9oNKhcMDjs4Z81TWSRk0nVcxZHiboRoMW4efhrpzyNjaygJ5N
abG1R/1+LcaabbQkyFyXuVkV0iH3EOrPvskhc7c5NuQPkWdLDIxF9jzNbRuNCjFzuV+sUKwWHUL1
sph4XLWiTLgpIfLt2sHWtjNvY9XwETWj8tfQY5ijamwExua9H9uzy9eNGHWc5abajtnEV0E96GNV
Y+rtut38XE6j3FOPNY9hNZComHT9PW8Ws8bXnKBM03efPRoFaSa8aq1x4APGnQMOA7ww2ViB6mBL
MLmpbbEGKln1mHoNzlKb1lacLbpKR6HzlavBU8dDgWyxDKuVrQzfFM1QQfU/hBAdL8b9VJbD3lJ+
EDEfCuaTkXa8ZD1N64AHUdjgu5VzDXd5i4xHeJzlq1b24s7O3XLjGe1uqWfVqZmaaSOafnryMMSO
w1YUsbMgizdQdtiZagTATAj2xcK7tXcuoftf1rbpy0n6l0m8y5qY6895hNS7+EoC4NbOuT4AZoWl
dRnS9uZdcBp5aiPD9WB9sTFv1Gv0GtU1NMRZ2uly/QeYYOO5rycU8uqIJe9+0UG79YCu4rz0BLTG
LjCIPjyV4tXo91D8mxHyKjnsvZr1PfxoD94RlJ/EHtEWcBP5b0J/6TVIC35bkGV1cEbyN8jGWOkQ
T37E42fnqwHojRB/jdNigmk+u/gA0d5NXmxPT1CCjHJLxTo7UXH/5/B7I4e+xmw5WT9kekIe1rjw
JOhiv73TXhPL5rUkTkTYXpnhi2Lg1oK6RmvxwG46hUB8mIo+cqzXed4u3dnVp8YvYtvqVhMPEub+
W51Aeo3Tysaq0F05QSdplGmYHYjzpQjMjZ13jcoqbFK0k4QMsrXPdu4v9YTB347F86o86Y1zXz8p
GT2K5z+/oRt5Hr3a5ktl0cBw3Adt0L7GIjNA+//50je2H3X/Gp9GbYVBKLvlUFJIZvVeovh9VX7/
88Vv9BroNUjLKlgrjQ8hSBudQCexHpyNghbN8NJuc0y5rS+a/bdu4mqjc1WWDtH4mMA8VOPdXPO4
FF/RsG8gDOk1UGumJKzL7nIT93QnXoM1+olHZ+skcjfsy7vqiHLBgvBX9eHtv8p+b7zxawDX4HT+
XGKcePCMYydjxUiiBXhSf34vN57XNXgrIKGtyhnrqeDB01zhXA/spKi8L17HrS9/nc8xaRZGRvi2
EDKcfHh1rKZszL6ojG99+asDIxvRd2UyrI9yIUM0du7eJ+bDsvsvmm+3Sp9r7ToJ44WmC1u49tTa
+yCTLtIGyysxw8VYUYfDqvA6s4ZhWBChSnJ3LCfOLoPWzjYfAINrbaojD1Pu2OkqJwoWCSE6MspV
UXWgfdaLG4EYatLCp2Wa60A9eONkw4w1AHf2i219Izxdo85CCM3ktVWSQ0XGMeb5Be1huD4iG7E2
9eB9RZe8UaVdw8+8Co4/dtYSNBMb6wcN5jEuJ8FXXGnz2JVWtW6q8KvT49abv4pVfTAPzlIYcqBt
W20qaCxFtvRYBEfKdv3nnXHruV1Fkt5xhbCVpY60p/2GQqVtLYrRit1i9tImsL+yyrpx5l5jxbQh
dKGM+QdPwDqceazdokKpvtsGdppDXgcqajvHf5gkByzIlOLjz/d363Mvmca/pKNKqXFmPQM6jDf0
kWnZ3c2FJ2DhmVN5P3Qhfy7asDsE4TxjmmnMl4PSG6X2NYKs9XJ7Lonr7G17BMfeJq4+zvDx4lHh
1/nZGeEcBnfwEE1oX0OfJMqJ134GC6D2cevgAIz//ARuUKTpNarMthZooMDwb2/w8ZFp6seGwq6g
7shHqIdtf0GV4p3UndrVGnp1fQWJMsk/iqpcVSgE+zqskH8hmVTLy9ja7yS3q40Iu69ARpdT/TdN
iWsk2pgjTPC8JXsM5aws6ZfQHtJOc2YiSKfSDXU9wdLOz+0Af0HhZllKYkB7sLU5UOLZz5h8j/cj
DAi2eY3XGXnMI9vekuatkmEWwNSWAyhNmWVevWKeJawLSri31gMVqeqD7iuN3Bu76RryNumgdOXS
zId+qWgfTVLMqetPzWOWF9ZdT/RX7ap/6ID97pldZUhDI4F8hZkc4Mj54S6pdtnFJiD6mbx0G2ki
ew3NdDv6ZsVAhH0wHe3G6LGHTl6xLmK+/sXjd6QMRwyLvgKh3Up9rsXuJFdLxcIRusqRHf9cvk3Q
3bsow9+PEeQOkj8vZv/GrroGbOWB5XYW4+RQL40Fml5F917RSdjOhPKhXix4YU1YQrIlMWY+CJxI
gqswqfv2sNR+wkP/h2ULkpT5DEc6E0AqQFyUjKlkiajbZ4dcBvQGlbqj/R18+qBaYNfgSNEOyG7h
PmZquPfZYGBrV0CwSOZ7OcjvYSVg1E4Swuf11PO0yfpfVcmKSIdzi8g2yMQvxiLilQa73FQbi85+
RAYu4qUJjwRCPVa7iGOz0F951rK4Ve5X2BzH/4d4wO9Wy1UK0QUeD4xxodkNZ494AX1nG/pisCO2
tOFP5WuqIo6OQULlIDDey3mgYyJc8bDksL9U/QTv9mWuzo0Mg6jFdMNDK0b4w24w7rSs50JlgKiy
nlZpn0NVCx2KHF11FU5DXIg+NBEhEqRKx+1wl5kKhybt6Ti+W1ULi9o5M6uq49AjZjjo5jyH4YSl
pnPfCndKpIu+SsSsyXXRn8EB8pCVs7UJcalXePNdrDTz8PsgF3tdL767BkERURb5gP70S97CJ8i1
37kOgbtusACQHUA4OlEEUXFlLWNjp7p0podcwiISTiagYwqopk+zDNm6yLv+G1CCnpsKmKRvDL6L
FTdE9Z84Oi2ZNgsv4KSJKdg3GBYMB+PBsLv1PX3OOmc/WTXWWuGEURB2clNPrr+pFlVGPpTHgAoc
PQW15aBrkhZG7yfbYeyea1g6WgpfHPvbvc9tS1fR4tT1QbuqXDeOZ68hgw0BOV2CWV/7E1w9VYt4
WIWwEwHIaMW1qh6amvcPMyqnPvLHrD95Vgm8FySW0LobfZWfdOihaUXU1EcCThWvbVlO+144PLXm
doSD59Qno2DBPoQ57yshGSjQC6OQLs988MYbIG9GrCEPXmYxFtOrnQF3PtZhi7YfNM29WZ8L7d2F
3QTz+qD0oll6OuYeOQwe/NoXZSDWWFKAjplQsUXdICJjeCzrbIxJMfgHKkcXwvlCBu8X1QjIhVm2
3veDDVkoalXeKwstDrVP2Ho+hJp9eH7zo3ArMJOUDqPMUnM8ZTKMKtW+WR3VAwg5MMAqRkx5wqY+
e2E37yeaqwQKInk0uBWwRm2otj2aEJsJfihtxIZiWnlMBLEQ3YdUVrgrUDLB/wxi0oTnZO3gjElb
0HOiqe+qtY03+Zr10jvblg2FLEdWEc+A+svJaTQMIJ3xsWv7Mrb88NiM5Ufns5Mrpvmcdw38zmTl
7YbeflVqcWPvMuHwCzFtZuN/zIQj+WPtnWMPcKqAs1tk+cJ50G3uxIMYLmHQ+kGo32zb2WaJpuG9
U2DbdRWTcT+Ln6Vszrxo7WQ2xN7WI0DlipbdyiudZuVdcOaEdqemhVc4lCHB7e6c97YVfZrVOC/L
cD7WdvjdbusJ7772tkPv3MPJ5EMJsitKhLomX375wQj5OFJtJp8tkd1kamM19AUwArKdTAsdmtLY
0cLBgTA6h7o5YzIt8cgwhyIv3QLOwtDlRTLw/syz+uRYRYMwiXgimuytHds5InalV6GwmzgXWYsa
fnlVemqS0Go23BnuiWHBCo1mYIVbzwxrEo6nJtOPVj68eMSb4mCU54yW0NnrhXiDehv4qaE8M+q8
zCx7lFbxSMXcxGNG8rTE24zngcxrWXj5sfGrKrX8IdiW9bRDXkKiBoCx7ew60Kh19S5cjLcqM9/b
zig6N1TWVroQPsZVAIVNzaf+nQFyejdbEkJLjgPuaoWz85tyBjvOXP5WZm27ZzPJj70M3soCTPE+
JzsYq8tTLZl/VEVnxZIzufKJna8a139glBePQ5YjkjcyS2QR7PO8/5ln5Uu5ZN9DOFYljsnPzOuy
0xTm7d4bB3h94vnsW3FZH3Y7rNvet2EfqPndMnH2rcnyvZ7HjcoR073Cmp9hcIU2s2Oh7tHWEy2b
VzebMYbOih9jYH8rqnp5cZxF/uyrYto4ujkYq2tg+TEH2GKewWIrdUNSQQvQ7YPyoQ65HdXLwHZT
ZoNhuow4jgs4vEbE7fNoXoKV0bC/qpCOFmQ052AM5FZYCg7tvfuNW7reL7PjvxWKMyvSMKiICgHQ
ps2qvewJw+EOcRAX9nT5nLQLhDZr+saHcohbBo17MT/2vtnozob+qYyzFmhjmcVkcuaVwsQk8rMQ
YYCJ5dERWZ90fTinth3wVdVOjxdoaqwGb+ctw154w8odiYjHsW7SkmGdet0zNFLMWrFOx02osBQV
SycB0Qc2HrnHN3VpJ3678B3VHX0PynECMNhFzNYCjltZG1dF3TdRrQxOJ2Ot6Vhp3OX0S/m1hofb
0qR69u8YK+9tGggcsXMicpqMQ5t0HeZ6qotVMcekM3fFEmDEQxeoL2KCs/M0ULR0iT0p7sq8PnAz
HQrsEOagNGHe+L3o0UecrHYjR7gTFNwD7XNswRXRzXdtzRnsQAsMgyZIzzc6qkv3BEB69zIM7KIa
xM2myzLyTQbW0W1mqB8SmvZQ6V1mcJIEUITwCF/lNUtlNUXjhF2JE1jm4ohb3uuSwPWHjFFR8hNW
xms92RDmy5oN4sKTtKAMJuADIamzr1u1t3i3G1pEzEC9XJK5kvJVFnpTmo+2Wld2BgZU4SA1ZFmq
J1Zj9CJXLVqLtR7WmhhsrMCjZzGNS4r8aI/nQtal0KvCalK3DHfWUG7gp5kCk5oGfXHGDGdXY+EU
nUpn6u98DhXnhZ+0Gk9zAelYbif2VJCU5/1GaHDsof4Z6cIZE2K7x4aME3SJcxrVxpqigXV2lHVC
QrYha0/NlEHxCdZzMfpI2zIA3jV07lz0NSKLL+uhLSCpQ+Hcnm+qDmrZjYZnQrfNmiCCOvG6a/U/
pk+rYAhPcyhNIli2qgKEoLEslo2XT3d85F1K+urs0eXcwo5kiWoim2ie/BdQff247buf89KqkxxG
kJx62vBI2BaPQ+DIhyjwgoPdizZGFpFjNgUiVFGWOup7Z9770gCv4VoYzwTzo+pqHeWjCTGm9b3k
grP+Hk4exG9JgDO/FmJtT9nWKvJ0COZ2PY1eldiOu1eW3MCHYE6YlCUeDwEAHLPlS/nWJnloIUZi
y4ulI2vW0nvHuA8szJKmUhC68Zddy+p81V9orNnQf2ft/IpivIA5pe5jNRbHCsLK9VCmGCIWzzhT
ICcn8EFcd0vkNaOEvuVwX3D5uFhKwi17zFhEHG+zULA9gXPoVrbEVmUmhCBdMyOVg4vaMfNLCJHr
zry5JQ1XuYJnQYF44HKo67uZG1uORNoiqu4ZduzTc7ss6zKbVtyyy1fLs/q1j8ZSnLe2E8OUDcJA
gweAxoBoSGrdnqUDsBJ3/feug3UaoWs2DNtuVN8yjx0Li2/0vOAmBnD2/VDkm5xhGInlllZNt2qz
zNoVSm1RxDhrGTjTKTPOYz7mJ6IooPu1aLeNl2UouIUXB5bGTmEYjqBUcrVJy851dsLq2Yfvgg3X
u6Tb9NmyHVSAnIxvnKo6L5MYoqqpgA/CMU1nuAZmJkf0nlMvpy91Ru4COlVxCPyoDJqXmdJ4arx3
UvnvfMREv8lnFfcO8kA9KnQBgkxElOX3Il+ePFWuZlekcHzqtr7pQLHi4YCMGulPUKgfC9agVNxa
534H5RZij+nkdlOq6cgTnzhVWo8VSdRciFQ4DMPTb0DKvQ/LcrSH8aSHPlGyWpVhC+yH7N/tXOzK
OTtZWbNfyvro4GbDzkk7MT1kDpyCUDc8+lZYxPmMM2HJcZDq2Db+r7km7ZFTL8nybE5mTgwck6Hk
MRVb6FJaWzsLyy1aoN6WgOehBAy4u76yE44U+kj6kifG0R/+BC5l7yZC+KtacDe1bP9hbqy07swc
Ma2axzro/LMVNklG/VPeIDXkaNeDQwI/XZAk1BgPcD/G4eu2e2k6TO5HnI98aC4dlzNZrCdvydeZ
PcZz36SLpmk2D2kwd0ix2iJy6Yi0r/aSWYNh2dFdoP0nzzJim2v65JXuAc+oRODp11KFST6JpGJV
WpBwtbRwdpjH1NQmNqZaodqaIoeMHdCQAN6FjMMm1p8iO6SxI8V6MfiyeIsP6DUjgNgDUsHxp24U
2xSYq0esy8iOoVEIuATodRWk007It++8uol10e1JJe+1NR5CRUxcL2q9OOF74Zpfg9WtWeFGfs92
qFh/Bar6RAiCu7Bovy91adb5bJ2diT33NoDtfKxXoRkS+FAmVU9ixXkMfkXid3BHDK14MU5KBvgQ
8/yDh9kR+NhYKkki2k9R1TEo0HfLqcmbn7Iq0UQXM0yNgXjwB30fSCMjTrw+yVyIyjTQqpSN91nn
FSzCgNXSlDh7lM8bjwRVFPbmoe7KDbRhHgdWnpy8ihkULv1OJ6Ul3iUbUYG1RzfUP7y+vROoweYF
uhwDughlB4pJECIYCjBKQ5oV0PpUw1l1AzYR2CIrZ25JpEn5NCz9zwAO3HdBTn+SyZ2AigOKgrpo
idThg6drF64LnpdMeX6W9nJigX90qHMcDeT+uaIrjyiTZg4KrNB3dg3AJMTSTdSU3tmVHENOgfwT
52Tt/mj88WhN8liR5n4cFAZwdqzmnxpLojLkPh8+KwI0NnCZhPwwxTs4CPfKefOzTysblqhB5RTa
1tZtwUVUn/0Q3Ckre6l19SHKBiMACcs7Udxx6pQADs7QxchrRBUbvq2d+zC07Zy4TZZhdfgodgOJ
EWxgzQCqsQ1ifFyUXRnrWiQeYRD9GvMmrt1wD8onnPu8xd0tCoCAbvHIeQqW5a5H1+TBuxzvbfVD
omhUTpu2ykkX217nFpofpX0PeA2qejg8mQC+99SJkPeeWPmBVuZL0djHYJ6SiRQf7tLdFxUaNE2X
mAlzRD1/NArQ5dqkVUHPvmQYpUxyLVGyZSEcqWfH7EZi76DaAGB5RTdqsJMpKxNm2hXWRTwZnqLr
jU4uKj1b3nkt2Uxdu/YUgw7uHK6pzFHLILMrbEQ5Ukp/Pc1mBCIaS9wdd8sgIimWaAk6Ew9ar2v1
wkZghPjDuHB1FAH2ro3+GpbJXWHXx1zKlNvZikC4KYJBbzwHqFxriI86Ux1lrVqrBnmQ9YxEdmMc
XyYNeYCMLsD3jkxlP3842YRUi6aDX/yYdfY2clTJE7RGyLL2yw+G/ymLxH5JXnHGoYzl1Q+S9R9V
77/qpX+hIXkB9j4mlvukAMNOhO53NEPfqm7vIWEz8ib2svyOi/lcmyyyaG/HjkHGlefoyyuElPaF
4piuyS/tiWc3Dx7tKo+EUYloXgb+IKrhl6e/d/1z17gAEH8bw7MvClSG3+fhQ/ommjSsed0nreHY
GoARDCRGM9/3EKAsngXPo7YO4gY1/5yH2I0At5r+M1/IOy+C46jeoJy0m1FYB8MH2L0np9GJP+dH
5pZvNco5+NWxg5zVaQLrCyT04OcCmuSKj+Pew/saZ6gJeifJ3SphKOVb9IE6vS8o2zieC9tJ7ycn
vxa6KQfzVMvnQrnfNasxnUBXzG1xQTcxAVTQujDx8fu2/UDC+0tTwO/vtCNjxO0tNdDHq8HEQrRy
Py26Y8RPYTIOuFcPH70anXfnrtYr4qyVPZyKnqrttMwJHwxJBwnMLVQVh5yn9XKq54fOPY6QEtBg
heMl8Bw4Y7OD8XrcQrO7+2VlT7V7nzUqgdBKwqGyK+p9N3rbesB3LIE5655Y4cWkMql0P6lcNny0
IlyfY/HlUaaRtfnny10O4dFCFT/bjzA3TYYy2Gj9iw0aSq5ILwMYxPqDF4/TcBegGOxdsw8AoM2b
N0+0OoJA8dYN6JbTORmZWRMJiwl0Y6rmve1k7Lv+L03pGormmyJ01z755sG7Ls8MUtMpWbwxRb3q
N2DsiDIuZ2hmjvI+DIadrnycis4MABk60GJbYHBZVfXKZVjAFDI4CGNA0qGkLeEa6aObJsi6C8Z9
p7vHfu4inU/Q952sTeaarcvY24CeH0LKahrZafCxnMslslCwNRMcMNGGGb1Xp4Ro8QgcDPteFO+1
l6U28Z9qiPw0+gPlCDbvGGcl3XU6+0ZBMTYLSNho6k/WIbOc745BlalfpuqtZsXRhVFJPtPEkOes
wTLK8PDtHJl3UT+2DBY8VYhkFOGzNAfeui9zMf9o5IrAgrVpV5BFTI23s9r6u8jcfkVQr3OToQft
Y+H5JIur3llXHIjV7H4wUE63p8DGsZu/WID1o+Cu7gt6R6bmYeh7sO89P545xuVVdapFyWJl+Zhu
OjRVg8GSyOlwWPBEdxggYDg2DZGeddLbMwR2+p3JP90ejGaf5y8KiyeDIHcUTgai92TYUuwo0S9J
HnTxsmRRjxYg8AUUDamhwqtgfdSWQDFlJZwanNNYXWyaitQbS3TU24h00O4p6tRG8zuw2sSFA5W7
1MmE95uDfxjQM3UBKkQ+vPQX5eiVXwVQKwoIXr9a0SBDs3W8t6wGBIYDuotC1emcQUu+r9Dn6KPa
R8pO7LWUbKP4G5zm12ySae2fWdXEZWbHtvM5EXGkYbFuVbOBf+QzVWv4Kx7HYkrRd048efDtIc76
dcfdo5VhlWgTe8O7oOE5LHeyeJn8N5S4aCKoo29ppL+5KsEIqeJi7JK8hQErfCj9ijYrUUGliiEI
IhB2BeCZ3G7XblYca3eXy48mOwqQDRZV8E1nzixwAF3fNqxLAreMnerc5XcZNn0HiCe0kJs+ggxD
FNQLIG44v8buPSzE+6TmZxwGr82IF8fCX7ZuHicbDLmhj4jBzpfIYQL9Jglkq/C4MRqMQweVsdH2
M6qpKgF+B65rpNoz9AXxRos+cZ0GXX3+GnokLmr9Ir2VuHRlRP5hqQI9CuAeRPti9Xe9gqy+znyI
sIkToFjHCYCjODeoA/m2CEsI+304PspXp31pbCc1pUUjzq3UWPOOexOMrwjyelnrvZXJbjM0H4WY
d/CPSSVRJxgXxkVW3FeehHcGzFczRR6BO33NSwyxbVhv1tJPKLBNXQCLLp8OR1fSQ6NGvlUaumrD
6AUbz7FffW9pU1mrb0HFLYxCH/r5GyS8U8+XadvbFO2IET5Lw8VDuEY1hIFxHgv73mH9m93b71ld
v7bI9aPAV0/TOHoPrh2CHXIe2t3g4XzpgzWT2xn1dlvuMrTss4utA9qT7cZtppjRJ3d5XLDfbTcN
wLS2MrXmBuJQXNnRPNIVVvmzAwuBKULuiISJScdeybBzv/PKD+tN0HuWu5LL4vvbwUUFG4ewVoV0
XFEEv6qmp+aAXHu4azs2nudiAEqF5X75LZBt/lZ4FjouhTIkcjtUKpm0mlWwGPc1nOxzyy3rGyM5
eVb2bJsoYEVWoz2NpjrvlPvvwZKu1TVQH5omxHz4MOmndjja+r4I7v88KL0BSbpWzrDNIm2fduTA
fb5TZnkCcOXlz5e+gUq5tqbqOy5KGImC+YDGDYwVUEAsYgnjqrbV/xnz/uf79F/8E0SJcua16v7n
v/Hn97qZdcFzc/XH/3mqK/z335ff+b8/89ff+J/1Z316qz676x/6y+/guv/83OTNvP3lD6kyhUHi
9annh8+uL80/ro9vePnJ/99//I/Pf1zlaW4+//6397pX5nI1joHq3/75T9uPv//NsanjsAsp7D//
9UP++ROXu/j735569fM/th1EKT+63//u51tn/v433/9fxP3f1J3ZlupIsqZfpVffK5fQrIu+cdfI
DMF8wyIgQkiAJCRAgqc/n7IqV1dVn+7TddedkXtvAoQGd3NzG/7fDBSuowMe0TTLBIbQ/Pz9k57u
aFxIs1TN1Lvr5QWE+f/x3zXrD83RdNrQ9nQg7EYHUayL518f6Yalqqpl8/UO/fzXPf7TVP3Pqftv
OfHBgkVS82Sm888wCFu3Tcvs6ZpqmADfVCzufwbf1Mb1lRMyN7wB1gv9SoPFJhAjb7Lb1WKeClu0
HnUu/BPJXS8JGjmzvd5UF0pgCowOQWCNH6Azvibr1f3KwhbWLspDXQCGD0zvlz6ctPRbNX7jL6xw
s6HHAxzscwzkKzI92yMx45FNCFamR3ulBZZlcJWJd8olpVLEg9ZtbfCM9nQ17XkmzXnwy4PV5i4W
H08RoCmoaiIajk282Wpmc//B5Ali4iJ0Mcvk13LAFiR2F7H6bf3+WGhiNR6/xcYGAaHJl8eZPsFd
GnI00QBi2GL38Fouhe/HaZ/+qOuniqakjoIbXSVnW5li9uQ2Bq63eUcqjYS8WuxmG15evMFm5PIw
nGbUE5pcTCY/PXHccrd0FQrncRzfxbfTNzf6xpp9jhnWz+Y26ME2llia9BR+i+giarEZLeKdLWZf
3mwz8t5CjsXXTWxWHXBjNDnLzcYV3oRiDmLDAHmTAY4RHwUPbnw3mcY7V0yYvoIBu4vdd6DKe3fs
qOu9eOdAQjp+PkzodO4r4ptzaHLEJsADBxtF0M2x4y3y9c03eRW+ESRi7grO2gY3MfkebYLJZDBZ
3Bnbm4gmQbzYMSW7QowmrvizH204IRQkcAtE8pEIxkchbtD9DZ7QXfRiZXAGvMr9HtXQ2lUbM8Kh
VydqT7wnZQTRps2kMYXuYWzLh3hFjwGlfsPUv/kGs0XXQMHjx7sPnW+fcrAZ0K6belWLRPzMP2Lx
3bVvxLSCmOK/gvvAXPhj3xFrTHlabHBffuFfqcxqUUQck66SNXbp01dab/+IiBEdTk+5OufBlelP
vWprxOrp4Xol0k61tqiQRDxp0aie6P3gFfI8yZjYbmwo5R0eX74ekm/zy+AT3r0LB1+k/4ODQzlu
javf5fRYSPIbghGsmSnab5RiPKVMt8hlf7xe3GUMcl+W4yYw4iqiokZoxc7UpcctjpgktD+EPLC1
OD4oZBYkPlZoQK8y0Z01Hbm+4rvS9RfdG4swJg4XFqNXtI/PHP9DNEhk3sLl4vMM8UUowlvsSpPK
2qnUJspqH2jTdGRtiepeSU4vFxRIjWuxsGScCMpu031JxqVwhLwCInqgK+RNzucP8ZNRj522wwk8
ag79CCbIFqNNKubxJHwJFAcLfUUZRuntvheTbmFgk4vuFrlXPB9ag/7U3volYkNySaY5Y4hTeaSF
OaI46kRuNEEgWVShItc0Id11Q0IZcn9uyaPFDR3DKeO9mJNXo2s1xdXDyWCEWM/nPa41Qrkpontl
ePMLN7V9QJSY/hDO7C4+/+GXKffDKDne8XiRiT9NOHqe8KTTXKwLRuoxsOWe2cg8+rZ40270//bo
dE17ifDQiEpCipDD9XHeyUv+5zfnfIW2J+uOkiErMaXgE+ve4WdMlX8xrKlcZ/ohPYoonrLFm5SH
VO5j3BX6se2jlDTR9+3lt3n0Ag8oM56OYZhsMpQXY9KKCf83nl9xskqMSd8LKnINEJTX4PzVrjWf
8fwmM4wmZwxY05sJo0fySDaeJaaXZTH6RNdJGhFURit0qxmNUKNqO8FjYmsPSANTfZP7EBVV8zSI
71X82OHa4HL0/pG9vu1Xfi6W5OfED3/WlQDVtpjS5pCB0MSa6htTshF0xX6IreL9/g7fkBy363XC
GXmibgi7OUA46NDdweLgkAXkWAMsQo+kP514+pg2cusPf9BOL64rvn4HJxhB671Yg4QQ34RcxPoj
qWSnCcW7sktgIMLz/rL44Nh4GauO5JY8bofhD4829bs79SuZyZUcfEkhGzFeh+KQyGi6XvfJofmG
OHB6sc2FzQN+JH1C/Cjl5KfaPw2qwNsNThBV2BlPxHSDs/gdFKhBgBOoXVWyExVsTRkToItzrIVG
uKKKq2/06Uo+OIemx2Ynf1fX5dWSTfRViu14+Ran8fEB5/npHfq/v4NOKz/ZnmxxOgEajGaNt1YD
4GBsnHffUyhpcqHTuCpOBMPE9mumiq5lCwQpOuqd/WW5JLjn94ib7nRf91Ok3RHLim68ObMD1dCD
gydOH4SQh33QU4GtjS6YQg7FeDzo+0Px4/uRXI8f8sCOqP/5TF9NoPf7ej+h4Xcmfw/y5Z8uTHEm
IlpxB4rXBOvGG0cNn9aRw0QtnwMDAGJ3k6vZBTVBcRnvl/ykp/F2Jn7RFLYYjH5zOfsdrGaD0SDY
7Hazfl/4chaV8kQfiNGJsZ/teeLNZrVnA/3VxG+/T8aQ+6CqpoSM50TlUllUR3V3Jbdpi+zn4hB9
F9mMKjas5HJSDdzwOiomVZgdFFmPTPAUglQ93d7CO6E/hHZItmny2db+7VcbZbv2p5lctu8NfZYh
F+6MTTtKSf+Ka+afVk9u5/RkkvayxG6K3tGeTYwoAfCbXTWzf9qwGrWhE5EwvPC041IsLVbvT9cK
OUcsi+DjExbhET4ANDEAEml1knfACEN+Tsxs6WEYjC9MHmBg1PAyWuXhk7cjL5frRgx+n4IuTvSu
8hrRXw+HdIM/vsSwP5Ph3O9/Dc9iEHlb6fshK2Qop/1x5A24b9TzaXZDYN/Ivxq5MUKGTcW0lbRO
tBGx0tu9PBs9zNB3xuAb7VP4rJru3gbMVvRfYMN19V/oWX+zVOksiEnsWBi/BkbxP8LE9871en6a
CfajOupBmZv3ksFbGV9JVp7Xdolpks1zWlN/Fk//yl6CReTlnj7UduZDgtOoPGf2GTggqkT+jnDR
2Zo7zdupAIrKCAoatEgrxgqi/kAbbruN++yRTowqVvvgdWoDbNW+TpNK6pEc20kZsI+seB3tg9J/
UKH3JdH1qV8vb1efgqSfoXv3cckDjX1Ipa3uiy6i5WLSBt2ukc4NkG5RZxM8/e/OqOlULKmIwXOe
TfWN1n9TYSEPzvTVJibrMfphQ7PTNqDtvKf+tt6u8M3BrmKZjBKxWbTsBgAHMbXZDFCj7GU/qcAi
G3Vb/ORn8h1MdjFd19Dmi0VnQlGFBqWEMTfZBcFgFIxGo0k8GRUi6P4asduiaegT5opBwP7JlN/6
qjzzNJPJ92Rn8VVMGOxELMxahEJMRsFd8FkignjSGTd3jl58B5sb+20hvt/+ZDeZLDYL9uNgEU64
DhcN5vzFxhjH8+9vtrFCeOxL9Sie7D7RYrcIUOXKoKaaffSeW7473B9yZJIOpOaf7gltu/0dwBJq
mGIhhvsASNCMzs+r1JQvVZZsZjEbGD8/6+mES865SDwa4S/E2LJxsIjFUfjYH0MxCYY8fbDxgkkc
d5vRnH/9GFMew6c7EBvzT0NlomNsP4arzWizQfwxTbTRC6PCBNqtgNWa9Xb76BNjEwYIiReePawZ
zS+3zbznMSk1u++qnX4RPSa+Iebfo++dI/eHKyVvsFpuIqXPJIEdfy+/vn7vQTttZgG79xth0Pm7
9DJ5h6+mnPYAFYGKn2fppHBE1nfWt+AVnsXhLZZbdpA+9T9XVu0Bu4xWTzHDKfutUCv+cuz3/fm4
X6DBISrP77EpTXmmzsQvDBB8M2h9XtefBmzdrqRVDTvm1llV28vgs7ADbUlKeJhGKOWgls3YZJzP
SNfViycBVngTMuLBNYjTPm3f7iyyLJjM2whjEvPhjLRiU2XUKFUkGzLNnDGoQsWvvl8YIpJWKEG3
BH8689nwdIiycfcudrdyUA4PcbRp2Wr6R9KZasxMc2j8M1+AHpAThHczmQTfMWYgrgnRM+4MG1nu
dnTzRfprEewYzDn+2aJzfLGEWAQ4kYOA3XXS9YFFJuPvYDTBgu6JEWtghfO2+56Hi7vktKPF9+Am
TrhqAa5WzJpioeFFcekFo+GvEFqeD6synIsfXCScv/57Se9gueAmXh43uWP1jCg6xd3S1bgzHqLN
jqLTLL7vzuead880n3DtIAjYCgedUGJT43FO5py1M3zmZ/nNKv/Gzd0Em03AYo8Xc9GP/GkcBIvv
3WTldY7ZYrLYrVj0I1Yg7+Mm8IOaCDDqv3UPz9llge8mnXzPsXrCMU8VMHh3ycyEk0XXgacbypSl
3JnPO9I4OA9BHP+MgsDDjcah5JbuPHa38NuIy5xZMkHnC9fie46zMY9D5ij+3vE19A5LbDtHSEAm
Cd1b8LvGNtV1QlzEjA3ufzdtbItDnhSVKXY5fn93dLw4b3WPhE8wdbau/xK2XEOc+PMz3FuJh/zd
kIphkXYnTPkD/trrIXzn4IckL6boK7qPHvHTH7yl0s05fpAEq9Yp8a4J8DHce2fvHGSb6iJLcsIt
qAJCDvh/xYjan3dULWhDvOBdutPTACBwuqstqffkFfv9Inprkggg2m7mOOGQjLxTJjX0aCYvpKKW
mOX7k3VqpsoBVcGGlMp2XkbW1zN44pa6QimlOXtuyA3Nq4E5VxjbTfy9+GbautnrnjYcJpL6At42
jJGIRad6p0Qajkl/ug5zsT2EnZ959Nn/S9H3xTxk5GOOCafhsBRDVsJ8Pl+v18dtOByGvMag7zyy
efwzDTOvOzaezkOcq+nwyAv8lAB7AbNBwbUUnOM4RUA652rO7XSrlfUbfvnjD4ZGKDjZfMEEo9xt
GTO0P0ymLRGwdTiWX/i7Ie7u4ifuHEG+ORwP+Q+vrIfJE0pucSviMIxDGnA5wg9TxJM35vOhH4bb
MfZ/OOzLw3DbHy64gekwDH+GPuPir5dfX/5wvfX7w7nYDnk53vanW10aguHgHUWGDIpg48fE9edc
A4ft7GOREoeRB+zdOXIy9MfRwBvz4lcOx2MMpuFwnov+rz/G/dgur+wdufAxST1vtuUAuV770Xbr
H/pyeHBEKHg5XvpyzDHo46kf+oLrK2E6HRsbZbZeD3HYxkN8nnAsxv72INehP5w+vZdPZ8ztsO+P
t0KMZdRjOHpy+fHXw3DqKwy0GI6Bn1Hq5jIlwMH4OJz6MB63Pi4K//PXNuPeeUdO8am776zxXFRc
KuuYs8qnuG0ATEX4HHbmD24m5+y+1smV0z0Z394fKSY3Xre+xYP62y4AgLE0x2+adsXWfbyH/pYz
Bny07TcB31qjn5l/fBOLe57y/pDrbUN+ZVotL49siW/9QtRwvsLO+h3mQvB1fxh2lip7wBHRvUmW
LGveD8fHHx6BMIk4tkRHqC2Bd/jCQm7wjBCYH4IPxAlYR1x+uOzn8hcDdTCLZuPuiQ64H9xGySON
sZenW+S5JCaEp3lgcqfHH64WdzbYgpAOK/84N5i6sYkH6j98ZjJnPA59nFiG4RncvVaup03QPdoc
vC6WoxrbPBB+61FBMVEARbRsFpnXaaFzsJ5Op6aPlvK/+rOlz4Mw4lvOr0t+Y9n1uV/sSBczZIgr
ul12Smrt48l/fUV9f7oWAk95i+xPp522/bDWSAWF6yESmgZ9/2svZ6R7BIM57AJTjOk5OPpyiayG
LMHO7PS7D/F0eyIeZxgIfn8ax5NFPEdsfGbAP87ZAhIxYSjmAYvLn84Rk20PYeeOtxVDwBQwiEjb
krEN+9vl+OL1kc2v9TYYagK9s+4O3ON+VbLAi+HbTD7jj+u/vg7mLPZ4fdgyjuHaX9/kz89F2nJ4
fKAZKJo5ohVt4UmfNbxdDvvYMNutRs8yf7kX/WVByew38ovqcYImLl35oewZ2Ux81E9gmX6yRSMy
tojbE5OGOy/FYfsQPv+OD0AivU+orOZMH5OPxO4FI/1iMLlx4jTsqWEYsueFy4SHOvRdXLRu8hAQ
uNSdeBChYBtmRKkKFHUifJGoSM4Rhuv++D2IvtIgkQdT9kmURfmfPm5fJ1rQ1sB0hG4Jc/VMPYe9
9NZvHlFrBeAUld/e6HwT7dgkMlIKU9qteC4ecwdv8EP/vhJJ4BHagy4P6DOif/zcYh4M4lQlbqmY
7nmYbmwg13nLepqjWJ4TiBacB3d4qPxCkDpcFjmVestBTmO7u0eBhQHrkHX04eilQlE/Cq4RiWw6
b5pFpEXvLi6ZMYb8KCzpt8dtkFvlgE5XFpPEi7rbs0OHqSJgyAqk6nynSWdv0U9k/7DtzpHgmp4h
G+YSr31FXsAW3omNdNJbvnYAHt9V3077z0k+G4ojVHZxCCuENQxRNV205ul9zbyBxylfaMn+78wY
EV4p8EQJ9s/OKO3fi3cWG2q6ysGV+BsVhWA7YmltguAbWwbXiGvaOK7YtzMyELrYgCHEc5VYxr82
oZOSS8oterALa+Txfqb2SXD0X0QuN4XfiEew+wQEMJvO9608kiKOPK3cRiZft9JLgwdRsGXWVwc0
oPDPRAF/yeTvylDxfH5djadjFNPD8xTvHQ2KnOF7LauwntDVjfUfqqog4FAtK6u7k58bHmqoEiTp
36vQSoMqgdHjXVveQMKCXzpEe10EgYlrODIqJhfv8gX/1i9nsHG44u/Vz8Lu2LOfBL0p0ZZRpEZc
Mp1Uo4Ivp179Ve1UFlyJ8KBrunmHCiGGmIABwSc9LqLNnSgO2HTCViQtmAG8UdxMI9xLgO2MdGTH
p+g35ZMvhcjaafUbLVEIs9IzmXTGArXEtUkHbZ4Cr4UqJRkOXB6qXDITX4TFx1yBHz2uo4aEzu9X
6mUDVTxCLXqM3hFwLDd26caN/cSrToowj7wnvpCBjsV4iC6jc6DMnSnBzgn214U2oTODQEBzqH3F
O8f3kTl5bQD56vIRuPEXgYBuYLhYQ4Iresg+eX0G4ho95tX4Me5CL6unr67KRaYjZSZOJ3IDAg0X
bJURXyKIosoJpvlpM+hqbfdZ8Bjwn6Al8N25aKh0m37bGG4bDHNF7LDTJwqCiOj/DhCtkdr31Lm9
8L7IeNBbY9OI2elJgqKLH3VJsIYlc3p5qxVXF3X0S7BRF3SF9+4R8de+tcxkQrXnvcQPHJKsclhm
jB53XiHeBTkrhrM72ddpcDr9crI3j/VLekucBuTfkN7RyozP4ezX9ViX3cEJF2GGu9ie2bn9f36/
i10afjIwRp8tGEyVahJbx7c9e5LHjyGpv3PcO0FVNBd14d2+k7VLUwpc2Esm8435lawhll3eEuTr
7c0I1Yfs7JmL28oYueTbInXuLl6bV4HPuR9plTC/DPxPjGAAjYlPedYq8SAKl2QIssGtHrhREVhB
FbC0SBE+B6lHWGxoe+/BNaSVeOXtkQ5kUSoeg4Vg6lPTewQMSHQOHwGNRclEamEyfqIjbaobvGMl
OV6V+M/M8L+VIR+lx6qoi9/Hv+a//yll/p/n0f9fTJEbIA3+99nxYfpzPD9+8vrxk/5zar373t8y
4+4flq71HNc2/0pl/5UZd/8waPfacw1Dsw1X1XQAE3/PjBv2HxrwREM1XMo/Wj3S339lxvlINWnF
7Vg9DeSLadj/Tma8y77/Q6EDWwUWTZbdMVyH6xjGvxYReaqNa6nVHWtRu1Xe03rXg6etB4ZGKKXI
Zy+H9kLN/vEM3qVe+4aKZJo3jYLxFVWEjTvdo9qCjLomnY9vn2+ufAMxyhpyaWppu7FewpeBbJBm
PcJnxVsNPkVthJfPS2qP5Du95pH7BN9/S4jTGOkQLDqawDInLoRb70JaNHtchq8PbRwcw4wS96N7
bWr189tt3XZdnWGaQu34tP1LSV+vTwfmvufq4KY2dkQMNb/WdQDnGc130S6zDI6PdQXAqDwMJ8hf
L2ee3IpfuF4BREFofq96CqmDFCdQeVlDE5WPvdHEz5fyfb+qC+oYpvOLZsdlRi9bCh1aNLjJS6rq
1p5+aUIHavHkfa/ZBS4W1lvRTmFrKQV5TLVBP/SaF3nhjMqditmAp1cTsf+4lVCyPVA0JTKVYpjm
bTuCpyKvSduT//4S/c8X3z+tz/+7Vfz/EdRF/z8uYwF/5VClh38EuHTf+NsC1pw/LNVRe45jmz1N
Uym/8zdki6b9oROnZy26rmPqZg/MyV/r1/gDxAuYFtPU/lraf0e2GL0/NIOV62oGpAmja5r5byBb
uKt/XL6cCVS9bhumC+4GCM2/JAsoJfnMtRelJHNL34G5m0Nb7iBij/+inJTOE/3rpXSeyAE8Y5ia
rv8vFffub/NdPhsqGr1rW+hKkD+bU5IqTw8NRx6nPKa39vf5BpZ5VfOfJk/F7QIBBK7Q1Xu496lS
ZaNzarUAFXs2EMreOvnAjGqrW3xP44f7wCimgKZS7ku/N3nDqfKKjIIwYN5gQFhz+mS7wrq5kyYh
OGXCElab3qZO4bTnVvoQ2T7v7zMSA6+K3ddub2CsacBbzD57lZbJhXP8pPRSbx8fcVMXF12dwWMf
lEpvDJ//EVu6U3LHz1P6JI2O3gvKK6jNzEkXtaUf9ReL0dXB0OZFK81SsSB3G1GtXTGXygRgyd5a
Xm0N3/npqPJq9RaNlrzju95saMsQpk4PftfeHFzu5k0+rm38KK2oeF5odWb+XvbmpHZBeGaXR3A3
95vcAbVhFg3dulpwJW1PiXNKAtPESx0+szc0nPKgJ3hUZAsc7Iw99RbExUrBlQCftwelZp+acvz6
NN9QHPHHVPpxuT3vDmXUe19BqPz5jbZ6j65Nb3XrbqrSjdxLe+nuXAQUr+jhZhkgxSui9mo1+bwr
UMb6obE/MMvz+KZkhlB1DP6rqwhrdDG1Z5heu8IaBXwmg2jhXlGnj9eNjFUKYsNqN82tSOju/NnS
CKPnFdfiSOHRFeXdPGr6A32vUlua1l2V4LfCkXU7kyu9wJu9Q5dTmgsO28UiMn5uxD0D6NyWvcyj
ArNrPbFPXQqlUEV0XUH4g72nS5BmDwliXXIRiiSYbCjv91JxH5vq9mkFRVMobnxzG5JWcCKzPuwW
bKM9e43xaX57D4XyiDfLv1gv8czKj1ftL54ObFA8lcd3VdF/7FYAnS70xrOrimtWvtZreFuHqX19
vxWfpn2iaCB6VFc7hEK7vGcZOTelhIH2GVspMP77PumrZ8rJpk87lWmtV97dpUNWD17VvucmNFbu
a5CIZVZdTrWq1mJq3CCxnPlVq5sCIPqyLO+p5/YeYAzsfMgstvJyBfFdmpP3uwbslOeg25RWBSYP
3+9aN+IMpam2vpQq37yoO1UzOdrjGiuqNrjCcbi119A89970IHgUnvNUf+3KGffu9a9p119tejfF
580en5UJcV8wCbB+hXtuSxjG1AHhTc1wuAGj+DKsx6loWdiX3OmrNS+0m7lHJMJSazK5z2GgFeDG
X425etxrINXKZXaHPVa/1VLu1cdJe9Tj/HUftPcrNNkXILqsAEFk6uCze3T7ahXTq5NSuI/yGsK9
RpJzeT/Tmitzchqizs3HC0y/I3OMNJrvvSo0TXOo3nXpPaoSY/htpn5jl0s9U397Ti6v7uUWqdRw
w6I/06Vsv//RLnAq9AbeMfho9Z1+PR8pnPknvAwLnEh7t8V+T3nZGz5Yr/52Xr1lQXHbN8V9Q2zu
GTpvVrzKmBJRA9093jQgcZ/LiyzKeR+Vlj5pTIuavl8wH3fuMyNJUH9mTXOdvp7hs3JnumuM3mUT
3kvgz4nSkh5L9y18SJDD0MOoSWGGSYKp36b+/kZSrbZgsDW5e7TOlS6f9C+TZnL/6sERCbTsGlh3
iphcsydVh1L8y1tDRr9XtX6uPGo4RyAlmxaml+K+QtsFq5E3tDqj8oP3vu9Hao8SxRZR+rYi1edq
efTZj6je5TvwirP9ztSf1OAwp9krtM7t7Nne18ZTH5bGa5lT+UArH2HTe1PmIvHV13OwV18BLMba
dmJMOd964Kbqlmfun9NLsT+kdtm/ugZUW9rLqPuteVf91kxErlqBqrbf90f+8rKbGfVa3OjMjSir
iQuWeg8jchpExVEIciRPod0cwO2mmsKicIHH2SAgCSoDUKUzjc3NGPf7JEf3o3rPA6oHDRqHDS97
2YFuVcSKPiUVQq59JdO/c6VRvfM7hPod6U9AFOfMHb2rfFIXPY0aFP365j8SPXz1qAh+TUMIj8M9
i/KifxbAY0NaG3iaWrBzPtorsHT12DqK97j0CKjWFA/QT7Xypv/4XTk5HxTh+2ZNHiyTezamalT0
ppi9WuumRFGPCzUlXwVDRns5sBfc3e1xoOLbALKg5jSUCmjhAtyYKQriCzM/PB41hMjkJd9tObb2
+ekJJF5V3GldlFur0lZ3pZ3fm2qjvT5rWKEx+xD8w+3r4erRnxsJnJezrEptrUHZdp6ytHNAsula
S9s7fNDm1Hw0j655HshemAyO3+PW7U/8aLJRelHmn0cxycveNwVHZtfzsq2o2eLC5XLNYV44s7Nb
QXjhj5YK9Xadno37qNaI2NObTmSa2s+N6+kMP4KaAKOLtZ9Xn7F2v45rw51fc8u33+bqXFFL4OkV
4PvrkhL6djqwftOm7JtWBoQhdbe95+PrpY0z+x5cCoPEWvHYaB9z8GorcAymn1vJgPYZ4UelWIJZ
hsYzpU1Hcrjb5kEzVaZd9W29DevHnUJRWVBbTlDV7iLXaD17SXDsjWb1dF6h8tEO9TMZZs5j55xR
JO2nt8o/myLXdkqb/1DgY6je2m73kddHNTcrFd2avje3ygC8AyXJORs+NSaW59paQIZ0q95cf9ZT
5awsGqOcOfa40JNF0rjfTvZ8wF+uCQpdZ3auerc7jU7zz8BQTCY5783YLsNrbQSJYQ+1fXk088QQ
VuF+9+7u8OTCWjrrEEEMVY+yjJoTnx2tAkeW1vgfTED2zcw3q/du77xP5z3gVlOB3qZTF+qSeXvH
mGkYQa83tYSTC7T/29sIi/PVh3UJr88C1VYXH5FA2C5v0TV/RckVqGa9KEpVmBfVgLymUaWotEZ5
L9m4iXEwlHL2oTLGG3ouwFoAbkq+TG7EvlXUYOvmg65iUHvJ+/e7NUiTemQ750l9JmKmWuvqPLsl
uxfcz4rpe733XzC9B2ntULDfiky13JRvGzpxu20uz2Fa7XMPe29jPJ6QtDFHdG1cpE5k0WwOhC+V
rtAxF7ez+qrnoLpcZo6+TO7Nsm4cH5w7lKeH6V3u6Q4xT1hx6rp3g9xl3zRwsXUD79hjD5PX0hkR
F9j2PnqkaU2U9XoDQ6WVt/GBPFzwzYpyHY3hFbYDRes5b58UPDJ7wHTTvulC5XolfeMNJVxvwqxM
hy7pnkv4yJRFojkj2EIeXW/ZVZwU68SZazbs4tvBeO5jzWgnpl4HjaMHVD7qd8sztx4yv0GrbsFb
KK+JrTVsB2Ci7gUVyazlrQTimezHr7zd2pRNaUrluD/3qPJUGFOjKcOneRXdnwsWheN25sh79L7j
AltmqCZgbxVzdq7fVJW7jO5o2qrdvMtQYzA1imNQdn7Ta2mloOnTRi8DNekFbUoA4H2ZPqEoGtRu
g2Cw6FFiQ4ebRnEZL6uLYZ4pcaLaftGDfDb4aB/v0zt+3s/A7fmtrclUe4+LBGRJeIdYuIege72x
l9nFzHmB4Dyn0K50z9kZau1TUWpc6Rr0z2L1LHn8/Qsqsw6/s/bT2gohIk6qlm9fs+FVoydLUo21
5hZT5cunerf5IHxupf6nxNkwx5/G9nX14mfJHTbKRbrmmRZL736FAtxrbvxURzUBg1Q1fbXaDw2b
TEYLwZR/Nes9aVo4uh8AMiasouctSFGIr0Id3T6wDN56nDkF7VztUXdzFfJL2aAQ9qh8An1R6lu/
e5+SUfBhPUIZ/VvamzqFOaj016qbBQeLQbmcQxcWXHlvvK58yN10I9s4abfzoi51yrW8vH2xh20O
hC8zvPO1CBodfJ9hj/dnSim06axVroGq7aWWYEWU8yppfMW6hPdVWicQrx4j626vrooyRSSDO5ZJ
YinsBGXYmFXf1UCqmcCJXgZ1tdMT6ilyvevT9XvX2rPO2bA7S32td7SP+kWktNIIr/dnVL8q76Xb
0Tn9CMuhPAbUamrr6VQXKL9tFyi+cQ30yhpdMfeq++ESJFoDqTlWP/u505HvyzP9yXJf+w+Ozmy5
VWSJol9EBFBFAa8CTZZs2T6eXwiPzHMxfn0v9cPtuNF9jmVJQGXu3Ll2PF6mZDpNZgfyzQ87PvTr
5mNfrWEv253U6Z2d31h64UIqgSyQHU29eX3N1a2wafAd+1O8HXvFI5IGrI9ZJpy5XFL/oS/WfSIw
B9t8g9O67xtvs3DZiLlEeBJhSxUq+20t64e20QdjxRap/aCo0nPXWRxIJPFEP+5M7I9ITlULpI5m
gs9QpCLw7jV/nzzkXb4MLDaC/Zmn3aBxanPCX0k47HPfRUvxAnDlhM50SJLljE4Q1ilrf31zHJKV
Pn0+a+otesNbIGBkcKQvJiQe1jiPrBBfBlvBciC3V5I/WqRHS3VsjGIPEfPJEHYwr2NYwNpJtLPv
2JxzDHy9HazuSECo2DWtvbsuG9pZf1v7nGyGzYJxGxrc+Elabi2unNKgiBfG0Ulf5LoG1vymfXtn
6XfIVGYHHq8J7cjdlnN6GpzqIPM6MF3j3pGU2haXfeGfdDKdr9ezO5Rb6M9bf+i3fR0fBLvgWerD
ELnKgIHXxbsljjYCi6RtOxt7XG792TuWdgdEKuFQ2cVjfcij6TaP5c5rXFiQChYx3wMDALtz96Yz
7ZLBvQz48xzmM2l+7A3/AbAvp2IahS74jMHptm1akh1CdpRVH6t6uVmKfF/1jGcLcUQw2kWxu48G
cVRdF9JKgPHCf97AF6D7keMMqiHZ2lxb1+eZRYs7paRBR9bOAgEVdV9ZAxnJ6m9yF1cYHwRqzc4u
9ME2S8YGyJp+xfzPLF6b2rpd1g81ljcVDI/EAyLEj0rc5TBzBi8JUBU+RJFDdgAwlKj4oETzWIiX
IjEBUdnbVqanDqTDorON7UCjkOktSsqDaNY3lrZohftTRF51pP3qSkp/nl22g2PvDjLqozZwfYu9
qAsPQEx21oRdIvKyrZwUPt1Fyg2xYAKqulPRyY+m8h8j2HysaSEeL/UvvFIGGylZooP6kVMXDE37
VEtJNk1pjyEMUCraqLI2feYfl2r8+P+/udYCb9uQaVBPZpBjS2g0G0+rGIKRE6GdIIKr0ujDKPZe
HVCWG28SL7Hx1wBQ3RSeRB6yTBpYAQ5zLrFfpp3xWE3rS2Ey0LZner7ef0SgAViwN6zqnF53D2vP
czbW6mr2bycG0Cl698pv2u0df32p6jUOaovUlpasFpf2JGM/GaqAcRK5MoLSR7Vr9WBv84WfM4/j
pSNqepI+q2lmVx3UNO5NX3ywStntht6CcGr+sxjESOP64mtEI7kMVSAK+9fStOdLKtbNIG32TLg1
g7bn0WbGj6QuPfS99dcs5S/QKBo/3yjDuZ45VlxxbA392TGvRRJKLf5uWhU2B2lUhl48YnGYRrSS
KoGANFp3DDf2tbLBNhNIw47xuSzabWzxIIvqpbg4JX5zvlPXBmrZiOI3sfn+ncl9tFTxW2dEttkr
mlGhyj8xGrsu4Z2sHR9UUSfHbpz/2na4sCK9og8oDYiJv87zgsW70X9Gkb9QA2Ybyccbx7G/1W0K
VmuNgtbgV520eJFJxC9P/zaJD38ZL6bLbyPz38GfL63wmTIOV47PUkHgzva1qT+1zwdpoK8gDEVP
sbT1BiScHw9kqArN1Wild2V+ZwqzOc2wYHdG/VlF/WPjaCKzs/hbq7XbdWb5WGUXRcG0iQeSHFs+
7d7QB9PMv32fQ0Bl6Q2KboUdwuWTn/hdusVL4fXqvXKhPGQGR07mhTMdQgMHbuPy5lAJN1fK6WoO
LymCGR+UZNINCQoORgPtY0ogXIHCc6a3buRbt1RVb8DdxcFDtCBkdKwkb9ss/psgn0I1U13gtgx5
jOclN/xjr/OXznAqkAe3NXfQvhYLysII8TaPZpvhq3ozYnbc6tJvT+vAyDH5XEQKci/iHQDZ8jaR
25yMAW6a7r68dP0WPd++37V70IOQFvdWlyy7KS9vteLXjuPFulYYT7W6l7FqT2ZErlkBdKiDw4UY
WoVL5Dc7saR/y9qEsDQfwCdkm96XR+n63AvOugErm+5Nj3Sfqc5+2pS2eYyd5zIaecsz8lsbZwQk
tV+LY3x4cFss/uiaRPiqrx8pzPnHNCEZoCso7TUfmaZOClN3l6Q63bos1yKduGYYRSn7Sdf+t2On
RJnJEBq7vnUfNVASTlONpXPgr08xa9nxhB0moQlclQXxsMTk6Lntm7Ib98a6VLMVUUJNS7gWFTcc
fJVNA+U4mD1nDMeKQqpFVyuN+Pj/V9tHEzAA0z2qhL6mbZtfo6l+G3u8NDUbF1bDx6Cz+D0Vg3UU
nVFuRjOPTsD3dmpdgFLMSJWAMm7sLvs2ia0uqXPmmGfp9alU2tDYuJl+hex46HvyLXcs96600fJ5
Ms/2CIAh0YHZF7eF7sdN492MRbdeopKwJnuYH2sn+yxBDcFT5CyF8MxG02ibgL8tGHP2StX0kCTy
wyFsftN5+UlwH8cypVUqWki3vMqgeSLUi/rIuuaQt82dMfE7SgqsQAxLsKYEA/jNuUmu4I22I/Lq
L8oaeF3SGsO+zv45Pm17o/0hSP3xUpSqOrTfGv5nMLTWqSwoJVJ+WObw6JsYN1TXo8Tv3DFc5DDg
Re8+YOBigbF4EAHI63bSul4edYJxWyM5rhUPFu0WKJCgKUoPLbPQw2EcC5DOPKGsfNyP43waPfPG
WJsisAeSK5LydzCbX8aIfBJwQIJ83RYVd/Eiux0oHzYhajMYUlkdat3NOGpRBVUEzpM7eNF0RfOQ
7yffu5g5/lq3L8TegUxVr5kKPQ8k13VsAvCvmxas57kvQ7fmU3b965Xa1zcwr++ikdoBvPJv4rky
NEzzMPgjjywR97sFQ4Ojs5HDXx1GX8wI5ry08tLz0jq/FlTWTWupIWh1tpfj+A9EDU88bh+5mndz
kd/qeLq4tffo5Iozw+S2U4p/lGJ+4PvId2vqKqrd+IXenrqj4ruPlowN2Dlu7uzquPhLsh+0bYE8
HV9TtP1j16PSkebqJmJnlmy2TLn760c2tdqS7xTYTBqY+es69lob5FKVXYkPDim2/pySJwj1IXIl
yqygV4k55zfe0pFsxm4lRNZ3f5ye+iV5m4RHWDxBT1RSOPrr5AkUVgMGaExvStekwHEMQBVL/8ks
egbc9GRJfrw7KQoQNd967fqtbQ7vSFW/fdOxW7yI/SK5UFStUSQW93Utmf/Mo5HtGpeSpUb+ciV4
59zwXutY7TLLOQ4TD+nrZSLn5eIwqadt40K2BV+/1mYcxE1yR4rAk4KrtFGmsRl8e95oOAbbce73
TLcvM1PMQ5mVj6vx5dS52FpyhkUk5XzjOERyTwBx4QfLlsHZyL6UtYRyLbLDNDyBUurOXlK/Sp3L
fbdab4aAXpFEirWZFTJ8C7Oy8CK8qF2t7oBSfkX2bOwtRqaHwXAfdBObZz4i85ym7quMxb9pQl0l
TQ4gUwlU1BcgjtIlcYGcIOplSe/t8vG4II5snbJHSp2ohJtFgBEm3enBn2Dz9AzmwvQqizaWfTfY
KbsmI94zw0MGgMaxtRMLRcQvVGiwjtJ25QAWnGGJseQ/bFFZqCP5bT0Ub+Y6ivuqfHLXOUdxMoD4
pD7cdbqlWrnypjO/HTcdzsLXXHZyoYZPWFeIkxxAiw6ZVJa44CNMVFdTGuixkKnrhBcRHUhX2YNM
k5OeexnCQV4plYc5lMP05BtqOlCPfZb5citThgTwmBj6tGUf0Jm9zDWHZ6K78WCZ+jFZaJONETZx
AjkG0BQdfB0lO64dNrbi6QGqDmtGq0eWqet8e4K+Y12Jch7VAYgjXoLatTiQ5qCeIUblZcxLOaAE
jHncrUqqgznF97YjL6pljS83AMX4SUK8gHiaKrCFE8VSt5oj+hWA9dQ9NIQgn0bJ4Ezp+obHQJ+t
56awP2JbRCyNW7tpbQBu5itfEa3YVDzrEW1safSxLARWOH8BSaU/s9WyzmJglCiNdRel4x1gTqZF
EW4Rs6LlLGCxrV0lXjroNCiQbpEeRliEh7nnwLAd42Swp05ZFD/XoOnCx3itrHCg5gBUCAbfpleo
owV7Z1xf74RtbM/v1EHL1H4YRXq/NCOFXAPey5rBcNX62fEni9CgZ6+erW1umK+i78aA7pGnUL4C
hbXUTgz4/vqJfFVj1tsJNdVwik/LZjKURE65l+5n5Kx2MPig09JEv4lusrcJ0twYlZjjFq/FbwK3
smu5IPqIbMV26ILRR3jKOzrGaWBI04Gct+O83pZy3dP1XGfZFKUrOurUcXSmRn5DgdkGi82zCAk8
0L1phR7PoNGE7JzM9hCyMd1E7Eq7lU1eVdVzNdjguE1jfovIfg8nwkM3cshuDWbpdS165tftu5ko
cSp5NcYCXL1GE0c7j8ZszTv/NuvPgKnWM8LpJpea7mIA6GMNP7kSeVA2uNo8LkEupu7Qq+TT4ZNV
MidbwJcKFk/5SUiqt2+7+ZajJzk05XEQPhXrle3K40McxXXFG3AlbP9eBn1qHxtzrU+Ghzzp1sz/
rjExi7L0QbnzW+NkKMMx986aaeYEMcOohmqgQUY1s3ZbdAKgn/+7WgVHbA6BULdf0LVXQjWvc67Y
OAp7kizKUi2p8WQ31Gi9qU+F3T8weamPc/lnZfqd6XR+/TJAZ1T2v2aw4h0zRJp0XX8t/m03MbGZ
fUts2za7t7JxOMfHvPdwqkbLuU8pXYH4+ngyAIg1JvBnw3nVXnP1Sd1M3WDuhCywtQ8gllXnsT9c
NhCrOnq7rQu50VrEtqbuCZOcWsGu0iNRuY9dCyKUlu0AnVM/zE32Va35sjGWlhViJQhTzefQXcV0
E3n0HbMCzS3Q292JPxADjWQ6DRi38SOIncX6mi7/ImwMYVuXLEO0Loi5Md0zD33EQTVvfYDBO5jH
doqqIV1TbgHIizBrTWaU0BIqGd+4Tt6DOSv0jjeOLZ3Oxk6iABK7exrUuHU5+bY86qmCAIwZTWuG
mVOFkYjlbbRmj7ErLr5Lnu3Q6w4Sm390WvcpSRCdp3wugsg3zmlTYyuV3Ave3G0xHYCWLcw2wHlx
Y8IoDVbb6Tdm/J0RugHKfQa9VL9wjKqt7e1nE4Z6H7dt4Gavi7b8Y2pM7ktrTq92XAJOzSy1aau8
38XTOPEsX/DV2+X7OJTGYVl5qENoCn2eiUHe87gc6xbpJgauMWPmbEHmxxQfMLxy3rm5VWZ+5gZ0
jvTMd57HnK43xj5s4NPTx9NWFrYLCDBdz5GaeTnPHQNQ2G2olffUVgqb6OgyKk/0JVLldGjjOqHn
TRlFdPOpz4bAstou6FxmiAwUzha7F37Zn+WMEdVq0Pq7Ji3CPtvGAnrv5FZ3PhoGgDkZysx8tnvM
96mmxTA7/l+bdM+GyOM9CEtmudMMqR3Vw/cSI2wGflrecmTJDrfxbMidH+XbzivVzbz2Pko/Ew30
JCD6BBRvimsSgTYd3EcxKSZGByOPSc7etpBnl95Zw8bnRJ+9Zet10D0NCemvzpJtpzD1ag10PuKs
4D6/6lzso7k27twBW9xYyVPb2fuxrJwr4XgKo/mesdqyjd3pWLnpITL0MZvbOIzGklVn7SNVaEq+
OW/eHWu+L5z4CTUSQ1FfOJsyspOtS8xMMuEU6lbB8oktbskhefBJK9nkrpmdbZtl575dGUsKCD9Z
oK/VcU3Mw5Uf7W2KxB92U+0xT9XKQIZtoK1G2MmT7CtCSyYyo9+QEPTz/xo21gP6Lyp2mi6/p+mZ
8aPbtYNMsbDnjLyayukWkNizDydrsmKi+9o6mGQt/l3ZjEC6d/G1760j5hbmarrB0tym9jo/jr7x
ZCtI8vnCOFXuZmcA51p7oVnkByerSP3tnyiaxc75cDvFI2i98xLYopWZvxYF3qLCbs7SqlkcVJiP
qlWFTTP8prGRBWU2f45YjUZptbvYobMrDQBBORYgwUPRZ/4Vmn6abqvlsRsJ0hG9800i3z0Qrj2V
uVO8uW4PH2mwMclYFYgFHE9z28BTajomrq7Og84g2LaKHwUWqk0psb0rxT2Hayts54QR/sjOLMX6
vpg9gkrd5Z/tU+xYI1azUfZBZJUVeRTYpZ2Jv1NBomtiAypMDELeoWova1iPPY02NGLkBUkR5Han
PJ6Ppen4l3igzMpHf9eP0gS4mX3LoXdDf7EvaZk/DWtnbBfDZFGycPFjoaxtUm9ESfacUyWbdTP6
J7MSrBEbuRcM2AYg/3ugUNvLmMEbNGPn2BbuT521LRv2THWSMe/2q0i/WxsedkNVAxV1x+MTham2
sRGJlJho6Xf7xkc0MXiNxE2io9Quhqy+YwAVRV994b/FK54t2x0fstRrbwgz+Y29ptj6iYTYq5cj
6sndsPaPscc12YJmd4dqu1rLqwnGsYMcSUnnDED6ppNyMI6bJZWiV9xLw41CwcOnnZB+S0XOgG7c
nWVi1cLYcVQFtxiG4dqW/LqJ9bxOyR7dIQqNwmdBQdW/vZ+MRw3C+Qb8N5r51hdjux07Ay9DLB6K
Mt64DnI0JaA4RLXkIdBTPK2rf8DOB1S9q/4m27+pvfa7n7O3UTMyuDpbeHpVkVnvPHIVSAuKwQZh
10mMeNp1FTzbjunlwLZUJY+rz2xsqpdbA96lw5heYpWiZp5K5gFFRHiBwfKlUZKzIb3jsppMJ3wo
1t18nhT0f2K5HXp/llwFz+pALMZj0wJ0rSHzkxewK+al2uG0sBGJI6TERHzMZTaGsolfijE5Fdp2
zlOZ/7okgoSg250wreNnoVM7yL2s2fme+me3vzgvqxsenod+ag8Egj/2TcJTM4mqLapokEiZbUsX
yxBNYVjwfAZcXsltwaCryeNh2+X+syPVvbCINjI7DuTc745VSXjwEpeESmjzWXtfc+WaN7FlmluH
aahy/4YsoXWuHObRa3I0NUHAWTEsB6KnTw7TMaGYKnUKH5ZHxefWlUR6ib3rn35ICjVtrK4gV6hN
MiRUGGrOWqMoh9LjOGLSNrLF814aybtJGVgkjTwraanrZ612S6t3mf2JPrhsO9eESV501mnJ/Ldm
shvOoIVUdK97Hys+fDJoGItO3VY5pg4S/z2nP2VLiM2yyJ+vsH1CFDjx2EHGdJUK54+B6b1yGFbh
9TNYWiPmJD8igmxbzS7NnN4auYUEZPFSa5pa4K4SyR2DyINycdUwZmo/znGizA9rjevkCgtNUcuD
3Cy25uA5gRyqe4KoyFuyf/yYS6ofHOY9zQP6L+tutil2oqXxMN6joujxGGb5NYXsSeEBpF29WEhx
IvZesji9OH30qzgQ7fqdnK6IxI7mn6FSuMwrw1Br8E61gJreUYRSeaAAxACC3PWRJ9J4LOx676Tj
UfBDIqgKscN+m7lwGtB7re6d6xOKRRuCC5R+1hzqMBp6cRjb/DqyMwCUW/62ktz/xuKTNlEM6c4a
WX/j3+glu1nM9s70SYXAP0Xqq8dsPcHaz6sto/tddmoOIfnSJVBHxvrb8TLckBoUI2WBjuxbqWMm
On4J2driGLQ5EoXfDPRamPlihpelI5k+VS49cUsuRcRLcqUSG9Ji8K+st0otO6NdHscq5cA2GlDa
K4yFnq8l7WeBSxB7ByOGfZXNuE3rlHB7SsON6PQrPRHrdIj5GfiJPs5hFTR0/U2MPDv729i3Pj3h
ILtl42lZBk7wuO0DO+8eSYbCOtHybnN2oogt29hplOF9raGWGsBzZ8sPV6MZSaaIvpi6iy3Badau
6UGDepQWVvpdGoSMRLb7iEZxpu9A6mS/J5+qVx5XANjWPwrNlrJQ3fWJx8hKb+eRr91MmAFX27Y3
qtCLQMl561nEmKj8SdLjNRFEjmI/z3MSDp6Fc4ZkEHRwnHyTYIXSwnXIpXXSLR0TadmKTCueZO5S
7EdWqGkSUB2zGHpDVTSByUMB79Jm8VGbEDkO5lg8U2j+I3XugyQwAKkkE2hCqAIFUZURWrjqxAnS
iiMcijqYVcpmMRxzj0lFMdaArOQVJUvW4IagolCt0dEq52dTG98ZQxeWJno+46E4xHmEfdvhXba0
gnqpHlCHdGgSZUfK3rGKfzrit8NGS2ObxOl776D6LCu3Ls3ifm4ArY6xd98Xlrt163bZ+Jnx4uC3
LJ0cUlrUO0wIlkutxEszLGzSPSwlsmgZmXzRxJ4GdNPbQYs/vfpvQ+aHiznxaPTQCTXReL6wWM6Y
cPeZq2BHTrmHcWKXVTXD2W46TsZrpluVVT9ywZCIV+dJ9vHJjsKpFwUGqLLBNOHjQicIs1VovagP
rHVhLBeJfBjlYrEfs3yqMX/GYBTYIyl+XXtbAaENHb2+2TlOuznG7668z8SgNopW6xgNaiMQ+Erl
3ubF/ONYt0YBDtv/MBLsdpJ4d7p0Il+ZcIjqFR9TgiMd/1zGJRTo8tUdkRvpm2Bj6JWMV/9rWtvd
Ugov9EeffWLN2lv212Ax3RKa9r5MDB0SfNlD9mh3NfMgy5LbyWtPLTbVeC38gCnyHaE+29Ji+0WI
eg+O+wyGlxgF5Z1pCYGTtdZrPtVvzWi+TaYHd1h/OY3z4DlA9xQ1xnL9lw2d7drpl9jBxMN8/RS1
uM7shrvDa1r2jBCGuY05bc1c4EDvfliVOvpt/hBhS02alN3l6+9gZslpqYqbcY6wdWXEDaQMtU3k
+pgSwEO50y2+jc4CQDgwUsf8EQeWOXDo0ROW0IiZNj2RnHtyMocWwBAH2lQqyiR5NA3KcBYSMLCo
e29cwVswFnQN+3aQbNLK+Ft4+HTiHzWwmTAk+VPZZyxIM/sqU/HlLi12SDN+IQ+KHWK53KXz/FrF
XAG9g8az+PZR2mMS9pZYNtOVvc029cibakub3r61/ymzDvuRZXulSJMV6WtntG/uWqnNkQPxq7QH
UDYxXvaIqJC4Gt9tUPiBLxh0GKvHvi9BumWXvlSTc2qncWUA4bIp0Z+XhaIhKW6syofZvC6HwjGP
EW8zSaF5lIKmhEbYavR7p5bvpm4+PU5PH4d/aq7HfhlI9BDEYUyf1UD92PdrGFUpDecp0nhGmb/i
ZBmjDx0zLWz7U20yoUZFsr0UC7rxnXsptX2Gi0qp5st6dyiKmy5+JNHrLY6p+HKTbn5q4Sy7y5M2
1a3nFDacfvZA7MKSuLzOiQ/fuqgfyzU/TXQlvkk0TLJj9nU7uR1ddbRXVvNtyP5RYuaYEciT6QFl
9rUeGfapmeTp+ZM8kot0vHPnwf+ppkuisy8EotZyseS4/1pL35GSt2+R1uO8f1wJZeTtjvBUB9Qx
K6ECHf9UNB5jF4x6EVU8+Dv734Id27DKC44SishKvTE2vcOD+eCm07n3jbuUyMKph8nmxQ4GJqyi
qlWf4wBiBduys/E5lSwWVZ0IwP0t94zY/P8fM3YTmG7ROhwoj14wscYbo+JJn00sAfQxpDgdH9Yi
/V0N+dGl6jymf0Nl3Y2WALOScUkvzvpukJ8xyOuQlwOT8fRd62hs4wQAdFSN/cQcs58/G5GX2//f
8jQBW6DbH/r0WGqr2LiF8VymNlHnf4Zcbs1Y74gH3mvzdoko5tYhxf5fs7qQNsW/ct3Zq/uZ0pbw
Tceo5oQmXCcERd1Y1BpcjJbXZYG4aWfW/eys/Eq6Zme34AOAoXHbav8gmkRSHyJUxXQzlAz8WPGB
oRbbMs8Nz+aKvbZki+YQxJeAHhLhq5X2H6MsdAAzu6k5jTYNaUt06eIjQjwk7i/59JwYfdXTP6ZO
TlFq3Xnzi1sQJhE1zNOXUR6rwXn0XU6IuuxYeblKkGRJPY7F3hK7MvE+nCzeut2AYpasv0JLfNJy
venT8nVJ1E8vLWYNKzNqF1GZtFsux4KTsum2Wcng1hOoX/UCIcuYv5iMeJseV+WEVEA3Qt8hY/+p
SNVxgrcwLs2FbLanxW6+0o5lZEagG1PHf5HMLqUn3zVzoA0bWz0pusRoFSB8Tec2GeJ7Ef/rhySI
urQLdNVxUA7X/OKpuogof1uytkHgHLeFZYzbZsiZDtrtY2m3Zx1bXJEUWTjVr1nG0gsMl4aBYhdo
hSr+IgekYIle1Dq3dpqy37EuI8uh3WWYkznseweqy5D9SdD1bvoytflPgym3lNm/wV+/GcvtJrNB
tVEzXaz+aThNqqYkbMekY16xnuPe2taCBSb7QAKEi4zrWeu+Kbujp9VR+uONtSZYNs0yUDkidt7a
e5IaX6/5aPHsI1cqWHR1Sk/otliKbCrXTF8yb8AKzE7dhsyymNbYxYwIRFV1im035vWVx+Q9fY0S
95le6UHwYwvpYsRxk6cKYz4RG9cZkaPkjUtY2JiIFx2vB2t9nvBEY7+/9bzyseyoKb3S/tXj/MI+
C/tTBktU9ew+TMYl8dZbp43P7Iuo4PpTYidoSvB+zvwxuCYLYWR/XV2iFwLIt23t5hsSiOEP08Xh
mIW60PQ49QoHoUFSl1VpccJDa6GfkAXw4zOxPc7E+7BXYGGK1kGjpiTUC8OLoZC3rvCKoI77fDdJ
eedbPHYcgiWtWj+lUjTcbusz1PjPxIOo6/ONM8/j+lYThAxV3cnRdVkHiygt3WBYa8xDgt/ZqYmZ
RAQKSKL8GfqcwSu5hEk/v3jd9ZmDXXOjk+J5SuqjzPX1TmXLRRn52UjmrYjbc0mEm/CRAwn15IjL
XK7BKvvxZPWUthlZRS7GT98PaDqu6fIJdeP60vfE82Snqh6eUKFeG0F+QV3XH7LMKPmWbGvkzj07
ZW9VfBFm+otsk9n9d+/On1Xlnimizr2QqMq4s8s2P4sxusvb3Nh0Knp2ZumG3VBQrnO++64KIgrO
Te6tF4TpGxfhYUO83zW3s980EY57uvPNWJHVYeq3YohGjn5Elca4n+rk3XUiKxSt8TQMfCJzVJKc
5ESgEvydUAnGEH+6KdGHdDftZw4nPBYPbczZpeeFD3glFDfr52ep5bnAgLJz7f4lUZgEHOZJfMrQ
XSbaUWvpbdTr9KjW8ef665FK/bwM86/VCB6AzXCXXgu3YaD0wFfUiWRAVCX+o2s/cCHVJ2lzCHWa
9RbT5P5FmMfdvhpHrzzWLsNjzAPRjuirIG5Zb4ivW0pGMd6VJt4xkOzRjYk4d8wYeY5KVKe4cNtt
NHvoKWp+jj28755gHQDJ1tuR8GjtnfyZkGg2KIYSX4diNSTJ70ZQ8oEhgsT0uL+7AT/IfLGNWQZ1
SrgDS95s9JFllzz2Y/01usinqkctGOmrGHyG7bVL86WzSblZN8Z7DqI/RISNApl0n0aX33fI/Zka
HnDTOlE27zBI+FvzBr9Rcpz7ke4+mdzAzPmExTXvZCF9PrCMHkSP9GCY4MTaUj60ci630xR9zSML
a6hHsDrsBkSRNlmfZ4botUwKEKABX9b87g3Vo9lMp4wP1x89C5UlOvs5C6Yr++WYDs1zE4GTiSoD
Pvagr3oYR0WTPeJguuTkmXBcIPGw5q/CdXLGwJLug8hoiYWaz7ZP4IwJQLSKTqRWLIG5zMuOMSgi
ATIJywMYYdziz6kGdFyhCFZx3lTNG6IJ94IWUEBiSXtfViUB2c7bjFuHQkf/JcK9XP+3Wjz9V59R
Q0wiw95b6A5pI6qrZ6Szz4Xr5/j2vEfOlVt6EjpUj9FcjxvRntVHYVEcSq8BD1YmO4sgY6Uni3it
a2Fjs24h+hvhr/vMZtBvLzvcWriJbZ7xbaOOXbbcMf25mXrzTdKlJc54xjFrDvnP0jBtHpqkDHUZ
4yCi86ZXCnNm6XNpzZvJ5ltwZpFsFYdBPjXfZcTCih1/QQr4iUsbeI/7rZDMiyZ7KsfM26QJBpnY
eWvmU20wU6+t9TzkLmlv5PBG5OHysvi0v+r/2DuP7ciVLMv+Sq0aF3IBBjOIQQ+argXp1BGMCRYZ
Aloa9Nf3BqO6XojMeKvGVYNk8jFIdziE2RXn7NuSuuXtBZMZ6igNWC/n+gx0PlTtrbS1G+Yup79Z
pOtykp/DgkpVlb2VMYPPUDHLhlBNZObHNpSnJWpuxDdjjp7cuP7sh3TUmDbPCPL9coyNIb7GVQrl
V9xVFLD3bfLExGW5osK0j1VP+45ZlcJEfyXsFIdc3F4Mquv4Erorpm7CSmPoVWg+JVRgw2p6jBL9
WdTdLingK5ceFRgL12AdYTyt25aOoWDCo31bo7jTVvnGI7yKsuzgA7KlfXoJXabO6epB5EuU1aCX
75aZNFSUSrA2VX8X5KRhEbfDgB+E7bVf26LBeuUxhDYsvw3lcO4s4FpI7guaDowfz7azVfQIqKZP
GCze6ERu2s56JjraGrN88CkINC3lg4qtNbdwT3Ufl/9vRHPD073XJXXDOUCp3YXrMpi5/+YJZ6Wt
Pw4VbEUUL1ezZTyEdFuRfLs72BXQ17ECrkwZcxt5+Zqu1X3h5iNqfPi0lISt8Gb5DE1zrUzy3ZKx
bC66oCnrLq3bP0uPpUjFNI6q+DOR54KJkXjlmoxQJR+uCDs6irDqngzlrc6de1Gy+RHameS/8G4M
UOdhdDFz75gQf5Rs91eupfaulyCfM1lJG99elzNq0+U8+90Iw67DjT3o/BxE4t6eQJl64hHFzpON
ZdWwmpuubi7ZOJJIBMnd8ol6p9/mQ3Tqo/lzJ+ZdoJ6SojrT/nnTifOA6v9Q5sZ139/Jbjr0nvGi
p8+12VxaQ37UHt12VcvbMvL2nkCtSaH/Sk8eMiYfDXYXvEgffoaSeMwDB3Zll947LJnUPvpPifZ3
UxdeZw56PNT5VxO1mgnCypUGJFI75ERhx2bilc51bFbbznZ2dvDqurgKyums6Al6yz0dGcWHscn3
fhttZte5tSzc4Ik+qNk/9n53PZBOBIRRjqkv9FsOVZuh3KPv44439NUtfHCpppIZWc3jQE+ppXjf
RuVt6MTsnjE77JKqx3YEFsUh2J7xVUbETXltnK0RXUrZUzNHpHDJ+Z+uBeAn1zwXHh3WlDxzHcTi
tmqtYzYnH3pGIDqGwicZm7fxgAiJzhZ5e36tPAIAHz0823bCDLOi+siKdhjT+1kP9LmTlwH1juRS
97WkwqPwl915yCMRCz2KYFOO6lL1SLZdb4TQZwwoHkbo1oXznNTla0XAnsXcI4PIWP9tfy/oKDNE
3sEChMIRB/g3XFdvZkHfuW4YwzW9xYhKVmHcfzZRGWUY0P2MElZQMj+LKW6lH5nrWNQfcsqWnbKp
brpo2RPqs1ujwxpPn516l2KPeR4ty6JsSUHa0lQZbUa5I6t+LHJVn6rpKIsCbxW2hUIQV8dZZMBR
wb1u218TEvSAdZpRxiXD29F8dWmIxyRdS0OqVbdMYhsqGKVGjFbHxl4w4Ioo7OJu7tNlOamQtMyU
SCx2hrIxVkl4zG0kSQy7pffkNLv04hl5eIxLVhqgGggd6Xy69luQRhTqbWNvtqm9SpYkILLp/sYM
4iLpeip9a//vC1TovwVW+p9IbRECItK/pi89FXH79cu//d/m9e3fGDfavLZff5pR9P7n3xkuygHV
4gsPrjoLDNOJ4Cn953gi6x/Kti2mAtF0soVn8S/Ff40nIgwFjcRfSs+Ujv9fECYhoDrZtvAZZ4TM
XPr/zfFEP6NVGE600Jcc1zQ9CkrucnQ/It8dgbDZTQx6ZknCgF/MzkmNptTw1Z0tg34/46bFedRc
jX3+IZWUPqzBo6nbhvDwe+gGkajvsmoIv994sH7+xdykX+hQ7wcmlXL4iKbj+f4yVenz6z3NymXK
0n8gWs9VGfjlWtlZtHIIGvaWkwa3CKwudW/ds2J9MKV9qphAf7ZVinSIuOSHi/qfw5x+HN7EWf4R
cfP9GDgn/oLS8SHn/HwMdSlI0Cn9rot8K6s2P9VEvqYR97uhid9mI2K+dJ6AgBBF+p1o9i8//z97
a+Wzo0gmXwvTW5A4P3z8rtGOHHKLt67ziIHUlLdt1U+7qVFX/Tyd+q4EuF2RFvh1/Dcf21omUn2f
QrYM53L53L6JOBcFLR8bDar585s3tVFpNxHVOupXPQO5X0Y/XzdKhaifc2NreT1SlHqw1ppDRCUT
MGo67jvcKmLt6vLqz1dheQ5+OxyiXUw9sMx+vwzubAO4mnpYeaCSGOcgbxCmTNTdtXUdF+WOYaW7
sLBjYhUUA605FIjPEbhU3vw3d+XvVwVkmmnbhE8WUbLJIvHjVemDNB2UUnqdaUBCzmDS+6P2djNH
6GicND3MLbm4aXdPwqG79Ofz8PscMV96tsPcMmaaUXxbrtoPt0Tp+v3keugtGzkxD6Kx3wYQHAdU
4+EWvE138+e3Ay7161l3uAdcxVNoCW7Fn98uwDhbFYvRpAwl9NUBtVWiKkIy81n00zkI/fr453e0
ltP3y33nuB5vCtXKtcljf37LqB/cJB+ROdN7mPaIUKlBRz6NWJsJj5rmV2inxId2uhlCcWau/Kos
GMiNMwvhbIUODmTI5c/HJP7JWcc/53umxxXnoH55FjCE4ThkkSE4IwpvO0OfhlrwJQdCVBeJt8cJ
skuZjbpyaAQ53mjTjNTPlm3H9/lUAqdhxbythoTmv0/m4WWGeRonYHOdEQUI5qS5xZLf7Pt7Yu8Z
D4/LzGyn07Th+PU/fxz7t0fbYeyHiT4IdhiP0/u//3ATIWeunbpuGyRxFGIHN92nkZMe0UfTmFEe
+l1rfM3FaH+IovmTX70YBTr6zsuiQ9wyJRmciRk44jlTZPuxlb96dTxuWxe1scSfiiBBXBto9I7A
y9yFrNMchKmefT+N9iSPpDDl0ug2wnjVD3W4icrZu7aDQSEkKTd//rDit4WDG1ha8GlolnI7yV9u
4dwRBuKgdlhXTWpsnQojUz+KBMk1qqy0wERnMo7cpQi5yyyFaDUQzqrr67WeGanZR1Z7DXEPqCBF
wivy02U+ZlnctlSGP9vjMSkwpBVt1N8OY+/v/ubgvV8fBg5eMTXQkaw2PH7Lh/vhSknP9yyQWAjg
o1leqlyy1CT3bSvNs9WFTJYyPcrMSn8xwC+hTHKtJ52/2VVGk5L18mrCkEh/uQ6PI3PYw6qyDgif
HOwcSiGordNDM5n5ntmtxeQZZ+0NBu0nVI+4+hBWeaPYpWiX/+aavJ/zn55xh+ea1dwxqWoh/fpl
FeumCU83GSmzeTW917CYV2HEbOd5seaUQhWfxuW7Ga2TytP59NaouDli3oEUNjJeq2BWsHaEi06D
XcjLvEdb2PkJBEcTfhRjbe38Obqv0z7cmy6KizrKDqIUj8ZkdjdNH1db7FmLTytEHDDIHfUxZOEU
t66sePIB4OhkGxUD1khgLZuINv8W4FtO9dJPniym0M+xPrppWX7sTByZGf2TP1/43687Hk4fSadN
+VqBvPv5uquqiOc8DVtcxrrfVqOLI2T5NG4g0o0loQC0Jcfj+WP4N2ud/duS77C3QdNZ6J/4Z37d
96lhAGZxGiYGqqTcJlP0Vc0mBWmZn6rAYBh7H21aL3SAaLbMDJsMjFZpm6xBwwDEdcNu3arM38HR
G9d95cgNBhfUXBHtNLBn800YsbYLsYj3cm/PzNRoWxNot7jdbyZreHJUQBWiRqxsGHR7EDQh1ahT
SUc1Pwydk54qjx0+8RaQgYeDEWeC/Jsb9Pdow+GZszzFKmnz/DnL9fnhuXN8Ezqah/tn0SheJ92D
5SKCjGUtt6lmWjQ1RfoyqseJTLEB+SxKMI3Fb0tgkq7/fC9Yv18Rm9Dcl0I5vnRZKX8+GO25Q1Kn
zFdPRkvvZJzdB1lR32bbQn/Il6gbPpNaeV2OMbI0vgaiSg8qCj/1QmQUsptVNkAXEApQc+/23t+E
Q7/tjY4UKLTATNLpdWy1HP0Pp2py8RX1md+uUztDlynYsy1u0jRqonXvoy/489nwft+8OBHALpe4
1JaEgz+/H1q2ckwDNkZ/si9VbKA3mN27sDO6OyTF8SqqxLyCUpMeYSe2V3lRMFvSRlA7WNR8bF9v
VNSle0otz7G5jJSn6jrZVn3trssWEkVkiOq6LpjgWHbNdRwoGFrz9LFoy8Wpl8iNGhybqp0yjtOM
HEt5wxIWhNdDx+5ZRd0NdaVNxC10x+TwQxDI9Nku5bmRrbXK2zG4DMK5bxsQjL3V0DmdI9wvczk/
5eiJrpQGsJbEjiS4iM8tRd6XAsswmRvqtTw8jEjXEPepeien8IYp8lDQsGrv9WxWL+5iEonC6dYa
h3PcV8WDxNMxUjZaKAvNprXASgXiyUX9v/aQqT4QigEKSMz+AecMIPcm6M6mi6iykWF+iGy1awO/
uVs0m5T9qtPsoggJPUQuf76s4p9cVukoF9c5oSbLzy87XTa2NSKdgTZJnVys2sMPiDMipWo/wpIc
F5EZrEtaqnHzFEYztfv0a4mO6tK4OXZiCj9Kp/3KkM68gtUIe6fbeLVfX8e9D9FOZB+i1H6rgQGs
/nzkFk1HbrmftzNWCtik0CpYMaT4lYJKxRlBNitfhkbm0MRtsUM/Yd56os7WSeWr53EEke4Ad9iP
ajJXagLLU0QSzzwKGj3cWGSAdBj1DR0LalvSfoHz1OwtL7nx0JhcVYPvk+kxe8GpcRAVXfBQJH5D
rm68JeDX1jIoad5N4aUoWYaHEZ10O1Er5DbykwltTLqgPGGNx9NXKDhH19Bwc3yIc+k3D3Hqoon5
0Nv1s8Sug3cq+CozHx1UaKzsXnyJcy/ZBoPdbya//uYNGqNbBGZRBu3XRJR7FwMUgMpW0ou/Gl36
e7KvkXiV2Z0960tUj/2mLFJn3SDcJFDxcAoYSCL2qi+Yup7RqXRQuprB9Jj72r92O/OEn2GVdOO0
ATgKS7Eq7jqkQ/h4zWEdmcynk0gZiR++heg0NzmFwHU5cBaH7DrQ0WM29/E26JKz7pgM5FDp3ORY
fUYkvAdohFR9XyYjLG668LGu6/nGzldp2xqX3qcOLwUKFKfhNm/TpUY91jM8I9/YzAxIxzdTvsyB
qBEMYvnOaC85aU6g5KPbAbayB7i8wmfijFofi9KNt2JCqyztaSvsmvHK2LrXZaO+RMNysdP26FLt
XbcWKGlV9/FqCFmpjHJCkJa3FMgBKyWm3hXzIodKuk3a29WxF91+Vglxs5cizHGavdNZu0Z2PLKS
JlevnE1cT1RQE3/A05Hnq+yR1UpuA8/NdrMBPcb0aYJX0F3wIcOOLO95nRtvpvegNXedlb64dGqK
L3lCSxQ7EQPlZXr0e6fDFjZck/7LbQK7JI/ntdK0FEVOv4rCFZVub10qQhQzqOAa5j013Xqh/MVj
ugXjt60Qb0CQbTcJii+MItgoQobiDvl2DDRsoMEBnqGK8xgSKTips2OUwCQGeAg9eM2huccoDhxV
IPKZxocBK5RMMgYKzN69F9WM4+0R82tnfs2bJNg7WfpcqPgul2LaREHDGI/FNxrNiKUNBhdATFoP
Ij+WPp4O9v4rmfRYwoP+07BIkin/JJsybje4A8u9hYEuLONTmTSAPiY1bXxQbrAq8pWBnYnebrmT
UUKDMqqCdYoaJR9NMvYCt1WJFGu2WZ50O6bnCgi/jIpNWSMfMcqKARaOYtpjIh7g9zG8ir6PXF6k
mOpo3yQlvpRqmPd+avDIW8YOXmt6bvPWvWmWL3aIvgt1oxsG1sYdRHdB3VqoaV1PCxQytt4yXYBu
c76hcaFkXSXuVT6x5krEXR3W5LwhaWjKmd1yNFesvPExU9nK6lBJJ66/mzUJo5XbKM1E6UO08WgQ
F/7BG/1rLyII6l38/va3Mk4/GLVB5uRvqjKscPnQRmBXblY5/REl7uhZbRvd7qJCd/t8dNCiWRC5
mgYMst9XH7q5kFvuIJySQf25SfcZ8SZPnmY4hVMdYjoKhcNjUtt43YuI8+eDnpibGEKq6xtbE2tH
20OIajVXyWHUAdvXVbnolPVMo6kJjkKT/ElNx42U4HVU/hNYuZ6eqqL3DENjFeZWuMdozQjHCNF8
F6BeLMeczkTXnmunfTYK8QVP/WM7UXeSsYcCBqeA06GiIosEhYavaTUOIA1G7zgZ9XIn34g8xGKn
EL3EVXfwpBEihYfI6+IZUj4FhUJTVJNoJ6t6pnIQoDVvbqsoohXVhwsk9NT4VbLNmv7Z6JimnRmE
PZnPKUBeacG3RU6WoqOyOrGeEl5wYKXuQ+u5lfRZTDyTbrHMm14QpdnkXoaqfGlhPuVGCuNUnQjF
c8QXI9PXGNfdodi+mlXxQaE6WonKv0sGdZOMSB4CG900h7eyMYggU0u2ta4A+IYv2utJVUvdXAl0
ehFtrtjUqzSF5uXEaOQnE7mqJYud0DNiueBTo7107WgNSrr93NCLX6eYlJDljnRY2us6BaNhtCaP
av44J1kAbJCPmgXzqXSqb7B49SoOIXrDmKTBiMUnZrZjO1vXQV+xiEcjg84zmjjm7EH23DWxQelO
Ze4mTdu7rJ8BIAfJV9EFCLx0u+2bOxsqxMaeI+QyuFjM0Vvj/165g4sbbIQprvwOr6WbrpucJ9id
b53WfdZBhiaL3GJDqwq5LFZAEB9pvx6VwTnN2qchJPFMx09ZgDs9Lj4BEWKAlGrQAoV4FmpdNjss
MwRgaBFYb1wM09YJNx4AhTkYCObKm6TNPmnUxyAWx/sOFsSVVqAa08FawYIbMULxXKv0uczv8EG8
VUF57aFhNt0Ex8w0FVgcVmlcDIubfD+iKe26GLOI5XdXps7W9iK+Mb1y3tSoVdOiuHE883mqaUTJ
D07D2U3bh3GMYSnkBZPAcjrMAVLAGPWXoUFBdpBRFyvQSgbeVgosFaH11UuQ/ox2BwNhgKVH7xHi
0FWXYuwdNNqehktneNklaXnhwF88T+lGmukxbcf9uGDgBqawoPGrMuaa0F5HMS3QcixMdNv/mpFD
jm5EPI8CshclG+jSuVSIIsUAPXIccaGYqDP9AFq1lFzUojIurMXnHLW9ZYXY6nLcO4EC+t6oZ+EH
HydXXcbafF5+IxVIHBOqvfh/TGydMZWWY89HcMcCkf6scAKqclcOEy7ZFm98VkL5Rp64CZf9qBke
hs7/rBbmjeiSS9iz/1kPuBMFuyYKJRAyL7me/VWbqmENC/yQyvhBzu3ziMLGzUa9Hor5c9PZIMFU
9yE4+p1xSJV8g4edr3oUKDRLrZ3TDedRIUQKUomgJw+uK/mNm+ST70O0ixKYUilWtUlKA+5Nwjku
QasovZ90EKzjbryTcIsDHr5QoikCBudj83c+ow8FeYL53cSao3395Baa/IgO+fVgjv6eQR43wk68
0/uX1vOe0Jbiv11+pKMKYZKEwxlVznwErmgeNaguQLEurOUQvkBS4nUNU0UDN6zDbU0P4GpyMgtC
oH6kO2Oc0Q56V+FEKbhdQsGyh7FgQZ1GDod3di86hV/KAernyoSFz3UeTc7TqvOA2gBldiYH7NaV
OajhXIeaMCf8SDT0zbIQDjsY+/aoy4xtrAX6cx6V9RROHpY6Ea3desw2ASH4ddC6L7EX8ZySM20S
2w1QktjzjTIwuRGwoj4j+IkKlW9TqoexwUpVdnZ+jJD+JEPQbHMxGFs3uoRG/Op7qXtqDJsWde1+
bcPGO9nlnB/9ulL7JIX4OhMAbtJxVY1MurUSR6wLEcsjFkl3ayTuQ9Bl/dl7HkOvh1cfP2g1OQ81
bAtAaJlYsZt+Uhi8d267l4ll39pRIW8CK1t7NepDN6+ibZO72w5KdT47+TlBsntt6Ly49hsSvdoZ
nG3vtTeJVQ67EhIqcJzsZMOrCXuzOqPUQSHJu6X0R69EGBaHssWp2mW5t6t4iK9IGcJ9yWSl0nEO
RkQYlRoDxTs3cW4LG4F7xM0NPKTZYqZmWNzCOjDCu9Afv+pxcM9ocMdHAbx4lbjTtqi7DNAAQwgG
jV5XhvzcBJC0LUoYiRFb8kmEyR1pRIs9NIOqkKNX8xGbtLhCi64dHhs9bLNwGF6dLDqZg4FfV3pv
Er82lh5zFwaph1EfqkeoWCdns9zn+CBv/IWmNUNk7TwP3XljoYZFN5oH5cmq52JDzswMBhAcZ7Gd
QBsdu6mUm1Fa0d4mi1ppliSgZEx5Cotg1cN6soRhrqlaPomSRCfth5fQsk9o1RhdXiUviYXuUDuI
BlLFwosYJlhNMFCjpGUMeYflIFKx3Dh6PngOXIURL+UCiD8h7H0JdHbyEraiNmX3M+eCxB7XCfLI
b8xJuNILh83gYd4ktBMJYYcDsBoamuYUPiNTzhgUs7bNQz4a1t6yu+kJ+dWNCOZhPxsmiqrlZm5L
SnTAMLy7nmrYStc0D+w8VXf0YDv2kOBVO4F30Q1MJr9yukMImBn7t0KnaN0YZddD/mEcRw6sZZON
fgt3NI0PQ03GH0ThsY6sjIYrO4hVG9PaNUG759NsH7nl7+SA50YzrGc3tal+NCKIHhQqui+o2LbC
ghce1S0hRtSzMrJO3SdExFtY8BZF4lCdmOGxSIRnRhLYcXTrVHa8SbrAuXdbmOZDWmq2qqE4OWYF
7qdzrzyraXZ9YFtQWBJYPPD7iJOZHeBXsfVYl8UOuFJBzVRXmzJPh/sir6Y1cf+xAnCxJXDzP9mk
HnM+v2Z+eNcInNnaybo9Ern2RaO7bjy//1CWANzz9ph3jUu8ZLWP5J6bfPaMY67CCzYsVMWOY5xr
Xxc8hIRDvS+up7685F1fnWl3yNvIPfV1bq5MyPx3czm5m6xF/cMG/uRIFHqDQsrsNNQER+TQzayu
61oxYhhj4hY0ANYi3mvb+Zg0gV0Z+gtFiwbIQ3w0de8cWu1g6qjhkDkEaecJLeEmxux6V07JNar1
bFP3M4PZ0lZcL/5E2C6Ze6YVBjjWbrHJqEbdzrN+6CYypRhjyn6OQd+Vpbuq0sagycTVlEW6t5r0
nvMX3SVRDq0Guf02E7O87kbzS+JS4p9mOPo59p+nkqEFT1bWvVYOUyskBrsj0eC+bSFu5/34mZC5
Qihn+dsBib6/8czwYKncXU9CptfJFGfXfa7LjdWnTMLLenWUKHk3U+nUmzpHlx9A7uuUQVaB3Rto
eXBdh2O+K7Dg7orQmLYhjmR2cfZiYSZEFl5lA4NNm20Sx8llCDQheaUPrgJ0PznReYpaIgWYQ09G
lPRXArCe0QyIMfvJe3ViQm+vyG9166RL1SHZLq+1CemArsVoyUs2Y7EylZNjKY6Tm8Eub4ThiiMO
LW89x2lySOvmWPuSoe1VRm8UgvI6U2O252Ud6nuujSAWAeyQtt1miIf7VpLuaNswzpi2P6NIuU9U
0l+mNUKn9JxGsj2S5L6VJWWebtD+Q+UgdlOcchaZQXqvwSTy22KWYIHzNNtP6BVSeATMosNi78dV
vS0ENmAh2QKlkeFspcG10ZUY905h3Ze15z4xQKjaIW0nl8BOktXKOXa1H51n+7UMZybDTOijot5T
W1smPoY54qumt/bGKMQez31zS7RlMvaHAo4XNg28UGhl0EqacwqTaSUE+TrLBaFIW9CrlH3LShqy
nZYQwt24uhryGSWlSNt9BG7lyutA/ChZqUPLCniqDUD0XYSrzWSH2Tmu9UZevmB/I2frMUthW3W0
LZhcQ9wPKTCHPhNn3aMWLvCssFcfJ2qIW9+fn2JHtCfXatsTgmQEgKqHh+zC9sltnlQamvu65BbR
nR1ewogCYUycvrUBja760s5e2nr+0vRwDCyDdUnY/nALg3W4jecuPA1J8ujHhxD64r1bdy0+OmSj
k0Kc3jA6aeNDgb31RXsfNBnbF67fjb8Ih6sSD60/1nLXEwGmKrmdx09jK56YQNKvI0Shidul1y5g
14o8OjDm+kwbapuMRXJTV2kOP82gJQoIDq2+2R+cKa8vbjhB6umceQs/BcLKYOwK+rHn2oZY8/5d
Kae7FrfaPgzm/NopGDY02R7bgycRwQKx3Q4NrdvEDSGCLXCI5Rlo1aCviw81Ej0EudkaH0jB1Jza
3ocjfkdAbtlKmfkxwKxxW0z0blWFMRpPisFOHh+wjFfXfjlsy/EDDVJIU9NwmTVgYjOGywyjYcnm
feNoDKzmeAwJ1+bZO5e5ba6YyEXNjTEiykYcWvUp7TkLlgydMvMkJuzmXuqVmxJhcBUO6TmmlmEb
PpNSVZG+9IY4hk7hfEmzaSeITtBcRyhZgYqYOP6uaywyvtc+MgUGeECHFLyemrWYPMAaGdQSL43x
ZGJyvbVj527yoCXOVqK5hdcFkdexrDj/hYp2kJj8Cx46RtlVFTTvKaEcIuRIKR1aYdITGsuBtaly
6+YeVD5a3yh6lD2OdS6+o/3kbtI+NtAmSZ4MBBbObON08fSGVkSDrBehKhNCSDVpYa9jiBLboo3r
52k8lkk4HHvk7buykveSPe8xQtPRdb3Y+DEpiomP96JMsOMV8lRr1uqhG+z9kNfMl4SvgX9wsm/7
mGZbbwxXDAM0ttUgDNqOpDBQDPHETz45G+CCnT/59n3RP41GG52Trn1yyJWfjBrnS2rNw8Gx8rXB
z7atQHnf5PUdzX0GhQQZDlAZoW2SWy2DD4XtnPNULg61Idx67+0kzLKnIrXkmkLPro2JKsp47Hb1
7BsMVjoXZms/lqaiiqCL4JhlyGGxhKNfntv4lJMscvNEWzfV8kNDFtgHBjY+0N750M6XopbzRYY9
cO1RnTRENS8b+9vAl+0WAy+Z9dCjDR5ldhqj+mLGfnEsOznezNpr94Zu79PU3kXMFQRdX5CVF/D2
Evxga2tpDE59YO2DFh88pRpnW5mMTkQ61R4w+j9jYkrXwIRM7g7gBsbUGZcJ4B+jezr7jsj2WQp9
Fik1oDwI9BZJ020Xktjy8iGPTYSCXwuDuTkIkAzdR9fgZNv2YYrGV2xcxs70WnWQNePQBuU467HW
mL3yQR7TqPJ2yjJeh2BO10avhlujH9pd4qXJqcz0LRZi7spRmBcavkey1PAyi+FzlHXZiehxumOj
L+4Edaa+vo1j56MTBwOVG0kNH78nHsXgUETmSz8QI2SyEiSGtAZt6at9VdJOjQyMEDVsqitZ9s62
I2ig0pujxgmZsrWQZQrKwEf6n/OqzvNoZySxXJOX3XGDt8Ara8okeEKXDDdKShoghhljBXR9rhFN
RUtQkZi7o0DXHUYH6l3J2vVs6x7uKIwPyiM+y5JdfhmwPK5IWrtd2FgXw7GD09xEr5rsbtcqDxDm
0DebvhtQCtEFp9VrNret57yWaiz3np91O0XQuOmb9HlYNgpjprBMBBrcROohcK87L0J0DmjHj5z5
+v3LUv/ZJpWqj4Un78La9A8jnqyD39qHkdofM4Gwvhzfv/Q6q48gRiwE/hLHcR/f6m7qv5nEIrRO
4s9t44pltOvw4FhhDXXF8U+4TfwTMtKakM3tHwL6qnQ30hhLJWeqjodvxRjeNn5avpgNkptCWu0t
3qSM2kMyH4ATDzdjYdprlzmHz2VhvOGN4D3p5Xiuot5DfbWjE/Kk5hTz7qTN6xkzybHEH7Wz27a9
w1CBoZBSzKd4Sk7vRwwmcEfSJl/F4EUrOQ7dfZ/G/pbNKjmNcSjPUzzhsVM0ogCNv0N69RcwU1fv
f27bwRM5RfTRs6dyTdDdX3J61HtMF94+5uG5vP/D+68wiey5W86Sxp5vtHb7hSq3xvTfzI8TRauN
JytJws0b2x70J8njfv9+WO8HqECCv5+lCaADxfbhk5vjIBg82d69f8Q81vXx/WNH5QBUaSjFU/jO
eHG0/Nqkm/cjXs6bv5zAiQFYa1Vn4w3qm+mQgSPZO2bd3r6f/NSdypfluhbpM6m8Q309HM/fv1DG
OrPApGCHzWo8j8sXdxq/5BXBdNQsecD7L77/w19/8v6dh/8OC4BEJra84PsLfH+t99/+6wW//zO7
BczK01+v9P7dD+/x/mu2HN0rZ9aIDN4P6/2H8XKY7999//VyNihBNO7DXy/216/8+nES19sHnasP
//Solg/8/S+oY8JARJpHk+j/n4rKTzg1f732+0tgVgZhYFSbX37+wwH+cNQATW2mJux+PawfftuG
ZL2paknt7+cr88Pv/PVJF31MltaEHMtl++vnvxyNGzEPWmilN399nB9O9l9/p52WIIUe+l8/ev/u
1+vZoqZY/0cinUwWIIbW5tRHzIlI8puaNhyLPxSpMn6Uw33euwAk6I/v04aqSGswi+/9P6PZWDVM
E9kP+lupXQJkCuZXjVmosyLzfh+OcMl0Px/DiCJr2UP4eG/o/6/d4XGqvv6ff/9cdkXbTPdfw7j8
aWi0kEh7/mB3aLqwe51+HFL7/hffHQ6Gsv9huqjVPM9GH8tcaQQc3y0OiPD/wZ5q/j/2zqy3cSTL
wn+lMe8scF+AmQFG+y7ZsuXlhfCW3HcGg+Svn4+uRldldqML8z4olJEpO21ZIiPi3nvOd0zGejpV
i64h6f27x0Ex1N9UV9d1/smkNLdNtBUNTtHwv/5DMSxcDpplOZP8EQ266v1fomp1tEE/6TRY5fj2
FsdyJommhWH0F9lhzdGRXmxpLsfaJGM6qtqTGV7NtGzOf3wohdoym7r/foQpf0+ywPRQUP3+0Pfj
UvWbMyTV9lT6d3/82++HnRTfMmqF74eLthmw9f35oe8v+v6k3Y/i5DuXP77l9588zxMnQ/76cKsP
3cmwzw03bWTvR6Z6j5wgMtqxRLs7uOP0RD7jZEo2ueIYeLXTRe+Y8kEluY1MSqkBO/HF0jAo12i8
Z/MBddtGqO417wo81bI/+pEaPgRwIM12jLYDyTmtaLwTbYZNp5BmSRMWdSRpVVCp4R+A7T7b8KOk
FzUnjUoll1G6o7VN8ye2t11K7QZWpF8qWpitm0LXKJH0dz0Nx2mCu1FiS2wkyBXG4d1WtsHBRr41
J6ppBHilYqECP7Jy4nqncE0TFCQBBFnAGgL6BmlRd8BRgmzVuMTN5XE67mPf2dpNVW9LQ6BXR+Qy
AyeG1NAsHxtgCoyEB2NuZszAxroLtjYA6mWbOXA8eGKr0XJIBrARWMXuzdWYtgeY8R1IUPUYhsue
jqpTMR4ic8alWRPkRC3hZU56uvyWvvcg988VxlxjsPRTz9sHnv3chuoFOtqwSDOYsMLot0bHSL3L
rW4Bw8U+RT+6Irb3savZ+8G15Xa0iY4rjW5XIxNiG2fsUXldtzFruOxWvI/HlC6S/hjr2aHUmFNz
YNoqfqFvS/+VHre6G0C4cfS0VmZNg48eGfkeJLVcsMM9pinzNb6xu+jYmGdIZQCgpQpvUXnWiGmx
arW/72qL849wVl2pdpuy9EOsk1SK0Tg8IPUZHyq72wnsOcuwYpSs8u62Ll0dz2LWjawi2fhZAx2J
wVip9WuPFw2xTJDfZAPcaIw7EAZWCXHaNr1rg5tmH2jh0dGTNYOO9JIKEnONEurgwMl4sANv3To2
9mPPIUSMHuGpUQf16iirjp4XXCOz4uRQDQ9qgMDNCyLYoJb60DTCPrW29NexBhFdkRRCea6C9a9c
+47OOdDY+A740oR0LYrVIEVLqU8arN1q5j3gdGA8gUp6sjki1On0itrPnXlZl9BksbSzhF+aeekr
rvdw54tegXBlEHTgVM4SJQ7Bu5MZhV243MCCJQaVy/JkGQz7xS1rxLU1aN+GwOOMmvcDW82V8Q4s
SY9hJOKZSQlRvyej7FAlkj4/Yfb8hyqDltvChd2OvAMzzp+UoK18dMqcyy5g1lhRtywyMzNe2hZy
ghcTpeTgjKXzpuoPHk/EitPmSbYwB7vGw405+Tt1gUiml125j+ih4qtWTmEWVBeKD4oEFZhNoQTp
WcDvxununWov3OqG1NYtad2zeMwxOtuWsZVpdRgbs1nT7HBJQVAeK0VyAAwAFWme+6POtOneQqnY
sfMPx9CWFA8qgfeG3e8csvQ23bCPK0EKfdlc++QRRjahNyNxxdygn1ILm8eePmltmmvVqMK96yt7
zWnKD+rD90FS86ILHY5Zpt2RkB6dohE/qvVRhmP6FecUryEZYFdFJNHa9EqapE2ab43U/5HEQp8p
oOCODYRCEn3Fbuz7FYQndU03FTdn41wgPf3ApBmuQxQ6YLUn4RVMVsuWECikUtB7D0ANTToWvEmF
q1uXwQ/uypDFKIy6YhsP3SLAZzo3TXvYmAlDZ6I/6Q67TLg7/zE3nfDFikqHiRXEPkXv2200IIFy
B6RHABkfanUaKWad3KlBoG6xqK67ahDbHuEjdv/YuUT16IJ2XTpi3Pv2MK610oNwbyLrLgEoBhr5
4bp616OunxKZs0UqmwcSuqyFOcDEd0LQoMFaN7GnRrHqr/TKuXbt9C2yyF6aJXqKESAEatNeW4wq
CRFeEB6qWIk3WTFsMTTu1FxHWe+7j8xVq7UCOMwhfWpr94zqDFSazYC4TSfhd8LF+biYDWSAih8L
epet2H//aajFR2BnBBBaGbE9rly2uvvMLWrvmnAbJ1l+kkOi7cfMAxc7WFx4cbmOOSfSDjm7XCI7
Rz24TRXvKr8zd8K1KZrCte80MENiEl9SVtC5Rd7MnMyNfBEb6s0RvX5VFWNtWtUPXurkTHmcr+nt
JRtTW5OrXBz11vxIE+ZP1KnGvOsbe+MURO8RREZCeAcrBiahtWxD21qW/rkmNVOBSJ7Yev2QoIFb
99y2SQ8r31G06MVUisdEx7esZtWWC/gOxRW4O0aHa9cAAylCrncDiIeHRGKDqa2ewfOBaa1CCSxU
Yvyao8zUkmlSfm1bBCe1lJ9+on41iU3zOfCtabXMBImQmprc1S1KkAy23MBdG3QsF01nALR4NosG
FnmtE0TEDHAo+cBrdt92+F+QPWcSyXOWDzbKympJ90DbQZPY6prg2SJWG0skahEHjFk6xO4Kxssc
DVa9JJYOuhdCHJUk+YZxo1o5u9BDKz8liyFSdp8qhZODOZYfRm7Q1hOJuoLed9VbGwJVbgGMNCGn
5cwQvBiFkLGMVGg0TtalcycG2FxYTG/tsTt3BMbphUaWU7j3EnqSpXSf7DOWs0eCOx7NnM0sCRjk
aISqd7Hfb7DwRBsy3YANqrgKSHOiidIsElV/wozYTwkP2dItVDKSLNrtID7QbhEliIBWuTosaZrM
tLWZoQQvbZIBIP/6yS0G3PFUqUCNCrc+xchKNlqCRd7DKyUMrZngyLO+5DZv3PGZewO6OLFbTh+Q
QF0CQ6ZnlDI4nZMgoCJ2K/dxkBw6nQ7VqI3XoOxY6WPAs3RL6dRniERtbw0nlsH4p1OHT7WRgJVB
mrABmEQQZL2GR5Iv09BR54HfFXOQl3XbH4DDupgGFsLi59c2s0/fqyCtG+Q0CBg6IWQDWJoLB/8D
yKV8kSTuxa4NaxFOHnt95FRSZ1PGhjM32wQmbghxStOXbmRsmb7kq17XiHVIXsauu9VW92jyjBuJ
o3AIur1Mu+f6DAyPHAFlQIyQzKKODiQ0XNhsATE9NgkwKIEe0mp8VUPrXbdDGsKtxiRTNofC0dON
Y1sfVoTaIsKlJwuC72GVvYOyQ3Ztto+AmAEdSn3HRB2sTXxXddW6ib68ShxkXd6NCmlNidBZ33Tz
HvKfyavh73MbBAkuOjKx6QrFWr8jVQpvnrNvyW7YQ6EO6PgOTNhlwcyteFVG72YieJx1q4KTHu18
Z17Q3iFCDlyym3yBqtEPTme/dXmxkXZM6qYKNLEPqveO4HMlTD6FQ74IOXPYrdk84JCEqBEGjRAc
mqJmSyOfEcqHLl5k1ryEDkOwnINoA6rd7YIHqEhfIiYhYFDNXZsgvaxEQvStdorrrpvXhNgJpzto
inXB1HjzQeku4BNs3LDbYKBD5QhngOOmf6m54pQWPaUkwm8baeIIguMjoC02J+8uWIylfi+aYsCK
k1/JSsPVo5l7ABIo5hQBLgKLn5D5RkY7U3Q70ni7mQtLuJ4klqW1BBEXENAJ3MaESJiM975iAj2p
+m0jErHM/BaIxhCQC+Q9q2pH27iTOFzoh0d5eWXxdpnJmuRG5sOjM4xMB+qHsefnlRqD0RBWWK0S
nwMMtivebOyjoJggwI8WcB301uzuzGLQ5ID6Ix3Cb2HJNBZcDiv7qBLEaGEDQzbqoJL0DAHl0jeH
YKF6JLLWEW3vqCfjOG/Gl4GOMMw/xWWUrNc7R0T3yqB4VwKAcG05FugLBXJIPrK1uMT52XFzQQGF
KL+zvV3rte6yTLhkUB8hm+v09KEc8nPvi/uaaQojI52DPe6bQ6USrEoLeMz1R2RuaxHBwEEjuh6Z
Y88qncqGxHNzaKjs2ggBf/TiT1EdPn1tlG/MpfP0VOuteAh1xF0K3URSHoCKiLuwdk91AwEwKpip
OPBee407W0p0190pBFVS1JhbpZvgAxGEqRr9oXHki5PQYjWMyeoTekDPEupqSciuzkFqHhdS7HMm
DcuRZWRUwFo2AUlczOtXVZrctxmgn14F15EGA+lTJAra5vAVZwbGwCJ5qDFMII/PQl5mCwWdWoF+
g5Wt6dqyGzwHcR03g4k7fxZJIr+IyNMEWC1CKF/zMbLnWhlwMOXKAVKL5hA0GYr4ZCP8H4qiG3Nb
mTK/M2WyS2SwdcKF71QSHfyoQerP3sqMpTZws1P4I2K6uogmcTemsHmiBS9hIlpCEwEABtbFdRkf
BbxZOJqRVesTwgOyCp4VBvHjPO719GK74bXtWKUy+y0zFa6qksDPjHEPur6WuGkuyRwOJ+cqXvqo
pkeNw3hE7ZXZ3rPF2Htm2uVmHCsUMMZ7PpBAgyY+NDL4WP7FwOqJboEsBgjzFYgRtBXsZF67Covw
MajNO9YYsk841yx7/4XhXjjLyQhOjH4BW1U92aOycFIo3pY2wVoEWERVVrj3GrAj5YHosmAV+zE5
xDWyrlrXl7VXYMBQyxtOVLHshYNEqkYaYA35pn4qw56olKq5qSZ5Mn4MSIU4F6NJmIvGe7cdnJmM
DUIBPW+lTYJXzN1MPE0u3pxNGMglOop91Tdi1oo6WIGbmxXULrOAdG7CBjUUsz0H8oCUOikZ8Vf2
oz65DtphF2M/pRfB/eviIkNQTei6bBHXQ2/IfJQUwLSF1C5t8QpO/dkI6y+Z+WSyKqjRZOcthzq4
QCUd5xFv+l5vy3Nra1+6pd3oYwKaj3Uy5qPmEGnKaUQEMx81QHzamF2G0q/mZk1Ylq2BseQ+qTPo
GYHB8FrE3ZEx9StpiG+hr4llkwDWs6vyvPVtNolEbbJlB3Y2nEA2RoB2VQmUD8sDaghOiC1tPKWD
nHND/3Bz1HWVZeEkC87K9Au58XRSstSKBf5AjiktgMDeo31B+1F7h7Y1ggUNl5qjGSHzk3xwYemF
vdYqLgFsDks7RfpILMWtUhgEi/A5wEhzBhg1bly8dKjP07UyQsbmV3NnmgMyzvFeSOZC3kbswaRR
fbbr+qgELyCjsbdPJ/uKm8kdLoPJK+a0AaNAlmzK7s/GZTBBA8IdGxLL0pzlXf9RZYR9RrJmKHjX
9QEQspYRPP/fQwd5RByJsQiJ/LwaV1ZrEcgpMGWPxHPORb+vJ+2EXm99XSM4AkT9LG1P8GYvo95u
yrT66g04XLQqegNCGPO6gHkOMOuOQAdRbfpSPBi1/Voi35vrg9Uv/EG+FzXhYr30zoiqy7lGHwAY
gTNry9qdERk9zOub5vNA2OAwIchqaRlRM1dSGFaQe+bReOpqymwZCMLSsdroAnfJ4BH8iuSvnCt1
egrjEU/diKQvtzlQlMWHoRN8amoRZ9BEOqsWvbWsoR27Y7SWOtS7rIl2ImHsWMLBQzD0xGu2RZaJ
983C2+4KrFPqkNHUee8995YZnGx0Yh/mVroWIPtIYCLXtiuyi2PkB993PxqFTihewaEliDQ0b3XW
k1uFhNXH8mhzQXL2X/otiuu+YKuLVCeZJ3Lp5mQph7JARk5ea5AUTHKry5AOzaGLhzeWkLOaT3HB
4pIAOJmJPAQoOoAiJiYZT+uShrG59LPu1S4y9DHcnVzLeKuTT4PyFgNTD03E27ZZ3cxbixWzolyu
A9zuvkb8BPdpGZCnkzWsl4Z3nzTOW9jcp37pbIO03vOrcC4Zmg9Ln0zI3FGhF3/6dVuDV/NOra6/
SCf81OIM3WajEKtFBgM+hU8jBeBPLcxhOB7eVZwfVlIdeYBGqSLXiQoRHk05b1PfrbNOIULTQfpr
NTAOHR0OhBBbG60xvtvmkYDicz+IGNoeJ2KdG7GA3BIizgc34GToVrJtYDJOrou6ZkoqOXEnzQ92
PSzn0Lzku+uhtHVtcnGLg6I5hyANCwIECJ8t3CMcfBgxHcb1MeasMgYPeRlFi5Elx2qrGwZOsuDy
gV9ZNY0ZfiKgpGP+WQbhiuaoNlPZtFDr+eCN842qfba9e/FqOmnZkCAfHdQHBLojMujuUy/LmzHq
1yY0sGpI+0FHZJ/paFHaVPkwbe9gYljiNfOOvTo8VelrhyMYe+RToZApE/oAUoHEBAHgz67sllZU
P7i8P4h9OL4gsDx7enxKXX2nDMzZ4+qdIZraMOslQOIhk+C1+heEJAuz9mfeSB2h4oA11f4JVgFK
KDgWSy3o1zWj3Dh32MmSa5FaZEJ3yX3BXuI2zYXezDPThi8k1anG6T2EG9ANz0FfkfOmovSv1l1J
EFdITUWFYK1a5UVI/YCU9S3mwNuxDLWShB8vpkKjweaz3HtdT4WrvISk3uth/0JopzencwRx2DHT
tcf6jc63ZMg8Y0NgJe4+h3GACRap1yiJflR6fzWna2WQkNo71tMhcu+CzNugNHW1g1phK9Yr2lKk
m2gz0D/WvKmTcx8pJLWZ/a0cNqhTqpWdTK9013wIp725tr8aATT2ZXRKsnblIQpYBCohDHn2qeQp
YfP4CWpkXdbob7TOXSro/pzOGAGYgEMs7mSYtHNCqjE6mIQ0xHazd6HPEWAsLtFQb4Vm3weSdEC4
V8soLD8hPpMAmYb59iFhJrNIhTJXfOtzaBpQzF74QizxBN8u1UXndo/FW9v1b4aeP+vsahnN17L2
zLkSTF7P4jjo9YXyepixcZxjG6+Ci/3IL717MZhfYAidJc6B2HU2bUA11cX6xVWVrdTspREaL5hN
CnqTlbo0W4jSpeTeY3JyiJT8UiQ6hv3YIYptar4l715PYAQwQaCMQ/NVqhwtOOaxXVVBtiCPg3Cn
VHD7YW8lqBfQthjWihzlpB86WQl8QZxfyyHttFms2M9qDmxbg1gwG9mA8Ym4iIxtuK1Y09TA4VzY
VW+SF4reAlNMUYARLjTo8gGp53aRv8dmsJSc/hNe5rKx1oxqFmOm8vQsinzHVV8zKyWvK8PnjnpW
I+suutSG9PZK5J46jmGujeM4Eh89i+oCkeGLNcA3xtxeHFrflGQEtPvx3VEmXqEqVq1N7qMbpK9B
GOHe1b2DoySXxNXvPLx0GJvApXtO8c4+qyryPcy1cxfC5fOU+0aqjyn5PG7gncrEgk7oJO92rF9R
2sBJJjkiFfIVP/u9Qx+bOqGbG3W2k6gDKRftg0OvLNIXEY1hDgDKorZbGjslMS1FPJK5k47+tSrc
5wQo7DrXiF4pW4ea3vBeFBVmaqy6vNmA20PqXs2UB8utGuiZnkZtqX7lOh1jtcTaqww6vuUBj7bi
e2hhw7P5EUkqnKHFm9mHLREQGADthlF2K/tw7qr+k55rO0+ZPOiCi1tv83c0f8ea0ZeKiWMqWq8M
SvB75ZdAk094iAhm9dSjXYcfEFuTetwZT3ZbkatbOTCCR8A/AT+9Tg+QJfqFrjOfMCqAH2kUydVo
BKu2BhCKym9WR2QEIB/dV4n/QiriE56UXWRgyEzkNQJ5O3dduwZbrG/zxuM2pfKRiBtDI2nmBl0l
3+lbAmkuWRS8VqGE+cpe38noPm7qcwjdZBHVz3rEAJ4EQ9Pwbwh0sy3Aow8KmUfsegATEYnTFZiM
bFVV00lpUYgRyQer6lnp6DOTiHFPofEU5L25VfLoAW0JKC6VrkDqKW9JaWqH5p5ZGHYsr/1C+9ai
jZhPDRpuwVs5xsq2DdiYVKIaN2lFCZhpLgXdmO1dYzoD2jTlR2CKk7hmJvGzRDmcr2L4SKWFLxsc
b4lGr7T6baKkztqEV1IUPvGBJrW1U+DKkgah8yF7IQSmZhlWX0XP5sKoD8oMQYPnUlLPWFNTWHVj
BkWsq+grFS6bclwCFY3wczIBbBQy89S239lUGUv4F8c4AXqdOMnWr/WQGQ2t+lEmjz0zvplKt4Up
WlHPo6ZGSNpGTF9SE4pthS/JpXNvYDe5r23CByi+MX+7EGWLuMEJ5zU7v8KYgglmFYdCrLqBU6e0
73vBv/UQU4NO1pjqxRdvMgI1WVKREgA9t8nTtdGb0SKmHjOIN+5Gd3wL7NfWs1+YQZBgMSY0AI2Q
stht554qyPJNLVqHinHkJihXDgO1LUD4AN+5Ru6Jk3zikaPa0VV+xVSuy7Y8VMqYnCh8a/wWGep0
+00LRuMwgjcQul+taL8SXWJ2c1UJ/CXbDIo++yHstJHZp6AvXOGdGysnIisgciA6tz98SISrtg05
yhrNEnltq2IhoOfckRLqLnuE8kO5JYr2vYy9PfIrb+lAjZ+NbUmFxIvJ0b9YlKHGfZrSdcv7/CXl
qL0xaaJig+dIflOYiCyGnqzHRhI1pjvlUdTmTYxechXurIh7MSMKI0OIbnKljFjpXUHBW0Ywa8uh
OOTK5OLM4aIR+bFEaEatMXlPG1LZV/aAhaLwKpWLcHiWY6/h9iLahtgciQTronNqT+bAwCbyBrM8
r1e/Ioe3AsSvtedgo+0solzAqePZxh+woq5gLlqgGveLD1GrZ0swse4k5ZpV1kiCiEzOEvHsRC5A
EqJSGbACK6pr+pEAg03dsebYF7sLubz7MHlqiS2/uf4uwsi9BoK90SuQSZg8vJlpMMXyE/lS6bRX
1UhOjKzxPqG9ypR7oxvWe8vMfJP0CZG+gFx1lyB1vVXfE7s8uWk1Sbg0fx1NfunY0F6KWnrroNoN
kVPRU30M8+6a4ixZJ8RWk93h3g8Z2XR0QuF1WDfCjuTODcpnx4MUkWevadbKrR4SjcRcy2B5MhZK
s8L8T6xnWWlkRdOxXVlMDyahYMMJsI8WlM6CJrn5EXcOSOblCKVnUwlg/GgoEaQFlK9CNeZBGzLw
5t3mT2SwtjQMVz1OWzfG1xs2xkrkeYmsMiVwtcheuKntBbUreZEjeArGHcZ+zIthX3fqysmD6K7v
3HcqZJPQEFKbR9NudmQGTK5Uz+CKUj9wZfmUMLHYMFyk19TYYpNUFMueU7EDecrCgAUPi36CbVbA
y0dsXTaxchi4h3CjEViJQ5rJsCFGdZf105tkmBmhQf54VMhe4VwLzjYN6qWstQXCxOguHwTrZ6xe
hNmq99XYPRmIC6sJ3yQaM1iUPTOKmgDrHJkpDYDwjZSAfBcydVAQ+c2Bqo0LN+kRoAX6a63aWBUN
c4tWwtNqXrWWuDnf7zQSQRKcRqxtpKuEq0ElxKQyAYMUSKylylHPawQm2QT3UurgEzUW+AbRUKSF
ucC1EVPt+uyQxRAddTqs/RARekmRTeuVBG3f2cgh9Vd1mWcnVeAAwZSBwCAsjoqllh+qhfPXNrdt
gRfSDL8wEL0G9iP1Mi+el5In4ELg8X3aUuzX6ZKe6rqy4pMWG49xgr/KGW+UN0Sz6u2W48eDG7DL
JSJ6azSiXXok1kbR733PU+CNi4az/FGhhTl3o+xNQf/LdIslRvTnQneLozY8NIr63oL9n8U04lao
au+H2CSwInqP4gJmI8bPJIEcEDEkWSJ8eLCMQYUcUCAMCO6JZPbr6gYb9RwZ0QO1K19eujM0pRjy
e6nOS1EekHMshsx8zAj1nism6RmZqa0KIDTMtiVad65D14hOokD+aQbzQcs27Rg+YPo71yXPDc4L
WYlmx+pDW6RyNO6oAZ+/OOKCmoiW3UxxchivGD9NFRWOncUP1gTq1zWbjDs1QBIdKbNcM+qHshft
PIhz3PgJ3j6aze+KmA76GbnJmfbDDzMWycrWFkPFBI6ICgIlVID+HTkKzDsmTEY1ea6n09rgk97M
u41Ux2OeAR7h296SJlRe5SQZyYqdETmPfat8KdO9HzJuACuI17d3UFOyT6PTJFvCkTdwI+euu8cy
1QpQOLhukoWLEYE5caYvS6VkIxyDPVLvW+tqt0rWZyK0FyKHvdcXebhQTYRJitrgmWHvjWP9zKJE
lnLirkma7FeRMRF+ovwutwzvo4DLhUsohrwR9sYOBW4yczqLyUha9pwgOAbzoi6SPD2kpbftvIAL
wMaV3ImeDEyuxh53Ow2SuDnTfIJ9YFBnBv7ZmpyUckRYYbR0Z9PEcWcJFj/8NgkBcGpxdtr6eSyq
Z7qtVCjTObkovP2oiL0f5/6Z+JKG9cWxiKXNnkIYDB/4AqFS81Rl7+1zxceAlw2vtOJxxFb+btCN
CIyLYFDsT7g9OjaTAyuHzBGaxgEDr3mIWp3QJ9KvBCIBzuK8wlFEpIhNpLcx2OXVIwmVOafzytDZ
X/n4C1/AIhyVaUNOcmZpbjEQo2OH+slknwnLhHGnENUxIb95lhdFtVIAcju+fZ1GUsak2esrhRkI
ffqeYz++aeMoR+UttWP3rawZNmmpVIG0ZMe2deJHFuAgVNUzxqQnxYi5mPvQXTq4Le+6IH8hZGDh
JX34JHVNPcq4Jx/DqMk1s5p7T1M49uXR8NrQq8aFva4oSff4f0gSSewrsKh4OabDk5L0xpYkvrfW
4Laz29y7hpLPcZTIzllfWevIA2CnkOfsZgV++lLke2/6wMgy33//NZugH3E1Oksrr8NjWpps3lmc
L0x0X3ImRYXJoevTRdmZGCfDkLV9yMKLS1SnO6sRXlLEQBL9flD2fUiLTw+PtsWRrvES9/ev9hRn
XHDWdxd/fJ2Yvtio5ULTxXD8fvz7A+kYDd17IjDGhLxglYyG7w8EyKiAy66mnY/XCok7o5Ak2tjT
X60w15kF8sZ8f3Y0zX6dA/Sb+WHzo4Rc/+7UycXBRf5lZwhKGonCITAhXuURTRsGfVYbDVigwKSl
Y5B/9l1ziwEbvY3QzFDrldGzySRgHnBtPEYxIylHs7C6RYTeW6GZXbIUw6aiO95xCEJvnZGevG9q
pO9l5Pr0E9V2r+fUYraSnODCx3tdyHj//afvD5L0wU1XEWY8ffKPx//V19pJSkvUwIFGkgVAdyGc
fWQn7i0iwUop9OjODev2psl5MD2qaV2Jg8K6fn+N7LiWBkou9k/DubmdmkAipX/x/dmYmNZF3eSS
9i6fVcKpEY8B6fT92QqCnVkwbMzytiE54+//SGrCPPaQhVCJDO6tis1kC28Tacb04xOGL2ypjVh/
/1UzjYDOoTn8/pRzR7lgEDUvSeyYN2Q1049FPTRe1NTGMsX36xJT7NHxRL8/YwoymCVKxFRu+qxj
kAmdWVbx+zMuUDsC5XLdY2vgIPx/rfZkHhr+Sqv975Ta/8N3QKr9t7f882+zt/pdfL79pNrmL29N
i8Da1n6zgavroOu4OVxdRRD9d822rf+GcFBHuQdn/lvP/Q/Ntub85piqBqqPMY/L1vWHZFuzf/MM
10XF51o6+xyw9P/+z59w580vf/+JvP4zChpdBd1WTGEWBE4DGOmvem2IBm4G/WlYDOthLXfxYdil
h/xApX7wzso5OYWX7JSdCv6rTv5uPAT7fhvtnU22KXbFztqLI1PMRXNMz9WxOoZnToqn7Ej4zz46
MhvYm9tyw2608jfBtt+RH3gYd8UhPFWH5hCfxEEc0JcdCPidDQcco1u5hZezLnf2Jt+Z+3TXHhFK
nctjeYzO+TE4+yexj49MOLbV3tgW++EveMD/4gXRVNPULEYZIBLdX1ibaa8Ieqd6TwtzXCR6vIII
8xe00b/6EZOG/k84T83oh5hBElMXRtQkMM1D0jr/dDVefgcj/vl91SZg6R+8xO/3Vfv+JRx4BZqq
//IzfJq9LJZZv7CihvHQZ9JmO7Qj1jz8XiqOlRW9ER7Tz7xq1eny0pI63kbZ1mo/Qi/nYv+Hi+Ff
PJt/+oUZAWMLQDDNLcAV/Qvbuxh8vcldhnyBtDnygk4drb9g6f/T78uPsEl+AFtqIPc0fmFbMp21
JVhpeBBg/Mc2Z/YaUJW7q3//m/yCTud1dXmVDG5oblx1Mk38/N7pdFARThtyUcT5ylWqc952TyGh
m6mWfNUDTfWyZf/mtJ1ZO0cGJzv2r3VDTyPJX/7iuXxz2n96k1kGQIwDrnZNz/WmVeLPF5KPxNrA
gzQsiAD/zO3m6rbV1TLyizlOVKFTIBExBpF5ShLr0/ba9UBSDq0Xaht279bxbvC6HiG5rNvc2NFQ
xUi0MqFVMROvMTMPfEBpt2Ka8F7JJl2FTPfTLF4ZDTAwkCj90vNCJJJJiJKvm+sTFMhnAuQE3g0Y
EDiy2CXE0xOQ0vpXng7H5/G5j/i+WtVcQTZuuRVPONj2nntXm2T+xH1xtHUIfTWZsoyWzJWaIvDS
kVwotfEDsCJAOmV8FeHwTi99wgfxfGOz5x2gf6rKLbBH0w5elLS5hk59jfJJxOejMI2p+JFu9153
FUKnZcwLAdceDAp1DslbYO0Ry7TnUKlfxsJp5sEAACw3iQlFAWnhydYx5aD/JqjHZMwpE3pYVjdE
jJ/ESRs6MatwkubCVOadFq3imEckcfWzXnBKg6ZxHwNxS8dpKO3wb5XeyBZQIZVGn5dui0gcYxGB
sYSPJp360VKqFako575t3hFSrroktiXV5ELlPmNaR2IzjWGa/MBQpXnNQ3H1MjgdHTQgpzb3yCVP
2SiMOVSPv1gm//l+0zkfger3wH6zefxy6el96BRVUvSLXqmYeCRIYACbOOVfXOO/oOV/v9/+/HPw
Nf35Eq8DWDIM4/g5ebT1svgta5nBmvalENFGVPG2cWt8p+FGAKxtWgTZLDMeGI6kzCHCvYAL4yR4
X/goxGnpOEPy5tnpzrCi7b+/G39mNP/9iToscA7Gp/9l70yWY0ey7forzzRHmqNzAAO9QXSIPhgk
g90ERvKS6PseX68FZqoyq6R6qjJNNJBZGi3vvWyCQMD9+Dl7r81e+g8XJE+6FEJuPKwiEboTzW9v
ErcBNbePOvq//lH/63I6r6OWAxF4TrzR55fyl/0DOReJEZOB3KpycPWUh4TB6f/hR6j/u9/HdDB4
aYJsGtP6ByNXPvlRWCtg0uYNRLeJ/XKq+9A06LY7GD6bAxrgk49YgJ4LfW1+YTqNu5ADsxWX936V
bCw/+5q45hQzN4R8yqKwzLu6ezMtpmCJ9zC/eg8XhxzqrR8o91P6Jr3kHVnckQtMD44u8KozVrbT
z8LZWZfSTuuugTsXOsTTGiixsvKSltVBTNOREJeDldcX2UE/rfL91Ko3htOZ1j8PBq/IiWg/iVXg
JV+IqpcerT6YIO9eUuxFgkigqnA4D/NkdIWx5pDzkA61vxN415U22Qi0eTyYqxkLVVFkT1kLTufB
1gM0f3Rc5s+FzfRe6IGbjR6r3vM0stiqtjvgv24IMfXJghys8NMD5arB5ow7C8wflgvJYT6sgvuc
SLQx3GG7ducrjvGCTC31BuBgJ/x+Ds7zt4amcBBgwNnek7p36ySzT87OKEqMccUGdFfF8m7AzwlK
eTs5zcE3g20jnVPqhK7pFfdxn+4ZKl88PB4Y2B1Xa+pL6cODS8PVEKcvIQ2OcFN0A7Pj8pWuBqq4
ymCOwACvw4pFr5P5oZm+jXPDSSnXHW2juhHHcEQ06ZRvyXgulGzfCzLVcbS9km2Ezw0pAVemLi8D
BZVUwy1L5Of87q3T4kLWJUjpo9S5l/SeWHHucvxyUdk/z+o9pAw3Zqr7TFM/+3oCGU7RhLQ8jJ7S
1NyAbnsAR6gs8N8/e0N54ChEHKl9Gtr6kAzFfSJgxvTBPbw1BZWnnSknR/V3cWzQnOK+Fwk6vpJ7
4D+yT7/Paxrdz7u+DE71FfmP0zqXum3oHtSHrIleCV+72DnXIyq61U3tw102VWjY6JpHybIcx2Nn
iuNMTBV6czDTYJuq4U5Xi3siLtwuSpg15Y9N3K+kwr3t/Mc647vlZNlnhX+OdW4VA9dO0/ey6xgv
Muwxwva5rIpdD/QBVxBLOtG4SgVIOloRbjjriEGrWXcyx4BmTMeMO6kUb2MzHdlFb5GPAyiyfsVx
RpAS8xD0MQtPBOw8qlktJ16Dgj8BvxKScVzweZJzQ+O9gS2Ki2Nu1YR8UQEYZ6yo+Pv+WVUIUZkc
f5HYvAdQoHT+w7zGitp60+zuy8aUAND3Z3WO2fGJpH2Ive4qaCYt0qY6SFJpC9t5mPrR7eJ+M999
rGkb30v2qYoshnkf8Zas+4M4th0plSp0uHJHmP3d1B3RiwPGReck22RvMBoL+vpQqdG+sdNPf8h/
WfWLYSTvsdfcK51TEUCp3sbywWkZFDYeEO1sPZAHLGt2D96HJLEefFE9V00LIyzDx8hJhKcanEvG
6TrYEVb8CuVmD2mpQV5STOpRDwzgPfWhgAgZ3SfoVb28eMUqgmAmqRnKj8U9cn7X9t5L49YU93Zo
nLJAH5co+ehCUpU7YfMsKVw7zBno5AgYx6MzBFCqEid9NeJsM3+GVYmjl8R7iqKVpbV3wEbc+Stk
Px6J1rhT/HRf5fl+5MU44XQMWbJGuzyYXFPNxy6J+F6JM9fS5YdKtlWUUJIq1cWqkk9MYoe++ijy
dKuZ5s/OOoTp3g6rC93AU5c1z4oPy9UpYGP0i066XqA9NYp6lF4wkwihHPESDct/9KkCQEm5RgRL
2QBKpEVfXV4fYhrCAtgcKcPuSOOX7NFTz8VdtCzrekWqH08oA8mjyfNQjOUFV946oWf4s639W75z
9ys/v6df9U8432dejPCKg+bnzPznnx7zlP/+y085hZ9VXuffzT9+1vxq/vadOIz/8epW78373/1h
/dOFuLYcC+6/sJj+/hqIbZs/81/9x//4+ld6GTNO/28Htvnb//Fl84X47/9t0VZt9iv8awNj/oLf
Oxi6+M02rPkgrDk/GXkciH9vYGj2b3AdGf6CMqKFAczqb/0LhdYGuY7EORmOKqVtCXj9/9Nzbvw2
pxAIR9rExzgaMR7/TgeD493M/v/zGGSr8/FW8kL4VmSXceD9+3qIF1BFWVs8ZfY7YJsPtk30yLpx
Yjp7zenHur7pv0xN8qCNMf1Gc2359b2u+uMtKVmuQBIW9UpHPwXRVMcg0udHxqI4SWO06EqXoTnL
P0BYrazJPzHTRzkTVh9gbHZogzhRDCkkzPjK2udmGkd6cKCs5TmzPT3oXDlJuvyj9TQU+cVvEHx1
GQSstNqrY4SCX2c1LGp61A7snySk7HBw8S8tks7XtT4+qs50IfTaxKzbxgfSdkADMqjtXGZ0Bjtg
c2hSFsESOFAcT27dRUzJivlZQ+S+5EjjKnqLuzRUn7RB38TSejS9GFE6XlEvCZ0lds07Do/9SrS0
F2154Dm8dkJ9EKynRgCGa+g5XVkNgF9KBqsp2UR0Oq3ttjEJQQL0u9BrRl8cLtHZE0jtkT+zaFIo
j1IqEHNJqBJaf8St0e9rgoh6OaPEa/VZV42TxXx/ZQV+capjhmHMl8xLh0w2FgX7NS7mVomQGWTO
vaTBsExyAfhJjvq+SM3dqFrfEbMQl7fIKyn0BxtVIirr5Ia8/DhhFd7EmsZAxaQsC5wuwmo1/Cp+
VYVnknoR4+ey7wN+6W2LE45hEckMQRrbG5NIHKutmVBE1bhJIRnCKCp2BTvyFEixMuZQaSX093XZ
QH4SMLQjwpZGVORwPE1mTGulU3YqreSg93pE7mJaijSoV5we8NNkbgbU3FKtX0hZ7/paCdeJPn7X
Y9YixBhe1IQwArJsF5EDd8b7komyd7aRx66vR4jiZXJTwuAj8MESTrynvNkAIPEVzZ38FavNG++k
ej+xIJ9BWO+xUhwnaV0DQGeug9pDKFnkOkZC1rBwmC03N/bni+7smY0yQqFPUCgr8Z3GxS0M4tcG
lHVGl5/PZMf3fYTEdkuwlEY6fT/XDF5j781wfEEg7Wz87h7hntzFfbyZrPCuj9RhQ3rBA+FOh2w0
xo2pNOj0TViN07lnBL7zJVETiuWcjc5+ZTZ+HwjlZGuQuhgWr4fo04k18taN/mmgVY/VJ1vrA4CF
mkH+1huiDwfAYxVGd0xFG1dRgn5Rr3NHEVgxCMaugTTHQXKtIqDqlJAo5gvnswqi5pwbWPQFCE5C
EU5BzPheSrGwvOw7aTqxjovpMbF73I8pCASzqt/QAaKWselzJLMSKJfQFzj8gTdHo2QNdbxzsHsu
htKrllo95/TGynOa8jbsKriOZKIxOLTW2BH7pSJ99BBe+lxYrAPDLJsYsd63KTL7rnorIuU6p4eQ
FBzP1QWFMeriSmpAkXR3bI3QjczmIHydtIx9ZZvtzfGDQxCmEwnEKCmccTcS4HGKlBl/9T0oxDR7
GuLkwX+uQweWlvLgDURRoXrLcAIZbjYPRDGjWuSY4GvHbWRrFWY803tQ+zN6FpIokRVlaM8yLfWX
pf4CrRSlMlJ80pXaTRFaPqL1kolTfrCFVd0GebLC6lDa4k6OpWS0S08EHABzH6b+ACrlsuxjdS/N
uFgBxA8XoQbvMS6KW+fl/brqsn0RtR0HQEtdyLJFdThx5OnTjlSzbo2iEQ+hGmSbttL3deJRoAyH
Usz4BwGRHqbQKo06sTWSGLWrfxIYETaqYX9HnrJwsPaV5pBdkixG9KeenSns3RbsDba2koms8+QM
yMp0cRdPvutUyZeM8i8GtbiJvOS5NWLoV/VRVvVdoNLNnjSJkDeaFtlAkrUWYyEb7DzgkShejTGa
sYZBu/UrC3+eEZz0MXupbWUHWw99zXxmciuZXkx1kiR4c1YGKRwg2n1AC6AvdEzpLbS/kpW3juzr
IFT8R/30mhnvEaD7ZYNDxzWgMhj0cxf6wQtw+WRorsWQUP6Vx0yPjn6dP7adhL8JTFcdnO+4xmKC
RrXHf0t8PNUn++GeCEU8jWwoXRq+YCCa554oOHX9bZDqlZVm1wCDXiTpZuq5paVpKOc2DSTdz+Si
JAkqQtV719u9LMWLLqonTrAlCxg8gMF7D8d5dF6YaMRTbF+x9EnUY9DddW9DgCgAEz8Tc5Ljg6rV
to72rVUl8XECQc4gC3dgaG1n9P4mtFdTY7tgMO+tALgeJ9X12PQp1/dJUywsiDK0d2WLRmYAyoBi
+lFLNH9rmg4qjGKfejFvJnUlInHzY57acYaleUaKqn5XKKpzE85FJXqY9x6AZnPSDijska6aJipE
daMInh18gbBvOcZ2rWAVxgObaxdCIN6mxClRnyooE0jcQM1hrHEZdg8Y3rWtpXUMiRlsbyYvHnaq
ATLNWukyS+7SoFurfSavfmNvunjwV+poYXJUMzoLun3UUPlsRwWcajwZD13uQXVp6uyY57kJKNxb
gwtKXmTyjrx8nVm13FWlheTYGM9KCtsfX7sLYwHd0NRec05S1DmYReLCVR0inJqM26f23lagvGJc
wYgo9h+dKZUrRdyawVBW5pRdMJgk3CQkvPYlR0AIaggffa08cQaf1iTorbBQvphl+EI4zC/0b7Tl
lfFbCTF+Zlgl4hLLwtQt4yDc2DqMNzEF3xx8u0VrqwgAeexdzc40d/BflCScAAl8CaoNjdWW8z2s
19KsOFMgjsAKy4Znb5J+kC5X5wC9P1lGCcr0nG7QwiHIgKgipPtq6V0pWk9OUuxy4pRiJ3xuBjVz
YdG4umgftT5ZjwwVgGkThZSYAsFyj6ZaSg9RI7dT7e2NN3dEWg2TX+3ldw5WiGVTaje1ICHeLjew
Qh8G3qZjVh/TcHgyNT+5m7ZdqwarobLjB9XghUsc7ZYiLDdF96qkcjy1KZsmoRgbrcl3gYYXZ6gS
cQg+/Fwn556qdtfSmV4MJLV7YDbwPiJgM6JwF4MdRJoLDmUQN2/O39DDOEOdgnxOz3ddZaZrYuTf
7bG9i1RiWqKhbNi+W8qiaYDKWGZLe6Ip8qOWInEEKboe0GqvDqGvqotmQgSqBs5rgJgUDRnDI27n
oOYuYgJrVNuV74RijWuqcgcaXvguBNHrfeBqk0aPYVq0Id0Z5McPSVhGyz6DbGGGerAvKaCQTqko
eAJmA6b4ImdulyfVFSo4iJYIgibXZCV9PaY2ZbNt2AZWESKjlVmRmagliLxsuu+0P65mVO/qynCW
OSAOSs/mQcmdj0bHDAMS3hVGdd8ASlMIAxATROmyYB+JG79eoqdkY/JhFakFO7taf3a6h5Wm1LHE
3qRdf/na2G/VqH0sdDJD4uoB6O9DVOc3VQd/zu+AqsqSD2leFngui506SMRb0loVUe3Pe76+LCD5
tPC9JV0SNqjuGGoe0xeidfvkVVPZIMwCW65SdYdcR2DBenaMRgdvkeZD+ZDtL5YhuDwls7ouPPBd
0M9G9dk3wN/aZOssRUahPvnJNnaGNRKOV8cxmqVstaNmYLcKCHzahq1eLUluuPMCI5vp6YjTZbCp
YeuuFZAtyyp/bmgo0jFL8l2MuLww7AcjsrFvkyGnctaIrVYuYVVn60IXmADaD5aI8ygl/psIvKVw
jM8sVogVGV5Sx7RdennFUjMJQlI64NIsfSSXXhHmvAHWIjRBb9BLYLGkr3Dxko/WJNercsiw0Mb2
BMwXB5jjXDok2FQar9jghrURNvfwGoyl6TUdYTLYlTgmQXYZSPkgz8fo2osvAgY7SjC6Bo6XJhwe
Mrt8t1tiv6V2DvLu0bdYimAqA34HF1rhE/ba2qLAqn85DUY4YOISxEKH7394V8hAO5BScsiJf7yr
TM6QXYD1G5cm40ca2jX2cDPxD5BcK355uLsia1o2KvsxFi33UaL3n75VvfU2/tQc8pShlmYp2xyx
46omIZn2cgiEuNU2NQrGpL1PsQMvY/0rV3Bv5u0c1V6F5BrwVGZW7npRcIlbbk1nGatZlOfwwNSY
uCFihesg6rdC6Wjxes1eFCz5XX4fDgEdQaIu8UVmZxXj5oJRzzqum7WVjQNxBtM6kThvMp8JlzFF
Z5xz05LQomZlp0t1qC2qsDJeDl26GyvlOjrDPlHZpeEHLHN5TygImqbReixNnrHepECIS55SJW4D
zsCYGwMLimaIJNJx8NSFAWk/rXqEgYy3ol5mpvFEcAeIHugTGKTbw1RU4VlhETPb5NqP9KLBD6P1
1eAdZCbrHopRsMLodaISc0ViAYwwdj1qssXYkqpF9AXRSd2DGZVvRgf3qJ8ugR7syBzI1vEoEFsx
OVJNcoNE5xEyLrVDE5H+C8tgOWPTFpoavtj1Qe8A7HB3yQrK7bvAVtIlYSV3MPv2hiEJBYmNnPDM
vWzx7nvcmHVlIQ6tRwcf+NlilrqygKMCoF+FE74uIZMVRLpDqzcvyJdAPNNFpjWK2rECk9uF7XYU
GFyhuiTDXUz/E4tGtbTpt2so2SLtG4Xl2OYPkgcbQdlOSTFVNkTE5xnvkErqkGcBLY+8FTOzuZga
z+HYLApMe974hlXt56cX1HKtCG9FFP5S/JaM2JSpg9/h/o/w5ejW1U/wqyndrigRFopiZcWpuU26
ZtF1QlswhiaQw9I+0U0sKHT3uHGpFKXP1UEGW5rpIz1MrMxld/MdMimkUZ5Ebb+HNBQ3Mn0RZhCs
olupW0jCo/BC2ABh6LRzoCMPPJ+6f1cOwKXKqlt6PmFwtpLt7FJ+UvdsyfB7Rf4MFmTOf5yELYAi
qJAwgLPtJydNVpOHiTJjZcCxutBSfNmBgd0o3Ai4C5G8Vy31qBps3x1zcKlWDNYwsSJRdKseM5Ct
lZzqiioD7Ve+IHi8RgS78DJO+lSdCSvflUFEclR8rSMKQwOqbZe2cE3k1slVYjqiK5jAjCi85K1s
ql8mdbZ4l6Jm6uTj8JskHKPhMc30oz/+0iPnV5sW8A2g1dRD+eEF6lHRpCu66Tvpx4vfTyXgmuJg
2P2FOd6yrOLHlDiffp5DGPWtaJKXXpYHmMXXpBLfVVP/wr3B0VZsO4EB7uc7BG91rEHbnb6hnG+q
XGf6XyEEhCsEx20zteiOZxaJKP1zWIdEOk+fDR6MJXiDcybMzfwSFOEQchCduyx5U0fOyUZWesvy
oVaiN8sxN2Ok0n4YlnVMq6rIwzV20ztflkvSXTjTqOmLmfKDmwHkuHK2lOExlPj1gEwCTjSv6NvO
hRm8dfHoY9xpBoaDNI3U+qb6xaHrk2tENOlCl7i79FZSjrjgYe/SqZwdeY8Ki29QfSOqPdsEJHbF
QOImnZSCYSRhRr05oc5zzHut7B7n30LxMt6tFHd1oS6AGJ7qJr2mIUb6ethnOPtrieJv+jQ4bjdD
fXOYOCzShEdV51ZocQxFO9/BySNexsvfDL/kySYh0Q6uLT4rbB/vHjpCQl3ABdTm/fz7ggYh6jM8
p3H8xhGYtFCNE3ZQOO/Y1TbSP/rmADSPzLsNFoptWlCdW9QU+FijPd0sHjhJMq8iLm2jPJfmE1rE
A+aIubfDdtb7LGql+e6ZmK/bzD9HnRdTruWXgScrCIJzENSSXl67rGr1ydeYLI1CwzRMIHo96FdC
S+Wi6YunJOFGWZW/qmt5iEX6oYFtTIcQyiZ4Ienj73Tyo9Cgl4zdRw1femH3uAKmkdkeSzKN8HGF
DzNeNV6w9hVUCrBrneTaOfUvhpTtUifWYzECcJwGVndrYOmxqUxx0ZG/OqyHHtehKOLB9dJyZeIE
E/rwzfGMYJUOpGKtLsxwP72P6HF5uqdLHqpgkcU3IvPPOK/wlJCtveq1PF74fXjODC50qUcPTTSd
y8hkN+JKdEXA4ZC1GMk2PWIaxSW7RR4QANeOAax0ZcO+hpgg+5pvn+VkH73O1S5ifw8y1K1qKgFr
KN8wcmy8EPqK5TdPLWL7BQ/1sx5xXKU7MBXDhbciOqxOu+81bzt107FhtDTnab55/Ygj3zyB+Xlh
bSLidpmgAZH5mO5HAWmjRe7NvBpoVeuo2oVHDYbR/Drb1k0FGhVCwHnlIBGTVC5AtHwXyewsHZD1
KtmDbY4vpRHdlyqAJALwCler+2WiKCTy0ILBdWpIOkMUQEUhn8oO9wd4/+fRjIr1vz+Z+b8Zuvx1
5vKf/2zE8//gZMZmWPHPJzOPwdd/uO/pR/h36tL5a/6Ql6r6bxZRUPYs0JBEl+toRf6QlyIUtVXd
wBwrTI2oERNJHMr0GfvLV9lYxZF1mJYK1cP4czrDPwlpMpUxVM02UKBa/85wxvnRw/05m5lflcl/
MIY1XUMY8zO7+YtWBUeLrVddcg0jzmxWFL+ksFs9IIwV5foeeYLT4unGtfvkBfGeSopy0lxM8byB
J59DwYklogc3J8RGYPkRh9QkzRQ3ZaR5mijDOwzAo40coFPgF8FRe0sDel3AaOXStDGCTdXL4DHT
6MkmDErnPtKy3E3SOc9sSrfAcypcxwKm1Pzhzz8GXY920strCEjOH5/y++clYEKLsuCgDJ8SRv0j
tsJLlYc4KqkLiEMkp9HpHeLesjKt9z9f/vNBarhqaa+Q3WT30VYjpReFfE38Z05co1pBpzFEiwNj
/oB9b9wHQ/VaDs5HNG7C4pl0ISQpwrojckTZ9H5e7VujY5eV4WdJRkOb2WuhvGBZpTIsS1xKYUV1
D3Qg35PLk+/pB/ZbDJskNXgRFXUp54iEcJ1RF2MpFAJM3/y/Px/ixNiJLFJwxo7Toea0AcKUTqnd
OsO5KU5mnvzqejvfSsZGV191aaWLDQHg5J3zs4BZvET+ZJ3JDdvaojYZrS8Sje1Ko7dOtgTgQ18u
aXxB7lejMxtVcery6okzUXTlTL0VZj4RlZRtLRSFJHdWLnM+5PBTXq/aWnkP9Frdde3VDDM4g2mY
b4l5XU2B8NyavLpFjqhutFD24GgwlwkeExtpJvN7nc5n6k5VQsqhnKKNLZOXEm0GIW8jPSwhmAzV
FqOQ8hoao3TjzqFeSCk7O1/A6uoxo4tYe4gn76XjoLwNJuIuwrkabuVzHJiGi2FzF5JWvowqBQuS
36eMTDpQnDodT9xxNzwX2t6a99YwCpaOYVjrMUq+67Y0ToW26mTL5pOnb2XRQxDwWxcN5dFM0u5J
4XWw0171GC2tNUHhcwzyrDtCuFZFmQIpKI0dSCdvpdo9PonKBC1TPSImo1Ci5euWpfFol3l9VHTq
el9zog/MK59ByBC0UbChGCwoe/J9PXpbN8caPnp18C866aZ9zRG7DsTH6LUXoF/p2gk+5aTWy6AD
wjEInZZrbSowOUS6ukbMC59UJzsVqr8EphvvLA9fHeqb90aS8IbNhr1YcpkRvC8Yjt2ytKsgZZj3
MhKkUbZ0ZJqezCHCLtadxp2toBZusZRw7oGngPXEuoVdmNDSYVDUFrDCETtggnaMRURqLadV2W6w
r67qalY3VRqH4Yom2miES63CtY58lR4N3zPK46NtzbHYoObMtCAxued7qjwHyybSdmpBXyYqbdKU
PWWLE5eYZVrSlaNt8hbsLMJh7SzGFuZ5OHJ4qcm2niO2oGqjEUbWaaY9GbF63DEsVYft5P3yrZYY
Vpk8R7XBMEvLTsRXoKLEAj+7rO9tP+Ldp1p4PgaxocHK6GegP5kazVEm4qMUV7vKzENopGJLE3VL
s7Da43DrI0YhvqodKHS2jCUdvLJRsOKtyzjRspf1QFCNF6LjzVTGgrlNXDS8TVXqFj5KIgQ74XG1
GM4c8+CiMJ7Dda0KLtbcLdCSt1Fk1GO5ghisprqva5yBwunJiVGdJ1O06YbEatReAzb+fo7Pwnaf
rayqOtuzjk8zFAxykYXTfePccVA7V/jD1qwjcXcT0F1OLdZOwlXKJwkoqsf/qMAUPYykWxIXp5yH
3PoUMlL2xB9m0MQChcO6so1suo94JG8VRBF7KPHtxXPxZU7MOLhFaemvAc8W63JuD2kd+mURV0TY
FApUdGu4k2Uz0siv1rT39Tt1DEbkvxyd59xnuBonpzGgA6dgccPSWGYxnGbUse5Yd5TgDEGDTCe/
eaRdbNtkr4WEY9B0iGycrWROlq1f7TUruOl1FK3UdkKprqr+ngHLNrWPPZaQi1kWJnWsctdI/4qg
Kd5OmrO1asg3BszM8zT2x6lTimsuW5fAvQ5uhGK4ski/+uEgcxvErMf1LwYwFVkkxpXSavSiM19f
yY7b4YVBAG6E+wvWHNtbr32xzXWufj95TnjHsMOljV+5OieWlUWL0ApVb58bHN4GO7OxpxO9pnmh
tbBSHXmzacH4bv0ttlma+D7v5HZUweDmnrqC3e3TwKs5SE82jSRPx7/mE53d6f5RN6Y93SrwtGOq
r0XoS1cHtrbMkE26jpgJ8J6/kVxxJqZWtawVhhQDmgKC/3wKj51GUh7Hu5aZhMnBIFWo+1ViuRQ4
uLGJ5X6kG8BLPUVTpS8byBpLQ7G3g+ztI60juxDfPY2Ek5XRFVFs/Bitl7m9XoZnmceb0LY//AQi
aYNNEg99q5n2rjM4twwqlssgrA2mVTvdLIE4RbypdC3hCmT0z1QIM7uCQ+tCrabXssxG169jpA4y
eqixEG7EwKCtI3tKyfGyRWY2Lv2pv3XDNK4EljBrhv2IDJKHqfg3NZ22ra/KE0YPCDF9fa+aXQLb
I5pOtVLtZ44fONLwmPF2qzPrXWVF2Frq40zSrSyjfYLWrlySQDwUg/2se5AKgxQunLTGb1OWtF5C
FKxhIfOj4dXGzreSTZ32j0Q0Qt2P2F+rEAhyZp46OxW32tJ6VkcgpVo6emueybTLskViDBWG0FWQ
oFkQRV3slWh8gtvRryNKh01er1vRpIsCNNIVe0rrJjYrolbjbINdcdLSaEniVw7uiCN4Tteo1nsf
gXlSbLscgFTrsPUSDH4o81E9IDUO1gDcSigdXrgeR9BEjVYxs0vtbWG2u1bqg9uUHyadu43umO/4
5ay9RvJTo2Spa3fgfmyE8QaMmf0wl1Pd/GEAc062njkRJpYrNyf35hOz2lf7Ine6pR0VxTKaJnM/
4o/fF9DlVj4ECfS2YbH3AWPso8Z2dra+MqhKXEiLX2CCGDwm5a7D+LzsVWaDqoLjuFGuBtHGy58f
LvEPkKeYDSdwUWCUYZYVqQVclxjmbP/zIbR1ZLUwETsL5lQ8/wk2VkHaIPIgI3fm4V59/2PrCS1o
S4uO0NM945YMrRFo/8LmN4k1KrlWP1WcmLFT1y2xSvQIjcRG2RjblyZKTeSO0cHK8nPQNpdU9dPl
z4fYdF79tvzwNYadaAwep7GjBeUXMe+gBaMFDFkFJKGCPjFwYlAQCI/KTqvWPERIrOmShT2jRakN
T34aTYQNhx9KrpuHISH1q0w0mnX6AyAkFJox+l+iHRF62/BMI/vXT7oRmyjAFU9HCZJtu/lPIKaX
bd83kDWj7553y5I3+uzHpI8V4RqJi+c6Cpk6osWBPtqiTkJXroatvdLMN9WMOT+H5QcWPv4pH95K
D+1FL3p7ZQTM29O+y1ehVjGahjnxow8bafaXLRtTPcITdDy5anngF7YiyeDhWrX6HCjIWGxFhYN0
NGkYV4noJCqH34TUyBVVFVOylK0F47jrmYpLbNRI4O+0m4bYcVsNYVHmRwd13NSoXAgQZyUvO6GT
NnlhkL0yO7IGyCg2dqquIFTJ6kvSRTfRNZSiE61V6mkXLIiEynSnRf7J5PixHh0qmroc7qzvJmsM
/PjmY1nk2FHMOYZTZWY1zWmI4eSfM8aTzP3TcZmLYq14E4IokuIZRi1R9lJbI49bFJl2b7cd04K6
4ZnxPNJC3aihfR308+yVfNZMjh8/XxCLEuGaMZwYYwULVE0ksnvKHM2hvGlO+k4YBS4baW0r0gs4
F2kktw5gZoQ3oPDgjbCO2R/W0dQ95Fr0jVMZRbUDWKioeD5prxddrrF9YES222YD8QbsQzhBfoZX
sI5C5DPkUO8co5cA03xjVt9SUcFM3cRYtWD9KWSWaBlgHtKVHisd7ExlVSzNKT+gYgQYFyB3ddrq
/JXiempNm6QZzmU4TstJV1m4hjlUHLzNnOiXaE05p0tALNQowfxk7+jRuCaJz6THQ5OUtTc45oOD
lWpsNBAMw+CaAWNfnhVP5DsCUs9UtzlszM/5QrU532v+1akbt+MU2itsS1jTKwXaJzy31u/sVa3T
UB1SESxYedxkfvf20hjW2SKu6vcc6yFIlfkv85/P0/al0TMapRcOkG1RjESvTHENp1UrT5OKkELS
C59KZVhLm7El78Wmz39J7O+r0qzNbYwDepwFxUbPhHdOj6mU+L1ygKjoelGi+la+yko8GSVrZEFm
7aLHG9IY8jyi/V1ZBQpKNTUh5Pf10kvt94aCZan7AsQScWNVFn1n/Mo/n+xN8jpK8gQ1MmAa4KrJ
mtGZufVAdoBuSQ7qKRKwNEMQqnTZtg0MHIiTHyLhRkfzzWNZRGcDSiiTXHGz5W3UwR/3m8cS2QEH
gnGdZM8wuaydE+UQ/GS4r7snQ9S71DLy/9/0+pfkyBr9pn/e9Fp8JT4myr/Kkecv+L3jJX8zhM5Q
mNk41mcNW9rv7S7tN/N/sHce65Eba7Z9IpwPQATcNJHeMenNBB/JEuER8O7pe6HOubclDdS353ei
gVQqJpEA4jd7ry2lYXseQk/dsAyBTPk/0y7L+JelW1JgDnX/j8/6P1pk6RGbRVikI3SmU3B75P9q
2vUXHbKj657DSE16luky8cIH9lcdsi6TMatyG7sG2Ww+c6hr2lgbbvenQKgjUrpHUJUUsqP1P3jP
BJfjTwro//xk3Hi/Bdq6tP72k2MVKjBP0qI4hDgo5/SJlJAnK2p4qn/YzR9APDE+YLemGLQN4lXv
p8+OSNQxRK7rHXEEhRGjdvwVeFtvjhjuTs3N7cKL21w7U+5lNRyYQoQiYAJDnNHi67mN+f9oaQVk
8rdfxWD0yORRGHjS+aqtv/mvuykMbD1ghjZLD72nkWwLDkCfXOPXpK+Nrey8L+Lmpd84QKSTfD40
dqHtYPO/h2P7NcBApg71iNDlMMBlEdp7EaRvyaIraZzxp2+xf+CDMvh74YZ7WnzRZuIqROnuI8LX
/DJwPlmWpGtaXlhY2SkW9h8h04t1MybMRAbe37WHYJygza07MmAaW2aLkz58EJTHgQKY3A0/kTHD
ZKhTWgviCDSnf0ZQKt6s4n7Qi28JUyaOIFa2Hc1iaNZAoSQfuG3BCss6RkFETo3m/TDl1/w20k5d
MNyUrZ3mTiYvsYBKKpPurmu+xlbnMM6w7MQNEC2kXbBbnEdC4sEW1+oqSu+Hx+1Q0YztSFGP12nl
vXIuvVdQ7Y6aizz3QQpKvIYePSjVzH6kOjY67CwiFi/UiuSCRAw2S/2kYxLg1DEssFID+LymaFdu
z4yN7DAfKuly27PDQAYFdy31jjEZKVcxFkfhhLzoW+gpZUYuAOU/XFwscRLFaceYAiktahBS2peL
cbDSjgFBFZ+7JtSINVfdFYFI7muIvnYyl6jARLkNS1ZDFWTATUqua2HOwTab5i1DgnRV2XQiKsne
pg5eE4AXkIAL7K2q5qcy/rIqFrueCB+JzcKuzLIT1qd5S6PB1xtCKmuElHWOiNfiDCeq9mrWYqcp
/XVgTOYrz/agZwKV7aDjO3XvHuaSodJ2K8YhORs5FNrZrWdoON5J1AR5uz352QBvNL8LFkweCQBg
Yxn6MT3RZWsvUNLExwZYQ5wd5qdibBNEZOk9VtYzERhf5IG8T6H2EaAex5JYbtA4OWSNT7Q6P1AV
3TXOmY7BoXFQtaKtaI6WU+60sUP5kYqrACKFAG7mA7TZDQzNgSiSZCtFdG3K8Egc+oHqbd3N48RI
qnosc5RTkckSrqZJrFqkSyNdAokXFMF3WaDextk22AweiDcoyQVCRovM3eodNKKdbq+NkXENlVlR
tliuR+LKQGFGxPzYZE55XLVJhZvW6BaEm3kMmOL3GjD5GJ8CC06ofGj/CSrXty1RyzfM0jCx8LoZ
R7fu3lM3aTZhM4IDTqLX2Fiy7Mbs02okib8srIc8P0tjIVo5+lvY1msE90DWhuYg0eyc6jS9VGZh
bgah3pTh3I0OXvURnOkm87in8gyJTDpaiJc6upUqNOnKQRySlCtJBWwd5CYe6jtl4LeuSVFvEQlC
NzqTvAmmcdSMPScUAmwa86IhCxqhslpVWbYN3HnYKbsG2Vptema1m6RjVmkpuRWKujHxNGTDGhSr
5elIR0hDqKLINiFAfdEb2WdBrtPK8LhhWe8p5BrTqVHOtRPQEkHLPkZ5cHSK4GcOKc9HafyChpX5
eYaIoo+AXXeYHOkkGPCEItuONvw1yeZkGIWFBDWnN2GDSuFOrQZiW3hBiZ2aoPU4iB9DtLgamTmr
oKgJPdEGbGioq/WJPT/UbQDPG1EQXDgTPYUc1d0YU+rDLmix+cVPg4I4ZpcCLkvQrhtVroEafBFP
Xq/sxLBfDbhw4y+V6R+lhk61zltC5XIIerLp7pqw/AIl/x7UhrjXw4k5pEWawIjCypdHmc2vAoaB
Xye6Q+g0S4H+S3Nnk5wZ9zNKeKyT4DmWfMG546IkwTC7LWt7a9jlc63ZzbbtoQgV9iUeQqLj7PEe
+DgBb2+ms4D5PNwEbFC2DKiIRymJWgsUfphMiyCHzikASiKGaz1bzQ4zzEm9Wo4i/wOm9M4rDpM6
1S1GFi2Spwp5KDcX3suBUWkuWPqoSX2OMTV/VLKw7TO1yvk5546QGx+hRU3TiljQcJ/LLh992wqz
NWq0z8QwXrqMsQwg8HxljJWxRQWwK8noQyhWLmYAmiCCBouSQjmrDPjjVB91O+0zhQ0qK99rm36h
VNq5PhVzEGyNCPDsUOj4pqufRoB0QUo0h/BtnQB2lCfzh0rlwKKCd5S1Ym91pbVL6UO6YlbMI7Sf
IfbeEt4aqyGeUW7MwSEvldhhbZqhQDWV35gIiBoxb0n5ObnLaqoKymRLWZcwH333DOe909kCuhGS
OI0OuWtrFyWfDVCYvAFf4Nkhis/PVf+hcjXiDY3uTYaPu9mNz4BGnI2O1xHJwbHOLxq7QL9Gs+fH
VfyKcX55E1SE6A3BNgmBJKQs7NCqP+jDOPBA5VsT1RpBEOIrzkicUSGJB8ArXM5i94mj0g9L6cdE
eBQgL2QD1cFgNIGXRJZ+jnvcKwaHhHGJ68kVt4RvUC45iBIBycruJOLDRqlFkwLpSyaaPzX4hfOG
pZ9CBtc13ELKmbKNUDdr7McVk5liK2yoFUkVPLiO9tVGXszIdCTMw3XeGA48FhPRKHlenPqR5Kv+
hXqN36WcYBGiEoRoskbN7NHDNevc7a/BEIaHSo33aoFKprl6jmxeJO2EamuZ5dac95xt167qpwvz
uGRVkwq3U9EBF/AboaagK88K7PClCpuPUDdu9ch7JXWiK6u5wPdMNlRlYn6HcZkeueb+UJHa2LDY
uzLiO2tkk5mB0LaRxKQmivZHC1A+Q9Lg/NdScNxwc/fuQNPdK+AXTRK1l56gPHPXTcO1cjuYHqP5
jHeZJs9YChczrfZDwJZumhcGGrF0SD+ocaPpkogcWgfLDdGwa3HDJ1N4j1pNwzhE5UupHMaaKCT0
qH1xmOf5c2B9LeFTOL23Jk40QpT9YWy/DWdEB4wIvgsjcuwKTAs4xT8soKKImr3cHwaPlerM0EeH
N1GxHrIHvBV1GpMToSE2ZZCSMu5ezXj56YIbmZEmRqfKrZo+WNawKVGK73ozvi4fxnSDXdQgdrH0
l94y79i6Ykx2p32lnOqGaJJSZnbdTcKBRekizO0wFBBGATQ7nJC7BnYY2NLHWLlsb4ug301R89wI
fTw28BYYhse7bIrSvR64BwG4c3HEBANYsV0iQCBEpE4sLIRw23fpG6GH9mNd7WKNwseytIH9Qm09
oh/oGdkm5oU3yWPihryQDSDLXTkAEtLsLcX2a5NBPa/nlnPBqJ4iXHT7rhyTi50jl52COTqZ3i/l
LuYXDx3MPET9MbZld9THTmxqPs2qWUczUVf4U3E/kiEVuUQnotlyDIEEVBRyLVrzlxkP+fMU/DS9
jXdOEXeTdV22p0LtNYyb+AQ6oiabjdbakP5q9M7a2JCIm5XrJype44nj+oDWklvNGqfzTPYgI+/5
qZNCe3VsuG+ObHCU54w44EZvJ7ur91yyYIW+u8bC6J2iJKCVssChM44px9xdZVr2AlDpvShRHhOh
0ILZJSyzFRuDn4aX7svriCaZguo7sRJvXyAlRJcXhO+kKP+RVn17y1KvwhdvX7TUvOe8m9+qhqDQ
WUcOURbJpvc8ARPetqEhmtecJcluHCXDEA+Fp6ZHzSZVzb4IIAlPEZl9neFS96lpLfXqUx/ERIfX
uYcMrbk/iuHRGB120GrahlZt+GHnzoxjsMgxkqcfY6WiCUTffusMO4zxc7zoRAPb3IexeJw7PHQW
PozEMD+IVtvGM0xvvKmktwi3WsW04PuKORvz8MHbSBw52uyiMe3M72mQAF8TtuYqdd8g7qI6qtqO
ej65y1V0osnLWBPkbfJmBZZ1KkgUNNmlrkBO5mupUdT9/oc9yWE7WIybggF9+qDbtz7V1a5NrdVQ
gbRtyDywx3fZNhNWYND5cbz3dPWcMYVb5Xbroi6PU5qQeddPBqJUHKBpQHzOPGtPdcm+pJYs6bzJ
22m4ZsplwTc1Mr+fDDs8hmRc+AY/Z4m12Y4JZ8GgUya5rLTZztfV1dKDZ5x+9sOk6uemsNmHad/s
ys2Do51DEqNOw2x/axnHDhmKbFb7DKsh3FTe8jW5d6q/gx76S8MnvKordhLdHHvHfqi9I4qLN4Gh
DdrFHBD8WL+SSnGX0wJAV5bbcbFLdVZ+Sr00WfHwwJFxt2YCkBoSqLeBZ7orK9KVhpoZ92AyMQ28
m6pRiv8emHcmatMuxcLQxDoyi/m9C6IfwO+Fr4b4D/o4Ys1mSgVVN6RH9+OZZY+LtN1jTdAMll/l
iHiysdJ8IctrkjnlemqDftvhvqGgnGGquE6/03S8thEGBeg5hThZiDzTuNDe9DGqdo7WG9teiPrQ
RiDM+zjND7+VLt1CV5J214I1TaJNOZMmW+Gi3OQFjkEazPKK5B96yqdr85V2NjzqSmcknvaCJTud
CZmdlFKYiiFuKFy8/WvjiZvJM7ky+ujWh+zMyZfxU93ut7mA70JzcSWD90lUGt7P8MsAcOuCnSEA
atNL79WY4m85I9hUhtzOuMC7pC0P1XdVVhzY2qQfOAZ5hNHfzUF70zwV7d08P9ETF8BSQypz0gxW
0KXzFl5l1R8ynXX4VKDk6LCaB2a8LbL2O+WLN7uIiq9/EhL5CiVebJtIyieN5A20fN6StpNO4ma7
xWfrOZHfW1XnS9dAykIyuK7IVIq91aJ6sKz52urRm9W2S8lmnL2KKEWiBXZ5l51l5fwSpqFWIqfy
sCosXGg2po0s9WPYz4exR9uP7ke/pr0t1iqG7aDiSewQ+TyxcAlPVlx6Pjuhwi8S22/JHMMv1IVr
mWenPEt05MNUDHFcHoKi6N7zXWRzEPWEIBocWXbFBnscHvto2MiOMzuqnWPp2PpFhR4Xiog/Qqt8
E9snVfab2wOmFhWONxo8if8fagk3A5rrPNlpWfCGnkS7zATlKS2JryUCbmYz7I8NAwO1o9nw/lHG
6NEeT8sfIWEc8HjpbdgI4JikVXWLJN61k+QKoQbqHEpJCuh677aE3bpY5KqR44FQNkoH4r6WNETz
sTJM9/cw3wq0J4OoYgaFPHOWxzSfrwJT0EFHarPiN3d2BESUx6rCglFBnsnZ8ehzmtI+QwjrjD58
jjIxHPOKrGozUq6vh7W9G4mSeuhLYx9Vip2pjWB1KOVDIuz+QCSfQZuRUPpn3ZOKob/g69jxZ+pq
6G5urVno6okR6/IGulM7A0Ra/pCip4etjGEMzwTS9r7Mr03R7Hp8VVc1p35o4G0Ikb1vCahcL8rF
WxrmrBOSlAzG1nlyakLbu9ZZ603Bo5Ub3qEh41eG9QvmsPz2738E8qWFnO2X2BRNjRAHIVlTpuJU
DIO7qKs5QFi3b8mB2SlP79HLSHwcffXHkMonsFbkFHlWswvcCuSOg5+jwncQueMTzhvGSdPGtBDW
VF58oXwRG1dTb6Xg4beWvfikSO0YVXueku48eyONt6z8uTHf7aG9WHjEfc/uweEYHOMpMUJLvaNO
DERM1gz4ZzUHX1dWX+cRqDCUkzCtbm1t/6guerbGZtjWdhev4clSDopbNxMwWYf6AxQIthTKDxz5
KwVv4OcV2ub4EurM9NSEWkrXsOkFzbQvQvZItaSICZZK4tMJkKcvTzhO37012SmtBd5+1WJ+nBoa
skDNSIKQr7gEyW1CPNqsIo2toRliB8UcpLhNTG4eaWvg+ggkmf6RbhmcYsXZ1SvHoIrGlIPBSINd
UrAwLgigsfQ9rmbyivv0iACeJg17BKL36Z04DiJlcrQYRHXxwacv/guYq6HJcMFFG3MaDVbbPCJx
3n1pE2VCVwzENeRPZkyEzlhY5sqpUjJFGmFsbDOAzGGw//PCTTaNn3htePCoTco6QkVk1g9WX31L
mCTMVFkBjQV+16n6bih9a7PsT/Wo71E2mzgEgZQhG7CaoNjj9QKkrUX5Ccv8NhWkiDaW+asoPwt+
7NWxywYewyJecZIBoy3NFzOPW4aKhQGnvg02DnQNjoHMQ3jdqM3JwJO0jpkkmbpNYiOPseTmqQ1d
2yYxswdh6J818r4sS21e/sHDnBVMuXTCYTLwarwH7zwRzKtMJ1sk6OJbNE+XJUyeu2yydiZrr0a2
KxvDxIuLc9v1+i/ibjT7PRH4cBkgfwxLsuhQGmQrTbwNUfEnOaraCD0W9Goucp3bDHdLgjpKFJSK
AVzbKglRA+xDlcARTo12X46V3KJvRJKzxOVinCIdsqRXyBJWa6I4oE5C71dyZgAh21h2Ap9ATxQ3
l3kasMogASpoYpw74PLr0stRIIHyaGRVnV3bpqbvYLCr5ymK8qMzc6GZw68rd1yHNokahqU9uAum
SRSwh0ZXY6IM9KjpoVXOsjtHAnR9onSKxAo9FjtolQVYKSXR6jC857jZtODBFL3f2FQ1CoVhl4/n
GRUPo8e9iIlt6PT8oXegOdB3QpB3+xO+8nZE8jgQnmQnE5LUht4xzae9kMZeH+SHzWwsiyxeYGH6
IAsScihsIRYIMg6zAaxZxuctG+JXRBs+IfyLtfIrGnkreMl454SYGFySn9JsJp0+hom2fJFsqSlH
vJVMo+eU9CZ0ac6VMGJsYNYWQcZZFe0m8ppdYkYF3gL7tSSOHYsRJaWogl2WncU2jskvsZn0+lmd
XoaUfIrAcQ9KxW9ZZjgHe9R4sEFOTk10srtFBcFLJ4HSBBuH3Hh5bOb0ngSy7F7l45VIYjI7rG+j
6q5JUtyaNj1qhYMA1NvGYU4JCxw9SOdLGU3aRRW/zNaadq4VIa2bk2ONqY32xwHjZdD/i9KkgYo6
OJqKN4iZYSthBI24FSEMFaPTIjDNuVRD04REInbfnYFIRzN5CxBf6tH8cKJLcCp2fxtmnBaOSB0/
1YZqmdetQTQkWIMYD6Vjsoxd0ZMR+4kGJkNJo4ckHWu5xla8jk/KsHxWImuzda+FEN9xixlPCwbc
g7ysa4sM2LIBbgYWaV4r2zZ8Jwcjkbs4bBKTYlB3SGRZNMZ2MawsD6GpCHLbZ9S77QMSD6S82Hgn
/NplMpDFLVYq/jSPtYXnCFmzPbby7FEIJll8KcGrMhDEBTDEFa5Y99VTRBcGA0TCguRlv+8LnCqF
tasQ0i6K1HuOvC+rWwf1YOPevOaVu09nvTjrMZdVi7oHVEWJ73Ey1fJVj2lkddHwFijkDwF7O40w
vB33PsOmkKPBTdg89UgjMIG/khisVpaRkMBKrGNTMU1HQbZElk2PjjNtugCpS9jEDwtWxEdoy6sx
nxHwSbV3GAcUnhq5LkuAhNP3lzxsXgurPFJE8vXB42d3S/Rvta+h46M+xHFoWTYjEsNYRKMJr/Pu
birra1mSC0ZY/btt5j8Ya15qEpBLdEkbgDnlwcS1Py8UmtDqX73BeOmQobHzsXYD2DKMlruibV/h
PWH9nGvkgTPbmnB8YoS0tzvnYLDk8M1AouKVAQ8jah4vMh9tSz2nnaWtEvHLjYwGoE9EEqWl35Kl
uVBNNxCm8WLM+XQctXnjgRgpEm5qqym3bUSbTEqXz4BTO4Za/WE4EJbjKcMki0GTiocaE0PytsUs
fwFRuF3SNlaTE0ebSarrnLdvc2lMh07XDyQeDSRk6e9BLMpzx78wibNwFxhdGZCKVpntTY0Gur3B
SDfSTL7qNi7WhkOMsmREPJkXVJDTUSTDYU48nP1OQ1hHz3zTjifoFJX2MdmwiPiLjnGwwf6acXpE
d0NCXV6mjr2znOHLdob+NMoRGT1yz8IKO8qL6FlLjWgTwOAx4p8a1e+dLOReDPzofAyvWtqzblEm
c9qUwAFHf0pJivQlg/BcQ40MbWfbuSM4LPYiQdDVJ3eBScaKB0wMXOiYud0KANeaM5X5EM8t6y38
xgYKtso1j5Ny3VPLnIfjJWMYiwgxeUE+eS2hM23xYL1pVendOUSl0eawXgyT5AKXN9swsqby0Un/
i8anBDxfUhPpGjvqoYijh7in1jd1be0l85M51mTcp1CDKfa+AonDnbkIH0I9E19lo/40yQ0ohp/C
dm4E/vIsFiMXis6eLNrIjwJIRCk5ItQihMqmaeTr1XxfLqgmb8nlVnZ7mPGjEfF+btG1+gP7N3Jj
0dNN2FU9j8zn2M4h6bi5cSRtepMgn11F2CTXdS2+zKp6HoxltoCa0sdfyQ2V20egq+vRA9YOZnzP
YuEW4U9Ow4LeLhkZAocZJnP0a3vLAwrRxuCDmr1OnOQqD8MYF8G5zId6IxzGcYPYxPPk7uq6PBlt
SyrbyByzbp19EGePDLRSMootPSMci5BxpZkjMl+0gy1KsMaKdjaqam8onr0US6UWiJEgWuJAExcE
bBpRYO/zcQKRSD7U6Hb3PVnYfhs/gxH/0hW1ho3hh2I7YRCKArnMMC3Oggjq8hLkQttXYg7Y5qBs
gLoyr7SmeOA+/ord8Kfrrp7iN0ii2VwpwVSpCsb1REOHMUedyiqTsIAytZtqMh9zq/7lZDUWVEQN
XSv4Yl31MFO4uu3N7Ho8A8Xwqs8kG9W95XP2DKvxUi/+6NYbXvrKCpheO/g7ufhOVP9SpvmUaTk8
BmYv6WS/EbMbsUzNIHgQhT6VbkfyBjUDck3NN9LkJZv76FB4OkaKGuDCHJrbgFX7FmTGkdE8kxLO
dt8p2mwXJgYLsIh9tmOJgzPatR866LTwnVyJErnz3sCesfHJgi7YwHJcMlp57umoJjx9TbZum+bF
zbs/9IQPlHaIDfR2/Ki16TFnAOVPxHe/QqVhdAOspNLcB6kwro+6PNojy1Z6xXLFdDDd1sL2UA4X
b9CAdCqu3mCXNo0vuhqEP8f1zhojMv7KamvV2nPfEG4jS6vf6LVTH7ywfGgBbneF8Vktp/b/9xT+
P9Ee0cz8g7wK2OMff4U98uf/ra4yDOtfAuqzsFHeGNaf9FWGIf+lg6PTCYzwDLiP/+0mtP61KI7g
ORKTxdACHe3/ZT3y/+hCx2GI/4bdPH/h/0Zf9TcmNT9X6LgIScuQC/balX+TOc0lQxhpEJyJxp0b
l352+sqdDOvq5D21sY30QEcFroNhM53sBFZto3dEkGUMefKKHLp5Lq+Tl3z86frd/u1m/HPYwl9R
2f/5WPD3TRv82nIR/qr7Qi2Q5thpoC4sGEdRnASYfMvDO64hzv7nn7Uo3P4s9fp9DYS+cDepdmFF
Lf/9T4bKqkmEDgEsP7RkpkJu2ZijecZt4W15AazbyL43J5wX5XgMBgrwkjA2Lkh2ztPmG1cV03sj
RACl/fRW8mqZWMAMjW6+sbVftfvj9UWwKqn1KC/EiykQPP3z5zeWIIb/NoT+vlgO14rbwpa6btp/
46TjK1OTp+vZITW8b7sn8tZspy/o6Sa5rOt6HyqFG4koxxom5DoGoESA5b91l39JQfkfvrC/fIZF
g/ana6jZqTCmasoOQ6VqUCnmWY7uvZE2yMpd9/6ff+NFsPYPv7Dzt/ALnExRltZGdoii4Wssq2ux
mBeLQ0dmQxbbz//806zfoPm//jxoqNLEDSyQNXKr/PWXK1Ekh5HlafuQncaBgw/xPZByBE9i7enJ
HiZdvy6nMt/kRBRx/5TNATpksraUh3EtLMprPlBQpSr1h3i8wW2JTpVXJOdmwfN5uvcMq3pYeyol
baNmrQU6EK1vnG8Ttw/XBT+sLxC9xNV43+FWeI4ZGLAgCR/CUdDOuyAIGYyZDK+lvJf9cAXIX42i
OgzI6zcB1vgiNL9J+auu/ainLwTw3hUmf6OhB/dW6Kw9tzyMdTVei7R9H4F3tuoqGzZLWdgiGaud
1ZTPr2jmQUj1FoOsAlIl0+CKzg8a3sLDLCKG98xgS3pJ/F4d0I2tGuo1tdFM+FMDMW22DkgQqT5K
ZmVR2O8QCJ3Lbpo2dlh+RpqLYDJtPvRAMVOuaCuM/Jd0SYxB0fAxR5J0zpnoNUYqRRAODxpfxpyt
asAGZ2mRyDKUPULz+gMbXbMdopkpZ+7hZssFZ7gRnUn8i85e+o4YCexI0Wz1nkLWFAjboFRpZRnd
jUQj+IUGatA1i0eJ+XEd24oWcK6OkKP3ppm968V8cEMGQ7HcEPgesfZt3pD6s1uJrMmXVn1KhUy2
pYVJomPyvx0dnBXs+UYnMLecFswjy2dXUaLpRnQZqUVRvmjdTniyfiDw2S8Eej+9Ddat3ZXs0WHj
zbFNCB+YCHp6l0lF6KAIJIijax6siMmd7Xr+bMHkMWt8nl6Apyd9h6vPCp/Nohu8FAONBTKZ0rV/
kct4zShRM3JVnNeqageSL4cPQK3USm7eXyxGwWPgaXABdcmm5GFuA8Apnef4PXqWVSWwb5hUK2Od
II6Rzs6B3VPiWUg6to+FNfB/VfBbnWTc0OW/RmUPeaEYPnAS2hji2rdEwSdFz/eL3wmKPBGllJFM
PkeTTmBIxdPw41gAcPMiVjv8YMfYo9w0vPjeziJJYmT3lDYlhk1MynKcf4GQLDaGSZU0ynqPJL5u
j10zLZOAfm/oBZITHBg8W6xILQfHGg/BcuZVoTiDafzKeXUIlKXjbD33ZbEpGtqL5jnPFCq9nCgF
Gb3xkru6wDhDDdVKuaxKGVwwOKkaX8+8RfcYf1Yh/lNj+KpK1IdZ+RRGc74O5w1dD1VAe9KLc18H
lLBkuiFaCBS0wjxgDm/diQhtCZ5/LMM1H6jr8nPmqfKC6+WJUYQub2WAYDJiuGQaV0aNRIPqFX1w
a34WwnuVuamhjMR3gwqTpw57qu6mH3Yhn+d6Ji8i8l4rrgLaDfeIeo4GHkijkHQzQxG+lTa7QBQ9
E3ehSLs7HVzvOqox4cUGXZKXiHNmJOxnG1BgjfM6ZvWa1cW4VnUgD0ZTs6YX02aKXP1tkr/05i0q
HOudBhq2Ws9AE5LIJlHB+C5GufainNdSXDyFRoEz185QgVr4mRaweWE4287p64OszGQPAYWxvkzs
tVf3tNa9RUniIQu3DAQURv5htTOp5fOh9DrjfciKq4wH7ta4jC4usLWVxff6e9+LgXbR7JI0t9Uq
56rj7Ny13mINHMLqmRgYNHt4i+PrMmldR8PUbtnrOtdQC/fILkAfmb1+wPaf08mUwcZj0BLQwpJC
q5e3CHLbAW/691xYZHuxONou570w+h+UsfrJpQGJDblk0YQ3hL6h7xkxgepuhLYstI+Ed/Idodxj
6UOmrK2wK0Y1rh8gPz+UGrFfhkICv7WI3dWQNzUcu+s6a840qJy05oAiAhPf2hDaRou1fGsZWbhl
n0gLzjvNp/O9d1BVodmiic6q5Ac9WO0GgCdFkZ+Em08wQoNlw6hdRFLs7fwSgIt40EFCX7J0/rQD
MpFGk8iKqT8Ly1rlywtwDudubbTOJstOIsoh+Lf2MzsrTHtsKLwav1kTeA6ptWubFThyzIQ+OLjH
JgtA1HWXvPgRvFpF2AtqAdaB6Z7JwAtp5u6O0Ya7tsGbrbo24vhRTAX6qxdL68gq9kR2IfiCNmf0
Xlj3Zjw92H3YbBl412p+K+CartIEcStumYeqCe76wJhW7Wh+tezFMfRajQ9u61FP6LON9uCV6q0o
yzuOLW9XkTDrEIR1SobxoEyGXJlx54VDsRZQJkaUKveu6Lbw2bKbrjxKPB1TdFCWZ+Zm4JInjYEt
7Vwx9+ZasGbfiIjdcxoYng8Sj7FeNb65QfFmKRJW27w8MhzHwwfisRTr2GGwEjf4eTLqHBxOUjL3
7CpGq878Bu+JvHeqIADoMHslwwKtgATam8S+I6FtK+e1DH9mM4LuNnqfeVnwrp/vgqG3DnqdnoIZ
7X8y/PHP5ZL4W1DaUo/CM/AcwwJuh33kd739p1qQ5UE2ep1KeRIQE7R6TliUCB7iBDllVpj3VosC
o3VsLPQAoVrpvrk66ZhxYLIcMu9g/uV+lPXRpUvYUNVEXRGz6bKELtKrRZi6tI13uIrmrZLOI7I3
DMkF7YkLMLifvJOzZGxJk/icsZm4VciOxbkrq1UpPLUFtYZkOFlHDq7JWQuYNunhRk0hwl24vdYS
JB4sCsBwr5rpZPAwxXNyyANn2AthTisnbl6dhpIl6qpfjnoLkgmYdgXwbRZ6fErt/oxEOjk6hMFs
h0p7CrEyuERHr0fKVqhw0atswzVJ21+TpiGCbSNku/FwgxzAqEDtA3txP9cYtt0/ssZCxVegS180
F2b2Bga92QiCNDswaDYyN2EWd97Y9wdT9z5dM7ukcy7PeDUpAfGfGMuIjJzSm1ZulAyOXpdqB9gw
LMNCBM/x4H5XzDTvNKcc2EzvySC/tMtJHKv4LsIlXbBF23czElpNHw9LHWYN5c4Ki12nVeN2GgcO
HFfbYH4jMVpb0pzjCpqh/EEq8xC50DINYzqFijBwA/M0I41yT716U4t4p6/kmrvlEmYUZJ2Jgsa1
Lgz+K8B6I1wPNSF1lN0K3xJazkTbVM7eDd61/2LvTJYjVdJu+0SUgdNPIyD6CDWplJSaYJIyRd+D
O/D0d6FT/7VzalBm//jeSdmplDIVEQLHfX97r13Kt/XH5I11ljaeRX08OC67bPoCGg9zLGXGPC4W
aruzt77N39TQ7vOBIxCFtiteFqozN1XEtsngHQQyO9tj/Boxz6TA9dY28au56BfizMj9A69KT074
E38v+CMTMZ48Ax5657xUaXvr41VATXDBxdJ9KHzn0IsSA2ig99G9sBlt1Dq7DvxND7jc9/48QtMo
5w81sznM8W9sDHgcquUDMDXm0YxGCf7OQI6lkW/y4mwX3k89onrWx9VrVPoHovUNVdHbRBKvJbf3
oc0G8q4arFYaj3G2yDuCIg1HgZq5bZXXn5xKGVYlTFx4/n2YY/abcFK1nRLKA6ku2JQLM2bK4WYD
gXCwmcAVvvUnI03JW+MpYs9UoE9SEcD+zPnlga7tbqrunvAXrazOcgimxD869fKIb5nKObccdkN5
D2ChC2TM/Czp+wdbMi2t1CT3LYYJvc0g7scvbAAEcv2Fc/iBXmMVCgG/yMlsiJcJjvAYpkKp0nu2
pg6/ZV4oI45b3DvUj7XMBQWBYNFHz7Vyo8D0nWsElA5aC1d3Q+aksP1XXXMfl6Skjw6fSZDzpc6F
u+t5/Q/6dh/ZuY8X8DEcJVyFbm6n+C21t0JnfmaLP0SqGZeQ/akp58JOV/3Kx1ufDzl3JDJ6bnVH
XW+MqztcAdcnuzHVXcKTKUbK0meASzjGLSPG++jGFRqKRTFkz7Fkks7TgtElMHUOf2iEOPlOHJ/T
Hb4qDjNE1C1y+uy9G7rxkIlx71PF9dljE7Rb3/7rCP/vrpT7vw60fzWZ/r1L5R+Yr/8XeWEoaP9F
2wuy9KMeh3+oe+vf+Evds8x/Ic7p6HS4s77zk/+TnrSMf7muaVFJ/n9Tk4b4l6vTWuvbjgGy1NL5
Z/6dmjT0f3HKRwV0TW9NPJrG/0bV+w99xCTpx0MYTc+x6R/lafxPvcIowTe7Gn7mNT9vL1SsxRP/
UTvmxk3UTdT24W8fyb+vnL+rP2t49O+KzF8/0bU4NQlgTq7Dm/67/EOChv5ytEoGsuSx014x/RyB
iTrEgUGEp4GGSchwxyDvONZyZsaUwtBTaisYoI55ijEvnRvn1i/rFMiY2VHOO7L1EQfk+AvqgLn5
7y95fUV/03R4xa5OUJXtCfsUX3f/o+HG07WWskXFq2FbCv/nFvvWbeIV/Pcf4/8Hrm29BLCfmMhr
rjB8gx/5z4+mB4SeiI7Cmrya4u1opCrEZxhpPwcrs7a6piueRvg4JZOvob6UPaBW5Y74obL6xDMW
csEMBd0sfmsOdTp2wkMcPAt7F2oD6AuA7zwz70eZutNmAJ91QulUVO6tipqMQXWX0uZw6k872txb
Dqpje6xAfHVrwFIypWjMkW2uhsXDpwcSc+fG1epsO2qkKubsl0iGDDVi2QlGa3tRQS+GkkIqQ9AJ
qqp2v1QM2Ooiz65xq+VsXNN9q5QIyyTvt32Ufaq5M8LcN84VE8Wgd9q3uaTMb8g1clI5m6SMqpCt
2dUvKaOPTUPuBcoNjewNrsHEE0AC9GPGxOyk6w7DPRI7neD0klF/y5jOiD41AnPUkT6UA+/Fl/Ob
Y9T+nc0+8q4TF7824VeQ9RyNgayejGIyYWgaIMhxqejsdWJvqU9Ula4+jLX4FMoBtXgZ5QMte/gl
ehCyeB6H6m2AKEbekWCN7tHuk2ROsk/KDz+L7wmlxUcae8/YZSC5YNnPykRn4/dJ6CtbrTIZ3BUt
oPKk3uZtLvaeToFKpbAAgWMJpt4VYe0NPdu9ZQlUCQsnspubRVqMuTKUkdGGMJLk96DNtbCfzec4
st99o/itUz6/XdtntbY6+TkwvdHSt7gtrGvS9NXRSV1iO/YjQtpew7j8K2kBO7mLuc8SkVLRMBv7
XOPURYHNIYLgZWuN9tBXmnsXJ9hDzCGPfxUaCqYZ+eURRIf2GiPdSANRqYBEfQYsS350/TZbw+GI
MG5fqkLqP5EEQ/rC4l9pGQ84nGApff91MhZvupPGD7pt2vd5NX58/zHpAp3Vo5sO3z/Tiaeg05fx
ylFp5lphQDhAtXcmhcllBq/BjC/s2vb3jAss9BdYE81QH+A03gAamhsfZh+ZjulpsFsYPXFoajh0
Miaq4eLc2bK0QmvB+NXa9VMzL8+MXEst3nc5rjuxetCktnYppB6Fe6D9v5c1uvsOws++4hxoeF3+
oCfLXJEvsFYqKNXuSruXcCCWWn8W66rGJ7jrqviCS4giOpgT3mTDBofjkCZ8nwcTjaVBbg1GKxk/
zieOA3wi/rIHzkGSulzPyLE8dtAVumQBXlP0DEphXXyjKuaV7AoupUswsbF9O7FLQiFFECLpBOFD
YDmaK5IMKUPWw+y0HhsJMgRrFyBdbCwo0Ee+P62hIU2Pm377vRhHXvqOQ2rHKYcPYyV42B5oGA27
L/5g251WY2f8VdsWRvbSff7+rPPUueFlx0CG7zOd0q/1/frG0U64ZWzMputp54Ke8mByjA/WBf/7
R3+TM/ICn6vMjL2BTWQzdD6HkjVvCgkDSHLxF/titIu/PsVuxcL4gDNwJvNZZsNHM2h/vl/tX3/Q
wKZgLjBvNWTFqA0qb/xqK/emKeeWGXxoVsevedLnZyuPni1jvLXr771e7O8HZE+l4mEFJn9/bt10
4WOXwTcKhLH8c+Ead5Yjf5KXPnqJZ/3FDanbn3ETvcEB+YhtaDjmUrmB41cFe054apMGZTgqCSbU
3norX+BtxUGMPy9sMGNsHPRCX3WM4i2uU1RY7GxkTPi/2jvLD9eyw3MQiJuJltU0NGNyTRgOr7pN
BvatINe99ZI3HSSDMdkJw33L4+491wgza2QxOZyRPHcwRadQkjaWSnFkaeX9N83jG+IjRveapEm2
TeKaWD3skXpfK6DteSbXijTcFwXwppq7BQvG08RKyPNzxQPZ3vTiEKdRyOplw79OhX2SWVjL4Z+4
zuO4ltgYqaG2suwe3IlcBjmKpe9CntsIoqSVtOKCKxYASq/cwFhiMqGl+UsRsTtU3qxtU4eKZs04
+dV8kXHhQwxDvBlpknaMnrczFV8Ngj30Kh2vl3EYYGGGaRFL5Cz/R95g/Isb+8Qi0Oym1Rr+/RED
of9N+eYRxXXXy1LuY4/Lrurkr7gyL1T2thxwuHSTboEMgymkVCKIbJPpxcQhmMssVkh00U+UXHhp
vfeRzIQzijq9xOPM4xSsE5VOWrvFPLdbCu34vZDQrs7d6cnXWoPG4yeP3//K949LMv0xdYZHdAJu
5dy+WQaXAvJGmmJxwPlinUzF79/OhxbdXH9O0InyBgMoYT1saPn4UeU/m0ru8mSm+GDlHyFw7w0s
eBtOHFtZt/5Fs9qj0SV/oG8RmDRKumYm+Dd0wlr5+OkZKU+ZgQbd9U9HvNUMfzA+Ly7n1MKLd7r7
WiysJlSI1VMrgm+0U9xMUAg14nwsk3Ws6wEGxgdFpGaPr8s+qIIcEc7hb5TThOYa5IN6yzr9l+xX
1lbBJ69l8lDGRCZbfYRXBQ/9YGUzantMiUjGb5SG3eK+j8dP9KVxR3mhHur6m5Nr8Q9NkZVw+/qk
Z+Na/mqYuym+b7tbV027ejAwfwujCzpqrQN2IzO5MEW0RojLQBg5yCpYFyTNdg53/zYbAawqc2Ha
NJLti9z5WSD0MNHxKIquMdsxc7lr+sK/jG8qql90XUd1o6xalGQuTb7B0HH8sU6wWM6tvh+x0db9
kt0ZILKkl1inMvljOTVXRSsJsXM7M06gz4ENFCm89mR46zOgl4+OOXQXhWDIwAJSXJQiwkdr4Cjh
TvteuNz1PqsNCL++db8uxCLjCfnNV8IABwfuZ9T671FNR2GSY3GZiw739fo91JKDWFyXeAPFoZfK
P4zpsK87Jw05sa8LPW9fJNoTDifgqB7Nek3TwzlK4mNn1dvJEO211Hus+uMwBmXBhb3+c5levRqL
le/cUfhBSz7M5DnJaw9nxW2jocNqIrZ334/lGU916/Px+qMAhZEWlKuKxzgF/OAWqbFvx1798CJr
IpJcvruLpX5YfertTCOizZjNKGYyanV+LT1mIk0SKZ3TImVPKedNYU7OJTVxiJaif2ERvwzYi45D
T+oYqXio7O5qJhjRJi1metSBpVyGX8ZY7534UUl0+rhLvqaoLQKIUj/bxLX3zqBo00F4VCZuAPup
dHRjI3gkxPbcYLIDltxEv0eUie3U/h6QOs9FMt9xaNS2/rJvo949dWAagW3A1qCG2tFZpc2RALlJ
T8LY2z/Mtlr9wsyNjDF58gamw43FHtanZG83aiZseId5X24Qa3KTXeaYe52xxaV9gssX71xGx+Tc
tZ0GfgrArueeu/Q6kAMO9Ti6JV3zS/Nic4+e5LD758gW0dGUCBOD9cjVDLYgIA9OdzQL1zFfuzyH
hU3PPD9GxK8SikrU2qcYxWnYFvVaAT8MdCCTHZgS+TQI5hX5HzyX5bmUXLqgTkP2XiSqTZ3jkBtf
dfr8ED6Wggbh9JV3KoNYxwc1sIxg1uV71FmPlp8kFcYwV8j1g9NQqVt16hbxKAm9mrJJw9s6hd1s
q1QmO10kC7Bgua8UjwW7Dvqqq09OT4p4ilNj2+mkqhX4y+uyINMwo9t4QAwoIXV2zuS/jYOhjr4j
KMEY+eAJpok4249dn2FZpHQF/zKng2RSj2pmWV0AywSaaDCmmEV19H02PtKFzkITacI7ZqBBpooM
+EC+0XAo9Cu5RnsiKL8YYLx4Y/o1mbV7Z8HJV4ziIqkzRQbTtXGxkBFan9ytYaYacc7hS2KnrBzS
WoUYt31v/lFxNd4bifqhZe5h9YxvjM4ezvPiAKToTVB7a2uphqv7EBNSOGnuq79u68VKnFhLcX6w
4J1zd+110hfzVKB0L/ksbmsBFTnTG5sUBwIKNUzMySYv8s9RS4u5AVAthPuC0mo3RHoNqqpLkgAp
qtwO2y03YFlcM2aBTxkp3AiT9mD5WBFH/wqcr0PWS6CLwE9rd75L0xcdTzjUGRSwOCLi2QMoOHNA
ts+foXhqe0KOgVPm7Btaqw9puLCDNMaQAW6s3LTpgJioJacSFdCZc++ol211r5g8ERygNyGaN8Bi
6PQ2sl9apJVnmKZYAyKvDoVSd1ajqIkdpuOUaeOdXP/HJD2NL2+6qZxgLdNdwVmJMVBBASTYPvcy
642klGBgWyXHUysIV3tK77aT5tLfBCt3WkR+BPgwn4yGrTi9FCfHm6azgYMRt7crgeNN8mQrUBZy
Im7sjzREVuiIZ7/XdZiUzJeKyODsbeO0iq8dDnISKAyxZ+2mVMFqqZ6ZbVD15yGsLAT2a2MCrkuN
dxLtuMu9A97Wx8av5+PiLsYdUxm07f6r7xj+9v2XRv8utSvRrkaB7xfKKPDKlpwWfOhDkueOX/38
VkP+v8QIYIXW5896BMo0P/6J07r6B2wNx9B/sQ/+KYgn9f/5F/5SGE1EQ1dfGwmgeCFWeYh5/+az
mf8yVgyBb9HRvOpMfOV/+GwOX2KqrusWxW7IW6hb/1YaQbcJUGq+KywX3CLy4P9KaTRQJv8hpGFD
RNuyhY96yRcN6z/MWK0PXiDl5wQ1ucJyCuviRwJl9RqN851HSnmD+zw+eLTCbWOtenAL8UkZ6BqK
BVud2fl5YPXcTxKlfDQ6Ade43UJUfotMdjalPQ20n3L7TiAmeIDZSmNcrv0YSPYW1JEEnv8oQL4Q
npwjZieAdJb0PPcNy3VvUTVjax+Enocwrj4EIP5pIV1QawNzmIijGeiQrQ7wo18GEbYU9WDzS4lo
g7Td+I1CVsGhr2V6tCUzgSkSwJGmoMDSk/OCCpDscE+DE3Kfa+Q/fEZDGw4teIRuRrnMdevOjN8q
OEHRQKdq4crf7cPCRpnFuz62IhWHGr4MDTfRntK97yBGDyZ4bDEmD79bO6NzuWch+1DOyPzAJBtg
fzfW9mGialKKwIQTonzEfTkRYFgHao10p8wD1ACJxorjXUwnuNC7TJbPg+PAV+vNS9264aBb+zjR
GVLkJmNJtcAngxfEVvsUg87ayuUzx8qY+d6fNGq1QLYQ4hKeTpJB/1o1GcVH1cDl4TeCG/TLqkg5
kxegKttKT108Es511ZvlnTGg6qEmnyvIeYxiBmtHdsjbVqz2cxmOtfoC8llup7G7q5v+HrMAvmpx
rxJMSU5bYrLQukuthzjg232bcNqvAJ71bTOdn0sJBaMyJK06bsEGRXtapm7cUofXCPi1o802UDGZ
ZNzzEjnNI/U358TlGWPpNGR6/QQTfTlknLY2E9+IM8F8mjqSHWZ/SXDz6aP9nlA3dmACc0pn8AAj
HYK+p+S2mZo1lazdQyirMYLo7IqZWdLfq3yKXmMzwy1Setco6u/jJbmZRMH3012NN4Q6qBQafIoY
Dh2JEr80+2wiAtC4OGn9XT7Yl92Vsw4bRdnuZSDJ1NhYT+3kvlKIs4z2ifSRPQ4qm00eZ9mQgKt7
mRJ+umA4yS13opk0ZaRb+9vIZ9BZgIKF/sz0TMuhIIzP2A70MKGXes3e/TIjD3NT1+/Tlm3RguDo
Gc07rilI1dnnaByhQf+euhgsjRX/pGuT8r0qfTKSwadnjj2tXLxL6gvs+U5EYFHZfphIC59QBuiO
LOrOsBkiZ/4yPvTJcNDIkHH8VfW2mZ8Zuw9bHCDWfgHyTr33Hq9fitcmWsK+Jg8OZwtNVKeVA0PY
zh7TnkIxXey02fmcZe6dkcTF2Xkj92Nd5KhwI45VGHFs5oGHU00smr+rKXzTVWve6fWpzhp9z0xn
Zj9mBqXutg9WshuctL7vurkO8VBmAedH2LQTPVtG9SBXDpfN9I/60wJ3hcL43w/22uLUEbNEqkY2
37Wz+aQ7swJjkdhhDMNFJ23rmHcjttwUTODZ0cKltquwbGgIjqO7ajYuU5ZxXmOTTonsi+27eij7
8axpc3yuSWnOIOqfnMr7OQ8tWI7a/khXWjYNAyHWLcCBQr028A6o3ozsM0t+H9B1vxazK+08mOCo
uWCPncyGS6uoFKQ6LLAHrD749rqgGant0P1eBHacnrRce2jwwJwYP5d3Phu0ZN0Ai5IcYhazW4dJ
RXPgxEl3+bJbA88Vu47SqZKAlMq4a9W1qyMo63WbhQWzc7AF2B0QWdptM+ZYDbl0mZs/27P2zoke
NttSnXtD2zieGi+RxNhqsIeiK3E8UJYXknnsdq2dNBTXMuswOoA3ux5axF6ry0vNKIP2jx2/EBM0
XJlFfxTWFErc1lEC5xGyhKCzPXZEBt8RDLgECGC4iBOourNNXeXUcCIxoD8tjfnq+R1T4GyJ9jvm
WfGZKron3TTanUGfjc/KXdj2d0MWZTXJZxdTvaJPy4vK6EKrSkS7lPtNxcd6simQ9TCIIhsdTat2
NzZ7841UY781C1AwontLs1YyVDYBMHrjy1JTA7Vub0cbHZBQ93ZECpwE+iyTJROKYgzld+5edNXw
GfjtroXsQgQ5Y/7CCtsYjARaJz3TUrgtvMS+8vC7AedrHufig8A1rhrEg5snjEeVarANdonOIrzg
Pt04sKHMj8Y1431PnnevMvp4FP6UbdyK8eiO9UG3rJWT7dz7hvObo5w0J/fo8at2tbG8lpH/3uNy
IpEWgf/WMTnB5eFsJZq7MmUbkLb5c9v3+oZBG+5n02TYr8atP5djYH9IwZ454t7AKTWffdSbbbnH
8GA+GLJ6LdzJ3YH1O/dYyUKbqhdKwVaaMV7iMVM6Caj8KkTl7jn43o9uMxxqTGyUec/EXPFaRfh1
pt6ePmipyYrhI/c7Byd8Ye3zqvxRGn29z1yLQ/kCCMRhWEdUCcdh3xM5FvGlkR2txm8aF8BZGXIL
56+8A+oCfUXoh6meBS2q8sEiXHQ/EilGtzb2sV3SQz0nn0rKGDq998fxqKSlgPFkIlPuZTUeRJS5
ZOkTIHwN+mozPfB8m7BLQYeskHw3vj6C7ZD5ECoPLaBP4D44OmHeFpCGwVPYMN1LD/RAb9OViNEe
J0P9adYO6pHj+tPSmo9qfUMQcsp9HHcMz+r+Tk9t44o1E2nTSV4z0KA1Ib+CR8oGDQYEW5F8LZEL
SKt4Q/O5yNV77FaAAhob7i6J22tJb/PkZdRzGsBdRGJMIeF1Ql4m0bFWRJ+eVs4QSV15hjgC84Q5
765iJGbE4jfr3a8uora7Lxk4dFG/SieBcAeOV1F7aKviGeYmrTtt25wBCnGIUuNawjLszZqJjT7g
e+wZoAIP618N0vmXOs0noAlrl3b12Hj0AE9U1x4TPd7TDmndw5XFf4vRlk8hw7cvBfWOE+ByDYNd
CHV9YHZJX4I/4rbPyZfyygi5pjclmaRDy6MPlyrASNDaMtQkwTVnOY4aaIt8AvRuYevJoes6I5X2
eXygxSUwJBu7cv3yaImvKS/Goz/rhzGjgRjWw9FyGX9boLHIubZtEJnUqyxa0p+oMhC7bHbYNyyk
hlvgn21xKkywsJE9P5E4BSXlMhaG5zGn48zznr5Sw2R6tLTzztIfqskHyOFhuPIcfQlymb+PJplx
K9NL+jVHsgQO3c3uJLDBILS7IFKxmjDjWyD9sB5Rb9rcFWNa3rE5czZVjo5F1GGpjPwygblslq6/
+LEetvaScoPA4jeZJsgiTe6VQ5yvnShdtRIoJ7W388gyEp7Ui/3UUcw0tmhtqGjY30d85h4haJvW
sU0qh88+RswukJBTnVFGBjFja2AN2jSuwKI/JC7fysG+5nxsUpYAJvZpXuXxyj0IUt07s2IzOHVY
0xbERHIFWN0m62tFa6q8usSdc+fXaJoyv/UR2fjRKkJszM74rtbgJbf4UUNV3UyuDUysdPl1vXrZ
dUkj8D867YEGrGY8irTRktgu6E0vGJhQmkgbEIveQPmNRmnbZpzel2gqD3aqHRbhQu0ngUQfpQqL
dnkrjBQV/MmaWzqmMuAd3mg/OI0RNh48Jg/RlFJllHMXh6DD1BxM0olk+WM8D/QXUIh1asbRCctU
fXR1A1VUoKybg084X6/CzAFQqldTF6agYmu3RFgaPPDycnjt+gSOfAWtU2Xu1q/X6EiEc4wj42HC
m5dM3lFLLbmlINonROH413xfyTjCnktVZBa391VVp/cGZZX4iechkGyNiSRUkCcExk4iZGQ72Iem
q5ENYtkVtEGo9UW2GyYvpIqy29c5YsfSa+ml9OMjw2l8b0nOuakY1wJpQphLWgRjUt2N9mIS00hD
d6GKxSBfvm9i7FKd6OP9xBVHWTR5/hTPuDn7gW42VOPKdAZ8Dz3RQ5OaWm9r2pC8O9h519X1CLR3
N5sEt+A9cnW47VsXoSNFRRdtU8+/CakxaxUAB0sutcp1Iel6c0xxVPlJOc9pKh1jkzE8C0lsFBiB
Fy+i6r2iGWigRFXONMTHlvYjtesXiiTHUPdBHyxj/pH15GVtLiDdGSAtrArfwDEsk9g84u5naeu0
THkoyt5kogpzLggW6IQBx7G8cbeRPGRC3FVWHu8jUGtYf4yzW8qwXVr1uCw0nNk0uQ6EA+hJQ2Ar
/OGl8zzKSp3kfexM9iRcjlQcaIfBThPOfokVDt7wtDLujn5173R9TbrcYXZncF8IbQjKJ5tDBxkF
m72n49/Aqj00Du2BSd+tFE95o6hPpr4KGWUzX5rbp6zgvq/Kkz3FL4Iiv21OBjJ0wIsUcTJh1yzK
INeLOx33J9unwBOUxgwem1vMU5xivfIATWBPqKzfjGX6028SfuMYJ5Rwf2t2S/VXLZHzZp9ZVP7L
lQOFncuPRM6vw2pgMJrrXDU7TeQX29NZOJcny4+evWymnz0ZHrEvc7rTuHikeSID3PDo9bGbVjef
/EvsRCumsH3pYxq8uQX3MBL2/Ui5Bq6DKCTSlJEntyXb7Hz8kXo29lxd6cE8UnBqllm8Ux7nrxQo
nElQhWUp2mqFH+I3P2cFMquH/CrJhuJB0ZagMAHsevNr5HVZQFso++vC5pb3Qoz6Jl6y0J6tZ6yE
z47L/E9jJHViw3isx7rath7VjBqUpKYGpENH/PuQadOmwPceUB5jTSsXO0M/Jg64y4zpZ7PMNOvU
gg9Uli+Olz+y7LwqVEPl63hR5YvLCYN3RzBBl+6p9hhYtywQkjY7pALwgmzoD9/fXWcqQtvgUk31
kRpjOqVZFcmreIzzgsJN5bYHGEl4ilKqeR0zZHkTUjHolyu0tKV70WfOI30OhjBvjCnhYJJikxIK
AoS/kGjq6ydL50CeeMzOpqi/IoFtMgMHdJRqw9oL8KoDYD6Wdf/bgK9Frw0iUK+ag6q6ZNcPlThY
ufzBwrK3pWXjliIPAAniocdftO87dClfKzFH85N4FsjbH1HKGyGO+R7qUF5k2tX2yK6peLoYMIlp
AZARHSlpbeBzNXt7Y0reJqap/ZBZd7rDcTApPDtoYtnx960H3a/2RWfKYBjL3y5OA8bg6YnmERBo
JlEMNbDrpQJ5IJxRt311SvzhAchSFepl/mCq8t73cqTqYYXw8GTJEiMN1WjEIdML0qdhTZXUIW5p
VlP4h9zIJA2mm7+a3C8PGju3nW6DO2QG96dxBjLkBumAacricO4k03T5OwWpcFs0GNs5tNjMuvaS
J+Bipm9RNwf8nfhSjNU1HxcYYSmOoDp7Ktd+GxVzeJqTK6UCt8gWP4HZaEGS+z8he+1HJiysMCMb
IfbRzHJzJBtaBFhTCMkTihDZNSPRVZTM7PXYqHeWmvfcI0NmsDjOoPcbjXRQZXxJ2e7W0igLmiIb
yXPHmX4Z5S/ujjJcrPak+ALtPyunh4romgLFXf/uzpjOh7wl1Tw4d3l+bvArwNFwYKC6z54gJNZS
q7PSwKf5jqNhYOtGmMzMfn2oNXVEDo/47pbMD+cJK6xt+WDS/UxqAjQhcwYrAejdMaZbu55Qxjzs
yNWx1psuSGnRqeFtdsaIrSsPKJ3sRf+YwRQfmGyoasEYnVSXGV8IlV9HC71u6ph/KbpGtRZOiqAJ
tKblYkkpmCAZ4iE8HohHvvSDv2ZPnJahzgoKi0d3W+JUof6PHGMB5GyGzbEXOjhcjtF47t31YWPA
9Ohr74EDbHKzLCQUSw1AnOr43kvT+qYL91yMZXGntO6hoO9odgznukRgsgQ76LNjw9kVzXI2Oo49
eb2L1ZWIqkdxEyMpeg+MmY0k/xxNUwz9tiWv6TxOPpcypoqB1Ph2itwBWhFgMjgGH2Pek4z0eCgV
rgC3Vk4/QBtAJ8b/liqSAYZj3eSQm2HTUbejenwSQwbGcGxMeSrn+S7LcO+JtHSpyYnqK4JtvOkN
Rr/+AmsXf8E7U/F7SefqjjYLeNF9CbqWYXaZszdxe+c9aSt5KTDPTMxyxHPTrMwhZ7pTI6wHfLol
l4MsCSUJjimzF50K9xl5W16FnbwSyKBeSVA5xuFqa2DBM3gs8jq9Lbw4KFOCD59yCRZi9JJ85HjL
aO6QTz2BxZIrQubx1dOv47TU52r2n1GUO0YviG8FvQZ8uMkxFQaucr3nmusCm+cgTRRNesCvwSGl
v5WW64ITiU58TM6dwatcRkJmJCrbnQQkG/DsfmdF9k90zh5SSQeQ6IsqXHhKBAVzP1P0gEMSS50L
/LCbLBb+rssoKqxawGpF1h+6KEEijKkjIzvg7ro0piERSwCP5559M5fTrdHicwLRjgWa/dnkGe+1
LC8xLyfgEvvBX46A4MecMNQMQ9iyQQhpkx1i+Nw75bC8aX15gxX+o8XFcdXotSgZuENuHOmGzKxH
mUhUYF8yry2x59n+TmdchZ7UjlBMyrPrNv3Ntsqndvip6y6TCFeDMKilh7Rc57OmOFQkLGfGNtSU
EUmIfB9rRE27ZoxVY8nfZznghkgpik1bCPuCJ/AmsZudtwB7Xgyq9mTZX3WdDbZA6d1nbFvC2R0V
4mu3lSZVu5E12OEiTia+hvtoMoLZRId0oulEORXszEXwFOPURmzH2/hphNNEJs9ESRhOQF1nojfe
RzWA8Xmw6Rys7312EtuUZgooxHZQYH4SNRV/+IFtGCjkMW0TsQwPBFtpG5PqpD+0D501qqOGVphV
k70RRJWDBTNJGevxqdGM336vnjzOxIUyvzQ2O2W0qCsmvjfhrrUTS0ChrE+dA4dW2fLbb2v76rqF
PM3d9KFNsB9xnQdADdmU+r6z7yztcR5iNp2dkW4dNJ9dL15huI3BPJWoe85Elz2lMgGFh+km6nIK
JEl8VLp/1M37WExsMUxxrCAJ0fOAwtbNkPxSAp2FAZwap2JAFyLEn+xJ4D4/3tsz22COWXdJlz4W
ZXyWzG63pSlxVdJv0zTua9nIrx71FvBP0QaI6TzEUAcsUuiQuYHtVhoeFXuhN86TA9JZmqQHWgQo
O7YoZZsW8j4dPqtAwXoPOUWTa81gVRX9z8k1pi12bRfvxrVT4yMtDmInMGmJDtCR5WL86KzZWk96
OtikwtgJ8dJN+UMnacMzG+fkFfWbZyq2Yw1iI8+9Zdf53gkST4rvddm0NRBRJ7ZRkFTL+kz931J1
e7ZyhL2bwTpA90JRZXcxe9Vjx5DGVgJspi/6sOnbA6vcn2IQZ2lB/SbslPhRFi4JOzcQGDJQ+cKW
0PZeEaE4AGL5AXYGEFXpA+OuTbIkVCy0vN0+aIfZCe2crs/R/My9Ujvyc6zKzPeOf+rAF24sXLyo
+351sOGNHqgffouNQp6l25wcNjQ8E/3PDKLUgT3PVZZDsy+dOuU80rD7K7jSi1RRMUw5UJV6EXBE
B5BlhripQWXbNm2e7JqKByFDrWuFyzGHgX+MFQY7h3Jsy8iNZ3/4DXnN/z8cncdy48gWRL8IEfBm
SxIErSQ6uQ1CplXwpuDx9XMwi7eZmNabpkDUrbyZJ7nw4iYhv6TEgMpdKwv9pBdfscJdHu9kPFLt
gaLmUAXckjs0+RuqzDLcUaBV/5EfT7Sfpvx23M9m+mBeSvMnW7zVLZStxEWFK2DPN6RzVgPkPGyQ
b04af8lQ4NcBDcfcyiV21BPrpKrzWyHYGMQGxStQkOgdBM2Qe7i/LQGdw7Efpcf3W81sf+oVMk7s
Wvir85UuDd5XODe2kiC616tpgMOuF+1ROONOK+wvp+l/Kqv4HC2siPiq3m3gTdt/7aA/w1GQ58Qz
2F4UhcCKENmoYn21kzh9KHQZLl76Dt68xHkl0ISqbNzpcRFQguMc6Fnxk0oL0dv179mIaIzX8Abl
MgsY6z+1UZXbeHC4eIy/LsbKdW4bwylLqH11NNlzO6iMLdsRXt1DlJ9p36C1Vn/jiePEkk678mTy
kXwh86xkY12Erv0g3fE5mJ9Tl7wJEH/AHDEJceZRjj1viOkebCAH+5lPBIRJduJ1QkJ8dm9dTde8
E2NeofygiWpxwP5MaalQnhDQ2b0I8dCz9Dip5swCJfqrI7sIrKXzHG4l/4G9RqPJrAZO3f4rZUPW
3Xwq4NQlPb1BWTNV7B09Pzc092DU+TUroDpXZGnRx++MxnAtyIceXZM329x7u6ZzDc6A6szf8aIw
IG863cC5SLgihWwA/CzdNrEnwaux+ELxFalZ/AjWjWVanUZ8ZQdCfqgIFElr9XNfLZHk1Mau3sB8
07nK9CVDBFQ9s/UWvJ5y69Th0XqTc9ZNG+CI1TLqqaU89/TUoiGGlt/PNfdP6zsDgsUyp5qOWcoa
t8h5rXnKeG2BT5B/MfFOFXzvmlxnKRZNqIE+1pHsXqCx3sfGvra0JReLpKFHA/FOpJQjHwpGOOoK
8GrWR0fzgow8OJA+FRCD6fllwzE2xqTDzfqrw5x2CXUBWbrnaibtLHtyMtLkzr1wTHFu8PUc2hmo
s+Kqe+Ir575j2E4sTklf63o8UVi+w8UqP/Ii/ERsOWklAZdWA7Y4+J2Znob41eYT7Lha2JjWs6gK
QoIZ5PcBa4l9NCITsjQazw7sUcptfScB4PmKsxip+goW/cTOYFMaVxNRmOR4DtS2q3N0hioiDznQ
083IQk9CMjksKl9T8Y2LcK0w8C4nYcUmVmNLn5Plkc9h8THYMEgWwmT6hIcj0ER6G/ml9oa9myXa
Mgfpbo70g6Ipj9ygIWtIYbUn+raj8g49HHlUm0JWXqzLYfQusL4nZ2G0J/ULfKiJb9rMcWZtOKM/
Ctf+8wqwf6kTLP8MP1wxICs2JSGOeN9m7aZT6zMR1ScyPjVldvRr05ErjH+tygkI4NIlDjv0vx5m
pz4CZsuugdUvRnJ1lbjqpSFqpBAmYA65l+DOAWdWSyrWFD/T9FcbGMvFX1N8ZghaiYdjQ+Aa79+T
/gQ4arO0isQipSyL4ztDlNWVz6IM3y0dizjlmSyrkcpeF6Qpdgp/TA+4I4Z+affSgbIYfuTiIiEf
SbKbNmgXxiU139BIdIfyuBA2tGUEDVCOyoWx80M+FxJPE7l7nteXcRKvkxsHnhvTc55QzcX1UEGK
RJEUPr2pq4RLjnwzWVe2xXtBTq1l+VJrxV6F7+lUS3CLjU391+Hl69qdrvevU8QznhCPonREgw6Y
ZFtr0l9Zx1GfzaVPY88D1XzbY2WdUqp8HdzHQoWXN94jPX3TLHo9gH5MS/aX0O3i+0K6D18m9WIU
QFuNXSSMluIASrqWRTQYpd4bLi1ij9l8SDYZUUQU1XiejJoLYHg0zClgAOGNRsjVItcvwE/wu+MC
oD0gKiwbHZB3VSAvU3FBt38xqidyAb7HvrKqjx6Me52HuOVTxZlmfJDyXg3Fu1tfcifxO0duMrJo
wBaDDhbjQlRnGiFNtlIEvN1q8Of4bNjuS8pKg0sELmHKhsxwoxJKKDsE3RrraFHutfSnZfbiO701
6Y8e6IHFUFg46q0T/BVQCdtDr9GboL2rxVJHgvAPW3HQn1L8fL2WnWzYPCbx2Th5sPrwYxL7GrYJ
Owf40f4tqwIbhVtYWF6b/sEAzCaSX4exbqRFoiM9llPOJROHfngeSviU0U/HhYQ/dB+AG8ZKekyL
4ojnJNI/NI0/zibD9UvtyiVuIIiS4lCKKpw3UXupDC6P5LhyU5i3hjPxXgCfV3FkP1UFLJe5SfnP
GvVzxTPSUa67b9qMOEhTUPFde5Ki9366IID1fO6tsU/T7JTYQ/xkkhvc1/hY5/47D5de5VB8zTnk
ZUQCQtdr09tPRYGsgiGhClTMx3g9j7pkkqgxo69RvPnPHWsSakTZmZjYKFia5Tea+RmPI/stNX0v
kZrW8QI+twRuXaWFXQuJ/6J4Apl9xmtkl4RTwhKBAzyswgNjq92fg4V9QEDfiprr+BxRKVy7yaHm
bdJhqYkoeWoe2dj/gmQGK/Vl0OmheaTvjfqn6+GehzwrK7g9HEz6o5BUjy9Q/C7R3U1GkRS5G51D
hgPCmMdNRWVzMqZfCujh2bAQB2foC4mJNlu/UzsQhDmpvbTY57ayH/TOxHdroahiO6b0LE5ejKhD
h0k3YfHI3tzZusrJBieg9SevaBfjJUlu6Lymze1NYVlBit7lUCciyJvECRrPW4t4NjYsTAAwGRe2
efvBwCiOLmQbahD1ZDpGcDiOwG8QK+yM9TM2U9CUu4GSA66woNqjlUsxhpNqPErjsQ+rbRdNh86z
NnY1fDcIxWPSHCc3fyEA968/sIh9rWT6aucNyFM6lwZsCCO2ACaDPPruIcrQk2TRyxNz1TQhXUg6
sKPuAU8lwP+9w4eBimz5rTbmK7PXTmzeCybMZT/knVkULP4nJjwiG50eZI67FRGUErVZubjJ2+qt
A2vpTOO+IqlJOv7CXP6kcXmwqm+zxbQxOV91xfdtzCFxdwMTXAQjGdpnmyeYxvKN7WrwEZJL6STb
vJ5I9BMkWROI2kdG+zDpg5+pjjD5opsTMC4IwWr+Vcbllz4DK13uo4ODmNT6mbtQZ0ur2Uah+j6a
WEAcu4a7CuvWVU4WZzC9ekeYHgVJ0O7Uxb12xj7B3rsFzl5l5luhuLe61s51RJtJBtDMKrOXOAVr
DKKhiZ2GN6XCr5LkbR1rb7mUDYZ9Mku15U8p+idsBqs3CL40BeWFWvpuiYk2Y/05BwX+WlSoP9Ed
sK596DPmRb1jiRTNLOkyr+d3z0VM6RN35ZQNlwG4XXOPaypDOdh60vKjcilCLa5NR0n1Hg1ybakk
kWiyN/C1eZcRBVBJ5zu8QX6G3VxNxXg1QAwd6iFuT0VRnTMDRj6lZuNChbXWkvajjelBG8LEDQZl
k8a8VcEWot/QD/FskxrVhmk/gFrK6O4eZLNRcyxh/H/Xw5sFPdilRiKMk4sxfcMZYeGubMfMAUkf
r7HQM/nnwzbLiKqM9r6W7817HF9Vec6GCq/n2qYgtKRJ3ma15pG12k3VwbTNrd6+OfOu6b1NO9Z4
3pLAxWYkuvPUfySd3AoGsMxRt7rFmjmhMUj7cMceNxcTxOfEaChN4A2JPl6NBVA7q5vF1tZkzrpz
x2BA+uUSGTJ6buK8sk9dnrCVENNuynSPBb3qD3bIjoUgXsdGIpMjSVGm0kNddR5EfEbCpvlSdOc1
C9V1SOJSTgtptxXVYWQN7psTVe4UoNjFeBBNT9xM3LM5PZOYBsruZO6hnNIfDUOmb9Qqz4odPxV1
81GFE91JhfVEakM/SIfMtV5bo5+P3ibvtNOQJbDFjBcSj1eIsncR0mEBc9rBAVSUM4tvwMJ6WBMf
T2iCKg+onx86kzbpKttsAlN116QxLQoQG7WFP0kv67yQN7Igyl5I9u0wYJ2Xy2f4lJbfZXMarbVW
QrjiQKs6zp73LGLW78MDgdqt6bZbetquJXsyDvNZc25m+0hoxRV0FyiMeg1JoTC+y8UYV/ypXfic
gjnTbGWT2jopYC6v2rQp0e6oC/PnHuOiOcPpLXy7vqmKPHvs91rNfIBPghCYn1PUsnU1MHqVPyNt
Ayic1JK9lP1R6d3neAGoJWjz3Tco8zVTBvWaEPdnlp1the31veWRy8TVVl6KfgxU2hphK7P6QuaY
I87Vdlf1LPIenqpQVyHXkMJYU9vsBGUQ9xMH5+s8k45pAzlwU8H+WXaBXt14U60kDXMl3jVVEITh
j9LdbBIWdoxFKCdVOUe7iaGCaM6KEZ+fERIWZOSPudT3EECp0uzIcrazsrFnZAi5SynNIH7ms/wk
OLzruHs52zGVWC192fnUjPQ4qAgC+DMjunQeoj7VLJb+r7NZePwGdJ50nzgp3anDOkrkS9Vnz8I+
o/Szf2hOrkp5jiH9aLYDwbqyyvY9zKTeqde4Mn2bdW2I9JZHOWsRJWjrj3hiL4g9tLb/5dTGTkoP
s4+N2aySu83T+cDmzM/oBWNTZLOlZjjNLew5mfkvU5YivGfmY1Sq4mQKL2by8gBscHWbSfw0JLCX
DXFVXanY23ZD9VQmGs7gxI8L3oyzdku7xMSz0UMQGnBUFi3Z30g+JxEibfwTc3ZWRg1CH6+Dd07m
F4HncmVa59ae/KYgCmFnfg4oH9YXrw4jcMrBX2TptDyCItqmwKFl0e6agapF+TZZbH16fLVRvQid
0UGbUwoe5M5LLNo+rHja6KKj+gojeRWC0jOkdlJK/LscnL9ZyshQJU+Z5dJGrpy4aWzoVXh24Ahk
mBB0cWBSHXvWOXjjstB5eCzSVhbDcQQRIU+/ch3TkeGWLxDMIArgJKnpD2uIc+GxTCTdwUJsquIF
5XvHl8vVtFMqmS7go8cSf3XJlTckL3gqG1qiU8kcUABYayfhN00S8yPlP1OPfqp0vgLgiP1ZY1Vd
OWw8dlbi/kEHOFHk6m0jJXoNTXJfinyfawVEWvoOk32PXWE9JggGSmIdhrGRO7OpL9RQnaqIFTuP
vujtheXeXBu8N76IH3bPpU04kMiaya3p8zkoXWVtdRWrbWxC4u51ODwV+Zt+ZuVJG7HrpTch8UZ6
OR3an172Tu/fSsNrknqIf8OJt/V2wqJYu5zrzdoSLHFS+U6M3K9ZT+rRazNFGwzAZzxoi5XMUV46
9g47PdIrP1PxmU4dNVFhe85RmsNGHulQuGcuuoIqS7lp6x+j6/JDMzA2TmCs6MvgSubtk2T+7oGu
Mf6ZHZJickln95cuSWsm9jTaynVeKrSdr0qFIIlrkoqSePrF1M8TD7bKHpSNdOpAM/RXvUGEdqtP
LVX81Kx3JisIWyZs4n5Gx3hkeRpYc8bGYUi2pfcPyKPCW79lwKQzR5C6JacYpqzqgE/22GVZ9J0R
1ynXyLwdmC9/0sZAG5xbqonvqSewHao7PGKkNGvaFblVZmMW6BQ8TfEzeyAWwngd3UGc5nBydrE3
vShqCqU47MSRCiM4UOlhFhD6BZHRchx2bm8GThM+pKeYm5SfbJKvBY21kAJTtBc7D0peEaw19Tvv
23cxhsw9oYZiOigvVcutzMKF1bbmmpEIpSQ6DmV7LIqZ5s1BXiJhpZQ9VWeuGHs9L681sCYChlBP
m3yXu+oHyEOuzdpP1nLgh12EfV2+q4t+ko1b8NtHN2qewQzM/vgUF8NeCP02dtMuUqfAIHwdlzgC
Zh2PU3zE9ryqO2Pj4LHBL/VRTPUbFC5ftB0gPYeu17G6d3OxNwyeMUP7kW0bOK3x4H9MPl2x1YTt
s2wEgG8fGjY7K03H3FLaJd5Lp/7Whz47Yom9tp7quxXjTRjtXTX+nD3XomXbujMzn+z5FzpquHEV
+Uymh2RwSB24Zbzwaw3sRIU+159mDKDblA2GOtUUiyZU387kkrneleozm/OjZhVrK/FOMqo++oj2
y8KqjkgmsEczxFHnuc01gij2c0X4usBjXJqL/Aonj4Zyz6tThuX9oGAAGVvvMg9EbwbzGqeUpAMy
cUZkS5H+rma9DQoT72cJwWqMtkzZT9iCcWo1xlG4vF0tC6Cjx/bN7o1Lnpcn3fKCJP5NK+lTRbGS
6uuETbon6ezo/Pq5MKrRRjdtvzOrW6nK61wNxA+poObi3Hrh1a6BQdiMeNyPBD0fhFLNeNzR0Lyu
6T3JKPE1GMbGaj4o8huTVN/fPRAYs00nGHFuc2lpT60vN49wWGAanNq1MfMBWm8GClCOIGwoEADR
C6r+bHSnhDi8QYDSi8SKlqZjSbKwMflC8kcOeChomzPDRy/UJ08MQcPxAe3adVjirVMlJI1o7RuW
upUx7plnXozJOLWQcvirt9sY6uuSfU0WPnIVuPANKyd+FnTsKKUM2r7x5WDcK8PFUmBeI5zk0aju
4+gBryVe8zZonUPMJFKpOBIIPIXFX91aTzNq0LSMkbZ5LdCrfG0u9/H0msXmXrSaE0yFtTO1byqp
rcM0oMXBmD3QpBZTmyyEaW+JGR4VPbr3WbPYSllRFn10zzCdr0QYXxRBu2lyUd30I2Eu6KPypg/t
O2XzJ82G2FOBCLzMEzGIMbxOrFsoWIPU591FqtC2jawwYZmNTNUXt3DEoJSwejEn+Tqx8vVBBLeh
cpTdj9oq0M/eMRxtlx4cLVKCMnRJ5kInLDifbMo24oY8Lqkm3L/z3H45eU0GFCws32pEnrjacZc+
2km/xYrW0n4ljpBWfUfQcWJa4TEcp3IFXOjda20KntAgczrAhpkSLP6VXjJ3tMZ2oDn3PevcQ9eG
y8NYYCcfmds019tXYGMRafODMj6Azqz65of88tbjJmS7ySnMsP5V6THPrWvtRYe+ya7Ra9THRy98
q0bKfBQSLoKw1agVy9WX4hI2eD8tHCGAoM5ezjBLi8HzO7poKuq9C6Zr0lXQnVdDyCPlHU0PwyQl
EH41TmfGzBpjNWY09n7OtujgDAkHauCuTMMXU2M6qPBs+aHV+p0CYtbRkaZaB0HS0vetpgVFXCwB
ihhdbha+59Q3J1q0sBQ/ZP87QF+gV3Y+TpZ3aJKeB7gzDtDWvydX/ORQnQwlx6HJidfqC0UT+wn+
WSZHnH9zzyIFwEUWnSExBblLbRdj+5Wd44nPhP1GeBuX+ijaDzcmDh6Ile8ABXDN2lnDrIyVPZsD
iDkpt+W020cZ1Bhn8ZTZa+y260KTuzxfSNsxj6FCcZtY0NRm5zuaGH2nqjc60RTfMLjtsfzddHN7
sFp7vLpV/XDi8ZES9vXi2WdCiLin4oYPm4x7G8XvfmjO9xBjpUMhlj5iAaSx4Jv3x6OHD2VVn6Pt
+n3I5StvtnESBXE0rCt0opJ44Br86zc2eBU/2tYAkul0DhfhpOKQadhEu9GvxAnItu2jKMtni/4p
NxTYsyO+JhPDOJB2Vs36UCGUMadUpn4ybO8aAiN28mAUNzLPeXrwMu/cmAScGCdDvb1MFuqZQeY6
Tx6VrT9N6b1xhlsIkX7pYtdKRv0+hONdbadWPWqsgac6flTDQzoUQo174VovgyW2IOpfXWXKWWG5
O1NpThL8bTdqzymzRgPKltUvqE7eR/S0WuCmSo1L6r+EVvc4k8Go/0vzw4SD23bZqpusToaHgk1A
snYaMurgTG6sGAm42duZuo6VGFEIeaqYYz/2UnOdqBJvrnFPDPlI9fwjzL2Tzm6GIqRzamLj7mrW
FJAIfDcB4ENNQxGGryK72oOzp4p+w4G5j5rwt0ywOjigrjv2Y0Z64/aPISe5D0pDgVScjSAjSEmw
cwnyWuJ1Us9aYwcpQaH+Apj+UCfjv5X7TGAUH9hkvynIQ4ME+QskFXu9dVIcOaCWlc+NauxC7mEl
VCnVrCgZindjbd1sLQ28BKdmRPp+Q3oeQzec/dZBt6gp7sZJk28yAnSmZhwTdwzJ1X+7hoHrOcNM
FLXlttXijUX94GyZJ81NjiLXiE7lrwCJ6ePU0yf2+29opie7sb7ypl088H7bqvAacn+IkFC5cfPC
2Wltxi7VbjCrZGIDEJrevNHHGr7lqnsWoeToxFFmOD+RxvVyLNKbGtKJp4970kU7i1mHygUn5mni
xcQD/zw4zWFhV+QDqwq+GlrxisrIg5/d41ow9oeRb3CdgKmzpdx+q1Eenw0fIDG+Uxnos8Zbro5+
EG6W1PyZ8f9PhtwB4ii3VtkiyrbhHYrDpa9bSqOavz6Zz2D3rhPmQUwZQaUr95HRAkpsoFb0PDrl
UR9nyDYfhiAwVLvxPtGKg0gow3JFvwt1V8OkWX/jCP7CqEGdDss9iziAEnPZVXrjinKiywosd/bZ
LC0GXVrfxpTDDBbxKh2Kf4Im97DK/pluCddLfkBri5lWHSIYvMob8ZQMrEGaK63K7JVYcMXEDnOB
ek/cQyeTtEjnuQZvBWE2Kt9ySznE2YB/lt8Tcm9eUBVZ6rRsJ8pOIU8AokYLFDvG4NDwrXE97akV
w98U2t8Gq6SmX4zUpXqD53uQLcJLGp5MR38Pza5BFp8+4rQ8TSwA6XQ70OdGYneh7uNjT9rNDDEi
5rgh5L0eOGEShLfIWo/eGxiQAxk/MrpcfjN6lGDyHUPotojSDskxPbo4i4EX76XkMzYM3CdLO6pw
+F4hSrNOKIkwTveMiS+ipb3n7BG/usN2uIR9Tgtq/DUjgTYKIzqePLGiS4/2KxcaiC6NX8dGVrfU
vNjYN0+r1M1gSCqjeMUyxMom3eD7P6ELvCILrmXPvKgLomMwTVzkQQWkoNp81Qa+N2+XCwWIWrZT
EU1KSHcOlKvETYIathDro2vq5A/8G7eU7sdiImY2FPjWi23Jrk2aLVdpB0RXWV9lml40ZXpL966s
2nXX1OdkTPax80O6Ev5uCLg1ynx9WSmVnNZCueGA2c0lEbIoogAL+Bo2eUl1gv4BZ5dYgCF3FmVm
WAhTsGp0DDs70OA/pFao9qaWjCazL+5VtxLAtt+KZai2mrX0wh8pxQ4i/WXufhvsBZuh8DQGa5Qr
r+abSbLLK7xHE/fnBUM99iUQMLvFHxtDqdEIqHXzB43KXw2ymlWx+sE1fiGbLMl6h+R8TAMLl2Gc
CTWd4sn95yBbkNPEOGuDBXGK14JpuPbGoLYgOeVu/QqgHAUvWevuo1I/ugguHAi0QOVRFk65azz9
XbctvOqsbpW08FtrvESUIBCQP9Cmzm64WMuORZuJYgE4ztfc6RF2Plw01siEXmazfIwWtrpGj+KV
iC0suDXxnTlkMTW6d53Jh5y6816zuMhyvoqgEJe36W87/RRejk2/fvFg23BYfemJs43ALcuufHJj
2h9yNO0cE2QldoxuUlMwq3UPEmbXykGvWdAebuM+hPEIleTZm518leNzbtkSWuW3W7EDw/6Z6zN3
Cw0Eklgm6WE71icvG24mLWC9WwZFzulIe1wu63XHaq/QwzutlSuixTc3ac9E2omoNHwNDLxYUtmK
Fmj5kGL31dTTbIgnmeF1BLwN5IgZ7hLrjGZmhSIcrhIiscLEnk++dpcr6aGw4RPWTfqpKp8x0nVt
5UFsfLHbO47DsHHRPTAfHTKqSjph8oHLiy2xPRnO8zKGmfR+4BT3nPkNYVlKBG6IMV3Epzjlh5CZ
t6L4LeX09DPebDGg6ipiT+d2zTfVK+uIUvgpbe4xv9lGjdZ2Zd8cl58QT5CZXuv5Rh5irbJGlBY2
CAV4us5f2jJ/2V+u+J2De1qun6zE1oyhbDcyDNn6NpKQVAFiEzMhGNdiLc+o8bZiVtu8lWq6tV1H
uykGhdT6veTNhilmU5N/yTKkW31K9tG8yKMY9KjZnjL3o/X4pIvuSjp8W0YURCeUjBQi2cQZkZ/2
KSvgdTcJi0n2PrNnokxP1UXtYLeS545QnsOOSbRq0rXlZvU6vmdDstegmDvldCfa+d0W9nbAuJuM
UPC09lKKA2cuSj04PtQe2+xxKIy+sFzsPx4qOr44DT6FF+1rAokhVgNrbniWHLzzENK3aZ6/WoRH
WP0h9YRnhXxCA3ouT8hom81hKL1rr12a+cW09N3QGUcdH5Vy7rzfjL48CehJDnLrLIgCKslNzBWG
xOALacYAvqrQPGdrNYFi50vqBgfGJa7kwzLU925GIV6aNOrqI8rC1bSYU82qQ/8cThAEDswnKW3H
zi4ZszvMmlNn99cuPGjli5XrV6ulLlx1NnKxiEdE6nU8lDq/Z3fednn3NEpcD9aTYth7ACQ/rJm3
eYvEzkhuYhyh4v4Q1/1LXXEdmiFcVHAc5L+W8lCffmhohNMpMaqtuexQM3GnVrM0BvLcXMqNUacE
CXltPalOwJLuq1RtSrTxPjvqiQnhFhOKXKFhfrkM0BqLziZ+n+nr6cCabrpReIuR+AsDJJwfItNt
/4QtN1pniY1iSs5iUjb0pG0TZitNZQkx9X6RlZslWdY0ESAhWw1MK+KiZ4LAGsV17pxzNuZLMfyH
ZrKUl8MxDLW7whXUE0/xnO/TgjTe9NNJ872xrNOIQy4RtO50qfVa67z2MwlGg50I6b6AY2fXuRjj
bTpm6BipHhVHRRcCpu+LTemw5NaNY9+367ZRCDGaOzlhoJwG72G0MW/b+jgxakSl4RP32FFoH6vY
QcIp2QqMKnp+kmn9B0L4zTPYwqQMKmI42Oa867h6UVUPQ5NxZ5LyzMt63bpI9mnYUuQzPdow+jTz
6aVCv1D40kR6/pxxIJaNsk+9iv1Zv4/CHhGa+akaaMVyQ/uiI2bS/6RskhKhqp5puYkVpfVNNwsR
MfDIjKobCF3fjSRWuOuSYtfG3YCxgXqwy9BfCo2wR9p4CKTZSfJiNBoi8hkJI+yw5sBjWEx0fGZf
pCnf54lqjWXBlKIVTcXME2VTWt3lxJmDvKRYnVp4hu2EjexUaejhojg3inJyTbHSjA8p3r2aWSbJ
vzx9oUB0RwkiLlb1oEai5h01fxe29jw13nbMfazdcPxO1HRsc+TODCw94MtfqZKJJdEGjdDVLnEz
Y6RvkFUkjdF2tqWdj1aQRCNZUHtPPCI9L4KGHb3xaSiqQUkNLoIk2oWwLEnzWiyKrdhPWauLG7eG
rcyYc8vwRe2VXcTVNRUaAyOEsCzKA4VOGJy8HOsLLkSZUKkatKS3fEwudFRNNm4jwg0V6XS9+UHz
pHpoweWw+V1ewLmZU8MTdAjASmSeqbo8ED854C/dudgHoqzjEa5fQvcfvjUEcMo0AeEaiHcTw5Xb
gqMjwGZuWK+27PIm9U+bcPWH8Um2Jl8Gj3u/2Knam2uOBG3wTyUBUi7OIsxRkDkjtvHpYsgULyMy
e411gFoR4zWp7Q0TmCVfI370XJ6S7CcPH04CS636FzMy0Z1wU5l743jeg9sNkjF/VueXZGoOaR/9
KgqUSnNYD137Lkx5IOGpTzhiisICS6IykywGw0J9BQnykpbeUwqFbDSp/qppDeUQVBSs5UL/FJP0
+c6fOoPK5fhDNIeRnGfIEUdRPBvVc5RQgjDdHUYlSHp0mGQ9TU0eI2BPD5y77UtlfY3Ju+NzWyNw
+F6fHuwR7G9uHlvBSqFpDguW1O2LPeS8pbj0EIb/shxidpdjl/pVyTTl4urIvxHp1MriVUKY3tIO
qTtfXK9/UaWv2+VOhH9e13HMOmjTnL3N1ui/huTL8VJf8rVCcxG2wKpFVCLR+Hk3s/9QwLcK2ezA
tG1k+WlkKuCfqxbVDztd5k3rWUkJ8qW7pKF4tcb+qAHFTk3L43Ln7Q3cJKtoUJ+aWMXKnPuFyrvL
zJzhJRnJStM5dOjpcmabdWpc03cgCaqSCFv8xIcIyAHPkffJAuMpH1/VlL6RGhYukWC+GXZ6o98b
vRugd4mCZfRgqXofRMEuGe7LW5CaZICm09pQkouT/XLAE6IY5900/OVlESisevv8r9ZH/AGQvMv0
blQvTkKi9S9m36kbI26VY1lcW67eifrt2jtQB+vIvFG1EWieXHE2MsDc7fCSYDDndFprSbmxo8dg
ogtNz8zcOptYWYut5BTCFqtL5AG8jIbM021G2VVW06HDp9J8Yy78EJ3NvyndQI/tG+fNur00Fvvz
OCE3n1XTW1L0f7qtOytiK90G/EkGEK/Pdkb2w81LpOueTAVqBL5W9mxt+6n3ifUYRvcJakHQE2k7
OQPhwaFTn6i9utRdaa88Ub/LPrI3wsrd176efrVajNiMSYmFsbexNbJsoG2oo3xOOyu8kchY6uv5
bHXV/Jiz+V8CaCZSWn6gwjTWkFJCeYwCWejYOpyi9Au+vLYba0g7Fj3VumbvRwQyBJX+RyVkvrIn
tdk55RWeUPWSZ3e27dOWFSWG2VqqO71qqFWcHhYv1yn8HngBQq0onR+06XL+lP1Oqf/pKU0Z+wH7
de49dEyKQPFWSZhvTZLVGvIFZVarQv3L9PduKraoZRKOJGwg29tLG2xYuoU6YlVfMy/+nrUKTcVc
8Nk64GpwQOnMWwxUrIRbrJmlibGRj13YR2G9k050k52eQOKon234EiEiJCxmnmbFUPaT5W41PahY
EPASygBGo11FcICrckuYl0HpIgfUweeGi/1/7J3HcuXMmW1fRaGxoEiYhBn05HjLQ88iJwhWkUTC
24R7+l741XGjNbn39rwnUqhKVWQdApmf2XvtWn6jKXYSVvfYwl3YpCFslW0HYsJK5/WMRsJ5KTD4
ueGxKQArRZAghm3roj9vvhPkIfHc7DGPrmXw0xiaqDwssWjm8opVVstz+z0W0WZhmLkHR/GWi13j
UeOig2tQZi8dbcRxjMxnDL6T4WqpF/LQuRROlfrqmnsDgLDj/x6HbdI/pUyD8ZScGBklASJAeIc5
iZBu+Bw2Z+i2MAycNQkzlYYjXgsGMOdoOPqcv3lzwr2yGdprgslGT3Ca7/R8r/rv2jwH3/1Ew2ue
eFPWRnIsq1951SDBii8Fm7yyTc5dc9cz+wn125IJSciTSHpOUZBG9a7oebcYRdKrr2poCqF4A4i3
8qr3Bi+nQWBndgkou8kj2nXM7aXqNwxb1ouWwGRT7dLqlu5jVTPfQDrerAQzfyu6y8I7XQWbwHwH
eQAUhjx1AMTxFx5DXyPSpmmxEjRB1br7/OvJYZgRDjgLRbk3c6oGfzGUH1xCDCLmNmW39eJyg6Fz
YNTZkbClzUdXfkStvxmcfQB7DLInj0jPpvxGIwEmr7Ivrrl33If0ycGNWJPk2FGAzMlJIu4oiVeg
Dkx0QgovzxLcDMzHmK/YkUPLYceIrkui8zuJGbM3H02OtWbCvd3OaA+CfGMl1sbjo0nLX+5i4A2f
g5HhL4O0iHo0Kd9Ka0R+/pGRDR5QJjbqQXmXQrQXr6WHqzkrjbXq3zs+ZYdLyuKQqvjvAa+e9h4i
idO1hPTlrbRojz5ioqJ6Q+bHzMXv7ggcXOfyE6UAtNqVXVN1DpDEYly+GDxSGBBDvbeY6MfDLnb3
IVVk7RzaioUTGhiaRNBrWOxIGqTIGV5CwAQNHLW8+ipKfcywGQzyo4lP6F4OgySkcG5Xc43YBOEo
ehgIKBGEknhXsP1cHhhn47uMisuDZsWErXYdy0+PT60i+KOaPgU4Zk18UuOswBk0rT5o56XnTh4T
npn+B5kmShMkuCyZ2AMVHFcJK1K3R2vNptJijWrrFBwLCMQJRFF38gCjk37G0AVhVYy+fNr6kvaa
kyTmHa6xM2QsmCeqNExFFkNppXBHoG4LyudSFc+NuTzX2EplQRFipoIUWuR/bGt4r6HgOqnxXCiQ
QkOUsmD3FcMrS//uDBcgyDTfAzgfdbmZmV9WLHcqTYiY9SThebGO2FHexc02CCt8KDVhVLgc3HWu
bQekE1adIm02ZUB6weAwcA0VEgNHjXqXdAtrY8rtfZ2kWKL4h7IlgB1/HIoYUmwU3TtxsWkGEWxG
Rj4qKooteuzhzWNVjbzmT5lV1O1GTbBGKuO7WIvX8CmsbM1qIxGvEbklIZL+Z02bdZZe/wQa+jyA
HFxgKonL5NJlw4tqFnGABBrvD2+pVCiCTe69hMERQ2f03P1sAPa7mMmt6B1E+d7e5ger2cHR8zEq
qtYT4H+oVceZhRWHCVLI/qyyh6r/pTEyEodnl18441bRVYevKNFPQqVwUNpjyBTHRhvGVbf1Haaw
JrZBIfM324QMkntEC/z1HzaL3nTszbNDA0cSJORl/MeidH7SkrCFwkUhHIlGQTY0f0dD1BMVyQop
CiEgySF4FK6kuo+br4CWb6WLdgPqu39YyjPWA/sk6sXa7iBnGDW0EguENBnH8c6u1b1np1TlyXvq
orOoHIyOmO9wMGt7y2Osr3nABMlrDOcjgV7VxFQ83iYdsYNE5Vw9NYRmi5Kbg2hipyMtOLqfKhZG
ouEF7JhuehNuAQFWylusCfXEYdHmpMWVErBhj91xLt7UHP4auulS5tbXwOP7auDdhCIX7Sc3i8/k
/d4naeu8eTVIbMdIL9CRqAb2A89TgsAHzz9YwgVpOc0ZUueT1tiCBM6tdtMi1eIdDuzpnEIe72xO
5FJdu7l+IobovqYulw4/O30xBZA2lKRC+b+A35jYdEzSe8jvC6V8+mG1dSfmx6ZIr0Ue+bAd299T
eHbr8aOb+l2dhQ/K1lfi56JVnbFs9NgW+sE3yp1uFSG2K1P7UtvKXTAnt0w6rxhGH2oaO4ejYShh
VJrXnoqh4x8lmZ+3KAFGFNh4SQTkNyWG97Fvf1syQSrbrSdLrB2sHhijkSuwieFhjfLhbPXyqVA2
1MfPFlFlXfPLPRc/k8LW+G4c/dDTY494xQk22hTcGNzTTI2/8+TTKB8nIg26u5Bws0y4XGTR0aye
C++3RmFY++WRbNXdVBzxOdjRU42pAcffRqoEvKC1bvOrmbKbQEddRQixSpZEyDarTWUTRcQ/qJbp
Q8wljXMK4sVLxmyRnOlNJdhPKSSJZLwMe2q8kkN+Eb37xa+hZfrf6Vfb+B6dtznimwKA5IpfHXLM
pHBobr54y0+lspGrFfvXnN5mSs19g5tENvFLPjW7KRl2ffhVpPU276hVpjTZLXW/2oVw5RMljzW3
XZFNdzbIhFU52Dsnk59J/Gib9KDcjxEKSKtCwZAyHtfpfBi5VskGpPUFRAShpJ66U0byAtBsTnJv
rzO2abOQ77E3PhZjdTAdFFa1DP+UXXFKdf+ceHJVN1cWmpse7VLlJ6+lRZIlU1D6BNKNNiM7xxox
X/0+he9NWbz3Swy0QZpNCKnGZ8mHuYcp0aZ4yHHLZzaZGikBlwxCK8d97GnH2ZnCoH2YW2hxxFCc
QgyojfkaJ82vWMLncslY5fD2wGLUv4M82pQEVdale4Jjsy5TOk4KVoOxlx3jIvY1E4WeosFDwRzh
FUaEMICrN/tdFB+V0d+SFA7etBEhzYXl3DUMsxzW8g4OTz+6c1uOLnjwRYqrVm+ayHgN2XxYdXUo
aYgVAKrA9TZkcqJTY7RAuyeY3qGUzmDsECt7jZ0Hcjb3s8nOSW/Irc4MdRuCGLbuThcGjwq42xZP
3xIdMZjvPY65sh3wduxlx7AJpGbL3W7J/qN3pnWyh0/Btd1vssCD4EtfYoU4hZHvFq7zmvIDKGhj
ZbMAk1j5GsHamCekvf0+FcnVpgmnTTIid5PnzbZv2ldK/MBQfCTn3Gp5rLrTsn9PepaQFuPnvqdS
yELcCS1YGXww89c0fbPNPKUiRPlxFWZ/iH9+VGLzh7kJ2hcYBFuVs2Av7UuOlLRyzsqwoOnysCEj
yfpqq6IvqYftVDAZg0o1JS+c/6vWj64oxd+75GnIKEHQMeL9uA/pWVxrvNdMB5zUfYD3ujUUtjs3
xJxOvT4Rbkr2ktdwO5KAhjaEbamVvi+yJy3Mo+uF29GoLmFS3C/2yTR8qCA8lpxlQ2MekdBu/BnU
k/gs0omvi0hXGPNz3HMczMMJNN8vk1IoMdBM2KwzhberLTKmAyJik/ZxhDDHnVKPwYpxE2OSlgWX
rZjZifOikhbq9whFwO3pbVT94IPJ6Mm9NG1iNCFZNvURCHy3CUb9RxXN01JamQhO1irUxxr/TWBo
1OFVRISZ2FiWexox/xegAIzkbCHX7SL/yOHCcwMw0SCGjDJ+E/VnGDrXlne4gEXoqXMpEQdBRil9
55jXci/RM9NjNrr5MRAMJl17Ti3zqaUXmMJrVNyW0OZRZJ/VXOycr1HdnLY7+qO+KwpYh9iTMJIO
vHFwNdjZoAuzpqOQxqPTj2f2bJcWc0XW1hDFrJUdJsQz1+WxGA5cWjfPdG6doKElj0WMT/YMHiHt
/W9FExvrN1c2nJXpDjbUCz6KQ4xQomt3I4NRSRPpBl+GU8F7YnNpPDLTAy2/K6zqJRmmw/CntL29
hwEIG+7RtQI+6nQ6tC6YSK9516SpdzPbmtdRHAJ6ktypz8osoXHYu7h5SEb/LZnKa20HK2f5+cBF
dvyT9F9DysrRnG/e4pRZdjq8Hj7zLbYmhdHdDH/YZP4vVe6d+Tub8l3PtsJVQBiS/DvRxbPNw2/g
buDFo1Qn2xNKCtpoBeImndr9JGY01Ppkdgi0OuMPTNX7JW7ZUE9GiiHMGU6mRkMDBtPs40PvIKrt
s7sucw8my+gI2SoGkGvJnNItUeWy9U74fOqdrYxnNQAgkv2+dyzsYFiCnAxZvlqbxX2umRm22Q4L
Ensu+Agnk0vA/o6GBS+xsmnNXSPcpskLHkLf9g5pBaEIj4oXqudgCPZtX9/11R+/YZKlePVpD2p4
O316tJh/RVS0dvfYVfUNeDPdqN66BI2lpkl8ynTLzeRXP98aBvWl9d3ol1S58GrSRYfAmbq3VHXq
nA5uXIVGYUQgy32Nnlek1aGgL0mr6CsqqKwpfoJ8fovmOy8X37LZAb7eZ/GMOuxV9qTCWyiWfyPQ
ACAU3s+ZBvccfiXQT8rmvch/x2zfsCcr9Ih9XNwUfNIzE/rDkpWU1OjudzRSBR7ouHodzAfgUgBW
WdegPrKid29aGq5o6/420m6vgf4IdGVRpvcy5mubH5R8HzU1OsZHDD7Qw/E+Fow6c+ahzLHZ+XEV
3ZUzQ19jWqHcy52O4fZH6sDWyz+sEl9p4r0JD5Lm9KsJv9vC3HQ0zmF3CNrfaTXuDU1RLcQjVarJ
ogkO99Fz3xBq7ZqSNX+Ahpiyt0wvZfMwe9mj4T4NvvFpuPfZqLcs7leRRhjj/aSFvECqWeGurOro
s0Ama+lkKyoDmDBgbWNYTRxS4fxjcc2P2VGOaHeA9lBu72vnZ1IGrlPj6GKjy60Xu3wGWAnFjwx6
5GFzy7IWtCNMIuSF5bGnD4W7hvo82S3r+R4nSFDfLTY31zS3NoeZQruc5QXhzfDo2uST2Le1zofH
PErW0kNYxALCqHbhwEphwl7nPrUFt5t/b2fyYfEtFTWSVHbuI0gIUbY7GdcHMDCn8TusAFVqwBvx
2G4iLAlaNhuBjG7FMhLujLNDykXiuGDUN/yJAWXQ6+FFboIUZSGIcoiCh6S/CvLuX1i0GBSg2aF/
4DsNZ3Ee7wg6Yn9yH2cPCMGRnxq1ZBzzGqpb0gPC+xJM3KIdM9sheFb9bZ73Q3ohkIVewfsIygXG
9V4izNMNe0+r3hoNJ90JeuHR5qRxf6wx2Dns1x0I/i03lk+GmUmGN4jlvuXZuql4WdYHT27BQGpM
L2wvpyY51w7hXX579lvmSfILOQAPD/r7gPLAsFd9w1CydR94p6iPe94rtSddgAFNe3P6n8IQqDau
DncaTCx6D/tFmapfDc2NSIUuas8eF3o9YpUd1pZx6xTRaJ1x55+T7sUF4pFaLxFzzSn3jmj1vfwE
cJFoSxI9x3PDyjFnJerfdXz1sRn/CDsniFpZ7a0cP5bIx8EYoztkEsXGAFXm6iZYdUNy7qfGOsVK
J/x86FIK5HjQu6jaPQQJUya3AgVLP03da8R3greW8TxkqElvekZDcILQcaRJbh3MoXj2ArTDoo7J
QGmK2xy14gFVHTktDewNLDdbmVTBNkpNSImO77CSZT7SmtCuUlziGx9JAfqVtREU26BFwZ1nEr8/
bKwJ8NaLqPZ4XjsA4JwIre9Zp9GM7rQLfmyE0saRTeL5RkX1Z4fyjs17/ssyw3nXyiNsHbKclf3D
TuhT6yK5FlCpOfCjkwCPfgkhKbK8C+gaAa6jbjjFAL7OHfg0JOJVdSVFLSeHos1Y69Dm2mEfvUmn
hwUIl2j/1/9sPZBjcVChDF1+F2/AwUwm+5HshvwZXbtLZd8invmTlGgBzD6ZbqCf3HPaOWiijYL3
RzIHk0tkh9cVDyl9yhFfjPBPyqzcm59C4+q6OdkVckas7JbmZu5mf19OAROMwpdnRsBfsTNBj7P9
D5OUBsqrwd8KWxjntlJAENM5WtekUcAXMxNYKLX8PTSZOHesls5BqX8KQJm7Vot8o80E8eg84PKE
1oT7KxgPTUUXMVlzexgmdnljQJJc4OX3wTjVfFEJo9SPwl0vQfLrGkWKhboxWKAAfV/VqG6b9Oy2
SYXTofKYvNjGiaRRg39g/9DYY7nLiXaMFYBHtczmhA9aNesm6xRlhXtowNGlueGePbwLk4acXHry
nCOT5TFs7+tClZh98U9Sj4KeiYcb0GH/1DVMv0MxxtQelrPPVRRfVHwnh9k8l/o19t3qAoLR0jGq
GdvW+FuZk5kFUGzPjJk7hDPSN10T1xuR2ylxA2E22jlF+xHEPXhVLlw3ARtJdlKzJNEhgWEXeT/r
Bz44eV7CiOK4Oc48wBA6IepbPoNnVE9ZVsirFD/wTTjEyuodmfmMAsa4b4FvUgJGbPa05R9mj2sI
c9B1xrQzG7uUrN1RVHAwyQT2VTWclJNylFflB1mjxbUxwoM5N/kxcsvvYWIij14bYlAYn9vROLke
Jj83rMttYhFLD3t1S6vKWM3I0n2X9yeutqcOIo4RwsxQgtWZ6lN1ZrEH8wYMTmCHr3oqcXOmmr6W
3EhScacAVdR+DnV46Awq9tI517OEbY/rjU28RIWVh1QGI0IIcH3jnC6yQqgGqsmOCo8Mtq/hik8a
wxM9Q31sCIzkY17G7TFmw8HD2JEFAosIm/ipHOcVWCchphDry40Q4fLgWeB3cu+9Wyje/mJhdOb6
WRr1gtLp7f1Yty++jZktyasbdD/WBuUo4BwXzkUWLy107GPvItxkwLgvM8ZrJfjFugSjFznXTIvp
UEkmSHYPKRYOPLkJ3KIkXHBW5Q77VwNA6jxTFbkaSMQI4BSa6Y7dGzjUSY1M7UxkoDFa8hpVZuiE
zZtLQXMQSm6GxQgba5o9QveWUA9Wt9FY3lnZIoLhSBaKKFFvsPStV21/Q1b8x2mS9DiD5ogK65o3
cFzyfoqxUqHyirmy/Ox+5mFYodMK1vmMjLeN4QoGpf9HWpzoqTKXzjGiVMoJ08k9aNXAh1jJusvp
kD03On8F28ZmE9s84abjzrcG/PeeIrzDGN6IVHZhtqdiF+jnKhb1na3ibyd14r3AW4qq1fA2rZYA
2VIGFaIEAqBj7zBhXHlJMR8G3jBvLKPEbRq7j4HBEs1eRhZd8Er+sLu1HP1VZz376F4QpnNA/Jqv
7dSUG4F0rMjx74Mqi3cjqR/UTgGvb66NrciMLxIbGBdYeAmBVcQo6xGktJMACBtCZJts/5elO+xC
QMaPoYs3llHfKjkZQLkuDNI3jWaBExRADp3OenGUiysjGMaVFOOXGdsQ4+LCRc1dvMw0YRmDWqhG
/KyKqNkb89XMadeGCqkelCZc2OT+2DrAhl9BJ/2LaV/o+lyp8dNvvQzTOO1JYyNfzRdz6FwOX4OO
yiu75vKamD9jNPqn0BzdfTV79+aYpifPBWVr6ORiNOTlkkCwnYCHLxlnFFQs4KiMcXHraThCgzxP
DL0uNWKEEHVI2Ionxej7GHTpuqkwuFeAelbOb8xL/mp5xutw+EoN849Rmic7Ai/st251nNlRp2iF
olQ+If2QKXxy5WEGco3pEVGZ8xDUH1NkHZjjOZg/Yb5FIz2bVqa7SqxmixNrgPrYhNt6Ma9HI1eT
zvem3bnA7sSJn5nYBoKkXp85e1eXd2FVo1rnctl6rM8JRWzXKtfEXMFjjgdkwVDPHBqBpj8pF/ZF
jmjNS+ZgRzAtbHjHwFEOOMZOU5IH/bFdx8RXK7c8LQ/53SzBdhkMtlCltbj/HmvDjg4GijavAu5f
phy+mXFBDfruexWj5SxYz1GVXRlF9ms7uMWBzM61GbKQnOoawwLpHo2AlWC8uaNzyovSx27lcRdE
3R5MM62AobfBNIQg5/KKrrbxMYhoKJueRRteom0KPNEdswCtYPfRVZ5zdUpyaloUa6FX3dU+Ic62
T2HG/VRuWEDlzOOjaJsRF34ikvRdmj1O34yTMzYWu1hpwcdjldOM3Yfqup9MelTQhQMQuGgPYqKy
MHAgbUGupxY4sjZoT3mEStuM2ngb0O87hSLS0Xa/q8h7Sxpry2+rNWe+vw8FqrcsN3Fxsp7FRfqe
Nf5wnjv/EQGexL4Gb9T1AxDrkndJ9y4+RBSAQc2vd6wvSc7m8sTJ6ITSJUN1BFcBjQOfCm5532/p
/1T9xUDpgchjAEpjRLB6jnUtNSoH5oJXMVPE4aogkP6ZYG8tnpomRyKp0uG+11W3V6n13FapvBZE
KoC4QQgLL1swEmLHeI8u/wra2n4JIzavgwSArFvnN0wq81i2uMvHOQqu8yLDHmgeZG8dsiq0z+Ru
PyZ8jUuF8mTt8P8nrmXqDhP3JrLk/BUoYb6rYf7iSItuoob8OKczP5oKnq7V/hYBAe5JT1kDAdAt
6wY9BHPIph53tY1/g1hpvWJuAWRa+0DyY6jC9MwEq3aPbB2OJoFYWJiCk0oA8NsxtC/afdCztI6b
OncH+MqjsWt8ucDb7ItAE8KmtVtBjaGT9swjHyHis441uRfHQCJzV23cMcTxmvL0APvFAOjcTOYn
qziL0wU/m+/M7NbUlfPS+DDZSgCrsWUk24ny51cqPpQcx3dG9wapAhtRIj9rsr4+dQVqCceyXjEF
PNXUlbc5jU+S3uEOMD6hm3m/o1R7QS1PkpuFDqts+Y6qydvNLmoAwNxA81yv5dVy2QG0194uL7PE
TjGBX117wjXpRTMbVbTBPDac7Q+Yqp/j9NZ3o3vtEq/bULtXtfVVjLm4TogYTMn6UoroCj2iPUuI
XKZbI7cuXaAfNAZEp189n+WjzIKzKYz3cES1R5PJLNFcDAnBy6TzZUQ4QFec0kfGPAw2RX3x3BAu
Irw4YOvBqYrEsTfoW9Ah662VcRMNqX0exy69sWld10b4XkFWR4+znV1YegN0qlUfGOicY9RycNiC
PmBaQSrevTcTY4zP7n0YwvwSTA8kE0boSJZgFI9JU05DnqQBSdBNh3PWUP0x9rONAxILndcFswAc
H7N/xwB/JJrX3rXh9FUIQ+69+NyTclU4LHI6315p6bJWL/QP8Sp4WmKmTD0638JFshNrlL/8+IBD
WPUlh7mKdzIc1qndfAy+Q4NRhoDOog/Ln164O/ctzfjBnTi7Bg0Sze4If7OKGPF5B7/U6jG4Dm1l
XBu2hsWYjjCu3WPWTJxYiHqFPz+5Zhnc8tHagEv0uMAnQLwdw3yAJUQ+UbVERYOICa4VAt/smGt/
0UbE70pH9s1D4FQZCmBbY04HvGsQSuzhteowZcYOcJli0Tn65nj0E8C7hZ8PB3YSX51goI9ABEx1
YrqbFHOPqdpHNoBAkwBFHgZ+0Hjw89brLl6od3bMt0v4wNXRlt7PWiaofQMkNEk1HYw8NLF12ixM
JDUfjzLha8LeFzrZVdYTancUJGhgV2md/kYozobeCIiYy4NbI9Mn1SBTtTlkNsrNiC5oBMjAEQKg
5TV67wfyy5INY0xVwG+vg0vRxR75demmHq15M7rEPTDNPEd2V73HaPLSoG5oArISEUBwbxkGXvjj
aGBy6DpwMDOZTGODopBJ7CbmfV7lxUKuStUPKUewSxJESjO56ocRN+4wtHsP3V1tO3fV2L6KyCDd
p1IProM2MY0cFs5odjtvHN58SPsdHNghYp9CE0SuhdmO2K3UsEMrjb23aC6tRr9iue3RnN2fBoLb
JppxtTPY2URB35NlSasyjno1BrW1pZ9Bxpmch6mDvaPKO6CQIZCFfTpJTC54NnG6/yG7K4BlWJ55
TuzdPwSZBWT89NFWmY+m4V0q7IlY5zYNBqONN3foYuKT0+hhN3BKHkrkZS2U9k00IaSEN9Nt0CGP
62wODv8os8QCquPMGzgH8aYNKCoqD4i1BFPuor/Fkdp5qKXT+L0wHqsQYUoZtwQQWs8BMfSH/w15
5YHtpuf/R8irZ/1fU17L4jNuvv8t5XX5E/+KeTVc/59mQKxS4HgeZYZw+a1/5bwuv+VYwhOex9Fj
u+BU/0/Qq2n90zYt1w08yT1PGOzf/9aWrCv/4+/8jrAcUwaObTrSk9b/JObV+veQVyld17Z9l6kS
36In2SgTAvvn85E7oOVL/WPEJVGPMwKXsrNeXbJJAQOdgLRdszZ8zpr2h4EwkHEKIctESD9DLzP7
p5wIggWnS5lHUUmhCs+LdIMimFkzcISgPFnPPqT1//a53qOeiMrib4XO78m16JavL5fM2X/9+vHr
P/7+17fr2CLggxF818jS/v3b5fUGgOaReuR76QHNAa+eGWKz7dnnTiq+RpBmCva40TBfSjNBiIE2
JrdVgk+AltDO1FakbI86SXdH4tYCakB6JhYPJeq5xqqhwQK9Q8ptbMMsudVUciNrRz+cLQi0Yc0V
j+ag9BkCzwk9cEIMVWqlny3o/0yNe2lOl6z1D8i7P6AUU17q9q1mzmfOryhfGcn+hfGyWH8YjN8H
rlWN4Xmd6W8rYFeIEw+sKB+k6sj44pnK1oONvquTH57uYC0N1psK7OcZThtkivQ+KntkaRZboQZi
WANVZTNBKB0Zc7OqQvSjRg8mm8OEGH5uykgJLWPcld0+RwBpdIS1NKXzlAtAyzSPmxDxOfyGyzzm
MUavHoZaRg5GPasfVyT3whR/DKu6R8b4UdF4DPj5B6IWV3rJTiKQazGabQIx/0HP8J3nyxk/ELnH
7mZsgLJO/GA5L9koBw2qrjYFxCDei5qtVOp+TH7wNM3RQyXvI/AWONnFcyxw4ldt+8eKSWINqTaj
OWkuFYLeAVN9Vtt/hETNrwB8MdTEmY5KsNHmWgnUFzndN2Ol4yTgJjFmee4n9djP3sswIBZwhh9m
ZnSBfUpiRUrXSfFktOnSLGR3iui+oJ2wSSvGAkRCxjSCq2yIUFF59Pa9X7EjgOWx/t+D9v/roHXk
fzsQNp/d59++//pzd585KdxcxGlcfP5t99mW/3baLn/sX6et9U9HcGAKYXueK6WwOFH/67CV/5Qg
PMwgcBzPtU3fJjr7v1K1TflP4S9noMk00JMiIHD7v07bgL/QNEXgBtKxOW7F/yhVGzAff9V/P8E8
iSGRa4DSSViW7Xvev59g1Ea9kabESsoAEp6B5qmQ1s6l/F53ld/v7AYXu/LQl0SloN7apto0X/wl
Gaa1oRDZoUsLrMDY1ALFX9dfAyhDRzE6BFgyx2xj8B6W034xH/stbRAVCXthMppw00YGpjYKHZJd
gjE9e6Rn87eDEbJ/Mz72jvWSN6lbfGaR1G+EKyHoMYnjCKklaB4i437s1YtddAH+Cifa+3bxReSs
pL32Dvhc+3MbFYfekk+VNZ89jxc4TOqa/a7KAAfEz6ktSaLK1CIswfvnFcxeRij3aYVpbSIth4Xv
WeLIuKueTSj2+L2s9eQg0x9ZLR76DqhGi4eVmwZpOdJHvpVkFY5yZHuI/xfSKZ1gcPCnUy/Um9N7
1tb1y88kzF5jl3+l29+VMR2Dstubak3ui2I41WNYXSGJPCa+3o1zI+9i0EDkELvZ0U1fKxZh9Kvm
S69A21gZcqs2hTJRGX6wmirjjIWUkyNsSK+cGtQntIx6GIezT6sKHs+9xkKvtTe9tybqu0CTMVBN
O1WO0NVd7yhSkxav7P29ywa3juyrq3r3i7JbG+FjECPOTG0Pnsp4jX3MT9gWp/UMxtB0abqTqt25
IFr3SsclvVjBmUvaIOk7/kGElMQYy93DEP24Php+zyWaVCjwkU950REIziKXMb2v7qw2exsSMGd4
eTpaSzD9aFg7bG0BuQGBa147xzgi0kOhH3Ph8DisI4mJIUH+ECfya2zLS2fm1cbz7Gc9EaUi7eo3
4RM4Y3qA2FNSMkMw+vvUICEp6hBSFw3s75jhKeu7rtolQ/ATEtSSA92PWI6h8+EJQsXMCKOoQGWy
ZNzUjfU+M8ctSEw9qfAZVeO4M+cKV4xqoW+koblAUJfUHhAOWEr8ppUYacnMk1nx6lkEN1J2x+GI
m7VXDyV5JGNGfg8h9KuUA2Dlds0vewA+wZb5vQLEhL/D/4MFEu9bNL7oxEMyUqFREcbF7CcXATjq
aofIW1kUnwXA/WNqs04tjGrLbq6+cY3svMD5oWxnjSWR+g2IrNYkesAq9x75p8YAekmkYwIJSbkH
SBBgjQx8IuwjFPTukPa8YoqOO3scrBYUsWk+C5O7RzbNvhoGYEghC3n4AhnclFOUM+YJZfkuk/p9
yDNwfIV6QfkMwXJE995LJpNA457GLmQ0jvHBDM2LU6Xfuk/YUs3tZ4jWZ9b9yZjJma7VyW1qez85
9VtP/vW6HRCoE7xUsX6HFY2i+5DPDje9RxXUltmuCArInPbNCJiHVLK5H4043vdjSFZTtsjfVUTq
BGNpwRpzG8EDoZ0lA7Yr9Z1RRvvWkhL9iPFWxOU5bfLnhvQalrj7EuvS6a//aCXGRA00vWuD1ypD
YYYGaEbGiM7JE8D+rLBnAokTsPOCZkNLlsGaZ0viDNHDnEtx6h2QPhGjtDU9wsGri+eaQ3vTZGoH
uelTh6XexjrAeICiKyWf1GvFsoUYthjV4CBN97pjpqPtqT0AIrtrXXM4OdcwssqTbZF+3LYVmrrl
V7vQu3YKiujoxg+EMVw019HJlgNI2cRnOGofEwVEdCYCkOlBR1QaG5ukG05tC5OiXmgjqc7qUx9r
MiWsLto5Rv6rQ7Wz6hDxbU18Bes6JY63iqrupPkhVVJi+vUgQZhD8wZkIDmOdbzXPrIuZ2AKadvu
PWEs+r7xzQJ5TsQ4kJWo1ZYCwg9/c9P9J0fn1RwpDkbRX0QVIgh47exuu53jCzX2eMhJgBD8+j3s
i7dqd3bG0wbpC/ee20OQaF/akioVMWG8jZyJKYI/M5zkG4TIkS32H/ZTbzWqBL+fu3PntShLyBay
8cdQMYfvaYZ7SU0aUUkY/PQWqkXX4nElQA5dr4tRpR/rL641vR9bzegH3yd+RB5vCW26btLksFrJ
Hu2QW2Qe23RLy7E02MnmZLhtE/ICdJv/A/vAlIHO+txkOV+8NS6ijl/TIMlvmcsx6/aG28G2boyb
+DdF8NKmGGWJKIJhL+3ghvSlc1Grf8D+ccP0AJSjADYT/MRpAxJt2jPZ+ZUyaC+TXuDF+ePRlp9C
TMmpEyNOiJ6VdJ4zclZ9t9pawlObS0RRxbS6ARAk5bBjtHF/JiXtk++W9/NCj1J6EX8eSDXW+Zul
IsmGKNPfwvEfm8p3zk49P1khxEarO5Mth/KP0nST90xQNU3nEVrs0dILR2YVvruWDzvLOZGmbngI
znarSI9ZnfAGqXSDdBluIAF2HUAyAhKzbdiRG8jADD2BaxN9Xr8z/Ed8Tv4A5gxmduCiLn7t7Avf
LrbjignqzdfcQ/XJ8I5Q5rxUcfNl6r1XtKSJyYUoQ9xHeCW3czqgrG3YiGVMlEY1ANOzgWOh3S5Q
96J15ALHnbyEe7ekPBms8GRF87Vkcij5uW7F7KFjGmd47+3ws9jxc7l000WSFARbqyA1NO848hUL
XqI7IuOLY9eTvg7tnlgopP8A7I5VlSKUKCERWHBltUmXky89aMnuV0dYz1YG6Et4csgRRlIOIILY
OiAqHVJCvA8Qeeqd4TUOmMseHN51oPnAx8kJ3MhOLXDF05+SjSGtGhsNQxYnkJNAhACjmw8Tz9O+
ILh5GeZwXxCDlE7uIxxJXAn1GKI2bCC7quKuLXRwWxZQNXwSopjfxQZfbKLGT6sWbxUeR2S6eEMG
AUEk9nC7Shory27p3XCj4MUnQoC1xBLeou56mALe11G9Tra5EalDvg+WuykLh30DCyIdnyvfX1kH
RM64eEu7UG4RehLyPIurVTn7kYkyeSbm7Fn9wwC4kNAL9j4S8gLWnv4vcOuLWCe4UfDcBPEfIUn/
Y3puJoD28yVC3Io/oUXqju8WNxe6M0H4dj8/hV2lHqKCo27mE3Q6KH2O73Z454qUTcqLM7Mtjm3B
VmT0Rsik7MwDVwIGU/1zYMhBtHHFLGqab2U1IFxOjI+qDh9YXtDS5rOFb0CoYWsc4NVspDZDa34I
3mq2Iqy+RwGnRXb1ZZkEhMuSi7+HFsAVjilfaDNt/FpeVQG3MO9Bb1Gg3/slzuRZIe5U1ZMH0Ate
U7+b1NxQy4Lu1EiK9p1Dndtj1b1KfPinUPmgguLmNoQukguT38Xbme10iCOA3XB+2zSpff3/S0aV
FJBtfVo0h0UxM3+u1ApFdNmdy8HdhXlycboZCiZQqesM5v+K46e+WYWPlvfSjNmbmxnxkD8NKUDX
QKDNSzQZs9mnVeDJJIsPB370OsyeOLF9Id6lifu9iJN6L6LU3Bku86JzD+6intzSHa50FRcm7PBg
wuBj4XA8KmRI/sqPnEYITB60l2iQ9lklpMdPaAnvKZoODcE/cGLZpK6usmnNQGimmmkEEnSQ58G+
CJICsBzWbMdBEzdZY38GR6i2RNHC7tRw9JZHJukLbvJoRrRJ6nScMBFtqvgs1+FT00qUcZnmft02
M87pKV9mgJIhksEoRs1bjg9MzhBvBjj9VpudFvdWFe2mNoHJxTmD2KRhYaNaCumBcGm2Umi+iaNJ
Wd+M4PziSB9FKm/JKgr5F+/F3LE/cASdU+qRLuUwPeY1aGX4Q8FR7QM/Vse0ofAzpyhClZ+SsGcy
nFbo4b4I4C730FTvFeXvBmLMPsvrr1r2R9QX1Jq1S24bemQvsm3ofJ3YWUqBscWUwVKVvySQYrqg
6aPDI6FySA3znP+Vvvds1lA6Q9NB2CgW75n0CeM8kcT0HMc1hv9oTrc1eya2mi6ES/ukwf9qwB8g
lgF3r6Z6xEfPqUT+2AzBs98pVITQEUE4PXmr41MV3hqW9BeNwhEN5rZSckUoT6jCFUvuHGAN8JxL
ZpkbthDiPHcVeKO4I+F9Yu2U2a/jCKBgXoIbNx+dbe4Fl5XHALj5uYFnMaT6sXAIke7wyW11twJm
EYwTNfZdZLFElQF+o/DXoHqAwLJ6AkKQEgrrPDuV/TVhWSIDAWoEJjuLWnX9wNjrsEpKzfKQ6bw9
TIoBnN+dDO+J9Gl1DEECOwb0j3Gf3Kaxj8C6vuns6CFfKHVA9EFcYYlBkLLN/YEXKuFVju/9pUKb
gK91tonemh3SEaneQZRNZ7agsgKtlkbs2Ss6lCNmmk1Afp9TAtf3rNUBH6M4YiRa0IUDWRufVimp
k7FiqNS4JaDyK3P5SGYeq4SZAJg9dWlnwzkqeEu4O/u+PI0WZnM1v3ZEAhcm/mDs9BsFmC0IcO/A
WkVOEW+5H6aLVq9am28rZ26AuskaKCl6O3nkjHqy6I24uDpyVfVVtW2/Ej+J5slvdQDG31fcCUlc
Xoz3i6P9iDeUamRGU11BZ4/5ey4OlhBZNnd2DP1Yh/mT3wHy8Io3C0Lx7Twvd1kgLqkXQ4bRzbdN
VFi9fBeB+ywjF5A0U8vY+wAW+e5B2m/W5F4BNB5thJ1Hzh7hor+J5YxJekyvnIbPA7iNQs1H0co/
7EY53l/dqfs7NmxCcggMfZH1J5Sbyxxq3OjErgxZeV4Mem3bMP5YvNcgnL9wQTLXaPAfaZjEwnsO
pnFVg/6bDeK90D7lg/uTtvmroXepBwcjJhyCLQRsPqykARS/LPeRtTi3dvks/eiv1PAS3IXdVo1U
14wm3NhjDUWFh7ka9TO0Yc/HLKi8J7Gk0M2mttr5FVNhVkm44fVvafJyO15sjxBtOY1QUcwDgQrY
A9GcZ6H/nAkx7Ns171Jw3QeWuWDsBDhcDk+p4TYfqpMpSWsunMXCGdbeFVVubZQmzi1dsseMPMYE
rFYwsVKOZufUW/M+B/Wwyfl8yxwGUe5ogi4jsqWKM1OnT47c4DSliMoaD1t8NpN/wBAhCmMsZIkL
syAkHtXRF7+9r2EHMjf7EXNxl6XMWu3B+YoG8eQtMcQIcSknj/JXhJSr1XRjL+P7qh1L8pLhzliD
LJVfDklSeTyeamtGkZS9Gqw0QqH9WLt5wq5J4uY7lP7cHOOO0CngrilAqq0bMvbPlXuJARJEI6je
oLoayDFnnexcnTzPtZ2dJnv5gxIf51VHopaB9B27gPEHFnz/eKLby+CQDjN+VgFJegMelSKcrugJ
uCQEwsrR5foEUvY6Rpq2zui7ZkQcV0Pn3OhpKt+9edPMGVIwQZCsVMI+NG3GFDzMP6Yqaq65wgoC
ahkQXOa9Wl7HcnbIxisl0cfUYqSH3IpJToyYP1L3wfO47JyoVqCRIsXxkt0tc/DAWuAxtbG6TAAg
POfRa7S8jsYQqKJddT814/2wgjBji06eEL1n46on6Afwmji5Oyd4K+of6H6nIMVl2AGXGMa7uOwE
nOYcClpfn6ZuKVZtGYkJMYqiEezaULm/rCvhqLPc2gn/V09EcpNEskwUx7PrXtHIXCfgwQqN0QaO
5bhjrrERftJdDOosTYNcEW/em+65U7jHkXLiOBngTVR3sg2umc2GA63dO0T9Qx7OTzqRD4NQ9+yi
/jn0rVVN1+QkoAetCXAZgu+gmH7AEb56ub6IcX0nfAb2eubPT2d0FDlR9favMzdvMnEuAJ5vY0mc
ejs0z0JS7WrffQrtD5IevEObRLgqbFjKoDxit+7u61pRHOFitzLaBU9N8QlIGtBLoUBnTe3e17Sm
UMeKi9c0CHBsJlUE8yHtaZ7YHFDrmr6+1BYsJxIzA0aIkf+wZFB/4LKWhyGJHJ4ZdVFNn15bDTIn
KvkjwzDJX9D0EVKAbb1Legtoo/4b5AEWK1YPGNGyXWu1Nzj46u8mol5V5jqLgh9c3TOqSyA+j2Hz
1I9JelPXAVlukKWw7PwyYETUi825/i7wCbNyznazkE85mAVPXtsh+reM5mIN5pzin0VXFz00EV6L
qYKUOF2YwazK3V1FaMYtWTuASZy9oQG3wTqMifonJjfk6Gm2UTyanR+Iv40Q99EMTVf4HrtqUyNw
AeGXC1xXwQK1z5DYh+B4LIIvE3LSjUxsm3RNVXSmx7KcCnKpnkJ5qWPxHQw+tb+tT0UReXsmYaDC
Ayj7SuqnegErZxX9TlQkyOXLcOO7Y7/36NQLAWcYWNScSPAti/1IDp+N29hFwVuaT1aDy7UrEHaE
I+PDERDzicfzvpdbkMPV2Y5vq3AIb1qtD3kDupPwc4R1umNRJJjTaaDWdlyehpLyzSHVBTh+x5CN
e2CIEIGFU4SrMcHY0pIatAVJsBUGDondk2eFdtveVBGevDlJYxTgtHTr5Ao+vnlysuK9n8nSMgsz
d79neji5r6MBig8M4n5pIU+2oFvEvJBmBbU/ViMeh2g40negXKrAKYYSVYqcvPjgxkiwfMgXi30j
U1/Af2+5EV2KeG0w/ht0fYxm0odO8urEBe0SfPMT4+9/Xho8SLStPebP+0KiFs7t+y7rqw+XHNij
W3nmYIVDfyeTBd1YeTQVv42oABQBAGbhaqmVWIAUylm0PgJzubcIHOYPlwiSx+wmyBMoDzEznQSM
PEIwpmbgBm8SUtS3S86qc/GRpvHz2NgTuLpytMijjvOjlUYlsYYj/sK4ov7pVMQL7X4vjQdexiJp
QbObaxf8ZZMCfbHuOzxc/Svj6qUOQb95eXgfrt6vrrfFXUxQ/SUknW7ju/4Ps3TvyWVY0sUpMv/Q
Td5MG32iMd6khxKm6FMgeb19AiqwTZeYJ4lvPZStl5zaqvVPBbNx0zEt/4aPaO2s4tFof34MhuBG
++WfuEw+Bida3iJ57lxrP2U6+wpDle8mWK9XkgX/edCa9+XMkxzaiI6yeUHM2C97x+VaqsrfpgR5
Izx8hKiptuEYHlU+Zr+hM15GgCifI2pJlCZRe2HauXNU9xwvuI/DlPzOAXPCDSM4IhuXlt00j9So
ARniwXj07XFmcocRko6R3r4GAVNP9tmCVEq4Qc8vh8G9rzz1kVtdfUZOV59jr/GPbNmPldMgB2hq
8p7dhVI1wF939pwqOMUMaqST4Bx00TvFKDspzjDgWQXRhp3RFpNwDCGMqdR+7pC76W7gAEEXzMpg
G3sdSTLds9VKHIUezaJO2G8kGIb5r+X/1uSlAZ3iMAMoZvHljNZXQrTpqndHKwfdz2H7EAQAhdj3
Qwm/hyrS7aIMwEfZImDyVr6u6t/8KLogqWlFwSaiQc0lKN2NPe+gSIK6HwFzMWd5ktL7m0rz0aOl
C+qEuhAnC+JIDJ9rJOXsTtONnyV4hLHi19VL1QOedo2BSUo79tTZ459pDt8zgjPQ7K2p80wT0gC4
rJ3ZlINMYbXPDQmyN1jdhPehPbRnH1SfEDAcEwrgFiZ+CzgNGAbBvEO14v09RjDMik4hYlmsCrzO
Da7gAu0ldD1AsbULi6mExktiK/bDXn964zJ/RuRO0smf9NJeMTQVp46TUwFWvZ8QE2nkvMBpvNt+
kP9yFot1PzFAJ+6TfYngNFxzjQPV3jgifBQM9djyNbh6PILYg7XHjBd8ZgXtd0aZ5uKEAHrAJdMU
17SuP1LegJMX+a9xqOM7RKa/USmmI+IQfPYSihuL0h1LdqQWaXicnPpI/FOwW+L+s/D2nAD02BW4
iNCzdqP0/w3jKlQvGian6+w7jO19NntI+PKhAVHb3XEX1dtCFYRz5Hz0S8h6VEbqESlAsOZDsa/L
oL9Hd54VWDeMMB7HBdFV6hfNOfORvdml58JE8eioqXfWuwSHq/SOSesRMBd2Z7t0v6v1RIhBKwQt
ChE3ZX+4JMnVT3L16A4poe8Y1Qe3FLtABzhJ0xpzE7VDOp1Hrf8h4XtesS+RMVDgfNliy+r1buzF
K+ppyF15f/Vjph3woFJsII3AD2T9zC0/AqKxdkuFtQLZMKB0FCbl4FX4ezQxYeJpJL4BH5Y6xg15
8BmezNmY9p5OMvfWJpcboYL2NriDfxg6hqPTrI9uA9if6sfZFf5LWSYt32kHAw1BPwl50M+z3sac
PCqceFSKPuoIR/PPlJmjJF9FY98hrbuJIxY4+icW/a0fExHFyusnhwF3oc//9VO0lXKBbI0Mvthl
w+LutQ1drnGTBymC4o7j9K4Msa2QC0hQ28TwJ6XY21Co/KQDGv20G8pLxrAKDKVLzALjUs3SLAut
5lhM41+qLzYJyiV5rMIJYHURIwwba36/Anc793lYMyvzcOmZZI2vIgzFbbOQppAvxTW21R1Skjdy
VRGqxO7fxeWbk0UQnSdmNZKkDPBHp9hFQK+HXz7blLWhSeDZNuOp1PZPqqqHsZTRHnqnwqavDw4L
r65w+29T1RyYgR5e2G69tOgRNpLUy+sIf4/nls/Yc/0OZoH/TIYrf++KhKdAV2t3UKDcbfv7KTvP
UDoxl+H5Dzg7rrUF53NcGsajdt5skpk5N6huAhVQnE7xWNyq9SmAgjsxvfTm2379MnYZoM4o/mv8
jkUCNZDXMdl0XfUthf2nKEkbV4mz9TXtlh/Ag6EDaQzhjyVJEq7T2levfB/EgzNHsCbbntLOhjdS
asIo+75ndD6D8+Bsmre9/soKRo2UlHyhJb5EI9XlEACP0Ck9ZQEw1ck5OpykQOooJfkEIYkdafyn
zbCoypFgjYX547YM/celxcI3DStfKFB4eso22tpDil0qcr915ysSTiZKuqEHlyN/p2L5GNzVUlNb
/1oTg3nwJCHh47jDDACQNDy0yi4I1NbuTdTYK7es1rd+br/rYA6fcnuNVav1u/Ld7GBhoIxnDL99
deTH4PTFy9jM8d4GejyP/1wgMLu07HmhA3adhvfZUwDggiS7myozPylfQU3p2Ki6E3nLLkMfN+eY
D82atYY+G/7ST8OTfzs0VXXH1PvTYUPSji0rzwkhMCEDPo0+RWOM///DD527acEdG/tMOqfEAQsH
sT2hLrgW3DWJ7dLQ11SembBv4haOTN5U7wNZE1iCR2ef4hYEX3CtF7fcl1P2o1qIA5pzyZp1fSZM
DI6fqU8B+8ZjatpLYPu07UVPzPP81wktWHNgTU4AjA6ruemmSwCRNJhGnTC4UUqQzjHMFM3U4htq
15EWzCnu66j4VwPa6xd7JBW7eE+KnLjrPmTbODsE/DHoRaWOLaGgBh8Z70U9KeT5uj7HQDft3YD9
OOF+dBU06Pix022eFSkoSafYBZiJt0u/9O9sEHg6QfhmaX9aHOLH0p4iV0Hxx8qwWuzn5DxR+s7t
oO8biVN6QDnIBdiN/NKWVschw9UNcFpG9osIxHIMg+QUR3wujul2FqsgzBnTQaYOswtb/nQEa91p
6AVpeOvJILol8vG9Hlswei6DVh/By864YCuzHsf6JOBms61P9h4IKFY9zYacUucWr2mn/XOe3awV
7Hks0WFoIHwgCZ36lAwSIZy1Dkm5KKA+70078GyGVbu3YzYXVfC1+I4BVsT8hHgIcviaBx0UOdmR
fFHdHG0c9sKgRglhSvNbuxq822JyL4j/nEOylH/1TCJzx+cMt9UMj07py4NvT2p10REiNhWsI3uA
uOo85LA4tMfGlkWbOAhIrOgfNHHsS3/Juvg4EoizdSpcPE7QlY+53elr10c7XxNc1gQp3lX+5y73
pmPlB8XN4LGJi75aEcSHNgxbFpZp9fj/F8tmT4ezbEntS7hIZlRAcHxRjyxErItTT3prW5Ac49Gq
iR1pkEFOMWPeSj80IINvUIm0ZJIocUwjzHcjuiDXj+4jbeXPmVt19K8AqupkLLcc/e1TUtm0nLp6
TOT0gj2RqzQjGrcyCuaitp8mQ+/oFoaIMveNJFM0OOs0zbWL6CozOB5UYnLg1glKPb4inCF3Xq0p
neGlND4JvXo8B0UkN4gurtgt62PTFIBTeBaUlTt7dKckupOjeVxaGGwRA0fbzaaTPbHa9YawoomG
l9Rb+io6N3m0phXpgQwDvw66TxDLOrEyJkTRT2Fl/dm3hc/wpWNH5fGzGhX9U1HZyK9w8D00Ig4R
bgw/WViHHMBW++gRPubnI1yLRbnbIuz1kQdneWKbESABhZLLowREAESNQRKzsHTYjja/dYjnEx7M
vipzFztm8t3yDd2O40LMUOk8acM6KbCaC7Gb7s7JhHfwwZdAfQoABiGSbwt3fjJqsm7KNsMuPj0Y
XIz3Hfm1S2uToZ6IjG89RAYEmcvvyB2acsOAoMx6ykTuRyLmGA8YPHkE/fl8NuOYPhim+lEtIBiS
xVP7EraLC+ZNk7nJGdc9p2GjXlX30Gl1zqQhU7sRn4ACXHStmUQpK92bIAMNVbBW1zUb9blOjrbj
W6egAHLi5tiN3QhLT0+zP+eEffe4mODt3nGyEUOKcrYBn7+V2n5rJVuUxsLtXkLH2yTUvjtoc07V
K9ZVFTVoCEUxGSFpwEsf7iyWmruebgVqSQSUJiIVtYdsiodjFSTMEIPZnelbkQUpAyyaldpzuyNl
BcqiSXx0SwOLdIbGmQNYido+vIQRQOGYvtrOO0hhTjldWUlupog9eT/n7xUz3V2x4DWyyQkMPegA
dWC9jLZv7zjAoIPN+ccgR3GY2G2y/traruKqKelr5eg+F4iKzex/9wGmmSDB1ChY5jiBGSCFgRgv
mBs1PaUAZsd/VdZ9ZtytkPkwxtNRAeK1AnCJTbBLanNYnKU5TX59QeoNEjuAvCUCFIHKpEeNNUIE
wCjx4/CWxh2TaF9TkC43VddwEsJVqiZQyTXPByDmTeOH7l0V1IegsN19tbADCcvUOggsSJCv23WM
aYcUnqI6h8uvG4LtylpZ7KIJQjBpeCREM/oIMUbnDYMEqj+U54E4+Dn1+jKQnSZQejqDeuixPm4L
03wIEtiOCdEUtgf/TCZQrFtAZpYddBdBlTsXBIFabcQ2XIEHNDHAGCxWFyMb/0Cw7Cr/McB7L2lb
XkVTvMUxnik/TtsNtsvOq9Rp4SdGeVvejGgd77LxuSzZxLYKNc+kMvhxJAdsvRYAR+A1j0VNwi64
xzr3+YEt+TsO4YNfNd+ZdBjd+YdSUDIFbvxdAuQ7TYgrTihW6d5V55zsPP9DCf8qzWzu50TftcBy
QpHR38qAmYkt3thDYEwvDg6NxIsXvVUJBLAApdNDU5cUVPXibdgSs7DInZOH8IV1mETqiLc/cxPG
WQzf2wQbumMLJn98fNSOMOCSTzRj3R52lobTwv4TRlt2wFh6o+y+eoKHdY74DfMa4uJCmnijRrLY
kStsg2qd2wJ4PGUFczqQOUCpEa/fd9wiUarR7RErOmFL2g+SEeAwesdBQMdL+mbLurPeMXRCwqNA
BWb51R0KhhURutUkUPzhKxBBPUHSeesVEexLwwmbch5Rt4ztJnIqaDozVCkQBy6wDXSWU8N62uE9
zuXBTrCVkapwm7CWLjv9RB3oooLJ8QpFJNDofCi3gfb/bKOp6G7CxrnyC2jF/NWBlkWMcIaPihw8
GAl4D7T6Tmq+tQLPJEy4tzBrl33OMBQ8K19ccjWpw2lhQJQUELqjyfub9VEDwS/mlSUmI4T/7ctC
7qb17iTbumF/64QaRX6Vi6OT7kxkvTJX+BNkHTr6Sv4ab6b84ttPEY15lE9Djn82kfzwkWIcjSB1
3JAyOGl81v0IrV8W76HuW6bvdrlr3Dl/iVY+Gc85LNCXuuQ7w/P4p3HDlyafcIT3vIFcqOzzUXJy
NGIzkGh1VbARmpkBCk0MsIO/b9GCX9IoeVSjVpfSoYyuCuCAUbyYHVYRsbHdt4IgwjCCGh3NCmYl
XJpNRzPPC30/W0HxbBwW6dZnmBn2OmBTzlZefi1tBz+hZZifTeh+q2BYTjEEt62IoML2A8FfPLv7
0Hj6ZwKRY2ooM7aKUXl9pl3y0efQ3saG+KQirxkX5RUPK/cKSYj8Yn/49KqyuiCgI18Mk+7iaLjH
Hm+gt8BYjKZk3yVEtTSiZ44Vy2CzpNLfedSCBIkS3IROpl4tJw5QdOcZ4siNWzvNKSwqYPc1MQY0
zKCNQ31KxhDegVrDtAgDtCvMrmbxHhKFUxwx99SR1pEKTLz04fI1M5oEjHanR88gYPdgEy7Lwe/B
3uOtJlCXvRJ+wfqyOoRNUAzbbCafcJEv6eB/DDYQ1kE7u8GNe6Sl9XcpWS7yZuqK1KL2pQdLZGOE
R3vK4agaOMOy5LAeeU2Y97cLUYTlm0HxB/ClQzsWUv2V1RE871dTJZdO2jV6FZI82b0AZ2JaWA0R
+N4l1SeMn4xD13XQAksgeo4nttJjriB/GfYLE6iC7TKEAELKrmeHpS7ZYo7LGtNReeA9W6Y593bE
bzlOOAIpP9kUxcgvLC6IrMMQHr22CylVZV6vceKMq4gb3InXvkW7qVKkBi4ZRIcxHFm+WVZ5WXhT
Ny2NXOlE1PAJtCyXBN342uLf3dS+QOCcoLAyofz1ohQ3JZjpvTKZ2He5vcLnCM5yBpvoU+Tn8FQY
VxyE2614dCfZVb3BeutUyXHhfZ6D6v8B7g6RLrEVhjAXPRG9iMj8KQpBoEatpVkBtqhPoEm5MqV8
1+S5DaYdH4l5hpFKgio3SbmRPhF9LW8rk5Z/ck7+MZKnMkDdjvIwP2iieUT7rR1SdDzlEz4D05vV
EU5mYR2J/GPLJ1YLzvC3GOuQEMZdlYw+Apve3Tb1dO+xuichtcSWnMecaWio/ZFaPAiaO0ho6lj/
cVwgbsonRbaT5bmaMqR/IY9hx16QtIiMzLg8/ZSZ+GllPsEj7eadg/aKCRlwFjXd1PZdX1FBtOzl
6RUr9Wp0vGakvTkqnQ++nK7RHGD69flBChUcwyEhF7O5jyWZt71Xs0V04/NscDfUeNqdgD19zCZq
LHF6CULV7GkNMze0fjPAmznzb+eu/AscDJIituaNeDQJ68Qi1csRvfLWG81EwGG92qBp8VnSMmAF
EJdV43nJgdGHsQcMwqeBq0KiMrkzlMT5JtovpspQnRtx08GHDQMKbwoYaPNwN5th0Ae79p7smdwt
meEFTsENozFccyVffap/QaY4xA6AwX9aq3gfU9asQmbPjF7IA+/yEBLTejvO4QXrC67/RSMoXCSH
cPg+luJpiepnuyIYzlURhd/8gIRsJ13eXMsHi0Ti6UW3MeLo4pX4YnMoqDr/TOg1UpBH9chJnjVc
WsQwnK1ayl19Jf7noRb+tI0HFKc6IPGDQxtw+mDxbkbWJWGUgh8TBTohHDMHgVNVf+NOnYxmWU5v
baVOuSXfGUWv+INmDCcAeTayfJftfLYA/fUN0hNjP1ISH2sFac+3FKSu5RqmabCJ7OUuzqiC+qbf
hkjxNfv70AWpyBTX1+nZ5wZwvW4/h9RgI7HoFG34sYex+1cszu/srxgCNoceFCDMk9EvL1oJ8ZRT
YMmeF7LhGY0M4DhLJJT+dzp7P7NZHqmj3tKkvaWTIr8m+VgWXvRQLyATMxAc/k0omR9xdIyIiiDy
cs/Ej0kwvinD43I3tP0rNvZHERN74Nwyt39ypP8dTQKRSr5sQqt7yRQDFxYLklDwIMDhtk75vbS6
a2IMfK0t3zLC4IGGATGPsEKyAlkItgyL+4Z9k7Gi9CTHlpFWHO3s7KZx5G1WFi0/a0N7/ktTDGPO
mk8U4Om+1hggley2lIzJtvibav+RsSNPCWeuzJmJJGmyS53qBtVuwmiaPAt7rCBAF6Rj+qn8QEjK
4ifydmOHes/PslPjWLdTS14gA8IHpA9iD0/8l2UZ2Xt1ctvp+RCUclyHa8/+1IGottQaMv2rC/oF
Jcwb4JmbWHQPLhfuIUSpUMyQiSOSlLzYuXTa7KKwfyOOhQaRheYh5jfB4Khuaznvm5K3uHRgYafe
janc9yb37nw3eWJ0s6pJnXNe7NpyenCjbt7kPtPxyMFOYm9rbnNAHFsbWgdRcyn3dEbkU23KS4ha
LFKM7lmutQwn24m6j4IlM/zNYXds4mCpOGlAD1cCw1PVhSd/mpvLbAQ4Qu7TMHfepRrtYwZw3Wsm
C9MImA6YTtvJAc/uxyVxHejDHkTVM2gDTVYRMOYOjn2oE+/qxKzlzCzKXRTk/OxHkJDWgprUg0UL
ymGfywJoGSR8Yz0sthu9sOYrkSWrv/FqFW7r9MEmq/EcF0rdt3YFkjCgrQJKiH+hR1HF/MMnmHg7
ZN571zb9hsNsJLtWl5d+Qg+Yh1+9GQdqQBtGVyoUJ4f3NKbeV6aCS+0HzxQZw0kTnBMWL2KWV/JP
s1MtPiYGmDvlY2qzvAnDmyYsxA+F/Zo3SDuccRck7XKg+MsPUPPuUI/e8yAd0pLWsR3tZ5LGGIsO
n0Us1yDV8jjV4Z3NhFR2c0jsSEz8jOzgjAFGr5zJ3n32XfA9sZpRNvFdymU6M4zubdrgVyGFm9QE
skKQnt7Nwqt2ZCe94xGbmBS41eX/L/icJDurolzZ1J91nlNmgePZGoIpVfLuu/3JEdQvkTm3uf81
mIb/ZpUv4VLulY1zKND9nWpI2CrcAq8a0lUWbGyJKJJYN6NEdm/FnKt7r6bti4n/Ygyx7FUGVfM/
ys4rOZYmTa5b4QZyJrWgjfVDaQngAhfyJQ3qRmqdEZn5NNvgPrgD7oQr4QnMP8PpfqAwa4P9uA1d
VSE+P+5OuNs1a9VbV5mQbB6qWJIc8lQ5WIyb0+STNowF5St2pr3f7WXGHlRGTBiIBqdBu46JcB/P
XHYB6ivvq0bBxx5AQlH6pVJNV+eoC/ZArbltnwypmweFeJCS+Ho7Ul+OWzCL5l7DYvxV28Fro8od
Bd43nNt3DCxQilHDaZC6jxARusx7RxnfcB45GFSfhp31QOUoU+6ecjAu2qdCRZdU4LqYx/ihaXWe
qdKq3XLIFizf0mt5WgJdx1z8KkOApkbIWyVmuwiOjQgrnIaKBpdCG+nsDrm9IVxySZd6Vw3OuzsX
9zILYixPPEaGmLci9C9hXFzrZFw1ndjN3kL4FCG+JHLlaz/WLKfHwNUGd4xLf8/YDDdC/Ir/6gY+
8TLADoY+ddoju/14T9PfJazRmEUjnmO/fTHC9Ilrb2OYVBpOv5yl/z2QbFcn8rcy3UPHZGVFfhTk
r1WzXvucSFWXHwgjulSuoQCJ0FVaj0MPTawleKBfeI9Bxh3U+pBw6xJyhdq6T9MM3gYUA1BD48Dt
kWpMZqRmbhsbZyY9vCdkp8je05SuQCNXkvNHztXYpq9GKwheO7u3cVJ+GgbZYDOlovR0EGOzULsJ
WOnjSjdtkoZ06R3V65c8ZwoO8c4CKICEINdAKfAkUGq1zvromtq9YKpSLASwMkyuWYPGsnsZZKU2
NAWsi0KDeonrEYPNNSQf8EtIXysuE1G3jvrg+XOw7fFxlNHzKEOSY2k7HBdJxY370qGD2r7BUaap
dkaJG8ELZ9iCYL6aNIv3UXcRHRd7mVew0BUppSUsgms1v1LQ5qIksXwOydVH6Xvyk7NLK2Ui/LPb
paSg8jyvFyzodoV/DNJUxh3yECo9G/987Am2tLOHqK5fyGe+esRRYflDGmnqr8wZiKGmnIenOqWg
FBWNrKnc55/ZHuPIeA8l8DpU/GqMors0Te+S0H7nSHOluJoKCCu9Tflhh4wamKobXrJI8SmK6t2K
2Da0JeESqGSzRCQKy76W8auYFuhZsnzFrEVWSKfClH+0Z+dWEOBMvBY3zk9K5F5hjpMRMn1qI7GJ
G/Oad1bIzYXlNId0wIeG9NshUbWvVEt85hHsdU/DqqrrHbzEXdjbD0k2PXbgdUwdbso4X1vJrG4D
2BUxnTHn/+JJweRSNEz4No3Hiu8Ymblzy+XJU9y3xfSwpA5ddjY+jQImeyPcZatAdmu352I007NO
VeZ9QGTMquxIaUE63ZUNEQwVw+516rNeE3W5oszbNbOtb3T2gYLHIyeZL2HPFUcDjoglxVJOKX6R
cHYzMRIzfPkoG6i1augeh4au7X56137POse+1Uy0ujvFh1P0wzrqRAyHROV4NC8vRseWkC4YL8yo
2PpcADeDT3saTsK+1B7hCVIl+6Z7hmUOQAKYZF/idiKMIF+zknskvsbbDEMJ1s5yTUoC91L/wDPk
2HEsCJt42PYWWYq0mjD3Il1I/HKx6xk2NS5+ALLkgVym2vilopDv/Wx5JJQX2fQak9Ucc04mIH/L
mX4V9N1yyImqK6v2oaqaY9BixBJVh085Sd4LxfzMIOy0zk/eNDyPPjpy1/KSa+5dW56aDliTy/Sk
+LB8m8EJb1yKVthqjPfYCV5jpmIb23RecYceJm9sDoYpL8XivFuJfPMTPDxIdu9LJK5RhZXXtpEu
Q3Om4qInFm9Kf5dOV9LCicgeh2ofdBWtEJziwj9+ZDA7Dqu9q4/tiencDuN8cUYT6wMk4dw9ZZO+
fxAT5C+HRs0UKZlqM06gO3GU3FT8FUuFgOHJh2nKdZ/t0UnkH1OmpPHGa7BbPPgqOQRTduMVWMGy
mvZVKwMAxx2eJeKmDdJDTM8H08arXVgPnMe+I6P+TcLd2csYyPgkhmNygDzhZ01G0sY747sVtBUO
LpCV/eSZ8lXJgIrHpt0H5kAFZnLtaGnCx4RA3Mnb1rEgXrnYZTbzcMPzHgIGxYhc1tq1rPOPczQV
7Z/EKCWMR3rPmOIPa7VP5scWgeYTrwipaIJQccI88t3CqTq1cwLf9VOb89WX4JXR8D2pvMRzvmSg
SYGE+bYGDMEzSlGJIUYP6+vY+aBlsFqrhPF2Aga/Tjo17eLuA3vsxQh6Xb1oP9Pc2K0IqOPEbqzD
nCCWSNmXwQPv6KPlUAlsliWD15VC18o9llsz8/nucDpREb0R/rTuzTe6lxgRuPS6inmT9uOHyIs/
ru0c7RHMGcf2OqaCd5q2i6A+I/Vf8askm9437nkRXz2WqlNeWFyEPRo1mICyoSC+DDZHurl/dTuo
pZ4CRZ9cdxeNhWZGbvaUhBIZDTtKmMGa2uyEw8r8zDOe3PRxfjGC7mB3+bftZu9S2FBbxBuHgvVI
7vqyocjWlkhl9nzyyGFFbDrQ7PTbFe4urL5ilZ7z7DkbbmXB4xmq5oMl6hHS9TlkljfG8oGSnj91
xTESuzfHBxBaIQj49NPMOI8diaxh+xpF4z5o4vJoue1rkgJbqAbBm+T4GRtypq8apFjOwXsyPcdL
/o3alJ4HWUJabjOnXc5OQP1oRqXpxoVX3A4GZn3nPeBW6xXqt5Vkd7VBDCKVhe2FrYqcdbs9zjCt
QV3Ibd1x92ZDACAS9IoWBdM9SlQ2FEkTdugBM/jtU6efM74N6JulUNdxdHCIEs3VVkyqX1ntKadn
KSBX3SQvEt/BcjDHt2WaL21CUmmik14bogtV/mX0wa4m5trWNuYxKgFkUBxWbpTPFGEGGK2sqcdb
X25CDJzrTFIGvpCpjAbGiSPiMEbl5/JHLn29qclA0nmK1TqbMPm51kB/MyCytdhqt3hLcrbNEoY6
5nCNzXXMAIjCpgmOJC9kq2tQp+HRywnPyQhGYOcj2G2YrTWhNZxrlbcnJY3mM6Olsd5Psi/cVaTB
quh2DNLbdgYxjepvmeEmCnrohZJgPSatEGH9PO3JvX1CjmTOLzhRR5P/OSie3x1e4aG3GfQQXocG
owqkfIA34j7kVriMqXMnQm0FhlozWcchFc/IogO1qai3bsix1rW6eFMSJXmcmSBmRc1TOUvKw2zj
a83IlST7KWDqJgH1xoSEn5EeMNMg8ElBp3Zh91n6gr5mRDqvS/ITc6ed7ahdgzzK2YxdJnNJvuW6
0GIVx7bv3HXFwW1ZI2P5J829ZyN2UHr+eBk5oeVTgxmYWlKLSQ/59yZBJPyIDdEhCgLap1M1KwuD
a9xA/11qMDQPX3wHET9mmAmT9ybK/L31bfi0UO5n79WPFyaHJs0GKQx0Pc5cSoqHxmuf2i6nmKkl
nbkWUBNBCM8dRHizuIM5HQEMktE7TfD3nQ+NVi6szvX7yDmtcNio6AoBsLHv3diIdiRInsibuFfV
QKc765aq42bV6wGLSsKDT7WoYG3el6NpbxXKAXEltLKzBJZVxsnVdT59m9R9Bl9fdZkdOGTme6q4
gUF0pV6BTWHnEFi5spFo+Q1fO1sgN895tK+z+XFgoHkk8/xmWsLbZug/2yj8Tc6vOufB2KyrGh+B
XCAGx9F7RvO1uUovjwmutXsQh7F6CeNSvBSxjRODcgHSTbYMmS1Gias2sNrHOucnASDD/h4YLT4O
K9/LkeZM7kt43ThpdXHJDWrIzaMaVEOBljiFMURfWAbejn16ZbhdsesbpDzSs62tWlAW05yNzUE7
tlDTJkNW9L23z25Amas3J59Af9twaJ9/koL++XP6r+K7/is7rP/bv/D+Z90QsyKS4R/e/RvmU/73
L/pz/uNj/v4z/naFY6r7+s/wf/yo/XetE4n6f/ygv/vKfPe/fjodZPR372x/Qo1+jd/dfP/dj8Xw
81Pwe+iP/H/9P/+KRvq/ZNdZOlPun//z1/+7SKX1//jvw/d/+fqf//rfjrL+hxC7n0/9K8SOXCVM
tFEUAT0Grkub1X/kKoX/BBhtE6vkmKEbWD6BR/8eq2T+E9ZsSMWILCbTcn0+qf+3EDv3n4hpMwO+
nh14gUeG/f9Pip3ref+QYxcQ0BChHAc4kiPs4P4/BMNR1eNxJAEb7sAPCn8aLoTJzifFtYU7Vvar
rYw31E10EPbwbZCk0a/MMdaTqAYCmcOZGtkBmrxun8hBOHo68ZXfrdpLGpfKcRruw3neSZ8kC9ef
iDAOsnob29V0L+ye29kw3zaJyzg+xSUDUlT5OpbThWozRYAcbKpn322pmOrN+bxk4mr1qTrOSGIk
kcirS+z4VTgxtycLSiRjdHVOBZBTpqWbKOuTk2DetmaXIOR4eI0ddhmbJNB3BFK7LSCKRP9RtRCf
reXdyhRifCqy7qk1r6M570gjwjgL/Edp5p0qXP842G4D7J7RdBvPpKlL6DyI9PxSBMlfb+rBzS4/
/9Zz9hCkMu9j+DFYZcJHcunuTFl6RNtaOMgrbORBWZJz3QDRzOWDucCP9aG8pgzCT0VQmhd7sA7x
QnAE+Zn+1TUNbgwqKa3zQLl7lxCvwFkI3wijgT3RvwAZRnKEfuJeYoQ4BEOPGSt0EXv9Uhy1WRAW
t70ZWGq5O0zc4/QVuJUOBKr4t/cco0/v8rReVi7hH8fM4/CaReklC8b9nObmMxPzPau/jmdtP0ny
aB874h8Gb/Y2BSr1dpTC/GXjjSfqioe+6wDwxsRYOYwRr4O4NzgKZ5NvHBK3JvmohGha9FdZZLLh
Qy52mAeXMa7kAwu+jdBDh4hERmvoCrn7eZN4hb99UQI6CmxB3uT6DXHmLhZjFBym01KtrNvBSI1L
a/kXO+dG0nqceeifD8arGRYvobKfgpEOUrqcuitz3o7JfantXCIJ/rBvYbYYu3tikVW6IWmK/OGw
iM8zGR+4Ct3lYiSLPMRGVl6EyMsLvdz8iF3hbMZi4RRpOwwerThm3ufGpzJJGPmbgY/p8n+/Xy1y
b5TZje1Apfy88TLaW9j4L7ElOCDrfx+LEvQ5CXe9YcmM54eRXBB9k4sTcqIsh+x7XOL0MAv3MzAc
zPAiLZKboJbJjXgiiIBjtFrefho86K/GOd9qerLvI0LQo4ZjqI5qxeKCkUOK//xmbKivGacUnu/f
/11QanLuquytA0vam3gmSXrkjSGT/mrnAcPaHMTOCudh30fVZ+4SfAbrRY2dXUC89U1ElfSAQaaa
8Yd42NC3Q/MaWdl1GV3rWCbMrJK2cdaOpx4H5bhbp8bPKjmWLoh/nXctMtAaK3fW3PPH3VzQhtAR
D8lMHwtCXLqXLi/RLrEacpB2iOLiG0VXs2D6UiyaNnbVvXTyeO+SZ3k2cJ1cfv4LuZoAFM7kzJgW
8xJVkXkZSqRHU/QFuSYeSS4tv4xfeQ8/ofU/b1Biixvb1xkxDXdtu7GLqw5YIT+4yfaB3cSwg1mU
rUvR0wwwIjKaJkwFF0RmerPt3XES9ChFIv3cMfZoUe1NGQWcgagJod18nycUITYW1hRJJvUKpwaA
5QwzGo77fDJumhDU28rc8Uze6KrxcP+PrRx3FXcsHJKHyGASksy+v4pVpy9jCVRmAlE/dIazTQeP
qaxgHlzXz45HjM0S83KmMGJHw9LKb6lbhwk6A6dgHIvaB4hDhqKWsW1Nb9vhAtrbRfHkeSjjZgSe
3EfxZ+R130JcF5MhsFvl/QHbLElVuEBjfmI4S/KsWi3GqoxDS/1htFR1NjMgVV8/WSHOiuylHJ8y
FPMVN26lu1re5yQmXnUTVugpTW1y2uuze7OuKZpFVyFHDmNI2Z1lKKO1YuFsel5qwYyCR3pFXQ8n
5UGVF7SYM5e/BjbBH1F1bAos2j8RaK59qZ3hnI4dfRzM9DOP6Ks+jO4JnYBXZF6XP3vJ+Csorono
90XH2HUgSwu0iov3U4ydqfCA3AIHOTHBJatonR9nyI+MSY7jGVcdDRB4FKu4wNDJeOiq+QGrB0X2
gnEiAUV3AdeatZeDDRee2hgUmM2O7j3rtw2u0F03tqjYZXUFIZcnQqg2fl+fY1Pxcvbzx2jsYlq0
s4/CWQUxoJ6N7BwEAFTcXbfEsQUrJAaEjAxqqwC3qOI3S1m4ZlW1j2R+RW8c4RGgtEnzW0IGCROL
sBZluQfGf+CQIubCSb4nbPwFo3smXJ4DQcArNmGmkfRDux97vKT6+iRm0l4xx49XTEYjmYHq4lkR
ZYBRWx17W7zIJLkYYUg/Xj7pxLt33Ab9ISgmzggE8a2L+pgUxvsctdsO3mgVKDK86iBYNYUVbmoZ
UHeACpjb2KfblhTXUjXrMp1eAfVbSRWAMTZ6C8KvDwc4ncxgayAQuZx0Ipj0sGGGCDS/hSx5DoHK
O+NiUlZ9Ckn8WQdcSZZGHI1M51SZrxmI+pajwlYwcAd4L+7RdysyoEb8ITkrYv4QBqThzIaDCaJd
NuHMUCRfAhwRKBuoFMUVXUUcnXygSx7AZ0ttKHdzBMN0nDGFRQ3nMOCt0HnqZnzlY8h9CdPLyQwt
AotsZk2lGg7cvKZzobOvpzpC1O2vFK2054j6O+zKp7RWwc7tzLc6l/XvPBzeWWhYW92p2LPE//G5
t5gyqPeDN8786v7Odgf8wGYqt7kK6rug73fdwLgoifPh4NNnco16np4z2X5bP5BrGEriW4bFYmih
FjQbLfTP47gvm5TzEwbvmBSAJ4M9aKVUGu3yweFlPFvjYzFgw6/AJSKbkYeD8mth7Gd6oxAjqpZh
sFnRu+tjQDOJkjTb2YewphVhnKtkI6F/V4vMvwbp1SSQkdvROCfhY1UTigEhvahAavTz2gs4UzYs
5W2h34BpPDgh+eE//5S6dYkjNy5vo25kvV7Kdl84AUnouqWP6gtxXtyM2tEkvkUZgGxCf6L11v81
mThInPqOnoOPeBku9dQta4FUgU7AcmlRqUW2LQuuWMiWeCpRPM95amOEK1N3n5fJPs5hJZyLgySy
HpzoqXPrg5iRtDlsPaW4Odbi1+RG/qagjacaPfOBBAfgFP9s0BXbTao5UgWfY5REBRrjTyuwvEuf
WPJ3kZt7IFTnxR0ZlDXOxJ+WZe6FkArCkfMyPdeZdydbvVy0fKL7p+44T9gp0o3bMZd1Q0Efo99t
l84Zn1uONmsVWAmVFkBelTXtJ7ENpTPdWk3HFEvx2onM7iQb5V4U9ijpe8MppfrtFLTVXRuU3oNF
0wd4hgKeYox3rwf5A37+d6VMkIaGHsk+k0cXxwZWZdu5mRJjE3CQ2zIdLzbWGOA/gx0pivZgFFl7
UXbfXgj6SPdDQ1BhrrqXMcVqFQ4Eg0WkRLK9WxzIiLtBRDb8k8NrAlptH8c0+zFzpikmbBPjmPfN
B7QO4aldLSm+MV2DbAH+y+nC984eoeMLeYhk6PyeotrdjZOHotF1zikkiROLDIkkc0H1bdaRr2fq
xKBI0jBi9CfPgMboYkXMJWsvHrkWIyDAlekkt76Ba4rtkEnIta8oanCJ+txI0zw1vpVfseUTmFhn
v6us/2ZcNm1KJzcODXObLCFbD7M2qRBEhV5aFVvrgEak9SBMGJ/K3Jd+3+4k/Xv4ZphY4u6D4jbf
psL2t+0ot/BN6pA5VYdWDvrgl+h9RJuMeMMbQEt62Ff0Z+UbJuVnNdnqhgvBlqy8qApxY2eq3RmA
a1bsZncEGFHeuOSMqhtGNrX5WM9vMpb1LuGMwVgRRMK6NRF4V95E9KhTYlO3aHxLWV3o5F4p+LY7
OlEzUM0vZ4QT8XNk85RxvukBiMfz5yDs4sS2M6/1i8LEYerRUWj31tFpBnsb2PKWSwxuBI3vUqg4
3zq+WT+FC94Hp1/mdeo29xBepOGgvSZiPIvYloTajHflIOqzk4X3gYn2SqzQL9+AEohCQTJKZlLi
Qo09Lpvl5LJc0oW7GQpj3Jm1kOiZLTor4kxQaMoHDmRURNxAGYmdqaR37Sm6tY2KsaEZsrYMUXTt
l5PVBsMVRvvQOzLcENbMjK0zziHW1W3d3lP59FQ3fXD18vSvNzWx8CNnq60r0dsWcgGRzxuSS5py
2/RecgxDXu+ChK5UEF1TkzxEuPFqsKoGs1FASqtXZZJJJblR4wRpQ+u77KOPNIzavT8Xn0ECMjk5
pMABDD2k8KENcR5pMrDC5kyRje571LlDqrnxFae1qqJe2bJCZORieowUGb5SyPusJELDX/K7xSb0
Y0hw+026tw12cQG7OxU1VnyHoRyDZpgJHrIVJLTGr4bsTLT/22Q0zPFxZ1tW/wKuHu5SN1Y7mmQQ
0fvgE+bu1ZrSk9+aby48nSF/dS0/uugAPYeAoXMcBhvGK2TCSvOLX2+Nd+eulPTKkhmdnJj3rqeB
CazXkwtGHse9GcMDhgnPuooYFw8VbMUH7Scv+W77QR4yWzDVZb4uIX1Jd5vXYFk0oxB1y50k3gat
BumsgJOfnW8hc3OEMNPOAFPmg0Uq8aZRITkohnEuUdpP7axueAB5IbiKTarupjWnARPDMa6HOZz2
wcBZr5UJBscXq+RKHuYkBDemQ8A69aOZ1T71uMnZIQlPwEDGgz+vm8V4CakFlL1LLrVasFHIMd/k
eHORWVBQAuuxS2E3DO6HlBmTQZWaTUOIHW0dthGvdVaM4I8EEnfsomZvT4FLEzGY31Jh2W8HVt8E
Q7q/nDEaUTZfejEvlSedtrZdyup7mCJxkrWJlNVCMqBaEfNOPllGAyVqEEOavEVDN+eanwQzEYpE
MYO0Zz3WRdy6ElktNlamnO3dYDJRISL4M2KEaTHK9Blpkks2s6u2z5QrVFTlMPfM9AQURxZAdf0r
0rNRli+XrETmpQaD00hPUCM9S+0Zqk56umrpOWuvJ64Vo9dCz2CVnsYOei7r6AmtqWe1jZ7adnp+
a+tJbtPdo19tMz3hLTkyUcjKgbV6icHo9SR4YCRMeIF9lgyJlZ4W13puXOgJsqlnyR1D5Zbh8syQ
eWDY3CTjfHRRwa2csi7HCG0O8vmrw4ga8oEWTj219vX8etKTbCJp8j0H1MPCkDvQ027c85+Vnn9L
PQmvGYlPejSuZ+TUonp70kygVpifDwzSJz1RF/iaJj1jD/GXjVZEwqu2DMbLfVEj4uu5vGRA3xPC
x7i+13N7lwF+pSf5dcAcykumfcOQn7wC5kQkP23pVXnstBIwyPoJn+ND7aszQYaQArxo/HBkY+xe
p9iU+3Yxf9dm8p5U1ltJFEaqfR0DCU4cXEDmBcmFBE8x2nNwLi31rTvgFuwRxwGKh2OlNQ2LjrF1
/OBrrUNR7G04d5mWQOQfTysiRn9wC++OMpCByiRqoDUUqzWUVqspDrJKj7wy+G5Gpit6aOnHdz0S
DGlDaDFalZm0PpNqpSZFsim1dsMXBmwFV6LGjMQ4rfAsSD2V1nygKeINuG6PYRkbqINKh89u3lTc
dqRWjfLEA7e2BMi61pRqrS7JmaqMTDFh8cgthhWP1hMw0yYJKWDQ+hT+HgfCy32SWruytIrlaj0r
RNhSWuECCvyeBeV9hrilVhaWm6Vl7sTXUjbVatY62UppzSy3/IfGJRGj9pHUtK5GtDuKBrPkIy6o
Br6aXQ5UbKHJj5zXCQsapEZ+QWbEAmVI/mLW+MvTWl6uVb1Y63uNVvqU1vxcxL9Yq4CN1gNNrQyC
1ONijOx03RnMSFxuqrQRoUYzPiaYiCZ5qXVGZCqubUiPYgh2E0/puM62Njk9q1T6pypQl2V865Eu
exqI19ITxwxR02xPBrYhoEawTnmsJ4JuWWNhkwnmcFPynFT9NGudNOOhAExUG5MsMIQ7i5RqVFUh
QnA1HJ3cWjkV1c2RbS7aRe2FpOGMy/KUJXeFMfzWGHLnvPOHxUSLjovLDkVXa7u5VnnhXEZEX0Or
vwYysJU9G4b77gjTX5tBugoSa96IhiaMqBwDHNL1qywBcBtrgAatX1mC71L2jjPjaPrrtRbNWHal
2B7xVQx/bG94CBV5MkX6HBUD+2vzQR8ohczDbWg9lbEg7e7TQ/r2kMA73Wksmfl0RNE3iOSdVssN
R+5aITYt99ZRsSciq+P+BJJuD0lCEqbW3YFLntMxZwSCJD9pbZ4qlXntsb6LgNgpCM9Vh5BfmyBp
C9J+EvlXwxgJk6Kt8xTO0a7Hpkv+VkKMqYwvA4hArlmBRFMDpviugAiMelP8MAWZ96QqmyyE9E/r
dh9LOm1sIIRR0wh5+ZYXPAKm/5ZB6MIvMG7AQAWxDD2hiYZasw2BphxGcAdGB/YlAoBgLbH0Ehhq
MmIEkeBB1u4kIrCj98hqJjIV+nCtCloPktalv6G1PhI5DOtGP2caAHkCYM4hWAaHErgnTWogb5rE
0zMzBuIYS7ifTHMdkht2lhPdOboo/vXssYok8affWOZWV0CDhyxgIukPL1JWf0hvUicIE6rAASRl
3ZxjIJNU0yZScycNAIoNiOIDpK9ku6xD51IVpTgQh9fuFU8nqxhep+ZJjDAtHXBLb3ynmnUJNPWS
g78EYDC+5mEqwJgYQCYAlCEV5cECnDFmbnuANNhoruqHrJlSYmDCs7XgzDWc5MYFwqGsC2gBs4+m
c1wwHZzwR0YKF9McHkoL007Yb8tc3Aya76kHqTYWoeXNOB8CEKAcFGiOH7OEmy9fltBKdbFs67ZW
XGDIRd3//KwdWJEBHt9VTwawUaSpI1Ivygv79G9PE0kR41JHM0qxppVMsKUMfMlPsEbZAE0lYJOw
5AU7bnOIQZ7QuV+p31ObsvZeDaAoT9NROC6ZV3EmJ6nnEG+sjKsM8OlJNfc9Usk49ZCT4FbAYSfs
ELBE1oH8d/YluKxQE1rA+kemDw8Z6Bb43XLoqKtJIb0N4C4DyKsE9rI19TX6z3DF0QafIuHZVoTr
nhc/eWQrt10+SBz+VYOQkSZMoCj34x+2DMgsjtwjeMjBRzor0xI7PGxZAJZWaD7NrOl+rUDWLNC1
FoQt0CybHYtvtHWsOu61tFO+NQZyTb9NAckS80RsDPuznlQTZ09BY6ypOVfzc27x0Wqerm4agVG/
OAXe+D65zSkrmseltxJe2MPjDJTnA+e5QHoVsF6nqb1E83sNIF8A0Mes3T7UVr41W4o5esUFjUD6
gTi00eH2iNVtB10TrYx84fJoyHsCtjDQGXCDbJ3rBKyw1HxhrklDUzOHDvChD4ToASO6mkps2VFX
CYwFtCJ+B5+4FUKImHbgMef+rG45roH42zc9wGMK+JjP7gOeYq6RzS5vyz0J+xluS+fTAZmEd3jl
caRNKeFuBlNZaLoSQ/B11rxlqsnLhPJGQMxyKD7r7iBomAuu3Zlalw8uN9yIADjTPP5A3PDguNtj
FBPlWEpWCbJFNp3mP/vqYhL+uHba8T2I2hfPsNnvuRyYnrgd7YRD17JgGzHfM5Q1CWTa4f2m+Yiz
OPgpRVNxAa0vB8xjRe2uY0BVxla33N5pkCq+LE2y+iCtzVRfvaB4sZ37gXOaAfjqaAK2axW2I6BY
CzhW8F1/sHBHc7MCgLYW5sVLzkjKTzThUsSrSdsM5NbT6K1mcGNN45IJ+JVoPrdnlNX79IcA7hYF
lw4StRntjpQROlm06sF8w/YltgiTXpZ4Z7fsExIgGBPAow8gPHfLB/PxYJt5mJXJ1F8hI8iV4YYe
aAqEcQtqPGrmuPTql7rg1gw0vqYHZj4BjoptDqq85FXKbYf44jgI4kMvjY2d00ORFxRhgjonmnk2
NP2MxbdKUE46sGhHX1XS5IVqedheu/4ElXJvaXxYi5Hpa6TpalHAWeMEzXa9Rq9BsBcGzBC9FAD6
pnNEnSd+IzokM4QVs6i3Nv1UmudWgN2T9eEQkeKPwWOhue8mI36ORo3Uza61JsMtqOAxznKaaOGz
ygLuy02IbNdEOcerQwNi3hTNsRva3xHoOcqbuV9WIkqf7KF+EXH0BNmEqw1knZ6Be6c4IdjrODNE
dusyZeZN1IavpuoO/Gr7QBTzLvRLhAKY+EHT8bEJJw9wteW2u1MmIDvjZlF4lGCqbaj3mU5a8YYR
630NfG9qCp/ui1Vcc2jD2VwDCyHTUGJErTb0fgXGX2qev/4h+zXjb7GXBT78PUIEXNtyCLQfoOUJ
vWAQyLRTgADFC1WSp+THQ6DdBBG2AnRIXB7JoS5JI7eDd/1UT1zsudqPUJN9MlDLHmNUaDEsqNJ7
jbLsy2hwMrhYGmxz+WKoQr8yZgehcD1oLDzSPggfQ4SYTbVqG/FVYZVosEx4cfDlag+FCTU3eZLI
DxIjgphpj/fc6FDDOi3K3WyRne2UL4tH4nhkIfLkfVtvMgKdcyQ1M084KQQ/Iwn5btFbzunStDY+
e78zl8lhaksG3jlL+IDPZt3IMoCYNm6YIp1pabhrpug2mzkItwT/7VxJW3baVfdxv/CYIL4GH4VJ
JXDRo6pMyW9TuYSYMPJEOcvuZmGuixzSv2jBuAZlzDsjc36HPSdpwqFv0szFmtwkv0eyrwy/5CVp
E/YmwmcgWLJomfLuhA8+TiHSxlDLu0rJMBLWAxUdAKXYerEm16coNB5dBuVWcnSs/rVcHtIGr3th
GyvsuRBjAZLSFN75VW7vuFJYa7uYv337zvSH46jdrv5iHyxe4QBdv4NREEFY7avMIl0xIVrWcRKS
MyowD/5KZcXJNFwOqiWS2p2RsHrf/6S81+P3BmOSRJJLex8Sp36w8MRQEbKdTYcadBYMGgxmFo3M
Pk8GpT6eOx0723WPVoNW7BRUIRse7onWu7Exoh/IqngXLi/wqULrTEw8jdHg9mjmFYXtZb5fAgLy
Mrc5xmRp4yesyTwjLq+dEJDRZqtTSAQpM4VNu6RH9E4mxtNTOsr9aOH/p4cMs6F4JzSbODOaKFRQ
oeh4mxHEjCWNsMBh9EdM8YeW5hG8RxgvpHpYRPeUk3gHD4JTjNqCq2Jg5nniUGY9R+9hn+pg4Tys
uUBbGTMInR7d9jtHhY/dQtxpOF/58C8x99cqZoPDFbzh/kSChtmfmZPmIccOwX0jttEvHV7RvoeU
27CfO2o/Srj3JEmeGpne2XpX6Dji5lhtDyNNh4Q7+U9zsdwPcMqGX/0Bgj5FjgFtyQM4ZTzX8CQw
QBflsLX1iIyTVeYFF4KtMCQuCFo+R/igtQhvLAhc7AZCd/rhPiFUa6Xz2FaKKN3/xdx57LiurFn6
VRo1bhZIBskgBz2Rd5lSGinNhFA6em+C5NP3x1MFVKHQKKAnjR7ci3PvPjuNREX8Zq1vial69tvh
dVZ74vHBEmiJrXRdeDB4aaSJVwG05Oy8/64pzC3LyBZd4uxKqb2Tv3K0vfRTTzRjjVL9w0JmBPSI
sxixjtGYIGfCPWsZzhODtZ3qHl1QRrUjzhFP0aRD1hGe3cKfYQ2K/WhjEYgCIiaHXNLIe2dMb2mp
zgSgIU5P61PqROvORjczMOqa4OvHLbn0SHByUjZMCo+Fqjeyq0/m5GertCs+O+KfbfYQzBsJZ4Z/
ACjx6IXGKcQNjLTpUfhUK3pQTEs9ibgXu/RY2mo7xSWJMBrUJpcOaE5w6UPjphwE9m1cImMk0fro
jvNF6KFNwWC5RjZzFCV3tRhubWG/gSOIzHw8gz9d+qp4xVNzSkLuoDRBS6pUbm3yUWPm2N4nW35U
CYKhlgmZEbcfdiRbChAPint4aWLMLaXuulvN4uwixFH3rV+D2TGE6tReVmH/aFmAcsHeJ8u6wSyW
kGzum+5T0m1JjJlXzpCnmJqxeGqJCdsjgZkOTmdhI/DSR9tuWY4JyH/dxBKwcx+aMrsarVWtbIP0
3hBCI1ML3GS2enWZFS3Mb9DFkEpRimzQa+HZs1Gg4QbdsPRLVyICIjnMnLhqQtazFUGRLTNUeRvP
juJdNN9wtkeUT60/qJGXp9eTFYUPcWAEs6zmZqOP/6SYXinZ8oNTjA++XiSn3nd56qOqWfU9d7ue
e/tpHrYRRlquCwXlth1xkHsTepsRIcHEaIaRRrwho2uVA/hwmFguBm34qpXx6TGdxyrzmpvlSafs
nCfRWPqd+EOFHaI0j5+0D8kwcRSpEFhHvPo7MZvPqNIXDCKHQ1aIw1jExDERrgEU+kEv03SdR/jb
YZUt6WHYXEn848gLkMU9OTkTsiQj9YVZ+lchn6PCi7dZbF58E8dbWu8ncu4ZsSIhgCNcTyzo8vSY
gfkap/7F5vZny+du00Dy6ebhK1Ljs+Pr5LX+RyD1IXbQrjfIz9nB0QR54b4gFMfOrIMXqVPDCr3W
JdkiOfveYfShYL8nUw5Yne5jOfpojctknzjPlZR3VirQEpAlrAMbMV6Uc2qWFvlzpIkAe0fKFVru
JnHoiUe3yg40y5+S7ZQx6fVLZ3nyIdS4N3OxSX3nz5PlwIAEoYmCibNhEtc/mEHwHWkDsu8gMLe+
gxNZcpG2PckiLp4UUW1S5gQITVqYlDwda32ChNto1roLjWf0DvlCAIJ4YoO5LJBaVP20F23bbqfG
JTDOSPZekHyZVg4NTZmbLkaG45vTuioBF9njK8otZwthGed7Ijdj7mgritV94ToksMmJIYuPp97o
kDcjGzRMJNJsKx0htzr0yw/+vzrzyuVI14lmBTMTuJKlQCywQE2MM6Qd+NxFQbJKtTHfoD34CUMx
LIOpyFHxZSEQv+cgqGekCVOtenLrB5p+p2j8gy/za+Bkj6Xvtys1sGqUY8IALQVjbRRi1VbGH6Ku
dDtO6oM+jnc2bBgSZACyvY/YI6bWUGGyRsDzhaoeon6IKlEzavyChvbu5UIcwZA+sRJcSJb1Ep0c
kfTWlXuaa7bpHpEj3fNK/yEKRdtUZI3lFZF5LiMb0Od7ABM2y8rkQBhHNkQ7xy2al9nYUiRT9cAi
sV21gBtByndyxbQ/QqceA8i75B7iQtSWlJnEiAQT8yO4HUfEKTCyhNwkKQnxGgMzu8/Uxgzs37Ql
yeCf/5JdR0FLbmZdvBkj3ViewbJ0o+TVsVqav9bG/m/aP6CoyEYaoSfGnj1tnJ7VSjMFP26qvTkT
JMiJSeGi2SipfVW+mE5iSq+GNn7Q9MJxk/XrgPcX5TsjZ4LZvjMvlmu/bN/UWL1YAkp/Hb6FbNRW
IK3fx1XXslRXwGXyXk3roBo0tqdM7TQLunyIm3tdF3yoK0ZJYy3PCDOsR4CDNN95WqzQ7MLgDx5C
OT1mlJql0A7NNDR7ggJPoSCkQ0y/uon/wbp7uf+rOcE7qpI3y6LOtya8ZTbmLPTsJuxaFFB2nTxG
FRfjkHovOfNVlof7KWx3tlccPdP3ARIQIFwbW2IQPu3CJAKBg9P137243Dsjr+SgrBf2V39ZO7wT
EIp+cEBx46ttis4OTxXCHzQ4dOOhDcqJWW+fVWdtTsXCipWn2q8hKDimonkIYrT9LTGGgeGdXGaO
MIqfh4KgHq2Wr2XOlpQRu0+TB2EhhlUSZTsit6GyJj3Bzd3dnuGTUKS3IQOecz4DXwYYislUvIcT
jaxwrbse6jz/PRKvMWbiUhOfTeodFDezCBkQGqvSLzn0IovkP1JNeQ++QXi4e9ONsaKaHTs9D+yQ
6e6g5fTQya0/PcV3m444cYoijY6G8J+RN9uPeM1vYjQE22ZuEoV5jw0/lzirwg2F3b0BS/vNUfVR
lNpu6pEPdu0tyxTO+jp5z9wcdkbCvkZ1UP6Kl8B/Eq4zLLM+uKeNYq5TzzHMOmQ88w33vzN/EtI+
mFZOJd51En4iE+o0J0wYEF2awsDbmB3YfJ10rTbtvjJQ/uDRiZhJiA6X3OI+BUxXvpKv9IN+IKT7
1W6w0Beiwx9a/mAdJEQI+TIkqkWA1pulkvXgDfovIWnObM1vs03ul80CK9qxdJTJRyn70moy0ik5
3NpDc8MeuYrKHdT/ah30wVllHSShMXmvHPLSqPRQTirirqLOvFnhdNV7Z4PW+FFBVmcv9tU2N181
TEzVaZyGTevyfOBEOYY1JTD7yHLwX0MCXiG/7vQCiWxoqL8SyFo+Tt1yZFm/IE9tr0ziuXqpnw1T
rDtWSmuFCBUkHAMrr+YDkJX7UFYAnRMAkaJ4Bp//Rvjb65gOgnUKlhwbSg9WpU+rdsu9XjkHli+E
yOtHZXaXgcwqMJ7BJvJfnVLdEx2AZzyVS4PEmLb865idF6K7RPoju5GVRjW4ACTTyPIjl+ljiQ0e
3hsDQtZxI68JPHB9lVD8kork8WFYGbBkvPBdsx4LoM5kCxCIy6Sf4g0gE9LFaZl06lz0zDgQsuMQ
99CS/zMpd985e0Ae26fE078jhPqo/JdAp0gEL+FoblNt7l2jXRDGj2nP1DDuEeRiqf8KjAzz5fCh
JECkMWx2HGDZsvIU9N/mW3i8yY5xR59GQ6mYTZWogfyOVN8qebS4c9pAuzoWVbTrRPZCMPc3EQSd
4flcpO2ee+THudZZy9D1SaUcPDbw1mnQunw9mOOTk+Jc7wfWm5hL9fXA1YiAoV8aqvlxJP6vomVW
BOe/2KWAeIAGxTD7U2OtW9F4AjP0mXjtuDVlixKTjZHGTd4bLPZT+w/M8gtBX4o4Laj8k/8rWSnA
6XfDVYY3h5dj3HfVB/Hs50F9083nufeiDOdJlN0XkpWTq+or9B26NKg6fjlDgbs8QM+T/ypw8waa
qK1kw7qwK16toKyXiXImRuqkavFWDulNacFJ5FBdyO3ajbk8BPUcv0Zm7zKuxENpZnBDTaKz2+DH
TwuavBJQeI7JT7FuoF8E5THooKDGplzKIHM2DGkfu4QTG/Xi75SpcSOi+DB1NUjZ5Fm2BUP8fDqB
6pHnGuiPbyX4xXl4sCEO7ETN8dONXchQDSxHtkQP7IABTgj1S/0OuNwDNuARZclCzF6mzvykjCEl
9g/Ajydl8IHNJdpvycvPh16uhBc8shn3Dl0Nx9Pon3xztlK6DXAg9N9mAHMtxJPuueOWfIac/yV2
tJPoTUZxEKPO36Hs82x2ZWl78ceM09Txfm2r/tOZ3ItIeyBqDRuiGTL11BTYndhoV46XfqCAgcob
TcAsZpVIx3WLlc5/HolSCqGGM+4jR0A3sQs6Y0GvPPJeOQ5qNW20CQcz82MjzK0doe+0sBuM9afH
q3DMHSs8x7Cwh3CIL8aUfZKUieh7rDbIJNuHkU8T4SepAantUA98rLJuytbkcx3iht9IygnNU8kG
xbcIZMuw4AR9vGXhjM6cZ8YBFwFmNVtXGhxP2E5ILpz8XcRy6Q3B1pCTv23M6lQyrmi+oNSdHNVp
GONNBGW4s8Gp6draae7R6H03bjEwX9dWpZM/1pzsGm4OBx00oO3hY0rksk31vyYmadQ2f6y8h/x+
qofaJaJ4GXeMELQ22SivZcduJJgiBoKQSTyhSzHGB9mds0BqqCOGmH1QvR1tVT51ng0yPoi29eTd
Xd292lWq7+BQXaO2esoHycK4xB9BJjuzk87eMDTGvGr1aOndm6eNYjc2xUs4sNIlSe5c6ixPqqFd
R8yv0FjDr+LEZJNfn9oxuVGW0Rpyjq8BbhYjmYiCP1WIexa95Z6Z6JCFZhXmpt52MCZAK/UKx/+8
0QwyUCLNd9LKXwBlArKS9e3l8ZeRIlIv2vi9kihOVcZshLH9X98BlnDJuvTYcVj7ykgA7fs68MK8
gTFLMkVrag6JMFm+EST8DYXZnUqRf+pVaV6TmYWaVO8lzsRDGPU3oi146zWUkXbhrEXSsGD20P6Y
U4d+yxrPARdlxwLS93eWNSBDQLi/ELUisEw7+0rMRy3JeS1ah8dpIp4oFRfLD8ddVetXzbPuUzKh
7SMYe55fxIiHzac8C6N1zt1hBfbJ6MfXQrPiXcHMk08Q3uD+As926QkXL40x3crciiEKpydDlFtg
K3ctwzaW6PgiGFwn7QsUCfJYdUQ6rMZQEPTZIkvqLWF2iFYCse197603lQags7oUoILXQ1s+6HW6
z7Xp124bf9H08a7q+3HR6uPOGxnUmMr9rcTww3+GJQNQfbr4cOwXQVtT0gTp0bE0LCvVxGTSjJ80
kzidgWgLt2uuYZut2qC6wj1YMEPCRV/eQCmzxPPkhxX7n53BDmv+hwoOu66dUz3Cu4khZKHYJm2j
mCvbf6JtwsavaxcWEZ+BtRqUec46tnWACknXZa7O9OhsZjQlVH55XF3zqbrYnX0KsvKg6eO5TuEL
DoaAxIiUu3GGY1X6H72KHoGkoUBtuc5RF04jSYWao3mHWlvHgG/ghYmN6IO9pQ2PaDcf9MyCXkwB
3XkbG7LGoifpyqfyqh3rdRJI8cjrWYQtqG/Q7nBV92q+ioXjnUMCUMGGn2JBB2rklVhekxQXD7R9
Zq3wjSZsD1gZAZdrwROcGfaxbXErRflrRAxYqsJ4rA9phqFw6AZswUgNkOq5GEGGD5i9Bxkwbm9j
2mBgUtoCHs46ESjiSOoJaZaSg9GkallZw0VvMNJENhkJjmndrWDE4qdpa4zMydZs5G8rXaTbGfsF
LeCHpcPjqwSgaYt/kraNYadVn2QdaHs7UJdElj9dgEDClbyWSY6swwbI4ztUEVUaHJoSSIPmfAuR
OeuioDDFSjYS4FS2CNiCNd3Xg6era+MJWh5qg1VeevjlwHlMXANdi7Nfaw8EBD8Xpbg63WNfGkfD
kS+yHdlPF9RlZspbKoD6NNEeJAXUk0D/sMOqIcui4rVw7Y/RaeHlqPRd0nUuMn32TkchmwE6ZLjX
wHlCmX1j4ien0iYNw60qlv6oM1o9y9iomlsAi+2+deOZgJNy4aFLqJmSkgOPxj6cu5/8RZTqoTXq
o2mgyDJ7/XXQjnaDsC35B/kFt7+ax9r8nRV2MvCkeg/AB0eGgM0ZxUBRzOqFdS4aQ4DHXD/7kqCs
lWNBE3d7bvB5FWG3/YqADQMIEamHxcSEzVY2A6nomHKKM3mYpn2IzyPoK3WJXR0+9EjQnpVmPCmQ
DRig0RQFjbkPG57XnJaCGinZFR1R1b4hf3zIH5OLhL1OrW2EaZ/KJCNxMv4uGxDBnuGY39QsaQQw
MSm9AzhhE2bGxSzoLrGTsLDwomCTP9KlOuu67X6KDjl3MyqwvAE/IocatYlE3lUyWEbRY6cr/JL5
noA+Ju51eqokWAs3RIBb6+KRO31t2+YNLWb46iITW6SeDbu6rvS9i8Qj5NGWvq5vDaD6K2D7FWw4
59DnyEyFpKuMMhMESPAaDUut6ULgaTH3qNX9GWPJCCF0rH3ZpVd2SO1FCxQCWTxwBC3No6gowkBj
iHdzoGgzmnjreqTwTDXBjNC9zJdCr/a1P516oo/IhTW44nVJCAmBk96I/Bqv8lYp+3NMixt4KjqO
dFsqLVnVyg9WswfXkxPJDoli3tA5n8xLCUanQSIyUcNLhrwPZWPbP7gt3NeKV0R276zcY2y3xaWl
sCM4WHuvlMPh+a1Z3trgX+6ajI1h1d9FXyxHykjMJFjJROJspcHrk7ho9Nw8P+fVcEUUGqITjJm6
qoB0485GSRZWEHWsm86FtiXOjOwdJ0Z8l02PTpn5DyNcxqik0OxF7e9ZfyPM8NlZOBSIeB8FVNqF
mXWfejfRt7avxMNtYxpmBAY+VZ3HfgWFzyWCA2ZFxa6wOwk1DedLE/ZsZbsXNzAvLipJhmLGS2sS
WuUNMI4cwo0G5E2xFRRQe6xNbA+v88kELPpLAwC2Em3zbB59T34yOklXCACbBQ1GuWDy/qPBa0eP
w+nHou5QpPnVaat6W5QGuiXTf2AembD9UZ8TkzmsO/qDyRkNGJAXIIh5KbS2AL0WIspo4uFFwkfI
Eu8DTt950KHXmt27Gpj7pvOJQRfZKLK1J8C+boVKK7D+GNSteRdBRJmBvpugmOeBDgXQ/qWYItzL
9b7b/Gt0OnR1k/5CkCeaMzR/ygDtbgNyWUfDH2/huJZB/UIk2jWI5LeWXQyLsQB2BKJSeKYdl++p
DcGeQ++PtQRB0vbWJTWJG6GzH2LGsdWWkd/SIw+MKfp0CogQoDHjhilGYpVUTsSE6Zg705uJUWUZ
Hlx5MHNwPr54x3ugVq6JXVswzWX4U6XJu52CFC+mdu1VPuRMc3zPMu+BZviiw0YPDG75D5AwuH+H
C4vXm1fyjLQs3jW7dhdSDPmCULU9NQ+qXj1mVKNfa1tdglkN2fjJV2CXV6t+hUtCgZM318bq3nMn
2ZEsfk0gtvPrD4BAhJ5tmsG+oQ4HJyHow2X8lU/kRBHDcSnsddYV70Ah3RVMXdS8W0PxrScjO8Mk
y0DP2ktpl4d2qLemqh/S6dtzmv38jTRPoBmc3ozCeJfEZdKw2DcjhskWvKG6AjAZw9L1W1oSD5la
bjILMJpN5M6qF9u5VuE1nMLnhta376hrwllcjnqK3CC50rtir7rwKRp5Zbtj6E+/9VSsZWPsxpYG
Jv6hdoG7WUKBrjMqVyzuWkiMFmFX89KMIBAocrqQaAmCuTRF0TP03odpIswVooIP0nqMPsg06O01
Xop54MLdZBb2AbPkHlcty/z2EkooeAl3tnRQGDPA2fh2yBiRMVsTU0zYvr0pasje4USJ6PLhn5Ue
vTHyt7mNAkxxAMcXkzadUh1jRzzHmxlbqwqyJWwW9uSSy9V3H6g15YocP/hN8o2YAWLN42PQsuxV
MB931dh8dmX1ZfY2Ei+uwKQxxalhI+VKYujMLhlQ0POTtWkIbetEBTz8G5cnTOVBKObcBKO+iMmL
V27GDJFLZ+jUQKAZYVBIQ5952o+lHh2yus5J+snIkUi41mN7m0dpu+9Zm7vFSphBfbX3hPb4C9+A
8JuGH7YmtkHSnMEyBJvK1z8cPbzK+QMsR1w7nRVaZEVv6txhXkTU0eRkR8Fzj5PY/FU+S1NxLEY6
PIs3OY64yA3dfpS9y56fkzHxvK0RNz8qTd+wlsiFJjla2eE1C0JVyfg+9G5+xZuKbMytdgY5KIy2
oOsruYtQRPmWqJZdnb8wu10oIuTidk4vgKqDHah7p1akT62z5443lPqIHTJGfgbmbMLD0nsAcbfP
R/HuW4NcaZ2+K7nEARym5zbSbyNitI4xo1E1x7hz3+Cb0yKDG8oy7XvQ+YPJ5wbDU+ETCorvkEEE
gMCbz6ZBC0m7rLzx7BCZSRzExa7ytygXrxR7x4D7lA1ytiNA5n32UA8m2wjPYQfTo6dgbl7hX/4q
jQbwfpE8tw5JCirDnEPzim8nUkudJBLBeTGn2LyDP6o49Bmq8PJQ1fKJxG6ctVG88Zzhp2D/x7wU
/pxhIGPpTfTSBQKBpuUuc3PMdW1WoM901r0uSDoLNJwkTQkxJ8QjUKn6DGX8iSsKdr9qcFDyluis
yxeplV+nDulhplEtwqvCzpXvaVLp5Atnz/oPe7Rl3jrZrAk0QFtc+YvQCb4o3dEmUQAt4NsiCChW
fqf/kIugLfVhvOHtvYHlxe+t06myIhDEyLJ5zRsw9bJqX+Z3aERiuDPHmxxGomLzCW4u4WIU3SEi
87e20Pme0fTM6aAvk8jSdnXwV6JnQPIejCQDtzu3GC+DBSzKzlZ9mZFnK+rDP2dwlY+K5hWRUYFM
YkQOPatbXnLH1pB9ck1MEEN4UMNp+m2K8TeazOpYJXmzRv9w7jUaXc1e5WTO5Dr5HwUtLWFS27oo
XweEWCvD1mcwMeBDf3gxoScY2BlVbb94VL/L0an7RWGmD0Ojbn1vPbj1tBXmeI9gJAsrcME9BY9h
lbKeDLwXTdGMgncEIZgZSAXAgnJQkn4qemEuowGAvB5pxZIs+8ck2wizYTeoM8AhxDZZUxV/wiG/
ODP7MBcTdnzlvuKrJW3byH99Pf90TNtcxUP+EwM+sPNu7woZvuiyv9d20C+DgJVNySdUhaQT+rJb
KhF42xzfPYQ0uQ+1EqFDY7HA5PNkc7IVxRPaMkKvTHi4LaV+GooLtTLIU5rXWLMRdXAnBdosisbU
AgSyypwBJ5X1MBnioluMgbNR7oCGM57U6ejH4RRZwacCA7OwCJYfinTOiy2YYXAlz88c41dJk3f2
0dFW6ZNlvhoVmnuL8CkYqlu20BzWef8YFCyr24EAoK4RguE688POKwCF6He9JE921HjQHWzRxPRt
ig4TY8Uo2fb/Up+xEeoluKFJvPvnBU0pIepCXCjGP33FgAUdLqC57yY17F05jHff5/A0OA0T3SQP
ut0JHA42Z8y8cAiURzPBTVL74wsEgOHAQnhX9NYrZTXu92yiHtFgt3ePzUSyBoOXJ7K1Pty05WBX
zNPbU2rZu7g1fw0f7zEo4EvhTNjEuUaH2jxlDUu9JH2pNEZMguaNhMnmpTLlKelGEMuYEgvnvWPL
sGi99rnoBpQx4czLykC3JXvN748cEPORaOubsWe9CbBmrLiWy9KyttrkMKKT52DkeXN8l9Wu6j/h
o9TrIXbfkKnqazvVjm1yA4qAXdtC8YNV0mS2j9ZpWtOk98uS3mDdMDb1KDRdi4599MsPpQ+ID8Ka
OW21xVVdrPIptlcVMnkeku8uz4otpyfyD3nCuUTNYoB3tywuZ4c8vJYSq+kJs8j6F7OhynPg4S99
P1jnMUrUIArOAY7DMfVveOSP7DGxrGQ0E1V0NabguXc8LmREBdJwvzH1XXriRec/tAXVgqcl1/ne
6DZm41orJqSSsRNb2GA6MiPqkEqbrBzS/sWKYp7AktiRIi93blMcXK2+Glm4L0coio39krZCX5fS
vCF7Q56QXiojZb+Ba+6Qad2tDirw/M1AAowZQBZgTs/oY1XJPEEI10BqIJsDHcyOx5z9R3sc2Sq5
7IsJ4mgGnETxjx5gX1VgPJhpjua6tMgOqXsEUCK8IjxcT1ClmSqwxIsQHvYaamUG7bzH8He6cqa/
eu26rpC3zPUVghlVuTAspviT0Y23jPAu0Jkgu4+sziNzQXvDZnpVTXEqI/MvRUeOSCv58fJ876Ee
oQHJO5qX9Neo7VuhojN51Hdm9zrbM+OIOHoVae5DJ5F9sGDuXsueFZPwBm8B5eVz6K9TRHgLeKo9
9PdHfMbpxp5ihOgFiWt6c54/LK7ig52adM0pkSlAA35zGBtrIn0Ra0p49ASGVKxdi4legnnFXDoE
T/0kdkbIIsCbIRHzZtD06p1lWPs2Wdl58ZsGEfnYLmMOOJr+oBZpFmFqAsjGumE/piSEOfWTJ4d6
UyQzfZMNzlwJWtYIwIkNAXWyvyqTCdpyRKaFo59Uy4UfivS1ztQ2Ex6JnQiNNR+Oed4X2Lgp+5e2
PLpNdMgBs6PUumcJYSzzfYPxrTZQnA463ZioVyIxj6VH1YT0E50R0u2qxp0HvLXkMsaoLrX+pSmG
owx0fzd/KU0NKdVrvjFq4OwFRxs6vGNpzFE+bN4J7Bo+NRSNVeZjV/UQHAM9fxFtdOZDkY8V4/Ru
pCAusbGyfiGQLAI/qWXZHk/GjsHKUR/YsgoMr3jUsYAUo1oObrqNneKoqtRZ1hEBBUYX/7TjdGIM
YRM7Al+2Vrei0Pn9sKC0YbobUtxKDQ9XCEAEQxn1itYUXKymvyYrfTXPYUSk31ttHnG7xWdCXgVj
IZbmSn+xptJGtgz0n+Zpa+TGVYn0qnwWsNW80NvH2cgGyfj2ilLtTSfEVRSnK2kScuLwo+TZyCBJ
i/Z2KMnSHZ1T7veP5LEwZJmQiYQE+hFyi9EWUTEdyDm3fQLhiq/CcH+5zJ6oPXdmGzJHDjFgGNbn
GLA76CVQmNFDD7Ux+hLZUGkRCNPWVH7JUB2QEy/ruDwipFgDjXgb65EG178hS0NeKRC9sb5Fhfzp
TtjJdDy38H6jSx0w7OF+JVCvPeHB/xxNasSVvGhxRV6i3PplpW+LWjFe7NMt4U3s1MfhEEvrBZsM
RnvPuOM+/02L8kRqIr6xuO43LdtBepoalKMTP0cM0dZ57RD1IXiw2ghlZP/ZsateoulhgGoa3Rqw
DKZc2/GWve5+xzXpPv9vAYX/P7IHTeu/Yw8e7tk9+r7/y78DCfc//+tfjPlv/DtyUDr/ahDD4Blw
BW1PyP8gDkr3X4UDjNB2HLiCwtOd/0AOQiM0LY/xDMtz3fVcvh7+kDbka8t/lbrUSdnSbU93wUv/
3yAHDb5HWaRjUOTzD2qTJ6frXJEUlTqzSylN/vz7/hzlQcP3+p+ynpqohqy7SfrsPAl757uPVlyg
SGX5gq5ULPZj3j73snumbYM/pXNSV5n1LGP1aGLlRIFB6Mt/egH/HXL5P/IuuxRkoPN9TF6U//pT
4ezwdGmyS9RtC/jjf/6ptC5jJsHoH+IfV3ayi7lrMlM+plI/juXwTFl+d7r4L3aiBy99Gpp0E9jj
fRyMG47Kmx+l/zYBquzgj9Dlu+W3AEeBYi+HhPSElJknIfYcY7v//gfH+vF/+MnBhBCvYeiO6fxX
gGMy6oYOGCTeBJi815bLTsNJ9gMN3g7ih7fuCkX4RfgNYMNb1xmzi9QuH2OSMmqKYYSa3KsPYRmv
wKUv+kYcuTIx0Hjviko8ZPADhnxVtvIE9+8oldiYofamGeWp46BYZjjQsjGHNoXBZp0N+Q2h2C1M
/GGl5lDDbN4pT8HrJC1IEmrTqsBlBU02lxLds1e0G8OLYdnyQukGB2eKUp+AkqcUUWKXPmgt2F2F
PiQuD4iTX8zurhflZsQJ0joOwlc0tjHKN6iGKNQH/asPmD9ZyNEDN3jXNTKVKDUeM5qGqCS+tstv
2On2iI030jH3BmiP4GBaWCn5vgx7loK5tBZC4q549LKQKsc2q2JRWw323mm82inNDsobY/PPvwFT
6a+qbmPhM9Wg7Fs6Hep8N3/1mzal1uAUD7WWBoRnu+iyz8GqEPeOsH/1f3QV5xinKNSedxsnS50Z
t7LRb4Vkh+kh9OmFdQj07tkC7oAmd6c75Suhzsi6f9gdKRPVJzNQeyecS1v57E8mp8GHCPQEfUCF
KK0nRS/4acz83lnVxo3PRu3s0C4cI36NlVnjzvRq8IPcNzuQEgqOCeq4LO7LTVZP1xBPP9br9t7E
DAocp0d+570ZrP+k3X6GiWvvoCWryYmQJ/AL5AGGicL4LFV+V8IaKWrgcYG8XJWaRDMX85NJh3As
VnFH7uRrPhA2lUfazkiEQYnzjW8Uftn8tXixMTVBVWgbirRAqnKj9PHDktYCDjl3ru7Zu7bNfr1A
nU3Hu0jGdWVPOCUHQP8gvRvc4gWQ83Dr1n21EkH0yz94azP9rRzbW1g174kymbN6CWNZYvz4pTHu
48YbZhHksnawehjkOCzcAjWTG6V/NRmjJCo9ZzpRT14Xwu6Zf1P2JUnhBOvIeTKCSdt6XniUYxFt
AzUiNDRx8sfcmQzbGa4UHH2Ezb/mEF0Czy+3VcoX63yx8yM8XnFcaEtW7tg80wD3hEdiAZ/VqcAu
gLmTkepEkzUi8WPomKy7/BgEOZ2GZqEpaW+l0RGvR9s8ySpaTbX+Mdm4tFg5sgZie7YKB/4wKC6l
jD2ITkwwBQDmTd9SysJp3PSFHNaDw/6T4Fl8t+e2b3bFON2w7bVLl3KW6mTdZx8YjfARtozMw7g5
h2kH8qZGrJ9W7tK1nAIwBb/JMBfDuXxjQ+OjF47BpqP+TyFIzOvkR9xqaP5y/pqjxhsUqbeEuFzE
HHQiLk9B9SUpz9f97AJwtOSeTOMt60kJGy3a+SRXgC5Sk/yO6KG14zMf2mdNjjc9xn7aw9Op9ZZG
WMxvrXioU9RiQuR3Vgg7Ws07//qw5oNzrBE91LmWrV3NuE2gUndo+xjuDLc4OQe1Bs/T5ITKhEPG
D1u70OwTgrIionEz/K812xsf7tNGs891nt2D0PsJZlVoxkeqirp6lxtjveABoaPF4fy/yTuT3bqR
tcu+S815EWyDHFQNTt+p7zUhZFliTwa7YPP0/6KcqD/zonALNS4kYKQl2ZbOIRkR+9t77YLHCxea
lH6yIeAbSOJuhcvXZi5KQRpMR4wR67xBo2G/DSFO8ua0cfY9U8sVJz4emgH7qROEz4mjY2pIHJLm
LDjElm0O8vVrjGsF8eZb1vNzmYH0cZenrTmfeWbw/mGu8BIoDok5PMc4oFve2qzTIWO1/sI8Abli
DF6r2mJViPjBofI96tlkpIiLKB1czm3qI5+5gToaklcpwQoyDLfK4d2ESbC4cvv7mHH4anH3KIer
mbezoCvj7FbI05ZhITZztv55rhqj+iQgOoTxN/xrHN81P+4SndSafyHL+R3S8mOWA0mRNnKsBfM/
TT0wIQNd0Xx/Jd1fhIBRKquMeejysisykC7ptlVkD/dmoe/tgZy6h8ZR6BMR6xkOBEoSUwTbwpvj
Ft0VhSO3RBPul3W+Gpm9sTLByYGyH2HgmZ793Lt2ZvEc2Mkn9t51BR2YxyMXF2Jr0BIU0CEymepe
QMYfozQryY/Pz1gQEBq1dYKOe+lTLtkuGAAKe9Y6EvwNkT/ofdXr6+orQrMeYdjS4xCWaANngcdn
MxbzkxmzvY9hwg4AbjnBoLMSKOWW5v3N608XEwen2w9zXHoH+uKDvR4ejGx8xuT54Qhrl9rUnRQT
6xbvYMPANl906Zm+yc6aHoXNjzAmjn3MwHkaQYv1MVu4mhHBJIGd0WKTtR4b0guIHFDs9AED5y1Q
I0YJoJeIHWJGs2OTyQlvP4oqz+xw3P5cHjOj201RlPuoI1syl0GxTY4WE1uHc3ZkL1UCMQ3xJO9m
b1AbhOZoH8SQuaQBridiXxHhd8lbcdWl3HcSq8TGzxNg+FiwIvVlLE9LCjipDOQv7BQX4c8FYRNt
WCmju3Q4EgSa6sqRWKrcHpezxT2NzVjtDA09S4wGBBHH9Sl/6F/jgX8XH/aHntQ9/xg+Ed6SXHCT
MLkISDlrsAfCuP/5hwVor3VqfZgVqaPlGpYA7uzWvi6S8H3o6GupPXMHzJN7KcEgSfhRk0UhfZsC
pvAhxRhFcqgdlFm7D286Zmqsst8hLJY/78GIFSgn+Z0sW5IuK0Cu5F/MMZPrKPiSfP2aNjjmA0GI
kiD2hlv6m9onICzsvWcnH0nMRb78TzUX06ZqGp7KXEhZubwZ3Wgx1F/1IC2ZfGEWSVX/XFByClWm
9qkcVJu6tX+D7yEKkypGCEDbQtuwj23bUX2n4nTj1MPWSSdJbyeK95i2B20CZLSbN9zgEyO2pYQX
7+RxAHuztSOXXEB/jAwWIDOxkF0sY584gpk8Y+41o/MDbDlaRKvR3Jm5RILprw3TwT8SsfunNOGb
cciUK7RhDh68s/lDNBMS+Pn5pmC+i4M63kQY3Dc+Rb+Et+AiVFG2GMruhXa/Pd2/l0bXHRo983xx
7jPuECJBxmVKW70nbR+kQB+CThJztduUnQuVZCKTW4/vFGL64eeaR+qkoz2Lym3FuxhJuV/WHqvx
sYNkDu6ctlE7RlvlTrcMvKYWl/oHYCL08JlwsJkPe+D+0wbWLygkBmQK8ajKRbEiVE0PW87cRIwk
mj/7qP3iocHzeXEMWCnvGMcJ3q0s6WhDcpCafES5keRUQyLX5AASRtyVPzfjMBUfREnOWdl92z2T
KVIZxwoDqmtBie2s4BjkwzcD91W5nBfcMf2QDl5yI/MfpYlZGPoJqmT+4XQsWoxlP7sK63bIe1GK
3lp33Q47V7VFfeI5OjJHiwnAcMtrsl3j8phNJJ9xePiuMyKulPOey5buZoSEpTEMpJOeX7l1b+Ml
U0eqk/aaHM114koFRMSFCQOixgOz/tmjBon5ws71ifkxiv7MExQj0yWjqtiuWNdnny7M/DjZ3PyJ
m3F1SgPTAssQztuafr70O1tu5bDRRDE9koIJP7XdskuVDADzicCYmO3jmKgHPzDpp/AjrMtGduXa
oKBqssZGwqN9soJxG0SgcNzhxVpW0Lw31TZPnseRNK4937awZrKpGTd9YqIX9ljzIsYBFiKvlZdk
TCemZDDyKoazU7fF2c2QOi+3YQeeByr6wBFppYDHkb/lARSRJfMm7r4ufvn52wTKHe6jDKAJa2DA
FADthxBR7r74obXOHGXhuF2+1RZqTJDqd1hnBFYUD20Vs4ny8X8Bv/bPfYW3K0qLlyK9+dkI+6lP
IyE92wbn8WLgsGC7PHq7q9iGz5gE0Xe7EKyyQN0GGQHFYZz9jUojchPGo6fHy1iyGHsOFlxmEpzr
DUyH9NdWRjZtYoIqUZG+MmA3d0Fu3MOA2BDa+sDraaxtp9q5vXN2Jn7j8aRgVzM9aER06vn8dTsk
Hw4LXAhslLWwwNHB0x/D79fkiGwfwS4wDE4BgQAZMQQIgRkXAmNnhkg5AB9rnTvTmVeOjUD7Sg8t
vSxcRssv80iIJ64e6fPkdVk+onvT3BmenDdyfB01K1XRLeUHEwff8EWFPCGdvuJkaKcOeECMg5zf
QC1C+WqsL8pz5KpeIg0i5yMjqmQH72OXsx8WgsMuU4txS7Mw7auSPC6ubv+QsFkoKhUwjwow2ebd
Dk8TZ/aKrVYG0MSb2o0MqPvNCdCavUNCteLfbcdhOnVGvAXHWJ4Cwp0qhVmUlJQqEUPdNZ1zRvvx
LzHiOivk7TiAS5aB5S5EqkdwNLs2kfXedVgTo0I/usnANZN3LlYxsHbw0CTXpAl7LlhRWgWyWItm
Z/jYi301vgZmW68nlzAldU0w3mfWlbbUj04SnYvaGNgfW3+Ev38Uk/xdszH/T5qN7wW24yHGu6ZP
gcbfNZvckLg3rSzdFT35f1O9UAuxaWyXnx8T/LqKjJcWS942juDDU0S/V3OGcF4sRHEk74hMTKW5
IH4Umb8qSf7Skv6tIeXffvu/Hv8/LExxaQ75D30pGL6LX8k/RMvlT/ylWXrev3gn6TSxpHCF9E1U
weGr7f7n/zB881/0nATCQRj487n/Fi3tf9nAu31CIr70HMK//1u0NJx/WZZvInY6rmWJwJH/T6ql
tVxL/1AtPelLWwofcs3yH9/636+1IK3zgWFcvEvGbt5VGB5E0zovfeWGe84vFUxIlbwBTqQy2O0+
DLPF1IcH/Ng0or+ZUqO/SYTpUIsy3WZd7TGSBOk3kQjsoTOs8IHDBRe5fxWfIb84VxHba2rZx5Fc
RN/UO8vATJv2cbD927vw18X6n28iL+Cn8XjhXYdhgr/ItX+TYz3fc0KfypNdQCFDjh/pDhjHF1rf
0rE6jFumSw2Z28OQJpsqzC6trOtPRtT3lVOW51Iwd8o1JJD/y7e1qMD/eL2liUZto8RKhE28Af/8
toJpUCko9mhHbsek5mGMH1qboibPC860cnMQjADJGxxMWV0r4OHJ6Io3e2JM1UTj8T9/N779b88a
z+bFER7fiM2EyCeBtjyL/vYy1YNPyMJOqJyCgMNMMmSXKFH5GLT5me9wpBKHssrKi2XV+FnaKV8P
U1UfkTXu68TDKkHyI7uGBzVfGuJn7GKH6lzS+VdGXoxNmE/q1M2uh3zCoTUMxAATzKkV7gAT3WjX
uG1I1V5DwsUi2Vv2TnD18yXz2EcHd2ZX1ldY9/sB4xtVN8efP/DzZbbb/fkrneWv/PNlP59oLfos
kXRISi+fIVSBQ5h+ht1outbVXHZyQoAoKOZJ5THqfdQnrC72FZgfikxmNrc/XwIhuTkxkD3Wyyf/
/NmqtdC0EBPDSGFL/fkga0G3mpDMd3/7oDGxDnYuSOvlDw+gLI6JtC8u5sd55XKIhvIDC/fP7wOd
sxQr4gJh1QdX/vILacqVzHR7+fndz8fNNPvrk91ihHNk+BFF0QdqpnuVmdnQ7muIO2WOqefnY+Xk
kHmdM0GyjxDGSva1e/XzmZ9f+qi7diw9HX8+XsXwp/o0M3c/n/y3r20MKS46/oVHLJ43mKxq8hht
QhRYcUzjne5D5qBdqL01K/hEoiR0/StgCNz5UOOv4KfVdVcDIVo+VCTmiBMJHM/PV2Rg11ZFY2U7
T9JMX7DrR8/7xj3ecxSaXF7x9CMlWbruTFeBEPBLjiM0EbgcKPCvDdHGqME+TjPcwSJPg2s6S0hk
Y1pv1VeOwXureNBsx8ENNiUX3HpwAUc1CpM5NtVxz9TJozsGi4Wf+49BXcGVKeGaDoYXI9tT2xOM
FSwteVeUOHaaNB930Bux5qmIQmtcStu862bk3mXWwICA+UHeUO1uXns8xdceWNHLRNkOxdd4NOJe
hGtOHXeUloXkdKdX02j2DrldH1sw+peYDwAvTwQWUvmKfxqgjWGQ0zXoEal0tJtN6kPaCRU/bc2v
ZKReVSbdW2MgItVaEaJICbsYbzn1UcUuED0RgO52DqPdQJYEr48iPWtEx4mGFO71h6JzImYRpEbr
sDmpLqZuEDBAhEEIq2hChJiSAiYcD1WLZZf2wM8sHh48m5N5LXhGAb2Cl8rVRAdN7aIUe7UFDrLQ
hN3ASJvWU5rAOUarAN17RdC5PWQ9alw8Y0Zrja3KCKyPOQlsnBRUWfWYNlwT6+QFT95TBOqzxm9m
87cvdw5g1wqLh3sVTNG3cNE/2Bx9ojk1CJHEezjN1QHB26gtD2ZHF0hPBYiGTQ1xrjIHGki9cFPA
aCrLN54a79HkfM4hZqAxN2wkqgSzFq8vC8ezGhnGW8zVWyluR/JAvhPf2zK8mzE0moAmtaxvPZvB
Q1oQq6+vbL9JgHZXN+Gs5XaGk7vqI+TGegwC1lh1I8O+2cwivItxsO3lgApKuSHqvfuFh3MfG/ZC
ysF1RNSabbGhjoEpv9id5kftccH9eK5GDJTCSUviegmzJA45Qw19je4Uwjh1dOgqOzlKVdxkdvOI
Tr4ElggmLTYGz/evK7mtZW4TMGM6BDfvgGsp4bodxz1AdAJB/raFznzMpmif2cLZYNV7a+gyhB8J
osxxrrOuEw8mXVq1BXKMTc6IbyqnceF+mtz81Ou4PELm3kUd04KW1gvL66MT4JNPNgH5jrzfOwUo
O2EbBOYi6xAnst+3gaR/JZabFKlorOX8Hi8wTWuuXobAtve5gN7FTCHJ8UxFbhzs4o5jf176auup
iYgVVnxrxjaSJXi3A+/UOBqsoRTFI3nuGx77AGsxO9ROdWo7vg/HjLZ11wD/9I27xu+CgxgGPBRF
e/r5RTYBpwVsuTkazRSuvdbozzB8eeN//jcmt3jWhaN2Xub+ohWDT/x8DFJTVe6iiDFwjcEM2Gh7
+u9fokD+/bc/n7BcnkP1pI6Zmo6Typ89jFy4Ct4NK7/JACWtlcdtPlH7wE3vr915AsbjWTTg6AN8
kJvEma/muns1U+jIEwQTk1XOEurkWUKzSpt3cMEYuJgYdZlp7mqcKxvnqvOguOSpgAbl3gNuAOQl
mcqZHC+GwibZAA3OLDx2fSpemyOwAoYWw8ah6ypLGIJOJSYe/OsGfK1pH6spxQmn21V1KFDqCY1n
yZNsl/xzOFKWSeEILXU3tjbfEgvwrNH4V3qqbjIsxiErwKbyo3BnhECedLIds6TZ9nZ50GK6pQMS
L5PzolKPgVVzLcz0gcLl7wAB1/PgNuVyR50xA3jFVazHepMSKd1YLT8TuYqX1OvvKKB4KbOBHjGm
IgA6JKhEzeQzTLwtB9NdYbh6W+ThLYsm/6puzgJLNpyJc+IXdMMY/nEyglu7wqrZxJRepf2tiiSu
TngUPAzM9cRUBiETMQzd4kGEDyOpxFUBPkxUzatD0fSqb1zrlDbWb4XVVxIB07yqddzQMGy5J0Xs
jzcsMOxkSzruuCDGCPbg5RrItCAf6viwNE+tUHjdncYc63nqsjj8jeQjDbrz2CHAknMA+m7iv27C
5rMGfMnjahW35Pu1uKPiN/HKCxrFRCEC/zrWv61NU9mmDF21q/wZ4rgCjWf3bz0DFOw1HX+9f4vl
qmEhILzIYeKKKRkxnhEWXAm+9srEaLbv0/Lo+OadFORE67bFswofnODprp6Li87818TWD0WZnfJ8
vIEbTiB8VZP7xbBdHrLAO1aQRPyspskgIWBIzRKKYnofyOmr0ph9/HK+aQbnDnTNbRdNoMzC+ipv
mBTROsQppXpYhv1CW5tMz5hDy+41VRI9hdoqxGfMtSnZBLFta/8bc4R5MMLD7NX5LvdyllFjgn1H
cnHTlUQ1oyGH6s8lTSbqGNArFQ5dvCgLn1ZHzro0gmtf5MhwzEKT1DyS9vrEdMrNapBv9isiLXYW
3cgxISDiNdiTOOnEGZJTIZj61JLXnojRUyF6GsJi7sS4/jXX+GkntdRjjPo2TPFLuzZLdlxMl8yD
4uRA4icTDWhB8Ubg1xNR8w3n2k7Z1/ZYu2dlb7CEkCqpDeTBsbkhqR/BbqBmoc1rQFhWego12HRv
1q/5NDxZRvTCePLkx+wTkwaXVeJa91bcXZuWDdJBOc+E7fx1Vxdgq2gtGVKuMkw5FOLmlySF/mMg
OTDyx62rGULk7XJHPQ5udD9Z7C7Sof22G3XAWcBbGJNw7r8AVgCQd8p7iPSXtAcACz/nxs8JHzk2
VrSQZRlbtqrjcRMZKgWOSXeQuU54vK5BP0I+qiSUebfeaur+zug88YSHnCntCmaceREGALLZcS8z
DsJpDOOV1UCcsDyuB0w8VD85L1Vo5ttZNw7WBCiN8aLdDiCQmphWvaKOL/Dhi4NbMv5xJINerZ+G
aYFX8RA2e0mJlSb1XpkuljPr3EUt9Id0YHgaOIiXWwIyr3NEo/HCiFJj8loNaE+DXqKrJkvESH6i
Ig3DjpkrCd4KgZCkwE8zpsWREas6BEn3lBcBXl35WJUXVaH7Tp2DoJnUJxr0ELSF3Pcdd68IfudT
QC2b/2X64EIdQpg2eyFMke6dbWXfRTgTEGAAp4KamlLBmMJleK545fwQ6HNOjIS+M5LTaSRXpmB4
WKbTNulK9vbqCULbmkHEsEAweLT3zlqS+WB6XhD+gyaCdipXToQVJnb0FU7cx7oGi2JnJZZV6usO
yTFIYrWVvVlu7djFiYJm6xm4nUcvoAFa3dEJ8nuqdHmidwRSyyzt8lSkmUQj7iM8xinxdtwo/C85
Arwh5vIFP1/15w/8/Fmbsst5+/PR9uerAu85T/U1tLATJaJrCmqPbilvQoZVC0BgXQEN8Bpc6e7o
bOm2uY7NZVTkvPs2B9U4WU4dRvtFKohwlruguYt3sqwmDyp5qRc4UNmlCAYSv2w/cIoXHp3Rc7DD
rwbpq361ezRTAxdmGRiXpiqzdbqEmS2beYhxTjQbKMiYF1sHG6/y2XobPP2VaVAiTjCoFxqkHi6T
zE0wI2vUbuvbSDD/m0+oSFST9vgdgBJU7YiTVF5j5Ux2gyY91lBChqtpJfADY2iuQfwaRADiakUa
CgDlYOMPsnBsEHEVrHkoD3SCwQsEdySbtYCLA7LsoZjB8Pol8JHZfNQc3Bx89iGJkikwrqM/XAlW
XmCxtZLPAwEaJ1YGMzJLruxqXE+5femWmKA1959iCfXC4tgx2TpPbA7WAbMe07KIPuDiSIeRfrmp
h3elNDGtAthXoqpTRcL31PtORtw5qDBlQaHRqdow3OpIi+MXX0U5PFuGz1z6FjlzPet0G9riQZhl
tUtsixTqiDNGCUZ7sxzxllVg2UgiNG6GYcaiu65IGA0IASLLlJrdk1cz9hvtvVMOzZrMH0Ur9p2S
+QNXrzml285iXg0UnTuk53bKy+44lHAvAe2e+xLoRNY+9zXECJEXj1yj8R7950bhJD05BvtAtjIY
t4qL04b0ceXBTR2nKOtZ/WUNOSDAxqhPY9L/9UtXlve6iDBy5cNj3lp71ehiY+bxp86ac2BrY9d7
j40s7U1gRYQ8Z31i4E2lko0ruwwLci9pWJzaVr8umzAiCmwqAeIIgVSgevONmMKWDvt6R9jrNbDb
lzClaJTqX+aMfV6fouVVtGot12Zc0BhcVT2IJ3bJVRevZ+Fi4OGWhEnOWCAfpnFVmsMSbUvvrHEe
9pJZ1s/fo1qHvgwbu95cfQ9DFAPKaiSmGZA2GmAv2yrSfNRAuAwOGSVmjMx761RwoD5pQVJbqOUk
8KviMkCkZOAZsXUrxbv2qDLKrf4NmTJBavFjbP5H7Q+32McvTMoPaX7X1EidOodtErrmlW2OcjuE
8370vU3SpiwRLWEXqlX2Y034IeM1ma4b8sT9ADYBojHUroY/bz1hDdpZDlzL0GFmkXnhs5eHAe5O
rgV4/xNcMLntkiJ8zG/7ZuLBS1mTHcLw7nSxp/DJ2Ih8+jBcc9+3YLf93mvXKsTJHZBFzjH81Tik
bIOGNZniKedYeac1z0y5s8rPnrn+VV3J59lP383g0Oa2OC+myjWxySetIk1RxE2sQb0zBn7vAqve
dqL7jjwG0ZCLQbH76iEtuB16CkaAev6qBvVsu83N6KHfhg4dFp29cLNbuepNUKqZPrl1D34WU19O
ZYFkbUjBh/Ijp7Ckx5mbqh63LCAjTxVxDceS9FpJzp6eV9RPcyWu3aHkadNTGFP1eBxzKjG71AB9
ghFjVdG7lw4+ei0tYVEhN56OphMu9acs60cCbbCF6WXthuZI/2QOOO3bSfviYCehCZNMgv2WVOxY
fg2/ik7eFWA2Mg5YPCoYa0TXGZ4lmzRq+geF7btHimeCToeyOWQYq3gW9tZGJcNOhi1WPzlWR9+1
ztCI/HXUWTVpM6arIAmmDT1pj7UFKgA4IANMCeXTtuSpSd/7LtmJniy82ZO6wrv4C64FEIjO4/nU
Ajqj3JsYfeKne8sFwEfdxZFDiHlWxXQ9Uv+NwUNAfw0X0HYkLnZy3wp6EmljHEqQ0pnx0EBHgfbz
4fdo9UVPdCBKo3bbhgsszUKOmFmIypS2Kr/o2pPNzVDhVSogRz2LMT06aUH0SPbpPuiidWONUPGB
hSpqn6n7qS/uhMjFcR36BQBp4V3FJtdf74pX+KRR1v8ivIgBQpvp3kBOQM/nkBOM4yn03Wmf1ra/
Ysoe94x2cdQLMEbwSQ33nvI1WKEuttXG6zgmErBPTHLGnuKHXvZSNjukLSaxcLdocw4ODelNpJ/c
2Nyl8pAWDYepmPa7QYPB6WJSfAD8RmqD2JOxTpbuYxAGDB9SoN3oNLWgwCu385g3fenEGp3TOOc3
oe29xouX1+fmW7UyZFMLkjYGQRUo3BnhMhr0zDxHDm5PpN8aHv0pLt/eRhxyJ7GTEpqTSZJgbtxi
OxvWeODuISVNC67MfBww3XwZfo0crvDXnlrBYlj0ytv1S8NOoDd0PXRTFB0Bb/KS6s4EpDx9tFZD
K0+DAZjRzC/4tRS8OkeOOj0D15meY9s5j2l0pEFA7Qnv/iqb+TLO2rjDKd0uNlesnZy+DetTLEJg
uSCZBRGHtaAMFYdDuQr8PkfU9LjoAmPGmVb/tgSUHZPBDoWdVu5wshSAi8ag24giRhnuxYvbpx9T
S9tvROM51vUnNTHE15Y0dzAOSOdm9OJ6tdxDCFmAXA5ct754KJo4P+k6+V0ZrnewkIn9AQa7E1Kf
OUVPtMZciNCO6zhLzqE2Ps3mKYltzqgmWqnlj5dZT79wcz2D1sNju2x+Bl+c6BG7ppf1UwRAaaC0
3Pt+Gqx9BfDNsrqjM/rWjUvx0+w8KqHb29TCP6TCx3RUzVYWw6GOSYEicKBxhsiTXLHcQmJKT5ED
kE21LCdxilkpWUwu1M9zvNc0nnCRYH8aAUziU1EscBl1Dn1b/17qm0flMMtW41Wdsa8uIwjkbjLZ
qMVkFLlTSX6byB/egZWRq8i2yd0DV7NTtka21m+q0HjOo+a5NHV66oN4vFEhLhy3lc3GsPS9Ieil
dxuQHUuICkXcnYhDWi20ifK6QEAgNKpR4RBRGk5oTStvvIXBNxEG6svfIKn7vR3XR4oS2Mbm0Z0D
ifCc5zdctNOlggztDW22tiYSkIBJr7lmCVhZRbzT7Bm57doj+Yd7w9pOOJnPAGvU2uJYaXC3bUPU
mxUhdXPbS3fEq0LaAHm2k3O+yn0Wd4plvKLHSOtXb50agMdm8LQ8pOCZat39ck4wHSO7d6pp30xM
wnJQ0BSHvY6Lc5SOr4VdQQCxGsuRRCOOIsO6wS/abgrlkakYfsXoYdzjFJdEHtpC3f3yJupHMG/i
3uXIbTIX5GzFirKI1ZWbfIlAFXfCACSZhOWNxKhXuMEhG3kECLd9HiwC5knDETYRENB6n+XcFi9F
liVbotMF4iinpMhY7hz2+FQLx3uqQGfdK1L4bxYpshW5lPDoqYqFz7WPk+ChU8p3H9gUOn+q9xoE
fDTZv9Nhim6oIcMGGkGgoywNUFPAT0lOCzcZaJ+CvgnfZixL0GlVKHygYNWzddIUe8UeDcpzf8Kz
wPEVDw0QgRRP+L7Q/Ywx1sZCKoj7Ye2EGl1cPCZFKxEEIIPZizlGA1elDsCi5Ke0OukkeMuT/pZN
u9xiDOYAPbPxSCZErnjY1eakL2MPX6aRbbSIJ7SlAcbsrLcsZGqS9tZX1L/zdIG21Ubuxoxq2tPL
m1QZqHN1Oe/gHe6CGLQok01YKPO8DzsKM9gOcXiGcjaYpLdcAV4nMzA71LSAOm2wm5XmlAiDZ8oc
iIRLp2GfBccuruoD+QybXeftz0vnls5zELqfbsajNBb3XTPif/HAiQFgAeMZW4T2QvyL5IZPcnbe
aB6gqTIjbGD6nGDGPo3WjEyxGEWsDRjUNxwcSMSRyeUIRD8n8lnQON3GSv0R1k30WFHAuPifvJtq
JNxbSuzU1GFwsoACUALPqWL6inN0kZJFhIk6Qx2PHIYbE7wmTkoohU1RxuvctsrnMDHlOzrqWZ4m
8340yNNi4lx3RXaUIGk3RVOx1WSeJQt82I1XsV/p2ZyZgjlrSouOQ10mzAFnxu6bzeGT5M5Yo+E/
dBWO3rzhuy5gzLQF6I2eeeZgGNGGQnQwfk37plTzESkKd+mJtNaWOMsmRluu2aH6gb6VlfNGAa9a
mPu+DeyKnp7L8AlBbVfRNwFtjRHdoBB4E9YYSCCbtuYfG0heJp59qELIf+DRVm4GQjFjG+kZ+pR4
9Y1jVWfXmg+2ZgCYlA4R/RL1xxyfPfb3owMnMPRvyqXsfa5vqhrNUFKokNOYTpHoylSOuTHEfE5q
S23dsniJMYs5Nu0EDXVb7e8yz+/TRp8bIPt1sVRvEG8vK4KhMovfhWhehEEEG810TlEKzQpsp9ck
h8EMvrJaNRtO3q34laTPc9MUNIDEn7Zlf7OqnUuNhcpOv42WTsyB3Hv/mJYdl7gPK5t4V2ZiIpy8
CKY7xqEuS+4n7ZSbGdGLB81WKWdPpHU1Lc98nyViOxQQnxhMEoo7UeRpcOgseSQyoN94U/1Wd3Qs
my9wxYqz1vZt3ftq34WGsTcKeRItrzVJ1ysRdveoYsWmRHemQYRNIfi2s02vFVmH+DbC9bGBwH7Q
wbxAeImmjEEPKIK9DkpXqaH2gguMIvWcu01FE5MLGar+jjLf+5UUzlLSgeueYoSsVIRMkxsjVQeT
Ot9C1CQmJ/ksAxILcYLLW0t9HOzuUwjPfPFS0GcDYVpAzr/dxp3POmdeBHv0npkRwto4OkiBLsjd
2dtlhnUFGxPfK7aoYs4ccIs0XxgLsHHOlAuPvvhyG6Z3DMSI50zpfTpEv136p3o2jE7FH01jHs/1
XH8HzXFCiKfg4jD4dD6QkZrXmwiowsAS+Nt25YcvtPdavkZRfq0XupUHDsZKbGBDWX8u3zhmoxIN
nKzZUD4Izhdb6g2GdesTIxuE3kt73fsl5xDgj+vBUI9hjD4YAFjGa4CyOXnzRsMIiC1BBTXbXmkh
hNAReCMXOJXf+bsqGShMGXjIIxbRNDGuBqWGgxu075VNbh7KKiVyTFYHg3CL22efFc+0NU5HQlrJ
JwY6psSZ82iDk1znNeJVFH63kHMyL6qvowySYT1kt0zjb5PBHY5pZp/CKRF7r0VRcpbHq1OK23lg
juUi7V41pXlNoVNyXdB/sJug/NyHYOJWM8EkJjZiV4KsAP3QnSheA+ZQ0OznyUtHe9POtpxkZyMm
Q79gyMvxZpVYBrBu5Z1Ce/RYmZ1nlo9z7Q9P88LN9oxwl+CpwVoasj7472GVPEFiWjYv0B0Cjx4O
2zbOFcMHnt0ODl5z/AXIdgmMxPpMQyPPMRY8Wq52aqlBiugx6e0FcyqCZJNzAwSGf41ELuSnorAR
p6ZNHhJ2iunFwT4uZmcHHIP24ERDpH9GdwywLJFPM63xopCT6r57nLwQ/SUtw5uJAQvTJ+8AmHZw
mlMT11cl+AECHVzpoXfF4MijxDEBEjHU56nzDhoGZOoRIKEFTqJ3d2eaTR9y/z2fElCGei7XGlGj
Yfx23TX1ep6W2lzpp9sWrsDAjtcZhb+eKmeGv4TnP87VPmmi+84hrTmi2ydG/Ntphjtg1EufqCJt
F7In8SP9AEnPvCSe/xmGABHwh+Ld9TivR7fcaAkBM4EJXyKmNQ4TOUz3rDFxuo+aBcTP4PYciuE7
BF3SDTcuZs5NCIWcW30l2v5IJaLYqLi892hiklNA/p4xsurRoYartrIXBwg3qgT4ZHSczpV0UHLm
/jUdnjnV3Q0cb0DYHDJY+0PY9Ds8Vdd2Wr+laG+7METpd52eSUr2nNfUKGfZYB8NP7hVo3qzIFED
lyBS1BGkcqh3W0EFvR2MxckOQBEuh/XLt05iyIIDPmYQ1XSKHj2zecd/wMTGH0/swciL1ZO71AKu
jSrkdwlHSR/2ekLbgljm526fM+ezgytpAWWDfcGNmMhTOijCm7Fd7nApUHAwkX2M+uRhAC13ULll
Xfy8YmIc9a/SKN+ZRFBrazRXqqI5ELDpxcgDdnvmBL42eWjn6ks7AJDROK01ZiuDkzlnlaY/U7oJ
uiOSoAoLwQ6LYEtuNbcA0Bifiu4yWdFL3+pwxz7kxSlq/p2M3i4esuzdTyF4JXhH9b4WIljL/2Lr
zJYjZdJs+0SYgeNMt4p5lkKzbrCUMhOcGZz56XuRXW3dduzclEVIqj9DisD5hr3XnnmSMoLWM5kG
DSVFruiWW92dRcWn0wqNGA+fBzViGM5ksQ9MpgmVc7zp4DSVjaAq/FN187YN0FUNi+FY1PppSAKF
XQw3a8qiaGtK58598T0r/WqdciFQVRXvGpwqqp9gx2f7PbRTWqFAMpkP9VFYgfsQjjo4uQ0mggJA
eSmqdxcR+7EFHLMG2PGSlyeOfaIyzCQ7VnlZr7U9iUNpRlAG/fEplB09Hf9G6TSbYjFJ6cIm+keY
GUqy4qVYgDFGoyNo092lk+E2x4L54EA+B3CjcDOl8EKwmK082UdEQxLLrF5Ri3irhkOUaVVyM3pr
JV2aB0ezR4liNipuAzGqNcQxcuoMM4V1EG2GHnJVa8Up4tBeq/yRFW7C0L2695pe3KM5gly/EVUx
7QvixcYslKsmUFjrVHgofG4PcZl+gXCkxuTcrv3qb+V15uZSikCv8iQh4nw2nrIp3gQuYxWR4s4a
1ehhbOx3gCfosBgTI0OmwSC3h4F8dMOE8Em6TAHzvp49/pLhvO0DkMh+Ahoy8wexDuYwAQtciKM1
vDu193sgHWOCZZZkPkMJs4WDVTYkX2cvuQiRfIKz9TDOrZ2K/WWS9GCT5nyFRCvJGLn2Weig2sju
8sjkL7mGER/CUDmPs5dAFyrqo8OvseqDnY47ZyVQW0Ivyr9s9rM6ge7tGU9hbjXcR9Nn+D5sVso6
AqcsVvlw6IyGoVwzGxj1msc0Z+9nAvyLcxQ2ZTnj8tXqu7GDz7Rv34vFXkD8pP/gvBuJb18kKFLN
kiOo0y/HNZYYc/vCbLK62gHls+GzS6txXoXxe+PlO6MyCBrW0b4A8mjgfhNyiPZ0/XcXERpE/vwq
F2JEZsi1S5gx0e4O+jZ0IqDAHGwKHK4z+BeDlHrJbCLYSMGZ7Acc8Ewt9/Xg0TSVYKR750dFEMMk
F8nejYJ9SC2waifJbLmd9uBaqLyHmdwNZbPydetk3VuKyj8kE0yRhYDFE/vbzVXnWLboZerNEI/k
0mUsfqRXxzvXzH+Cbuj2aoh/CkP8TSscKWglefvGW+7kAXYcRtkWtQKrJONXRadLRs3esYne7rtk
3oQkO6EAhnofkArosrCHWphhFmh+FiJw2LnhF5qpjdkvUBQfsNdUqK3QjHZwb1x8AbFc3/wkEQuB
fk/fR0X/NbsVM6yatFhGtT5B8g9jjahCJIGBNCX55+uHC8r8FbsQVhmVYO/1NJ4/amu2HJfWa/vD
YsKtyuUPHcOnlUtkxBRXjKFHFhGsZRTpfO1XEyW/+0A+FYo4LTO95dZcn9BjDFRxoDXjs9W58XbK
cIPj10yoKh99I0qPch7CJ5fVWtYP8jYeLfqJKXGGdVcxag1sRiZpaT7Mnl4OH23yx09MmLbdJ5wH
VFNReMVD0Ry5Yb6z3BrOwiPFqWJMSWoK13bPHrUb6R8Urg279F7avoUu7I23KAC03YTDY5MMu4J5
y2tg4Z/IODWKQK9l3lwCh4wAAAkvLjSaB7l8vkEwkMcr7WOQZn8lBMDEnY09tI0fT1lfmcZ/IELj
x8+G332REPWLHGkKaQXhjUc6RiEb/hVWq9b+UJDyZcAqcOfHWKY0gWNFP4o9KJUpNhV/8Ek74Sc9
s+1X8a/Kmk7ShR1JBiz/d8PuVlFQ7Ep/uYVZFIBD4r6ZAxqLMMMnxmTtBXO/zgcgsHxrh8bwwWMm
MoMsxcFcsJ9MnmezSnZIZ8xsaY97seS7E8VkJpzn4fi7s50Y1Umn8F96z43d5CwUra3byYtr9feO
6x3y+hj0sBu6juyLCO2DerFCAZUTRtzKoUgkzUuwU2mQ2rBgXLncvDcTH6Bq6OD6gq6t6sLZtBZw
qkKh9kSWuJMhbzpiFP4EhZ9v22R8DAoi6oZcwSGklsK4Z3wV3Mxie6TeUa11rF2WCWZ5s+ZypwdD
ok4z0UV33QqwGNOfBnB9K78ck791DuFwFSfOM7a8VTdk497kaFBYZLKsSq7GSMB1HG/QkG1cLP8P
oXb/AthS25AovAfZmpCcEPsZ/OLw3Tjon8Sknjh57rJyHjz0A7Ll7Khsz2PY8IFECXJimuAC7dvX
kVDWJCKgdWxyELH6WNZ+dojc/HWOuxcHwVKJheCBlG7makQ0ZDgRDTqQPEXoEtUWUjJ7Ut+qYTJn
ueLNmIDilg01lZkAOC5z72AWcKRNZEhjJBowbgEhW8ukPgJZTZGC97cC0OZbzLazFAV9Ug35tQwZ
V+gMC59oojftJGtRQf5EwfXlVIlYk2hkvcbaAH3IcGOQlr5LTmYKbjbbgIf+lGzYt4owgLRAwoHV
9p8oSa5jjYO3seH9fqWldG6B7/zYPaLHLt0Q3RluYMbvuMEb78gwNmqO83O0CPlVDf0B/dlbg+1h
55Nzbnp8cKDN84/OxM4oDHX24JwdrLeLFeplHK2W9Qqjo4Y1PQ5VjdJSM/UWeescQyqBZrHUWZOZ
Pw1pX4ClsC/dMAT7Ef8T7grqLaCaDwAtrqRvX4O2C3+Z/vjjDPBXB4jRre6ZxQ6fPiKsTck1dFE5
XX0VPHkE//YYw67QW4kFYpT/0MXRU2aM/pmd07oMeD+7ZuZinmW6hQN9yli0XxFA30Rlf1vlng13
srGdp6Cl9NdWxJ1TTvqWsADgVV4SlVMWU6XvaOMLhI3jIRyahypX5kkT4rDCawvBZ3pQ9njJY0i9
oRX8xfFaZxJ7BOq9wpveU1Iy1sXAxg2086bN/fdFT0509JUdGzj1pCcEeGQMaRtvftzjOyDkEtgs
SRNoH/u8eG4IgWMr4fnU/ONejc05RvTdteWXsdjcuvmxB565UV4Qk0RpsiR3vg2gGqsY//oDpB3i
kNGneW6OJKFFtSFbn1/Dqt6CJnaxz/+dPgudvTFxvSO2x8A7unSkzEfJd/7b+xh5G1RrYVXdMhWc
rC46ZMlQs2BKTrZfM3GGWsJmw1sDkP4Kp2rf4Md/SFuMn253pAcvVr6R61WE9hx1/eiuJNM5IOVL
SgVWz3l88VhhZxOvEjYA25eWz5UXiiNGH8VisNt4Awwz8kBjorPAkGAK2s3EXSxRzD9dbJwG8Irs
gyJU6A5oTdGs88hi/gqqnboZqQfctM0Uw5JlcbuNbCTo/F3itM33xtWJUXiFs7gqlBxPTmhviiG/
+8PAoqWtvlTjEwGwHAtF4SoqglRtc9c5+IKMhizxPwlrZaGJ9zjq0mG92UKvr6lmlmYzeSaPhqFp
g124oMw1Fta7j35moz3it20q8RgiDOuZwD46AWlgpdy3boqAOnq1oCAPHmbuuSHwj6XkORRfLRKe
B2dmym4xPTIcwEhVan3kXvioup1f05ZYrvfGLc5aYwrZVgGNwphxH9FlcPVyb9yPBuFmccxdxAgi
2Cfe01iFFNH2a5qwTqjZGpIREL8j96InJx2WVfKa9Dhyrcsl2QbTccpKKi3jH6MdJEbaAkyBu8AI
vKds+IOeHkF/CxkiwMXKuYJ9s+kCZFTFs5u3aP3n8oDoAqR7w93BTccXpRWNoBlvPNtkuMc2tUuS
ex4qljVURETGzBu70HRjQbISjSfWTch8rq2BrAKTds/eBAMyRjALjNdxwC3kXc5LJXiltQe0mCYC
sDz5kizeHpKkptBI1nFTRafEOfYZtEVG/B91j15knn56CxJIWOUsJ4L5EPYUYaGKUeW1Dt0C8D4k
as5Ev04YylxW/haT7mPHtQpgGsBJWaldB3xtEBHBCa9ODqB/BN8Kg5goel1x7x3J9rZzovcIhNoF
KbP1rsr/pBYf13iR00oluV4s9MpwYhjqUpnJqtvGAp8T+37w5MaUPeQ2yms7JjsqSxNus4qTMHC+
YqqRjZmixfcrrvS5xlNe1vhNLZrIeH7BfQz8h40rFjwgvaZ1tn1/XcC+2ZWviKla3BZ0YxUrPMTX
Jxn7h5hwYDz/kN8f5lQAT0EWypjnhqwAvqfXvxAQ96KU+wL9AkrDpxjocYfWpMoTOKCMbQKcH6ni
uaCV4ndNcXBPfHD+APd7DWNj3rm5r9E/0XVeGGhdR9u7TPH0Iyx8zTbcaoYw/cOI2A25qfUUE1zg
5dWj6NVOmHIj8uFudM5HaWTPevRuID4Cdv79l1XEMEID6vIm4ZcFJfFRZwgKK/09zdGliyJcbfNr
jZo8QVdzIs0Uek8CDyeLxb32Qt5KbyeSvl1nNutqNV3DEQFnWx9kHf/2B+mzRux+C9L0tu++IjsT
2V5c4aBPe+7IQ2mdjMjtN01pQruaaoI+MAwbAURml4hACBxHL8jdte2M4yGxcKAIx7A3fvzHtdFj
gaT/O7OTP7YkmoCxZJTp2iDGGdBgl27m7pZE5wD11gvBxYAieNO7cCZCSSX2vqvgVZsRMyWMApYC
7VU1LB7gcbCXBmdRxO2afhQzU3bwraph/ekVmyGrzomoYVa7vMmVQVJ2F14ZimiEylBOvCh8T0BA
Rn58Q6l9jrz+UdKZr5I4ZshCNsEc7GQk79xMQb54BDrn7Yi6DCBJAz5JoWQeVfYSGs0TO/9dB4WH
GCn70cMLEBPLFECJYmCm3omre/cXI3aER4c4WMPtsaUsAt8Za0MzemcC6zPEb9GZyHMIF1EClTl/
jpv0d9bNm8HAPhI51osZoxzvFKNXIhmbVryylH2fevjWAvPMqguZIFZz2e+GVK1aPlthLqg3O+RU
vb0qaelRYk7mKT2OYTTs88zsN5NJSjNjNIdLgtz5DZoQ8GsEw1HQ/XCaYPKaS7xCFDp28sKZHuxC
8qLjMv72SFRBe8ycQDNgKhi1DYJxjJxI06iwqBc6jVaWHQeHPAhfyYeMN8a0LPdIrk3sXO/RgdlR
cWL2cUv9qd/N818GiGoXpzQkVVcGm6ZnURMN36kDqNbSAyuB7OapPt1YtTow2ftbD99mLNHQ1tNr
0pZHyx3/FHXTbCFWcY4G+pjD9HwQ1ZKdBMh6lVf0EyHb3Zm9n7BACBdG9paTd1Z2W6aB+8RUw1rZ
4Hhq6yqrfp8VzrsNE3ddu9bL6CW3yTP3/SISlNj8YbccwzFykD3rjTICmpz6Y2BHj44/etD26NG9
BDvXt14FxxCGj5WiWq+i+BOAO9uI/o07PYlADE9EH/ykLQ4Hm62xKpJnq2U/FHMb+Rf/pXoWcgEt
KTnDDzlhjdJAITNzsa/jc0A+8iprmSaHpv9WRvXJq1DadXK2tvi7VoEycD+Mxc4ycixy3MmDoLhD
dDxMQdxujBSkucUIGGW67LazsqetW8jfo58eCW+7l4gQckcR7u7HGznPH5bfAViKT32avOeVSUyF
z6c6b2d4Gt62JfPWzYeBsT65J6F/byA3MBhnoo5kw4mMs20O7GuJ+UwWFB/SZ0biXFomXdIo+Fbc
mqhguq9JDsE2CpmpcVKBXEjHi4kpilBBnBGmR8vjpXhcALyFQY9olJElOlU0+wNUjs545JhAYBAa
66hh0hvpiHC/ZdmXplC8o+p5qMjL0yiPg3beGRo+rpOO3zMDPES9nEO5n94sslUi8syigm1tbCYu
RRir1qypwJEAbn3STfSB6+oJSXe+V1ZfHlH+ZB433HR4Gog4qlD+vxkz1yVxos5SSLJoghWxCkoY
eXZgXxpZrphKj1cQChw8JUKS2Pb2RWs2p6icSlZ93tES7TFf6NKmUdB6MfWCSffFX+AuUUVO5vR3
7F4Vkeg/9Wje6nYaV1Yu9rMXnTFFEp+dBOBmFFiIYabkQilRrozROBd1YLMlNwBqJC14uq6d12UW
puQL2vaJTFBiC5v4XKCP6+zIu+aica9LUhFLk8hbUXi9u5SfpAFXxjUzYu/CO5fMmX8TpcftQzLc
x7D8lZ7CJlQ3kLo0iO21xji4CMr8vWkR2IZ7Q1CTypPLVvrSjrg9ZemtJlJTsW8RwzX6H+xc8ZgO
e9Gw0tDNLSnqbTQk32PNWzjmqcVnMPxkb8ytT7R71HwXghNBZiXQvkkrxfZT/mhgaGT/ybc0ak28
xcmrrfk0e6J7s5MBPV1zTLNPA8EWBXD3VbktNcsivwgAg7X2dAza32NH3Gac97/H3HvByUL2BlnX
CIb8nZ/156o6ZS4ZnkzZh6PPHKkxM6TuxB3VtIWbxBcvHUMpgraqjVFP+PC4MFw7eU1ygn00I85J
2r/YYn5mMy8Nv04aDPGzq5Czi1MfekyAdb6B+/NY9ml1HBP1t5H+nTp43yaEHs0zaW3uHxwq4mSz
mhkiiDEj7kXXJExAZQwo0qluH9zYPeCFJcUGNQj+1NUA+OIhFWxLTNf9G+ngEpkUucV890f9WNfW
I1CURdPIOHA9zA02Ct9BxjU+D6H5wWD8QNVCFvvkYRVidoYHwCgxZRI0tymD8aQxF1Sy/Pas6o/f
V9zaqGPzZYS8REVYS+SR1SHI11YWcXXly10OxX5jYgcnwBmMnJsVO4reZlXb3SNLUMW9DXSL5een
gqzQJIcL3TX6PZe1PsW6WQEjJIyY7cGcyeYQu2a6omLdC8RVSgQvRU4A2twq6GqYDdY6uKeN90sE
D7LKeQk9RWCb1852HJmEDi11SV9xaw8j59CiUMqnvDh3RXr1EImSPKm3YrQ+HZuQg8SxL6wEL3Xm
nGViTkfbK19jkd8Ftyxth7/KTKMIsYMJ+XFzJc6v3pMNCuSno8oN++Rb2IN8sH/7cjaZJRNBEIHo
TMbIQoxDiVZ2cAMGLzo61XhKwxSBICODteGU4yvX7noE09QzZdJalA+pF7X7IPiOi6TbldH8MghO
zJRsI1iVvnuxRv9iJOpXZ4T5vU2LSydmEz4W5riRzHeKKcxFbvfe2flHBlKccNJwW8XNRdrZX3Q0
ycOS5YLWJBBsVVcJdtatT0o599pqbRuOd2ln8E9eaU4IrdUOP7l9nOLo3bRRNHQE3ho4o7ym1AyR
9BWAi70aQ272g/PR0df5CQhtFdr2JUagCJJm2ArTg/HUL/1GMZ9GhMnhFL1HteaXrQkaMOt1yu76
IPucfjOYSZ7ntcWRgxW3Q50XWH9Fh6YJYMIOSWizQU92NLNEnfsWYXzW65vnFWJxEm8HX+izR3JN
l5AobgnzbZD6ijOoPLkiOpjNfJy0ht2gkIxWuzBjzBVbHQNn0DwcdGOP+q3ryxf0VEDN/UpSBdDs
2yaRn4hl4MoQIjdziylzzBCjsvdmHHdrwah0MzHloSyo4q1JtFw3yl32OEtp7Yz0y3MMwHtxrXdj
4bwaWbdIn+F4loH80FGKN7CQ72SEoOVgqwadXOGEE0LgJuQj0qcELAh3ONnppzBw41XOXFMes0IB
G5wdpJCEDWX1Pmz+wEru6FndreF1T0bbvNqB84w7Tx865TNIhiE3mwvvXarzXKE7Mq1w5vDCJu4V
w2tlB1ciAzmOWZGvB2qCTYZLAzdywOuIu4BcQPz5fbzrRUyq8uj+Ya9C4hxBL5OiNQ62oZ31+CNO
OXFsx1wOZ7f9JmN9ny8qxEz5WyRFvDl6Pgwl/lhEXV92k1nkf3UKT6mHJMsaKfwS6tNGv6AjIxiB
MC4ZB90mbZ1fXqVs4mUnFglDsSvmnFK6s5gmtePNlEhwgvAX7q2T6AKIlCnZAE2HjbSeHcZS2Ysb
8jI93LiMUdC4BTD6g6y7MAOIt3x1HaDl2AGzfkdtRID7VCCtDBgHpYhJDXxLqpl/2wTvPFDrI/eJ
MSRhlmERjk9g51gM00jOXQ3MUHdY+ggbn1syQMDZVXjdzclG/KmhaTQQ+CbG0uvSAhwB0pvGNxqe
rWk8xk3xC/eo3sDxemSXfc9hvi4C02RjcRxEM/pUg6FxEepuM4fsMFu2VQsPAaTeku8zprn1MHjd
pqjN4bMbfunw2nSTc9NQyzA7a6bI0ajWhdVyN3asdCuLHjc4qt/A/orQs2FCnUjLUK+uYczroObn
PBcBfQ4xO1qS5FhgOhDwrsitVlNkX2YD4ZfpRB9k++nNPCGXMOcB+Iw864hTv+ifsiTeC9UOL62F
TdgDrBYb0c3OI5OyDadWa2m5kRYYzTbcVUQBbJGuARFBsI5XE9BK2jfnwXqJeTGT0N12iJp2HcX8
WWVvcr1ONSIgjvu+AhkcS6m4iWLOzm3T5qhj+yMK3BUjP5XMJCtnYn4MmuQ9FcMjmzdwU7m18Ueg
xyXEg0035ljQTF6BhQdwqQrPdl24T3Emwi0+pmqLhtTFA+aDDA846T3Xt5kdT58gg4uj70eg8YsB
FRcXc0/CI+fCE63uwOKP0ymenw1IiK99bOZwTH3uS3rTSaR8beHeu2Dqjvwe4BZ7F66vn6tja2V6
284ID6yZsq7zhzdPMPMcWeD1CNEOLSwPEKUE5uY5WVlZ8ogiUm79mTd40j+ADIdXRaT20+Tqq3AK
9wK2/1oQuUxQ499ksL6zorQOvlTPSBv1o0V9qpJrbr0EsALqcTaOvnbXwrGsswse8QboRJxb7XEz
qAOGKqW17b0YpK1yg13lg1IdsUzgdsRmPvp8QNyaxYOFU4xC7lZ0w2/DcdDrGr16moX7EMMCxH3i
DvsYwsNtHkv+sb575C6G5oWqKlHlOYN+fiqFmm9Vm0UgL5fVfTA/F+YJ/BcbH2yErHCIuK58OINy
EI9wLvKHCV2dwYCWKY5lp78xtJrrueT9scWIUc4hZ8Oqr6Wlo03rRCgXqse+ISW0tcuz10qG5Xl1
KgyVv0auno5AAFAHOCEq12h5b00D7KpZZq99GTubXkftOZl6/5R7CZMb3ZyBC8or4Gt5/fco00yq
XVCnG5dIzl3mISnyiya+OJ2lHmpD+luvjeNLT0psrwdnpbWvLxO+9iNtr7XLEYY8Buj+2ODP4Qf5
hG1QQ4FLCTXkndrhmvY3/542M80aJjbrZqkgfV5+jMBWfj40xT3zlcu2spb9fhDPhufUa9ra4DZD
ir/9e9ROxj1C93789yV/Do1VNNodzl16rxKM09d/P8or/wppP1hwE8a+T/qXKsQr8e9/zDHwzLW0
BARAKzn9+1qSgqZwE2VujKJwDmy8EVX3VvU0jQYRHSg0ZxqM7ey4w4UJ13hhgaOKwajZckUorxx6
JOqPx9TqPnTGy3AaY/HV5M05nF0brvG012xCP72kSHZtwz0rhAZzSrVt7kTRbqwgsl8jA4Sw5Jlv
Rv0+t2UBmyl7TiwlX8Pcw8uif6wsz++2EWQwnxvjSM9mHktJwG2ZIqDokJ7G6yoq531i9Ks6dpG7
OdlI4BtRPlsHtUS6iW1GbakZaOpo02GdETgUKdzrIocbhuWGDFmRQF2ttC5RWnKFmERe8bnnwzg4
1sYafH2v67K991N2gZpXcs8uzUNWyOjRKCeWi101fWGPdXGkOpg+qRx2LCubHlXENDIQgP03GbJE
4mDQvy1Pw6SKN03sy23LAuUld2OSeJmTguCqSKTjJ5K+geTiGJd/z/79lOqpgoRo7hPpMGvPb9zN
KCN9inR9qSHDpJvZaVGmEb67nMExapuMrVHoc62KNoU1aXvtkjCIIcn6mc0JeRE6w7trNu6u1iN5
LcKzb8iVnFWlSNticpNtogyGPNvMX8uD4H8e+MI2XmvZ3I3c3zZeb8Ntm/zjHGQQqJenLpkZiGD1
1TL8cdf6VnkJwnzcVGNnv7BKpI0q8vBHgUwsBDBMp0yrs4tKlxjgMDhh0amePa968YPGPkxxnW+q
qXPXhss57TZV9unAnFH1p+ylCUyo4I+9CC1YfF5SGUR8+HmUhcJYCkIC7Ap7uHRG/T1VjrvT0dRi
/BlkeplDyowUUUnD0r8292zaD4QUOug9LAc/Y2gfuy4w2gP4OX0enXhYQ311z07ellfLyrHBDHX+
Y+uTbr2ANEuvTDeiLZx1Okf6VvumtwZoRKm9PO1NYz4uC6XWNoZd7KlqK6tq+iD+6yfoQUh5xAic
pd9+tSrNf1Lf/OwWzdMYB0V5o2FXx3jJypsrVFJZ89aAobjrHil1VTjUfE3b3+RAntVcAmIggAb8
/sZJAtRMLp+ssmGWiqre2Ide3D9TBeYnh0B1on3i8S7tZxbS5pmwHnKtlRl/9wFnXCiTz1kE8zaP
2mnVlbiVfcupgCd19l5mPX+5kWzSHSKJhLxllXrrMayrT1YexMrWsbmlfjSvg+xMEJvlfx7hpbYJ
neWscUzefiVL/VlX4oBwxv3dyupOORxZVfoMxj8+t+hsVwOjni9naF87ByQFuHDjGpM5tjLJd35D
uAJ0enlEkPJ/vvbvu35rjQdfB3Jd1PGXryL3t1G0e111zielNosYUl67wCIsnEDxbFM1QuxB+CUf
pg/nohbTlw9Ie4WG+OTWU/Qc13WP4pmXGcm3yRbBsfQtya/mf/S9o76XBxhi+ptgdloshqzO6lPw
GM0mbpgoD2O9NWH0PIqMeSXq13Mq+c86SencGHaAV6KcXEm+u3PMvnmiGSFAokBX3zCh2qLpYLo2
5vopkUuyxPKNyezluXXoUpfDyouNe6MMcf73DLlPf7GN+Lp8OZfjoXQwkmZGDY0wEVQGSsn9LN3q
OkkjuU9wp85pqy13R8zH9t/RWLNbu/7fQ/KjSeLs4vaUvpUQ1U3WyJCKUY8XgYedUotZQD4QqRdZ
uCNORlMw8aEEi4nWHIm7ewDGI577KsAi53IMJaL7i8ACaWvRpWDwhP0OrO1IVJ6865Sg4WBCJu6V
8U0PMVuZIH6ORqshcGSA8yWMFkkUocZ7EQGzGwaU7bbOo/2/r7E5n9e16YvXWKf/+RHimkDK5XBS
qmFqngDyN2ftD0zasWmLlHsYpqAEkTE3w89yyc5ZgI4rmdVgm11H3+2QwkH3U40guWVxZsp83ZU9
ssK0/qyURMqiuoAP8zLJ/uXngstBmvTvNQLSudVgutHI3f9l3KQs8b9V8DPG7nLvz45Sg3Bcy9pq
dyhpiFbOfpKxd387GEyaZHF/VAbo3rRzkQDrcG86Icd0rbOn/31UYvT9f7/2v9/930cL84OSTcAI
D82vDiGDr0P1mxsPg42+7e/uOE772CwoazwWBm6Wg9Prk/u/+7tsfPzuTA7283IW5zZYFC8d7ip1
XoGy8ReLmunDhv6/nltvPAY1HUOZ0JrRdTdPdlY6p9jsnwHjNU8zqbZP9KQTrWjCSU8aqakyeipS
wmH3Yq8m/C+0V7UMGJ1KDG9xIMXRZwUplRDfsxD//cD6nwfLt/qm/bQqfaa1TO4Vq89Lb0UsyRk0
suePaKBzh0hzPyzPzew4p9ASCLetfqfz5T8TspfLhuI3/d5Oh739mlWt+7Q862u3YgcxOxqrcqF3
4eBHFzRmETAijHp4u4lMXZ5KjkQ8Lzb65KIEX7ihHC9W/yqKaOD8aYXlHv9dqgPhw7cAtLrrRvxn
m0m6R3tIh/eWVO5OTR/0J4hXFeNUnyjSPrkMS3XWJXlKsK5PLUSyXtxh94tz1CPSPNexleznzL2P
nL7nUOlio3wgXXFeMB0RiEe8xHjuFMF3Xgb0jGZpI73OPWnrUoIBYq22h6xov1ahDJcnQ9OQsBaO
ziG1VHwpPBldZj8dToPJ3ZFOumYr+apHOu98/Czr11IR3cKaymda/P95JNlnW8hMrkhyoAmbWC48
tg6fntkfRsfpmRkE1qGeGcNUdXWOqql9aJd3pnai//s0Q0KMZ1khEDR1u6HYd3+pJ2QY8Tfpr8Wm
BXx2zFhx1aS7rttg8i4MxL0TRMZ107FzKgr2dJZ+xaAarc2SMJhK7Hpiuveuqr4YcyGaGaw9+jBE
9JpEpRqG3kBM+cMcM1LtCT8kssrhFOwJWtE04LJhe4E3ggsH0+XYR68O4kNpD7/byb2g676RPAAi
nyTFdlrDA9gXBS1fbu0dD5+2E31NqYvbVe+aWn8bhp+vEoVUqSAykYGkHxi/sBh2e2ngFgMuXm6S
GR8nJQljmPAoYhPIXzKXzObUWgt1L00McY76W7LMN4vBO5LgiJWlaHfSV4x1rTUlLfENNRqvJjrA
o2k3ZoNhZK6ovwPUZnmK5dhKXIhJ636Rgs2sD1y8sRiMMDa7zEDRhpJ32kAapW5BeoQtbqfL8QpU
5dNYNv2e76t9BnziwQ3x5g3k3rTO8m8DzQQqDuCikdaSW4qui6qt3FhLWn0ZqJM3WscmDSCmGkit
8W5vq8h/ER2IDVMwNhVMAED1NL+cnMgeCyQfeuGQJc8QXryo/xiyz6RGFBlPBdoYeppeaSKUFKMJ
P9QfgFXcbbn8irkl4WYawEUCdBjE3BKsZvHilICEFbO9E4q5umnLN5XCOguhYFD6Z/WWMWS07K7L
mugFo93WdtguaZa0Kob7Xc0D9tOqszY07qshh4pvqPmbS2Bf+t8OmunVfxF1XsttI+0WfSJUAWjE
W2ZSpESKIkXrBiVLMmIjNDKe/izoP1Vz47I9HgcR6P7C3mu3cV084Sa7ZGr+s4RgeWun+HDuFLX6
xqQoNqbPXh/6fdHJZ6gxJRRFEe3q3rkUqtB2hYFtZ4LNiuiehUZqOJey6z7SyNdW1cgcSYsVj3MK
KMjuPiz6BS1sCelOMa4JMEmZrgcr9jjZRvUscRon/s49kgdcBammxuMUV/xK02x3Ecz0LbD1JGcA
MXZMRIO2X+lRzShS2OTY5Ow48GlFZK6WoY1Ck39S4vlfxdQ8xHQJFW5DbsZoW463uhb+mo0uIOBG
PWorf2sCmxHMhLxsdMotus+1gWt7p1cSJHxYwZq36m0b4CvUSTRzy5+Jt3Fp1nW6d3JJ252Pz66Y
HXyiPyc6ZhI7c2HA1Bsa1Z7HVyRPPDUn3elQMuXFWsX0iHagN4B31HOWO0803Hi9hGEexpvqffdV
xB0Pt1OrfUMd4oY9EZQesKCShM848OIX5XjTToZ4nvM2ozKR2FtkVLU70sC1Adwc7pVT3CFyG5Gw
SBn8a+dqxVVqq3SBCDDM0w+VVsMq6HtEOjI8hRHhFh4nNEkzanN10+JHMg0+e0g3fJUmBIc9xz6x
y3lUGescueLZ8VwO6hrO79Ay/M7bTywTydbN7M8c0fy+a8A0aWAcIIKSmSS6qz9wBGqGP+5d1l6q
IF3VmxK110saY4dmbZzTdkkPfmhTaB8gE+qXIdC2acxD2WNPqVvjxAxFXBLHFBfUd9ineEakyk85
0vpLa0mXFDccb5PzTmrAyLGa7VskE5dUuk85oyNk6uhK4QJ67EyQq8iwKvY5tRC2P580XzU2V12v
4+VAG/QBpO6CZg5wDFKRdl4n4zMjcV3lH4T3ATWcvgGhNK+/30j0346pDS+/P+rbDIoNSIL9b30d
d7o4THX7N2hh2oUp2diTohalsrafTcfm0NFtjvMmiW5iSv45wH2+I0tfF3nifNgy/tMU2hP0OXHj
eAbMrM3muPnS1N3+YNmFBIXgR0fWtMWphYS9UuyQb9waZN8k8kvvyLhLRsXf2zvatkzeM1V/tZh+
3qSFADJLBLE0U/1C+k32wtyegLsPsHXyK4vqPwmdytv/d2E6eV+53SGxIwJjl2n13KlF+MfcICev
ynTbfZLhGA2ysNv+thB6Mo5rRkfW8nfYk7UJfMQOfaLmUPU5XUJYvcPNLdSnrnVilyDNWOmir5dw
4u2n34kKrsBcLWqd3wnLk8ba1Vigw89RiJNjMlWB/lWE+IuaaZDvfeNB2fKa8WJxY2/iuiyPaODW
pQDnAa1CHUe9qo+/3/v9xsn5+0c4p0DbOHthtcONd7Q6lKIK147UjKckHdho9QGTmLBhwWiPHPzu
pPgx2tWFH+diUyKDJUHBta6WwSAZzxGG/mB67tElb3KJQZ3m3MtdRkdT7Tdgt+bJEmxsluPvA2yE
l8ZQ1jnK0TBleC4WHufp7veHrMqsM3XlsNYmC47Qb0UYqwMaGqdfGb35ZtU6uTi2U2E3mODblMWJ
C4Iu6Pe7STAWJ9MxPgPLIoKRrfkmoT1aRGFkHJP5Gz0IE75As+kGtMKeCQNpG/M3sT8gEv3vx7/f
C0wm2pjYYB+E1clOq+D59xvP1P//e3bZnTR9NA6/P197Pnfk7996EOara4kGIKDfMH/D5MVVPrCa
nL9BQSEBss8VLGMQqA1h+hgGx7/OLM+947jpBuhn8jHjCpkt4qRSdn0m5fxuhGVyS6A6QesZ1K6X
UfzmGs2XOTAyYm1grnJ0RlQAlr7DNm7efn84SFDqvF5XUrvZMwW6on527Csyu2qfDFFCgoed7gic
ZqRv2KQzRVNBfiHu3thM8zO0vn4p1egfukpsiZwcHkUj0WMKuzv4nqedrUQjK6kva8bUmPyDEUGc
bVl/Sy0HaRmq8tVmMLfFJu7u8cYA+3WIOWH1+Pu9vBjFbhxD5wmtithpDKOXnasgRM3zp3TMo9Pv
9/ifZ4TjsuoFYAlhFlgdJrZ0yGdJEBINlB+knRX6BxfJ0zyF9OKAHPJJvDk8j7VpJ0/sPEuUSTJy
Dng+ttLMslVNOfKuNOubFYXxo9xHXpQKjWOuPWu15t61tGd4U7A+MJmS/35d//vhb0Nsp5IbJ5z4
yNp2Bx/C+OOJo1PL6TEy/trbwEPXrjbpWNTUPWUS+arQay8KR1W70fd+MnMQyPcysa2yVKwdINbv
IWVxrCerVsbd5r/hqVHILYIx/9l2qJKqxKiewiH45zmyPUfpYJxh4/z8NsoWfIhV7fQs04RlIFTV
yeObfPYmfj4cPZKPLiL2tbXfAc9DHCLCyptH6/ItkQgkS80eGN4J+eaCiltZMZ6PPtReRM8mzwxH
+VXR5bJvtv/Iyq9hEloQAAos8SntA14hPryk9H3g66X830BxPh+7HiYM7lOu+91olmrHEELu8PPE
VxK3OBDmttnt440/FcEfLx6tlefzEqvpEgzWtPRTWT3GNP4cpCF+3Aq/cdRya7mWP3OP1G3wwoPq
SUHVsJCu8et0b7E1GE+kMFULc/6hpml8AIGkyNFGtorNn4Ip75Eal91w4QYf02xsn+eGhtE2y7KN
k5f/fgVIqeBj4FcIg8yF/73whhl1S0gg7z6Yy5eMEdoduIjbtR2RjZZ59sbgQsOCbcHt0DhkDLjy
nkT2jjT5uR+Vns0HZEMr/d/xNHEg/QE3aaxMMECs32cNuUOWJaVe/cI03Ka2mlvbeqTfRsnL2T62
yDPlOHnrhEjvJW2Vu5r6goGZqw0RAXcg9psyD47G0PGhU/FdE20gOg0YyMeY28fAtnjswxG1J7wt
To/Uh8Q7P/1Yls0b4exocMd2+fvfuBeQ+SZNcEjDmRlQFeaT46Q5iiL5xgQ3Bz+k5BdwXBKGBWZL
GNiLmWrw2vi43HNhvkw4MQl6DeB+AdLARAqYq1aRjRC677aBOWCoL1qb9SLK1wGT0Hpw2w8TPtau
j3A91Hr4z25rpn78Fv44WjuAJbYK2Ujkdrxw2oKyva4OgTb77bLua+jEdRxLd5fhou+y59RNtYvd
jXBPdYlhQL5GDWq5tGdQZk3dHqO4tTdGcDAOz8Gis66RnnabqeAMc5j0rqvZ1TDUNV63GjRUVSFt
HUms6DXoKgHjYDstV5iaQQWb8csg6RqizCWlNiYLd0DJjp4/X7hvg6/hqa7lMVF9sgZzmVmWCcjJ
SrH84XTlvVhbGtGDuq7joQE8SbBxsA+544i4delFsaL0URwvlGTWFfbxFvk9EYzCuJueqfAyRRtr
MvVTSLGbTbq3ZrD+UVszHpevwkL3ZjAZ6yA7JMeKCn3ame5FTfhzUXLuhhTq0pR2zz4A4efeiC6K
J25vtRaR9ZbLw+YaD33O/UTlJFdCR1zslzSsvWZOK0/qJ10zWfY75bShXSuRSU4rtl+EbrqvIffZ
N+KizFtjXSpCVDb2a+GYzhZPVbuu8rZeecBwogSFKxEioHpcAe85xE89Ry8AWGMjVSVrKOFg1ytt
oGVRL2lXIL73crEXcOZxB0F8GC16ToVPbYXCjCFPiYCoiYwnQwRvANJOyPSbvWzvskLopAB+xdmR
YWFxNPT8NBT2CCWzOqhAtOtIht8OuirmHXq6ww//V7OrpyBGGAdsGEzs8NMJmgbd1TfBwA40Y1GV
lcZXKMINqQYv/TTq2xySf8ozsFKNB7U9snYyRV1idBefPhH/FPYnCwDpaOvGtoBZsPGTc1jxdCf8
cmTwJ5+9zYwNuA8igrqg6fiRjTJYExjLZi/CMTRGp3FodzaImDjColJ6ZFQE+YfVFi6DCn0HDWqt
W0OFsXwUzDqLrWlO7tocAHpnJ+GjOiC2DN56480iV3420IJmWw3BDqrSW1+NTK/tNl9RcRISCOCJ
VjI4ALFYcPDkW9kCXII8VjPJiTgqjJ88j9+HsGoQlAEeiOxdHIPJAijRLd3oIEcNypvpVBtEvoC3
qvCvbxAzJolNq50CrXiTPfedQ1bvOBfhbXVByDbLy0d7ixOu41Wakk3ru2IXFcnWlqW58TKW+v3k
UY8Aiyd9DE7YcKsrciGUAD866M24iayFy9dxTcYjb/Kkw0lH6Jzh4tYBX2bsVxcleh43vQ2Rgf7J
7HVQ+zojez0ip2bmaod2/1zF5EWC/9m4prY39Oljjl1wSsfji0sfQlJOsNJHHQVdpzsnqqurbcT9
zlV1cnKNCmE/mEnT6hindPQbJBxD4vUiiApNDl5W/2qslc2nmSfAixWzkIa9biD2ruuesQkEpwyp
9AnR7AP1U7HVUST0DlcNKHK8CX2yx0r5k6ng5A0jlCjLO/WF+4Bm99F40ZMXjAAQyIUu7a/WRYuC
HunoTBAAcLkMW4rCEBScr5kPqqhxK1Dx8J5cQxG89oA9d6UCf2eGZBUU7it4w48mwu3tl8W7yr2t
a0Pb9shSNp2SVA/7XzqRh8aaeluhamWIVFz6fHQQjIERK+tNjpdnl0e1OJq9B5fpzh6diGWt+0E9
kKKt9xA2T/U6CuK3wvL/giQAmhuvW0Y3BHGn3polAsMmC7ZnzOuqc6WZbvYu0vgnRDUbWaTJEymF
eg4VVOVZzsroDPiF3kNSeMbVMZufTbuRf7lGoTpBT+jMttikuY84hupsIZ/KYnhTIkg3euU8WEps
og6vI6lw2OSSemVT67BXDC3CNcNzH1crWtgXhpSHqnVPgeFhN80Bl8Q5H4T3RGIzpcgtQ9q/UXZL
FskvkaxN2e2XT2Xmwj1TnbOxgmVhOj+eh2+81Ssm5bq4ttVXn0Da7mt6DuSS+1x56pUsEbwCIkmo
pczkOfwr8Tjvitp5hRO/mPQiXVLqcCnxcZsWszoTLciy9vRjjZInY40IKRxCFv8T6JxiybvsugCm
2smCqULKQAfweNmjdi+mzF12KPkWI/y7p0Qp9nRhtJn8tqVV7s6IY9lsm+xwWl/fm1hEVxCcn9Uw
w3Y9NcAkLJETdEBaGrhZzEpi/owiTREgHcOECpIvdLfSfOMb6I1g/oPE0fhqidrCQaRgzkc1oFEX
Eepsg9QbcCI6YSlsYCMMHkukojWDDmDhde/2y1Dq7yIa0H7PeDRl7LvUOCSzZyYT+ZZHnfevxC5P
Mkq0zWNxlWWA+N7HvWAgJ2Z+C9wK/kvDyrYn3mFLchhq81LSuonv2I/e7KZSLDWb1UBvIF1sHwgo
sTvmoGEVRdGkrIM0079D7QfPQRvsTT+tSZqobg0hQi9j1l7sTN/HBnPUSWMa0BocuFHtlks2utvJ
Ah/WxXPeeTuuc8e9WgqiWxASQNCODcNsIJGm6Ydn7v75jsmBmIN+pF3pmMTXSDntfBUQ4AkMzF47
veXuWLbj3OiYzVaieteMcno1RqI0fYCnBDNb/NpkPCdRmmyT1IyeI9vLFuy4QdrUzU+CPxdR4lTc
quyR9ZpzZEBhyX2VQEgdJuzMSimMYtZ40FsPfOGo9BXDnhrOJA+u3Y4YxBvyGpLoWJj04JgwNO65
pSS1lJXSJjNFzAwWyVia1nujtZ486sB1Z46npsI6Xfho5LH875GUVSuttrFLOMlmvvSYuSMgxpew
MqbhuxeMowI7ILLL9JbFOOJ9Th9JDR4u94w/BKj+9aI/PJqYwB0YQmY1Rwx4k9zmeGJM3z6L0LlN
wI2RNrbRTukGAs3IeRJV+oYtj0pkEszIVQM0G21OnzrU5f5XNAH/HBVyqzR/5mz7QCWJ2ItkdriJ
AXnEdB8ETVm2SxoqTSE2SJI9GxeeXNGtp8a4WyXF1kQUtptyrBgsZoQHgT9OGAVh8F+Cgzclc3B9
aJwzSoNbjcEt6hKYUTGc7S5JX+MeOy8LxZy1jOfhB0rIYl3Z6MIzpESa9pYUhkT1g97Ga7TbiDZu
6UV9tibFKjYbssHdZmE61KGDvWT/jzlzaIpF0OabHrATk2TUYQMJeXyO5dIn6WpluBp5q4zml8JQ
5nMUDXc3ZDliKzAqyOLxrISowQwXF7GTXnqSbQ+6P8o1FslpkYXDH2iqOlvOZFVUjJ0Riembtorf
hFX/DTJ9brLrF70OP7Px2VZInKbus3EBvBmsdJYBBxXFFKSdHOE0iUsGMz5kyfYCPhsIdVd7K/E9
942DIC48BQr5YzsJTNZUe1hLmi+vw89TKY+ANqNfuuotldklC4oHDQS9B/YRRzone4zogXFAaSYe
wArekeI2S0Obl5EPbuWn3VVDJJKOhcPT7cfbDpwVh5wN6jFxrmrQ3tLa5XPtMTDXgylXvYFvGElQ
qtBaubrGsWN5DqHiQH3JWjE0hMkYHCFSyuU98SaQWkUo9/V86ot0E+euBioC80qPGoml5YI4F6wN
nbF394OqrlEgy7fE1l8GHjfPz06EzS2B3dFAU5MkrH0zuWvGGitZRc2pHfEjbAfXOOWp+KoiUsLD
mGFwbgY303rJgi7HnlyEK6VrV+EPB083OZQtcRrs5IavaYfkYd9r/lvCNnyh8uyDeBLc2x2ONoOh
QiQ2Gkr4hbt3oS2T/dPMKkZy6FMHmXRhPbmGt0wY2+NrVuQtoTcvwz0cOh88X7WHpfqMI68GCJFd
W0SWS99znirL5AlDkUd50mzCotoP1h+Hr6ovZ8pJlH0EKA4XRgwcyvcGvsYNGsO4BiZKcrZYTCj7
W0fDLQviCAqR3/3UY/tFwNPvM9Y4JevPm228kAzCLzKhLTWNICqDIlRqfHDcjQum3iBL9XHtGdqb
YD68GopsoqkD79KPTw6QQS+I2dGw+xD9/MTGO6MB7J+1Ji/10YwAT3ZdNe7DKdhZXvllUzd1lj9b
6LHvN251heuMANS/cCcO2x47nte7X55hXEWAUTvV62vrEcxrheMFA8/RFuIzCgvy3+lbHa3+QLi8
1j31bY09iB27LreF9c/ESWTGrb3Ps/EudO8PpzD6Qn9F+BCZ2jPlvjqbVdL+pT2OMIlAV0FdGaUE
OQTMYekAdwpyZZjS0XrtudPY2UMWzPlnWmczxh1sNOOL0tnTxM14LiJ/RcXI427lPyMAq3VQEZgT
6GhiEp0bdGKSSLM3pNnH2PT3muZnwarOXjJl57FAjqa3KGRa1pLju5Wy6tSV/26P7ieQin9Eotcx
v58asr2m4m9YIc6iQ61Mitw7Jldy4fQXR7eHJThEI8OjmpPV6ILCxzP4ViX+Z+Db/jpT7ym6+hW5
AJ9JDJqSbIq9FZpfqGcBSfhHf2wksc/MgoOOpR9dyNCXj4Y5ExMK783r7pbbkfPU1ceGNYEWMBzz
NRbgiaCSEGWBR8BBrKF8UFodPSq2B1aSkCPaeMelbNCYs7zxdWLQCrxbXX21HfyNaHOLWZK0mUIc
fBwMKyiSVJ4+cmHX2CKQyZ/d2iXZ/dBbxqUYdIFHoX6ioj6Dh8NSHxL6HTpkI/rwHj0KXS+kMiSA
juW0hY+npmYpPn1P2zsDey4Dyhkx5vgGbThym9YJN1E4ftcMMCaLl6ngCEI9d8zxspYlLvPQv2a6
dpH1cG7dxliLkBiMtkbZYtfiJ2ySowq7cwoPUbPTp0QGP1Z1IO6wYoadf7cRVTpwqoJBBR3edx2S
IFn0cGjq4NAnvVphMV2BLMeIrtspZH7G21TAW98dUF5o2Uliq5vvVKfNdw4u9mmiTuigNgRm/DQb
d9OeW3HUWPFix/zIw/o+WvlL5NinVGV/U6wF0azuYkcZcojpQ43JcjbW9sh9QS5gEKFKUH5AflbP
PWBFUM8xayAKHpeeaWRLYX2P8WDRM9f+om4WsmYL65DKUmhc7xQGJyer/qiLNlpsbrlZ0ZlWW8iw
r6XJeGc084rZzDMLZjKAmrpfA16+9i5IHRn9I3uURHAizWvTWHgDFV2IS2CaWICibsHIKisUjcBD
kjsgTCzhbDIWbZj80UGbtxJJLfFaECqTl5K526IT+d/m1ptrN6LimFoSBvQg3Vn9wD0S8I6XiuGs
iq6EVw4LxDf3zFdHL21vuvQLtCnupy3SByQQ2rfY+MpKgFZm4ZzzgQO+I67QiR+IwRFXJphSRqO7
8uJfsry+KSJNMNjSlczJeWOLGcHpyB5wstlkriEsK/8MmgZRNinAHpGfY1JUIxqCHZaQeYJz6bNt
Wc4G7dmpC/xAwK2pkjc5jCrmqqjoHdJuC6iJHpitrT5U98SN5xQ8zOuY1fcql8BR8mYzesbF6igF
hz7fM0gFXGPl3mLy9vCtPkDba5Nk5aTVpFVk6d/SM1dF4wYrO2X9b5vHiXKTZgl0iJuDcsrxY0UV
0n4v4SAbYrnOwve26Y54Ua6OmFUGgf0xTwo9RtsLtMcoUP2mW1gb9L1J/qUb2mvQaTBqwt6H4bJK
ie8Bwt9j1Ec6UHflwc+yDwkVBIMsZueRLWIOJPugFcdeNQb6/fE8VvlDh/S6rvVpPWtsiadZMW97
Ch37S2bVqhXBxau5pup26Jh9wcOYYE12I5FOqG3R8pX/KgQ4fQfvI/aNaONoKZyK8mFLgUpD0IJL
okkbt9jVWrJPTe/dYgdkM7FN2vQlbdp7MoavqaGfJgwu82XZKfVoUXcSEnYeKk5WN5HbiClWFThn
A8/Nk+9qFZSrk57S13BvbULL6Zaku6dq+sf0gRlwMLBMhQlQNaTaytZu17gtbzLmn1IZip19Xtxy
ZV0anZdr5NLldJabGDcs29R9MKFSLqyXuiHQvkEkw8fw3o70LDA+30efqqFShLKFWtStmaMfEMWb
OEPGz9b4y0yo4m0GqhSbwXaKswfJBZIJqXcqyMOoESIdyzb5KCn9nMw5ueTWrc0+oTjWBDhw1XOq
J90hdECYF8HK8RpxMNJ8B1ehXiaY0skzhJsEiyl3NLBP8QPd1qMvna036ntlul+JE+yTrrrw9Tii
m3uRpTstY5BrGFzfzTifdfFUUAn+p2D0V6PWHBkLkaXQshO1bB9CiiCkz/vpR6IvSgceR/M0dFzr
lHy3VppfpYXWogxQ8YcWKls2i6H2pgteFMULWhj8V6LK3pg8e6NvobuxPSqgEH69DjEgRIGL94Dz
HhTPqLprALMG9vtJUCj5cas/aw6PPaI3TAdsw8FB5atc8edH8XRNow7Zu33gWfhG7479AF8pLAjG
gtx/uTH2nOSvfYrGOR5Yqo+BD39XATzr5/n05NzRN7GZMlvOR7QpnaGd0b4w8gvc5/nfMQyEywJv
bCWUiHLilsXkI4DXYMUi5S8FlobvFCH8/F6EjOEi9yMM4n/amFhrwQ2UZyU4rU42PHpkV5VUBH0R
4+7icLLoVjQHSK5N+gDpSmGcU7biwsaVcVy6hDtBHwnhS6fVW5YSs04N9RVPzaktWHjTVy0go0ON
xSswhSOseaqLwPKZmvBksBZHw5vuIvXPivqOM2iGKvmTWhfewBduhTEXbLPASDT6VCJQc0BgYJFu
PPkyGQ1BARYWNQN/BsbxShAeoNDmDfKFInf2AxO5JC49pyEDJf9QW6CCfZ2yq8zbL+qUicA5QXA4
WhK1LRP7oZXjkyfrTRES/6OzLWU0nhCanlkhLGIZs6ry1Xkqj1XZfRHPsalmuYeXV93WJ18ymdJd
iU0YQhyCF+4VO9IfjCWOdlldfcvew9BjkkmUFArr2eK7dkoDkEVfwQ0MrT9VPBJ1pZ/9RPCZGbSj
wGXaJr8FacCrxtB24RQH34leKlP7bCo84lC7zMq9Zd9ZBWtcCnQ1QMl3GJGKlZflOC6r/t3L753X
PkbTcLfeYF7ayJYbTDAptsWbloA78MSlToisRdpIlh728t54D+dA1sxqn/SihKWPBllkQ8gSqXqV
jUcUW/xqFY/cLz7jxo43iZYdSQQGa4UAdinanM6fMTcDGu8Lv+DSTLRqoTT9h+AEvrCjfh/Q3gXQ
I5e5Vt+Y+X/0SfRKOA55csU5HIlNJauXpDLuKz0mtFUaH7//Zqm/FV13ok3HcTQwXtKe3YnpszMz
f4STfU88ywefHG4UVfYlwz4+BgxUpC9t5vrNh19E+RpOhiR07ozC+Y7zB38n0vy6654qoP1Yg/Md
PntAEn716vjtEgcPsVxcj2YNnobSKCLBAPRT/MgVLuKeZ45rsOX3TG2HNrzCYaq6o/Kjd5gJj7yB
zhVX7r8RJhMLU982TjUJZJ2WEi3vmccOzi5jL6SP+U5q6V99Yvkt5M7UGP+ldoo4Di/yAjPurWqj
F9aTRLdxIBg/pSw+lFTfoQ7SzaV1lIw+IT+ckLerRVs7P32OhKVQVD5TA3jeGV9Q7hGAnaG4Rmmm
S4BcQ9+9MqXBVgPrcEzbDRCL1xQaXYrznQL/gjez39jgkEwcIQYqC+usJ/hhYBbmO0bLeIh0FoFj
dh+zi+NoD9McGOFYxgm0y8Dcmm08OwqmJs9kpiyJk21XYRa9+pV3pCkHSxkYJ6KSr5anbwgYWEFg
0HazhDTFNrJKGmZsoZeeMU571IbTvCLZ9MGwdL1hUaEFWOlm96j5eS9o/jKLeurxIewDV7tJT9/P
L660b4WBTpukLNo56hyHgGCfd31BLDw69E67d+QYLzyX1ZVbFxdi3r9hAqwLCx6WVYAVp+GZM6HL
rHhB8/Jl5+0h1+HYqJLhc5qEGydMV16nQR7ukQZ24R0qzpubhd+lAWAwnObCu6DY97vrWE20Jslr
PiC2RIe0CPVhzzXnLgq+uD7nkNGZD8xPx1we3ZxEDj2Llo70eW08b4vKzdyOOFVrm2KqGE8zP29h
C/pLX8SXoIQ+QWkZVPk1YLpJmRpsgKecstDempC+aq85Q6y6G1n8rWMznMzpKycmaSns+sZ+7K5Z
xp0d1VNnk3ff0Br4eHypPlYuVR5FsXc1rfx7EHikPZY3wxzmkcTtVaMgHC33rjKOJLNX4HY7K91O
LI2Zi+06ZGdbEkr0TUiYBJO+pdZP3QcU2gVe6VVeG9baR5NLbOJ4ru3yb+Pd4V39sVGVAVNiQKdl
9SHiMCSP+9KNW19PZ8Uil5JAuIDkmxCTqd7HXYDRND4YjD1WkQOunziFddnw06P9yIrihcxVftK5
yDK6RSMddu/U+zmA2Ed56pBw75PZjvcv7cRaY0zA5c9lMUzMw6QkzQDavLPinH5JXW2tG4QYeCFj
S3KvnwaQQWXxRUqVSuw7GrONaCIFejx6spv2GuBh9NLhuU7AJbb+dMxL7cXaCo+QPpmNGrMiclrr
DpViVn16WnMnOkh/gWfwlJau/ewGHSMfKe7ZN2tD/s3VM0cR4eSGea/D6iWZQJG6Z0xdSHTdYl91
EShwgqHwyQCp0voVIayo+AgGdEq5F0WzdxCKBuNZ+MSrhDafdN5BQLJZ13ot6xvY7uUcPz2NQ7oC
QsGAHqR7T63LExNPqHGwlHVJcYv93sFeXey0Fn5xySmuY/PBtotIrquzdwOAXjoAOhpS7tPMHknG
wuvcVcMG3MWsvuiuDZ3GtjHGbJdyoHJFQM9O/ItJwbtJJeFE7XtFrakmNsGydTYi1bTlKJsTqk3C
otnucG1fpQunxrWRYU3tfk51BgWyyweqqjR2Xl2DuV3hvDkpZ1rFmYZFZE7jyx5hPIc1enh5qYJX
qG+RS5tHmpqjcEu1n/cDGoTEVSGY8uGxoADIaDXKLFhOCRlWXUjORGkyrZLseXBjdiOvPiRjyIXD
adCSB7tvd9cV6bUuC2PVeYoufh04U4SU+wNnDwO6ASFRS3ALMH0yMbN6q8GK0a3yEMotkjik7fo/
1Z2qKf+oellukr4AnCMMIsNSGijTA6TRVwNOnP4EFwXmJ15+FqVkPrCSUQa/WuKc6Pr0JNypfrb4
siiFxN/vSMQpGT62otzIcs5W0X/aEIYGXonHTomKF8/hzXaj56QLv3tkPqdWrw/dV9gAe02NNQ5d
kljs6SscwmbLaP4RMrKLQvmny3BsuQV6zLoyn4gMrDago6+6lCYwh/wn6/1q1ovGK0VLNCoCdBH5
t8Wcv1x+uWZEV8rfiJnerujZCQIjgg/E4pTmPE6qb13Z2T6u342W4jUClLSi8j90JrAyShw/CGE0
aAcQVbexSuptav9xNIokRpmIIcwGeLL2M/qYP6i2kyWDYNuOVvk0vfhQUGm7YTJ2zbWJc/z3hMSv
uUBWLXA19jnfPvkuCwpC9LO4FMfCPnj5rMg17zYaKR4opl118dXWLYgWh2p8Ttn2SnGEOgm5356u
SP/vxMr/mEJs+8y9o5a/c+/Nn5lNcC1SC1Y0PlbIngKjC+H+5nvYbtFzUHJiwtgwEoOaHdKPKrxP
/Qa56KMnWgq5HjuDIEUdmxFGikNp4aM0WqQXu51Y3LryH8qydoEtkJM++C6CylgFKaFEUfidxMyL
oTYQ5ZeB35qTqvpGcUVn8iCif2baIXjUYGla7M/C0jSWEmZzgcJRibJa6nmBQw6lvucizkFBnzSe
vwsF49E2R8YIHLGHVpn9bUOBZTri5ZJWchWq/k41Y+eieYZl3bJAdS4iRQ0H8sMY7IK1+57lNq8j
r88iq5MbmqexZdLqE/TFBZ08I9plOyVpRIw0EGg72lVQ++9yqK9Do7gMLYa+ftK85gJbMvOdepWW
DSIsv3pj3vVsyop/C5kWYf8zjwTyGcCZ0G96OH/tmMpEkly0zGoIjxWpa31Odgzj/2VvT/9H25kt
t41tW/ZXMvxcOBd9U3HzPoh9J5Ki+heELcno+x5fXwObTsvpc+LcqqiqiEwGd0OQoglg77XWHPOe
PYF+8514592I4OKm7nuCWSYl7Wa5iCoAPwMwiWxUKYDBvzysuxN10UDQWYzULrjBwvteRM6O1OGu
4q+EbRCfIq84E56c1imjxya9jMd7fweUH2beaJxbu0jWY4YPnbMs64wqkYHIXohYjJMJCIdxSF0V
hhhakbpZ4rEmIZYoP4LwyRvQ3UAcmlPh8Ii9Ovp6ihbs8TIiiqSY694suIjiaAieawKJPw9V+Ajz
ECpQOBBFycqN1rIWJIUYEJwL3jFQWZYS8R0bbAPIRSpZ6rkO6Jxi9DQgGqWw4JzlSJRYjFFVl1YF
7p/JOcUxM7BJ4Sk5zP0x6eWFA7leTatnTqJ1FCgDa1B82jT5sZlwblX63eyIjxfmeKuPB7UdCUcU
mGD44RRVR561VdJvcopgIyDbX/ftx1SOPkOXvsBv1eVinWE1OlJM2FiEZSWpfyY8Gd9UUP7mUp2T
eYTwzQLTBGBfYbnoEfTpWtbExLzZ/ufgOyVsTnQzNxaSitfPQHyYGDEGSgl4CX98LxVHpPpvfLDm
GiE0tSDXVygcyJHYsisrz2mcWarlW7+6yys5ITFhnnOcVnwsp3DZJGfPnRlL8bpCXES9CJ8KhlPy
1NuEsBvrGRNuqqqifMGShnqyuDj1VIvxJ1nk4rRq2fbasc9RrwFLOds1EWpAwS9yEEnruDXu7SB5
hdcE2Gw85UYLmS+gYkXt3zoYyT4Fk7PGIXWd465ElqTdBLkBgg6zFvjf0JxkdSDJR0rQNr+KDjdP
gSmDPG/ZyVkePCJoztwrZf8cTZGPUdk7PlpwkD6k+Su8g1PTWCcAKCDQsXDjj4qcF3cwSlg0Myfl
37Yb9a0GIdcdx7MJB3YBz+FBM5dq3GKl6hoFSQuHdHtKdMveBHX/SqxjIFsav6r9sOuJrbeB9swP
zCFoZYBd8CY7DbTz4PMe7MTE9toJ77AABytU2AcKU3t2vxRjeWQTKjNck9F4NhtppkfEho0YCm3c
HbluzhtlPGMAdKPqCfXI4LFYHoQF/q6aM7eGc48ePVEp/MoJ41aFey5k4nSgAV561j6FD5hE1frb
sS80sJpphBafel/FpNZfJy2XdmH+CPrGnBEClnaKA9cHKPiuUC3nxXTMbRISNiCZAtlLGrtnO2Z/
qwWvfl3XkwNMuJKx6XltwCQHdXoyewUVU6Hl3DmkfqGxAnnk0rd0m3Ej+Xb2YGM4uPVdcrd572ev
ihrfDxqew5Ju5LsBPcXei+BUySprdnK1z06SsztOWnUFilM9jDm7XzWFecC+20DaGpe3qZ9XG+JW
LLh696vBAue1w5luTgGutpPapLgnr4SY1oxfYyffypZVzFruHpvYbDGquIeXKm9NpavnZUBlr9O6
qCe+t5PuOmnAzSKL3VfU6cwq7PiqHNV4gJY3avKtFhjGXB9q/6iO3KajmDyvrVp3ZWolh7wsYAMG
iUSOkEIfdujZkTvFwh5YplF1RXHJ9EUSGePIZdrshzSTL9OXiIOfd8o0A2PhWi7hjaDsV5vgoTSK
SfeGymDI8D4NqLYlm4KJKmFzs6PMMuhQx5M8cBT3IRlLIh3OfeeZ/jautW+Oxv6NspU7FGPstkaK
XaHEWEgwG1DXMsyZrn5tXW6qKfUN+BoDpjX970YAf4lKBtz9ELslCmJk594rrFWUk/kP042UJsV+
ylN2dgdc245eFTRVC0i77g20QGSVJmj5KpzEAdEK/vg78It6UROXVIvl6Mr+0ir4grIqmFM2x9q4
DRbQXKe9JaEZzTmEdqLPrYS6d5ugnO+7j5Ilv0DQAE6Uxu0C1KFhb3Iyc/PAwLUiGLNv2kjNOoUU
hG0mQY9mvAdmDUZVU0+JpL0UssYvojuYOGKvtaDJbsIBJikpkX4w7zH/VE4dC8wu3ee6F5xbyTSx
yVz62JffZBalixSPqHiaEvwmkzysU5jaZkalrtTj/pNu4zx7KBWQyvGWjas9yyVtXA6hgrgxqv1l
RyGwbYBOdiCWyoOKP71ezuDnkfPuogJ1RwLMAIuk5IgWSVtRJFHiNzjufM1Qlm5ACtJBmIA1Ub6k
Jjwl0EtcPjBGaOy+RHQhLhaaJq/ZprUBFsZB2wPFMSiWliysi16UHnls51QUILff6yZtOVnY4OIz
QnEgQWkfrO7atEvW/BLZFimMnyW80bceAPR6bD0ELN4sTYZ4blTUFVuYXS6U8D2DQbVR3PChsJxg
9uWP//iv//yPt/5/eh/ZCbcjL0ur//pP2m9ZPkBkos78783/us8S/hOv+TnntymH4K3Mqux7/W9n
rT6y26/JR/X7pOnT/Dwy7/7j082/1l//1likqP2Gc/NRDncfVRPX4lPwd0wz/3cH//gQR7kf8o8/
v7xlTVpPR/OCLP3yY2jz/ucXTRXf0/Vrmg7/Y2z6/H9+uSm/kjT5ff7H16r+84uk6f+wqNVUbPSs
/JDhPHz5o/sQQ5b2D2w8DDyxTMsxiTh9+SPNytr/84vxD9XUWWJaMiEqxVJthqqsmYYkTfuHZciG
Jqu6iuUOtWxf/vrD//YP+PkP+kfaJCe8furqzy+KrHz5I7/+Q09/mcmtUjMtU9MJXti2rKk6429f
7wKyyEz/H3pjZ2RtW4DYwCuncigicnywZVdm6CAV8ASN5X9TCASyYfNAlA2Fe2zhQQAXY8BtTRwb
Y/s+Z8F/k5SgQpuWQmS1TLWHMczSbeCUOS43svagd1KyFaNKa6rX0TQBNCL/nOw2yI7zwPhOmW6/
QmrWnjW1bs/Ue3GnUbx6nU19YgDKMAblvV5smkZ1p+U9YeDMHMGREfSRSIzelINpbX95qiRcTm7K
srK3iZ866hoKczBlF8D7KZXvkvrHUsoJP9oA3dsY1ucQhjprqhurqdjPUEZ+F/ax9KLJU01bQA2v
MQb6oimk4aCrAJeSqJLWOe4UtyYKpwWXY/cCzMWenBei10yd9xj1SIFtvskBfkdOdX3ih/S0DHFF
t8RQ1mUDfKkJxlPr1HiTM6+OmhtXx1xLz3isYG87dXVdh6bMJnwr+sQMMVeM/pwr+tFIdatffuo/
flC//oDMf/H74TcoK6oK1FvT9d9+P1QS2b2hZ9CfJFmLDr4bbZ1+KHbigRL3YmcQUGAXNnXasvXr
yG99n69ryi6dV8U3G4nJg+oTZaoTDN8yI2seYliSqCiUcjcSXKQAHlHX2OCJLEbbCmQ/PlF48E2j
vq/tPK85dDmgUwqdTlLjyQ+D3eC2lfenoAAogmXB7TC00XWMIpVTAAcPRCszvTy/EB4vAMm0iwFL
NeoW1Aep5pffDD7eBHVUn1SSt3vkPBXxosr/VtXGTad4youf9+VytJJiU0851n//xRva309c3VRl
W3csLhCcwLohy38/ceEFtpUfAVnVrDrcCNydNUHuxANJSvQEKYtg2yKJ3uUffc/Zkltefp90bbr0
7F7blbHZ76mdoNiQs0uOAeIi9qeaelKHijaRBvyVy3rvcO6vLYsM/6KJndvR6ZSVOp3FSaZYc6dX
ssXoqcD3TSNfjLnkXdBo+heWeWU82HOvAKU6svo/hApYPQQz6EaGUVcXCHMLaiBAfWW4aR/s6U/w
uyHdFZRihGVBcj4l4B6O3fBap+OlG7TmIvqBPz//++9UVQ2DS/uv10MslyzAnCb+I3Ar+EVP479c
Dz2jopiHAqoFFWzuV2jIzTfbSCzyKqZ+C7e/xE6VbCWFAd1T3Ru3nVYQoS2zl4Jqmwc9R0c7tqiI
lBqtbOoY8UzM0MDAhvn4FqRuO8v1Zjyig5Zheqg4yQ4JWHyZekuP1BYKiYsXZ/1jqGbpMjdbdeu4
4FhRbXYTBrt/U7u5OGbtePGMa0lzSodM2mRq/dbgo0n5e+EcVc8DFKmowwUGIvWvWa08jX0K2jST
o29wd287O4UaCOz2JoP6jCJMgcFhl/n3XkLeXyvNVwr1CQeXpf/kB0CbG7hzF9/U04VqVtWxVylD
ZPWf7OUy1jdj4VUb30lk3IrBAvipZB/tEhAxuS+K7hzomUmjQMoj+bAB6ZeTi6YZgEw7KrCYLcfv
7kWXRQWNZOslUCZEkqUkETWCSL0Tg4iF/EVGumEZoTXWigwKDlagJ/4Cg2VxCldm6D02VVwViTE3
t0pSpCcxBbcvLtXTFFvBoO9zyhBLyQnKH0QYpet3CtXneDg/lDLaw47Kkp8NW1pYOHI/FF2uTSOi
UQGlu0SYnkf+QYeIR9rZP5SmNinktX2kZgOV3tq+Fj3/p3MyysruHIncZ1QSGHCCWl/jzKncY3au
LmNqmxdmZSn3FMboWyswVM5xRnVc2I5eUu1ESzwU6UdL7PSiT9PTrP+axm59EEPi0EBz2rlj4b5R
jKP10oU4ImaR/BRZnYRFaOPONdW3X0xluPeJHt4Vuj3i7GX6s5BI5otrICYAplfcDlDwz1xRXqrp
OORT0DUSYdomngf1BH890T+GocQaHFSb3DbDE56FINYp77QpvCAHrRlTnSH10RXLKvHk3wwZYvK/
f/k/z8EpnuitZVHU/Mvb/PO8f/4ov835v3w5f62trHqDoFruItdxPQ+TvN6xV1JW+Rv+JZ1T2ebx
zMWG9a2P9u2Eqhs68jZKJMvXqXou/5iaFPHnVI/Q0S9HlUIV+7tpau7m7klM9aJfjvqvPoCYKj6A
hOHW3z8AtzhjmY/krqUyVijNCvc9oZpHVYmUfVZUxBSnpg10YB3I5ZS+7ozHLuoLimgJKIhRNQcm
OybmuBOjlJuRlm6rkxiMsZelnIicV5gdOke7DYx6ZRYyemilCtBA+tIxMvTy3jIl9ImQQjZ9GlfE
MacqLR0YthjtwtA7UHD+5hQVe+bpBSXecYYuXcT0qIUL78vkwMSYYmIhanUYqIvRxi0s4p+uR56e
VzpuK1OhU0Eg553wGErnOpy4tRPtlXhonwicW9g3e8iHpuaQSNUqpLJvIZpdBzKuIS20E020jmiY
POUSyLp9Hh394KIqe8pDsmm1RLxezGo8w1tA+WzXYtTz3TcFHdlEkOweeV+3rqJDYaCIh4VerWwz
I89p1N4Z6wn8wlgqv7vWPAA98hZEaG8rOwxOKmrCLWFunfSanTxkGH+MQP/eu8LYSr2uPLOOgrc6
1QE6LvX2Zgxeu/B6+8WQpGU7DOW7ZnhUuppSeB9N74uHTj2Zi+51Yoy3Ug3F2Wmi8W60dMoHatl4
omrEp75aUd5kYFlSVw5879FDm+ju9zoZz0Uc6q+JIlFk5VjwgVMymRIryFNtZ4iMuBTvDYdtBdSF
cW1O70JdOSWlDqsKdjjxoVSaYFvkZbyWy6lyOoQZ4JXcT90+ny4kg/aOtoFkTYYKLzKGnSFH8dcc
ICZlYkZ3KUvJxOTYLFeqEsDvS9NT0pTVEa2BCcH8JHrEAwFP7JWg4cBJ+GtATKU0SYVxXNjeAw7B
/oM7FgsnKu2z6MqkgZK9Ib0dpcx/UA2q+LDe9XaiqZnmCQr7xlTDFHMuQ9+rbfjuF9AP9KlLL/nX
tqQ70eMM1NZi82NvxXRM9wj6a12yoP4Yh1+DiliKbbI7dxtgpXyXT8xb9h/yGq6WdCOaYqCLEPAQ
yzTXoq+JqRbB5QiYKujYe/zn0l3dI+9HynWsJuG/ePCKGI5gZrLo7yGO4EtCgZRH+fy2qd5z6p9u
Sy2NVyDQKceamvCrfjy0HgtOin/9ZqOqCmaSBksEOa+LY1WWw6Uc+63VAq1g5ZquM8jvbMzK4dlx
unenNrKtP9Fz9BhHX/FA4QNdaTwLXSUaHzNFVagY9arzUAfFLf5QS9GySqU8d391xXVhrBuPkuDr
h8MbS4tvc5ON3ryt5UUkVf1evFE4vRuUPZZHoVsvEf5rMzn30vHRbCVnkxcdpa9BdH2oYEUt8QmO
5r40gCSkLlO/kavYXo+4a1/nKIbJnTzTj+JlTt4MOGo0dzbJKNtFCSqD+wwN8+iOMTk0xLHPGpYh
C4o/7ZVoYrV5MGzyl1bdjXOwyO7OGip8SbgpExYbzPJmsGNpJ0Z+b4tOT2W1k5n+bYdLwJZKgQg8
oCwvEGP19xmeKjfkGfQ3vgT0I7r+fdCSo0K04qXmHwLXlDE7Txzj1efLqS6TF61XDfehhZGuFA3a
m6TVM1NHs4EI75eX48CcnftagsDYg/82yspZJ2OybwJPRepYNruJYLkdSB5NVJLsViOMR24iqe8c
AiPYaXjhU09eF/uEoMQRwd+jnIj9G/g8QEEsntQB1iLm8EaJ0fcaQO4zAnz8h3wkJyFFKws/1KJj
q2MpYZaRuXLS4DGRe3WRN6CfMzlZ6LXhP7VNV2IpglgENsj4r/rF/BgrMTHfzLj9iON4uvb7ca7H
tylMI1gebArFxupIRkcJNJzg3ZS0C5ST01jKa0r+4iaWopFQ3Ij6pNWKoweJeKUA09rquSLvQDJn
q9ykLhmj3BaZdyM/BPBVp0pH+ytai12IMeiNFmvmrm6cbGdRIjar+jR/SonmLKVE9fn6aYYNOmmc
KYZ9MTV1s1nIPZoIFy3WHeXqKB7M7AmCHLXdWrIt9FyieM42Hi3C6KvSHvIFG2rjEXGaRmy+7Nai
aUYsULKS2kjRdJN670k5qZ0ujh5BwItechbNSTbrO5gbxqPeymQ9puOzr92T6VHPMTY8/GOl5a4l
oXssIivAlXhM3sysnmswyF4+Z8gkzI8xWPnPGdxR+vtOHe5zw5hy47D24goJdjeSbA4I5AKKkSfu
BgMpiD9VG2oYSIBucTu2V3wF7RMy16WYQJlwSinHWOyhhvlncUilalqsw+Bgi1uCrgQFaVSPW9PP
W0JDQdq2q9QHRSkcSvSnO4pUU7oYhdQINUTWsfXh/iHm1Yr+IGZcu6bBz2N+DlBCO2zLv+Z+9gdj
e1HHV4DW6bcB9boledIHjqoXKlm8ZzvjZlqg+boFye5uXAyHV7jVWGcvRtYcepW5SvrUlr8HCpUX
ne7F/Vm33QOMJ3ygU643jZXnG9HUGsoapQBEkpRJ+kX0UcFqKOolJqs7TzOpXaZugFkAbNYX8Uwi
fPTjWVjEdw2LkBsichE0Bcrv8a/cZlMrHpJoXzcGqykbLeh1ihgRD/ZYkuCzq3pH/FqhUFyT95C+
lb2rZ5sI37+N6LoOTv0U+nurKxzcmy4OLT/MIq1UPIfJQc3F5b+nL6fSF9Gqc25xr7pTPUi1eVfa
66Tp67ssBFzfPosh8UBajX/lnhSNE1gS8heAQ0ZvmXtPB1dd+NrwTPkNFgB9w0kzNfHiZEvayY/s
iVZxo6QzVhkdJj8aVWqFYXULJSsxfDHbfMQiuFySj3usQ/3DJ/J0K1tldjtMD+KZTfYIrmh58gvL
MDHRMu51sqkb/I0uLbbZ8spqIGCPZFpunVa3jxELNd8IEZoWNaYEEqlwwUomTUnVJzYnc23aKQNI
9Zc4HGhgNml+7p4riSw9YoGD6Mp94DfiB1ISED61lapd98vXrTFa3gXxWADbcJnzIi7vaqqw7yiv
2YPK0p4MI3M26Bdi4qG59uTgvwQzEbCWGjX2hWTkIk5bPqoCgmFR6jh54npCW250c+F2RT1vCGbP
5Bo/O/Hrj5shP9S+tPjlJHNgy84UrC6Xlgxw+PpxW001EZ9hGFxGCOqAqqoPoomF0q9NMSpsDVTf
nxctnp+RO7q7ppogmuS9IJDQFH21MnLH/WyLTvFgcIMm6rnyJarZqE1Q1UMc4o6BlWe1yIzgbYji
AFEq3uA3EhS15ZhOZmfs03fI+sGU6gZZaFeKslurx9q6CmKI+0ORkGwdiM2oAGYMkgyzxE/6rxZc
2Jwz/R2JJPIFr6vvkSFaS+DW6dYjy4mxWFVtE5RT2xoJ2SKbYOhRhX7PUMiTgeyA1NKzhJmzWJZm
kFWCvTBDKFXJvjcsghxSYE4wF2DjeMaHMpAf/Mj7U917OolsdJ+dYKPrhkRhu3iqBbYyKxp4YK11
V3sqCJpueC7iwliZLcQkAZ7Cufd7SBO3vATxkKYpC0pQqaVLfTK107Mc8PMSn13ucFOTCHCXsdwc
kHhMnT6+4tT9JogIMJdMF1wVor2OKSD17tPTRBqstUN0Gop+tBdd4mHA+G+f5GW0D+TsbODvQCjS
KrDIhLl27okqPVrlRMKrVcoT4KUeUZd0LEFU+c1GXq3U4XucYR1jkcE/+bqBUayNFbiT46dgutmj
mDEdi5P7UUFZMSuN0r73EfOTxoyt9zhIF0nlSq/E7iRKtTP3NkeIsUVWMS4NiSyoxG4IiiXAWvSm
F/EgjwESLTYLomWCK5zHDrZespUal9okikW0JkHzcuertv2OnGLuhWh0AWFDsebbvqfEzFzoQWLt
Dak0ISDwdUqdNJwl3M9nIVULrzAvD2A7zH3lhwVIGeTkeiNF+2LygyCISgEEMc+i1Pujo8XvDsZW
T+GQ2CsI9eNCzOpH5S2xrZdGKZGA6wiSF25ZKKht/t72jV5ZUC0xsS4lrI5F26jTO6J5xpGS5GbD
uqCZS9N7ZE7ioptpqXGZmj5ZVQfhwgVJjYnGqDjC7NGffnsRVCp3VmVTYcxfL0oSx7skkWl8viis
SwtpQ7muMbzGXy2FIK5i9JVljbxBGGfuRFeQEi+4joo21BH07KF+MDMKhFArxewhgJWKhyIEAWMD
ONkRP6nuonDM8eOxF2IwSRs2ZR41kNjSg11V0+5F9g9i/ThqirVE1uOuarx7Xtryl24LV/J/MduY
usHgqTch635gSylVbnilzMweZatOIsEi/oYMK4IlIkYHy/AhhewLkLErk+3bEguG8sUoJOCcUXU/
2nl8qLGSnHHA4sUMUK1Q4K3sLXgqD+SFVtHEyC80fj+xlz5kfeiufQkirlg3ap7aLXvLk5disdkb
sXSjcBvZiWYdGSur9eOLFefunZP06+satGX9Olj2qWJtSBhystAYM/0+rdWNHnTKS+WQWimpFMcF
i2YDoRJXSvMJ06N4G4Ngwxob+GE1mq8mc8+Oo7u3gUf1gXi5aegoXy0z3LMUm84p1FIsZCS/3vgR
TVWlNIV/zhBmBM1+LLQL3OGfZ5+YLhsEsrvKM3+fjuunepm8hBgSrzFi+dhG3UOsNPq6mfIiCjnh
QxOFR2SoVDsPOjZk8BX0dYgC5dL3xI96vMHweWa0m0ZVt63XyBzFxl+LOpJKBlcdsfH30tg66Um6
FCECMaMvUCxrAFFFa+hGnBvNSuNG5LIVgPXPfj2X500ECEuCd00sTMqrHdioc5NIpCivfXhE1Z6c
7kWfCU7j1Ji6yj571Rm6cue3ZUEGJ+8WgA2xMYuhm1By1h5lVmZTYLKjMEqWEcHXcgJkbhLktpK+
EcNjpUfHmuDpdRRPAGrt4Gd3N4lmpYBzuYP88mCOPTqTV00Pm+tYZub9dULy81ns/DJBDz8MT8O/
FPbgbkqF7NCtDzvHgbaCKdFX0frs/61pQGuQZqIziM2jPKbWVvF2el5LR65e+qmaHgCCxzclKzbg
0YUnQW8CWdC2Zj//0a5G9CPsHWNBlZ0exIs50phjThXFfnwmrRlCOkl8VmqtsSFqGa0Hr8hOjovt
Vkyl93OnRA9iJ90PTzXGCh9RxRvLQ90cE2KbVDWSwQFRxInIEnxe6KG/7cbCevZG2Ct0D0pBVV8K
/1Nqu+JFRrpQS5l7wk0qPolXGyGAajdWXODaVEbpepY+aGamL0KEPHtHKaydo3InHLGavU89sGeR
ajUfaUIiRzIutqqfFSMe+zO19yRNDAq2LWxuoK2hAFg1kn9HIXNmECAud4Mqhevc5Ub1NRjmsDvS
Pf658r4wXALUoX2vtS1LewQrkK4IO+4TB6/K69Ox1OwV8tB7MfBPo9Nhxrqt4NogadQM5+H6+4Kk
gHq5LZIfvzcTtasdVXfitzhIXr8CFgc4SPxUC7l+KYj/EQCqlDsvcbu93FkPxF1iIn56sTTH0DvL
Wmvuwjw9yyl89pkL1uFo6/cJpnU/ugYyYVmraQfJwYBTvCgNCjRs/NI3os+ZBrDya2csQO3rccVA
10ypJ4O12PXoUxHVuuot+UYcRjwU6CqlluJhspahBc3DhoRDpHtdDaFxdGUpsFgSIcPUG+/2OscZ
XHWrK/b52mRVox/LEPg1WkNq/sxaPxo9/ybAa8M5KCdqxvgxddsBJhMKSDi42uAdxDMzGjEvFaNj
qi8MYYvxOefa/lfDYg6lzP5By7AGs+pqXetNsbRlmNHilG9UnDOuT0W7QO21dH8OixP+8/wXU0IO
leBis4pUCRStk6FwyLq62FHpNuEAp6e/tyPsZ9HbT0NBvgp7yQS5BcnXCLxkgQcihfCaaUN2K0Hf
NiNlkGLzYxkdG/lS0xel0ZWHRswxpjnIFH7MueYUp8zkNG/QzPJASYe67evxmFBGOiypN9TwtaDA
IyiI4F87da7CC75WdPPTfSKL203ZGu6taCUaSwEdNct1UKfaVyODvfs8EbKmt2YldNyZOIHEwPUs
qljJLPUCv1X2VPbe8q1hBvFveAVY9o2x9ESUCFcsqTY9at24h1uT4ZdYKzVhK8/IDNtbsbCSLGkp
QSG/GEqHCk1rL2KpVzjxXK2smJy1Ky3F1oIiAT2U9JeSEieCVXSHcjS+5s2qTOoJ16sYKyfEp0kd
2lsRZtVsAAGoMcu1iOwaBl/0lTCLPnvyhlNwhdIBC+BqOoWTgWJ6O2wf1tc9b/RXUwwCqMQlHj3o
pirb92zou+/eJU48/XujSF/NzkifTLbt80ZK8mMoeSbrFsnftDlLcMXGVoR4qvVoJ+WixQRikyX+
InG5oFOvSVhB8LypvSb6kHlcnHQl8THDu6Zcbb1Vlo5PsE9kWLPK0radXBJDm9KzIc7Lx0SBsjMl
Y0VGNqu+UTaUXcT4UEdfWdi01/RsGpQqezEZpOH0YrCUCCvY14g4GOW6Nz7I6a9Va2FMliUJWsvG
vZXYbl3jYD4Fkp49/jczgmlG6VDMIY7RwJrDVCf7cYzpXf77GT5emoXax/dB6lLsQ7x4hjAHiwET
UMOoFc6eSxwpdY08IGqvZ4U0z5p8HCixsnee62z8HqdOfMJgwTrrJYLgadZInfPSN6MBRx6aESdR
QRjgYuPUcztMazpkg86z37Q9CKPa34ppRbOngNl+0qq43+Qle27HwFWFOPakp3YAuVn+GYBVj/EU
2Gmv77ql1479hYVscIuPyEm0xAwzMd4TaYz3WDQMF/jS1gqnXguFDvMBPBYXNj/TocRsNzBknG2t
eC2aBdIeKm1Ic13fbXqNrpsHJ666W9EVSHa6hPoLNWw6SBPrwylV4mtLvIctI6fA2IVQwfQJpNZW
N+Lv+Tykz5bIr+EBswd/zh3Ci8OY5U9jQ1hqNOqOjx3CbhiN4ESWRF+GQCgPLS4z64jg/NbIym5X
SwoS9yasb23FtRZGV8vn2muSeVwo6YMfejY0Hz1+gYrwZthS+9bo3hbWATYYqXQIBgVtCCLKuWT6
zgfik7ONeh+bQUrlZR2Rm8YefDO0SrtlWevMRUxdTtUt8oACFkZE6Ksi3C1i6q2hbZup39Crdstf
4MzFnujnfHhtDznI2BsZ4OzFolx269oaaUNZgZ3M/3Mq05yTGEXxr1NklFLWCPT8UlSdfOB3d9GR
FyEraI1nJ8qdvZjL5i3iAqiiDXFq6o0qqByRh0OTmKvqxoRWgmeJRHy8uCRIcJcJXxJdH55b/dFj
m/6Uk83ZB5EKWGdKW5Xcq+dyTZ7lr1m1WyZPke3U+9HFhkx0E3dHM0Bx1NZTQmlKyWigDLpvuAnX
z7i+NDMfHPJdaYAS1atYOZDHDzdKJncbyyHvmSdKjEYwCe6CTFbQahv6k2kp30dZzt9xoVtQGkmy
QbUptID78mFn4zfP05uVk3DOGNU6c2v/JfbraDP95hZVpFgvduYeDArvLxH25fs6CLuZ6IeGWt80
UlAf09xWTpCTwUFOL1BL9sWqJVMFXyjlgxvHa2OSCuShA6q0R/ouXq84BGSdDIqBl64VHFNuKu47
z+P0DAGb92yHWGl7uSQ9iWfh1Pf/cJ54t85B45OhqSLX51Xr/89vCTtki2NDvxEpV7y9qFC3ITWF
dQGBiQcK7RGurQBE4+nYedFsGMLyJDKympGn20JhRXOdzXqbIJVfVCsxLB5+viLJY3PVaEGPCzQp
XQWpxnW9IPaWQY4jWa/oB7GisIfYWms/Z4g++MbXGWL+b8cQM9K/Znweoxi71ySoMZcmESoynabU
ws+0kKh89tVRs4uzWjuIrsD1u1s7d1afmdFKyybzw8nTuVCanS57T59ZZylsVzlMwL2WGdXRmB5E
Inrq90oU9PB+4M+L0crCq3DqE9OszlKAqxkPlC1iwGoH8WKMWaklGvFs0ff5YNRmyz0cveU09/Ph
cy5SlqfAz5X1Z9fntBgxsTeGCqJ3H7jXus3b7FYEcMUz29Cjbd0nh9/6+2maGCwZFPMrymWcQrJ3
n1N/ThDTP/v/fmjxai0osVNztBlML74U0klvLmLBTVfkxOCmpiYbfzXrrr02xaIrG+XwIKf6vMZ1
Yu800PRkO7wTD76em8uuwFTgsw+QiX2T1Hhff/ZNLw/wJj7mePrcGaGr77vDOMqHz6x9JzPcKxU7
4b/6P9PtP/s/U/1ifSj6u0o9dI2tg1cjuTHZoFjTgxlhjaJP/G93kp/97BL9UZs2M7W1SOVOA3Ie
Q7VDpW2vY6P9Jvq0CLcazXPg7LTtPZnvgk31vU90+Z6K+G9sbaODGKraIJ+DI9JXohkhil/HFpZ2
okmhqHGo2vpJtPDjcQ5q195OSg3Fi4JvbqKGc5xYJhxtYBxjnMRuQBf73yYjwkTq/AeUU/Y6lLGA
UlUP/jOv1DVI4Fbc9yt/qvpWDBVfaNt4x2SPIqDaqo7iGT6Q0jqKcY2bZrGmoQpS9P2cK16OHrml
eKy3V6yTrWWVQNgVBtWVailIHkeqIowJsix8qsWI4pFI8poX0YitmGlSaSFWGo21PmRkKSw1yYhc
O9WKCxUYy1GOSA8oUb0iZZIiGu2zW4nqYonLzf9i7LyWG1eybftFiEgACfdKgt5IolRyLwipSgXv
Pb7+DEC7u3bv7rhxXxSEISWRRCJzrTnHvHReDb2vlfZONSd5TSxP//5hWCE4BkOhRPYf+5tUKIcQ
eaGMalvdjr2szmFRtKAcmjA4DF167JS2OpuK7FwqxV5DWCfM5D78yoXlf/iB8+u/HyD0DT4Gqfzt
kIkfq0dyPDzkytcS0ujZAHQFNNer6kNG7HBOjXMLo3KACUsxeG7CH+X6RZ2dWGmf/MJMv3x//H7w
7z3//eB/nOOVrub54CkyAtP0Nn2yU2uTp613v2zhnIWWUNj1IYab8IRlWN2VQhJ4PG/iTOqvwCAp
TanDEb+3tQ6UIdkCQ/POuF29Q21n/b60SnmtpBJuYmsYn7jnaiu9V5oPI6TvqqqEmNj9QwS0+Xes
ay89hdhXpTUaJiA+wak1AfYJIBhNKAryDNQviSi/Oruht17NYEZ9qu8L07HOmYRRuhzwQ2ff6dAs
WoAAe6NmBelkZvqGqhrkHs+MCTZzrcmMTwVQOIZOnHN5aLebSFME7hYe+b34r0egitT7INL+93nB
/NxoPvr/Ps8fSLztTOeAbTY86im1gLHsvZvStmJVq6n1qza5IcXtl26DuGuKzn7E0yW3ZZXqR7qo
oA+nmpoJTvTXSAPNOJ/LlOXUNmJ8m9qAqB8iaK4i15JNUhK9ZNXdU0rXlSvfn+M2jO6p7YE2Jz0J
pstRDzjbQWjgTpajwDqNa2lPcMv5bsMmIgI7mOxbQdzdGTAJKZpOsR3roXoBRpHtvVYoBL4PKHbE
Z9xo1UelG92GfyY8drlTPXlqflMgfH+AFq3XfeVZl94T6p0oa23lzAd8Z/yKqRffcDeL0ygGkrKX
F+IXmX7b36ME/IyGUHUDqvO3HJG16/v5X4/yXslvfuwId3n0j6P/v+dF8yvTK+OV+9jY5AqN0iXq
GqfmR6c3/XnZQnLh7BQDjs2ySRmmezSzdQ324fH7hA5HrqblzEbmoOyojpKLUibPy1YWm5T7E0fS
/ofvAKfKcappZxDDy9jVje//2i3SadpJqSe7BLD+v3cvZ//HbnDU+QYvEK5bPoP7CbPIWcuriyLj
8d6GGUkkLLgiIRKK0kjE4UNqEE4VI5LESvCMzI6/GrDhTI7n5Jxa1ba6blG5Q2py+d63PARMO/dZ
ta06H122xsHmGUWUvRp25GwL289pUxc54Yi9j7tq3m4kE5jvh387FAaDdKlAQ7uwxb+O/3n+8kgF
DbdVi+bnEsAeLl1XGhEkjOE83PZzu3Y5ki3h4cv2n8N/e87ycPnx53BmIcB0za770SZhZxruEGOG
7FoR3Ru+Acxm/ixM5BY0mTX1+o8DjMZkYKb1Xwe0EmrE8gwn5A5bxYF21YKJgoMHLTVfOVndukHX
EkfR8lVpIzFGjymkKZJ5qlOKiK64tkouwSDV+wgSzyqMVfWpGtvh6ofpI7gVdPRVNTwBPhpz9WnZ
McTmQxkwvi67KFrEZLQLk3sRZ9tKYG26jEi95Wigxeph1BMSAQ3Dv0jT/vBbKW7N8LPL9fyhKmP1
Bi0koxTXFBjxOLb8oNGLFy3uCXyYT4lIL74Ufne3HFx2aTBC3bJOh+3yIrosA0qI4TmiRJm1xUti
qdq1U+f8yn7KX9pSTMD2CWpajlbUJ91CNu1hOSr87C2WtXk36OH0LNWtBPR6+OttrBrQXZPDLbiO
CNMeZ3UTZYX0vg2H9N6x/fchJWAiHDwLNcq/zyMqjO3lRIK23vCjRMflucvTwqz2962xaST4ZnIv
8STCYn3Wvfrod3314bQKgQze1J8H6hEPSNsocc0HTAUhBndA7Z7EWuccEk9BlYYDlGzPQawO3L1p
7TV6Hm5F39Qf9mtstrSCKFhtbYaLfYcL4rvgKOzRbaLI/GhRlNrBZ1xMuIVj2z5SJotuhuDfjeoq
/LRUqG6F5hCTnXvjcWwyFHQZsH89NWX5CcOj2oURUVdFqD4tP9Re4rMW+gO5MlQD8c+saDtk5+Vg
4xDM4SeVuVuOGig+dyKOe3c5WjutTfQ6S8Flc/RF8WCl/lZPZha7NYhDl0/yDvRfR4vPjklfLmkN
LDtzDFY6jIHTslXHHoR0hN8Xc676JegNafW0zc72sJH8OcVusprmoRq6fYrDcskjg7FKcGmnIV/W
6x0lUX3fiKJ7/HMGTtJHJq//dUZSIXQEt0rFJt3j+6Et1KdFB3o96zdIu6hrthXJU9lErMeo5gBi
6oKex6KUCtDJ7zvRi1XlzSFyf7YZFKqHeEjrB73ExC6oW8QK8WJLzcgi8jgIW/UlYUWzzwqNz2LW
c2bQrUPg8S92LZg2z+cv+z37r/1/zs+6+iNMc8nAUZnFU2xnONpnXWTAELHTxr7bVLN6soF+AUAO
lY0C4fdFtbmMRRtwLRPW40sYSPNuvfLHC3f/GimGyrKEKS3M60DdAAMFx0ErNyetDFialLdljb0c
jAcfLeR/HFyW6DGaxI0XYo4I4JbArkwS1biRAvuyFPj1eLLWLARIkJn3U9r82/6uK6qd1agfKXT1
66hqhcs3L3qvJ9bas5Ro9OVHa7fqD9mOKax6Pz6JrAay3uUwe3XPepJOsP2eJ08Uz4UThpt+nh6r
C3KlM9JrYxDsxEd768rKrTAM3tTZ8Zuijlu2vo2EbPlZYN8iDPI7LJhg9JHTgQMRxc8etEJbF94X
zu03nabpyxRojttVNSxYD7GMChx8J80gvcUpzF/FuzQyrx8ZqK5LBmEWKNWWGBOYtDCX3gqVG12l
+M/MgkHwoHwGP4a6AeU5aSiZkp6QsGxB+BkPk8x/LRqoyKMGR+cpuSRlbDxAavveH/caUYPzfkd0
zb8W/6kxJrQrrOM4gL1e3ko93JKDAooPIelabUX6gEYRPFJJfvaQjdUNLS1Jq2n91pmJ85SWfNrE
Hb2lE5T+vJXBCfRlcS9LCfclJ2NKJHUFKcIj8sVKZMG6V3h8oWch1HJn1Wcvp5Ga9/jwZgyXIV0x
OEm+NuAVmVIdHkbbijZDgXjsIUmK5j7T/WeNzD9mlEp9K4vUufiVPC1byw9B42gzi/TcZXMai/D4
bQLAoVKQDVLe6WruvTDoxuh9TP08FdF4HjXUZk6jai8y7O5VtTV/zaeW/u57qTX6qBO2SmN8Fd7k
X3gjwnObP+FkpOE4Bzguu//8qCxlzp+ZO0KkDXZHMig94kY1fbsskzK/7I9FBCgnnNdFetK1N6Ng
5j6vqJa1VW4U7yoRk5dl4eQQBk41tj4J6pesLYH3DHaCKZ6JLexww5izOueH8OaiPat4VqdEsM/T
kTRvnE2m6cFhqs3hZfSC7/0BATPf+6VXDy+C/UqDglaMWXI09TZ4lEb/hvqMJeu81aH1P0IRYKW5
fET/Pirno17kKIfl6HJyqtj7ElLLwVgEbgj6EGXNujZlqKh7KdOPbFa0/dm/bHp8cY4gm+ZxIuhz
sh66eHKBVhP3Y1fcwFXb3JtoTWlid62r9Un2UozRZ5pJ/Xd5nupi+M3E5Vec1Pbz8lzWi+QDeTcV
zcEqTIT+iVJ9Y82Kf/Bep2zsxXvPOoDlSu3fglqy7FM12ImO1p1HmQcohPWCGl1E/6Qz+FZP4mMw
TADE5CcipJ7Qb5bpL9sXxFvJBBtYbwoXuhJ/45A1eyvMjENFgC91pVZsPKdxHgfyS1ZVgckK1Vt5
pYP93CGAfbBC6C9NCbxnGQKYjueuU7XyaIya9lI7n8vu1myMvSMq9FgJJk9Nr434gvZSKz8lriL4
cXPvUc0UH7SqqgJf4v/e1U4cbFRWcH8dJ0UiXcOYxFmgg4WFQJoeFvtqaE3OFi6LA9dG7UC2+f55
wG+wWuyvTLrFLeJuuBxcfhCNfEcPJsD7n3dPEXTHtaF7rHXA/1p0PrQDUH40041agCVNxmodmByK
Pf+Q1I55Xm6MDVEZd/FAQ+Hft8mwNYe7CO/R952V4OxhOeN705+PJhxdbqn/4zWSkhyYosvAEs7u
GEJKCImTfr9b6nUNLhL6SqZaRtsGdAdWW7s5dH15U2cB8zT/CGdR87KZAvI52E1+KxPt7/u/z+ji
T4npY/fn4jdrgxmJI0N7HSMVd5cBYhkq/pzT2D3KhXHM7DXQhthdjsDVCAjfWTRGdO3ArWZZfIhV
72n5i5ieIQf3E7jwIfv+/IHL0e8/VbFfIx+CXKeC1vmuli0VsQpiKa0ni+SGDHV1GRrOHZdwcGfS
TJz3fJ+bJSzvl+f2hTx9j30JYVqHok6z4dK2qGlqrUJ/G6jMhPpcaU8qsZ15KJWryDDXWSL075ZH
zvzIEnXDfe1f+/7XeYlf+4c8FB//OHd5JWd+/j9ec3n1f7zSLG/f1OgIy6pOjlmWA9qVzn7p8ptj
GW8Kls1HVjl/22+YcbyplSDYtkbQMhHFprSYjzQzhsG1bGdd7I+HZS91pftcykffNyisLvQAptI0
mIq9Qtw3pn+kcdOERqcTwz/PWA4uT/pzhpq+p1abIigLlbo9OfN14sOXq1ff7+5y4QjCedcGasq/
3vLK6nJqAcZ+EZVoMhpO/kRZYRhYmn4LTfDhD2P9m9GsZ5ocHLRGDa6kr13HWcvOxGg4qLTGXIQX
+kuJlxF2OgLsZVNzkqNdKPaNIBk4mEM9bGM1hNowAnKzwykm3UX6l+XHcmB5FIieYQr8+bJgWtZJ
Hp7wbVARPLDsa+Yl1/JIQjnSVS261BF/cSjIWEWt2aykntNQL+xhg/8pJwE8aY9EFI+7PGijhxDd
49rO7f4tHfx7ZEfk7ECcEqiLfjoBVuw5pY0aoX5Khr57nCgt73savuuwjimnzPvM7JPfCGBt3uAi
GZBPgG8rNZvzK8sDHDYiAp8Pzj9GswlWUa7rp7LS0JNF4aUybePQSYpuRpEEjwaJzHgBjJcIB805
LYfg8c8ZnW4ijQQp+ZIX6fR9NEK+1eXaJnPII/GRjL2VYFuVIZ1vV1mJBpAa/bJ/0ID0VUME2H9o
xS2U8a1COPyWsJz9fnoxbzZt8M+nL/v/PN1Tw789XQDc2iTzbzeizFgDrZ22LR7KS1Ub1OuD5lFv
NOuSFjXqz3n/8mjZZ8DPJpQ373fLgcYJmLypif1ekQSz09JAOSlMt08YcUnoghO3CUif/d63HFh+
/K99hUMexPdK1JDrtO+dJbFN2+M83oVx052wzBbemnGvO3k9LoAfZuMQhF5eqlbflnj63nuzQQWg
Vt2cKeodrbgst7nntz/yoPpZZ4rxaz618IduZXnBefDgkdBqdoxTRArmOptg//9tpxw64hSW43VV
cqpDuNpetCEFYTV/CTNY7hh8m6uUYfHiJ1cr1LLnzFCje6FEL8veCefoQTZe7C7PSa3S34zwrPZ6
oAd7ohMSt5wxs0E+TceIX/BqRE/MaPOXLiaQS2Qx8Qnzbi5OsCV6cvA9QmtUBQl6z7J0jbfpBA9F
v8N/Qid/JEU6KCFJElL5rqEO3wwaKMOs6sNTit6QiW4/EJ0zP1Sb+EuDObpdtopCARhpWUl9zuej
y85lMxmbe273bm9rO+6T0DnJ5xF1oOxka6ag1VlhIz7e68ZDOFXPhsff5hfZD25hzcVW1BeDqepJ
WiA5SX/ZORgB1RbPZRn0z4EBcV2qRMWCeLT3GqELq8oA9xaBYGhwoGySaZ3ZOctPGAF5Goe70A4f
YhVCszBmGn/FVKM25ojlu1DDCDkxIbbsCcgdMM+N0aS7EXzSqcl6rKSxf00Sx9uKgQ5v7OxbuHP8
PkjmXdc+4TlHw5NQGPF9512DNCNUxCjoIio491hJJiZ/SRg+ph4YAzOoNl5kQP1FBEtGt5MevEDL
SF8GjSvbJyfsWLTkOAmGYkM6rZymCYM1Qj1H3Tt+/wj285x0Mb69XGH2NRC1gX3Jd8HX6DB+zVNp
8V/CqtGOWkWnPdFhEVhodkUfwK2M17FiDisSheIdDaK9D7rtxSfcJUurVwtsLuWo6rUMQrGiKn4s
tFjcx6WW/TA7/RVJBckpfXswvOjLVjIkX9qTZ6D3Jw2lIObaoCLlYeBBJbMSykfSiHrNWiMhCqsU
rp9uU6Z6DwOiEvoGq8FAxJSUunLya4KAFFmvlACsSd1YDzXVDKkRbJA29VPOde4ODekqkHwfusy4
F1LbedKLuP0oGFTDVVE7JKzk6cicMQYuOzTxOYtR4uTe4BbAeVET0hfU0gMTXrIU4/BNFw+4hA+l
w3smNObPBEGtUyFxlk5q+qzV/trEQggzxK+J5Qxz1pXegaCwczVWJN0IAJuj/uXY3sByENx4OQun
po6E+9HIbl4lz3r/xNz9dzgod6ovycCznsbBArrHosyijVwOZbtmIgSeIT8opQKpqHiEOIuOy4de
mZLzosq1RRwQeeOHQVqs0imU1DZpZUPGTbOpg/dIFeEhtOHfqE5GbPtQbpvC1MifwGGtG/vIHLfg
XsBSBBaslTni3jKRsky6Z9Cx9LZOK4i+S/hFmWgJIySeJcBvSA75HqfzNeDi5k29b+SIZoAUQgTm
q24i0SZSQZpZWnehbfBIK/7HSKF5FdjOL13aOMuqDNBA87vhK/CSBES06IN9VKMx3iGNyLca9TbE
YXpI9IkzrHN/+AVurtmg7wSR5Zl0dI5a0aXkNFOitmqN7C+BjTqdXiiEpVuPYo7fqCWQnstoQnbv
zFSnWsgOsxUPwjcuVu39AhbrlqKP1qqgehD58ZfQodeOmeF21MAjnUy1xozvrdymyF7jx9PnKC6l
gXjZwBUvsl/2GP/Kh/LZVOVT2ftoxVierwyPN7DWKbCwpvJZVPI3jZK08/IlGfetR1hD6zTHQtCT
MM6Aa+Ho5GLvxP2FuRqdSCBWTz3eGCpnJ1tvup2Xk2UU4hawfdjKauCsaNeTmmDV9Mud4RLn+u9+
DHae+GhN/WZqJMzYWeusmo6mXDrefGn/6jRjOwX6sCoKWOBlpH1qUwIsEGVgP3gVmnn+AacDf4XN
Er2BRVhFfcKghmN1RPtEc/tBa/ElmhNlsGIqXFMje0akeKeqcaTJgIPb8MtjhnS8cgouhayBITxu
x7I69UY0O0Kgck3jE/7JtzzUm1XlF/dRGGF89nIytOUH9411R3yuZVXk8mDL26ilgf+s2zdh9eqP
MMcBPz2iXr016FzzB6WJyaaBbTqZZOn6WYftzYOuXTxqeU/oRFZ9mlU2EUIefqTNBjg1EcpdQ5aR
Jr5k+6qvk7GEpG9TXrfj9KdMgLWYFPTxEPoqDtGS77Jhk2pSNPWj4wjSTCKkoeAZ+QdxWoLVsA5V
YXyZCeFg3GXCtQ91cqPbAUuBcnSpD9zSAZ5dlWjRRjX7LRJY0i4G8oiDIkDUZP4K0W7vvDeTYHq3
SCG7WbF5dPAErlXpb0K7I7OlMqJ1I5HyWcxL64qvhwhFsUKGS/6ZCswVnEesT++6j4FaEFfRmzZx
8CGJsmocgXQifNlDa6chOHKHogIpOuTTPSajZ8lk0NEBspp1CtymGTbBGH8StwmqGKrCyogfKm4U
O4PwyLU/ijtrquL9z1BYHxQMf7Ys+zcsbXvdaN0sBZjmxQHpS1rVrTOzvrfUPqCXh5yvmE6IkFi/
hvZAzjw132F4DqrROVoUztc29VYPKtOuCuKairYkg4khSDhMYVknKB6odG2KcTG39305R+SS2dbx
Wg/YT+4UsBJu1/IB6Fl3UkRtuIz0DUhplXAMsFF+q5FO7lcMLNYUriUWwmNQlbfQV7xd4RvDXobK
A5Y9ioIYrlkAzT6ewWVtr95FasrMDj6qTqgJUfXGxTG1Uw+pnTzYfatM8S1GtuB9KT2XwORNYKtl
D2xJPjSkjfuJs8b9SlDU2F6pTSir2jSepoBxhQws6Kd4WQDnkcYBdiokXxMrWY9llRjwJsRMn2xz
a9pmFfLxQW+9LWWws5nz9TNl98OI6tegPFZFo2801mKdbjSrpGIZyP9orIfp3ZS6S9oftxsaYJaP
Ew5pAml1XbMGhNxgLMvJEtSSXzPnfzvgNHRH3rqxZy4AAu4Nu/IzFl1/z30XdBS6vj565ZsfonDF
RCxDN/PQvCZiqsnh4xejiLjGwcfkRczfJkE+UEMma+j7jP30swsagm0f7LhnkLxRh7/NisWKTZPP
IIiRWhJ5jZ7lu80grpWDG5FmqNyyEiHxnpsscSj9Je+sctV60YOWM58S/Y9YLxEU18lNoPGcsli9
5M740Ge6tfMc5ew3pXFfV/tolGAgEYXKJnumoDwvCmMmFB26wAqDq07CcmcB35bxAIV20J19rMUX
oTyHZngueQthCjfZUeKNXZmdeOo6xdnWInhG+K/vdZJqhV/tSjP4LBH9rvK0iXcEC+G9ucMA5O2S
st6C2NrZEAPcVGl5lTw5DPsEIcP8LWNCzvxMVitWKldi22bwaPlOy+y3mSV7tSQuq+K9nkToWq32
M8tJjzCz98hGkmN16IOkzkilVlsr9O7NKP9KkoeCKfE2jqCea8Z4VWqL0Hq1eyg1bEOkyiWrIoA4
T98YwynrCndwiLLxAXKqIPEI/0Hj0w39Ks+nejNm/riFee8qhkdenEzxJ9PPt+LhUUev706jd5K2
8iUNMi60hmZASqXLbB+r2Dkqif47y+zwmL7XCgEHgS+IWAbNb2vDvSeb+64eyJgf4oOuITiy+sto
FyZz3vF+hCDvSq+c1k2FMU5lBsoUySPLtNPRXfV6tR6QMTOiogbhhmdzEdPFcwiuheRYFy94CIGC
ECA12r29zQRp8hUgUXPdC4eVud3CSE4Y18uBPIzSjtdGr/zocySrhH8QkwBJ2kl74t8M7dMAhbzN
SrXn5n3zpnET5zHLVIt/aSrbfaEYP8lsnxXqAx0FAtDqOIjWyWQV91MgSPvO4100qvLa9+UuKox4
I/uxdXuDUCkEMt3abpzJhfD5RpjnphdSvpbSOZRja23hkXdu6uW/gtj+UJr2XQ2TzyAJfhCV3NzN
vFU9SFCyRd2ZMK0zeYw2LEaDygS36G7UfrQjIxFWtCtpFiTjxBgZLcrku8QE8Z/0fQb3wIzu4QuC
dpiT1Ns7RwKyLwm9CCTt7yAhrLUxmzt7wjQPlIBSKOALSSARHS2XcPN4oySquh16+Zwa1xQMVjS8
GbH3QDqQ5mY48zNKFRvdewGPnm/K1HpQPd8jsYnvYa4y30sHj6sJGR/G2VLjMtIfAFEiLgAlCYWK
BFa3pUfLTDP5MHUjWgkEuBszatKNgyGCCwSFjDWBv8ioNGFd9V24DM0aang0X3ZkbYwQQnvN1btY
PXp1diFdbjZiNwS2m+iWSpsR2RkJSCF699XvDAdNlIJgxnlXPbq4WJzgaVmUY4PiMCbUdGxCcmIT
/SrKmgF14Mmpo5Of2RN3O1yeje7jUKm3RqEZhGqqu9Fjyu8bY3FqjiAbjH3vEw7qV5/MRZr9nHGx
BXNIrzxx2qMeqeAqB598U6g3rU4TojGvPWh25DixSyxDQcKJxg0J0D9EeUi05iMxP9sgTHGqQlXa
Anmb9k1KEpJnxY+WhS9FN0a6AgTLrbuaskutEJsx6mKj18Q5FRX3z6k8Gl0u8A1n68HqnEunlU+Y
nJGAik9DM7mUclo/DpxauF7vHnBcFnyp5wqNIHSZokoJ6/pn13t3oVNnrzGMcG/mX0RmnbizblFT
MDLXfbVPkxSGZPRSQyYiIYjFfyYJvUnC2kVDuXUcjA4Wy4aOQuvaCz/6c58RLQme1tnJktjBxDbX
XBE90zqxUhUdB6iPfcmOf+RGqe5SNEdkhtYg09PNOBH3lJuWdi3S6DEbiBXCBeCYk0mFsuhXfa1H
69zBcjZqp9rz5WGww5gAGWfVdt3MmVfJliNSJlICFeKc9TFBltgpsrAfC3ogdHquguAkaDIdcfa2
aeIRu1On8l1TiSYzxy/6rtgLYHvuwozFaO1owSFvv0rP+6ngmHrypP/clPw39pDvQ314NXMvxzBO
pcS2yZoItXqO0U6h9WQDgqjGWg+pUuzBezyR1k3gUfhEeSldGZCLHntyKklu8jQv2XP/VlzF3lCU
p20yMp5qfIRWXN9rbZ1vpWP/Ri8M8N3KnlFUkq4WhQ+hkxJSG4WE3es9Ha4hW4dxsosaTWwLizHc
YrXtdHQWaTkVBSs7SyTaOuYT6nWZ7UoZ3iME6M5aE68rb5xcFTGgmyhiX/SRRb2X5i2XXFagZbcl
C5ioRQ0RKtpJi0ZGSoMKlxYfNEDSQUBZV8psHTW8+SJo5IpWdoKAgoRQXTEJuNPUp8Txu00hxVWq
KksGKffFUE9rxpPBTZ2RgURr30uV8EnA3StVBHACVf0jSavo7AURn6FJ+7OvCYYeI2bbdi6Pmtb/
KGjKzZ8DywII4Fxb3nVKGCAnpvBu0FhP3PpuBnj8jUUGtSxeic4hKj6ptCMaSHIz8L+6bficNMZP
ieptbYtEP+aG8HZ5E57DgG+jn90ZqrxP03hwK5WovMKQvxivR3eYZsFsFp3UVir4N4HzF/JV1SrY
+934IVP+UrJFzG2amowzcnTNapq2UW6+46zfVnGdnlKfCVDdf1YhFvxRs5mg++11MIeb+iAGEsQH
lgEaaThxjty36GyHMGeSrO1Kf+yVeUjw63TVDrJZmbpOMFsDPCi0mbsn4AcjIyDL0KMAhRw0de0y
nQfGS2JXHklaI21zQnAU8+rl3IENjwydcoaSBN3ZaAlNMxONKw6ActR+aqGV7YIY3i54apByGHoy
MhfyhF6E4t/laue4WZTiiySRZpLWSKeX+z92hHs6J84+q4qfXeis+hBKdQZs5Kh4mnlWNNY1KtEF
3HVIVku10TX84D62ys/eTrBk16Z/9IZqHwc/SqPT16ETnyZboMporKMWkkJkehlyVyKRxhlVR5XI
IpVhJzJ6BEajd9wWkE/LmIqJc/RIkhvaAAtRZ8PC1PKIFE7LOaD0OWQTDmqkI2evNG4MOclE9k41
8aYMY3pM9X7cay37yy66xUqfnOpy+AB9GB6zvlZRTKRnQskyhkoHhflQrUrySlYT94N1NQg6InVt
bh1GP3y14W6oU84cKVWqZjzn2luugijAK/aFkWSPOqstJbd8vm2hGzlZ7qoNIlONzrWNg3XnGJaF
WNJ7aWsqA4VDHa1m4bEqgJDY87KTKEZkjCOL3yBK74ZN2h4byjdunIXRpsnLlF5UhZRgIiCW+uqz
JWKLZDml3gdpSz4W4RmphuN16JWdxTJ7o4eM/tZEllftcbMmoEJdK3gV1IH8P+z1xYbAmjVWhY0h
2eOEjDsMpBidEooYRJeYrNYRuzH7LDemsWHpK05rdeqtdTRiZvNoH+8FbjtH59rSWVSDI7KOIP7H
/TgIlE/g130CbLaEzBEnv1NY/bok80AXj4xHffYPlGhp1nzfKe6axX04oU8XpFFszTEK3bgP9si+
5npv4pyq9pc9EViNj+CS6QboRP2ZLKgPS8bbPGHKI/2pZKZCjbQscTfm3EkCC76A0KBhS5/c7Y4W
cBLaNTHwbeIqkUMiLgFskEnKbRgEb4Ol90fbnvZTSSkqReJQR6SNdox8iLATe1uGciC/IGDaH6Gn
536obsBrdTrYzORc1ZG+0mN45YPK3F4kg2uPjM2R8+hHXnSyYVzauRO7eNaphnGxIIs2d2GNXbQI
IxzBfF9SZ9imsnoqCp1MMat8xpVVAg8SFPqrS4yxzq1sIgFTpFSArtaV5FaWhDnw9k+rGaZVFZYD
JksMg+b4S/Qd773e/e5JxisD78Stt3Ynu4mgs1IUgGm3KsYiWzuJ80Z4KZ+ICHO38oofvu2ArbEQ
HOUtU7DAQLamtUdRKSRmWcUVA/cLrWyaBr3lougz1wkWvg44kNuMBrfnJH2zkVo73aORiq8yljEl
KtIOunDYF0nlUPSMNz5hjZaZv2lmh4/GJI5R1CThNHkPniBHXGZiFW8sVgiozBQwlgkLX5Ne6my6
/xnlCX+aM7eFau0uwBBMqN37IMW7IifSIsbpXuuql3AwmciXBPxF1Q+b7zXQxHhVDzBRMdTCkAp/
ZxGGUPTUgHh11JFa32xDWjcoRO072PnqNsK1RGnimJOzsvWbKXdLYqISyagUxu2pikjdCnLeSdZj
BN6nXMr9hrrxGQ7eRWNxldJB7PtrXtVbz6FYbdbVD9PPi3U7MUb1dsgYh5zfbXSWEZNDehIqI7SV
DJyIypWi/QgpgLlV1hOG1gdHobSPdS399dQb6TrP/Rsm7F/dUc99Zw0TDcaLvtZzmKlOCufHs1d2
wApxoJbkcRfhA8U8oRUHYgSPSsqAbsogWqH1/0342DbX+2hHgsGdJ2lm4Rs5+JZ2MHM0Tggf18Su
8a2zlC+tO9rBDk3di1DTeB/1N2GMlNZCspikfx2bItvmDRhNLxS7whBuGKEATf1MR0dt7BKcs0wT
eANMXf1kNazuBRlYsaLfiiR7D6e6BQjvfVJ40jZmGe+dNmBNQMgTMRcNTj0lc3VRXHxkh5PK+FxW
m4qPnTgNT3Lhcb/XcxTGSkMhXa1fM/l/PJ3Xcupas4WfSFXK4ZZgjHHO+EaFjFHOWU9/vmb9+1zs
8jYLgzQ1Z8fRYzQAddQBid3szpias1aHNWltcwDDvCDKR58eyO7aKbtlbfguVEY2G8s1HqbSeQBW
Wd2Sid6oPOB1ASyXGpHy3s05XSN/vh+8fKt7NYptCzJSngY46YdOAtLojyACwconyjvMslIvqNcW
I89rUHsUrq3iMXTd27D3/gpmJ9a91DnVic5Jq5E6eSAtvaR6VvsHc9Gy26mu/yqEmRswMB2Qo6w/
+q7m7KNuXCOtUXDQURdDXugCUHxYLdO9nrblrjaacasPEOlN6BNN7jv8Oi6FUvs71wFEqbAYkK5D
oDudK5UqcrFUez2nETxyInw7jw6tYYNDwuQVy1+bkl6D9Vio5rrPfpjfVZ2nveoD0tWsxTrpU2Mz
2usKFsmV3uLth7mny6mTlvTLFq07sPTqXUdc4gJtUCqibjinfk3TRbZARb0pNW9MZMrRYGIjIdzI
DWW3Pq0azUJ/zhntcs9weLlWgKxzmHMAJ3y34mfjQe9qxFrQRqBUgF+0lEuWP1hNXu5GneJXTBC6
2H16t7hMwyBQhNKLUVFjHIHEJgsMUgzr1LT7NnZilsyTdH+0Hd8ct/fgoA8fQZRybDGnVAPL9VCj
+GumhA6uowRaREYIB6+CEIm9nkRGq0Atskm2KWylLiOV4HVhNaCLurEGh4JLO9zaBnWQIn6zKDKQ
Ps2rbnTQfmsg6c7oMK/zei6Z+aXLVFUUnpTklEezt9bnqUFMw+GIR+aa2um8AXm8dxZGjyDUgys2
PzelKRfhwA27UMNUQSGvtBJNmgpWWUnRNX+4hZYIueYxf6fBw8Rg/NvfFCZMefiEcjyok2xbArMY
CVysMuKgNOSasD1nkyvymtUqHCfqtIn9gH+LNg54VqQO0rXtGfd6WBTbNK6oK5VP5iCYeDQb42xE
SI0ygto0KoQF6FJB6HDXpt1dB89+XtVIZIbLnelCxS0+aU0285Fry4M6Q5pQJla2HQz3vnedre9m
eybP1jZkLIe2R55Sh4kMLTFAgah3f1g6oniahvCwlUZvCA8cyNcQ0s1ZyiaeT6RQDMbbAzyNsIMl
7fBSLLj4wlJfkCxGZnDqboYx3/jwa/v00hKnuKNtApsRutqrohf5Bmbn7IpKLWW5CfkhHlw+RM8R
keEqLRhg9KYsyPzxT8uJtxrdfC8hu0pgAd4k4/yM0+OZJ0l849q6utZQ4/Rt5WFwys9ORFDghIRo
AAIC7Ndl1sJH3VqnLYUcBofWnT89xWP5XoF08qKtNXTDNmu15YD80EPmvYSm99fEk6A90x87RaFt
0tc2CXetos1kxQ5KK8oJ8tFxXaQ08dqWqNAEE6lNNuSstDfMJXyty3Ed1/rTAr1J7ruIZbypkT+j
I2h9ymdYTv8xoH5+AELmNtkPINkdylEBLKsW9tLdAGl9gEUJIis1/aSlfUd7xV0nuo8csu3+ekt/
k+nt2zTEu9InuDdRkGN0DGdKesdW7NeKL8MsGnKG6khLn6c+mfukob2YxzNS9o1LAkU5b5VDcxWa
YYN6cM5pKclE8+p+plF+J06g89CyMY56XDCoYMJubcwlE9rZPleKR56muu6oMYGko60yDtFZM8yd
iqCHS5buGsc+ru+bNPlaVI5879RPozUBozaGM9SwtLI0ZpztsXzpqq5cu1GlbFo2p+rL5KzqeTfA
yn76Rbtj4g/K1+wLql9MX080WjHEo2pEjaqprBDH25R9bu7tIno0+qm+95WBFD0ZfQBo/q1vceWM
hRUbz7fK7dwn7dpFSBHYP/aA7h7p06M5hNN6sgrqs/kB5iivKzRmOXEPNrLFWkM/PhmBLg1VHG0M
w8CkE8hsl5HpSg3oLPo2l/KzMPKPXKcUFKN2N4TmQ0w2ovpElC6i7UpkRfedB7u2EUxQgq5j3YSn
OuZIzyjb0UdYDb4DBqz/ys0l5ThpJpghLn5JKcXICAfw7BMxc7SKaf/ftF6E3OYy3fQlUgYK3X/g
FEDGOcLLHg5CbEY/g07o7psxeVwshj6uxzPWvn1HZTKFZkRTRPvIwqYPvnbPwI2IArQbE3X1BIar
Nbi71TIsr1n+7g+T+QpLzIYBB1T5XNLoXItee8uFzZ8MEfKVlZcAf+6sel83TFSW+fCgSVv/esl2
7BirximQ0qPeUJF9aeiarPsIBicE30hc2YjoO/7YkHZNIprQud3Wgb2lIq7roL4oTUvZpp2xK7xu
T7n3md7/3xDZn1E4v5lV9uGq1Z5S+J+jlk9jjbR876BnWJeIhDapuW2tN81x0oNnt09N+Ei+2Gz1
CQTyYj8oFoPBQBo7uoaUPjzqEnJ4qc+ZTYrqGT0SSES2c1wFHSgkCzTgAMAcJl2r2VZ5fo6aagd8
Nf1BqVu8SvGUdg50ATZyMrGBoLsI+0YUmjxsoT2MNw3zIRsb1qG1p+J6mMUguk1Dg/qjoCEZDs4b
E8nbChyw00fs3NF+rEOhoe2GJ79DzxoFqnodetUXtSOqkfSIW8+4Q1/tU4GhYoZOmcjIfGhIn9C8
mIiZXfXBntRh7cRRtVmiV6iDqV956HTHCakMrWJrIO3ri6cKbEwmSIk21FBdQkW8QFbKM4rLDOeJ
O1OVimr8UmyYp1yYR8GYEnro5xk2YK8s0baewf4qVnYzO52+0hfqN0b1rijdQxEiTgBs6cWzKLzD
CtquTNv57Iv4sa30DcBt/aZDZm9Tr8JkANZPKYaIAOYZg+w0C/cdjDy9S317SrM3ADFrWGZh/57G
+6Eo7Y02dm+DpcL0HJarfImfEhHBTlwqh0rbAk5ApWaIbZ3jUuzshZFq3ag+dI0KA+Rlg9c9zjkY
BkSPc2AlzXlUQ2ynroNImG/L0EUVU83im9y/r5dcDmpPLOktgWFa7/Fwr84xikWW19+OVfIW9+FN
TGF3hSL3eTDr54Hx7xWiaBuhiBvR/0B1DLR6VLTrRdU5IxMCUpW6kMy42r1i9s+qi2ogpfV3h+kd
Pua9S0527C3r2pwSjJB2oqN6l9U40SHRgTB0ao3rp7sYGge7qJ560wdEo1Z3NQknvcd2K+uKxYBw
djRuvLy8TB2wpqJZfjrdW1tp807Gf1By/1Sa0baOnj099aG3hgC70xxGgeDDQhd4lUzFk4eAE0SC
68nOsk3Yec8Sm0L77q7CLdxixmSbt5OunJYEzpwp/55APg4TjaqxoY3ZA/5v6porcamO16r9qrXN
XdmN1c2Vb3teAFaNU0+QRKG/cizCZV9lOlaf10WZv7phWu1Cx8TnTwulZqptmWE8eDpU2Bo8PIPp
I4dM1RlKYJ4LFNP6xrR7YKt2chqWrqRpQTk5nxt4WtUlAPr9gVWEQ6jLKprT5u+CytfKKa1gbFEN
dKnaQkwdWGl/qUfU0m19eIPObr51gEiuqx45ec0LhqlicinN3fc2ehiEq8rND+NUY+RDyrp9kr24
I7cO32/QjrT2kP9+lrJk1CMlXlQ7d/Y/izj60cr0TCptzED1GFZCDxgsUkhFvYNVFJKMbA1rHbrl
Oe60mihsTJP3ZWXoOE8wax+cJPpw4ifPN4FkmRG9nJkptvSxM6u9UQJZ9fyPhNmLlWZDFmnC89rD
xY32IHxLsbo2bHjLIWK2NyAxUP5O4vfGg8Uzo+AB0ugtbv0/zMSFDsR7PBlbkwr+XBe3urEtMmB2
mnNLsWSqYvhnoJEsnPJQUUllqtVcmUQs6w6ZZBOEBMjRDKrFPHmfFp0OUPGjKlhK2WwzDzBx6Ff3
bV7v7GJ48KHbtWJYv2b9nhHaJ8fsPjzACkhZ1kwyr9oWXRBK20tNg87saNs0FNPq38mFrT/SQdLR
ekCB8c1HswJYJIDHSDo/M/QTCAFEjA/HuIz0bIMEgjmo/asY/PAL0uk4BRlTdN1HBEYNyi961qh1
rcSnuIN7LGK9gf4Qp+LRrh4TyLMNCq1hZ97ZVC489I1Whg3Szvb7Z8rZ9MW7R1v9Cr2MVjH1E2tZ
0GLMIHELyw3wipStUsH5QqcbK7/WMwx3ASnz1FtYCebc17MeBxDsMdvolJtWUagY9JlBukZYX806
7AjlBQqFvZ/Fr2mFeehiF6YD8st5GDcABVEKYDxuY7v5XVsy+OjejU2dQC9i0jftKrqtIBaauRy3
oWAEKQrvvEHftk1p7W96BROkKRDn+vCUqYqFul/JEHSxvFi000BEpc4tcdrO0eZ7k6Q7W+49w4z3
qWfswxmF4dyLjA29VZBDdbdvs+GtIGei0UIhxKVeArQT8rcQYGjn7XrT+bQW0iYEYVYgwsG5dcpX
HfXZ3dCFA6obnoFwejlt+7HHpjCh06Fe/WTUNIddqgn50Gy7dDTvUUYq9AI2z4Rt6yI3AWHGAka6
2VUNswvZ4B8qc2gfbQBsvp4g/BaBzm2VzZjmKkwtyn2iNhoKGLgPH4VnzmTCZrCTnF7wANyKQQIH
TgmlgGWZwVQmn2MmjoFXrNSEMvOCqiZyHCNBC6Ti4H1Kht3c4ejk9Ood7nXN6f/sUpcGeRqhZKAW
d23fb+NxAQPYGdl7n8fsGUp2iBh7TN74n8CIKWN4H7GBrJk2Qqvo1zOwlu7I0BSWWGmJWBiYocaw
nrXlqSnBEsHnt9JHDEs6vtQO2Mw8TJ7HkoajS1fKtAl92cFRSLKAspWAw6m4ul335gIYWGscBUZ3
0RPt6gvarBz9SnnxTJXqX18q3COfNCYPIAoNZPzSAjRgfEGTuV3ZaXyCdc11InNHF4UUu0wZ1oTe
3OygLlGNXeJ46MfQxAU9Gm1NgKEFss/p0m4yw3+oBtJHXF6znF1bdb87g/a+Y8GrKZW10QFIMdmc
gdC4yzxta88hYNLS3Sw2ORqtksYy4JhBa5cZX/W2Z65xhaTDxZvdfFUN1V0WQ/A7dvWNWcFPT2Cp
rxUNMjnf3DPywAT3QKrSWUb3At/YE0Jw75AABah82TdEoGunBsmVDwo1mBarrRbzuh4jgTvUL4pi
HjrpBNBtoEwAORCDfdENBeE/0DswiVVodCD/W9reu24b70g9PAGEIquhYGOY0xlcEGmUfVs4Lj05
9VzS0pWflm08C9StbyHDn9AsYejWHWmj2/OpzOxgSmCGGSNqH+qN2tE4d53XsraDwowDxS8Cho1J
X+dnY0IcuxouruUdh3g+qPhmazaCmWAjq+fz3Hwpo/NlN/ahVbCV3XzW/eqYdtrZc1PomRAqn51j
ayq/TjP8DBUiCV17w4kLqmi4ZOXwU7fdOp3iZ1V39l0JFCTPAihzA/kJ8905hld+tj9jXTs15Xyu
nCJo6+ZdiS4kW3bdv0RVfB6bLEglGlRBiI0XA7HiSOOnmd9neBaQ1pi55dwYSQBL82UG7OubdCVF
ziAJ3CU8+xTsSonkuyhc1WlKJbTL1kupPFqx/yt/7CwoIHtM7aRQ8I/wSuMBomg4JZwUArnxrNd5
gGQd4DLjncFYaaufAR+u1FH9aJfpNHfdxejbh2V2gNnmf/I7EvHfMajd2QzkIxIl/TLLJz/Tz5PT
n5Km+jNTemgKHMfGeIYy/AQTwEMmoVuRB/JaDJVonxSPkeb9Qp8R1PMo5FVBmEpy7T4XS/qlAdEu
phPR1LmntObGOl1OnelP51d+Lj2zqKN3oxbKXj5CK8Ib1bDvtMoMnLk/dXCuFLV7l+TL9b2J7f3q
kQN0syTaSW/1Vvty5ie47I/yFsNYTi09QqKT19LiSuLphHRdYNsgF62jVnq/cdf9yP1yaNcIRT4V
XQjzbX74t3ws+GQsZ3RXLw2CN2560ip6dpV+9qDJ7vsFWubxEjs01dDD5UCcYh4orbbLrNhQJZj4
1uXcJ9EZ5teQohXDuGH1hCJrQHMEuL49IKGGditfwrTrIcq9nTw82Qt91n4txvG/5ykPfFmcz5K2
MWNyqyyZXtqMPjSbQTaFPAH5U7XLAZuM+6XsnyxU8K5/zxIpTX9Kk+aubvERwkbBAsgikHUG1nJM
IvNN43+9LAmo0AT3U2b+yhr2PjvQkdOd75u8Oi6pGRQphzkc849au0D5+wvM6gjIEoxYuPPa+VZJ
ymM7akHTdh+T9Q0s7M3xGZzuVgazV7r2JM92CVlYLqBFNccL5BuYw6XNP08XVaHeiZ83mw3xXzcw
Mo4Y4kjnIjMJXw2KtehGkcTVGfJp8qfy3+gjVi6yWVyr5v/Kz9QYX4sR/HmSInrKVcrthS08axEa
dmp0HqP5TFi6YjTnw1dQkQ2N68rIxVGRfLAg2FpS9ILAb3m69wu8K4AY6WLq5nFRpnNjvs1l/RFH
K1YFFbhO/Yr16QIlf6DrfL+SBgCvd/MEfHKJ7rTY3yBjgrRnFkxDdoAsYGMo7GWYmwfNhhVNC0LO
h3w92itB+D6axo8Vg05d6gc/+neoKEAddMf7bHRaVmEXnsux+5E7axVNOpc7pfu3InrbX3JFW8/Q
8A0Rl5WjhZ5W1kMPJfJ1tdGmuMhCISFTTumPPMTrQeHAeH1+XbKm9X5NHvJYFsz98ER66zjrCfFP
AnG5y9QIZxyhyJVp5i+AcM9pE57lATts5hL9GMbDn6qxZ0QMZvpSvY/G8dIueZC0DKz4fXnTlHSy
5hnjUAburPz22ZMZF+/iAirFwIXEx/pGLLdhjhedmsQqzzI0x8Bde3wVg0kEArgbJ/8b7NU8w/mC
HW2ZV6LXuBETZrSoN+ftyVv2YuDkCpOkekxCisMsqpgkufVuSoOh2KPtcVJ5uPbIuQ0zYu34zcyg
BelMrFPI+WarV8tZ7cezk21zu/5M55mcl/vRNCtQMnuLjM+h6aYL860BpWOcZJFgwm5nP/9SWXSG
ncj5546CWnQwm+hs4kQpOQUmGCoZGpEKFBaxMfuTrL6m1D9FeVbTGDUW6ygbpJn93+FO10Ad81vM
1pnU7tcnUXJgjaX8a/XLWSykmAf5mahJIP8/bQvjxdbG96t3EeM2tO7x6m9U7bnO/M8K+yNOgfpo
rHU/TCidZH/J99BvudFib+eHzMQPcNAN0+n6p7Iycmk+E0IARl+wxUGpZgGYktfW+YD++RdE4REV
w8eyJ4XXwwCeVAxxcydbLCnU85BPlyLfL6Z68iaf2QROdwqvXF9YN/HOStJ/LzWJQkhW/LXVwEfR
P5L3yWn2xVbNRvOcgJaLtPjqI2yNdpb7I7Ys+bSc+lv2aMXjk6Wda/WTJMp7gCDxHOkOvXSeC2p/
t6EJRRxLIN7NYSHFjsotOnA9F6eRgkbtgv5IOuN4vXMUyJjLwKmwSXwkaee3EMHVnJ228OiYAz+T
tnwM2tUEyRmTtaLU++QAWaj98SQ3D2HjpQyphMX5Y7lM5zTmzrJ6Io7oV7quPC+2/3t9UQ4t1Evg
O9auD/yY3SMvyZYjgXhUtYRLABp1XZqrCc+Kby26qcf+YsDyIOs31F9Vor3p5Epa4b8gGH+mBY+Y
sP9bjTUtzdU8zadYrkGOgnxHShFlSLRNXXU3crH/fa/u/6ku+4Y/VVV1Jx/je5q2ShL1IVqwzTwd
t84gs00OTNA823zn1UDLh19vSm9eup6EnlXwItxL6ywXo/swhHsCPy2rlQ48Aioeqn5SvOyV4ZRV
04SfYiPUWLyZ8xwx6idBhOzWOg3PrvOhqs3rf6dVPiWb4JE0ekamITMCXSHPQt6OSPVtMSe70tPO
jske745iV3WwR5lZbyPNfuDTA6tgg/RRAJ3eZ1pqZzFcEh0ClNJIfLPB4ULMbTRqB8oZn1q0F6vl
I6vTtl9i9rIm+VXc/w+0xFTJ4TSy9M6i9y0W2df/PYkuJq9OQOj1F7cqOH5wpY2K85tDJpT3CUQw
8V5sh5ydXp8fY/ABsm1qn6hNS/9s6p0hD+m/l2h6NrXxKOt4vWtN//Srlz5LmA6y72X7Z3xSMaZf
vvKihGZAjHt15FRume2G2UfRj1q2nGVbpyrhXa7ctqV+k6oImDoHKpe/udjnaJpei3b6HP6QuYFK
B6TpAKYgfqd3tJLVmsziqAzVwfRRJiZEWhhuaZLw3lqqPyqA30a6l6BVDh3ib2QONtYnt67PN6Od
182EU05zVrX4w65HKsWAMBe+GURNkOg49ckio/QOa/k2LVpovGrnVlHPFPSLLH9riCJCPHXZOPCh
G7shwfQvIOQwnXa3M7XrXcznxXPB4TQPjnR6tegu173jJKKtJhD0wSoC2282izk/pE77I86LyebA
7+mIZuhgdXaAruspx9lqpznxbjoGJmTX6El9lFQBrB/qaN5dQ25y/c5eiz8L+x1tqpPsm3/3aSl3
OaRH8gJsBedx+J6U7mOkF6er4LwkUZDVUlikhEiS4WdGi5JnWSijkrhzyB510MJi/JVCREHHvQSx
KvyfYupHbJxhxU+zagPUMX87hlWSYFCXE0yKZ3357nUQzNCBXIPBPsa5zgkSuMp+JFDX2QBXF/M/
9yK7uTX8Y1fsxFMaFbS9hLJ8YqNLgoITEGfQo25jmN0r8wK/EgdKzOZrX2NbfV9NjpiHuW9fNS2+
mgoyrMuEKWn06he+CYyV+NZlSM/TKm/xsA3yg6pC84qXxRskDWZEzo1Ne3BGG1uMo4F/DtN5F4Ho
9EPn6FDrWzFwf2hAZsShsU0A3yZND29bvWpJ86SajWDm2eF56ylZJZB2kIwHyKuKWvktSSDp8p/B
tJ/cxPrxqq1B4Icaxj4BhSiG0DMtRLedPz8s/5Rc+fWMj7gtNloJB5Y/n+rOIKSMCcEwvVX3oMCx
6RXayW2ZxfzXAKemS7rcLFyqltVBPAEk0k5yRWNGEV44A9mRPVKp6FHQQhqYpuffFugXAFn89V71
o1A34j0IftyB0wN8gClBsyFQWI+xvJFwR75UrleukcmEjZHb8PuAUUl2EMcF17+XtZ1D/2+gFxpa
X+GYvpfuVv4qs9PA4Baonl3XikmW3eBX+8yznzrXodUbX1+PyKbHsaeRhtIS57IlU3ezf/+WPRlK
eGI44bzc5mN5ui4Jzl4eO8zp0O3AUBiy85TyntHXwEfpW67cZXXkp9EPQIkoIaM7KHfL+E8gnue6
n0L8quH3TxLk5ZFPpRNnNerZE2oIK8dgzojltdMCOv7pIm9qG0rCg/MmLrOpcWhTc8xIgthFsjev
UVw+3UNyD4obcyFW2CCF6mjQ+X3yet3tvoeYgpzBsGiOiCT9cx/tdFYjdqg1HEAA3sj/z8Bb+yq6
lQM+m9NNPEO20vGxV/Poko7kzg1wyb38Lqd9JNN03fFc0P4yVP8m7dFPIMFlgwYS7CAg8FXlOwnB
xB/kpfva1YGTMhtqToz0c7dyG4Xl//ZAJv3ZufEeJwVag9rgCvqLOkP3kejfWXdoPNaMBxtVt445
fMk5kDMhPzW9/ZErYNPnHIlx+ZSnIvvv+giWZjyFrkJK6OxMeCLmChZveTayk2TfgC/8NtD+xe8b
vhiyZYTBke45cz/ijcSf2V4ezODR5Fbw4BIPACrf+0vLIAAZC9ZDfhqNsc0QP5M4XbIotSKvp/CQ
KfTtLDtok39hfur7e7p/2w50bdgbBw9PN7rjyWgjstqR9gNuwkj/qmqL6PxBdZSNxEOyX677n7VZ
4nTPINtOdp2sk1NRwuI/eQ8E2w+0KdbQusZMLBBd1ElAk/lJySCBrYVbNXsQ7ylBocT1ZTYhJAKE
W+1PknuLh5XCybAGRX0S+zi3/g5M905MqwTcQ7JHc/MoVrdU6t/U1wLm1rbqoCJsROBs23c58+/I
dhBu/KuDyAe2LXJqII7gKFq1qspQ/r/AKrGXx5ERLAmCFaQgLHZ7WWWw7SEOx0m4JkL6qZr7j6rv
7tR22EU9+To+VIyBGDY3NZ9FscYckk+n+Hb6OijJ32i/YFPa7xBcNJ45VAqs10xePCNGHsPIt5w6
nDJ6BkFNPU1BV3dG2qZNx/u8QOXeB8mUWWS5FeoeVD3QRRVI/vAjn+JMCJoAFJ5wpJrrHV1MSWy2
H5oeiC0EEn1StBRQaPco1sdWna8kfZLLYrLp6FNdNHVWwg/fRs97FWMvhshqp8c5BrCBMVNUJjks
/06MG0QDf2CQXmGLp/6OuRzDi7jH1vM/veFziLBT7Oce4Mmgat9h+dEDIQyT9DlrMR78hQTyZp6v
Fs17k6D4apYW3J4CEFYrnFdJNj3fZjGpk8JoS1j1dk3TJXlXYNHwaDFLmEbAEXS8xlgAxknSfYhP
zwNyYv6Mrj2IOKJCiRSv6UyRjDfQ0DHrpAXyaOe0DTSVPgzQ1BKYzGj9GYWxZZB6r7jTJzW6vqHE
59Y/qWpvncXYiz35z65AlP+iaLDrcuLE3tSazXpqB5URNtnt+hwC+2T5OZ0Ikt95ev0jobj85KPl
G8DC3AyNvVnA0UtdqlPR0czx4DlVURdnyscmnoHCNiVoyiDOiJ9gb+q2yXANbI6D93c1FkB97uM2
knnNa6Z9tSyKcYIj47hM8U9dr2R7iaMeHTcg6KNdXz6Ih4FC9jjow5lhmaBA9NYyj/L0q9S9ZziR
puN8hlGTocHlQO35r8VDI1vyYxvtb7axXLu6s+xo1ytud+PiPytSRyyivC2m+FPOu6XRTkumfqnT
ThztgoTU1ehparPLmUsXUyFZmGSz4uDK2IHcpAR90ewkFRM/IycMptG3MUO7+n8mSA5kUilnv9+K
V5IHel2LIVmQ5cke9Nn+ldBNno9nYU/LH6nEglH5nTM2SXvWWsBLWXTWJcgN/XoPwnKXD1Kp7S9J
SNU8elYEkyDxqwTUY67vFN3dSdmbjtNvNhUBmNhfLbSZS8kf6MLt9GXed/haj42uONO5S3a9b9IJ
My7ya4pT9Z3qZaaK57C9gdm+wXlx7R3QBj7XgNeKUH2Wr5CivBTwU/W+n+tPiZOZZQ4Wy/0F/Ek6
1D3IlUmMzIBwAAVfNBTHkvI9xc9ngGiBhwuycUGQ+m3SWkEfnBTUaH8sHo9ag/WuZuZuUxxvfyvf
uJTDRboNeeRJPV/yBUg0/1T2Tc8+Yfbk2Uh/x+6gDsqvGR+7v8b1XuU6pdpnaO2nBjqQD4qd6dIT
G0UMuzL/qeEgoWL/XpTbEdsgFUPHSL508ymOuCF+HaL52itR/PxoGvvx1lP0X3mvfLBHgGpTD5Uy
YlczlOvfZqZzI3cmTYmSlEauwfLivR+jWMjri4PzZR/TaXrxbPzefHFpqcidzJGNMgUhKxsvQ0BC
k/MbfU1WdMir7EYvh3O0sPKska12j5Y7g06nS6t/2z21A4SCeewlj10qm45ffVfufc6er7QZduXu
YMzetvUJrwvlVxbcHKf7QvE2KcZT/kSd0OsCCiDeHxYQZqGUteyYEFci16QSisI9w4Sz/379vauO
/vw6U/KAC/GtBBHcsvenhZIlUX3OjhoAA8Ak9SKvy58kUk7wALwzYgVt4bQCGof7Z2gWPPFJ2k8M
7Wuee5YHY6Z14I3ub1Kdpmj6kJVUHeceUrWNLLjcQuq57/X0l+b/3tksxrlVAZgk4HsJ+kEE3ut5
tZXnNPLk5U7lk9UifxyBZfYtWZ8KbDkNaAiTu/NcFZOqjGo/FeW0LlyKMS5lytyjtM1G+N/idowl
2kyPuBarxqWoZruHnvhWdpY8QbCbuMLuYKreUbpZzQRsowggDguWlrpDTwFnUDfNUN1DeXHSqyyg
JE8YuNcM4yhpJDDkEx7mbYxzKsiYAQlBr8mmlqqnGRQ688HMgJ19LQIkkfxJjUvqhwwjX8sVgC82
7X3FKFZMji5J5H8xqS0zfQPt78b//S9WhaBtz7DRTr5adqfpqoEBj1HCTMqC6Zw54j07OvSXT6f9
GBLyiWWAwXbUzmVxw8jhj5TM5XV3ZJy4INKkuyaVn3gaT+CMV2U7oOKZScmCXgfHrqjuYsY3hn7b
EQyUw3iSt1MXPZq3raPCaVYfxYzEcfII0QLtcPoGPScHyxgddDO+MCmMlx9+knHaG4qyFVM4ELQB
vYpPlG017mbiLqV7s9jRcwUS579o3fdJrfP6vgXbxlSgFPlpgF8ShNlXPW6JYsjL9Rwv98DTv2XD
ZQTYDQ31ZtDuxJbIa8qgYo3cTeOQcRJhjBV8Vdp4K+dJLDDMu2fV09dILj2lnMU5J4wtmbaP5l3F
hpZdKhvb8Yf7OVI2mqd9TikR8nwWe1d1zjGmHFER0znfJm0pedWKWU74zsvyZfgQqyFmM+dqIEFX
+MKrOfLbV2afVrLd5XeHt0zh/JUOz7JDl7Y8jbfyzUrHxpdNLHZF1YqfLAUWPdwac4YWdXY19FJH
kU4rM1gMaLlvymgEpq+dWr/9aZgkGcvhVVbEnI1XDzZ+OWr4YlV9tYrpU75FPilh/cT4u1X+6DPE
wNju//5FrkjeoRkMQc4H3be/5eCPaXKjG/lB7uH61ih5MGaYINkV4gpnWz9DLmWp6o8s1LVeM+jf
I8BgbINl+x94hLrHrzcAe6I02V1tRnivqe2n1J0aPJTs064F92idZzc8iwtGlfd8kgMnxyE09HO4
ro2FKd/0FpTHr3Q6YHbow59kW2j+j/Swr10PQJevvpeAzArs2fqUbWfn7krJopeI/1dL0KEKAS4F
ffk3ea2NSP0v1+5Iw4ysMnzIMS0sM4gr97vu7/7rKbvVcpmrKJjz4iWZIBKqj1pRfcq7JSO92ohO
3Zq1ckQ89mxRr/JcdeeG6ERzeGX5Bj/6bT5amMaLun6LbOib9DTwKUDSvAbcuQBlwmGN0aa0oofe
nF4HANRVFa1K1YB9Ur334xfTo4dO9DJZ2jkKlZfMCnoCXXECRchOqpUE9UumrYtXjvZFIAZi/FMc
i+d+ZsRTSC6c6LXF8olnrYFsrZ/38r6U8Hv04WlgUoSB/3u6YZteys1ELPLvs6YfQL2DwSdvkw+V
D3C89Hsob2opHVH/rom2SD9fvZo6+FJ8eDAijHCjUhk+mG0ZgKTaVr53CAnSvSn6XAr3T0VKY/w/
rs5ruXFtybZfhAh480pPihRFeekFoVJJ8N7j6+9I1Dm3O/ph15YhKRJYJlfmzDFtQksSzUlVvmn2
YaKgUnmASqrqgw6GG+ZCrHXzV8gpFWu+r3q0t10Xn+QpyGZJEzofcR6Qf2uvrEyEGc7HqJLQ7HYN
TAKDMzIkWk7dybOL44y88UYO+PLDzCwpe0CzYZUv7fqbTiTOYJyizOlFbo68Bz8pDlODEa08KOH4
247No23heMrnlQdxOPtwRry9jeRJo6ool0euWUgTgMNCDd/5LST7yCmknrEB9NxTW7hXO64QpPCa
ltk8I/Wg045sTM3NmaP4sdFkrk1Yko+/8unHMbo5EY1PvEN5p9bMBetouo5D9PWsu2CzvtW+OVoZ
brB9/mO35XdBWOzqwTlQEcvzuWUvFtI2hMP2qJZwxlL1S/LIqUX1i9JjT9eRGsAjIuEiK/y/Sei+
s6Avq7NM2I4EDSIA+r7BEWB6xMJPPvds0lQlX8teJHPbcWngVzFPo1kk8hdxyZA41yyjqlAS2/GX
And4lhK935J76KMDm8FJakYB6iuioOyPzFS9vsDGgX736RrnUuRfFAVk+krBQbaNweISKhN+Qg5Y
iSUyn69RQa9r0H7KtmZ41Bg8LHTC+rKkmJZ0KwWuCl0dPh+PcqRSua5S5iwpWdZfciqVw0OTTxdF
qzdyPpPUrhRDKdVfbBql3XRdYU+mkMBoh+JP6bXIFGKwau1BkivSf92kyk1qNRnNWI2vP/1LEUv3
ReN8ltBMKeRJ3VASN7atP8QB2UtywVJCkMSI/L9CtRhoHDUpMcjv5M3K8UXOfpq/7cPhU4p1OvIG
KfLa5isC8Jeleil3V39PouZHohNhmbsGpIb4Q1QoBvgJtzDWS9KIpIrUcqQynWsTwJPmNJf8Lemp
r92larTUgQHfx4VFPpgkDKkWqQ+z6FDTCMqXJNjny7svcwIZQiF5hAwuqSoLbJN4CEjcZpHIANHC
Z6mk3ULSNmqa/ZF0XavTOpaNh9HqEXS7D/IKUpCRa5HAqLQ10sLcgirNfuT2zGpzrJNuL+nx5dpK
wcfrEXT3xfNyxuO+mf780g6f8jmllKih0SgEMBXSm5ISMxnez5Lws6tsPUzGg5whl0PjPLoPY/K7
JBm6qnuSREMMjskpvau8uLyiHP7HNNjZdXtsIyqhJPClfBTG6lOSFfBB2oNZhjtJW8kdkyvmCbMQ
Kxru7LGyER+ajFOuWTUpNx2prdzOOBv21FGPOlVTqbQOTfZHachWCX8hwlsMoHWnXJJMeZt7MntG
c7/cckTsty6mkfS/casIu1ge9v6kHGWznJmidhq/OcOjTG75EY39f1LV+ZBTroQ5MnsDBc8WwmAp
WCUugz6cP7FEhnH+V3ZFNyONNL91qvoSUrgH3weaUv1apt+yUITqafbsVwkN6BCnIMhqlUqu+01X
oseI3mcJMbtxfhgbmjE7ZQsn8m6p8kh06IN0TcrPSD6F1AUrR4oxNJPbH/LnDe3fDm4O3QmtD3SP
9hcx50F160Pgt7TYtr9S4A9HVLnRl1RaZNUo7PYdbLTs27qlbZzJP0uWUEaezCxJL5bKBBKiBbRD
TEMKMgu+fLV/ERmH72G8Uz/J3akjFF/MF3kWpV1OZcVNvjaraJ/l40F+t2jH0BKEDjxn3ovIluSv
4X+ALJj2Mv97uWMyccfqIQjHtzoN92buHgtIbppgEF7kRSVJWcTOzZsAjLDIyFuTn8vEqfsvdK9P
xn60p2+pxsvkkl+IFkeyGvNv5yUrXKgfZY4VGjV63gu2EN/yd6tO34alRysLAmMRyMnrygPkzCKi
qlTcrvr037KJ4LdXgzd559Hk3bcQtWZy73Lx5R5pqL+28rflRawipYfD50Eob2STk+TwUBaYW9e0
AnoUuituW/5HUlAOI2Qpd4COSWdMVDinSQayYeyWfndflunGNWK0JfrflNKcz7qWJufQTz9yjl60
kB2oWcD/1ZEYxn/pm/vroT5G4Z1R5RupBSSd9TdU5k1kObQZuoyn5lsyV6FBo9LKzMYj0QBiWmQ0
chjP3JtZ0SZC/lDS7MsHqPVmW3UqLsvEygwo4EWUSRxjn4Xhoe7wO/2K0BoGTOhRlk6W0nb493/I
1zfaU/8V353+SW6J/F6Ghfw/gQI6O8V9aMstIOk9NVQRHVKFvbjjiHXaSfQ0MqxE7SfLtwA2m0q5
ytedhryFqIn+oHfzWrfVgaaKRSMoy42s/bKEeLNxbhH1yI5bw85T3PLRzJ1vqYrKz6RmItVRWzGu
GhNsznvIzNVS2C9z4wIxfSd7rqwBy2m4VosPDWUgz5XxEkf2T5f2u9kdjyK8kmHgWgnNxd1Bxu2c
WjdgZyA2+MQs6hoCxJ4rVLbBEZbKLu65qLLpefM+zbJjmBQfvvnNzX6RfaCQfUYmEe1K4QbS6WbO
zXWce3vZ2OQILn9QJovMgYbGuI7LRvebXGGpeMj/5SGe721rKiEyvUWwJwoAqiQiFthJFliqLdFA
oi6317kBWpBEhIxeKZhpkqiM5vfaNC7RcKO3m4I6uwK/khKQ5DLNzr6vA8gVEiQTskrhoteIkYyf
vrMfI8X+ljcpSwF2B4wTaz0r/cXOcCEclZtcSfmUvu3+2Jb6obrLDZSHF7FP3cSCivOfp6vmowH1
WfYguxwQd17yfoDslP9UYfBop+51qkpIk1LkGpagwYGsMg+YilE3kakp205gtajoCETKXxRi4H8e
Y6QKclHlfcpwH2Q4untLsV/kxvXTNfWUZytJNvQ4YbpSvrHuyprLmYWm8vFGTW1FwnIpxS2LnGyV
bsN0ndY95x7kcn8W4QbJTvAQ+9qxTrJ1S87WFUFO0Y1IZv+JN2B7bqpwOotIjH6PL5EnhWPy1dT0
oKIJY2x0HYYopbFWbMooRBwiPDWxqm/zJ1mddEdCDesq+Qc5Y8rGl9KN6rXxU2dmf2THGXXnRa+X
/I9kUiT4Rca+SuLxeUnW8JRBy2WZhi/FnS4475jevXbBMRzwwl810F7/s0DKVdDC+ncN9uxbYjK5
urJCUuPCV9w/+ZX+t4WQggx/+jDRznG/bdrHDB0eCfU5GaVLmEf+PIwAFlA1kBKVjFiWaxpY/ZVc
0WVdklJHE7QrfwqX2pQomxYVVOJzJAnmR8mlS0zjucTGzhzsBj+/k2oCzWPfQ0SoXWb5U2T8yqom
86hxh7fGfpQLu9w8GZKzEYqIRYpmc0EXf5cvwZm88/9ubthzvJgthiOICVTlJLNQopRlgaOgJw8t
De9I9ZOC3tGynGcReS/bHyuQaIPVfq+16leYMnOU9lfzwsfJw5yV2yYnDZG+6w09qXWxleSX3Bd9
Dimo/At3Qs8+Fpa5k5eU/7LGQD5LcgRgBYNTrmrjmhdXLzbL7HPos81oseMMIXdJPuYyvlir6BSF
y/QTGM0uToblqfL0gQmrVs5toqlExp5MkEx6SrUMaw0WfKaUEj95pfO8BIxRtZJXlBxhFLtHAFlL
yUZm5FIVt7BbAJgLcZhbI/cJ9MAfKZlWTfHgWCl9gd5xsBWifOogxFAeO6U8RumT7/kgpZrWNj96
MvYahvEx2SpOqUQO0jGj/tZ1RZ0itP5ELtqpbrwNXGjdqHddgKgUeejY5/cK1LlI9n4YklzK4a/P
Foq/MGerApNB8XopwKOZf3u2V5ulZ2AxEz8V2umu1eis8+amFM1bUsV/a9f/WF7LZsTTOgKbc6a9
hDCKfdgtyvvcwrYnn54sMJpqX/7xuhlNH2ctVd8WhnVHE+XXLPpfP3wr8UGikNkSJ8oHC3BSVlpl
F22ldik1dPn4S2HS696bYStrtHwrUcVz36uL/GQOe9bIecWN/qrJv8tqnc7pa6oD/fu321e060KY
uBNZzFIjMwMyba31JC8o4YBI8CjVPPmc4mTayQIk01G2XaDr5JiyZymAyuMKEHKZiZaCVKZsJKIg
N9piq0TuSc4M8jw5MaJ6PSRlhZMwd16WvmgYPjz8B1wUlRxDpfLngYXD+BO2RPEjk1FiKzfdVWn9
bY8xbfCwzrgPsmJ09AjIABUtX5scTB0bvRLG138WE4knRANrQXSNs+byX5mRfJosNG5taC8lyyiH
veTMWPaMyzJr1fW66+P7cYp//rulx4H7MfJzzdQwyqofjSHD7JrzWTj/Sqgh79JJn4KufJLdhcTS
gSTcXqaHPAzbuR+E9+w58kBZO9wUiwFPR5hPFkBiiSa9VGx1IsKS9aac3E0zsP53JT3TlG0jfL+J
W/Qo3YC+RyHNMs1j3SBcli/5S/JG9ME6JGgDTNsDOPH0b1El6AqKj4yy6FBUlxGZbju8Fdr0S2r8
g+vNCfxTToUS9nkRpJcuvrYeKVC5T37YXBsDSqiswzpdF4xy1Ud5X3dQsPkknDHGpOe8sQRFddQf
IRzupMIoK4XcLDzJXsEPy5uh+WyJg0xX+2uBHOqCxxwxhgg26qK9N2vM7Dz2Ql/s8uzxQYaj/LdI
nWSQywB2FJgsgbJpK7y4iEDkAYvkN+9ElQSFnoScqH1po3or6BXrdZKiDK7/ph1qf8aWI97KLZe4
tXe6Y9eOu6Uq/akE2bvUu2U3Es1jcC4M/X15W2Y6fbVlfGfTdp5aHYJbrhDw078rDa4YtULZ6KVO
m0sGnNxyOiXltmSyrCi0QKOEcX+OOx6qmTOnQSNB5z7fKYHiHHVfeQB6rG/awAeOWShQGvvKXJd6
9WOFVv5gazDwY/WYlYV/j20UPQAKjhVO7m47B44UuEZYrkhvzOJLRdZzc+p0l8d1vXVcnJBNr443
XaJm+2gwcZbQp30zoGkL8iE+Kn6tAKXuVuOcBzdw8oy04SFEbUZ2xgUdvDONoDwVSON1JLKTqgzP
oaH9WKWmHEszhWeIfG1bhOXJxIvsOPqJUIcN4EZN5u5GVCijfody773u7nU+wArmEfYr2Fls494/
ZhlqRH0ow5s2NKvYgbuO6TCNYqBLQ4s2NT/tTdjgvGkFOCbrs301/dG808oRFVdnXeNUEXi4t0uN
9jHze2tnZIgc1XprxaUOLCK21hz4ALWuHCVH+t4+aplebzTHgxlIXwg9+BjSKnrxmva1sZqD9iNO
6Z4enPkQdoPGKZW+EA7+PgygazMa16Ymw2NjqbMrJESC4JBuMIscLxPilEJLN31T/U2hYKXlBMlN
5VpjwLgB2qWuaDrtEU33G6MBXpMN2bCqy6kHE+pSQXfikzFRrLXNIt/aSmivJ0xqMaRhXWnpD7WH
4MXQvE1rQJfP0xcIL6DMcuOapf0xiSZz5eEDDQfafdQ8Y+Bx9Xdnp/e0EmqQ5mm0HDR9bRG+qf30
x3DHM25VAPJCI97q9YtCUTtKorvOKcc1kqMzUP8XDQrhqnMHngyjX7Hsw1BFf/M6xN2qy56A3qaS
+c83TuXsk8StCePog4LTpLEaTHy+zHxRA7o850aBXk1ve6e+wQohjBu9djNEarcCpr1rouLVl+YX
AxxIVeFTwVQwPChRvtul59mnD1NRWR9wvhXDkpAOWTLJDXVyD6hy3Cc0O8/05869citoxB5Ucj2p
gnw/Do6JwaBJYReEE42NmnlsZn08AY1llU5p59bpQgNG8BX2rXZP2zZJmSkIjh0zIPD6TW9+YaZs
71qaAqXb/USwth3/BN18dtnHVpHZoQ0ra4Rg+nhQawuQWFGeXQfZtm9N6s7vWEwzP4ajY82YTuTN
ydHSdKckkP98VuRVDM9yK+R9x2eHUiwNurharBTDfp/m9KoVo3lKgmoL6Ia2kKrEFAXAuNbrm7C3
h9UYGM9YEYNs5pQc+TRthphwDPEIoIpKVU7xk7TkYYgcdderdEsEZbCuY8SZGlj9ucqtLe5k4CQa
pPX10OMTXB/6LCsOqpblKyuPRvp5H1Xb1PYR74zOEpKPvIu+BXGnq9O0Hwm1Zm2gU6oA3dz1Xbz3
tX5aAR75M//q9fQOlhb3CMfEIQV69AhJI22HHQ3bDDXYzLqI1Yxh2JUGw8XJ4/0QiMNhghIpUvXX
gXZIaTRVaVs+1TOf2jEaZ0W5/ZpMZrM2Uzx1Maio6JedfMqKX8pc0F04PRVejnRlrpSdisW3cSuq
CfefELOXbASLUMW0JtbDfeYg1/dHCElejZYx0mgDELMBtcwzAJ+atsnH0toNSCvDNkVqbuBHg1pz
l2sfJonyk2/12z6FDzABGd3MVvCsdfOE7F3P1mY0Ucp3ZnftWfodCpHi6PoNzbfRsCt6DcsigBPa
AC3W6LEycOlAYzgkQd09xRvV8sRbdoxXdjVC3MQWwiy9fmW4lbcpHY1cc+IUqNHpObHiLoP3++v5
tEd12Dll6auRWsEhTTrEBhPghT6YTmHmbIawDtCJubeSznOjhjzZxRAdp5TsedmZ3OTIW9tDjjvn
PVumtrIdqospfWwrrX4KPfV+kER+CHUHJe9Mf3FMz0un6tQ08g307mHT2NqrXdEfnrDvkxHww9Jh
gmNEoefmp1epkCKt+jpk+as2oB7ACUZJk2EL0uXJVnoX3HQIyNmufkEfQ+8vvU98Do1Nq9w7lMzZ
goMXSpDeOvFbZI+4RmMCNHng1xHHX7T821KcHXU1pbVuSs34cxyGmgIwCdyNRYu7/lv4OCN3Niiu
hhOCb2n7mR0/inUqvH2GcQOEoAI5CTH+dFfel2iBnm3HZoF3xwNSRKw1Y+jtsY0C0DTB5XlZdew1
ZVd35gtZwJpRO7ZA4U5VPD5pl7gptilBJaGAF+8B3X6HDe9wgGZh5oSynuFsPUu7dKlCsYsE3jZK
b7bdHlwDc1ZnetDTU9tE0Y6PTSOf3n10toUdXa5+Nn67jacSmRilPXsM/oAHKrd1/poFnX4qs1Q/
daaRrCtLpaCWjKeyc1lueohlFp7uCuCBkUkHprYgbwA8xUuNnWu55Sl3jYMxzsOeVuNbodFNOSog
gGyQhmyWBuBX1ZrxdALBzmF9NYRBdyT091b6WOFKHXXVaXkdwNvJCiNnaI1G84ZHyntugmQ0aX2u
Ou1DU4N5M2eAe1UNrDqNUmravRcDhQTqZj2WqLDk0oJmyiaibN14NcfT3MDs6Hm0C2U3JPUdMAoa
hXBisyJt3/rt8wDjcB2m6WPapUA/5Z/Q0KsTDB5a9ZLqpzIJR6EuXK2GThQ9O/dNbB6Lam5Onlo1
p6ZOrjgtQsrkANTFAOG7hNp+T8dUoZzGPC6B8NZHC7XCCsQ4BWUdoZYOBX+brirOCJlv3NJkXpsu
54m5qoy9Y1cH3aGdX1MBVGTYZCPeyertkumobYaCH7JcOcSnajVsuctkluUqJllY7BRDfRrmPt4S
TrMTjgNVfaPTKKnnNPXaRtFyfvML1qsElI5XECtqCctDWZzAbhenvrBIIxFcpRPGGckwGis9dNa6
Dt9xzPECLPIEE5rszhk6iGeEiMbcfVsG4w0HirOJaqms2QuHBD5w4TB0fPM1dWkvIC29Cw18kzzl
HoEMkt1xNzf+Zpi158zFXCrHwq1AGSCjpC8djl0lqdLaapKtWmYUFPoZPqm2akd9wzpBwBEWq5LO
2GlK+m1CN8taNcEq9b+BUMXwLwl3dLveGwaQScDoWdpVNDgsc+klYA/6tuE/rNQJcmLYpGCEG+q0
gTmtTMLYdahgnlJIbnFwN4bbnuMe7FWu3BlGCrd3bKDqxQn9MP65NqbveJ5pYuiKd5vwxGncnRIb
QjtjHwoD3dg4TbSd8JxgAbTOCIE1gLLxp5JCRek1LrLS/Gg2I9szVK6R+Rlp3KHO8+5razS3Tk36
TlCM5rT2FQKTFBuosrNxCsCfMgtPWYwxo/pap7S5ryam3UnvM9goY9EDNdTJj66Xn6ryq3J5lNVx
v514YPQtX6Zx4gDDkQf8e8Ly3Eir6Jssb4ONNE8h75WGhOt6aMn9zhEzoG9jz8iT4TB7tbO2Be1i
6N6zNoyXAP8B5j/XYMSUs8nrhuCc2CDpzDWggWFdtVhkeF2zbiATh2wNUx5PW1VtL10ckNMakcaU
advhKUmiMW72LZlQXVZWz8ZkieAetY41bOMh/+0j5xbrmX8XhOEewzvola7/k0zew+z9bVs6Hv1E
dfbBjFd6AqxhbM0ru7iyyvNz2HjPpYteqkbRFM3loWWzx4otPLQBlXdy8+lWn4GXFM6JraDR8l3f
o1TJh9bCNyp6T9XYWU2Bvm3L6t3dVh4UHysePOJKIp1UN+6C1P1ocCFb0afanNzcW5uK7+xr9yUg
G7JuqTOuemwiD52Cq05Ig405UAMGwY9d9ewcpp5+kxx/DNpp3iycdTkROxwka7jbI8kiaWzdaLNp
nWeFxSuftHOOQB+F53xnV/tu8so7R7OqrazlU6CFa2zH1HXWaazwGwXk5bqoqBbSCdWt/YlqcmCC
UkofGhefig7cT4qnn6Glj06tpdCo6h+3VK4D/Cq6hQ7R0JBABlvcW8FjozwnDcZ0vWJsDJGB6Uqh
4/Qxn0k8nS3X2wxVDpy6rWGRVxmOy727zkrzVdVBc2V5fW9r6iNYdJy9Mjb+2SxPtP68ZdPwUmXt
uz9k0EOz6JTg38wSgxzfn9BAmGN91StC+1lO21AQDYj584+ix9MKa5K8+NWiceOEsblVax8GfrpW
7SLeaP1w1kBqr/yCTCoosIextAnWKqzXEpS4KFLWqdrV6ymeX0on5FqoAkVL5HBRht62suu9PUbt
SU+Cq8P5D6WVwjGtDKa1Vfh/InU+evhJbTw1XRWKd2+0Y7ulHPetDG2IJzIY9lm3jkofbWj5QEFe
YtGJxHKjpJ27HueIZCGZuV2gHHIip0Nbub+YkpSpP2OrqhCmIqQtGQ+1Xb03auet3UHbxKZ258XF
09C4CERSMOR6cykNrATHsX9oBvPm5fO1hP218h3sNxDSkMfYNpqJRUgDnoIcC6Jp64ja4FCrVQmH
CSGSu8/S8Ypz9qma2qdat95tLzm3PQg0eCts/dVdbhn8RVe79XBFdS2m+t5fppSuTiwMlTa7s1Xr
giAQymFd1Zsgdh/Ibq7wuusfDKP7CMjdrUuyloVvEQTAbiZjoW87hWvvp8hCk8jOz0D1e/UWYdil
x9xuajeNX3/nMZZIQNv0lZaRBejL5m5WPx38fqO0ONdFel/rrrkbvKBZsUse3vQJgWhkJB0TFXKa
7R3Dcoq2dtv3G5xydPKPIeikpOeP2273gKMOpl5/u3HQT4WCv2rjFO+Zba81F/RjMz0puUqRnLke
1VgJ1RhydEnAlkTieTXH3QO6/a1ZAN2kI/bBVdwjQNNs2wzdnWYjZ+zrOzWh4SdP/QecdXs+trdT
InubkOZeaY6mbIoAXxBHr7TNbJRvudXcGqNGjIDtR55NOeWHcqOmxHIV43vHi+xoAMJaIiRWdX41
LX5qzPq+iu1f3XzzWgJ8jhgPAMsOXu5WW5cOfFjZZ1OxvF1XYxqZBNozq+t1nmwAZ2TLJATrrfga
WWjmKLRwnqyTFVx/kIn9+q08+CapjLYESe/v6qi5I6SyY4jgAFsqyu2ISLAk3CCHqVcxwaGesVhV
uEys2hDA1kgwYLMk6iYfSWsfRwtMZWjSFBSc69bgNBFNO/Si6PUUaIO1o92W++XHBXEXxeSs3Oty
KMy96r1S2Iv05opb1KFO2Tzatt7AA1pHFpAzDUetlZrMZLeM9Nrk/qeDm/pcpq+NjTwlKY4aTT97
TjvN6X/+UciD/a9vl1+Ulror4t46dMOQ57s2bjucHjEJWE+DLon38t/PInLkd3OdRuQ35UtsmHy2
QckRhQ10tnHy6tPyj5v3ewOI/0GxvVulxtPB5O6T1CYJXpkFOopT40zFR+ypV1vNniuzR9fn2qc4
Aral0WTyQPNoyHoynZLcpWOtxaJLMUMPM94Y2L3jZ9sEpqNnGLTjFm9BBDRwwFSRCMQDIkUlC5YN
uWun2+MqepgNJQWeSkBd6J9KyPsAc/rNsA1Ota1ulabA8ceBh9mH+REsaHryH+kVyzmTED4BgIvW
OAE8xG2rPhnmPaoWfB2GAu7tUH7EhorT6BTs8epLjkUculiurIAFj/upGwHx04g4tGbDyTYF2Ods
J7iOA2ZU66bPU9SI+k312uc8K664CNH1UAUHdczbdV8p6t5vO0C/ZnSZzTjfQkum4MSMXcXo8GZb
S4/A1n+IG45uDf9ELztlE5BmWVVtR3xv/fh61mzpWYX7FcFWU/0bULx6E47lldiM5u1AjzfgXqwV
foGOhEbX2M+iTewXF/H+ED8Bxy0eygJWGvRR3fFvrq7cNJZc9A8PXVDti9HWVmM2vVLZqzHICi5e
yylz8ut8VbjaN4KPz9p6zzRiQsS/vMHuPHQxDd8c/+N8r7b2Vqlz1AbesKdeka1h7iozPPHKsL5n
i2qYOwW/hmFdUgVfI/rPthrSe4KB8UkJfiCQvuTuuRnIM+keKTE7z4/e2NwBjU4PibUFy4o9TMdl
G2JyJspAq6IJej3Kt6r+4lrFXVZBIbcqslClNSt7efHMau/DBpazZJexRPPOjds+TRWVjAayYR+4
T4tNWhi1dwpl6nULR6Jow3xd+ggYxIsobYktvMZ4Gq1i58GZOhoS61eBsp38YJcM9YMVt6dYy3bU
ZhUsIUgCQkVj7mOwqYz9h21Si4wa7adGaL1aru9QK/Sv2ZgcGXa76Vn1cKdw3rOnMghOhqfOB8d2
a9KQw1lV6r3VDe8TNZud0Qa3oFP99aiQJx0BY66sskzOlg7lO0q0e8L6+oRlBp63SYmrTNvOh5S2
5G3JK29rkI2rvvOHnT4X45mN/4YjSLHvqvQMQTvctDnwIrfCCl71reeALP1aVTm5KBnrkILQmcgF
XLTj5Zi2ezOZXxvbF4ToFrz/7Idkc7rBIlOfTfd+Con94zAjIzfV+A9pONz5CtxjPFjxsup07ILN
jkvux195MVlbNMy4mlIjLKB7VwErE35Eya7x5nE1Wb17cdlWWbcHZADybaUnZbfnZEMmZLosj1h+
njgph/kyw5+SB6ubUay1cQrHEBNAt8pE2zSjEs0cJCrr4kxffYW9p57r5mX5B6qi9e+rrBH3Rey8
VsvP8Kmc6Duq7//PY7OZULF3G3rrcluZNsuv66it7iYjBZnodg3yOV5+6LxPs3C/cBtlrMSg00ds
JS+6fLV8i0C4Odv4Oy7fLT+HeuFio00SguYacK5MENLqsxvv/n2Pr9y5CAPrOGmWfpk8emvmgPPm
1OuXTg9IAUdOpZEidHHJ/p8fguMBapJk+nb54fLkiIqJQxx3osxn4y4hCCQtUU6DvHKQ+fW0If63
j2qeIoKUhyzPZeIMOz/EGSLrTO+SkBpdq7Hpbpyi4xPGKgeYQn7TM2hPdd0cl18Yc+RfWgvhhj7W
D8uPlud7nvmthHlwWL5bfl75uMHg/6JtlieVxWDusI7E8v7/v6ypD0dAC8l9NQNtZRkPzxB+8XIY
uuKuF2OW1pzAEPPLCNE4iOJ2eGQFr4513nEGj1J/wyk5Oyv+dEgUljnMzap1N1jP+Dzvozrl1KdS
Giji4hHyCiF3CdrYqsucTj1UuOg+dmYMWwLYxk1t6noX+LRPARZVwDzPSNCjAphyD/UyCZtDBX1k
5aNGWbta+jFjhTqYDb4cJK/weVqXCtX/OcU5SA9vEkgmKVFKn3gftu88uDELC/WUOuruSJ0fK8yQ
AN83u2CcPWxG+k3j0pVW5T6TJDpT7x6E6Ty6GRkNj9RDTsCOs8elkz05wah+1lUKOJxkmFOPKpUR
ICXBFu8JnGvL0+CShXF8574Mup3nR1ddse6Trt8N1QznJw0uuo3tjmI8tT6WWUllOGt0KO8+5lF0
hdCY3PgkJ+wK6LdCyyrO55R4jllAVN8F87VJEp5Vu/AOmvZNz2BaaUB0Ijq2zA6lfuK+9RH2pppT
HrMu3RtjfvDC25Smx25Q0oNr+QfbVoN1aU30rFAKbi3j3snbQ9e270bo3juVO2DF3ZwwUlRZplkH
Kba/OIhh07g+Z6nxFlQOcT63k8MX2gPebzA+UAYkNG5p3c6RF1J3oAJ8TUZgPnPKOQqhP7nv7AAE
P+/J2zRL8WjULh6MJZNT0Jb7bRo43zRACI2xv1JkeVGcEmK08wrkodnC60HQUnBYb1rWMiuYYK5X
19auzlH5ZaRQ8UZ8GYZo4zptd3Bi5YJDU73JquAh179iH4caLOZDDOcdNu4Ryqj4/noNEKiRxO7K
1/HajLTpVRmqF1iZKb4wVIiqTulpG1U3NN9zEC7zb4cRGRpSgM16G8Rz9ONmFg6ShFKYtOEhWPQ/
4aTThcsGWBfcaPoEOTWo8JtNd8tmfSpCTkheTx7OoEtnU9IEzxtBkOSBTY1IjSJsRMPW/nVKS1kF
lbRy5ibqjHlvVOOmyKPq2IEuq6iD1gPbZmhJMttrST9Pu2Hu9jmFnbOtkAnqrdfJpEZvKgAq+ubc
KuHN7aKj7tAOSzfSOAmiV1dfMa+56m26KYYJikp2pPQF1+CtcIwE/V51DYJsR3n0rgdAsnLJS+28
Dh/QrKVW2HAkxjDlbcwqatJ4iSbPWl4/4rkmiaJXNy2jHadfdKyNwrHTxSIimXMydOFGnbSXtrae
MHTd1UZ/8vOMUgCQ3BhftKrWz1RQvA1zjrq+gjweF890PmXQbnHPJmAo64NbVfS/uDhv1O2DE5d0
JaGjZjHdN+XwOlZ+Q+vJ+K5F9cblJqInmHZO0lMJH9eO64HkMGH/de1nCvMXYmx47+A0DkpSufil
cQnAijta9mu11XmwzZKzLZRYqJpRn3RrzaArXbNJjjduifWZT9s9CSqM6Cw9odqeJGfdrMCxFI61
0sjv3RUm6Ppqdu5dtb1mg/7mt/0elG51BOBDWaD4pGMGsnipPYPFzQ/D84Bkl24DEKLi/mAaM5xt
O39NiLRVl+T9GBfQbNiCi+5MW2xK5obY0+pcmLPprSGDG9vTUUlZR8Lp/xF1XrtxI9safqICirl4
282OanVLaiXrhrA9EslizuHpz0efAxxswNsz9tgKZNVaf4zx0K0J82VZ35eGLiVoOQxV9A477cIF
7Xj4/d9HOCxFSuGZAnBoREDhuu72/trm19VXLaMgpfeP3G0ixmtbvbjKf9UwuzC69Y30fFrAbkvd
XrkPwW9Iqzykyr3XE6k81UIXQR39J2P91DUwDb4Bbaioz1qfXpkDj+U0kiXQ9boFASax/c3PXZQA
Xv0GLIHeExyFRHD+fw8ZQdlADHSSDXOQiPlT4aMBR3+iSBT/DgWJG2IaGciobtChCtKO3EvnhYcK
qQRtK1rbm8WRtH6TdQ6SCqDi2x+J0VFA08bgZ/QQj8bwy2m6OqBwkpZCL2majWcAexYg38Qzze82
LdcxTq+Wv6o3+MGB66SjBrJoIQKaqrP6MMSDDhwj2fue/1hCS268qH5jKjx5FlSs9b4KkeaIcmLX
9dSOJj241ubJlOWX7/Jg9+4TEu332qr/mxccZmLJji15Gi6K14NlvLQ9UoH8S+mcB7+b/oLjPfbR
rvT0FwPeQz96pzHSO9cZubCzyNsShX33EAYtmb47XpphaIaNS+eHsSP2sbZbDJE5h2U63shI+sqy
R1mlr5Pxx21KJCJDfoqciiIdgwCOet974PPIZG9ZZB9c8h92/AmEfdjzvqqST2UUuN4j0osx7Pqs
N070G7L06Hgzn4JJqVOn+4++ay6lzhBJ0lGpvOLBQGHhRuJX7JvvtFP+cjSPh1hjz6l+35CM/eFP
Q4sKge/GFMu/VSs/e/YWRNdkmaSbnPQSejIuGQ3iuTnBV80XtBVnypwx8d+LdKCxpevfAXkJkEre
bTCaba7Nu3b0rxqtBhWdeNRh2BudPduNfClNHAkxI0vVkq1DLHFJbbJevsIKmpMP7NSTMjx65l8R
wrMlcD2xzVDkNHfageadyr+qhhuzJRq+5GqhpooJ6uDO1T7zchpUuuYonf6TIGyII2v+Gt2OzarI
XkKz6UCuwWW5wrYD6g3WYsh0yWMFlHQy++tSezudPqRAf4YBQGcQsl7UlHfWM+Q6HVL7LjHF1p2G
HcnOzhbA2Xgo+rd5Mq6+4Jb2Gr6ybtdT9cxPZJqfe8t4H1P3NatDHH7OA+PJLl2GG5RSeY2iSwIa
qKA0Q+feCN/lnhO3aNKvTMiPZlQD4RGUvR0r+2nm3TULUHrqM2gc/aHItAtaiWeKiPGxiW+pFJre
2jkQQ/YxkX24KVy5n8L24qESR2XGXDmyFbe9+2Y6vFr5DH27+Gutce68RwWRZGUGMY3J5wsc+tQQ
AG6lRXOylvJtAe6aqrI6jhWx5nZztmPJYe+8a63TwDCH6+ASoISHgsEKVVM1k0WQxF1A0s17tbCn
t/H82dHDFg/leeG6mNqE4zHaDWOm98DTD7iv2002+WItYMcYhZoXzEWNukdw1VsB2yTRX1RjlvEN
U1dIJRlmg04c/2XTMltmJHbSpHQC/0dZ8qkVCcEL1QirNcOaVqFB6b17/BfgGD5WEfJGmnZ+QCa9
khD7bHQfSUbi6gOa4zkE+EgfFwO/ulT6q8KmHNowcbxNc/Rim8vZqsrfqXB5w+CWqwIHhOk/51J9
59Ok2DsRMxAYxew66jdol5+YWWC9cTo6SxTbvGC49q3XnCCRsC1PiRoRSKDWbiQPu4gOedLtwQue
aT5eNsWC680e0m0X6f+WqYZRnL/H7qM3h0Dy4OEcWLyT2560dp6kbRYB2bDlDvqN3DSHhI4Qycp2
6RhqytS/6RYEgf8FkayPlrxSGZYF1bzWVxW5t7Oc78mwPmPL/Qhr96Kb7qEvuq/BrpDI4rJyBiaz
vvzSDl9WK3LwAaIdsS0qcOwiBVhYhUtuTG/HPL+4Jlu/zIw30vt3Q6FvsVeiHstweDMFT3Nx95Yc
kcVKMKuJ7UcOl8waBRGP27azek4JtrvCG1jR8xEP8Dfllu+OYx+jkkYqhSgQz8eTbMO1CmNFex37
ZDsZDFxGDKOVv7SdcUlmYvvG0LstzXyr67662JP4Jbmp6Zm8xprHbBky7iLkmDyAv3RrPcrapV6E
ro+pH77D3n9XIt7pJj6Fc/FfYs2824To9lztmPw3HofFTq5dXqLuDr1KGbD9R3DJh5lwF01lAoPL
RAa+hPChRK8KeZUJI7mG3iPs0l+Ut8xOsJr1fwCM28LrLlOePRlierPM4YublbbgY2KawLUL/lTE
El6MflKq7OwTF72maIbATqJ08q0qRziKiEhgaR69Nv9q3JSsshSYEbrBE2Tfl+m0HwpK30R3Z1B9
zurl3Y/qqz+HR5VOBKB0+2xOOg7B4QGd3w5B4UVUo4VCj0lKmvkHrqovK6wPYZrKjTaWXerw6aN/
BCxvqE2FS5eVDe6x4mzNyfA5FsqkOZPKhMwhfcm0wecbvSEv1ABvdJUR4Ppk9DGrBpahMOtOrgE6
aLsTwCO9Ib5Wu8rA6uEAO7renVLADYUPZLi2Jzlk/wlN5HNj+vw1kBrjQsl9DpxH9ecbtV8IxfiO
KMvDPJbturXFvEGRRJvQORHxa4gSgUDKh9iz7vaYH50qHEi+Xq5RZzFONFQBidCmVhJeLslm8TAw
n4aeu6dfq1nCIJ9Nll9rutMR4QBL2YfZMg9WMlLZTKatFRSDTRAKUO/I0fvvi5gIj5RxpG/ckUms
sYzYxrNcreOr4sCbabuH2Wgb/JpFI/RKKMHPOGBdgkPOcb1+z6gGYkMPtW8ZN6rA9pZen9g4cTa8
TQyysPCMUo+OVHdwA16nYvy0+vKvU3Rwqq51I0uHI3tZoKgqss/o6VEdlPBqdm76d8sFqszTAUUE
5Z8wACFBjPmXN3z5FHiRpwbBRvkX8o/QvnX9ExjBIfL7PfUNLy4RjBxbEpiRMEoWRtYUPV6lGJ5q
NDQBhZzHEXzO6tWrE7cpvb0fubJ3iW9le3y45UYJtqwEUNDGOr9p/epUOf09mWxrZ85/WYbY9xQl
MiVyACaYIkbuiEJVBIPRcFbm19YgKztWFDVPBgHRLSrIBvo81C/1DO3eT7eyyHbjPPylT425nrmc
xYduVxtvD3nx85S8DSClh9ZU1yiNoIxGGghn44iqEnt19SxMAM3ZUN9FTJB+i/VmY0fnKFnuSGRM
wm0qBkyywKroLZnFn3gi422wvtOMPscQBclENyRdHM6m4M4AqgSjjy17oyJQVqG/ptLuDh7xDGSd
Mp/Q99MNqIHE/JAI2zsU3RSDuCyfyzJ81zMKloIzRhPCVK7a43BKP7nz9lETvsYxGHBe9wToDt5f
3xnu9AztWzj9OnrpC5Hv1+fELnhG0jmk3xSHR79AGos2/B0t5tPCqpjF9ZMkm25DgNg3AXwBRfHc
Y2G/CYfyZC/6kyohGg/RRRATi0AS/d/Ql5wm2RKg/+NqruM68Eb/uS3sn9xN7zFH3maY3+o1DtLK
zksbnxY6dt2yACfySBzrql1HRc36i4Td0W4aG8f1BXFifBjmMGXY3n949wnLZYmuE/X4q6QH+4Tr
8lRJx9nY3fRLEH2Rht+9N7ubbuBKscdDh4eTNRjBQmVEX9DsSBPLHMM1tR0+SW1mDKedVgTI2M1R
KJOuUP4FxxfP/HpX9WHy6pIpx1TnXLvMJeArP8qFNOiCDLspsndD3b1lYxB21re53g2RgqoOk/lp
PTsHsdzrkI8nFOgzq5rVllq4Exv/l6vKozGXKNgnelvD7kzSFfcb2+rGG1DgDPXqSoUrL//ks7o5
7lmKhLb52ggRbfCEG331QYyRrOLlMA/AhPPAbNW3BNlEqfptV0c45bchNdt9xtbuY48xC2LsKmJD
qGEHNZtMSk1jYqDTvN172XhuqfHjOJgObda+qmgMcCX9pcoV3+hro3bOHBon6eU/bgF/m9a/Mz/V
jx6e1HhNQV1Y6R+SQtx7jkWOfcauPlO/53QbtcTZh+O9R6Se6+RJKITDZUdJeDy0uzi8VFIgtAa0
PFThDLlYGogo9CuhT0dtpjEnIi7sbKA7KitQkBvR8DHkgm226s9uhLWx6//Isf5T+3ShJGn5Y3uT
Rfx9YIxGtYVoO/loOKK6OpRuXu0ryOmtzpzhqAqbJjakFV5MlQAqS/IL+odi3Va66sHQ9VFl06Ny
vZOPpKxzVIGzQl/p/9lD/kGvzThxS2veuFV26aS+lMt8nemm5IHpPj1CONPCIm7IxtJNPZld0UNo
xfo26y9G0XDj0L2wPiij9n8sL8S7bn96hreta/3sksMuh1JB4hcmbO/OjvO1H6jm1tBU0Y4qzA/T
bgYcO1mRfzfV+Np5vbkhRjA7EcyFNs6kNShvkKw0Ezp+7TAfN/e2eE5lxtXHiQWKy/tJtamBZjgb
KOllgIASt9FBDxSUjOjvpISbKPtzUTvF1uEIG5kKownlL1V4hNGzxgZalgc3HwMPrY2pR5rNeu8z
M/znHicvFu7narU1+xFx2RmvpBD+TYBw7WaR6J1+WWKX+sU6TILI787cj/giHC/cypLmQBnxTUIm
bFPtRbhwX5ekVir9rdpPNwuxMokpotfLewZW2/vCuxcuZtK6GKmAmvWFfIQp0C4rEdmTq8bX0Xvo
+4OYPe8kyzXJfUcKXPdIYPUuVw0sWG0+TWmJfWi2P0timAOG4quZmahiGPe0Q/aFU3b/OT0ezalu
1YYCdJLCx3q6LajmURr/15X+jASdMA6HfXhZ+zXpuR5PltMeq5JxKsqWcN8icR3B3wC0WnM7gceY
ZngaG8lEZmfvyNmn2NgZQPy0t/PXGudxGW9lC7xnMZB0eX/k4fxjd69N33zaOrsjq0B2hq8tmJKh
u65dLo5yw23vcLr8YzkHNim0j9QCPbToWPd1PiBBoV5QlTTmGvWBVKt1pFCotd6GZHUkW4HjRYjM
8lOLn3KDLOqVUD+ybZttimityT561SRBY1nGrlV888zJf4cNVOylfMfGtMOiUcQvzHfUFQtp8/Dy
4vRVQ/Q/bR9Ln99cW3Dp4Lfr4DCKIX2z8FnuBkxjEUtYj40+BvO3svk0RQnzZ5qhb7OHZ6DtHdIj
n/Iv1HtyyKMAki/wUB4E0BLxtk9A2awyP8QR/qSVMIJX2yHr+SCT9FjLuGMBHcOt6EEsIiPdmoly
tnHfv5JhogIqwbOdb1TRJVZZQOTXS56Fbws6ji09f/7eEdOtF7a8RNyN8ard97W8ZMrxLj4HAW/Z
8uHo1nifU+ocKE7Yz1gmj9Y6xE827y9AkIu9o/XGcZNbJTPiJMCKDHGYY+PVH5PdKFA9gYHqwHRc
aCid0I6rgA88B4jDn8Q3rmQ8nTRtrcBA7xOfN+hXHXKqiijqjkKUrD/p9Dyh4siqgfAj27hTUcFn
PQHExIWkfLuoI8wphskdhoVSMaTtWuCAgPbFlAU1elvMMJA25/cwfMFA4eaI8M9INMtWAWImGg2H
3zob3VxzGTGNL7u+8eS5SswfdJv9qXV8UD7FTjYlWCqE3qY2Bryo9HnJeSCMDm9JORdnFqmLykJv
41ClvEeLuHMqOrRnnast+SZGQKv0IbOy9tR55mWx2mKf0k/tqPCAEpVqKSxa0ej+rkav2g5Nf4qB
DTeNBN+pbMcLdCsz0CQZzH5YHSRtwwTMd9u5MD8jvtB8IDSKo06/Y+XZmgPtMInG89QkI6FAuEVC
h5SDVdafu+4f0KJ9uDS/KM/ZLhaNZIiIgIfSFxF5w9Hw19xfbu31hRO+B4LJFywuTHZpA4DNJxxW
a8ItGDd9lpah3KD73HPWPygPcsfo53U5qR/UGN67sqYGQfnfuezvdHEVO98jWt6OHjMDb5xDMG6T
HPsFlB9/R8DDs4C5NJ+ciDnDKFpWDsM9/ga++uFiHFkjHpRFN/GQOuo0odPcxp6PfFNxUaW091mK
wD2oFySvSAeypOL97qx91s3NsVPY+OpWHC1FKAbpnZuMNNVNlRpbUlX4RncMYRS8vbXoYmdr+j3O
nDj1HyAHB7cTVc2WAUNHFIhVNQ92RYce4nR3O3agze5EHGrdAGgqO/MOXjL9oik54ns8kHLnSrCg
RKD/SIdVtGfxgWCzA6JjAOU7qPdpunCZ8Ex0tJGmsXaBrnMaym125tHEwJiZ846Y/+i5kJ9mqH7K
1qSNd3HZLyTC2mm27Ueysi6zgWJBdtNLiGcunUrnKAxQBXtGmuG55ngkQPyTwH9jj+UGk6Cbb5bq
YnUoK+NkkUFIfz1aj/hKHoGzWUJBSL38pm+TsRqSXU4O/pV6yKhZf0lyEo6zOj3gJG0p/jF2pmcX
m9iD6x8Ihxc+gtMJo1qAlj3Anf1APNWz14N2KmNix/PeSbeftzLPEiY5vqWDMMmUu/WZ77HbTdHO
WYppY1TLHdXQJrUgNcIyfI7tBWVZibSdpHxsQT0SXYqwLDb/VgZKkihetPUhm1EiMYYGBgThIfT0
C9KOAPF+4Hoi2xD98eo5o79tixHtorE8Ifek8Ddh+6eN6smqzFdrMF5suEPSAL+xKlKXFo8nu+oe
ltiCu+aOOec00I99nD2BV/2qGwXLN+XkEdtsBgSopmuxY3fAjYl0ay4ebJm8x4ZGUOV256SIf2py
hAB84aXdmPD03viekvk/qfqt7oB7+2Kh35BRzxpqwpELur6HkOJdVWJXCHHEnf1yvFhONB4IEX6V
+aeNX6C0U2trxsiT0o5sxXhC9oq6LkFrFb8VoqFkmqA4Rt1MEWfQUl1hhu/e6PhM3FQqovKd3a9Y
yAn3vv5sx7B7iIT4b5yLC277EtLcPFKTPgYuUc2BE3rE/eeMMSCEATg5E8IS0+zs4ElmDt4Kb562
Jv2W2TGXs3tygMhbSs53WKmsrUL85Pk2KuqKbPolJtZtmcR2Khnw6YumErcYEBvzPuQTejdXggU4
A9WPk/VCGCXCYDJ0zjTGQLvIkKiZgrxgrz5NMfkMMMO55PtrDdLYoVbBSxmOjG+FP9Hw6SKLzg70
RpezwZoUjxe7Tvu9aeMYag2J13Y5C2nkR+gTgFE8LCCe5WkZgXHKOKRYpAD3VT7JPqHGoNkMNmYP
Lz+467Oqsvi97xnIfFuk+0FN4px2xt3NiR4f7aOIsuk8gVXu3Ktsxyro4Ge2C1bLpPI9ZkuCZwX9
nJXiTbaywOJmkO3QP2IitQ8Wh7VA3a8r0IkOs//wxKTw0s4940RCVEIMNwH2BbxbtcxLhhQBQU08
rFmM4QtDP83SPR0ByUB0IWhS29v4CXRNP+4icOLb06NNmSu0HFqDaQTsbS3o4/Iv6ZQSWfP8d2zY
/fwepUAr5PuSWOjVLD5TE2/txsWLxkS69auR7yDcvCkBdMmCgj76ySY8eTSuDqywVOAgSt/UpSpB
7KpuLQ6n+VYXA4XAoBvGkhyXpOePixZmrhZnYxu34ixd73cDrmeQQ3CxC/MUxkX96Cac7Cpu8UUB
2AWVRgFl4grpqzTcKYd7Xob6GJd9xVotj9KUz6ETomiIhIP5eGHIaFd7zr8fciw0UOYKo4a7jE+Q
VSPbKA4eZ/3h32/597PSnMozBTCIM3m411/zK/f/fhcKMGZQsORdgXsiGWOmtm09+dlRh6TNy2RR
gWpRTtpd/io8qtoQ9QwwTS6xdKlxrquPOR/sIG68KaiUfFEFhKbVkJFMPyrq6+lvIWz/oZwvnHys
FA5Bzm3XBbmDooagRhC+2qk33oRpCQEkoqWF6RoPh8NnSqdXlUSPVetR35s1D+5ax9AWSwDsWZ+1
jp6UysaHCaagLBiolGcfEfEQbCdPMRa+NyPPfIA7zw+cgursLrS+bdyXynaTrdtiunRGhUFgGLCC
TG/dXMOgytXyjlbJwbp04uTbjvUw0cgjwPxcB/uW11789KmMO/4M0Z6yBosA271FzZzxLRB67IhM
xs2bz9+x24wXU82fbuXHp0b0kKATg2xioojQsl49XTVGtx6rqrMmGyZPg/Tme4HXyi4sCV2vCLeS
8RBUfQdOBeXaRcs3yPvAE6LmfVqFTwTF7hfXeeldyhlIjHxekoGtarQbFlbxxwnH6CDtuMOBpLkb
aJH1e22gHAK6s8Cf2YW8/dBxgk8akTle4MeJ6CosrzaqAH969IXNiDbGN9HHv8nsK85omfPzv5+p
zlQQq16VHLQzPriO7ePfW+1G//tT6WLyZBtF3b0+qf9+xcDg/3+/yWwsJFYOKRT/Ht1/T+2/3/j/
/5iM0XNNUMP+37P7/0+4j10p2zjeTeGC+98Hu14f9bmnMWG1EMqD6sXh37/DnXYxouVH5KgXc0YI
1mF+yC2qeJlH38yax9YpjZq+cN0GdTJQvJsWtEuUx1QvsCGkqmYLmcRUsAecRNwnd5H2oCLFK4Vk
YQLT6Dg7GIcWH3r8uxKg4nzCBWNH2WzNikqCYRS7hFboUkzOeZRzvHX1tIu9tY44W36qSvRgWBAP
y4IcPeu3TXGL+nm+Rj6+NIeTIIhlSc4sON5cfMwdgrqOaBwtdIxk6GqN6ovH1aKiPWU06wr1kuru
lzfeMyNjD1pI+ivMeEPtMeRrbFEoV9NJ7UTePVZmf1z1dErBHVJPQ2/mXFMriSdulud8JW36Jobd
d3gVUvvMgBrN5p40oTe/D2scdohCp2bvTnlB//GLIdQ3r5LJc0UwCb6wB7fHT1SH1ktheDlNQn0Z
qNE/mnTlEGTOKC+YIl0HEhAFARMXGMU4Yt0fKGOHb8qZwuACthDlu8gKw+cvE34WFXNFyq9BlaJE
s9qPC+RKsYA6q9baj1YHuYDedluLONwoUsU2kyf2BIDLQzPviyRJb/7ss6VR5xQWFZqZ7DXrit9z
1ufPY3oEgyJlAs3xgzvI77yuB6ZDvC2eq3EqgikM/BGXNue/Mucc6UW7U91cgKIbBOBVythXOUQG
FpvkWE+FBaMpT20/DjvPdh/TogXiCRWTXuEH5QAhZw+SkWEYjiOFFViVEIHNM6RA6TRHj96PsU24
CML0kZf/B3MSiuhQf0xLt2xq/UstHLVAsK7PNtT7+B9UOWdYI7j8hoJ9CV8nZ06jK7wBMtnBBZ2B
Gq3NIMvn3reQjsmZHiuOKMK8vkOyGawG0Xg0qGsSVXJrNwfDcN9c9beX7c1MGVOosVObriXTu8dV
alvzKStoak86AjkAsVtiKcXB8LDvTKBIrodPuqcgdJ/fp779pWReHngwyfyF6IMbQHKPCAppTtLf
vcR610bnBG7b/AlTtofc59GVnqquIM30gf9W1hRvOpl0x8hljB7razmP6c4EqDma8W+OvjWbHoMT
XwBEXbAYEcXS6QMVBtHRI7nQ2EZeiHFgZOyxrO7CVXrDOBuvzZUBYQHqmLqZHbQGcr4GvJ50tq48
p5kqzv/+cUEazcfer742iBjhmmfS4cyzm83meXBtMsv8hgYbwvfTOZ93lU0vsUidQ2YkGQajETVM
y0c3MoudbUaiIw4dUhe62zRM8WGaS4RUKDIw5rIz8/smYR8xnCFq6xY+mBSRWuL6x470FvlTWqDN
pqn3Rp7C5eN81oehTB6nzvMR7iXMNZHzaRO6sW8qEhV9X2DZM/jc1QB6R7jcsC0rRgJOQcyypEf8
+xvsxiOZH4ZGzFN3Tl0sbCybvX9sPNJnqgq1f9aIwMY/S1CFv5bweDwUQyRuJValuVPjKZZ62vut
l+wLXodDbAEUVK+OEwEz41yVqY6ooyu3RYMho0scZv9mVCcjl199PtySdhlfMyF+pXPyZfpdyEVI
vklmVjeH4YRJEBpcxOW1adx3M/VeuNRgP2COgswzmE0ZO9mJGa4xPcRBP+evaBdPGhXxWxQhzIim
5AAS+GHXWXmsHc5x14/xpQ2etynIX4AqxFRlJ91W1/gG45YInxGD3Diz58c/PV4MlH6smrpezX4J
8wwZUqxDyaPGkUJS+/yFawqCxfBxUDQNbvPyRuDLWdfqOLiuuzZfWYGiXjdVGHDnP07eXwm1qB6c
mk/X8fq7Xyb0cTfjqx+XLCj2UO3DwrUOeCrZv8jL4SgbrUtLkAzAEFFmkdeSqjgVzzHa4cirblK3
+3wRFW0J0U9ecN8TantghLhbpoN2wCeBJmaEFn77Q+maT8Zjck+H5TxZ/bTTiwa2iU1UHH5DETWO
K7GovVu15K1P6XnWDCZW4xAJiZcLYvUVEkTzUfi/TZJEOISa9zrSyHQdqGg6BN3WqXE7ESoiVG88
pIKtMkuHCI9qMGdo24jVwa3k6eToWMMvo8UnI6wJzjvLSf6wX1WaFmuk76vfygejCjuS/l4Ks1mQ
lQzP+eAYm0xIdAVzh2mHQb9LCY+dWVscEv64Bo19E7pPsV2Dr5NK5y76G3Mf0rUEK4MadrY1PpuV
+G3pKDDxX89tfI0JUpZzS5SDwdph2/0b1ld3cSGbSiSJ6fCzFP5nMnbXSLenmpJ0v2ge6qW7epoX
q8cogUuI8Aak7fBw7B/E8T1j4m62tpfOG8spf0zz2PvtOTTTq3aI4lkgBYI+IqR+Lh/zsDODeQl8
d4iDZFVsEsZDKdxyUFbFkFoi6nJ6817My3NIiovOfy8QloXlNnsrRK8bkiatb6kfDgHY3CWNwBXi
Cie9wrG7LU1vx5VLVENvB6ma/yxmeZuS8KGIzWzXDx51K/Iqw7k95mK+oU0l6CyuNmIcLh5maKZ4
6DiyMTTCoUixTFGl6YIsTiaxFQnGRNt3ntk4RW/w5ZjrTysfAKTi9FKP2TsA6epPdt+1qKJd2zcU
LTGnljbGrbnF/ar750wqwi7xhReaL2TsjO9Fhi9JZekbbq5LnohpF/bzX+KrfhmmeRk13KbQxksE
RR3QkPfp1ES1mET5TK3cx8JpiekVcmMMVHikqbmfiJPnWAPHSLFLwj2Q1GAcU8qrtmF+LTo3J8Iw
egT8e0+YLhKqM8lD62+y3KnZXuVf2dZs0rcY5G0LbHIpitVROTRBWfbvOaA5jnhrg6f6mrbRzsdR
ajXVJ3JoqAsO7h0I5X5I3fg0GgZ8c3Y0S8gKJPC9Cw0XptCDg9tc8TV8M1bWGKbHDKYTqLhwDDwn
ZIH1Fn+301sDPJe+Ia9vQuYlk9+4jZjyK8qQCtv86zS42UsO36HvyDWPQmvTkUb6TwAFVGkn10mj
W0S+RBxUi4QubkbjOsMACyO+NUOPjQg54m4hoZ0wRGOv9erBaYpoF011jo/AiHdY6HHscZQw1xlY
dKkkAI1K801KyzVIfxuUrbRPLuS6luyES8kch+SF40MaT1bcWA9JnfT7QlHUIy3D4yRfJBw+VF4R
G3ifi4Rc6pYrR4HZ4G7ZRSMqCoGaPVMnVfYoLp2M+dwwr9yPSBhCVAQC4AsUhtcpoVFrKgXKnuR9
kihFRYPDh2l5M3ocnz5uQrOtb1V5k8WU7EI7R9unfVRYQM5Ge5z9mM+hMJ4iiRLTG0IIBQ8m32YC
9smc7vpZbd0J5weRlzwaS7ntZ/FdAQXtKjr56jr2qKGAGc85HAJSID8Nb7r32j6WaxpG3XIMm5H5
M+bZzxg15R+CxZPNXIprKcoJMuU8t1pv/eyLTAcGdhiDTYeTtc930Log7Ggr2Y62iSvlQ9Uu1a7X
QwBZjDDTvnd+ZJ17tlo9hqBIob118szdZpBhiYE+biaGD137pp0IOpLjv5PD2yWecXNMvrLFnASt
6V0mzwKgz0Y0uTP7GVkCDPKJKqF8QXqgltmWm9jb1SL7tLLlNFSAwTg3WLD+KQjj+GMhm+AwueJi
+qY+Jd2Ptl33Aam4cYpL9RxWod6rDpdNPOZ7NRknTDPhbjGqNEADQIzvXAbIERACiIz0R+te+xn9
wmW6t2T0x4rNe11OjHNosu9OThSU0QjUt//ShGo/hbhOkSNbOUQMr0NXps11mvRjwjZUWt5EaZ9N
t59BMgBcz7wkF9cQPFa+QvGkZpJ+DOe9nCWhbokttmmD6zVMBFhRfw2jQe/zyUJE3ygkqkfcnmyR
/IXbfLDqrd8g8A7f6jXQuhXincLEfAOi/F6Eq3QDFUsGTUjwxrDSmvsi81GSwEijYmpY+3QMm9cG
LlNpUHL9M5cmfITrX0Ug0HHmRaM48WJYFfeD2YTHLnV+nPx1MgUUAUmKDZgl8D6mfDY+PypfAUQ+
vYIMq2jdtIj726bOpxlJGggZwOu42qVkU2xN9rWNmRnWlvTLX1aH2pC2hb3BN7odXMQUSf+H4Dly
JttAa7KUprBGdcgSJJvuacmTU97a90RUH4aKbbRCMdJ1DRJERZ+N/cEkvW6p7b1mnXFpf8HigHCD
JbYLZkQkZx1xmBcQuXMFvayKX0XKF9snl0c2F00GwuLlv6SkubcdEEKxtTF6xB8SJfNZJIeG1FIC
WHwye/Lq5Fg/Vg/nn5UQTqXl8p4uNZbKagqIRDiOOZIP2w1tkE/sAaUvn2w8CKiI/4er89qNHImW
7RcRIJm0ryrvVPLuJSHTYtKbpP/6s6i5uAc4L8J0tzCtriqSO2NHrMjvuiZQ674Vp6ZIHpQ33UOI
eijJat64hn7LY84EI0bR1jlOsR1tLdO+6QRkrhiokLeUVLTO4zItJSMtoFFBQi8yknYThJioK2kd
dbHTtVWvmrw+tdTrUj36prlRSN8lwR6Df2r8Tacg2ceiZBmGpNjF2WvT8TwzbIcJuecg7YPY5rlD
vcpnpv4krjTEoJB/UOzwU4f9BQMb+e02dPeyfuEjvy5nszxxQgs4PUaQULBBG7TFSPVcZchnS0KQ
cb57pDL3svw8tHBz4g36I2c7qPVFAdAWS3PcMnjwmf2IBuMfpsI1ZnFvZ9juu8IIu29G6YOHQgVk
RkYPGPZpHYarcXwscVXuunQg7pKWbxmmOadiOpwYwwnHesm2q4OlFIDqEpXrtTORfbH65F5U1QdG
kKCpPief4GMPRURV59LBDJwKIlApl1WLn9ySuylW1dYyXPumHuJoXUECCENxHGLrjhUbbMAZiZ2g
PMHSoCmx/MOOGBmlWo2I7o4eqrKPKpcn29HyWDURma3d+Z9Dhc6+JUTX++OOJP0/xzZelLKZrnrJ
TGL3ICGc/FUNj6k9kOxrVI7zptlYVOas4Of9811WqDXof+ztL6PdwR0Zmq9COae+zr8TMm2YbrZW
M5KVrFdUB9Izw8/bJP7rAuMibWFze81nG15Z2GN4nfHicoZjM1+vG/ch6+ExhA0FZBk1Kwgx9aIp
sbUFjbjqkyE7IGvyPJc4ShtWaizt1FamaGcAYe8pWMJFV8n3VGri4MXEQZrYCXFzpISEmAOfJT5z
mGnG5oNuEov9evRaIkKvgDheLExmGzUR6sAPwQptxGE6GcPWbOuHIGG72IPYYbcXVzdY8H/CJCK9
3ERnyGK/TRDdppRKEULH0DQDLNuqnhVDM7prV2hWgkY5E5DK13HhfmOQ09vJDWg23hn1TArbaaut
GZ3/PsJj3z9XojsnBrf5qveR3tCVO5Y3Q45TbYk7VYxbBGjq8U6TdwoMTlv1UByLUD03hfXdCYnh
tySy12FIJknJUcmvjbUwcZMZ5KPZxFb3zInHghQnXWxiDXfkK47U4vd0uKt/5T6Zr6nnLxYpx3A3
wZPTegUboHSTl216qybW/lHhlyuPHta4xscXcuvRWZaRwSSBZuZxscrkgzHTic4xGXcvSW9ckr/I
L3qVWwPRuRysR4W3hMpjDHVIIsbgcjgLcVm383SZCUXss/G9z527WQq5igaptm7nn1j5YsH1vMd5
5LQ1MEtw+C736AibvuW467A7xcIGpXj8cAZMJsqAyefW94af+hs+Ss4GhtK81lk53LRJeTtk49tQ
LHkufGSGqDZIovXGggi8VgGna7sStzaHpM70i+sojAaSz3rof4fSu6/t6ckU4hBL/9kFd587Jky8
4Jjaxiki1LN1W0fcpOkqSMOYUdVeNQPEUeCg2LI6EW1FP34HOiAL+GuO9tMo4ifmc/65Ijp2c/rZ
tNwcaqN9Cvv2EHWIbaH/NQdQZIei/HLpgs6DcGaC5zXVjf2SW7y3OmWFrIlN7jErEjdG+5Ion30D
ocw09DrvIL8zEdf2wbJ5snkz06Nbje5WGy7vFBFHL3A/s6E3dxWASkwH1AX5dwQkzha45k08cByK
MYgMeWoBTSgvvJDueaoNVBzOkTsnJwuIy3SQJPOqCTarQUTz6Kr4xxfiJ1PmvEOHsdeJD6xmNB46
ywPUXdZiFdl4MX1Jqs+nId1II/PgmSQksqz7Cm0sirLkJ0KKRu6ev+2RtDMPEChxrtza46QIhhKc
M0Zzn/TkuElV52sOQ/w8oXEtZGIy1s3pg/by9Mmg89KfBsAZh2EwvRNqBhfdqmfGPsuy+gimrj3E
bjHdWTippAqzTabCby/66GvB1uTGJWd7yAZ8xXoAYWb5zmr2ht/Q2+qiwnpq5EfsXihtk8hXqBwE
z+RMG00on+Qc0AAy3gkrTx5FyflI1oTa5zzjrQGRgThgFpugBx6jUvplK3T8jAANp+PXSEV4Unyd
HtzMYZU4qpyxlgMLZiZr44bImJGefyPCH200UZi24hmGF8d1mZI1S5dGcugPkk/wDOpgZYgSxMtT
AEW+R9yqtE/wQGH0eDVFf7J+tC0u8iK3T2VR0VmBuDwH9W0DyVJ6jOn6Bcg+jywFN9Z2ma5ZBUH2
8kmGivc5ziWWLpgZZomwpO3gxLrc3BemPkmdF5dQ4rSZStNdFwaS3ZB21ZES0hWEaJw7goEWZMmq
zsnT+nmGcti/emPwFLo1JCtq3ogRxV+mHEgt9QUUAD5VQZNjVtIi2o0VnswwOg6jX1KaUu7Sul7C
fOIXEyDHQJadkJYj6EpLUDwa3oIcxwXd3Jjyq5rDqq9B6y4WECvjLlFvR46UZ5UIaz+vGrdIzqlt
vgQY6278Ko95itjt2iuSfZ/6+boVBezB1n2d/lJHUUkOnwXn7ODMIW4JmpmDFSq7ufH8ECVR1/sx
Jy5T+gymE4lPM8OC7w8bvMgucfPkidg2x+aGbFJdHEAlPFQhLI9IA0gDOPdqiYG5XiKus4/HJJMH
7c1vjU6Gi2sk/CNDtjgZBzkRUjfI1XATS3Xo+spbw7DG81dnpwBW6V7j9sGmrXKIkfZZdyoH8Kpj
wLlix1aHWXLsOPu/5CV8Eoj2x6JAVUo7OIuktFHjFmzBLLPVqJLgxszkuzAG3s8qeI9CchZt3ihy
+XJGwDA/VGk766AvLnHjn0DbeejxSCrMzu1TimHw0U03Q+ygZTZsU8OSgzNmw1/bwLHJA5vRPcld
gusyfp+oYEvM/r7sxdmu5xNOifc+EzSp5S4oap5MuIq5MWmcnSm5dkBqD3M3DTupD06icBr175OP
S8UJ5LBxWVq5Bi9RWlf0nc5+t4mi6d516mA1EAJAAN7XTUvCxO1f8NV/zwDGOTGQx/UNFDyWfgwF
sdi2nQiOtNJkrFvjcxBpchU8borYSvG6hUeWoN6uoE9MRom5SYKUZUEKcUgzLZ/SsXgD8rOxsGcd
MGAc/cb17/v+aewpbs/T8A7TPTDtFmZfOOldEXfFlfXgRZfNm5QoIqVO803ezk9BRdhrbtzpBnGI
7fo4egdnYozAhLyPMd+sln0x1mq3SwJ4piPEjwivHuW/l14THhCqXFHEnJ7ALnz5YTkde8eeVraB
L5nxjZaTQrnrqQtslkX1XjexOjfJdIo8YzwmHihJYbCtcV1zb3eEUarSgH8e4gyLwuSUl5OmaIJP
IvZOaxU6NemUAg+Dme3Ywjy0w/zGR2vcW4l1jBq72ImWQ0TuJNalFawkFE7mm9RnvQ+H5rutccaa
gsGhKB4sTEtHon3ZHqMmcDF7WVRGYAaR1ERkM7zEPVLbNGvYHeAzUt9+0XBbOweWAlw2zYaRyaPG
UFf0I2E8WF6cuEW87jPYX66zONSw4sVoMBB3lgqAwCQeWbOGnuKF69StgoaVb4UL2qfkVEyGYkmT
Oydn+BoSUv4p4h1bTec+a/Re5fwfHX0JHHqbWF8mfBgwnvQ+VgkfBXbf4gveYGDfMvtUp6om9RPK
9C13Rj7GgqJgSBDxNuZciYwyHvMIqX7A3MSd+T1o5/fK9fQub4NfA4AT3Gen3CaWf1I5j2v2Z2sY
b7CwczKZ7lcVE4wJQnCyRa3Og2PS9IsqAR4DKm7H4gzXqY9u58z5dkz5WYFz+bdFBk1tTJr7Bg2a
AIKN7N7Py0lC4T7Az3uvBqj9YevRBlo6p6xB/sWHzUmzg3hMGIpejjg/1n4iTpT/CDcBjdGm3yKZ
1NX2UKDbHJmnZp5a64mbtqaVfBcWFUG7itcSh5h3qoZwkcHo+4HCBEExdZAip13lFXheIZdzM8SW
l2haaaL4oKNWfScek3jn3nYycoC4hKc5MnER+8XCu4M6LmkMDO1J3SQtmTZWHSTHmJ9R+2xv+xO2
WKUJ5sHFx8hppjyZ2HSWSf3ZhkFK+znGcx8/p+h2bBsQOVrxLaotWPUZFSN9jyz7Y+pNxfhUs6ZV
JAKKYG/M/X2aQGTXvv0+md28qSX3dDKsW5dBkGwCqkU6Ou8hmTe6EaKXuqtBGlvdA6MrsJNkgS4N
FAFJrq+hTxlfUvuJd9vjZQhPPGBXzixr2Oo8VCeSa51dQlyKwWkTaF23ISUGiYcvwA+Zuj0NC6Dj
KWCTZd7oVDyVig+329vQmHpwehOAtdoBuQkW7wu21d1keL+TkxtH7acJlBt+pow+d46Ayj27VvDh
lfG+qXu5UW5irwwE5InPyNot1aIM1fm2r/RXPJlrsRx+s4GjhXbVU61DOhZdfEzMK1sMUC1qqWGx
CbXWo6HENib4i63JgK/AfrsC23Gegu7LAK1EDNJb+z0oHR11ezlyd4yxL2rNKjcsjN+urS4KRv4O
b+01KsW47sYQ1mKR3wXA12An0jfFYTkcJ3sdpTV1yLRIsKWpw51FqCxu2oSTrPqZsdJ0kzlc0zhY
1Ulab9EzvgIZlKvY5ozbtChSIksEVsNt2pGGJtnVHVOYNQxHLauouv/yqY46NY64mwJvWAGO2hAm
4SljcPlxYviirffYWBA0SJuYQLE7KJQqIyXemTs7moptYnsnKGTXUgI8zMMOLh3chCBod/bg2qtc
goqApwrmrdO8ikn2VM1eueE+fN+WxnWx23oRT0lnQCgcvegfOmzewtqw3OehaBhFWWYVQ6iOLgoo
ddhsE8n/Wlgg2gmNYCC079R3McrzvuCeP7vBj4UnEIybv6MHCjNeCKQ9l7iHWQQT5vABbPo0RETm
cCpdWoTZ/ILHm7H5p+HrpNz4zL9hIOgcJFxI6yQW/iGZsEA5MdgEL7+Y4IT3pA3uOumZp9wOnjHN
EuJwBq5DBDAnOaalOBOl5HRM31/dl5j5I9b4oX9u8+o8WI637sE/EkwjaetVBVwDVJzSzydeBOvW
DdlhkpofJSeThLrv2u2PNU7GMFmOlFFn3lZzhPJcDp8x2IEXN+Wwk9sQpBXFISMR1XWAi9YcSrKp
rh438LeXuBZDPhf7qiH3j+zhLVIUpDdo3NwEF3Nlg+dFMaCz4zWvC4H1hFYa3tQSQ0DCk24XhuNm
bIK3YUzHDcf5+6hmkAxl8zC6zSfHZahPts98X90GBgAepcunIPR5QxPSNurRKkqch4a5DQEl8Oai
vRc0GDg9Fg6f/gDH4g3Ou/o64+Rea4XGju3zsTB9rkhn/IWZQwXhTMuwS8oD8/vivsDEllTbml4s
kbDS0gIaQ9tdrLkH2QM0zIqjp9AKL54V+Pte+ftwmB97EKio9gFZWqV/NM53xKDG2qawqNNu/Eg4
glwSP0E6Zr47dG51AJF0xSA9bIYqAF8OV6GOua3NuT4jVgw3KpyvdeUk62Z2fsOxfJJLcBldIF8g
PFdtul9NP66sKXsduvTdd5V3o8655B0JjPi3syeiOUsHvGNcGmW8mMP8TBQ23Y7jMqCXCPKOwoYR
2Q/2BAModqsfYPcBG6Vu0xrNHVMJdNwluKn1cO483gDsjq9+zSHX6g8O2yKUEz6Mr6Pq9/aQuqsp
wzXP5plKeH6YPmiYEFwKlunoMKP0WgNGNyrzAbWr8djN+sNhzGxqK9W0I7zOJoUaXNTP01h92JbS
O+rnnBW1n/2NLAiS1EJUpx41TPL2bgDefqnQF6uuJcI0Dj03dh7tqgnxBUF739iBhvHI8ou17WfG
K6lT97Wpt6ZCIHACoqVtAcC8rIgHlCnRxbmpOGj0wLnzu6o3flsjMzdTZbb70lHPred1J0w/KLny
ZPjuxohDNqGTOxAbr+8JZ9KQ0RDH2bULy3FYXgvmeZ9qoSBy08PsOwTkyTVZNmXy+EjoAMUkSuru
IHm+3CQZ9GUrddGRomZbLu1H2QRCImEbHUU2h47sKqx+y5XgY6k16cFwzKvqZ25iTZrsFn030C6n
ka8xw9w9E7a+kbeuL9qdg+TA0dma962hHzD78/DqJI6BiQYZwMIr2fiQ5ZgbPZsH36i7U6Yji7Za
/TPk89WtJ8Up4C1VVXkJbfz/RnYXuuktiw7KWXks4WZ9svoArdm8dSQbhJQ++G1G94soz5rU15zY
u5STTJ9UWNhEtSoYXA2fTLbovKOv9EMPbLWWAB68rnpOy/41a8S8tRx8vkb1UnkYzUT2YYzAXJzq
tfXRoeex20OGNEOIc5WDcFdWIX6wcj8nLX4ryryROcYx3QTjVWcz5bSgxlvLh1iqEMCXgGgiW8Kj
sXoKcIiQicZWhHzBvfQTqY7T+Ti2HN15BhYBkOeAfZZx7jrr1wu7DcDFHAmrekp8PvBshTcIYt+B
Rz4Ig3ZeyjdjQZKlejpMdk8vy0APCnFm/HGSf3joxM6a9NIJa8tkFS3eO7UZxvq1mCBa5Fn/imcH
Kpnc4Svdp3wLE20HD4qaIlagOPlTz2ebllXeJux4AsiEz1xmpTM/Nstg2xN8WxltG43l1nevUAXW
bbCzqvDcxkDZjMA6f+A7L1d2QBtNVKfkZ2Y+2cXigCDZwX2i+Sixo8ckT1YsIXF2yu4uLcL7YLTN
vVW8SzlSEm88eqyqqgwVP02rLyGSkSMz3oFhtJJVp13mj3747IqRWcabHjqWL2kVEmRJx3+23z2Y
+Il6yyRNH8fV7TDwLluceFa+7/7iSYODgLpYpDVsDCu6WF5fbIrEv6ObwUUGMY9pEMEVJC2EGCy4
QKPCm1YJOTTYlMcpL5kipXN0vHCXzSDJU2wDrON+YVq9aynPaLGcYHCyzBx4IGASGuRgMksEtlae
qeV6NVPH2Plm82U76ZZOorUXPgbdWK78vHgelpCs6xZcbV65GyW54VT/ZB4XaU97GRiA18J5GOPy
aDB03Niz9WHGsXNoRErFhI2e6xLOdeoXQsJ0MtV0pRVhse4pB0PqsG9i4+QKvBdoKq91Aoq+bgtu
WF86QgSHjH4104d+5v4RE1C9McqJ/H0PJlFhHonVu0jaF6+s1yXV3GnBg9tnsrtJRtq54gAhvr8a
8cnPR5tRZ8r2pXkB83JVlfs+TpqCTLchA1o+laP7RQ7g07AY6TLizADnAOrr5U1NuugpskKYRltV
ctYAuPCZlVkMvKsh0hjnT3ZPa4gmtpRMlnWN+mjvFxjPm4ScilhIKVVBLMMlftRG0ZMqCZFNjo90
DmCPzfWTbVGOZqdURiR4KmaveCb3t7w8byYX3GFIfcSyeYmE1OjirbyUQfrb9q296RwZcWm72/LV
SDD4GHHHhg7ieG/DrK6YOQLsTsUsflykIJo2SUpY+XsEdd5Qxk8nhiN9Rj3uXPRzMsUbWcW3ocdi
c/ZvwFH7f+8hOLQ75bbDqX3vx8bl7oyWjqKI/Si9C6bsQacmogE2ebtON6JF58ly2rCs+TbjHr2a
VHuweusZGRHxScznyu13SqIz+gHLSBw1Vj6vbZY0N3XUl+vMQniM+CiUHYF437u4dc+AMDacVuqr
TRlh5uCJ4LVLnKOuq62HhbvLWQaxb8Nk3I6sPsyvWf4D+sN4FLY1KYEf4AVPguKgbdNUBwyLq3hw
gIR5+3zO0ABUfUspBDFzq7kXyjssqkPswdEvGDHrrrtlVcYHrWPYUPk/v3UuU7v0XxTdIeB8KoKV
Y9YXjSu8jGwKwFp/P3S31uDdTrPYNQbDCsiCG0rhMM9oGkWq8rb0ymtuTSRJJZD8Xt7NqcfBBk8s
BmVY2a44qkUj9Nt97+PRsy2qR+LFmlTUvNO+Zf+bFNZO2ydYm27GPH73svkK+WOjPayuVlhxmUC8
rDm9sFPybvqW84XLbsRKmVUAQ/BoFNj12tfYxPLXCJIPBCZvBL5Aop7DQwZXvHCAsi0XoTTmq2HS
fYWMYsruCIQ4xDc27jsWdVlkX5mTep7pg0vkKjzXkutsXvwVMSKvU+NXwEZkRfaR4/YVNhzwve6x
CRmbUON/hqZqN7Ngf6mR8Tep125ac7oGNsa6MeGcRAZpJUX001v0K8zjKoYtEuNfsif8TSxBr3Bc
VrqmL6MfOzi8dz22UGpPLE4c4CWc2GTVPf+K2cjZZ03pOi87Cpza4iNxXHrM7S/VyGcpT8xRVAaH
oA5pLhImQhzg9Dm3TjrlBXDUw2j6PJMNHK7SFM+T7A9W+dvzfrCz4a5nzPlHZut9Vy3GaG92toj0
LEejuMdwnVLh0rUXoW3aLTxQW6kav/mb2PXT7xiyiBiSXhxrh3KKror21HatKKweNr3gb00rvaJF
JNp3He+OX3KErORpWKxQhDBxKNDwTpvUzkKkpbDwYi3BXRMlzE5SMG9BeG/2jGh19Kk6hkT6A2l5
8MQvJv+9V0XY2/gLjBASTycAti91A2CjLOgMsQaf4BIYmkg9uSnSkmXvQBlYmQA624CdTx2XdIvy
TpQ+viwprVqdyr/+rjo8yDjUW1AErIzTkpUufr49dp+z0dCTIwLrmSTjuE0Ixk6SgqKsUnfjGFqr
opuZ22nIW8kh/xrQqtZRjl5GLebaahZX1wIwNuBM3GgLn7VZVW/kOcxjwC7FHCkV6xhVN06nigva
/ywoW9G6/KjMwT6wf1FYtEAJ4Aif2Ed4GZW7jXfMlakvra3bI91eOx9T7MWW8A0KbS5BkuVPM0iG
q+VDu+91XBy1URfH//7rnQFaHXtOH9Bp+N2/L/wkLfq98NaVUYF5e+GDzVls9qD9ZcZLWRjZe0fP
Lbjh0ngwJNnInkbti+9TRTNXDcsNdNWh8iYeADw/l5jvw8D6aZVmyngztX6LDBH9EtdBIJ8jEp5p
em9rcFimFgSGGSOdrE1fCg5l6yRsujuzbvNdxD8L3YlPOCQdyT83cXcUJkJhiC3WAy0iyFwnNrY2
ezwFVfv/viRpOp7+fi/qT6whg+PfnyVl8FhiZt/9n2//+0O3K4Kjas7/+38JeKyfiFMTF59CTUav
5caHvaFgOXpimodJ9v+/WJ0HYiYo9o7IxKnvA/u/L97yS52lGV5Rznsosq/5QEXW3+//fW80RAFa
exC+qb6ycWF191NDstEQd6HBFkVW0yGAnbDrCmCL4EJH3tIZuJUOOLhBNFSci3j053ByJR0Ils3y
fp7dY1xn3rE17a/Q4ZMX41A5Kg6sGP3gdB7LBoUsIzuyrugsdsFPUeiCnX6JENBzVhz//sv6L1EQ
rn1ATXvgU/qoLKGPE/mC498v86bN9sizQMZyfRyW76hD7t3+TP9X4uuRZ7JiXVGmPC5GfCuBJGeX
sXqcvPtJkunAQqbII9n6NOhfiu/laW7b5RqiBEzwg4TlpS417LsgBvMMuwI6kdb1pifQSh6pM46z
qQyQrloYx/++LPv+1o7NG2j68pgPmfHflzrSiAR5h+mUoBP6HpuZv29Jl28xF8vWTB9vKFzI3KQg
GYz+7HorYDVql3fTYUZuOboUtJejKE/FAIWx686G+VuZVnOMc4MlnYd5yxr9Iy45nr0t3nRpRc1Z
c589FEaxLYn9H3G5oSawPC+nT3LF/XZSf1UrLf6W2WKdE96welFsS9AMjDHkSZJkF8sM2BwfwGHH
ZE7oPZAEejxp80p7J/S0ARQ/2E+vr9eOZ4l1NaREKX0UU9Oan5DW8Ki6+pM517xQaBVqhHc1qg/u
FMEKXSk8xRyRogrf6lhNYFMEhREVSCEaKeJVOrhYsfEjrx3HWxIi9OBqe+OYIDmqDLiENTUIF415
M7aUomsXEY79/skv6/hkUoe8UvhyrGBVNiVPxxpK6EKfDLDvYSclQt5lj3TrGvNC4PTGbWV1HAco
50PKDYYVPyJFG/9KGRYHbwB6XeHfchoq1sr2GXnpzDwCshs2jcSGulY0WcKZnsdNKZ/j0H1Pcrkv
i/qtFqeaeo7RS6FVUb9RcLDjqG5s4ZTd9Mk/JTnCQWIsOOzChgg/iqHet5V7HCtiFaIg4DU68pwD
bY90bJ9zI2F/FMpDpQuAQ2Qquyfuc72J0NUNd52wf9hUdmsm+R0LZMW1WnQrSCLPvgV3nigNPyEr
h6qhdzJi8mxYPNWBv7aKgh7s9jGMwk+g3enGr+MrGklEpuU9jwNJv128qgwwl+2wC9O8W/rIdjHv
OjYE997F7q7K6Fi24a0S9MliKGRaKNdhP8ADLgnVVa23blR2X4v2NujFr+IWh14Pss6MUa6gclPp
bu6xe1awxIPSK1ZRmD9MRe/u2nLaajd+0N4iSOfBJhbykoyVvbaDIw+K267Wj0YZ9je2BnGX2/cE
HF5sz30MlsK5pQsAjZABkfRgT2qZxyi+SIPKEEXb+RzB8asgCBMT2wzBV8ZhEoqKU+Wv3tJ6jkna
R+JUBbGsqe0hQcrfMgQh69gsjJiKsuCtyuvX0EhegXJhSaTal6GhtcQjxFeedNl3wvvIWkq84QRH
aBsY8G1oxTejDft+dIL7ZOB/VrQYm0QPXwh2sbFJl6fmWBGAFy6CG14IHeX3ld9/M3SLG/PVSgUW
cuoso8FMdylahDTBTEwJj9ie8hsn+y7ZIaWp+h1mFR7yUm9bQz7NJVTe3Nl0rGAvxAtKKHCHrC72
fuu/UofG1iDicKElY8qEGBgMP10yU/QQIk/K8mrBhMS1Tc4hlvdsfGoOKuTZS4MlvEeGxgCqxABn
CZoS3UMdYbdvcnkr7Za6W/yNO+GwJwhYniUwxnoFJmBMPHaKBltpnHQsGY2mf6cXi8+AvfIKB8ZY
7GzyIbli3gdhan6aLSiZNrS/VYztq8FkBy5kZsHpOm8hFahINOBbKRfeOEX544jO2Jj0Y1cedyaA
TDmsruLdNjtIuN6x6UpQlzlnzUY8EN/GAZnBj3aY99J22gYBEcRg7r/wpZ8xrw9LmSiJKOCLWR65
QAhBu2hcyHXuwiCe9Xc3m99sMKKNakO0HpZ9bJmZsicOc6xPV6zE+Y+epYWttFqJPHprYNh2I7WJ
le1gFsyn96n3HhxUWg4n+bFPcEyGMmcAGkKMiGOGD3luv8tSZ8fBl7cNx3JJUvUg8xbEzxxuUv5v
LMDmj2JEus7nfED2C+5xHML0G6orqdBhnYXFl83Tk7eBF7SxmHtciydFar54wUxazbdeVK03Zhvd
tmH11FuGt03L8yDCaNc1UHQwXm1iT3O0wNjWdLu5LNF7K/aXiNRxPLJbtA8OgRkn0g/e9Gh27cnL
0h/cfbhucsye7fDMjuBQJFAzRusuq6dmFS+ITCf3aZCcxV705acPBcJzo+0k9pE9XIp2ju4g4gP8
s33AQ0hH8PDJXVFYyxinHOcqIlYJVbAZo+RYF0sd9ij3qRWM2zTEGZAP7GcBotEQBi8U4utl1vC4
2gJkgTfUOGh8vcpsLIlzMh99idGwioFsmMSgBhW/YDKF3DTJ5IgLY29q+16nVwBSzTMB5vER6AbY
nGDmbg1ppByUwihPayj4IGG6xRZ4BPDX1rxYOFI520HArrP6vojD/BpWHDRF20BT69ZU4NCtPoUB
y8+iP/QlN3W/imgQJ3dNaiu8/n1pPlh2+KuW5HQdltZ57hXG6hr4jQgr85qICLdroJCzSMaXsnuQ
n+SNT21GGY2bu7x0s0RT4s3MI3OViEcsDmxlMmZB2frngllCLrt+Wk3w7CfFsLLoTSDIwTxoGaQx
JRCDcfiIYmc8N1UFerJhQ8PLtsvJbePbwJ2Cb4DtV/YE1M08gx9n45sMe3ROAA2OpLG+Pw8M9nB6
bQYxMW0bSuQCfgSnNNEBCkRLxy66u0xp3Jyy4+Kykk3vTd3d3+/7EY0xld0i+4XdHZlsvVYeJqZM
ESmJKIzfSuMKQDu+m4pA3Q/LF8Tos6rpRLcbL7hdho1iKuJ7IyItyQOMWWr5ZbV84cjesH2ml3js
KVW2p7Dc/v1pZ6Vy3dJtzcGQ7+PyxhokR41a6UWnvsruwxmbg0sRrRdzaELG89DApphLNEPnZtzG
QZJ4XsiFah1yaR9r1T93kU/5CXmhNQuNB5drYm9Po7H4bny8HMk6mGt0kpa+Be4vz7IEAUmSCtZm
E700i1+8GzxKStcsFILbpiyxvsXqGD43kN+ZsJy3qiduHuZLM4gbnK3qn4YOtZFklNZsIoZn24ZW
6xhPf78Y6GQZ2ROvmiqt94lpjc8NJNMQ78nj36+yNtr6oyt3ysF02KT+iIPeUfhY3NskDMRVzVXx
XDnGP7fOm8vfr+YutOn4qtRO2OrBcfrymauCO6qJHtSopHy2xeTgvOrH3d+fmuO0ms3BX/tGGUPj
DspnPi39rsSYif+tqp5NGcSHePLEYrEmAekx/rjYPI+pBYEEwnf1nAfjxKeCdciU+LAKcRm+6DSp
T32kiYsMwYXtVHrleAlmXKW3Ztq4RC+srR3gvk9dHrQjJydLcG8fmYG+PQ8v2qnLivIDYM8R2CpL
kLxIr24xy82UhQgDznCqW386100noIMENLHMzTvIFkKSsbeqB1oKCio+9707GfjU2iejzIy7kgtW
8N21NIKXrPwfjs5ju1UkiqJfxFpFhqlytCVLlsOE5fAMFKnI4et709MO79kSVN1wzj5glBK6qx4D
wY4WD6whIfWLhigsFvLjLTOJWQ36N7jlqAU9Sd3Fs48mZzviSGAlxXwPpgzeGvOnTvt2jQWCtm5W
LISs9LcqdE2yVBFWgJBFoBumLBCQt5SWX+6b0Ns0TbxGymgwGg7CdRxRt7qAB8a6u+SKdX5tesGa
g5RU3aciyt8MI7EYjXg3NpkUgrnJbaJDzYBRUGyRyp+TaahWxAReIxfbpyB+MZvzJI2y/00Ibe5Z
6HWV5LVsornwhJyZ09/5LrZR7tQAuiFFC9dW8RdM4zO57taaCIwH+D+Et6gj88Cm3gpmgbCOG70e
mvfEbG6a4uEuoYaR8RadOvcpsErAu+w7rG7Af3EsCrwEAR3ZzC7+STi/bIu3ye9ZwI8m/teqLlg2
mDZYU0tbc6pwj/jjzaKNaYZ+1rjAVeqQ59LpGE/Z0LsQKRlARnaxjnr2CI57xuH+FSoNNp3P9k+3
nRdjcK66VoARdezv3oPTFgXaSsLfgK6g79Mi6pBcNPp2vg0Jxqy22gdY2GDX2/YPG2LG0FkLhy3U
t16vAxIb8AYDauO7jK3PyIMDqQodHQW2Jj2kS87jPCICorwlFIWZBUGBtm2XFlTnWsDmyPU7wWmD
Dtpk9zWl+gUdACsfv2K9iDu0j13InHgvjEJRriXOta5mkgX+5Ir0QkZWDO+bwF0DcQK8qgYfGxI2
WVto4EoQo8UMhTw1/qXUsqnpPVcATCOTBtENgFmGVscus/wpleTx1RpiTCyaqDTReN6QBsZ02C7w
yMYoOfZjKkqml+iTrmGSJitGw9/R5PhrA9E4FQDE9yK7UMjfkxIMp+kzelJFf7F9f4HIqliPpaDB
9PGF5KCoWoA5otF/ysB4D0K332opfi/ClVlH9NOyy7LhmMekjzncRZFLei4hBi+NiaqdRM5i1cUN
sybroqz2T/jBd51ov6AGonFWT0asrTO9Oye9eJc29dMYakTwGk9tDluXiXoEo42h/QAWOO77nVlZ
/dpMf6ZJpkvmVCvf6/+iaS1h4i/T6Nzzdez5gZiFZV+qjncqqt79yOv3Hs87WMknj79q0WSkaSER
n6r4o+qCV+nbr21d6WuZq2fU109DMPyyyqh2lWOwpYy/Y46h/UBKYlygdgtSlPp8SkxHm/JZxOEr
5In1ZLSsf/13AKSbwW6PdcFp4xk9sa/misvF2nK8wPdeu7iTdgyP7yTs1YImPzEL7b3FVhECC0Gk
DpQhHdyF+0gk2exsBZlfo4yMMz1+wooDZnqkpW2sC1A0IBLUrWKSCAIcjrnM6JbYHRiRectUAYJz
5cStN7EpYBiwskxF+FHGBRlSoBTIwmlgd6WbUZll9iWYuTXJ6D4bIdYQk+8eKLxx9KOBKJAgRuTO
cjyGh78am8nmwfXeph7nNzr9Z2UBUTRQGDBMH6nDQGWtQbygSpNiw1uBHJpp2eek99S11jNhT28N
eSJhj4KHmQymDDT37NiqtQkZoi+UtrRjxla2FyGm1RTg44QuDX5xNTKgSeRzgVdg5/F/5YQEeEgU
sHBjLZaMgWHkbFMj4YYrSFfNGPwTM3fMGoQZKcPuDQ3qecxxKavIkcyG0jcRqvfIsZ+TZLwVcQO1
N5Cv45jZq6Rw3y3uhLGeXmU9zbOYniABl11bFYurK9zb1Be0MvGsD0fO2E5EwtiJOlZG88CpiPOW
DOEorogKQMsOe65QawtHCWNKC2c+ogAqSQItc1JBnPCPzQrzb8dhZDgRiq6Lb1ZreR0W4NJC5Hjl
sPMiDSyDfXfjwF85vQfrHJTEGOvQDzNvn3Yh0gcq90wHnwPGFB044h/bZcdIbbAkHQlVhCluQefd
2Tw8Zf5Igljq7xnb8uOO7VbXjNesi/6logzWuMomFvCN1l9S37pShjJrSxqGkfk/oyHvxvxF4/kd
y/DZHWpm0VOG00cjqp46jbn5p1lFzsbDX4jYX8cvCPuqmfJbguiHo+QU5NqzYQdHmTYfdkKepdPR
koXZ5+AwaVKWseoAC1Mzdhtua6RloYWyTnPOhJ4w3VAYqidZnsawGLazgW2tnlyHTyadWTfOaP4j
pGeOp+n5sTVSumGzLaHGoOBsfWApTbuBIcSqbzaOZDC5AVx9uDFvGpOGCDMx92ALNMNv85+0S/5V
Oo9DqL9hMltlRJjDFKB6MRl5Jp43LM2++IQdwGhwqG7SivZWe4mRRrHxQSvkwB5pan4bvQ7vYwYW
lRXLPfFwdKQ+HnQd2SrDEI+0yyyxj16VfHPwrhzBApno+INRMSSiNzpAbz4nfjPsVKNutWjvTtcu
MdLfO/NFqGkghArzva9nryTGHELD/tYi7zg03BBajYm0rMljddpzFdDo96m7giB7ahpGP5a5r7m2
d6xcjx0x4tzhxtZ1AAr1aFG6ctFQNCgEBbzlzXNH07TtYf4FOS/nEIvnybPrFcY+0gOjz6RsThYh
Z9yQTEh1461pjZOXhxUTpHnMb7UcNBEJKH9FzvXhK4ImCss2dlWG2G72MdQ9E1bIbRyeTDB1kxrG
sNIZtAaGb8XO/Cn2Q9itu6Tvv3xCiujzkBUUI3jPKQJzrIHuHLJtJicWwv2nXnPmFsgiDB/EGqZN
oz6PFj8CfavGEVaSEvIU2XXGHCj+cNtpODqaf0VOdUvQva19PyK61CGam7CuVHqI8zgLC/FX6la3
JQULH1p88c3qDZcKEVsDkXee/9UwXSS5RairX94bh5CFQbIrYqDu2j+lTfdvmOJEqGrP62qYnyE0
LXYy3Mb8trvchoFlMVGvE4bOTQUHrwzknlMISErw7ocyXlcx58SoQfayI8EKvVDgXr1kLUr0T4bz
MRBvz0Qj5SsDd1HMVBbtN4gFxWuRrMZAQw1at4dx7o1sFCleT/XDo3K3DUq7utO/mB5Otc3U1Hof
VfdjhtUeFcFzbOgbkcSfKfMNr4XQKn1mskkPNPBLb5D5BB0cJ5eCaoqNn5azO5cW6FfPeBR295WN
nNhaJukAml9icfG/MhJPqrdIBGf07g9ypyljpf7GUPMXIbzupL/OgKpwKqvvsUBMZhaEdFQTKHUT
pFw51OnKEjZiN9JHpiBYp6W5xZ2GzlZTW9bv6//3LGnOZI7zRJjTB7iVY9jgNx5L5wsq6zpy/IcX
dneHt9itRIqi6RecDbjCCaCO5AgThSR6z/57Zqx5Briy9XIGvzXYBGLPF/j50KLb8uR3QKXtQK5R
VwgG3i7Da2wNfOuI5Uh2U/KgwqY91O7VTmN/VebaJyF5/Y5RTzxMx7GsJ6AjAKmNsLmqxP1muv5s
Wt6wmqbqOtrqHKTJzXaAyYuIOMLxIcZgpbvCWZGj+XBTug3I5X7IFBbFJPwcXJ1O6X3qhAKtGNpG
MF84n0zEKHiqP/HS4RVvzC8zRIageYjEJHb3NmqXIqS3SZiiO7bxqGStdgRAxSisCOxySmy4zJLX
44RyzAOoEduAi13FMNV0+8+0rfZjRnXiBfWH1UTA6s1/8WS8Qs901nYG6yOyXmp/vOMt3eqiewWu
2J5ZJxBTjvStraPXoiJdQdPRPZRXuyTYtWDa2PreKjIuhHU8VD/s7HhWfNa+v/KIhBuyr8FX7wiZ
MjAd2hGpxW/D9PzQ4CtC806v0KQCwXTAnlxhtvNYlssWUQCEv/OEPXVRG5w2TpCh9KiynbSI+AHB
x6ghR3zbfbhJ9N0iY1h2dqqI20O7NYYnNyG2RGen2VtPbcvw3JEuyNuBxNKS8LExAqVXvAN2xFuH
k2M5/22OG376lCdOHmOJgcw21KxrMpshQxqRURPRSizMsnrFB7bvRiPaVnqC/jEhKFuW/4YQw7/Z
K7R4ROYCCCSQYl82yLv4gDClvjRJRPkLZ1rx0Ode+aHSOdtT4klwoP/RG6aHJEn/fHAP+O3du8Fu
qoWtjn3P3hgQ/CkCcC8W1XWKwkNphDtoVUvCrc6ahDpZVRWbHdv5FOO0j5P8JZl6tZVu9CsmpFts
5ihG1GOoIwfFXGqvrNY/hha8TEJKbm4Q3CnUKUmFrmAOELuQ7ybdC8jWTeIVckFKyHBqVmQ/H+yq
PoWCggbihb41TWar3Isx0QAgBEl4q1L92YxLkEGt+wkJNDp6Wc9P6CFdVP0/r1Q/pVOMIPWjFWQ0
FmigLFddm/Csy3oNQ+pDhH2yrWodcVE8ITaUHA7SzGlkp3wVKaM6iJDypIVeIfAS2DVJnwAxyfYh
X6yeB/7PrYbWJs2wYZpme7aRsGc9Ft+GkTr2POceiy+IXQ7/y7ju2wBPQ4emz4WKUBRsN9qBRIiO
eCnPnaynlPm8wGWNOn3VJhWjvba5oUi6+tZw7PNdW2OP6LPG5z+JvAtFqEpYTIHYC6tUHEZHe/d7
YaHzI/IrCD6MCkjKUAyMvsxX5n5zJjnIYGm19d7zUBqpw1ArFsgyHbZFYLSnzjxnGjqbZvCiTYTf
vZoEH66kpPfMQzvUdNzwR1znrcPyjF8pJBJWzyK8z/TJpDmLld5K7Gm4MtLOx4aeWG+yCNFnqWPa
eurX7O0Xetfy2UIvydaApa7js5AbNbl3Qv+ghfiGdR1ldiMhnEDnN+ZeJlzp2l+QITiJqyNLt2JX
8M301fTcu4Ozaoa7FbfIg3hRvEkcexPLoeifLFz1h2AYT5oxOaCFrBvuQqb2rYaqlEmIHcJDGXO0
sLa7RQRB/vBDSIjAmhRPQTHCawvlmxN52wK8C7ploEmdDYJEls5qoOJhapT8Oq5ZbVm9q2ZCSoET
M3LHY5V0OIVjCDPmZG6Gljmb5Ta3yefxSKL+oVVc2pHZsc8jp53j7s+gbYLwb/gM3X+yWUrJ4DzY
GXFL71X+1sUsruyAMY+7/uSa/rM3+uQH+RmoI1n+AMBZDq6gf/PY0mkGhtpqPHeO7h70JlF70QAa
KdpkvfPrKiAldp7Ag5xiZF6uRM4uN7B/GIdD4vnRBtNfIVN3FladvsJgSp5TE//4+FM7bUdXG1br
stI2wSiLE/OcL7MV+F1r8BRBRdhg3x1pWzlhe2J0e3ErSmYCTtuOCxpIconYfNIwjouBKLKZaAFr
BwcrU7h77uLM1K6VD54nmFK2Q9K/dHQyIkcW0YCPYCr+AN5D3V95cLF50fnQSJbSCA0KiuxNVllI
9gwJQyP2SaIh/Q+Eqpdp0I9Gm+ytZEQmhMIJupjNXBb9tIc8eK+16P2lw7s7rfWYHSXztoqKqz+M
nkVmcwJzUxXrnOHZSYc8tJokbqOOw+1c9eE9F/A7xtLaM7/Jt7rdwIKKbABKoULa75NtiaxeoX9Y
kpiF2nZefSCci9tzYWERH7u/pI4vJe71ZTe6SGSS5N541H5xsk8srFWF2xSbEhelwJC5FhCnGOvh
MyOfLC+PE2EpA/MGO5hhYPWrbpg/ldSOrOZWoWtdFYLnjfTwAZCfFYWfLvPtOo2/uoRFJtCJJ77R
Y5AlwT4r2WuHLD97dB8rqVVIG/t0lYesTSsOQDHxnBkiB8ZkV7/cFoZwfpF+l2tpbAwNqVgYbMaU
9yOEOcDRY+GeHs4RwgQYTiPwINJVi+ZoO9N33GcmZd9K99MbunPYVE21kYnx6uC+YKaT/NgRdt++
BKRqmrx8DlS3tTN/26p555f2OFUrEiSFd7UC43Py81er/5nq8auWaXtQafE1EJE3SHz8cBukMZxR
dbVrbqKPyvVOoh8/YhM3IKoFDF2AO2nfxG/GaneJ9ByqrTbXem37lmTsBvx5Fz88ktDNQcYVS9UC
9Jc980osXre8k2+khCGn8Las7F41flpg9CQST5RQ/BaI3TX9qY60J6woazoqNFyVJ1C/L4pwjHYE
CE8LyfngNvoH+9+BIwa4xERzvkwYnEatES4hjL3IcTC5dRAEtEn57SZokLuxfddMeJ1WZ/Pid+4m
afo5dwQ1CQcs6RFVudMhMK0n4RyMTOfv5C2lrBmOAhkF4/YA3rzDe5EX1inof5RG6CxheHNNz8bY
kv/IoPyIiIxeOGhbeRkwimWFxbiym7ZljzSXGRe736b5GGyQMwYC8KVpG19jXxPkzPh0CtuF8Ixx
xTnUkOtz1m33osck/3lzaKzDU27G0aaeCQUifxmKjLYhlmJZVh5T3PA39fXfElPQwhoyLtjaxo7W
VKgagK2h0MKfU83yFrYcurp50nhRpftWAG2g1kvYPw48TYY/j4SLmkVXFryHBmcav1cSViOVeu8t
qkvGiB31X8AN2dEl4XNdhCOmPMN09kM9nqwCiKN1HiQuMx1Z2UIXidiNTclZlgFrlglFHeZV/tE0
HRtWpCKKUD56ztz4kqSXpThfUWNgOEBUQ6m5FFZyZaM3rTUqnWVjPvW+1rGJUzgbW/GzC30/X7sS
Qr1y9DN+RDJqi44NhumcCBAstq5ynuKCxxayj7FXTsfXIua4ypLlz8A6X8WM9pSgMNP8MNih1waI
oYu/enC85xpH+CIyX8aU8ilkrj3hc9vkOaG9mHgazbrz+CAzNtSvz9aGBf1EWT1nZ8aOvPiUG0gm
v5Ih2QqJ26EkdqYbVpzU3bInVZDug02G4o1iVnfOY3Pvjrqx6Z36pofawevEGtTQaoC5YacvLo50
REfy25RkOUlbvYQJrpvBzYxljm9F9Q3PhyIfich0c/ptSVcD/YQqJO2ibecX23HMSUEsuz+z4pR0
UgksgCfWLjFQSrK5zZLDrO7tfVf171KqN5Bjn1ZSfoTuVo7Yaotav1lpYuFxbM6JhLYCAOApijCg
1SP9VR30GxkZ9iq8jelorW01IpTTw4tegRUOkg8ZlFRbLbcUkT2U+T7y4mIC0oeM+Hvw2MqXk3lV
lUHFmjSkQ6TptfAp/mt8WisMA9zlLPFXNrJXzHSM45jG/9oD1t2SdS9q/XQVBOmvdNSXMrapY2A8
EFw6rjduA4u0qAzZCV3ICDmi7l8Q/Fa8RWkLqQhtPfDyiBZcsioRdREvEMEtG5tpOWxqdsLPbW2B
cFQ2xUSlP7WNczH5M7EuCEbRDMvSED+dUSTUm/oWDgNpZ337y9bkZVDqCpoDHLO86dxUmwCXLRNp
oI5mYkQHmm4kUHgEUpRW3NvLZkSFZPbjDNDzDmWS8yN1OX5d9G867XtDYFIwa4j40UF4pwkrzTBD
sej0DgTOUuejrDq51Wv1OtVq39coqnxyUKgps4LHPqUMIUxoizkdQszQngz45CzM6smY1qGHSdoU
JpmTTsa7prfaMdXkQffidNMjmVkmcC3Wgr9rpQXJa89kdF/I/MF4odr5+t52GBiwVyfzgUhLM9Je
m1owYrVsZl+69e6U5cMKLcF+jhM3ZT6oWhxnQ14nCyR1H2w2LhE9TUUNyZZHVHR76n99iYHTdmHm
4bSZakOxXUWMNo5GSxfvgc1S6V8zz3CKgQnXEHEgCD/71+uGhVvNuInTABB6TapHuvIssuwrEIU5
bth1NHBS60zwLRNmFULgadc6gquiNq/Z6DJureXAkgC4cwCET/AviV7YdZUTLfVo0BdWFp7H0GZ/
N/CcdVhaUs2PMWdk84GC+Jo34v8NEg29Nic2ZMu6RVrsGyVWICQkNsdbhpY9NbmF/Kx6H0AeKPI8
R3adBH46sa8uA9SZte5ZAe/4ZphP57p1GlhE7Z47wiZKBIs6NAqEPR7Sya66q3Z8cwWoz0jgq244
5RkQkYdlZB9Rd68mD/Zd+Aj9/kZEzS8cwtlEbepLN+RCKcWP2TZvno1gIdCNvyHDlm/3erBk/wEZ
saa6tEOmkU4NE7AMsyXHA1NCXqybEi4SGUrpKCKMNWIqRCfAMjVg01QEn1VZ/xA+eQA2s69zTNGk
CRbareaggskBqgPTfZ+9IeJexG63tSg1mS0JhMPMm5vpGy7rqyT8q2ETzRO5BxOFXkSDS8mNVujX
PACJHk7xOg2HtzSUgL8iUS7SnzKsblY/vtpKP0tCYhaP2m1IvAbrYunGc+G2L70NStjs9qwmdrmX
7aZ6ODgRks3R/fWT+CFa97XIODZDgTzU5EWQv4yI+LZ9FgZl3tCe0H7ArEw6l1sD8CQUvRA60v//
gCx1aGu6fNdSypDJ3gwgQYcxPYkOiahmWWjschehG/PmEelxbMIAxV3Nsoq7wp5IWCrSq4m4LrVY
2YTWe9jhvqrTlxILAcuDZceGodXlicE8Lil3OMVJ8xSQVFepaAereK/J+tkPjb3RMNbHxzDJN8ma
wYiBc5rxGcoCxcE8LmEjn5CoBo6kfIu0+BFMw6V2N1PZ7xOlLt7Qbwq72EexXMUz4sIMT1UL35Gs
OfosLYo/h4mivEMwiPIE92/yCZ7j3jvhBVA+NpNdEOmXxA2vst1SjiNb6ZsX020PXui9Fh1zL4W3
wyheo7YgO1bBBOOVcEaMM25FzKOfbMcKFNsk1dIuiT2IUk6DmqSZ2unh41bDNm3kU9dVkI0nplbi
U1DVRkx/YIEeXIiOcuD0BV/Fm1rIn8L+Z6aCpF6GQFlX/VoevNnSTFqyfvE5Mz+UeUE5KzHCZZkZ
7WY9Lw0orjMJFQ62wrJFMdJ0gCuH9METcEpcjHnBvVTJqwAPGaXmJSLsydGzz7IFkwkMHdOMtS9Z
7vZj+l7bH3qe/bCvJ9stGC9jwomr8zrOsm4t+AHiAA4jYWpnZgIedr21/XlpUPJQyxfFU8orPi5y
o3gHbLmzxuyU9ZwqsTX+MDa+JwS5amP1BPeRbLgRuQOoUlx71kpUeYa1D/Celburzg2fiIWFApnj
96giPodxeEonZW5bRIeLxJ71wfq5N4D5j+qfS9bwKKyblvgvXWu+4AhiKp+2vyVu7hF8R1hAoIfb
sphycQUS9dDn1HXF0IJQrGXskpiWbNNMF2sWdofKr/5VlvaHK25H8ww6PHWB79naKXfoLlq9MBde
0D4xRaTFIaIPAT9OGAQKMu1WftK/13N0dRhaf3mCod8bEfX1R5SJSL5nYoHHH9fakLvGAJ1dndHt
w7RZwPJL1AhDPHpm+zkuC2+b67S2cUWSANONQstey75d8bCTjVvE+9YfDmHiYocYgMPrhFE6xQwt
GdnsKpwnjBNi6gM7+jFq/Z+0cEa2Mnkg6dwYqc/NXUFFFDjjmqnas/I/W0V1o5D4yjLZ7BzBrh9G
FYEqybs5wQ3PM8S3anhHpfKcarvKoF1SSX+hef7SNL2mCx+Z7rsnycgcu5q1YCoeLoJ02tqJSV1m
AbcDRFFYKJapy/dzzp8Rce6YY3Q1U3+b9+5H2ttXpxUfigXVChNyqFlPnVf/JR3BhwXy4Nwef/zE
3CseQtH+xcT3cb4NT/lneddrWuiQ9Z7dFvfUH96a0fp24/hF2uKWkzJIIU5Ah1s+iJ4+uiaedB8q
XUiOQGdra4dOJbTyg2Q67TJ/ZVoI2zmf/mjvXkzP6pdM1X3hbNlhkLO+lYADOwgVy/m3Jmc23XpK
sCWPjlYyPbHIeTKyck1bd0ADO2O3fquKegGvSk88O52wjTx6qeXBUwYgImXdZY7ETU5b18pOA1fW
iB+bL3U9iOGHNhEBLGW9nnNwpJDFlv3kXyYPHkABgMkCcFJMz35t3qXufMZBknAYjb+4cOrFUKFK
M3BA0Nwc6n4C7A4CRtY8V4OCRUx4X85cFlH2zYkE2jyce0O7Dfv2SnJ7B8m12DJ6uXt8mZORv/RM
6HFLExdoof+XXb5Cztsgw3EoBl0fTkxMmxn2w4pQzGTttNk3pp51mXZbOlwCUd0F18qaJZzPTZFl
z0PxhfI07pxy4ytPrmOL997xwodupM9JoWFLsjGdTjBJ8GiRpj49h2yJ2bTdgS/yEsM3ctLqjUi5
v5aYVxolEsj1ae02NPESPdmibqiTvlBLwtuNWwPJRkQIlflKfsessaKncpq5CAoOhklcNmOxITso
W8d9nXJgga9eTNm0EB0BMTHRPNTD9BXUSQzSon+5LpylXanrCD9opSqeaI/vHkHtyuB2X+VgDOGy
GmsnKu5xHZ7l5J+7bk882VvWtVuj6C59OBzDMtuhVasIztpKdGppG3zRXyndipbBQBCEF35qWswm
AYZhiXFiERGhNTZiDU1ib2kdwXYaG1GowJiYedUVmhHi4raxRsKCMerrgR3SJLseUGODU0kmLXOG
ctui7quc7KR7rr7sM6INfJporMKww5klNuU/p5Bnq9LPZsKAcer148D51LrmOmnAdyH609odkm1E
9KQWpwlrpqKEat44n1riIUaAVFuo6JjXDUBNHTVC3b71Fd9mKXNELmdAzrRz1PeLxHixPJy3ucwO
Zt1g07t2nGsT+bYLw4v+5ndwLNpr1DHPppp/DEl/lpVGwrcFjSb87H3rEDjqHuT2UQETWAljQm4L
iL+kLTn1LHZXfqMuhad/1RqSxpJVWmt1WIKK88TyyBL4aAXgiczil8/Vv976zVPzoRy33qaae6cM
zyvfWbp09ot4wPwuq/1gsWa3MGFqdasWTZvxgHagyUZU/tQ3ig9dtzEM5GTGjxHpvzFWfDF2bzmn
2gL8LP/ex5w/J2bhws8XRmY9LKo7rWGRTPu+aOkru0Lc2E7vYra3ZIu8WwOi7pAEkMm132Pszi13
xZqgAcIUSMswGJtjHlt0WQNV0z9NQ3e3+wlvQhpsCqx2li+hkwPwc/lSLPX/lmsVh5ceY2ocfTPJ
Nxf+CH2kpcplbfeHB+weauSrwu4k/ByyfOytrBJynAA8GNrICFSLTQxac2XZV09QilIKQO5rEfcB
ybYkqa4+EpdldBYT17hmBBiGAHAwz7nhDLsKjPjMKb+7yb/aGIA4gcoWVcsljf8hV0qWotbOozs8
RSQO6fGm1Yd1qA1/1FBq34ZMy/UHIZlvrR3/iMrZtsLfDg2rTM1cQcwe7lVoX/hztHVQAE5OnfAQ
opYWukmem02Ohy6aS3CshfrQLCZRWYFpr2vuqkCSrNvFV9V0u8aE9RC2lB81qeZwmATegIu0qyfB
dbuxTe83byys5M6J1ABW/IycMXkVm7ihkDC0/dh4eLR9Y9MMZOcwXnAH/2fKKGic3zyGnTgrOBOd
RWKaq5MTgV8ToPdDoc4wwi6eDB4CZFrjTze7tcd1a8gXqyyBpLs7GkEyC7Pwk8SGd7LRCU7xlh5q
OuVZsPFY5LB90u66mH7xqGFdUzsmVUBku+6axfFelBQhiU8pk+LcrFlm1ADXQ/fE1uEJv6Q8ZDJ4
NUhXXYqRIRpcKQTjP6IN/2of934T78BCsXYhdFPh5bnbcLyCCCUDW5I1Dd4hhTBkuseyNa+iaFvm
lgSIeBppUhWJbAWj+VSvz8qMKP5YbkmQrouWFQlPsrfmvM4gEmLw9pzpoMghnDRkDo7eD3sU1liK
cpRasjeftNF8tHY+siHHphPoyFX1iz11VOfOUxeQqoG42u3HX5/5wSokEdKZM8WEO5wVKLke/4Tw
yje8Ao9iUleV0qATKfoPvNZl6JGqNoScoQXJqO0xmCHLZnPaV0u/1rZ165+QnS5BsJAbFbEPSLn2
xXiY6CZRKuJIN9t6U7n92ag/k3DOsjX1a0qqZqML5qzTugpu+Msh17ZMquwR15NLKEKoeeY6MpW+
qHwSgGV16eLoUlUm83oqKiqTHxfPujGbemqXqGpAG0T73Imuv9gk0ye6/zDCNWl7NyMOyIGBcjfF
j1H5d+zfeFFo3fR6uGhBcTX9dNvBigY2FmvxaxA/Kje9WkX9sLL2LyUhA9tZrANH5Cbfp0kIq+PW
1/JS93JdWvTSEYkUpKpfACMm2Ly4h+cXDos1QBREeioLfvXsnxIgnoueqe1QspDOUvwO8jvuoo2j
yfdMkRzRETiw8dSH01bfSk3LpodUkVTiEdrOhVdiJuww+Y1LHcWrC1fNvwhiM1e1CtE0FO07+ALm
xbrxVpbh3UzTrRD9Jjb839rKmF8kw7lgwONbwXOaGe8dgjOgTuvUjzcuoFD02Sx6Z2NjJdvfSetX
kFxGEhrwZ6H3Bfjvd3TPVvWo9fxL5J+ZRxJd6NLRVhTazL5mCcgaw+QfxpcN+jY0VpE+LGV9oVab
diGdMsnVz4MXvHhhgjBdEdgn6o9et/eoKrhqKoo9u85OfW8eUpiB8LD9V1Pz8afzrsYlngeR/xTO
9LDHqwKKELjDIbAsdz0LJ6VZ/sUYjtLR/8lT8Q1S8xsr9wZXy/uI1gDDIM8kIsZXuypfS851crc/
hya4WlrEuCRiY2gRIOT00Y+mjyQ6AF9p765qv/l+EDc1S3iBmMsDGMxNkTFZQxgXiWyjex03fU9z
2Y3Ollv9pE9gQeK/sHLUwjbDR93tKRu3sV7DVGcpwWc5Bz/0+bowxF9Ec2SUErjPPLkz31QNlmMw
q3A52dbODI4Ekny7Bkk3BOFGMvjy/OCNWKkDZowlpyMGG1R9uhDvZGIyq3PEmTkGkxSdWW7zHYvu
MTjtum5BFotnePjPjqCgUlSQ1Zms0feJdPa5oaIRYA8W229dTmk1VK8laQ+NiE9pgi1YfzfUuDYR
+MYQDnXUssJz6H/lxTTGb1Rsp4BxW9ED9jGdnQRLWmfNOwF3f5b7H2Nnstw6kmbpVwmLdSPLMTvK
KnMhzhpJatYGJlES4JjhmPH0/SEqu9oyF229ixvSvaJIwOF+/nO+c/AmHznChwTQnnwq/CqyAbF/
yyp34ARzEK79sLy4WtybWm7z0jr0SXZMneA6Z5fbspW0GBDSyJkeie4YBHWSjeuwcTZ7hTyRGy/Q
mpLV08gSAUzl2uqcH0fNt42vL34fIGcFp27h6KbNkzlxFnaX/WBZrOopxdGznJ+QG9ASaUyEiv9O
3IKpUnOvmrWKM44u5TJHzti5aU375vcg4QalJtelndNYwNzusXwriV2KlCXJDykIk/irlSIOH01Y
WOE6NpW/8di0k4dEqE9VD9e737He3XceJ2ALCnHYw0iWxgJTbfFWoStoqNk6mewr27KIJAz7YUqO
VDF8N5rYRDuAoI7cmwBqg7rP4NiumGCGDITLI3BBYsptDnPI/ZU4IAeBH6pJP6csnqCOskXuA5iY
dcN82+b0wZJrBurbjnn2sy5AdBtvynB4bhrzJplR1Qs8nOSQRiLjHWaUWlHbE0+/rpQ4Ykd+nfze
j8V7UXtHdGQUfX3HpAnxOHzWXB6zjt8gOgOjasK7KGID0BosxROwNbm41Bd6IycySN9fCamMG7+d
nqMGYTz0sJ6ZJXyO/NEhf6yjuLuapUQTJN1yCQKcriZPfDZsP71Z3skhYXVbfp8oew4abt7UwzRv
KqazU0cYhs9sP8avOSeadQX2G+FJXLexJsPLYWaFdZxKTAtBFkFYLel5VWOLH7Xae7VxSoXz642v
gdYfSYuHlxQVVGifQ/zcj/TriM+qJ8pQFdzjGUC0iTya50A67vpHZjRvqnErBDNaljwx3kkrfaCv
nvvNX8roiGtExUfIkYU42ZamS9QkVU47egaIuw0vVYCloh8Z5hsYzy01fpZIm72V3UTz/SAnbMdD
12/ZEh/bsmRgXRN9dxC0Rl5a4QRcrzSVp6xhpPlfxOjkDFr9O9z494yQGmG8DXKouaPwCMRuf2+U
IOTm6NlISQ3iff21TKbL1fQR1KwnCbw+EGoB5DCqvJu4YNxJYNJyF5GrXFNnfmyKFuChhsXDDhPt
OXwlUPgYDsJk25V89CYzGV99NfnkXiVt+CUJspG1ep0l0e6+uaW+6tlPEVbo/GtXAp+o03ovy/0/
woG9ahQkfOGTJIna4sthGz6D+UDaxqA81/LVLO45EvFWd2W8pfwFxzeIL+Ca9CHMkGCgBNKEnt4G
Cv/RgMk0GWng6hsG76ne20u6PYytctdcrMFhmJWiTpIuXYFCdnmr7ZtgLvaZvYwmrLU/z5g1gUJe
Udj1QSiaIPdoL1q/+Wq08dvEgp17ctOUlOAECScdQpnKQ74mId6sXDT7drmxqJuInDvC1XvQG69D
wAmeVi6QdTUgLM7ww0y6jU+3EWyfmEVYIXddOb8mefVcuuwOOu00K4I0sM25FPOx2PQwItcMN8/I
KFuhQEPkdKkh1+FzTwe16yrjVRma4yGDfa/+TQLzt+ViRbJ4KUzvbQITE1liGUhQl9Sbz47bnKdk
F4/qXkfTimbYZxwWHwF0A+tMMdeFlFjDYVqv8Nc9+3a58bvaIPzbAs2Ys28RVCSDGuxpWfOg7fDc
F9NZTN29P2UMx4OYtZq2nZHYZlB6P6DRP2ws5Q6sGNOBchvI8kDLwq+DyuMJcn2LET7wXlKEp8GQ
l7ZkHwiFBMoizwT2E5BejbNfynsQGifLPifkolibXPIoHcc4s7jJaN7zBI1YzBfZShWvbhF+UYG7
xTLmRdF7HJE0s3jLRwpEYREn944f8G/T14JNADC/sq5NFzaBVj1g2WB8RhpCYL2aCvE8E/grev/X
cKd4HWfzxTaOA7l1buqEQBOa5tIWOfJ0u/JTAi+T0a6qlgkoHN47mNXPVRdcGlBNa1+8yxytKYDr
0y4eXvI6lC6jeZtYtrRzSZTzirP8Vg00x/l6OWKO0ZVXcrtMGqcFGjlQj/jgDgHjY3nRU/PN69/l
C3lJiG7aRVX+K235W3DIT1ocrnmPh8Cr+61LVJodqPvKtAHpeYMv/UMaKEi4+6kYNu1T4eoPPXPV
D7S4LpHwtZmEG5+gHGHegrZU8HW1h805hFRYL8t6ZSLAMn5t+EtNpS9TI856IDli/jhlfFum7UNW
9d8uB4B17jXfmIMO8KHWhOTXYVN/kCGh3acPuZ4eFZFg9DviTLbGBAqbkZ7dExF5vJl2R8A0fUvk
U0KMn4Jz+uXajPokXpGU/qnIrA8Adjgj+k/VdzcC60UlLTytPFh5CkfYCDFGhDYfpZzkp2q6x8oJ
7ydTnaQl6GelgUtTzAYKaIUJAs9I346bLOnOheX/OrJ9HP3goBz3iR/+lTLywz3GLJ/WKdugcTi2
mUnhZZIj04DavIBbPRTKfbAZUkOjcD6nJP0wV2Uc3fdEtq9IRTzGk3rIDUBcwg6PnRr3jOzwOa5s
BshMWYfvoGnua+HvBuy0sNlZIbk4FS95isJfpOxp/rTMRc6uKWtxuCXi6S3JHCyLBBNodj4UEQGq
nHZxj1N5XYMSSerXcaj5cD37PXAeOxfaKtOXK5vFepWb3nf9mEvjM5Qzl520wJCF06GmugITVD0T
bqoqtpyot8pqf7NuflUzs9ZuurX7pdXRXNpvqQG2Sj6MLvTfPFgJEKsZaTwFpwxYCWCyAVR0wK1U
gNeoMfWYxmuUM5KDQMdx3QdenZY5PZXtMo8JAy4vKMeyYOFjH8A0qyoxV+u3zsxfZEkWapka39Lo
OK6DULylHd+YmSZhuCKhnpHtYBZW10lCmmI0WR4KCWsud+XPXN2XrvPbaFzT4RKWApXGshrdNDNh
SMl0dcg0VTd4bmkViUdUek/4NKqktL1hC+FO99jaQ4E1iCplRXMH+FRs3AD13+2wc2XpsFRpLdNK
6rTwjvM0hTcUMUFr5/gpKjiegnc0Gd7jdc4seUUCbQHbT7hHiBVh8uVamunjiow3v85O2i7GTRVS
vRXsurq8NhvrzB4OJXjgV4wsmhfUKVD5myR8yNR/wHzBaQF8vb+22Ik16fLe28W6VGfTqcJNmVvf
dhcfjYQBEN6tLR77m5iAILJx/0bb+o0v3lrPwJjZII+5hEpHFv9Wz3iLcMbz/uhk4D110vyqk+Ub
Y57rSbBLGhx7QBc1CWs6jzOZ0KLV7DOC0+gwBKxHSrFyz/wO08WI1XlErvxvaeHK9BK0OoKNb7Mf
PTVd+B4sKShSOBgHQqy/Hs2UpQGsseTyiK3+kSHO0s9EIsTbA5HUG0yLdwIyOadfNtrJ6H34JcJF
ku1r5zZJxIAWkjA+85nNoqA/tD7hlLKCK+fSEpQJta1RU1eQndkZ9NT0+c09bwdxoDlk/WNdYKm5
4k0C6j4wtCx9qnZ9VW0IidzNPi2MSdgzR02KZ9sjQznK+tcx6ns5E/oNoKN6g30yEnVH/TmeP1Jk
G18YH4Pn/Pb4lxoHbW3OlzxabTHWJ7arBOPcthjwWkIMyumN8o2GA/MsDpYDLsVuQNEzkSDyG96Y
vbd2opnreWT3pMh4roi+PhmiWueRQaOz9zoL8PiV/ZFa9JLq+CRC90mY6tltuxaIp7pEhYWTCTpN
TqA+l7hdW0RemRuPc4SrT5DOk4N+Ht0MDuuktqGQPyPPeJ3jkZ+KkPuOpAR5S5MhA49DxnBn6rxd
mlEVFPMrkByapcSEemeehFMcMDUcPZ4IVwgxJPWakxhtvHYSqqDdZHcVm2JME7gaK/Roywvqrd8k
TLsEJ/kBB+amGbkLjBxRaUTrKZRmaMJeOwE3vmrqkmNOEz1EkeLNAnJO1Yr7UvJ0FG36gAH8w9Ns
JBzk7WXoRtFxUG0n5VvrEo3R5Qrm2ZB8GWN5SRn3wY5L7pP7bEi5gObaeMYpOFypdIw/YWkzaCo3
2ne6F2FNcMpa6NsBXH/fKeio5zI3CE7D/nf2WOsY7jfiuvAoSKgkeAQcCbqp83s3fW1nzs+Ax/0n
h4YfxLx5AfvmJ1yqDNwm59HkqLvpR0ooHVFmmyhDA4gNwCiC4h9y0iq9osstvWFviQIuNBllJLUw
AH3lDKLd9bM2QGL3vKthu209WJumjU6iF9h2iMN4k42YddsyytYLu5LY1cBa1fjAQPr45ArFyDCg
sxGUPqH+SXhcZN1rMDOwwhW1raStDxVOq7a2cOvF1c1YsDmPQz/cNpacn4zcycE/3mPkZl5psXdq
PHq+ask6VHliN3v1zvGQfFKfAEl+k5lSrNPa7tZzS7obrByayZwYhzZ5gSeQAucFSB/yawTtT+wO
6F9HOXfmbRoYn51ou7Urlju3UPxokvBRGcPMNc9h31cbW9pvveGg57OPw71CTSi53XWd2e6VimMe
U1nyjNh6MZ0Bfp8dvuhZwGnngOK8mfQgrFWjH7pBnSGOPqoYLF+moo88OIYlDbmWokXKTgEzkRfx
oF34nIpw4TmH1Iu4K0o1rkAbP1IzuyERcJ1P8pWMOTAN1GiFM1DLlAAovoeJYftolcPWH/F24Fem
c49N3hqc2S0Zw72FTjnUWJDdtnbWFr+hnq+h/+r4klvWnTUqYgTx/Molf8SOcGXW46MMUaeNpRXX
opOR4xhUasIsBoY+szCv8ae+xZPJjriB0muO9QrIZr2ua3YFakTGGn4lDdMJfi5HiGLH0AdIacI7
p4VAoAmsH6NSFktYR8NPP90q4VyT0URBTgw6V5gEtXbwXre0p/mQG/BTcHNPVviW9Ub4WA4LPs5u
8bYZrNBqALuxeGuaWPHI27SWvB08tmSOzq8zx0aHicpd55Xn2Jg+XPb5zoydBl4RGkT6Vab4FoUE
Hh+7+KatZx0Y5wGqgSrMBzHPX6TLxl5/1XUL4jSaGa8umecwP5pWcBsBo+Cgn32gjRZMPTqEYCgX
01edk0bt4AcuTpE+PLTW1TiL98xOGOvZwwXn4n4Oyn2o5H1tDxAAY/jsZWluoolZUt7TmkXm7mNy
eUAR+6Q1UICmUw6WU33oLYvdZ8T4kqNygcXMANlHzTlKc856NxiE01Rff86RP8MmhGQesFEpOWtP
IVsOXHosBgVBX3bZb2OG7AmHeuMAFoeO79zPEU/r2Jl3CJkL7lqVjAe627TN1ycHNxv5BkBKpYis
Ve9VPzhXKVQa0ZUbmX4BXSSN47+S1KyoUi+O0xDd8pmxAwO3tlEzCA+PiPyVHt33RfTlaXcgBnQc
c14/cH34BNdzLsGBT85PUAXnpvHv7WL5vGvnQQycUUKzOU7THVfScjIInJXoWKmsRY22irc46D6d
t0S0z5NMeNJLFjAziN/VSMgmDN3vtGPu4jn++pFeJEiqtP+x98y/LSAFpEE5w4zOOeZ9nuLu6Csy
USC9bmwTrx4fM2oGtVSr4tSY6KQo3vNhHq2z6OWG1p59bVZfsvewKhj53Wx+o9azu/C6cJ3QwTGA
057m+FnOwZY810vWNxc3ZUdFUrqG6L5vlXjJImJoRFgeqHqhganBVmXR93YlicaykotbWuWyYD8q
eULRZwgVNuIKlfO59mf6rdNfXViPStJ8QD3SdxZJIIicCEM6u9GVeRhlO2bdWOEoalpcmsDlshcg
N8QtINlS+HWCg3Alg+TQgGzosMsXxG+MxvpsB+u2Md5l3dHdEOcEmKuZLpt6VxcEeLNqb8fDGzW6
1yJjQJWsXBH8BJK8ZdMci4YnQZ+eoyjwOCw/GjkmwzpybkU07jhlkesayXjbYnydaXsD5oSIbQZo
Yri/hv49rNe4/p6AEHEQqDZ5Un+FU3ZKpXUdB6SMY4tS0Mle+RY1iyS/nphmbwwDPllc993GKqPn
gdvXlf0rYtF+mj9MUvsBVhrbQSa3vYA2EuMC42wRKMnKD96Tjtnmzx1oBCN/4dj83Rl6xilqPXFT
8FZNUA+qMTym2Y+ZFPshxWaKms5zR5vENOJtMRff0V9VbwLe9lRM7EQCSkmctn6Zhnztg21FbgIo
PydAhHviHz1bsw5+8ZwJgggxa4QJcMyAMpe4dw3to6xhX858q91+FaXNr1OTqqxLBAHDrhdHJc8j
amRJ1LRIXHAIc4ubr8/tA2zoZBNV84PJteIO7rDlGHmgmRqv7kzw1bfxnPQGDIKx3w0jtNhEgPIh
Q7ErFb1YmN7vZgwOQTJ92cB5aRVgwpGkASYlgOsjErer6XvqiXjGufu+hFc6k6wWjXLfTqxZk62Z
yG1zqWPInEaqb0Y9+YfAPqdG8GnawTlrnM+sHuINzs3AdLItyFtghmzQGzcF/jAhr0FUOsQ47tb0
TFx7afrdAh43sAooUBILvutDOoEDB4ZcN45dM+Alt0V8R/AH2113nAtyzJXdPSRj/zlmU3Mb9vWx
iFIQ03WMpahkYkS9IUJiLPyUUIIh8WIsohlFhHGIou8EkFusbU34E5C382IupAyHZCwP+yCUF88u
bjvIOk5GDK+tcJoFgN/QWFb8DZzEgXwJTSY6tOBQsLYKXQtkywRhMh5Y3fvpte1J0rapvIkYS1yX
g7XNgkbtek0AJW0f8Zj626FH9gZKkyB0XHyyFDzItbUO2GgyikYvdUTFuQX1jhQogFGSVCBd+zvf
y531FNzPNRCBpBLnNkFBnB0H4gqnaNflnGS/lYt04GbEGzOH/1FRGzULYs5tZzxEdjWvw3xGVAvx
BUxIJgDNPrJhgHar97BEeojckXEQWLyCxsWAXuyCWLyUWf0zWe1+AonA/LbywApbjotxCItGQKre
8gA901Ov/eVYPIXVmmNoJJgnJ6B/V2kRvdC5cK7aJUpNpHI9huBC9afOC5vRj/vbEScQ+cAHPOMM
bfQlC7LvoZfY+f34UJuevErDI8k3LEQTWaoham/C6N3V+s6jf1hXrKcum9wVJrF34c/QHE20YKRz
tgGsmwlKpA0QgFzkg3FLRil+q4xzEo0vbsZcsp+CjahpJ4OH6i37+/UqncJiHeK5wN/FjYj56jbr
R3585N3UcwQpz7+N2YquCPr6WE5Djqo6eqhc9+wXOE+QMX5pk1nFiMYR67cTLE/AyLhYEXcUyCqm
OF71lYgGi6on+6u9W1cPOsV+F4Vmt3FxrsUq+2iT/s6wWHPqHG5ZbuN+xouAvDacRlQEsnqQoMyU
s0cKfS+zw3uKxFh0eMZCToFg6povjWf+mG31EBNHvxE2JIJRR8ee8G4ABB/bQ9gASNE/icjeKu+d
i/0ol1+I+fmW0wond8ACefPoI/1iuKENTgkirEU7MbkmtVV7zyPi/XI8I76D1yqB1G/METiaoOJk
EvAmdjraViMPE1PcpAI5mMQpVFKH7jdiOyLv5Yq6omDbw9Bg9LS4Cm4sKAVXpYQRFwBecPCmB3Xz
UsZjta5fW3cq9nmsHVDI/r6N6BadRPUCN5LurIG8QMKn0GMR2aQTDTPuqG9LxO9xQHI3cgQZjV8B
8PBw8OaISbx5z3B9Arc9Y+NDwRlQLYRhb4aoLtZG7Zw4aTy3CigGJZvlFoak6dXs5rMnaCMzMffw
iFL3m5d4XvLptqU0daK8EvUAy3KGzOIFb/ZAtjXRN7zqT1R88ugu2gPAY4aBRUuBrU+YvWLFzBzD
JoThfTa9e4Ge9EipZ3acFNZpSB9ua163Fg08vm+TD4gWrCYCkuEc64knAvu8llKZ5F3id/EoQ11h
v6D3FU3fKu9NeHbrKas+Y5+7qdN4x8qSEs5xyne0CwICqDheGZa9asPfuE735jiVG+LjHI4wAeK5
8mARc/ix0GsFzukr12P6Fg/U7yH+GqIlRDYRx0O/3QjFbF4gXOcwczkokKWkac5ZVWX6pHIOga4z
/bT0U69SphiDAHnS5JTXVVlKJ0JAeapPBTeNSrupG1Y5SUBOWUN3Y5KAYxfLUy517G1HyxbJPVAx
3jJaw/Xybo207i5BW5niYGRkSTE2PkkcRsPg7ZyR9578QlyCga4bI8O0LEltdicamXMsZz4mAyzn
Rdw9WfjtGxbd1V/cqjzXWIrVOwieH3sCLzORP7LYv0xu7jMQnXetInaf5fZOz4X1jGVzYeyWgRC3
lsEBoFZ8WlhLz+QQHiwmh09RhzuqXMyiNJzITdx7wbUb43l2cW/4FATksy1ePMNumZbSy5DGgAbC
yQgevU6dRwuGgSp41sE2Y0bYzO/xSHNSzeB8ObSlgHCmaA18ZcPpoCdUGjXcwCBPuPHd/KLd7i5o
iYukJf3ECuKfhPdLWBFuDdsCJHeA1YBtSMMCsIWEVtNiSwKW1EaEjGfLEhN/+0RnBWYA8WzFSw1T
hGjLrOMxw/XmBzieZ8Glg633LYKqgVLBOaLDHzrX44ElKABENZ859a2itrrQFRZteVS6G8HVeQWX
r8Zgwvj2ulekVxnLSXvEtk7OlEIE1ETnhkBIt1ayeAwDZsZG45wNY6m6s2G0AIS6xGZ31xtaHMKW
HXXtgYAF6HJssQtbpg3vI+73ke3sMQ4E7MCqF2G4x9bvb2uJB1gj70eNeV916cn14VuPnHy7MgU2
1JU/fh896dJ+ZKC3ifwkWPV582527wEZe7vlZqiy5jhAx6FaLXavMoPhclLl+oqNm6KcO/0mpc4D
rf4aREGxi8dknnwupjnvM6M0nNhL+lMYzqaweUpg3PPZ2gwHvXErLpmk8l8mVX6kA2Q4xZwWNywX
UjVMN73v3wwAPexkuM56myUOIS734NO1YLpcD998MVvndOmDnwxQSJEuTpwRbrX6qfp6VyYnDcRk
RWHateFwCJtQCxeJhp25/Crh8zJGJ1CvkHQ9z70Q688gO1MKOk0M9Dx8qNRgf1Xu8GGL9Im6y4QN
Kw+FpsVI0/cGMQmOsiThQ6fhunros/5tjPob6I74EDzCQ0P73GftSyPi9wE8ESmNYusTLfVi09oE
FL61MEUMF/wrssGnJWzQFAiMrrZdErryaOhiDTCS523U9GsRV7uiZB2ppX22ACwbPa0jLSNDkAbW
QqFC6Bt5zG+MoGfXgqlgxRC72OSW3gns8iTHmOnatE96On61vx2fY76isYuFDRRivrQOJWRmSxKW
tgcMxWGpVRGDDa642cVDVFFOtrIihn8tmeKJ8zXuUqwmCEtazm+UMcN2RXltbbM5SMDTImVeo9wQ
eJTU95VoWsBKQ/UapC/gIw6l197auRzWHLCBaQbyF/reY90jJRsRs71sschi42ccyLW08QMw04mw
XiMb7FmrdrPgKcwOaNxg9FH7LgnHPdyxtcgVM9iKIYvO1YuM/WfvFMjwdZxcWkRCUJuledOZ7bWB
4fGhcMWOy7Zee4Q2V4Tvwcdj386D5FJFMCoaZx8z+lmZLVulOaAXs0vF1ips8p42alxlZNe20PLV
HXDkBM7iRK3J25GlE6ZxwHrRussc1QJKWjacTy3pbxUbc/KmWCsVOUxLMazSDjEKIzavrbbaWI32
thbFeOSWTaqRgOU5zpneqGHdJAOob0vcOFbWbFVN54pFRps0oMKOUxFEvLF5XPVVlZ5Y/jeLomiP
7mNqtt1T14w/8EG+Of93PG+yx2iCoBRF+o5aylIUpAlie173FWQHaUhuCdtjUNvF7BVc8Jhzo3eu
j7MzSuyT6kOoHXy7Y+fPdlKq91SNy1Xs7STP3p3UtX5K3G5TTNF1Oz/EPuV3isTBJo2tlAKuhB2y
pj1PixQVwtc2azXSMhvly0Dq6Q4Ik9sxkovKttgZBnTvMip/U8va9cxbH+1mejEbItgmjpCVS4oc
s41PvYDMFOUx27CApDYlBUofJo9rT9z6g3auo8x/sEfsPE1SkTCY3FuYUOt+Sk2WYs4wTLcT0/Ku
q9J7i1KLE5mbbw03z7e1pS8zKvVNRIj95q//ouqIZ53NWAGQPHt7fjRSK13O6LEJSCVPH0JmKFbc
0WYeSupncdR0uX/duezd0PT3MopvJwFkbRTaXBtoCliDAV5hnfU2XRswdKz9RxWhWXeWG/DwUzsv
3nIYZqwiAUK4Vf3kZU2+HvJ0PqCYngzhcSNIczNhuBB0xTFtnead1803GHld2p93f/7xH//4r/+4
jP8Z/ZTHMpuismj+8V/8+VJWdHtEcftvf/zH7qe8/8x/mr/+1v9817/+nX88kSor8//nt9ypiy6b
8rf99+9aXs3//Lv89H++uvVn+/kvf9gUQP+mU/ejp/MPKIb2r9fA77F85//vF//4+etfeSIq9/c/
L2XHcJB/LVJl8ec/v3T4/vuflvvX+/Tfb9Pyz//za8sb8fc/SeEX6vOPz+L7j/2Pnn+islfF57//
/Z/Ppv37n2bwN4+pEbNS1l1grIH884/h56+vuH/zCXg7gesIyAKOE/z5R1HqNv77n477N8t3A9PH
42hZlud6f/7RQKZYvmT9zfWkR9QaH4kQdmD++X/ehn/5OP/vx/tH0eXHUhVtw+9lOvxm1X9/7ssv
6lsmXEwZsKu2yJE4mLD5+uXzrIqI7zf/FwpXNmLXwhwwGMZJ5L+h6qoT+I5nc4gK0Iv1W2TXSBPI
jgfCJdfTMAznHvM1o1B3q6J8OYU1wU03QnzoSkjqUBPAKOSUzXXiAq4kWWNW1LfB5OE19ud9HbjJ
WQc2UeGAs3CAO/ihHNQPxNdl2OOeB4ZLRHLt8Tq29EO8EDsrWb74XnrRQQ6NRbCHpi6jndzHTCOo
Y65bqYmcXJodFd6ux6ZkWoX/HhW/oLkwivsXuHA4b8sRfDoH/LU1VEf2cPMNoznCYXIMbyuWh9XE
mj6SAiMa5lOrlCymMrbTpZTd4a9mIE0WlrNCd3BVsC2mtCAZZE4P4Od+xlRNWFpL91abEQhpE66S
W7oNFK5hJDpbYLGFIRkwznMr+6dMsbRVQ/+KwFVdQa12FHprX8HtzogmOKBIJaxDXFn1daPqT1pw
Md5NzEnLZE/CtoGZzKia03n+kJdHRctqOkbiORcH14hagNa4CwybCZgsHdpHGamOARHgnicoLqRo
lc/pRDyS9Rl00aqwMm+TNOrZ4UcvfVZPOaVZ/OboMp558sqlAkYEkE9kvfdp6z44I/ta4sGEvtLv
UoXDBo2LjDVCpxymYeNnfbgd5L5hZnWFU35cG1acXAGKDNmBTCe6J2M2SVQKh8XgUfehoU9UKOHA
rSWdz0T/ctk011Y03Fi29zOXLLl5cwkHxjZk+NgJLaQPWSsiWgYHNy+f0i0fo956c+NsMg8HatUk
HSA8SloZyJl1PxD40xvfntQ67z2ot4N4MkYvvomiCnDYXFRrelHGTd+X10lGtigq030zVtaDY0PK
a90OyqEPdLbxuhUPYyjnPoMdMJHh1qbsfW+PmJiYSk37SLnNIaau205gvZfVGG/73jd3QVKQUAoE
dBuUmIfYqRklt794zDCEGOCqKR8hKNqNJpm6qrhN2qhAJ/DICBCHumKjIo808EEpCLprjxHvTLfM
WvvAKfyyAK6IIzdU4YThwoA30VVHBzH9ftuGgcM2lYZzDED15q/qra7OQV7rvNvyHjWw7DCbBOOu
qu29CNVWllH3GU9AKGRqvXt+D06Zcp+ZquYimOydUVEdVcNO4A/pw0LHmgWs7MrW+PTq4QnahrFF
6n+NKykOeo4l82gO68MyOGP78izzGqJoM8rdEAvJRgwkFlXwr0E0fTo9pCIgZT2UFe8DPyyrTXM/
Rf5hqtMfO5HLlJKOtCgf131df7mhjqi0PhatmI9duWIsZG8qF2EEyz6GDc35URnJqYmm5NMciusZ
7tDWhjx1cIV86djEV01VvTgdB/zE5uhpYBLcd010nKKRmSynAzkUuGdLGoFz3zjJrHjXYAwKIEbf
xJzPTlDkX2aR/Xho+Hav6rM5ds2m9ooXNy4oso2IZtMPfXCyAsw4te+cBfMPjK0XBz6bnB8rSDkR
MZo7t6W1x+shHOgm3aSRgU0PQMlW1mHNIKFgmBgU7ElQKafZvw0SRIUstH1GGy2t4H9Fr8b2umgH
bLHKB9TJYK62m5PXUOcJX+WnsW3CQvm0/atbjuzt9ewO5SF7s7VRX3sh09PKnMjKdVgLu9+xwyqr
F8dIuWi1iDj0wSZVtQ5bYlX1fZEOi+2F0CceDCiLLynnUk4Xo7sapOgBQ92KMrsr8wDVVvZ3CVo8
hzymjLkGPlCrk44c5L8wwZTV7bt2+p3C6dEn3ClCLLUpuaJcp/tUy29nVGqNYPlmweWUpveIOfVc
dffzwGQ55IQFgHi+mzoGlrHm6tDq7IXnuhqcvbW4sOsCAJymWJD9pX4SNhJEP9LrnEWGuiLfYLH5
HPYxNXRRmwOiakoO15SJlQxUdPAmOF2sKdYNlYUgS4/e1VSXWOs78KR+/B4uE40JBWYz772lOBlS
JZ+2aX7KGGs5PjlsI2LLJDLcFcKkczP37nGUpKu8s/d4HOBbViPoKntiGUy3B27QiqZ1pAaBSTrX
2T5bcm3aSrCIcfmyCR1ZjM1Xp6P9stDtTNKatOfiSLTRwRm1IhfSBjrY+aXRteJhF7konHG07QKM
QHBCUgQwQmcztM6o6yhzS01mAgOzpCCuyRvhXsi0j/ln+KJuAPMcpjcMZt2xYmNxA0PwOJBUgIri
ro1GzYcomX9iAEKjSL9tM1+aFpjqzLZCjBgxEbnja2XY26aeHxPoJ6tM5r91G3wzYPxCxsP9GkSH
qigaeNPhJ3WEd66kulONCzPVCO+d2OmJB+APw/PzapAoGYVL0O5dKueb1t7qbvbuVMlbJFmrsS02
76CJ5ZXjuwMFrzzxVF2delFbKzqBF3IQFADiTIdRd8uY1eABgc0b8BWIRpfKujbtiCSVDXpPyw4J
3n3D5ZWYMwlfICj/m7nzWrIUybLoF9GGAw7O69Ui9A39goVKtNZ8/Syqx8YyI2MibGZe5qWtrLOy
uIDj4py911a7hF7fwSAUBHjGmyFRErrEuyExQ+noaR+6FVx5g3kWgUA41cpgE2Ic5sT6veBrXWHC
rM+IXKwiY+EONsHJnnY3FWiyXOnehxOZPTU4soL0wzUWG4jrUFBQHWebbqrnahYUJ8OfaPeCoI4i
E63XyG/KqRTLqrznSVy2QKyXcW+9ZS3IUmEm91mv6LQqyrBGinzWnXnNiTQ/4HWwpuotXNVshPDX
vwhd7TqXgK+qQaBZdiGhVvJU6eXBsfsCgQ9JhoaNX2TMHnsvu8K8eeGV1PBC4lqVAsaRB6jDyixb
gXR6TGv6m5TAMNp6iKgEYxppECrkqWzwVXQFAYZNfOcFAzSpIgAA6oyLpK5+NQX1uzqLui17rGVN
NhuYosVog7XoKmNJ/aoAljqOW1A2Cz1p3JWV6DxWxaTUpNLe94OxRdGwqaT50ERYM/vWPHZVHh2o
ZaGpNehuomKvk57EA9pguG/zZz0zIBjr0aYU1UcQBf3G1j+olGD1GMdpg2uYIrouF8WcKokWvziy
AlYcVZvnZP630S69uWOtbehzWFP65LEhg4e0JGClRDOG08sYMCQTGLgk24Z1vDJoi2Uxm9HC0VHh
dq/Sil+dIDAuyrR8Nie1M93hvPPIcumA42ax7gGq4qTf4/fls5OF9lrS+KmBVC2izL5VwZBgHRZ0
BiWHW11v3r0uf0dKAHdMMAGiD7uziA+C001XMzU3FDolkS6WDKm7RaBbB8j00ck7q/Ws29UObavJ
+BUrpPbIGkWAL8Q1vWsFuGnCObqydO/CrrwKQRiyAUgJwN3OScmkcaU4t3fJHrMJ8HFDnmd9Z8HE
sY6djK4is1rT7V4qm+iNqbVXwZi+ur6j1h1hkHoW/WobkhtbF+A/Niq73KG0PUPEBfBN0MiCB3BV
Fe6lyYY7wABDgc1/cXXVbixtus5i+4r4oo0dw2pjFg29dlwWFbL8MhLPNY5JPIMLGADLMvCvfXRj
km6isJprWYerwnRB9ZNGV06vPRq/EsmJHsLAI1R22YthWkn8TV5tvisTK6Q7ua/TLEHu5MGvUsqA
PmJ5Ow7uoThfa+V0DqwzWCq8phvLQF7eIFxxcGDCybuko5nPJWWMSm1HX8hGi5PqY0+23nRXpMY5
cEju36OEh5UoL+jJ9uQ4sFNHMhIVR+W9+Py8YA4EZG9vTahz0KBQHgzNbRfeZm5D65fcy8iFZ0Xn
DhTc9Ez1h/ie7KXN1OtQhreORW0IVPRsmKCwWQe8zFR/Zpa8HvMSup1Gk0FT7I08W0J7Vc+tQ6NZ
954JnhuOSQNYteuw/IvKfZWjGa2YuNm/eysMDbgaaY4tOwvUeE9wVxY2q5AD7AJXWbviX/6FjuQs
6bN+O8bb3iK7piqYCTiY3eis8+vII2vVIVuS0/JeS+xwRQOcdJ8ZWaFD/Jh33gPBe4mgV5Sl08nq
4iOtyW6VFjU1LYKRRsJ0VgKFcFHxX4bv5SyjkQXUx68d5PamKlv4a4gtFbAqgkqIW4NHsfZuq5G+
c4gVzrItfGLRpT+wikaOuhk6evSmAcauuMgozrNSkLeUnkzWTQxZ3lqvGAbMExdE9XJLeYa6WJGL
QzHgwvOydKEHUi1a9LcLE9vjNqin+ziur5CJvJpDAOysc25zOAFH33DvcGvE4A/IJyu9XFsXGjdO
kz2EzLYluQea7tAOUFhmXu+FZpHFLnqUTDXT4cXotCHHtQfS4adTnrCQxJV7DoRoBKKzqoaxAusl
Fv0MIivJbtvVptziG6HdW9MUE5ZCS5Bmwa7HsbPEW9KtOhfyT+m6H5nhW/cIb7IDVDNWnvMKWjch
GUWPdB7jf/bP5rUC55gINqgw50O0gKGdVztc5dugEHJLLiylZyWODVCvlTmgATFG+QsxCpTqi2aI
wRuZRTIvM6sCwdtGMO/zy1aYec5VJuJVlDfn6YBwIpMEt+thuit0gWOJ05YCBRBUd1YTssmLFdH1
PrVufdDOPMNBAoaDeJkRxocKjd13Wd3Ilv1ojJQ1jtAm+E+eg8oVkuhuIPMYHav7HmQknjQ6mg+N
pTWr6GVLJBMCTdpSF8O7CIOHXnE6aSPW2syxabjqI2C9AOJaxQLUsj9e9pb1TApeugko23CGzq4q
SV8grQJjrdziUYPV1MLxIHFsHxWza0VhLB7Y+m8qksazNH0wcXzSdcCXy5Tv4lxLaJI1DSVffEy/
gDOxVltqI7uRrVoKsS/E9kULBC70+AuG1bKEjrNMcnCJsUd+KiXopTKiZ2eWXxZD8SLQr0EYG3fu
SL1Y+lipUzoauS/3go7ioihba6VNYm1IIzgPiM8ElUmI6rgMcuc5sxziEq06h1RG660zOJTgGkD7
k+Th2lET8ie9fvcDmVHch0/ScxTiV9MbnVPq43z+J2sK8FOMRzLQDyyxLaJR3HdQVCMaMAuatScA
Nqj58E21utp7U3XusPYsytT7pVfmtUg5PUNnfeR8uHOAM2DjdmmWJL6O9fo2w33JH9tADrzy0R6o
VIAiwk4sR3xs2HyGqXhvbXSpHSi/JgOlSFbZGU9hYZYalJSA9WkIWWedW7tvrc3ggV4BV+DVnK1y
/k5WjnhkwvitTI0A2hDmrqkaDwMsGNVpD7Rs597KeO4IJtnaTWD0DPdoI87dJMKmaSTIJjTzYWbG
xGhGmOmCVZ0R3ULNZ9mOITsJq3rkN8+eUaNnI0AbrGm8M+U5+X4aSdHFCrlj7G9ybUTlV9DnnIbX
oVX9eTHvTzNgrlVQ7boMnkeoy2U4xNmqdoIVLR7q4UGs1mVj+Jddh5WKOkTWMd78qduQhwrsI5s3
dsGz4w3EpyogSUFBC0TH89wMvyxbouxk84RWL0B0D2olcYrd7Ic20EJqzTbo4Wg2ZlOvHSkPTYE0
uhZER6fldVHp+tGTtMUHldLAoi3o9bOB0YstaAHEipviGYrWgLuJJcgreI2iFxvX66sNQAV/79sK
mm+OS4Mde7E68weMqR0182WUpGxKJ8RIrKhbewrkWiUmrIm2YnFwpk0+ZL/U9KZ3xoBjpUaLSNyU
Rd6KVva4oTgE2Ho6dxNBmhGVtY67OYNgVhB64ZMZBDepG08bu7DDfURIljHYYomglcNnWXiQQjZe
5c0QmthYEMeyzmpEed4ZhSSXUgsssZ5CKSBL0phSNo++USqKeyS1GMkLrLSYF1ntdY1jqKIqvaLR
g9AicV9GwVgyEqhweBDRHlGJ4VdGwn3gCMbmO903SUJKTAv6WaNUZQR6tdLjmkaklpzF6ASJFCUZ
sdOAVWE/1YS1zWooIOZ41rvBO6qo7iJrP9q+ZlNlRyez8dIFVpJNwKe+Dvs+WCU5r6NhuoTFeIrs
y4RkiFVi6eOS3YicE1z7IIVp2b+QhLcoZx2AGaq7tuaOKwx+6IlJLOi5Y6JgX+rKWAvZnVRXy22J
SiFFp60zLy9T7AoLmWnvWVd56za5mVwFCxwQDmBWMGRTEG40h7XUQFpUVs2ms7MnGjLvIcyLcBaO
Dg3EjRDve9ajfXe61OZEUV9S+eX01KOUhep7HEeN6m1DKGZmD/WibRX66Yk+T+ZRLel/EcFOoMe4
gyGwMwlgGFHzwg3Fqu2ouWTIxWjLFDuCRDYaI2RFW48+aOrhM2PhZQGGglT5tzRzHhWjBzHK+NyU
5gPjlgeSossu8FDgh6b4NooD4ZG4fd36sWVT51BdmgO/cTdkLwPuFfxIzAK6QQhF0DO3DXIB/fUZ
10Gcmqtq8h+gOrEZvuEEiie65ZxZm4ScoYky2VcjnkouPZfze6Sz4I4u6rgGLgfugiV0g37V24Cm
0aigJIxalEJbjg9YlQ2wU8FUdmtRycfczx4g4rJCsKFUUUDOtG8+GRqbD7bT1hLV4lNVaheuKsli
IyQgbc/SRl1wxKEBPI9Tt4kwyKFp6XS2YUV9qHP3l6lxHFcNOjUnbff9HMxAzXoTaQiYRuLTUWEm
Z/h6vXVvSGKk0aJo+riWI7BAqXBYG7p8C+NbHbINUk82DNB/59ho5pVMM9ZoB9C294d//ieyc8XV
O2MVW9Shw/ADFCPoKyN+J4mAZBHrQSv4D0eYYAn19oAJUfa0+sBattDQIXxjs3DXbWeQt1uYwFUc
HzIXDEIZTByAXWRygPchxrIgl/3RDSGVNcz1BIMZj85onhrgEMh0SlBwfH95i7UwUDjptWTb2yjX
ejNj9+AcZW6+xY1BfJhXKCbH4liyni/cuLkNnf7kjRR88MtEq84/EDLAGU43U7wyLQ3X6hdCoSuq
kdwDUvVl3pSsW+wlMjW8DZVDCVohTonAPkYqe8W2YRFGJuMVkcPY68qVSb7ooqldWMMRRlyIl5z2
seHFV2bs4yjM6V7yUt0cUJjtMhjJ7PZwQWJsRCe7KgukU14W5ctZq9MkuG9HtSEAJlmKCnUx9nO1
aIhBItPRXyQl0v1O4WqnNF+GFsicylGLdTI66cru6MWaBao827028mRaMMD5foR277p85WRRAwXj
ZRWZRhAUiJPRr86KKSMjA+ggzZJunTj1PeLqG18r3sOIuLB/Qulq+lZYkrAPFuHJzoLTVAAm9eNT
5PDcevQZS4vArM76AMqzdWO+bDIz+C+mHfP1CE+Bk79Vde+ma6wbsleXo1G9BOaDNuj41qzmxUbv
OBn5g4ASsKDY89LHmPM0I993ip1rv4uHlqpTZXzg9VoYBVy6iLMO+r/wmlCsdeq74VaR+erHzbAE
Rbkhhx75eJ89RQV36wT6r7l0YFEwXUTXvqS0adFGWGqK86gH9bByX3RQDwRNxzdeCelQxk9zhG8W
0cWQZooEmx0ybRRnbQHPRIap3oc0L65GDKQoS6M3AglARXssY+XwAf2MymXRvHgJDT6Lp+75+I1T
C9dLzUOrhxgRimldiLK5ld6Nzi4G3A4jtaEyMiNJF13Y/UpxEy/dAKm/a0uQYXR6CoeFUJrBukZB
SXBIeNuL4AAB4LlMp03cFix7cxI9Jg3mae9pdBGWOaUi3aT08a9eJoTxsfgwq7KhJGYUIXuRqFdg
kDvLnmPkWTeQEaLL0ULK26NFfAKYGK+W8QYhUb5AqJxvxumoYcLEEytv7MS7YjNuQtJNIJ48E9Vo
QZWPj3YPyiMM0Wo3DVIfZ6iOosANMZnvOh1lqoAe7pLBO/RKNBup2QXvDuGQ5WBtZJUzwLCQlCO3
djfAnfJSAg6m/KTp0Ysf+JfKJMi6IZyY+iY8xsrxz8lxE1Z2RxoL07pEGGryD0HBnxpEgpLYfg6x
D7ZwwUsbO4LCtO6jceePomdB1SPt3Gmil8a+4tXCnmlEstaq2KaqG+yoZD7QCr/69/djoqrk7FE6
OOSrMnsnqyij7dSjvnfMu2Fgjeq8IaEojiWZUT3UbIvq+Dpyf1V++BGPkojzwLgyy/B1LOKD1jqn
1k+eEEeqNfstuAhZu2dvgbGY9Bt8D4taI5PTKoaVdNn3NAFP2c0oZfjzIVkDuelftgyfZUg08crT
kgs3yin/WEhkstq4CG37skZljb2sWwLEAa9F7dGs5pdFJxR3dfGkFxrEDstcdRlGXMNmbwf4mo02
LtpeBx2iVQdBlE2A/nVhFvO4BorJYV4771V5Bv7vKZyjkEZ6DdCtwsPgmBd9IrFHYdFweB1r1eSr
AL8g3Z1g7WQs/m4xHstIp/YkT5hC87VGnO+Q8N7FoD/3iI/YEs868Xk0YLrDLFsgGLSeyp42VqW6
ZT4f4KAtgKPh3gItGpeGSG9SOYLiFWw2nVvQ1cem5ktCj6zWsaa/6AM+T2zpwcZLeM49sxWVmVNQ
x7spYsYqShajTHiHVvdfmoT/hzGcTOYrh2YO87MDDDsIeyhMNvM/hMjxDJLusc4yw2PdMMikdT+S
/rYDcfjP50rX2lh0MLZWTp2eSM/a2QFia1teN0FHJg2BaBuzBtTDSWGDhUDjkAYCaiZiTC50uJoW
GJrv9zzhexmsfKP1lUaqER+9C8xiEuhvCOUYVsQQi02N8N8LAEe4TxJlzDI0g4eSfL6c09my6tGf
eW5yXbQKne9VnjHLgzS+I33+2grsdz2GVdeUV8rIyQkJaG/k/Piw1qZ1FuAjzLl/y+GIDET6xTax
tBHx+wYvjKRnX3uJ6mLj6C6jFhuOA0GMzQaMN19Z9yCA2oW0/Xjt6gUysxo7eel1by3oY0KBSVpU
48MA+EKbwYX00FglOU1F5jbqw2uvcY+W028MfA/Y5/VdpUW3TkfzVKA/y7Q3KhW7qYsu4YLeNGFc
rSazPCu8VTp6V7XLHtsAUz6wu13JEDEwJfnUCo5T556H+A2czrucCnXMKpZDCEE1cexRaDwVCpVW
oJ1VcWYcWcPWVWp9JK7E7qE3kD6fEgKJgzGQS/aoT21ITmxADGLJrm6i9qPXMLuMka844NDoZDcq
qTRQyjjvKxunlUOaneTMnBkFB8YkRNJM5BbcI9C36QajDra72rygdPVa0ZeCNhidpo4YxrymJNFO
RLWhoMRuIAwQA0LSD9UaJiOBgOtgCLPc2onaWFHz1On3Ped7EIRkNkPXX1kTMVNFt8tcvHWZlcBB
REUWYHBFzTLwdbJTi4xWkRSGl1cYVwL+r2LLQvwPjEa846gKDqg3q2UboHJ2+GT6ph53FVmSFCxn
qhf7aUtFJ/rWj5BzIBIiKdnZdXiDjuBMw7BVp8DwI5zzNIHSZdCy6s9zro4gl+6kfVugXciDhqOy
HDDMuP1jVSHxDmPOjnX5OuAUW07UQVYO9k1yZpp1k9KLT7CmLghtpFFpQ+E2gKdbGBpynQO56oJV
IzZljWEklACNmPHKACYcWFyQSZN+Kf12r5EahV5jwLdSHArQCotytJZg+5+zFn5elyGZJa7NwjJI
eECuvdQz7a7uzVkywZ/H/oDSedjXrvUQRVTwTa3iQO/zf8fhE2PlLkxqaFsG8fQ65wfLFQHU2Zli
bDkFhBD26ob3T6xxv+cs7mud2MQpclHHhMSWtxeji6A1zBRfgIbtO0Ui3flJBXkeOOC83fXoXJVW
Rg4xMqYsqrJNSt1lERfTbnSYDM0awW4PvyVyMHqGrCBxXqHgGe5DgpFJfQiZsZt0+T/X3v1fZHW/
q+r+WxHf/0ftnfWt9u6Db/vjD60d//6/tXaacv5lcThRtmsbxBjbs4zv32I71Er/Mgzp2K5O+K6t
HP7kP8V2QvGX+GsYfPHaobgw/0tsJ+S/YPzgH1ICIJXQhf0/Edv9qbSTkv+4q7iMQTsV7Z6DEvB3
pV1rhL6wTb3eMmXtvb5f20V78JHW/fY8rv4t3ftd04dskH7ILOScBX3/eRlh62gOLSmV4HZ+vwz2
HuB301hvW007tkCKIDhuIFsfSmdneSQcz6UJa//9RY0vryp1riiVyeP8dNWYWxOeMdW4gQGwJCR4
BXX76NbDUY4j4QEhOiUSP/ygPDBT+sQbuEpe+F1wxRvQOeGiSYraO6Mjrzs1QC3RDycbqcUhSLjj
TQcdQcQPbuPf5ma51+A6Ok59aGrt/vsbYfD89fRcgF667Vi2w3b1z6enEwhmx14B9roKt5nt7QlE
f/r+EuZX10APqsSs7oR/NP/5b5JLQUikAQms3vYq+jDApbNfpVIIf7shRiqlL27ClV1AOGQ3NsqV
BzNYxPBeAjc8s9CtFDUhyK196zvVTTmeQHJu8HDmkXXE2r20NGbnEEXwuEYAdQ0lGUbo/KSNCiwl
8WAYPTl2xzpFOFeufri5+UV/Hn6uQLsqdVu3lXT+vLnAkih/yGljPXUumry/9PKjaKsNZ5HbIjGv
EQK8xwoXPq8xTxK81/151zjbDucTXcB9CqOjIj2HGsnOSKBgxzabzPTMysjMLeCZq4OwQRnbANYT
WeLEtzjZDsd+lBfh0F8GbvSk99nF97fFl/7FbZnzd8sE4+i2+PO2NImpLeG0vzUyxAaR54OlpS1L
z4xOm2gvNMnmShJwZELUcBLz3EjNq8Y8RF5wYVrI2BuTaK3e6Nbf/7B50vj9cUv0Proxf3U25g3U
xH/+Ln3k2BabUb2FiUlY7BEfPgKn25pDX5KMmxi10PcXND9PY/9c0TQskyOoSWv/0+glNiBFex8Q
iAKrNjVuJ1gUtMROVRoBu5g2YtQBb1y3jbEEdwagB2uae4Q8stfy5M4Ow5NXNbu8HmkUpTcKHW8T
JlcyEUsnh5ztRTeUGfdufhaPMCrLlsOvv3F99yi08R6sG/sP6kudbB+9sHz74eb0Lx6nRE5jYhU1
OUN/Gr09isoKIXa1bVVzWynIZxVJB3tJpig7J1pJVu1tJC+y05PlMKEXnuFtVbBNysxfpVU2kvgW
Hdglng+oczozpQxmP3omfumMdp9gG8L2n8gpvXtsLfZinGQpKqv4ANYaV2rN7ub7exJfvTAb3oTg
ZZkOr+zTEDHzShRNUW2NKZJ0X/Rdjtx52fZUgCj2bzWURY2P2oQRTsuM5oedx8+a+1h6nr8kyHsx
Bt3lDz9Kff6g5mFEuoLO2qvb9MfnP/9tEpTELyVJrKENUVTu6pTtWWZMz6NpPWSEhO0JLT4L0XPS
ZWqSdW+5+0T1ahPYHCOaCoJBCjr/mIc6QT8wmhcickm0od9GlZkmLzIogMrPHoXZsyih75hHFSWe
0Y92JNssAnJnl5mgKN0gJ1hkonpvfNrQHAT2GdG7Cztrb9SgnuwO6FxWeWpdVdkFoQFnQVLxVbu3
gSv7lTARXTWw9wanOeY2rS7sMpwz1XM3qo/Eg7gwIH+oiMYMTHVXSBdodniTZxP27KyY1cwv0WSS
LYo/HFss9isd9J+ubOSi5Yp4gpVlg78mQ7gJf9F7qlClU8MFFEsz4jnWbMCkWa2t9HHYknPxEs+8
O7O56Z20hrLfwUg14bP5gyY3WZUSzLSN0/gcY/xK5rXilDNcqb4OlnXovMlOzUpLgmpg/CLpsOAp
UuHtsKr4lPzI5FwEdV1TbQnf6Qw8NiF5WmgAkhAZt4tooxT3Q6Q954Awajs/ZC5C8mqe2ZOhuIPE
YNj9O8Ypu/BOdoX0DyxeaSZ3rWzlmmSUy/iKwJCCMgNXouNOl7fA96vHdBCI5SOYeSu0k1XaWJP0
gcFAEEZJGuZCdFTXyCs+pi31SmTD+AjI9jXr4NpLsnsbyREJvSTj0p/xm0uc61RLNJhcIAsxpIKs
grp3RB6NJoO26FCUUM9MW2264i7TAHtQyaJAtrarFt87Gq3IzXbjXHRL9fiVs0rNAV1joMGEkLsR
92CakwDbuW9x6p6TubB3vXYtjBi+krgM5sokUBozfDDt4WbKvRlEnAcEroqzcZYAYAe/EaQ+ff/R
zZPXp7UC/5hu0uViqfhrIkAnJwmkJ+VvypwrOIJUrRPr5LMjtSbrKvSK9++vhxflrwsK3C04XBwh
bDbAf37jc6kuwXhaMTt6wTrvs4+4tw/mbI3LIROBhbjyi5ti0CljINpwxvAGig7mAXJa2N8VawRY
uzwzalLJrWU1QgF0aA9NAQw6zaX2nJ2nNA+XSKHNIZOrVumnaWivvFlT3Frqqa6x8TZtdOaz8ea8
CXTHTJ6GqN3I1MczqHdEDhO1SlnFO2aNcYcUkMKoFbwYs2iqrlnMgYgirMArz5F154TRU4bGAjTT
m6GBd8/y/tzx44+WPjFlU0AbmvFE7YhJM5lOIpx2JMz/cid5OSJUjotFZd208AQBp3E2vxQwz/1w
p7nuRWx3BDp7TzJFjDkSA9A6MyQ5H5El+WjakuRtCqMbrHjbKfRvoPRS8ijaO+jQGE1myuO2Z3M0
1RM9K5vHmVbt3fcvVHwxgkjGlabAKESgoflpKRl9fZATKPptaRUPaT/exBEcOnUUdYYLmKLhgqyV
ndaqA4EUC8M971FMpERaLpwe/VsU1otSyV3ZJh8//LIvFm4bKy0gYzo+wp1Pfr8vJ8ItNcgkU7UF
8PGWW3Cia9M56LV23VKsSUyUpIU4t2KxdM1s+/3Fv3gqXNvRsXEpY944/HltjQJsMoQ9mwZtpLvU
3QEr2JGvAZ80QBNrUdz5/oJfLem2YbCiO7oUVKc+7cEkMGO3jEuWdKf4qEHI6XVwBS9zHU+NvXax
qESDc8E6RtzEMF1MyRaOLnU++dEI/kIa/7Bv+vIJmFjYLNcxHOPztskuVedUqLC3XX3Qs4uZGcb6
vrRqF5bSuPnh7mdL2qd5zIY+qXQO+RYbm09377aJ3aCRq7aF1J9iwJZRn5+ZDLhJae+TTG8ckTz0
JFuqNHhthnBHy1ctv/8R5vxS//oRjuSIaEvl2PLzgBNlNQ3YJLZx1dOHHUDOdW33Hgc7Ky/E0rSB
jIF635e2RR8wwUQS3TtR9pJpHWRhgwp5F9Fx1AdOsqO+L0ThrspOnGJFYpBADizd6GDBwfB9LD8E
PaKOQ5uXNLSSCE4Y/GTThFS4IIriONaYfRSv/fub/HqcubMzUBrO36d6u9Uo6yKBBv5snZyA+W7I
xKk07VXdnfUtOmV8ewhmi+DN0tsrlqxbe2TIe/66CaaLXBCq9f1PmpeMvx47DGE0wbpwlD2Pjd+2
jY5nQr+Bfs7pI7pp3B6KfX1VesY+ivOnvikXA/6NYS6qfn/dvw6AzHcul1PKZMCRevHpfTc+9Pi4
KvKtGaavLVTv2KKzXVZ3M2R6RW3jAq3shW6NzwV0D36CfVPo3llQseMzL4yK8io1XO2Hn/XPjPvn
8xCcsykmuLZtu47+6VyaJIOkoC3zbZQ6wOcpgbfDQHBxqV/hABdLX1iviPBpaMsUjX9dnTKSUYhG
muo1Bf9fU2yeyzS/B5GAc/qW5ODXaahPEfGa2FBBgLQkgOoxwfJ1/zTpVnLouuZJ2DHZ0vclwoAl
2Yvu6oeHPT/Mz3c1P2mbDwyLq/VpnaG+4ZdOa2V8XM02lTD2YOaiUiCmLK7CaBP30QOIfMrHPHMB
CByICCxxDuIPIG7uQddMS+IofnjY4u9FBm6HoobH06bGoX/ez7R22bgYwLYtsLvE8LYiBA7Jigmo
dLZ464A/OT6My1JiXPvhmfw165m6ruhzs3+zXIOR+OfIp5QWSNkhmFCHpC1Y30ayL/VDT9tcBPhC
G3tfl/IsleZdY/dLfucPZ7a/Sg2ffsCnuy9rtLmpnhDXF7eHkIyGgsiNeuhmItPCDuQ+trwfbvqv
cfDnJT/vN1QHt9kp43ybu9jFqPTE2XA08vqnFeWvWWW+jrAwXc9v1rQ/rSi+ntqtGfFsG6/cK1xM
Yoh4rHp7kBoUCsteYYJ9UL28Rb16n4a0wDtrZylnFZVbV+uJUc/vZBLi3rzprPTph1f/5ZMnYVRQ
fzIMZXw6KxNZ0JLSFeVbPSG0XrPP6gqiWVVs6wACkKdBNNLWnUs+Ju1sklyZClYQvdmC+scAMYKF
JBXjoFu//vDDvnw/pjINx6FL7P5TK/ptNi6SruEMBhO1LLRDRpmywFBAO2oVDOXegmFTYCbJ5FLU
4W3ZlHu3jp7y+nqw47uqLX/Yhon5Lf0xa8xv8bdf8+kxRSRFBgHL5dYP2eDj26js4bzpxnXgHXKU
rqZt3mGhuKJqfACGsAnCfFeSwVQev38sX44mS6DcptHAwWL+kn97Kjg8h6mP3YzSxmswoqaozV0j
1rl/kYgC/AZFI44l319zvre/7v23a5p/XrMhzNjp6ZyjgMSDpwzETS1pbihp8I/83y716WPxIKDT
UVPZFhcQ6z/yQowForsxftx/zK2XL+5KCpfVTVi2/WnOM622KG2OxlvseigJ8PtG1UDkOd2F8sUk
a8jKp3OPNYjorSg409LyLSzHY6zNrjJ7buM96Z3/PjhyY05PSNUA4/m3tCyPdQMe7fvnYvy1C57H
H6VYnWnEcB31aS1OabhLGgjgCSe5G4xiO0zOHqb/pqj14zyJ9KVcdrZ+DAhS65x9EXjrEXaqSJEY
NXDj+GyTwLuKsu7BB1HLNzVK6ksoUQ9JP2tZtWijed7abMtT0bY/rLpfzjK//fxPw9bp4641UoaQ
Ldm6cexEkQc7peuyXaYT9N5M/5vvhBnXMiVMi79OMdHoGqCvvWybj9phbgcVyrqovPpQmOYZ3ZNV
Srkmx9/x/XsSf5Ul5vfErl3wqjhGfB5VNRUcKj3caDhawCTsdI2CSPjtGU6qZW6C7tR1tDaPw+gt
wzbYf3/5L77UeYjgSRZSUY2ZR9Fvs8MwyXgoMmYpLRvXSeOtPd4olKtlrtofVuwvL4XiQHJEFMrS
P+1ZfSMX9oS6alvif4XWsbRwF6PfQd7jnH1/V38fFegHSEva/xR1Df3zIdjCF643HoN/xDwbYHph
60Yz35ArSt57s2RtLdN1i4AOcMNCI/MZ9kFIGtcI2sU5JV31Q8vmi7Xpjx/0aZpqrcLqdRzy2xIs
YAgO2VL1hhryzQ83Pn8Wn2ZePhrDYuXhQEIB4M/3mVCNtMOB0dTFdbQgI2Oh5zhpQz2+CB25D1mQ
FqpNn9AJPU7phVFm65o4th9+xRdjem57m7SYHeYg69PcQ12MqICR44nfebDS6P6oEUrlUwWQdyib
Q0xHbqRH5Vs9Qpbop8vLfw5enx4DKBvFYYTzkRByHou/DWvs4U6mRV6+HeqUGzYohWf5Jbl8M9kN
h1lNJYMyv9iaQFGmmYzSOcaung0opdz5VnmrmScPn/6mH7sHUUi1qggiXBTCPNJXtuae8bTSBJnb
otz3tnHZlOrSIDgDIRbH5alGzZ5Q2k8BCzLO95CD7/DxwJCU5yRi57tYl5scZeByLmA14ymLnTWo
kmyT490VsrqkfHQXBACkE7WCrg5az9g6DSA/PK3wj/R2YAqepb3AbtfkgpwrDw1ShtmkEvTZY9Be
xCXdWik166AILlJi3wDj3w9BHmwNga4eSyFwKP21iI6DIwpinYGQmq3a60V9kbfGvTfSJ2tHdRop
Fq8LPSP5ckSx65gmDv/zBPvOeVwH5wR+FMcAQW3bJsGBJ/6OUZ8uWXBKTTAtpMCGu6S19fNkGj7s
LVaNZ1OTwXVXXicyrkCUfzh2426Y3vLlGFbbgHQuJZFPCxCMlkXLpcp6UgBNmvYdmD8vfXHift3M
8dF4vqJNVZlXRWCplZkA4BkEOssAo0NbqgNYtL2shUYGUf4QegOfPJhLVZOcYw+kFhXVasj/g7Qz
W24cu7btr9w47/AFsNFGnOMHkiDYiOqlLOULIqVMoe97fP0ZUJWdEkWL174RjnJlpaQtgMBu1ppz
TNhBY/yt7LVn2vF3QvEJURHR0zD0SyokyhKrEHFWY/2K2raps6WkrHCpkCmVaMPS4y+XND8AMEhO
E2mlM7T2r6bVX8v21pQsp43RHmXYNxZGO+SradCcLgfNVuahTnTksGmnYdNpxnOjPHolv3cTJy55
hewbLPuS2MgSQThQoQIncJ1QTeQZeCYgBM3Jqwf581AL4kRT4yFiJ56NkBel/FcRe5dNF/1IvPJZ
2ihjd11BXAhzYmLC8Cno7wNR0zfOGM4Pberd5sg9MHemp2xbM+ZZYVit5h/RUN+Td3gf4tek/QEE
JWtQz5MsEMJbLoruSSk07KFhhbOhpQI+xvqOCZi2Q9SxcQDqTrIeRifqj2I2U5PgDp0M69cYy/0q
nfCcdBq7Q7LYqIBrwe1Yanexd9EYiOQtX+lXja1shx6UZZo32k6uFgGdUGhGzXVcxcSJ8eNTheel
TKnByB3mJQCknq5coOSj3l/VKztOqJXXhBg2vC3BxDGVKrFsBS+EMuLcSPQlBNsrI6UjN1NQ+mom
2uKQtuePLRZ3LRxKnC+OIDhmkVS2v1Sk7BvxuCS8xP0jmQ9AhkdHHuP7LJSNmd2zHIkHh4kNPkdP
kx6wqQc4x7rrxXCbCeVu1Iwn+7LtyD4DyhbpdrCM8N4uelO/6osMXCS1BMn0nm0Zl58VvxCrvTPw
uIFFlP3VlNUPuSHAQby0SeoILPdKCd8dMsrhrQQoPKwdfkZVoK3nDl8MODTDiwBbb6E0/R/0Wem8
lhi+DBx7/h8FTZGFXw4b3bd2smk8hPWt1sQ0GZGx4ySlc5fwCAxpfIeA0DUayowcvS/Z3cpzS4Do
6Di4yhULD7S5KTo5O4gw2xOckK3UUR5wWbfXbXVJ1r2Pk4W0lxYsLrP4psBEZMLMWlmpsNYTkTPL
LgICK/vjoZQo79iyp4JeBX8A17BWNGnRV9dqpGHbuhcboy0hCrf13rdw5sUXbZr8gMaLcQWgzyKe
3KnCQklPT1mbSYqjAMaxgkQSVcwiV7eBFRPkwEus2N21HKnY0HLpstd5hMpfQ6ccePvQhJcsAAia
iL2eJw/Vj3/kTKCeP65IPv/G/3+TmD4xQlAa9QfxLCtio6DuhkT9hAnWUJ41FgmyzxxDK+yt6imP
AsfwgZA7s5Tvc6tO4D+XW9M2IItZtyklDva9ghlm5INBQGGG9FFjw+YgpzkmaeArtbbSVUFllvZQ
d439214D4dgAiJqcxkQpHzbzbEUCcxA/xUBcF4Vekb5ZT6uiNdjSW/ZFF4dIhedZZhjQ84OPhZFq
cxzA810EoduY1kNdjv3KUrD2qoRsNY0+OxMXUgkyy4dbg+g330+gRTZFP1yGCgZIMeLJFvGL7/uQ
RuvKsRRM1DA4sQHbMyS/1bCjiLQiwKCMeEI5OeWNgiUA2S/hxli6EQTBJEfvS3mpiQ9jSmZ8jI2W
ecO3wIeQPdZPvOCeNwE5APc4a6TKtTGq5FtF4eCUoieNxYwOCqvKzvLEMirH10mpeheGss7qrE8b
S21VPJ3mz0rCnT+avFlUXUl96B4jT/s+GwkIH0VLA00btPeKaljtNDx+Pvcv8LOX1G8fCoOvSJiL
1JSXTxS/THtlDXOLXB6u5sjhGY9RkFO5qP3qoYCQtUSNnaysEW5brc2v2wpF9SGO6usaV2SURxdq
TEVeyW5sHZq+ZzNdVSra5BzPpGJYUGcCx0KAhULaXPn07uhqAS9qyXls6x+5reFoh0ODOfyW2LzH
ghLxJsKKEnfFLxmIzqJTmJDxpxVKS0aCqm4TFqfOU2/ClofcZ61k6xy+mhLGpEBACRe5x0IHlzdv
4h80U/GSY2pdKyI6GJ2mkHgZJxv0J4u+kKJNbyvfBzFY+7CpeaZfaJcFdKNtiR0n5nE8gaMbdOpz
Zw7dsk9w6heTJ7b4gfZ0SkdCAi0WR5k6rwUJVZ3DVqvqJgqatYhQDiZkNS6t2Lzo+Sa0+A8jmRX4
sKxfQRpuhSBdLMA0ayvzCosQd1xlZGFZ0rXRQziyCDhuRgaOVYM3iuJ5JeQnTJLYlOhhrKD7XRkl
r0SbFDcyGVzQH2Sy2fr6W9VUjw2JTiGUj85LSXplFqnzdI8H896v2VzFJLaPo7dKen2TpiFv09SF
68qTwqVtIn9v89eel2Up62N10UH5dFMZXEY4EcA5MbHmUX+BI+TC1FN5N4HyzoJxV1nallwp6OOZ
/csgScrig6D5TMJkY0H0Hrv7wE9tV+9c1F4s1LDR13KCCJyt8NLK0UFrGQJ+QbgQFqv81U6HuwRk
HW8BcQnDzDAq0g2nTkiwHNWI+hjgwxSKGyIWcyqzuCDlnGXEGH0H6/qvlLPqEvYdWO1Xs2iaS0Qe
2Cq9ON7ALKGsVCY7+utTMLtQw600sogB6jOIx4O5PiVPVfGCdQZHREgEjKoOewVCH+B0c5l3ybVm
Ic1kzoWpRf4TaDtKD369xxpZO3bA1jpQO3YZxo0BJX0FpPCnXeIrYJl+xbXbrVt537C2waodr8GE
83aaCfZIZKiqboB5MYZ2R6zV61BrPRlEr3phBJcQgA+NbMKAJskXMeB2aqH8UiyE3FGAnWgM4Kt4
DLtocJvJ0EhpxDBP4ZFtV3uJW7Y15qi4ilzYKUsUjJMPAAo4BljdLo+G4jJMLZKh64ohkwIqnNds
LDa8zRTbTF7ZPqxJMbbj7DBbTdTafCXg6K7o5hzT6Kfc10RS+5RZ/WBA/W/sYBTusMLsVJJSIThL
D5F2iJAJZPyeXQtp9LrayNp10b1K5o0X7VPA5DBhsDAzkbeLIb8ui/uMxGPmVPFT8Fp65EiJ/HG0
r9L+zjeeJ1IgTXIZouJFHaqFqeqzo31VDP5KQZbjYyoQ/XcvvEBtY2D7yeAMiQkrpp8erDbbjlmz
DQmo8OFWJfI2qusD4qGVCCqyda09q/zl0KPA4CSTYw+tVfVCGrKrQX0AOnaVqA3kN6AxYewmRrtF
QnrlJ0x1DZEQKkGTN0Pcr/0mWEdaRHlcPSgiOODI39RRfiEpkit42GIESnKsbhXpuu0Ch5qAa3Lq
osbEwdjcJeq4xXgAE2RXKPa+zsddrkkotl5ZTudwhbVWmcAiJ9xQOGPLwQGNuS6yHK725FQ5+h/P
36dQdtnQLXLNuCMFwE0yeIAzyDJsNp41cHjR1hC7mPbWqqKDygouPL++b+w7sy1fpc5DgSeufHLa
m246KLnNyW+23gP7npKdVgZ3ACovTZmcOYkcB69fjik+61Q/2ON4SyH6olGZvciRxfelPgjR7dtK
/Wk3zVNmd3dsbQ6oyIquPojA20IqdEOoNHbY3pI9RxQgRhYN2xkM6sLfNrxkOpbYTq83luBEbFi3
sSgPkar/kTXp1rTI4dS8p6lK/yDUHZOJ/yBZ4puMJE59gNoYA5+YA6vzcdh5gbRJWDM9lZwUTexk
ub9vofYz8WgOWUzJZL6SBbIFgeWW8XQDNGaDzYhZU8eqRZIe0Y4xlHlBhRxsxEshwx2LhNOqFnYK
eNGhD1sPU1AY3FDBZCnzlql5NeQct3t5aUgSVEWg3pPlxgTYekSFdin9esJ8S+bCAbhZmBA/l9K2
IP7CMk1XBuZfIWlRzc6RiYWtdOZMuJiy9kuHQqGTaWIYW4CKdAGjTTJJrlLxVew+tUZb25r0QLCZ
Bj89mWw35BTTWkzW+JB6BROeWu7jgrUX791dYGnQ7MzLCZPzBHQqkLY9ALMxMtdJMu1wEKyGcbzX
bFoXg4thzUlxxarYW2dxkAciyDKeyd9w5WFAVG+6aas6tRRvAzReDYjWOMftEqIENSX4LhmSeHOl
g+u2exxhncE02gKV6dwk93eVCenBqrcNC0I1J3YEEhvHlQ3VTanMS0WBk4XiWxWkJOfqHrQm6tSd
HeBeI5mb3o/rYZYSwryfOFlXur3tycqzRkZkN4ZTndWuWLbElPfI6UQGsj0cr4yCrSSL7WrC+Zwo
IDVUIhiYxTzWyLIwKAk0WyNuN5DJloWSbXQSwkdkd8VI5UMJVm23a+1NS6inhe7CoxFItq88/WoJ
eG05VHSUTqteX3st0BdQ/rZJpMqgztHMq56SlFWpGyMqIclHjnxhBfMxVlqJXlvRT3JTu3BnG/yu
qjjYaMWO9gDCOGmF0gmU1EvA5iBmXG400Fh9RbLUupE41xZPdW+uOst3CGJz9HByaNFc81PWqmjd
wQMHHOE77tOLSHuqedlJ1VmHmJ1IY92QWwLfhjqOhwWQ3ygFdgW2JumXnNgXqv80WsoqBRNTG25V
9Gs8sktPwHNqSDBQQI+pt0kLeqatJSj5pjOq6aPXeW7rYThq6Kt34y5NAK9x11qynKQA01esL1VL
wmc9LJIInRsb1KkU6xiuVuQbSAbwMEO6RB0bRPc6kTHTUkTTrkO8JxmyU7aOF/8g5t4lOmulTNz5
EKgQDmrJxNyYqo7kUTka1R+GbjiZ1WLLK7lnplt1+RO5IdfyOhop7suXTDTUfJpVRRCjQI/ZZuqW
H4x4n9ylUmK7gy8hJxSCtnsL3oHlxi2irQAsImE6n+FMgPFXSIFW5KPvycd2bMYqWPSkkrwUsFlV
3rA1xEeVKxuspGtLAkjHQzERKo1LtgK3oi1kka5a72UEbcLzwHJHXQ9NoDfeKtkPa1DwkEAqQIkN
jVWJ9p0AokBAhvymSL9FAUhMzaLrw1X8M22DdTjqmypjQ5RTdRHxCvzTes7qgXZBCj0HUC4t4Zyd
kWlsN9qqRBSbxIXDU+DKMzEGq5yJE3oCue6LcK2C9LcGbVfUEmB9GAlDdZvAC+e51Jb4T1dzlB1M
s30MZDMm/46sXVfFztJqHX7G8F5Jp41QlS0432VbDE+TZVz1EoViIEhFTyRPVK8l4Ee1xtY2XA2x
7JaKvJblgp4mCvGWBY8GGKEhboVxsh8tuuPZShnZI3F9RLpfEIe9MQQhNwiZzdJp54TVdEasEK7O
KKAtlvMEyi7zQumkpaYwW0Jx1nNvMaODE6vjbHcxlT6E/3GNRRljyrobe5huvwarveXpZGdhrUdP
WUEdcdgqrtKeV7MlssfUHZ953Sms0JE640YnC7C2d0oabQrV3NbVdFHH4T6lq+e3zPfarB8el+2c
iQByM1sbEZWMqVyrJLBFRMWAZrzrB05dMe7egiUBrOVrYlIwjoZLisj7MpcxC3FSlIaN0EKM/N+L
AF8pyakBlXbfA3AnZ5sks9ZeqG/VHjK0ehNMaHDVDXYVx+6TA+iKfTGpe84411GtADtMN13zSlyB
W3TplRTrN2x0tyHl6K4LHbjPK0ABGw9SS1KQVluvY7PcJ/G4LSL50niJyv5S5rb5rIV9gUJggAZp
BlccsmV7YLM0roMrnBELr3Mi/0Bt/7kuyTyDz9D0syG9d1stwXtYOpo1ubjQ3ZLanjejNiOf6Idb
aSRyjBN9Cwi8E6GjggtpmgI7fQUMsL8EU2Qvor6FAFlU67qvit3vf1SxXOwsOb7rlLwEY17Wu9AO
aL3N//b7j0GQDhTy/9Vfv/3F0be8/Zgxm/76gaMq9yiL/vnnt7/+/X1n/vrtC02EsLk2GlsKZN3e
9uN+//Zvv/9x9N8KD3491nW+umooOigE1a5+f4029VTpfv/5X/6coy8hcXBrqezPjv77u+GOftSf
I739x7fvCZNS3o4jbPOPV/Ln11EHb3K/QUyRsNoZwUWp6Y9Kr5OWkUjNhQrkqxaIPssiHhaF1/yC
znCv9lTov24mneqczbYMU6Wwwrow//27Vo4mByUuH+QmPbRUS5mjIfFeSeesYif6zTRCibjVVEUW
4li6FkShnNU500BXtzs0/mxCeIcA/3P2G4d6rSvnvEunm5TYepDSWJpC7N7RleVGHzUQMN3eb9f2
0GNKBuLTEhDml26AzbiYjHWnptcWa3Pf9be4+C/MeHCq7nkS47mu2cnW4e9f59iZk6cVidENN3pM
xn1Rik1RFnfQ1S4bAlha1aS+0yH6oVAFLH5hFa5d1JuvP+vTH8I/78ixZqGWBtDSPS3ivi+vhHcV
RE/WxOLObFWq0aUKQPzrAZUTF21hC5z9uWjp6Jp+/AxkdO1qkTS561WpE0LdNOQOS1/yLSJE1Mym
x7ClUz1V6PkCk6C+2mJqN8xzGupPYiFZNkjRsHCx4YlC9PXx1xgNyZcRCJQu54Udu49v8+z69aV+
urfzEEjREUUbSBmOvaS+EbWJN/WlK8fSpZVTwdaaDuRvYDar2si2bYg+G6f5GYHBmzryQyv247jm
UUfat4NswIkGEzxjb6gBmPSt/JvVkTaqTxcNiTjs1OaAbUO5CqP2pYI5irgPEJge4lNUxdogzs7p
g/CqY+lm7u3QYZRY5nUrXgOrIlS6lW4qTMaLiChdCiis3VqylVL/e21GL/S8EQVrTb0yvCsA849q
Q50ULHNO5oMCF0MZ6kOZYkTz8nGtBcnT1zf+0wTGDdCQPDB3KZQpjx/qsVYyAMUt2mwJ0XUyHHpR
XupRcPP1MPNscXyf3w8zP+nv5sm4bQODjgDoCNm4TTNKl3l4N0yPLVvfcKB+NNK+6Fv1nBT01HP1
ftyjRzenFRZic0ED3XXXGTbfwXM4cBFyEG29bFgHVnXmhn6eOOc7OnuHTB0zsvKmjH13qb0pq0D3
avLXclBBer3Lm+C+H6kJWq6yz/yWHl52VVfdwTfyP4ZeuHFcbDqLPpKp+7df33f1k9iB34ZARjxx
KE4E//t443vY/73MtsMlb4KNow/LdcQF0x+IVmGnD/AZ8e9+xiUlQJyBtZoTGZEWe4JRDMNylqrD
cs/wQme/iqhax2oKYKfDV10/fP2rnppl3v+mRyKUvAkHglbk0iXvYIn/3xn95Izy5pP1njWUIWxu
BH4IXTlWJVN4VMGQmoVLR3eT0b+sG3q8SlxeJk12Y0jGbVN5GzPy9qIXvwJ9RjvR1qtjJF7WoYx8
NtXDKg+MlEozwuFBWwmtvNOr6W4kKWNRBcS4l9q3lBYF1oOX+UUq5Whfaddf3yzlk15pvhI07Ej7
EQbx/n78XCMEV4M6pHyuBeDOMvmmS8WaruU68JUL0lE3rRS8ZGzpdegxsT5+H21o375AY1Ka8oUw
6FLX6pn7+6cf/+g9N2UDmRoiRFztxtF8moc8inGRFa5GaILTp8ZVANAM72BtUlk3ryqSVS2TSBDf
nq4lwRI+EVlE8w2ustW/RlUoOxUh7To9Q1WriiVI1Q7EGIjNtFzHHeGpZjcX8jVsh0qOL38wi0e/
NqihRiXBBFW31L38O4k/d+BJ8lUPUIuTmrwNVXklE1QDZGmgHyx8dAzaD7MIf6B2fonUzBGqt+lV
7JPNrqyU77oO1j/L+eLCTDuK1uEi0nRSMxPSYPKtGVMLp2AEw0Va5xUl+VwmLdjXt7DyaBRExaUR
Ya2NK7SV0yGhsLBOJWsfNbLTsQysQHDFa90jjFzJ9lmYqqves3MO1t1aQgNFOcgt2uw+iCg0xjpb
88bgTpa0XzbkwFxPQ3GQDVzAoOEHDt1qh9BRs3m9K9wu89F0II2jIJdJb+ifqhdCstzK5JbmJQkO
0hw6XtSvvq47+swJrcqfoM3ijI1MG18CwX9GdbOW6YGtmLISKbiF6oQljEl6EZJJMBkdKgUuMEQn
vGjBj8PZhqVfmO2WeWjp91xwEmEt7UA4L+Se2PnJAzxV2lsj5O9E24EruCV75ZUO6RWLwqqs1GeT
PCaOpR0krUJ/sFrKJfWjQhDqIjXLJz8kgco30kecJJeSbO6bvi7QCAe20w9oNMCQIxzRoN5Ylyks
h9qTnv3OeB56mGGehqjD56FAPvgEGPk1rrJXv/YvVdjwZGFdzuQpPNQcpf8gLDbHAanJwJ67p1Lv
7Jm1PbN8QfD8VDSAQVYQXSoSBYAzr/aJidCSBa8PmBUbgMLRWjnYXkntTxSUwGlx54QpRBL+HbI7
hulWqaNrwpYPon3E6H9nEQHwo4lTuBi8Qmd+kXmgo5fZknHOKSanDrZ/RzOyF2VgTOFtu7lCDFZq
mnv21/u8gias77022CndE/FLy7HNd0CuF9Lwx5nfYJ4ujn8DDJQ4DTAxzV7cj7OcaZkDaYAlGYW9
fhNYEYhi/7JotHulK50gI906tG5FWPzsm2z99djaJ4kyylcMBELoyPVRax6NrVUBtS6s2QDcS5Xa
EkIrzKVUtjv5Gn3bE33015xNd6XWr4AJqY7Z+8TA/Fr/GGWSVsZyqT2pdQMSuYttJwl0Eim1nv60
5t+OnfFKWjdB6np1m+tUwmWRr4GpPSRqeaGMqr3Sk/bVkoo7eUrE3jPErSd31U6rAellERkthn9R
lQ0ndgpiPEgU8mF+q57TdMVI/UM7CGlMSWVDTja7r7++O6fsrXgZWHxYRIGIvB1d3u1yRiuNwUH6
+CqK9GIsop+IWped0DGjEwFilIC09fKOZua9P05/TL5BnBNSn4DOWLEnIpNYtSR4TrhpZ04Spz42
XWYra2L4hJtwpBnW+lKYDQ0cN6UDpycckIk6igDSDfJV74vxzI04sX8mo2NegG3uBiyhj0+oqIui
7fMBibJvbScYj1VprLF/nFHovqGIjt8EllTMnPNpnGLDx3GawC7biEI0zR8arG24z5X4gdbhXRxL
u7T2H6apO7RCp/RHoyattrA/91p8doU/9UYa8/4JCTNtu087qBiqthjk3C0QctK6sdbVUF2H2k6v
ybEPsusxH52OUhKW8+6MKf+EqWwWo0PKMfBYGoZ59NnGFhm7cqPg4KuJGQl8DE5GflnqqdMpyhWA
/IWwk9dMSu80rz8z+IkTDL1z0DXajMz6hDtpRwgVA3ECbqIb16giYhTidDhJjCrMfI+U5U6URGsF
8vczb9qpO25T5MLLpJjs4o+eML2H8yBpClTcOX9Zkx/Ja3YiwoAMkkm0nGjtolQgMxMHUMXxt69H
N08sRpS3cB4g1wZPcKyLj9mq1Dr9V9fu9UdNsw1iOsYrjj/XHZoUJJj6s5DrB6O+s/0/fLXd1EU3
U1kJH0f+OkgdSt72ZkTyjNTppTZkUgSTWqX+njz2Xpk4Qzld20avLynpBLa6roWNP17Rt2WhqmtI
5U+mxoZMm0WquvkcqIwqDLY2euQtJwPdXaF8IySLncnPopoeSV/eFI2/FnH3Q8HDidHkGX7zUyHr
cLat8fVONSUmpysRt6CM+xo6ZxrlK/p77CTykQkckGNBbq2169oH39S2s8XhTVHBZq/Li+Us74ci
wi+UDTYNoPZb13g/dVk44WgQoBaWd19/CuLEwzfbt7FCUH1RTe3o7dcTzSgg3DKpmb6CV5pI7ZJG
XlAjVKCFt9CKpMBUma4ncm3zHqlHkeiEXaTY86T6qcGBvUCRvpeLhmCKSprjqyG4yPozIfcu2QH5
QYUY4yOdo+fWcjbo7atQrzaGGV9xXvoxFPNWtlAbqun5JtSe/TFPCbSMFrT5KcmBXc94JJTGRDWJ
Dfbr6/90+YLth8U6DFERDKZ1dPkZ7dcMzDWTn0pWBkBIY1GWUJar5CJqs7sWpKcgfTuRg/zM9P75
/MzQLHA401S2QrI9/2rv17mi7sKhwpKRDInT6o2rSoBI/UCJl5ah+PQpAFRzKhGJvqnjeULoSZ2M
LaTbszCnG4u7aWpo5qIiSrXouiVQr0gybnoakzPRBGeMQp/e1w+/ryIfzRYQqtnLmdwqs7a28wzl
WZr79acxb3w+LEXzEEyAFpA+yALHVUl/Mkri9SjF6mOzzwwkGJdC0lY6Yt+vB5qn808DzadIhYdf
M9/mpnf3PjXsKvB6StBWXCH/BW0Uazc5kvWy9ve0lrf/wXDAAElZpxZpHZfCJhrLVaxh2gWutRyS
w5hnhLw90Lz3sdN+PdaJe2irFDyhTGkac/u8rXh3aVWYTKMaUEuGMrxuJg9pCWxe8px17Uzl7cQD
YavYdTHEKvNO5WikIckmueDFcIcQMAIZ9wu1se6/vppzYxxtlX11ABRl49OKOEglCFE5kThfD/Fp
n8VWQ4XFg/2N/9fUoymA80Ff9J2UuY0tP1p5+LMrCKWXR/nMC3/yg6FCNG9qDUAOR7erQ5M9yAbj
ZOb02KXRM22Nyxm+B0jkP7qk30Md3TVT87tSL3BdwUwnyibuVr1l3Zep/+9PCdyy3+PMr9m7Z03q
qeSZJZcka/qNbIobKSWe4euP5+QToIMmE+CSbF09um3taFSG7c1OPZP4EE/dcJQ/M8TJT4ZDIAkD
iJw4GX+8jMIaLdxBXEbZT5yhRiL/9LUyviAm2Hx9MSeWG6gBbC+hTupc0tEcKnd2ljBBYLackteA
iKiJeh9cZyidqWnclXV6Mdnn1viTl2fipxfY45RPvnql8hKD5yGDMVfclRM+g3kvLxIn6s7to08N
xQ5eGCoPBY37+cN890CMiQqEJyaKqZjsS1tCpOIrWGyh90W5cebg8qkAz3s79xCBLpqAf8zj97Zv
Eh1Gcub2yWPaKvuF5d8CoL+O/TO1x1MThEb9wdT0uXTyqUGoVLnh693skE0vskF6ydFlpGZ4Zjt+
ahg2w8BvKYrwWR09G8h0U8tHE+wKE7piPizLCna7qM7seJRTzyBzkMIhlu4fNZiPn1GZDUx2GePU
9bxjQ9rGWIZH6lx/CZoEklSy9+Vw7SHfM2pStGPjF5KRThOu2qYbq6S+qZj7Xu9WM6D56xfkDaBx
tDKz9sNcn/3IQH+PppSpbibLS3hYW1SNhPIZfuFIkDVNIhkkZGNYhiEP6ljbDLS20Lbqp5j6qRTp
GENwsCXLuCFdtoTMrdpuTFIwDd5dG0HyF/4uQ2cimfGmEkAzUNtZWrH++gI+nyR5LN9fwPzYvnsF
6qDWrXrGW/mgxlM6q4jmVVdTfw4CUo1Q5+Kzo6nVmWV/vi+f7ptOuUAWlGQ4y34cVlLT1sgJuHYF
QHFrQu5FN0biaDPkryZ4gK+v8tSzar8bbZ4H3l1kOgJ3KiJG01rCuXjNA5K9uf9fj3L6mgS6QjbJ
1MuOntQsiMlhGbiVAyT4mR41EE/maxe0AZa5YZ559E7NXfRv/jna0XzSYUeLipzRdP2V4AkybEdX
lx4D9cxVnb53IGTUudJAV/LjvSOFrkzSAkWTJY2OlN3Idk4pv/yPrub3KEfvUQIZvjYNNXNV5YkD
80IjZAJMkaNo/5+Xc/S8F1SHu1EwUIdn30pfEvVJL9Uzz9vJJwHCkkDZI1MKODorsWhbHXP8vKGp
Xal/FQZNUAlxujJgX7TPTPgnn4Tfox237qGXhG3dM5qv1c7g2zgOQYJapMa11pmP6fSFsR8AK0M1
/PhhMEq5ELIxMt2JpzagJfMteJzfpdQ6d9I9+djNO4+/Rjp6IIAokv6OxYDkM3UV9juLbCe8wmeu
5+StgzPJfppFmX7dx4e7zkToZS1PQ5PfzOsLrTNHlI9Bnf5HA5Gax1oJY/0Y4OBro5kZJqt/4ver
Iiemx8cZELCbSs8cQT5/RLCdFWoEM3eMsvLRzFpHHOhoBmSuJ5nrGZhdA/5uYHURL2Zm//YGkcEQ
q9AgEG8A5I/3r1ML0rhVJtZ5MMxaj11SuIESXEpx4KbiQq3JRmjO3MvPjwaDojUzZJnqJ7Scj4PG
k53QaaNckxPGLJvfgMhepnV/5h0+oTliGJ3VyZDZA3PU+jiMTcz4RModUvzFoDdOmuPuA0Adfpcv
MBt59nZgixEjcDaT+oze6eQVUiagryDLPJvqx6FLJCi6X/KaNdKMf6bUCi4q7Qfn6wXr5DAGg0AH
s0CpHM2FPckavo/7x/U9rH1oridkyBLQ36+HOXkndTpXtqBwBCH76E7GMQk+HrkqrlAJZsPFKklU
RKfbvDpkwpWJDJkowpmv8re8/PcvUUEsx1SFaJDa2dHQEZltcRCNKZth0OK5dMEnDW83OzMFq/Nu
9+N+BnwFngwNEDhdsuNjnzxpUh3GVuqWfko6KMDZpCtwDQz5FclaYqbvHLRpKjYo5zq62FTEtLAm
XrOATKBG6l0vKDs24fQSCkq6sXUl7OZbUnNfau0cQ+fzrMcvy87Txt8NpfFYROlnXRI2tpa6baTe
ajdkLa5QjF6rXnjmzDPf3eO7AtuD1iHFHaA5R9Mr1oJEJKZIISXDj7B0LjiU9DMr+ucDgqIruJtQ
Z1KZZzv58WVprAiOSDOlrmqPvKXfxlLHOPQ9le2LbiwdFR9RpmXPXz/T8w89urIPgx5dGeUW/Ky4
vDiDA8ynVC70HosyriGOIXZJBnZeP3095ImJHagV7yrPM/z+4wYbplJZ7YyOIYtqSVyI6+mTG2So
+0N8H1N9bv77JJii866ik2LPxwKJSOjjfR3tOugrOU3dfkoXtWKuMTgtZCjU+lQ6UNOWJuEJ47hp
RxMe8blz36mrfT/60RTYGkU8UXcE3i36ZUE0qkK0VohnyIfnEafGn/PEHFXj/8qv//zo6r//9/uA
m6M//su8m/ff8/dD+MJHl782//0hBufjT/776QyeD9/B6H/9dqsfzY8PfwCtETbjDUXO8fZX3SbN
20/nOuav/H/9y//z6+2n3I/Fr//5r5e8zZr5p/lhnr0PwnlrC//f9z//r++7/JHyfTgrfvxKPn3D
n9E5Qv8b+FBIr+xxWUFo/f4jOUdof5s14BzsiMGhdDSLsv5KzhHibyrNM9UUbIJYkGqSEYL/+S/V
nlN46K4pyCw03ZTFv5Oa83HeAa9LUYxygQoDTtFQHx49PJ1hN2XMFmEZy1da9qMJzylCjiBzn0c4
WldyTwtkI4cYiozQIetvJTvjYXTa73Ps1PIJi9sdwZfpfbIJDupG3CcP1qW5+ncmhM+/w9E+SOty
C0Q+V0kK5KI8hMt8da6pf1R9eRuD+hizKgFIdNzso8k10EHEFmk8LatVv+zW/U5cFVtlg0XF9Q94
vxwMUevJIWt6eQ7oeuJD/DD00RQbhtk40BedliP0CpH/rM/tlI8Eqn9dnKbQVOExoVx7NMPpQw6F
XeZzGnfRFhea611rW8Ud1wQeLQoXn5YTnZtVxYeF4/OYRw+OMFOQTzVj9st4Max8R1o2ixdt8YR4
a3UOPis+rvR/jTYXzVC9QpV8A1K/K3xg28aKI0njcoWMdfm9dcrFgf8lW3WpOtHquVsaC3tZbCan
X8cuUfBL4qcXP3bAcpav7R56hdMuHr9+bD/uOv/xO7G0GCZMeFM+OtlpUmR6kWWPS/LjATCaqzxL
VlF6+/Uop6/89yhHD64Wk/fbB964TAjDFLVbysSk8kmfDbGa55LfO4F/XA5AQJUKJcW0+XLf3eLK
JsrN0hgoXeTOo+X+oS0x0S26DWZNJ112i2uYmttmmezubs49Tadv5T/G/tTjBPMDUMDkVqrGpSbv
DX9vpz++vo9Hm/fj6+M4/vH6LL/N5Mng+gBZufM8JzaAJVadU977y3FzZrSP++jPox3N3HVTZGYJ
Ev9/mTuPHsmxLM3+lUHvWaAWi9lQmDY31+7hG8IltXjko/z1cyyqMVMZ1ehE72aTQGYiIjzMyCfu
/e45gbvN/G9GELeIbvx+1/7N2vm7Tfbn10bR+grgw4MEq+evfy1INxDhBz66IXod92m4B3i4JXQa
IR/xCaH5DPLyPjKjEEB68v9mGfiv1jaQdwQYNKCfzBz89U9Xe2uYDMhkQWo8a/37qvzN0/9HKo3P
0dM4dHv0CCkFUDj/4yWLl3zKmZCGAsfeNO7lFxwuEsHKq/KsHHTzpGxd7ChdwCX6b77C302Tv3yy
Hm0H/lT9Khrg3P/HVyi4HynVzLS+4Tf+Gr7lDIj2vvdZ3awbh/+kB7Pv345RfJ3j9e3XCV9M8Hcb
19/+FNd1+F9ey9HxhCgNfgqaiRFi6h/lk5FCJuCfX9XA8zX//t442K/te/xpvxoHb2sFafTfP8x/
XAp/fwl/+ST+WOszRxFu3fEzAO/Zu6AVMRzcTJHjeywQ+8T/RFlLXkSJhhOqGP/rb/74f1uZrl/E
lYRuWlcAufXHH7/WLrPVjQU8x4+33V6e4q27lWn05vmXLPIC7WAd8vv0Pr/Xfhjs3ZR/85D/+zv2
xw/wx1OudwXOMwUyNuiC/biPt+kt+PPN8Jw+2od2w3R/0If9iacAbESOfTnI/nYL/PcTzB8/xB8v
+gwCRVg5n0IXutt277xqG76HtyWyg0d4BmFHCH3ToxLijf+7/fff1ufrIJdtEJcjFWkzO/jXh1B3
GN2icjYH3UwBx077L2+iPOAIkAr//Zf9z9Lrv752xKMpYvKXZVXh9vfnn5UnKUTcmVSTQhvSDMeh
TR8VTWA5H4DNLa3aPGj90rzlxEJJqY1OHi22pmbR4ABj2cxFmslDabvIdm0xWgNzW3b1i4v7am8d
r+cV7nqgDK2z/hq0+VlRrrTzai3gSdYJOBlwfXoz+55GHpIxh6lhAHEAytLQVvgF5UsgX8al3O6S
dC0Ew9ViNNGlNuXRTLoyMhEKg2BbjfqcDUv8NC2Ft9GdXj/amWOyl05rZgZGMkGxGVIeWmDZh6qN
8wcTMxHTKXOnweFKXTTXZqpZVVC5pTYALFo7y++tBCjFlKDRkhkp+KVNKiesFMjpZx3U9o+zevWV
dZCU2ge2FktBuQUhM+r6vsE3Nw7jvuryZN2pTovzfgD8xuh6vBRk/3XqShtgFWUZTF3hMjkn8Jjt
nKGv8v0CGoZRRNXomZYZilPrGeVDm2nNW2co7W0va29fj1q2Sxk5BEpgiINKlPGeX1v7Ym61HYRU
6UPhA5jv2f377OhDKJma90DANVd3HHhSNIienPndtNkLIF8SzgcQUnx5jBmTj5xE8RLbXfztDOqM
94hZ+xD1PEb71bL4GucCRB841ArsoNY45cOI7D2CpPBUGNm4ZaDb25tSi0+tOsF7y5XqZYwHC5cW
jjOunNVjNxKSBiXS/FRQqlFQZmVyqvNShLiHsMDjUc03g9QPXcrAAGW5N2+BjEqEEtSrPdzRd3cZ
uUrNoJlli6SxvtixY5+zGMk1g+lMtUzYfXUiZBuz7Sq0lt4UlMP0q4dGFsR2cS7T6pdtWsvW08oy
rJPJCLJOZsT4qqhyZ7DBWd+F5mjOl35RtxUQ1yE3lCBf+Z06PETNfqLodpVqKgNcpmppoT/0aX0d
84L5WHHDBWYJ0uBexIu4ZerAflb6uIKJ0HVPIBjsLBKeooe5I+W+9CCKAFnsnsbYYjRgrkc6wUSF
USM3fjxZsEwVdQj7pcg2ymyp+6YeofGYtb2H6kqucm2rA76kJrAR3PluORk8cQ0vbAZuYpVjEyGS
KqMWakAUu7FgXsjSQ4TifGLIjhk+KXnDBn25c2YMgnOlKEgoZuMs4q6PROdVgcQQTW/Sk4FT5utd
UWrJDhc3zBaVCiWyb0pp9NS3w5hph3hw4Qo4jI5XI853JSPcqs99EvuqoqVP8TDyvfRKPT7MRJ/u
VqxhR2m3fO8acu1SVstNk2vjdSC5v7NWvpPQhdJx6QcCQEE/qtUAjbfm92hZVMa+VbeY2VACzTUB
F4ZN1WOsFt2TNBoL7Fciv11evRbeWNwWPhxa+zT2mdwmSWfCZS283YwBHbTC7L6kPVnXntzmvcX/
4dFW0ptGTGUFlm9Yw07aPQwJhdZmbvH4mq0c0LqJHPj7rMw32BfHrVsmxQ33qToFP5iZX3VilhoT
1hzjRrUvPlnQYCBm3cqcliYtuKrmstFt4UB96VIviFNcAtlq2xtiu+XGgWhGXjzhGKLYN5WXjPsu
kfGL2rk3NTjDIFXd6XtWDwmBZouBHNtdERtO1N2+Ve+9WTPfMY/lBHMUxIchC1+D6dfW92I8Ln3D
WDRR/9R95ho9n+Syq8ZL7EA6jG+Gab+Aw5QxAPzpMeFtKY09I7hM2F5l5Q0OdVPbqfNTWt3YcIbj
n6z9hXNzMd4xEt0ZiX4BX6351uLmgWWHa/pDMCgSkKRYDbNN655gp9LSh1wP5ZKG4SnOT6MJGm5E
S3T1nIkzDxmg16C3fxC2WjEBWq19HrPuR9Xn27QkWPTQweAwD5WErb4h614sWwbeZptuiK9KbH7n
dWDqMFDinca2onebVcCgtfK7yeq2Gk+aM2twRUczB087zFHhlEXUL4q88yRMlm2aPFoowI4sfxqP
OCDSWuT7hEUgnGpAWKKCdVw/LYzUVJAwmAY179KJyf8kS4/uLH6Nufl4jYD6S5PtknG+aSvlDqlc
tA4eJCvvdZTva4PJ0D6WYAFrFTZwsXeb5jg4O+iWXXnnEP2Ik+8JHqL5rrguwnX97CZFkAltZ7bf
YnYuxdDz9xx81i8kQYZkvZ42ONESX1d5bCVa0cb7YUENYhBwqpf7kD7GRg/69mwOh2r5oVZ0a9TZ
pZwvCY5cS+OuY3zWg8wDz15Z20BgmhjJi4ajaoIBeg7G4p3LmC9WZlB1ELzmgyiK7WpGa7rv5b2J
iXi99OTt9e3q7gYWNu7WrvfhopkpnLtKxarzVhi7sU18NhAi4u+z/MyZ/l3cG1LV90VqR+M1KpMv
bATGIaskCf6ugh0oCzYM97iCiHG0944mCNFaxfks4Eyr6auaVL6TfMjxWdhflQ22rLy3DE4oUFCN
th4YagSoPmyN+n4FguStknEbzZftY9PClxzHSDc/1WKv9+OWiZ0oZuBovNGSX7Z6r3CWcN1vQOB8
LVivydZLwvMT75HK6JKJh+48G5GWTTfUic/p0Pzi4IfT6Y0BQbxG+k3ZihdvgJHV0ILnWBaI6dZB
Rwhz4wZg4T4ekX7etXPUl63pBp6s2kORDqY/aAA6iz6YnTs9ZeDTtUO7vXe7R3d6dfsHNXtKqL9h
EZbl6JvYnyGqBbS34LsMN1l+KpvXZH2eul2Wf7fVZ9WBd00zX19uPXFbxwJcMjZLc/HTBk9NfxmX
S5nbG93ML105PawufeKkOfdz91SMw6YT6dnDmhr1FjK8qTuXPTRyaZkPmldtnLk7z0t53679U9GS
nou1J3NeoWWv7lNqq8yYT6+WOZ4Sad1M07BZW0waJdHy1ucUa/tKmWvgxJgiyKTzqjZ2etv07cR6
mt85Uxw5aXWYbfdFCiuAAhxlq77JtTzM03pTJug7DJPji8CR4oKyzEH2JlJ5yTor1AaNk6Rcv0tD
e04GF8Kgd5UK9/V8xzCD3K5dbrlBrUo3eXa6vJ0O/YINcVgxj9liWRQfzp1yV3kaq3BllQbLOsxz
iB8LQXf+9Tqz1cqg1XWdraAt4d/p9Ld67E6ZZze7XDPavcfBNXtqhtbSN10Xv8TaIKihaFh9c83O
qyM2bGyM2ZR8xK276r4RrxygQRHP7u3Y18An6YLQHuwWJkmVYqzec03os1+oceaw6Fq5YpC8g90e
acLL012OIc6MKK0N66XrFuMF11b1GBt14/ljElePS2YnJM4U2U6haqyjFTigrO5x/K3VjmGKLnu2
x7hjfq5iqtsTQPaEtIOJ5IJOj3Z11wBvuHzM9MHatprsOSDXDNb98+L4P2rG/NcdlL+0YrbfzbVL
0f/Zifn/sM3CqMG/3OeubZy/tFkevuvv5P0vfZbfv+KffRZF0/5BupBb5LVV7zCGyT1z+u7l//4P
RXP+QdGRcRiM95Tnf2MN/rPTotn/oPpDtJVpJRTkVAL+b7dF0//BCM011E0YFSmZp/9Pui3atZb6
/66e1jWryyQcqXqdxg2DaX9U6ntNrJoyKneW1rTQB7MnLntV1IGJ93EuaFE6cnQVk7mTZhvvCg0C
mtDKlcE40O+6S0vPKs/MmM+UzDjiMSmV9462+ZdP9D8bfP+rHqrbJqtl/7//w/B+V7v/8nPSnv+n
6omCGC3NP2pCCmNWBQe/Uzor50zvb2WczVDz8l+rsijnQeQfXsnb6QHfaBOFjI7utaHbJNPD4PQg
tDI3jqrEeERNb+9SWX7BVUs2otSfOrN6AkHExJRbYpGtIqWHhqkL9we98+1YulbgeYt7MFPyIrOV
v+YLc+l50T+apfyFAGLHhK0WTRlCCr3Kj1NSMPTsKKw4xtFQ8Zx7a21SMsvXTf3kQarzbb27NL23
XAcnal+bnY3k0LLtbQw8cVYcmXnaMayZHOCHYldkIjMYS3XcTbH70MS3XI/kUXWbfWGV/DRmzXnK
MsL6PBrT/To1WcD0eLbP06H15TCpkT20X+oi9VPVdR3hZXSdssEIXbrrXWrUd0aR4/ypp6/SnuUJ
3yQ8E0v0voLNNauzPlAHuzprSBUGJU5C6JlkadLuLfamu3Wxkq202b1N6DZu43WbHBfOUVN/uvI9
yZvk1EKzXXTsGwz1iiBWOAlxCSk2sT5f0qmoGPNR58Pvf9jpCnde8ZANNDLoV0YVYzlww4g954b5
0dfCsQ6Fq3BNgu3NAp9ETE/6WTWIMFPG47RykqqmJgdxYL9mDkBAHpJPAc9VnfCmJmaxaZLsxr5O
WVkw/dizuBOZaNYqHgFTodBIyPRLMBKVsPjncDBJ8HIPr2HipGb7s2Trm1FiFwnKrGcYmpXUnwYw
j3mffthtbVAOGWqmIAyI27darCmAfTu8Y9mvTA4/mjV+J+aAMip+hfoHBdJxbpRO8YJc1pe9Ovc7
2xa0bvLlg6DHaQIwHrS5GSCje2vQXkmRUWFfXMcn5HCa9WYA9ebd6ivixHjZIgzoDt0snrzyPIrG
3amxwqPdXPmSOSkhjnxwJKmm1hA6nY6BrqmXFfiltLuRzbB1hinQCp3tPmFDIxlCRpDaTJY8phW8
zFjPP2yojnG9PJlVLTfzPOzGlEOm43Uvup4A6x2VY+uxDnT1C/RGzerqfd1aAUFk6hs4xiMrTRgg
L+W2d9XZX6+ZYaF1ez07wOUVFJJK/nfrvddQh8JOmR5YDzYZrcSoLrQhsIYXMYFSqAtws8Twd2Zi
A03X0tdCNwJz4YqxLsoxqfIbU6lvOmf6hpF7rydzFrRarx1seX++PgSaOh2XgqM2x9mwXMSHo4BO
WASmwwH8udk3kPMN8ZOW88Z2sTdB+cTGAPMfnsAGTVkFnXHeuIl+8Or8vGgjrNe4/K6kDtq7tM+G
88FdfJdo2tvsqR+VhDuZLwzMNx61k1EqaaAssBH6Ar50+WFnywYJOxAOKMZVWt+4cXdvPWVGrURm
LH/sIQlyrX3RtfnFEtmjLMZPCzzkkDqRjO0GJ7t6jyLk4DSdiFRvPNZWMqE7n0+T1T9Jm8M6l8Bf
IuHCucbZS6lrm0Xligo8CdTg3AG14LcBj4OAYV78oQX6OMrcDoZaRJW0T9Y0LhBDZz6HnRKzPIzD
Om0603sQwvwerSzeIHOhNoxmZlpHiKKo2URewqwQCLZbPQWk7RTnsbS/0vLOmwoG4tT8uW6dBERp
zv0jkV0o+gXaK3zuuKh/mVxlpnHgckmarin7k63GRM5yitOilVvO605APwgGSbXxFqO4xL08NRA6
EpQO1FoiVwVrPHlLGSLh2fTXy7Ubm4avxAElvZzwEfKhtNmXZaH5TuE2YaqI+9+4lx4iKS30Npji
GCCH6bzUZnEYRHHnOSBNmsbjNTctIL2/KigiNeGWtKkvcZXPhzlej/G8ryQPVOw4a1RV6quZ7BnK
uboklMm3lTd698NtQgqobD1nL2JKk/pAhcY22j4qXe17oH4mcCqbhWP75PSqjeow7lursxlMVvlJ
irndLLN1Eslt1ufU45v6HYxSfmjU5Gsye7GrKT822XTBL0COrdhRxFpYMhsDs3oBXfPdNR0RINZ1
ofvyRjJuQ9VfnZegq5JvmCbb+Hr/TVKj9Clo7Fs9Gnimz6vGZdsGn1x0cGbFdJQeRrsl5oy99kYC
z3tfdN49HG22y4fSbcoN494CxEaP4A+6S0d5Y+MOXZi5iRekY83VdVpuOUqc5jEbWSjiYTON3TlO
8CGN5JwOjv7kKZCowbL20VpILRjGnh6qRzyXqgTWAF/YzJivFI2xh5I/jty8VKPaGZy9t0LNGiz2
wbROQ1vrAfN6sRKabdri6emZx064gVOfpGa5xunOYNOA/hx0PWCEaTaK21aacdinlhnkyfwwtqCT
uQNv0SWMmyJpuHn2fX9p4fhFoOe/4AXjunDcqCu8+Mmo590V1cQoPHCL0dx0NIARmTBBMqzt1lrn
Ao/HaoWpV+oX5hx5eas3oPu3jpO+xPk0RbVVvwyTN0ct2oVO1lqgumi+jCEBIlxXqj8YyMiaFWGI
Yyqvi8P9IdMdLt0Zi53Fi6OWAMjXHEBbDtLGZNJXoNh5XhvxTCn51mTSblfo8OB6Md/jTyt3bmOl
gT7pWohnOaFCkPVHe8zKG450H+A7zIBnk0qimT8Xch03dVl/c91aTwstgFGu+caI022m1Nhq+/hm
6izUAbCZG8OAfK8a9ws7+/0qRLKDkzIFRLshHeXmrnDdXWdqeaTJW05x/d3vf+T0xSLUJKHI5ss4
XSVdY9KGiS2+XJdqejncCvdkedOHNB0kaGCPhusPNOzi2iR6R6Lo9zsJJ171q47py1Ga+5VLuTPi
CVAY1ZXzRxdjGavV7NLNP0vt7SyH0Z75ZKhj6U/Fs24p0VIY28Zzm2PnHcHb/HjUJw/IJn1tWB8z
DFpKa1/sedxOAKACqFXRZKrEChb9tVNdjhNzc6hUsexAQlAfF7xSi2s8MMPjWIPKmTV+yNW0YBmo
/V5oHCYRRV0J0MtIc6S1boe8zG493+oY626aif1aomm+lh2N9CZhLCQUlXuA331eV36xTdwqxFBz
y+Sc2LQe/QC1QSSg69WlTKfQaFzTt6r5XZkr2q5DeWt1BvJWOg52BbCpyfAuD/1rkQSp6/6Aaa0O
+fDdVDX1NYsngHQ3pZAqhQNoOPQJ3Wa+WLZ4MTLnWc49HoW03ser/emhaZrnxfQlvEF/7YqTLotN
ba9cOKb+B/L3OI6XqR5ByrGporQAWlbZX4Y7HdZGOTduQSXNnOiRqxx/lyq5nRI2mSuSZUX5cWcM
/UOW5Tpz3TYXX+rJlGaVizvbGvXACZlLTSdmys3Qngxn02C/8sv+KJA+nPTO/ZCi5hyrVG1YeSm2
FYj2D1CPMdlJJBBS3tdp8uFehbe5MZzaRownquVYkunCUNppKMFlPIZQhu00tBZLCS16VGUPXTFL
vPdMncvQM9+WsqZiqDoTZ2oykqNHPc8SHYQGZfEJULGhCbvZq1lsbJomvomV2mafrr0gqaA1rxk/
UWqq8aGK02aXZtZ1QauDbARTnk9o7TK+lcYGo5PlD8qAFhwjxC8IAduOgsWWke4tZTXqVddCKA04
qsm61IHYx3I7xqGht58NxqIdSLRl42YFsiPo8kVd8wH1U1i2h3ThVxo9nhKwPRzCknVvxJCu0x4l
ylxO72NaKNRxJUyd+ZNF3/Rh4rITj0lkxOPrLKol+P2fKal8pQpT621xqUbWVO4bzs6d3I8cl7HV
jBUajRnU1YBIRtt3rPt+VqK0sCgpt8T61xwj0Jg3Sqj2nows857mZhEObcPyT+1bKa9uHWVtIlk+
Lg3ynimrxUZza+Rh02iGcdoTh5uSDMK/5wZKVnxq0ht8QOam24BKKA+tsNyXKuGDVUFoNKuMRl3L
gryI40BNPYfXMvbHFWK8W+zNNCsjvSZu23YD3hGm45Mm++68fje5HMYVL3ZDYEvbUXXJbo3S3nAP
DUyb70FhWRwtiM+Kb6/WUbPFgdtfkHf9m2Mr2dFt06j01Ab9QRJaufYGaOyocUk4jKBUOa85+T6P
nScN9hWtJyemoH4yl3V66jjvaX2872HghpDQwLPn6ka26mXO++Vcce1LW4EOhp4t5XM/Sx0+grre
6bHzXKcuqxkt6lk9J3l8o+apfVaXunqCQXrt4UqNoRWLrFZmP+PJoLkc+wBg6TWI5he5juqmY8wO
un7mC69sNngAORAUMn9Y0p9+PqOdMQ+e2V9URfUbS9H8GZ9D4Yxv7qROW2NxT+2YvbBN22FbU0Rb
qgPulseWFy6YG6qAo6hkFNv1fGYDLA52GdvbCh71bRLPEu6G8UlLCwEv5189Wx9r5b0QnMarRvy0
2dQEc6rc2VYD1NxPotRx83NX4aMTKYc0fGEmWHWar27eUEDrpEfV8Ue2oj6gfHuC64z/bgCPP43F
WbYtnHac3SFYmJLBrkYzuhAEcRHEosMLZwwx+MURAg7zom62vCYWJimzvmD37KO0n0sI8knAB+oe
OiM5JhA/fU5B/K1z/amR8cbT8oWySxxS6Rh92XS5rxKZCOyRaz+L3BIlT6yq812nXE9wzkiPoH8w
8/Gty+kjz7a+7bX8R5/4QX7PUNMTz9xfmTOHS2tNF64sJ30pMIXQSOGV+TXMPD5l0dPZlBpOJFXf
2zSCA9FbhyqznJPLkt9YatTQZkJuZe3icgxjq9s0BTVxrXmZK23apm19afTE8DMrXs7UYg2/nkIe
N+hHifJWKHVUVxnSPh24p6fkXDRiLv35UgOCNLqdK90xglK+Nb0C37ejSCgXutjgKgsbE5CyHORn
bZRHHolvxcZaubK0TgZdNhKcEUl/dGbsH5vOwpmkahyQltFE59LUlLYyeZdfn0vPLLnqTRGFmeec
s44yWM+FIAWSgHDiRwdnl+otvfPC4mhU3CXxQjDL0Giv5Hc5hPxN1uUh5zO8Nh10tSoWyIand84X
VPMHSgNTjmJMzhMqAYR4rMO0lGyOPNzwnS+KIbcMpH05JUZFM12HPfVoOkrmAVaiic0wu2kKNkKZ
VufVitkH4/qZuheiPmdC08Sho3GI3TcOHToojwmaoeJNSu+nqiuL8ocd1Lbx3HTjk1srl+LazBll
dVmVIvLW9rNvaWVXZRwqdSJoNk27HsstLt/sjeFVmpMlEc2Kl0FDp0S3Ott3jiu4mQl+49GB9uwW
x6YBKF82FNqdKtNPajJ8xFBczVrBG8F+SRN3+ZZqizDQnu1Nzsj0rNtfTd7PW68gA2OVzYHwqxcW
S3vsu3mNcEgfPeplNAd3ShYHtVEcTEA0tc12qJU2MhDeg1SOn9LiMrcOHCGMsQOU2nTmxhyTLSmc
Tcw67GcjQPBOsXp/MZSdztp5iy+rwzBSXuxVn3cMptxwj+oqFAc5O7FLE5C6+4Zx75/FbNtg5dSy
HTWD2uNk/LQipsWomcfccOgvsMlCjrSoIBaeL3E+r+u15JQJ0691MjOWGC+1+JBSfpkucWmdE2Wi
Iom1DVjlCp+btC5xm51y3eVt6h7YncZHWe9T6Gmost1HOlcfSikshhHxGVnG9OACeaBcWgQNADOE
Odp9o1W0DHjFQH99NFnBc0CXLUiZPsWOlxzjHimKot+IrqNBNVH6Yndnn8brhbwZ5WvvtS1jvU0Z
qjZVt06bb2+RC3sn8pm4rCaeg3zQjVDLh61K6JL4APWLjCDG7N1MDpCBVNC5V8DXV2sqdqajn/I5
ezTTXUp5JqjJFgRl7PyaatnslhLPPNYbiVWKtEDSaf6ylNcJd23dzQ6yg+mUJfZza7ZNVGg6w+dO
cpgHU4SpS98sW3/qGQcimtYXgAPE40T9okltt2rDPh+to2lzBSCNcIwrUfIXlpLjSJcGq6sf9XzY
D3mI83XjxCtAzpZCXmUvP4p1hN99B3cVj0RT2UGaVWlEOZlm26AANqdyOCC5m0d7ny4tJrO4msPS
RjDZDVSDPZ2tvaVhF4K6X/ryYvWAqBQhYRwkdNUd7SJKccJ1H0rNekn1iMQQZ3s+/8DN53eZKD23
QT3hmsj9TbeNi2pSUS7Lx1g337zq2hhMrRdFOISGko+kYDYv1lOA4CbHUBBbcvZ8HUfqVf3n19rC
02jvCZzh27W9J9su7nOX1wWXZGf13E6EueU736xmelbktGEnL18zl9OVjIOE9+7LHlGjsO0QTDm3
hktei++i0vmmr9qpYjVu1Qzn1OB6/pyb2bYGw2ooVXmTVYoRDiy1rg251phehEblh7wIFsHY5ECi
LAelDoXbfS7XsXVFJyoljR9zMC666N/ZyLWTWMQvs/fuUV2G3OJm3DmjHk2uQLllox0HGMlPI9EJ
w5SYoVgX89OKMiTos/YyCYqJVd5xdKUWljAQ41d9euyS1rqkXTB7yhvk2OY2cRyM8SwBZffUpRz+
dYUrt0GpFClWoaEk85YHs7mnVYCSplONEDSzxTuvX4vJUNec6VgjWwURUSa7zGle7dVLmTijqlgk
RZT35ruY6B+q+VM8cp9QavezKZ23atG+4+paj7LqD4fUy/o4ai1ViRdPmZxgqi2CSCsPz2CsVEtj
QLaLKnBoJ7+oishQb5cDjDQconT31RzR37JiM+wtbO1x1z1bnDFjLM/bpMTN20F5upPVj5t7NwtO
RLJBFDdnayioo3sYC7Wt2ddqSDQZSllCxAqcM6mPfmaR1i+dXSqHGl6uuo5P8Wwp9xRi59xt/EY1
qF3O6WWgpUG5naKY2W+aOXuRlQeqRRUwdJVyyxt5yCyDApUTtRbJvEQKuBwj9p9qTsPR9I7mTO+p
hny1r7rkNbb1m1kYpHABSFPhoKhUOKGWGeduMT+rRedaKe2QKt2IUAs/oGI057oc7kfijfiNsjaw
dfVjdjksTTkRV6PcQn280VCScbbkTUWG49YZXKvlUTfF3aoXyW5Wa1bI1n3s+zwj0MNdpOmLc1IZ
W85a7AWGt3M4oujS6Y9Xz6TjzLzfur015+oDJVGyLQ15KRyyDukdxe41GEeY5ZLDYWZ25jFJy+xc
eeJZK5Ubb6BAM3os4DaK27GqbsA3OjdUbaPZgty9ZA4XqUG8g7Nst1322DFZzYW2r4JO1y85eUdI
JVgpZ0g8HokFvjVMQq5wg2E1jl2Wptt8JOOSot1mEDPHvUtNVW82veKwOw+gexuH7nhDxC1sJuNi
yNK4iQc0Q52i3o5Dmp26ZP1cHBOvplm+61MlLpyEaAvGu1wdf1ht3YoAL9FOTHOVme2aXnQbuumU
Bum4J5Kg03EslM/RWlOq+RRPloVFCCnkfurqD7NT152pWFuxlmHaGkdtjAkStPHLIE5JbsGbb8xT
srqoZnGltzrpotJS+pAeiA7CZX0gdviJgCpK5pRkn6Y/EQ8j0NXttMEeNos0Lm6+eNyFy4dUsSno
KM5uFbM/FP1nuk7nciQFz5EGVYJM9lk5bgyXryyX/Q345RcQRAFEVepqdM1cyngQ0Oa7wjRI7dGn
973+izZWyqVQITQkcXcXPZX9ihhgmXdhamHSzRp94MQQh47KktQLlaKzkW+UJhnC1eWqRFCcjI5e
Xpn/befPy/DFAtGEopkoY3Dzi+vutNT1vanFBhdhhKi9OYyXGRBco1pEkGBL7BRn/hQujGNpW8vO
mM1P+/9QdybNcSNpmv5F3gbAsV4jgNiDOylSF5ikTAGO1bEvv34eqGqqu8b6MIe+9CWSaVxEIgB3
/961F+bFmKzIGOhCw2v3GgQjnfCJeQjqv4yCE1LJSWQG3N/nrv0Rn1RFxSf1gTb3+PQreQJ1Mq+i
qoedJ9jbghKFGAVoOnL97GFyp7emQ8ffDtmuF0gkdUItryjkR+dR9NRN4iKpQsloB5fpSyrMLgSh
fpFtRVWb+RcSWWwII12EDlXVRT5B/8lnq+OUq1C+pVSLHDYh0fjofeRiYHhY7UzdVOMOkZUb9Jbx
+F1L9pV90NFTaGapvHaetK7KEOOlRThSJa53SbY87j2JOVRygkQ/JkkVjkHZ3l3iKk+jdXepm9x1
wTq/1ZkRPOVGcGDtXd4CWyVPMYq3CbymE8P0vjbCe6wz+zutTOs3Uj3YZbkeOxAfcfDKrv6aC0qZ
tbP8aMo8DsuUHqqqSswX0+9/LeEkPKLwS6Q1tVcZd9dOSSKlVQChkJoQby7tz2r4GSzNYzra43ON
7O/JiItfCBS9T1mNdoSAR5800Dd6IaO5zcbJjkvvyxnd5QhIR/OLbNJ3mrpp5TxukVc/hQ8ggza6
vDtm2TxAUyB288r6ZIjWPRrqJa+87rflxF9T79WIYfI1tGRsn91RvwaFgYavqZqzPangHvA+RDbd
i2/UnhD33jgTgMaS3GBSSJWeV+ujz6uDl9jfgE7tx6nWZJoTlBQ28GpYP6ZDNgw0TNb0/+Yj+m+l
dAG4NHWhT5rUN9n2cAx5AMhtFX9ZU9K8WyJbQlFMrKp137wbM+n0WTYdkSOVIanzwYuZ5foFL3tP
Sjd/TasiFkcReXacRSXU08F3nPq1ZGM8toNd7Ye2+FUlaXuyS/EYdGDlsGk3gLrHySfibknVZaDh
4ZIkBBLl8d3rV3VOzMblbjWPxirlmQI2Cu6MmbnX/z7k/BfG+jxxzH9G8i3Qk++qvqhO3avj/zaF
k++rPqWMCAlkLYlvV535w+f0AyRkqKNDbvw+DdiZfd7U3dhAIZXuN6p/eTBF/htMf9OUb8Qpc3fU
t/q4umLv+kgHGt9/NSfmB7PxzoOhxB7is6csjvhPbnSVKvXUgROXljDOa8/ik/fKjYjr9S/a87fT
7PA6BFtTOhoug2PPOafFORJO+SNxmbt6uy5eKp0/GOkXalz7LagC9zBI/y3fmuHSJPMeO4eabIOi
H2dGSxek9Tt3LbrQ0QHf5ian977rr/nQj2E+GPe5tacozTHgMjnd8pV6xiFeL1kv9ccygoT0PREs
rX2mWgipE+m+T7Ps/toyNTvN/jHlaXNoGgF0VHlnTAjZbVhu9jBRlN5PFPOxqBYI0xAX3Im4WKOk
9d9bv3uZMtXc8b3cVJZO+0zP77gQ6LQ3PZdl3v508vhA0K9zLO31PYgJbjLX5d1jmt1PgQqOfV5U
kVVQaEr/LTRe0GZfzNl1Wz50mS9+Lf532wBOWgbKW/KleZdDRdIZ1er70VuqU29epzmmXhML7S6f
quB1Gg/gKe1hkSho/aIbyYJZXmkzPrX0KR/Tls53LLJvup2NY2vF3+Vkdg8sB9BWhVuFaRPkt2KC
zSC+aIiKZJRXsmi7A2W8TBxfRAUMZ7shSKfM1JM1NTelzCCC81B7Wbo3zytgX9BxBunEKDj0JgUC
6wWmwuRKUO5T8jdGE6AoIwJdzYsLbuP0Ul5KE1SsqGJ8BHV6sjrR7+VYSQAcAS/DSYfxCRsKgVTw
8z6zpRFEq1t30UbSm2kyRRbXLRrmDgSgjjmwZVHt9sm9slAmI2k7im5+rExOsu5gvGSlogyZg48i
zutUEZcOuLqRjBQ1ak5YULwvTl4CCc7DF+5rGRal8cSSbEWQvnTz+dVlAHB0usE/NaZPNRknx3tJ
acZeah9ZO8WeXaf4qu2FVieffkW/Qvdndy9wiLyFCQuW7omC68akvjA6UQYYdLdm+7/Ml9U/XkzY
35wjFE+fsKZ3I1nvrp9ALPXm1F7q2Fv3nWDsCXKO75WiSzzdovn75txuipzE+FuaJQ3LEmoxj892
oPRlnVt9SVSLc0+027HQdy5qXZ2Ll4FS9JK7eWic9uJAHm0Nf+mHlbvpoRBdz0K1/bt//vEpqduL
4aOYh9/mMSGzwpTx1XZq7wJP/iNA9XnQzs/elRz9q+lsr8Gps9ryNC8Z8geC86JJ0AqraBmL1OSZ
16L0aFlc+YPZYy4oevUJj03CjhMzvozFQ2Na9TmGc00wPt1zb6U52GjuQ6+HLT1HPVtywqFLhFnB
Ut0twxS1g/FBaIy+mL0OIqcJRccY1AAr7kjxM8sljooJsX/rWdNp8EvjnRbnhsML6F5FUQi0L6vc
8saverAb0z4rJ9M3JSBw0WJbB9c0f/cxSyFotf0cBPE3XVqvddIKStOK8SOAoh/Vu2OK8tS5wY+2
9CF2ChpAjXrfivaS1tl6NxyaoSC0XojKWqkVN8HKaQO1BUn3Fct45bkNY6v3QWY0O9gyvSuHMSKu
QYu8YEBZgqasXQv/4LrwNwT73kGal6PRrl/1SGC0YTbYsaquh8MrRmh2S0eWQ4iKZZ+xzNi7yRwV
vZJOHmIt8c8q818Ul+wKwgeF99OhvWWUjaKAjhwo35pDt7I8theKnTxt/A40KsDJ32pXTl2QQ2Iy
BfD7PSxl1ke5nXHKF2jk1yq+BB5TmGMEhIw009sgZRbaeW6fpzR9sltKzXtw9QIXg9PbdNfkMbsu
6vdyXdKj1YCRrYA6R2cpsVJ5dh5a9nqpRpnchFDwW5J1YwVYN9uuvY6wHoeipo60X0xxyJLOjjJN
5VI+JKfR8dazW8phZyK23ZlSjMAClX+qbJf4SWXGly3r0ho4cFcLlG9sBsclDlj8Xuy45tavnb+1
cJ093WZAQQSUPzWJ7YSVVcgwSwJg5sFZwmBkDkLEvDkNlB3Z7tVN9d+LLJ3j2KKHp8n2WEF5PIt6
ueHUaB5G7q2dzMQJ4zkwp6ues1k8mTnFyYmVmY+Ff2syOs5NM7kYA4A1NRRZOGT5u0JDdukB+jZZ
lc+ZCAwAX58ZWSKmDJWdZU+uBehTR7eeZHciqeBFgTNSYZ6efa74werd+j7RM7AvwSUWdlQ9DpKq
A2remn6hf9mbn0otbiuT2dkcfTQG2qOddOam8ja60ZixsSkK2bNcIiJHUtbQIDCP+n10/DVCpnya
Eic+uw6pr77vxheTWRwU66FBVAMqGzPF22LP34dpy9cf1jC9+UVd3Dv1Huvn0cSJYvrGQ4zkPWpq
hzpCtwuDDfDy2/aBqMRN6ojpzUs4BPq1lR57sr04InkfXdHbuy41qahbLAc1PO6Bpc8qdP3Z9zlh
ve1L04C8hazW6WOfJsyuprMV2LKtpWL1dqRZsUna7tkzW+o3F18dDLLxhZLkQXpw35v4UVZNwPIp
iEqjm8JwaRfuHlArtJcqXU943vAZqti+uvWzVxg/7dLub2pOjiRcobVLZ+MACR0hC3aOmVxeCsFk
V9KigkC+q+6VlpFwi281lz404r/szpxPgQQQgYGv73VPi1lS948jU/BhQnJ4dJRaInOh3tK3rAc9
cEjoaCCoAut34ZI2pKpYnHIKfC16avfaMM5WXtj7aqLX3C31cCqhJQOvW/d1VsPDi1OcrvosW/BE
AxqPRKQk4sCIjqZLVYgtOVTWOgCAU7fWkc+xa6yE7grdP5AYgQwSYcgxodjkHYQbAMir3rtxFJRS
Gdu87wbRMBVhPSTd3ssMcetM56UuGQ3NkqkEP+5OOPXz2Exo1VDaHwIIOj/edMVchnNDdbEVVPd8
ntOPF9JtSgQzOD4XGkUiNRZ0Gq5mh13rV44HNFrjgXcamKdDBmYvGjJxTrBSzT9H690PiDJzMF+z
64suYs5g+rTSX6kVZD8TG1kpm11HP439NkEhsEwY+uql7RtGhcjyp4DNoYvDom7sM8Qm1OIShzyE
al+J1MTaVrp3ju1QSfOuV87wIav+tibD0XU2f4CdffeEDqh8QD+VgNE26reeFy/iELsXroLZ52hy
iXX1Xgbxbwp86HRK2AgVXB4oDzOCb6xnA5r8OCr7myIUE2jIOWW1giDL/c+ut83XeQDgbDmnZtYI
KhBjSlhaxrosqJ+DwXmsoRiORlD5j8vSY3Xvs0+n77MDvQRgTmz/dlDJtwDLROl0L4ONx3j1Coyy
Cx0ONqGzRsobu/VdWVQ8n1zF9joNz0rSqTx24oe91l3oua3aJ7Y+VnM9cIZitMNKfCJK7dRmcGVr
XH8046rvBB88VCV0lTt7Dnl29RgqRXkZDvOUTYPwhSshoHz36j0k3fpJVnN9Ubl8LbrSONh06WaZ
+dz6Rn3qF/XXLG5Gus4PwmVl6bdfgiV4vZpVBgtjWmeCkJGUbS8rSpj59OdDV6b4x1z6pRkPgTsL
sR84zZyKhH/L5Ve9VIrse+6OJt2G0HZvik/M4kRc2bulSH7FfhPv7VY0nPbcGIWl9yTSQjNNfBtb
lKTuT9oYvuJOLhfHGP75gupk3FlxP7He+5gxB96D1p+yU5zrIvKskXpUM+Bgsb3QftZd4oke650b
W0DblKRFVevFNFukj6D2b8GapcemoYOzEHCwwmgvf17+fDsowEZ9TTM8B58QTdde/H99yZ//rWts
JVpRQbISiK6a4AXVGTwWWJMIvpkx2kxK5BCjdAiL9Fx+HwRCKw+Jgl7Wm9ONPygghH+My/egXDrY
h2Jvk3rG9tdALW9NbuqXBP8sXFRAidhbs7p0jf3hD4wUfn+VVTFeSjSPVkpHh5V+LlL1O1cN/dkf
n6Qt10OBs4nDiG6QdxTgMxVVGpuzSAB0nQzp0y8GsZfoim1rWX/CnZinxUdTAVzRH7yJ/dLvijqK
ZQuB1TVvIihxCRfUvGSJ/TCKabwOeTMd5FAvYV176GzkjLiJ9TxspXEIpmo4VsNXLCdO/C6Ot63v
dfWk5PkUnHxi5w5L+tTRBOeWv7Wc4Yqxd84oXY/JRMu7P2bnFAff3yMMRIDpYmVmOFbm+Jwazo5g
avtS2/MQ1uR0ouwJjqYVF4w1Mn/Qnvkb53pyiv32pmUnw8UJxKXVT2PAoBJbTnZkdeMEhztsb1qW
yWSw2Ad4NhdPpfPgtAyvEwfqeQjCrEzWUGboADu8xaAYRRTvCcZJ/a9Gu/X7Zl9CkcAOYDr5zUNs
9x7XEvlUkxM64M9Yr00dv/QzWgFqGaugv3bpEkQi15+V4sBnVNN89pU+Lkrbd0c/O3NWHhHqvFcK
8DLHS1KMwUQhkiFBPr33uLA+l/HJr3CEOTobnu0giw9xicaJyf+HWZrdS46rbz/oSz3p5Njm00sq
+zhyy+3UZ0074pO+0iJbdrPF4mghzj+XZfl7A0wg77ZNcBnCiqeBiTMf9klW9eEwrU+D6XH28lh4
8mpsbjh6UUXYw97YdDSZV+F5xGyOzEo/tfw+D40wQofGHtdB+bwaLHB2u+/NrjwkLSr6JZ8ehMV+
6mgJ5CKMU8Lzh2z4M9GY0vAS46ablo9+EFgph+CWZnZ+XsZIV1fdg3wGpnqkDO3cENmC6oWkzTED
QO67LAkzX/MnlGLv1N16SGaGuzxd/BAybK8UyOOSJ7glFDvsVCecWDwMLvFGgXhhq0egbepdDmgS
ea80TXD1II5U4axH3S5P5YRrk5GbH7X9wZULIFzZjbFzeFR2fv5it0zvWOxnwlx792lOyi+CV3d0
jX7Dq1Dn7QLCuct6MCmkqNlldCvUvshB6CcSdyDv9BjI+S94TXzS8V+GQUorJ/Em9FV/qrV1KczZ
OYDn83Osx2Ga1wteq2ekxD/dZs3pPyKWpjCQK6fiydL+F6LCFYdA+aMOdH4pmxr3vo83trJONc2O
ELLDtxJdAkNq8rOgYo31ysQTYsM0azd/NjjR7RAdVncvXYO9mL6PuNkjY2DfQ/XuigBTJTtFCsoR
oh0u+JJtgvWRUMnypn1ln81VvJbIH2gWQgczN5BPgfckDQDcnE7da43vkPpJI+Ss+bVCyexaNUM5
kVIKRF1+ygmMLjAfy7nOIZmaW+pguViEIIAg6LML/NvNnbmxhnU5LV48o4Yt9AF4GmfR3D+rRtwD
ICjmy94PpwI/s29PId6z4pwyrqkAhVivhHGoLHLhYALH4EdsVzwQAyIUhYOzaAsUY6v8EeBKjImK
uLRj8Lc98ESPxnw1OblsqQb2g8/ZDLNG8XtWqzrCMsgwEeg/nJLBUzlgInU2PG6jUFplJZ4Kuw7b
7KD8TB5YytjnYnc+xLlZPQRW+Oe7rJS/qMCzTYeS2hcmo5SnPPBE7urOnDjxZeujrKrvYsXNVFuc
xzmx2DB8AMX9UAqAhmEJQRVCpPsB0RU8AKitCY+h2Z08LHS47icmqOaSO52598Y6Cbs1HfbYsc5u
Uw4RLgtJUmX5rUmSeF+I8rtp9+MegYzYC+NSC2HfjrNkw0KvT/l0sTeI+93nzKa7duvpSzaLQh7P
ya1OX5yx5dJw5fez1etDNchXMSZUkaq/XciyA9pFyg3v5LenpwHZQITxNIi8LcZD1+tuspAmzxlb
ULla5xjmbbeYtjrQEIjqVz6TxZ+EubkQEWRXV6RQdRgPDAWTZBlcPlORYyyA5aUiFa1zrFDSJHya
ttg8sq2anU/TR9VcWiHkeZqSnd8vyYtOXpeeSJGE/T1eh+IFjEuT3HL1biNNXLd6iM+taX2TsmIK
R4ULlPR3TcUqWaN4qyihI/7WMNJzAYk7kvhy7HoJRNMSnRnHdAW56pffGjx6PaPMkKTomET2rNfJ
gGtOcQE3iDd9sHKKc1/VIu/SsJ74t6Sbzzc9tKgNp+VTdSstVc5UX0nTeka51J6HhH5guLoXLLVM
iaBEe6/O07DZlJhUlZvnVC1IH7Ph6qyjBhTJ/rKTumIujQ9/kMg07XvGOvlslNtMTffEMdYmZzxV
Rf5S/ZKtSwdWoK5BnkUDzaFhNTivk5XCl7blETB/vndWd7dK+5uNOPlE/OteaGvB/2A+bmYv1zUF
dZzdmxFDW/tL/p6kg8l4xlZDy43YJ5Z/qyfmaDPDMVHmho5KFTY21HRBM2fIj31KkOAcRJCO3Fdo
UxvhvEnbUyGRzcZ+RTpluM76lJoqPaL/vjWUxeEq95MLyR02Y/VDYXBP9tJo6X4HZrx0ouE6anWK
20o+2YbBecf6kRSzi6gXjdocBPc6HoHPY3WwMF2E3LM1EHT7SLzRq28tzmkd1wOPkBd2OffWItL3
FivHBRAXTKBkc0zOM5d04CbW6FBYMOUVzTmREy5LZp6B2HgM4txAUCueS53vaCzmmR6M3wgU152P
3gz1Gz+jlsTbjL9JUKxv/aCcnZ+qV1QlX7Guh5NZRws5MCErMxCf62VHJB77BgcAAoY2kglnsiKm
5DgusICZ28azNOODFycskEoDRmbUu2DfwhPKaQvmG1xRsy9nWrAWkV3hLynZwX63XxF/eY7mDGBM
AaO9yyMUoOZaNfDdjKCV2bbxI6MzMUnUZsqTwJPlxIgu7Q2hWNlgCR/2v5vtNN61+7ywAxxsxcJn
z2bP6Z2i52Jav3oaGnexWTxZ2UTTsqrtSD44jlfegvbGXJGdKyROVZ90R5r23hfslmGQSHXJ2vzD
pTKHQypJRYHf6rfeuOv8pM20vhtIKwC3ZX5o6A8e52kF4QVv43RbX2skDNGa2Q30EnExpK7jxBdQ
sqTy6IY6ZkfYO3rP13tdYYRXVZUdaEykOsH9bvjNllPTfLVIUq4VfpUYfRuniLMzme4+ab573dxH
K6koRdC7u7osCNWJA/sEgYQ5oapvaIxA5LFRo/akIbhp6iZ0M01wyUYnIGh9rBMBaGS1by6SiHGA
jWuveTFPu3oe0THiMQ0IMzs3htVEJmkIEveI1n1wGYnmCXO5fGLra59H4TyuuRfvB2vdNIwZrcyc
NhAlweklPJXDir6EXXUPdq4vMnHw8QPHQN5zqE5twlRT2R5rifxHyYHltyVQAC+16ZAetBr+Rts7
9sGxZc81tqNkLRO6bsfumEIyoyh9LSGFjp0szyX09NmQyXqZqvoEcJOAlRSI9+M4WpP+Uwx4HN2+
2iQVXKc+rbCaxMNe2dTQrOi8u9yOvMq8Jkn6iSs92yUUQx7H3sNYwQGHLb4sruY0Ftc/H0kbkTY7
z17O3FdNx6FGLQ80A2IqTkAqtaKsGckyYc7Lg3JU+mKnwVNGoyVZGse4u2F6Ynd0+ytyK/cdZ6S/
TzVAsGyD07QG2amociNMqr/zAlPC6iKLDBLvWxJ73ZmR92QbKzXiZvU2/e6gro/zMr4v7KFha0Ht
ukPwq1ZNARPf2TetntzR+emUQIM1xDIgSPrcOeYTqHV8XUWcPjt9a5xdIb90Io9rY04HN/XAFfR0
NarC4KiMuDAtR/NSeIC5vS/OqUzim5EXH43Uz9OEhZFY+HACFwkRw/2sHPdAtBGyhgQGxus7mvVQ
UKM3AHfC7gNYRQYb/rM0rGIjuEvzNuTwqrh3PzjBSjQP/qcCU0FuiLo3S8RTNsv2EBiSsCx7fUSD
D1AWJ+TCrAPZmUH7kq4Lo04ff7b59iB0NMNChr7n1oLBIV33htdxZrTVg+jbD7Yxbr/z6hlvTrKw
vLk20R0bBooW8kilA3+wqVzEJay5jaoP6WwH+yZbvxlFYd5BdNFIYyPyzJRjTd7raIR0JUapRcWa
G0cCxowXONorZSXZhfao+wZBC3aFr4qOJlrP2dythoE+JYPrdbYsBSLOEo6O/8C3hMvovY3ooiKr
dI/VZJYX/APlpc+dB5g8ZOdzekKF8s1wcHJgPrh5PEi9wzcUpfPVyRmvse98lJXHUNAv1mUswUUY
GYniXeV8LiDocteyLqVbvrpaPnTuc7K0v+vJf8Vr0vPUj1VqndZZBLsgS3ycwmwd+7XVn+NAiKDR
/fhDASonry+jimtyfifsDvO6QmwWAKR/PvPnJbawTWX9/C3fMKG562vmbh9M6M+HWV6UISHTWPen
HgSpoMWez7DIZt4PpynfJ6SllyHjwI30M9n/+aY/P+nPi9p+Jslxh3LxYfdV/9VWKR6jMr7M1vI8
A3WhZM8AM0XbnvRqnYLMfmmmOQDT4D3cLcACHJNkgOW7eZWuMWG1rwZI7u2K+0F7RVdQHhGT6NNC
0bcjweYLB6ev/V6hRTYizKHco6N7qjag6c/L5A386D8f5iSvjkV9LbklId/HZL3+eVnjbUVGJ1AX
NkiY236mLsKmzuyH69LioGElYo1BwXQ1pMbxlvXnmtwfHjtaREfkgg2iKttrOVaA/0/E8ffmQHLg
0G7Wtqbb2x5Z+cAFIcnWl0Z778O4nOxqTg9kHZ3ilcyCuvGsQ0J7Ux6sKkKHdtM5LneRVXg6awKG
BK5B7qJPFAJPMxMvoYvdS7y4WF46+9BRR9YVnD/GyT/l7KkUzLJgur5hAcmN/t7DWAjo9Ldps+MY
9nhBUrlbWnyRPu4fOLCwV9VpUYj1nDKcLYDThZaa3WpiDOQwysyVcgTcYRXBWtpqFVkNRFSusSaM
jcaoMHlX4lvm5kUFMbJr+O5uFOdsJqNQ8xTulTmMx3lI3tsC7ibD/8Y89756Phq6/K1UxVeugfYU
sd6BysJpTLGHTNmV3+2NxQcHWvFZ97hal5QjZbFNjUHB122JOQFaVw99b2rGBvT16keabC0s+Toa
HMInZmd99Br5aZs4UYhjvDlstYfGcIyTsI2PVIx0GqR9FTVAzDrFXwZP9OwUHmpb+3P22x+t17rh
5HFkWgvjaV3j9xnuMS+lPjGRtZxzRszvGcIvpA6fUOAjbFtyzCaYE+WtyAQQ7VG6FsYrnIQ9kRhV
lx/ZmABv+fo9SLcSgOov2+lx1rLjt/gITId2sp74gg5JQtR2oBgJ2omD5ddnZ67enMmto9qn3930
1VvSJqSKKlxhjS565Kj7JYc/q3WdnEukGSYeCcQv4NvDDLMPqSTW7mZCBR82Wc+xTZJL7K7A0qPL
xUjZb+h4yHB5ut17TxznSVgN3uoA14IUH+XKTrkUfO2YyL9EKoKTPeb4VOL+Zgxte57j7thYLceT
iYSmlJyjwn2uEj8+G2Xz5Hp4CrHaFyenRayB6nqvEzTnyg2TJHuYrYmrO8FK/4lk+Z/O+fn/q1z4
X5QGRHv9nwtFmtE/Sx3+LQ3o/qP4Mal/K13YvuEfYUCULhDq41uGY9ELJA2bTNl/ZAFJ6z84eENX
mVTQmFsDzT+DgETwHxJbLulAhgN/t330rySgLUBo+9r/2wDxzyCdf1Rj8Mv9t8E6/xb/Q3GQJDsf
FZhpEXrKsLbFA/2XqOWEeCpy9EWFBLgkqT+o6zfhF+MJp7rcL7Dmb83gcMaenOufT6ocyfy8oXq2
Evf/fKnijlwex62i3BFYNf712Xz7CGOpe5FEDZ0IeXlYskSeMjcXF6iFh6FZafBypk+jtd1T1wB/
/PnfogGpIu+jeTCbzn1zU0ACsqk/0xwHjjesJIMwrPyX9+q/uRyWv705+j9zhrgg8H2u4VA6JG34
Sv//yUOqeTSlFKyJeSPe0zlT14ytDtQeG1TRuf2FqFCydrtUkkiSPzfok3fDmJITjzTiwnbPEOHE
ISzoecrGb4wDkAxe9jdDfZiAd0WBzShlgQniHVTnfCq+27l4z/DVkDFjgLl0t9oLtjH3N0Rgtita
BNrgbs8DCwSjKjA2oud+Xc9BVgy7OSERZTGd50zKT9E3xQ0oHEOadA9FXiOvmFmKs0i1dUHi4BoG
woSKHjiPjGD2G84UL3ayGxD6AEpIwK5iuM5iZTlx0K4GuuzYYjpkgv1wniHc19XHNQ+0RaLH8Ib4
bA07dQ+sNloDHxUB1AToDAmJKWin3UMj+EuYKf/op/Z5jPnDSVCIiED46fUG9v/hCopU33wwZ7Zm
brrUpy9rsMVOmWNJGI93LDTnxyqeEKaU+86Z2yhFehWaIvlr2HSCGNO9aNE3ys8/bTJI9RYd22bD
srMFXipCSThji1+qlHsmjx9Z/mhkONdJJYmkQz/GXMCCcic6y0MWL5dqKgHHuifciPNB5QvSdzMc
pDhUjAfSBYVlF0hPnG2rygQCybC4GgjCEjySO4FeC3HfcPbK+FUXuEfmATZ28PObQQ6o3jzIiuwG
QnZQxM9utoajT7h65v1CjMBO4mYRFboFNwuJbQgU3ifNZtC0AIEjJr+omoDFplhcDQs1gk8ySUHM
rqYLOvLhULTsx6PS8R12tIoyMVIREdQ0F85E8/gpCLaJwmBS89mM+fdIM6n2cW+9eIt4dAw2DjLs
GCRjDbJspw+yXCL4mv3Quy9msxBxmZkfHlEnaJpv2QRIYHEnzIP2TrjwEOi3L0ESy3NANvKuSJy7
ReoYXcrBfLRrrfZIM+p9alF0WNpXPaSbTHLk9htNQr6b9guz8TnPu7Mtl0PvyEekyTmRgs29q3Md
akFNVBxAIeuJ2hLXHr8aQpNX9JT24gMM58M9m7aUG6JgQyIgKw5vobPJTaoVGcb6GK9g7JgRwIU6
+WivJqb7mjAw2XFiz/C2d+Rrrco8T0nwYktiOlVPQorfnhD/EH1RNX95pYUbeFLr2ZfN24iQZmcH
+BFxw+ntOBw0AxYpbqOVB11i+IJknBj+g3uTps9TjlVyddQ7LOMVBQKqwpwjkxPkoVHrZ3fShw45
iuo/PQX6mhbXxQAqmUfnNLMSUzkLVFgCqw8W7JTDD3bQskZ1b5Oy0gBNax1HtsMxmSbYhCgIS4gH
AKyfwgPaj9OBOZ1URbvtOlI7Vv8kUNKZQFRIBdXdX8hLm7PHxPP1wXEBoGaClmJPXBJ7ecuF1cJZ
5EDSGhYy70fGS+hOp73F8RDNuYFnqLF+lYO+WrHxe0KQiRvCuLdqQMaKB8XaJReqQW0kMjzu01xz
mI3ppM6TH2Yjg0trTb9GXQbEMjvPFVrEXTsBTNb0WZK8qJm1aRbHcejo+ErNZHyl3Lc6mbA1RSaD
az0bTKHOvz7rVpLsQ9Cq3Z8vDjAz8kYotHjlWk+hXTgxpCPZIV7R1Df44frmbB+5dgY+44A9GrL7
qp2lOrfT/2HvPJYjR9Ys/S6z9zZIB7CYxYQWjKAIMsnkBkYmkxAOLR14+vnA6pnbPb3q/di14qWq
yowIhOMX53wHI3aUpMEurDzMDs5nU+t5h+R3N4jnCrsSENKqgbM7MwxdPovYO7accytyJEwChPnW
vz4sAje/W+wmI95zU0VXP0m6ywwrJ6KJfTZajvs+r/Xp50trstBPhbGx+/mSuOaXMrMFfkfktNAn
rOeyxa6Aaebz56sm9cSTQ9dhWYH53A0t6kONUMxK42g3JManHGaf+V5QbKdyKE6mhzT157N/fWma
eXFKWosZmcClQ/2wtoVszlVmZftS1Lem5RI07NAFyVGsWWm6f/04elf54CBoRKur27yDgbWwUBXk
XewkzQHyCHRdlqmbMZ6vywQV2ZFc59KvXsMuePOlKr/bfuNmjxOqiy8rQV8bl4N/04Zb7iy8Heep
kMWdARwAbSVecpt3Cu6BqgVZooIvt79iD8y/u9H4A4Zq/JWXcbwtw6g6pTo8Zm3WnxANkBEEAh6O
R7BxKvvP3DZ41xfCqvINLBO5fRwmzpXRi6onM4n+RioUd26nYYPVL/k0WM/xIlkNCfJFmUkL7XTO
fIkKEe2UZ10lApcj2ovkGhQgWzCnezdqf2A8ZmK9x/yp9PLA5wA1W8xB9WeAQN608/5r8tJXwqOf
dFSpo5H5ySpOCcAY2j+NDrLHIpkWXKAnzkxBnJPFKn6PzDkALgA2V3uEWDlZzjMFAndbJPJBsSaq
27T8GCZMPoy8zZ1WXMw6shYhpLS2Aq3Nm6iBvyVR+4cX01iu2faxSnqkdg0QtqDz212i8zXifXZ+
zrV0qwxG7zH1xmkhsiQrU3TRRjeuoKmBBZDNo+DKZOnda8O85MKtdh0a8YcROsKGOYTaszGj068U
aS2ZNT/lqBg30bsvQTXM+RTvXCu2rvNSq4xJhV2SobMRQKaIX2HIjhtLQ8bK9ASsbKavO4kpW/dE
mx/nVKI9DxPnRH8MraQfX/NWMEJKc9Q8gwO0xE0OSqmUjF/zrqUgfEJfXde2vJSqfBnHonqOKn1E
HGAUorkyLb7WemRVrr/xTb4IishlT44uKFDIKTnKPEuO5/hP1HbivpQsXFCEkBXihc5BDtWvakxA
kjVrDpHoJBqnQeAdqmtcAGumCadISKr5rINyPpYazR6vq2GxsWiUvzLZemzHGixcM4/3o5GJvWls
snCYL3OSJFeg37fEddWhz7782V9s8e1bJpHje2mXrOE2zTfTb/aDjnEou/C4W0aMKHjVqz/UqFnc
Gg+6nJgRyZTr/TpDgLpvMv+jq2RzKBXqOpiW0EakySa/0dsiQukrNLPt+lFbXB6mU/XP0Tg5i0j4
KeAWGoR59ZDlGWdDHt3MzIjYZgfTrrW5Upm1+Nfx4vdefp6z8BbhHONug0jZ78YHE13ICRLRmwKd
dApZ6jx2RfhquUG/+SmeI7sx7n8+DJlzYfYRHTPnszJnRuzOZLHZwNIcpYQsGOhNTrxwrxUq0RUQ
HRfpD2qZHjfuEbDaHWsJcV+R+My2T3hrGzULGtK2P9uzNdxQWON1GP3f0YSOYGbCfvv5kHgg/f3k
PA5dcBF27lyz0brZg3xNLWGzlst9bMB5t3eYQFVKdw+559S3LHY9NLQZsH8nB9Q5nd2FZx5PJr6u
Mr2L8omCjMP6yoLjE+vAOmBw+BAahrtFI8TaNh0pW4UFpNCuPWxCfGBLOu/SgA2wnLiT0IalBy7o
8RKKIaOUwJDR9iQjA8E/J1F8zQgBePFtqq00id8inqGzK0u2ctqI3mJzIGUhMdzjz09Fj6AVAMLN
15l+MBv99vNbssqdfS+ouSPDMtZTVDI6rIYSOpEqr0m9U1Hh8OfzhRMa7CG4nMlRyC4IILKLyHOA
scDR4vRiLd/4+W4TlubIDorfqh3T3QHlQd3+f39fMqllH7R8/c/vlJMNb8HEuLh8758f//yX//Xv
JCGr+bgyzj/f8sLJOvvQKaKUwqvppIe0hg8/Xzp2hjwGXxg5M+2scIvwk5/fidO5b/75dxw79f/5
deKnlizwbpHP8SCN2WcAGE13AXIkEzMb38tnt7z6hffPD7qba4bRQ4375SEbVHiOrQKkgyoefj7A
dGaIbZfxcUTcz2i6e8lBMwOwWqawfDUAtnwGhFLLjkCaIL/YczI8127Zv8DKxReGtyv2PATf0r9F
jE0nsCGPP1+ZeTmtxRCOh58vmSZi21uWoNHyu1C2phuDLpXQPmn+KCrRrCO5w042hR/6n1Z08hmt
PnmzgSKqwOOGbYEYk7XmaigrVn8KRQoAkPy9Ie2CLcCt7J1HFuhAkXA/UgDP2aoy+52ODES3Ke7c
dk320dUz23fDjQi0QGcYW296lmCFuviaYvtdRat2wNnqy7+Tg8gxxqi08RakVB+Gp84iagQj5soF
4XH0wyX0YdFbSIdLiKLh1OO5YN5nsSJR4X5m+zeUAWLEZW3WTvWxFmxiezFJwHL5EYG7ve3MAAxW
TxS2Nh13BXwztMW0R8BwXyTPKETsbRoCNqorAynybLwFafvdZ4Bmxz48eZiRlTsgKkzZTHu40Dxq
BhBcwQ3sYbwqco6EqBuP4Vj7B87osbHmrdd1cttE5oObDAszwLh1xcno2ifuOsfeHV+93PhiIvHp
JPU2JTWG9glmTKdZoZdMZnsmobbB2qrO9uyAYGfKGRjOpE4x/iA69uQOwcqwi8L+jO4f4Q3KP8am
8UakVnhu7G4TKWT+iZF+/JQ+5ryA/gyo8Fn2DkgBmF46QooUAKAkLooMqOJqWdSalfs6lxQRgqq2
7xFv1ZUCTKfmq6e/Mo0eNqTfmRgRhfN7qI2t4YLbsiGYB+ZvuzC+ZqbhycNkVh0YwuoUQBM2vand
N7m9sdT810rLvyIZvpCwv5iAkFZJee+aPSgHsesa6vYuKF/CpPkdVfF5Lm29m6x+AKiSbwbZP2Fc
yg4B5fcqbuwr2z/UvFB3kE2oI4oqDkrUN+hW6+VU3Y4tV7Xd6/dQJV9RNAouWw//OuvUHicaalF2
rFO6G5r6LxU/KwHvjn+e5ojJChFuuCr7N9Au7BTMcx3BKYji6dwtdMrJRRQSmYl7dKnojZFToHAe
AkHWyYCzNrOQM8JCBJoC/ndO0eUVxmfUle/YOHGS1gwJTHjuyJai1zTASeh6UDiTftjlz4NDq1mJ
2t+RJsy1O4A/Lsdzz7Rhl/fdYhNB/2ci8N4iaPwmMqkgx4x4ip63YdWDs9L1X6Zd7KVS7KNJB+S1
Sr3fQF4uYcB0oHW8aW1OkjujwmDQP3liLl7zelOYdrJvzPArytRbMvUPDbDIDSf7EbMXCLvoOWZq
VU1jvxa6yXiodbhzcTKte9Ge1cTyAXPnvdUDNvIMuN2AR1IIHMan1VHeVnpdtSBAgFQ/GNN8qB2L
18lg0h4r68JV+o0C6SSqAsW0ZAfCpiUkYYMpHK5hBC3WX2Pcjj0cnzYR+6pRfypDkKJZ7+TgzXAy
NzPFCBwhlG+zcZ+pB8MAxhLnv6lzv+sAPxl+2qcsJNnJch6rPtt2aepuw5jSeGoKcarD7CWu55vj
w/ZMespc2sG1w/4OyYsABKD6Zt9PzXOTOtlZwHyYi8piAiAuWRclLE6t+tXj+bbn9MUuMQ5U5bRU
7rG8OgffVJANQeTC22DPz7NVM0rbQEg4WEUdnbN5WM+5fejz4n5q6X4QFEZ7Uco7txTnpM6J0Gjw
aSa+LpiwGQ9g7Dy099U3WSot9wvqray1KNxrfh7Zv0Yel+kgu8szC6kDW2XursE9Z/TIaAlUmZMj
j0zY3FYeVvuyiW/IgdCfvAeuZaJS8ONHlTj3LMYXSJrP4NCCGu445WOT0/rNAq3uD5xi0uDeNtiq
+fFiZsSYiQZ8PFVgwdewxe5o1KydUzTgINMGMdn4O3fzp8wsytdgaO/QESErGeUvMKY39MLzps/9
bdAhPYkZ15I3hO4i1miiakAwkWNbxzKK6p0VPLgMsskGQcWBtpxSEn8DKsNvduCMTmZ7lwMbuymQ
KpbpPruVoEFOy6dptFiS9Qwy87F47VIMXLXibYoafD3N/cmTFkamEP4ViPlTRcamnN9EKs5Qd9XK
d2u9DXQ/gvhIrowe3lu+gxN3KJC4giHyRevsO/i59sgmuGozbp4ek7WWt/wwdjuMK96qHblHLo7f
ABM5KAOO0TzHMSzjbKvFr9QbohOCGjLrxXhvuPWzisH4wZeRjN7mX2N7Uxpbn+cFxc5ceGWGP8NB
4/ZRm0c2Se7FkfQMk4oB+5YDbprJ3Ha4dteSCh+P+UZUiXXsc8gbI1gNc+B+ZZiMtqj8GVELzAjV
wHStwoUr5Uvb23DDcLNr1BZwaZiROAFKfgcQmjbkRbtefDWq9nnGt8IE18N1T0/TtCn1mQ0sgykh
d/cemimMYVrj+h79yksZZM3G9EuHE7NbhXGOT6A/iKBGjgurBQyUcZzq1Fp1qnkXav60ZxCEpOId
RY/5fwLVujMTzSnMzC4idpFjLYbBhoJmRFTVyunWWWm0RUbwmFYJF1NqGmfgnLIHA1+zr6d9yIMD
SrXnPN9NaTc8dqV11r1xM3BCH7KUKKaUqE7sfbvSbHex5FXqHTJIgia+5iNCThxGDE2gN86+Rrc2
R69BLn518I/KFDdoZ+hXmEOwnef6tRDBO0M2vH0qeWbvX+A0lJj3mldHDM6mANOHB4eyQMlPJq4r
ghxq6FY8+XaqTuEwPnl6rA9wA1YHl1XilRiYNRBWNvQVlwGJKMyCU8ZfLEh3NhJaQt/UWtIJDXVi
7I0+Lddh4b+YYMdoc53frkEjwBsvrF0sA31IDCRes6weDmllPGZhb29zGxPY5FefveUyS4T8mA3d
ylEk2gSZfJO19TWEigWs0bG/xOwgly6/JLCmb1ryr0grGHnEoz4PRYQUPk+/RoMTlWjCRzkZLwGy
1ZVAaLoGTA5WMoQBYgoU9A1safb0xybQ8lH7/XaKlqlKtC6z4BfgxrvW44wv++khCd5Fxk0ttDXb
ccKZsJdlMDxNbkGIFz3QItzDH8jo3hhIUtZFki4ZSEGzElw6B4QVL108Ml1eMZJC0aO7LyR1ZEEF
FuO7WP9WRUvAlfI+pIz/2MRGQIoq5fwOO+qxnRrIHEn66oHnZ6Fv7ss+vjdmqv8E1/xqapv7ogOM
3MfyD51BspbnMoavIwKBqBlBgqftr0qIFD87Si0NwK7k6ucQqUBCOcZv4gAYtZjvzSA0TF+CahoU
wGlj9Cenl5L8OoXAbkgv9uQZO9Daz4y0mUNz1Gdgx3I/+KNk9TH4DXFh1HvknKpqeqSwPjiZUAe/
ojTI6pdCU1WBUwXjVDJbbHXwzewYN6xpUfyAoGRs7BYlW+7ivQlIlsRUBXMyqtL7KQr31cC9wqBD
BflC4+FpVMNjh33HUuoezBiGomZFgPH9lDP0mXkotbZfWTGyTRJLuQwcp5Qe25id1XZsG6T4niNQ
jy0jQsUMaDP7nNGmZRhA3W17G7UDfWroclsjjysJ1M7iBtYC7l5M8LxNG2PtiPRimhrfxZAcHGqy
LX7oflcTIJR8SdlMl3qI/45+2T0a0bkC57Ft0aQzGV5eoSRHOVff1U4Yb+tkeWSfOvjVIKhfsVBq
ODi2umkocpWpQVv2n3GJgbGy3QQhqNx2Sz8VLwsC7ApXD7fvFo9ry7bwZGBDWmuVwMyFKNkPVYHA
TqPWCT4YV8ByxAhDE/TUpggRC+IGjwmTSNSmzVbRD7A7q/dgTlk9TN18xtp3SRe2So6HghsXKRm5
CO/KCCacrGK1sSfOLgO3bYJtZTeqKV4HDQ4lzfyGCr611gNFJMleMOLT4m4KMZtRVNQM25J3wpKO
wOWTU5nFp4LTXIRdf0LpAvfMz0ERzhweHoHeiei5+Es2Z+VA7h6JFEQSYYhssmvmD5ef69ezQCux
EKYqiYGZZtxgKvPbqH77ifsyEbtIzIpfbIVt1PvM7V46Rj74BKOjFXifYE2fKw/pLf6Dl3LmveoX
ebsJtfOURKN5MXNABal1tMto2DYzi5gqMxQrSONpdtVj5szhoXGiboNe6DOagpcsFYymXSBgau8k
drcvlLibDOraSW0Ia3melGcy2mvJg59JihnZ4fEcJWuwQgygKhxsZo6ENE7cD2gzfyGmXkXVfbZu
aT9YpYSa1tTGBm8Hi1imqMPQy42WiyXmOQGFvGWnDNZDoqp0f9mGDUpvZCBKRgUBFGx2gKrHWDYj
I+HWzFFhJfCYzbF+9Iw7MpXnQ+XXyc415ue67ng3qGjXp9GXANJNrlu91YH9p2o6DLRkHhzNzzFN
P6pu/pwH6RBjUydrnGu/aSrBP8GJqiQErSFreIJsUXI3pcKCA0O5173SY3/atbllsY2C03KxnSJ2
3BMP8oFYgIEmPhsHE8CVsfXKdQz7aBE/tOkcXr/QJSfGIYZm3dDRrLWdXYoEqbZrEE2ojSE4/XwY
uIeFErugGaECm+uTHZCDNqe/uOWLDe69lZvm5m0sGE8XbDw9v5f7scQtBCbgvoqNt1l6LOMbtYcQ
89mHkPCJ8UDxekqy7t2HuFuPPiL4ce8wqlsEoL/TQe0wv5ABoHgArF3/FFN7SfNJHJvZoovE1yL6
9jHC97eL3QkZMudmoDv4EJ49HxPWdwTxpUKHh9LUm76ZeFuEXCKABRaTc/Q2xdreG20lDl50CHKw
SNyxk72FwnQ/DuUtAFjuA2Ha977xxZjg4DDyWRVW9xKZoCuYtW58TwPjQy6+tjqx4di9x0/Fe1sw
PnBNwBSmW+GulXd+Sy5q5uw9CXdm9v1DMOdbKtH6aIjxVbGOChwew5g777aJq9BPCwLmnF8Oe4d9
3EESCBv52y4xkKLb2km7xSeOdx10bvzW6BfBWOe+LdL4IYnZ5gVZduhp/+gQcVqO9viELYfIYXBC
a+OYy+FpnsfvgqVbT0++HaPxq/GGKyR3tY2qRTVMe0IkGtZjzxn3mC0AjSbluO0t+VBIag2Pk2LM
AZAbEuWwT4fR0r/viICrWEegfTO5ssKwPIPB4b7gchsXuXf0rZDZrkmkojkctFn9wTlhwJ8iO3a2
wcXHgs7AAt1dR2jQbYTH0j3AE4BP6DYJSM/6vUdzu3J1l2x8HjOZTfcArsV27FDLBOjfEJnvGCwi
I6zJxtSCv2e/wMWJs9goYhXbVG8Q5aKSD8zLnOY0/sOstgVKvC15uquZ8xuD8Fx8LB6d5H4cy+bN
XnQo3ExBgrMmGYEiG6I/VCXGQBvEyDarSc9hVpphnTc6dW5AqECS8Va0NzybQ2NuQgZlGzbyTLLA
D68H/16hQ1yBNx97a+sW6QeUeXt9M6P2V0JnemRPCo0Jy/gqYiN5V5jfA/cK3EXyLcslcKzhJR6o
dOEKYDTXT8TNEJquim2C6FZAKNg37vyGOAD5a2ymp47lgtTIJnzXOhtm/we+UrOJrM/RiXBd11gQ
cdVFQNmx+pRj+1G3dXLIWvPMYfLuhu7LXEGdRSVC3Aqtewb+DdNryZ0tp1Xnlvji+0T2de/jbDL4
HGkyZK7XjKc2KQKHde36aocq5U7FkYE4ArFgLpkeBjTqVTz0MLo9/y5n+KI1oiRDVSEQgmFfenDT
EmVS5g8ZAudM7ioDe7ET2pjZgvg4u0C7svLJKqLsri2734GOa6BKgTwZoOlXBkYUlNKQ3HOluD2U
BDT5h4GYQQAtxJow4wIHjZzvrUT7mqg7x68QDWSAEl2Q2PVQHXhtYIenTE9coZG6sOpsqTfWXtGf
6GxBzqLiAi8K9YIh70PWjMCEqddpLRygdGN/sBU1fzrZ3tpyhme4fNFmzkSzV51gROnTU9djcbEi
8mriFEw7cl4cJO5Wsk87TMQOqhYjr6yyzyQnk3RAE6Knie16n1zohR+jZBZbbnq0nmTkESVWs2Hb
lQJe9QA/h72KuqjAu3NQZgxu+1rTiqDKlZAjNmBu8/XUzgeU5C92sC1zGKaVzRjTZhGHHCi3T2mp
XwwfA5E7UPxNRChSVIidjYmTaROl6hTE+0ak36kInoRQ082u1C6PQbeHnj1sJGv8PKuTbSiCmTO+
w+Cp1kjN7EXvRE3KxG895H1NEOnQXbCTv+d0YRDh6I9nWWMzBim9NoIQQWl3Rho/kSdrXPppeO2L
+jGsg3BPQnW7bbu/2Uic8gRMUGqWn4F4ksrn+mUxqWni8CKZuGqt4ow/hhgoS8EFD+U2EDb5PKnj
4VVksp2Z/n2ZyM8hixlU4QTeEYEEG6xorUdsQlzeAHG2ji/Olj2LQ+PV56wS28zAjYNG7xmNuLPz
NTJuIUmS8PivjAGZG+SJ70ZJEzhnZ5maSGMJpaEVYNhqxutu7FkGzBQHgoVPIrL4s436uwkeZUtv
fEVZc44DIQ7g3midkeIgm1XPpXbQiLCo31ijZOmu0rOTek/I00esUukNL4+1aqO6X8duu8MC69zz
Tnv3EvJEQ9takJFFuwbMzd8fYV3lsHj+5RMxsUVcz6qGbvXMN+czQfOeBblLeQvrhHE/viheuMCX
+6DAN2WXv6vSPbZpwRYus75HYcBYrOYN4xMSHnq3poUgaEz5Tn5hxEIKzmjeDzCjdgS9LMyoOt0V
Toq6kRWdm0dfevYQJyv/MApQb7UuE6QS0WtsOu+KRmMLQ97YJIJFsoUVtWrhAySMIETnfBdTAVF5
ciBmccWtDXM6K2sAo5IBsJG2+0Ui/U4nTJFYKBrWnIBpAWvR2ncIIbcO2uC9nZuo4WYQwbEdqCvv
sq/eBpE3K5bxOqINqLAohaqn//PMEJsOIEYOpCmQ6hxG6h72PLuc3N0VthtszVEwlxPmX5uJKBNE
ONWe32yhi4QcmQ+mJFO878olBaRikuMiDco5C317WvQTwZorozpDYUP+hO6PGCavaU/VIupvKlba
aK4etCyHHVw3k7data9HUqwk1tw8abgToPbC+88MFL0ODl7AEeu8lvLkCvGQ2bup79ZZrIwVkBX5
MDjGwdPYIPuauSYYmQ3lfrXRIxhou1GvmMRqByk6/MWGowIxIfMHUjfa5nEkTDDBT6AKegdkDCgL
OcdXdHpZyujaHtJf5WhcwHmYYh7geoOZ44VKHl3Cl4nKZIe9OKFcTGC3UIw79mX7OWQZNRHLA0LI
eguj8kmjHbJDVW8zy3vuZ5xrYfDezlHLER0wQennExOk0qmPnRr0PnOISvek56wjN/pINeCxxHpR
EkikZxDhIsr2KHSCXchTp3losbo4IS2RRfXv9BjpZQCVch5IlpuxQGiYz3CJ512HybzG8UlrFLzN
mGR0+o1H5xdxWeO+Q0lQ5ZDAyKtZxKc4VUIVbOMEzr1dpreYtIJt0WtxzAU0hxyhaztAUS9wR7DJ
eRIprNeiR51u4+/fxLHzO7J9ik/L2uXq01bmvKEwfLBt6uLeyxxuQwHtLhkbpuGeRVM/jz3I6qL9
cCfrt9O/yRJ6HEZrDAfsrOnf7Zx+KX+qCanDEcueQKTUjeFQX4L5vaW8AnNAmI2Jas5k9nUItfdV
YVCcLH9twgoBupndBrv6KFDMibo6cvwA3zTMetfgZ4F7B7G7m9RDH3tsHxFHbL2hYPwRtLuGuk8N
mQYY6aExHMrxaNnFzl5QiFFm/rIFFiXsb4lkQOK73bdJ6RnUVnpstbtvEIXg3VpCJpk8NOafcDaG
Q0JPsCyhQSltuf7Sg0cTtzYH44Ns+lsxBupgaYbVBrO4fARQSWWj16xrj7yVx9oUWxlzATcG+J68
vcULeCLTdk2DykuObwhCidGTLjMQEt6ffOboXB8DSxQ0JH0C1s8wHlp4N7gsGahAp1kLJo/w/r4a
BykLTwwK7vuwzBKySTVuwno9dowaY3XNrbnaWJzRoGHetcf9qXFuHXeuDDnFpnApMzxE5IRFkAYZ
5DD8heMaGwLxvPYVJQu1lFsk+7bgVuZnatezFM4ofFZ5hK0Xf/o7UaX5ZuIRbiz0qqvJxULbF/4O
qz4ZNnX72AzAhzLkxpm28Nc12wYyy2lK0Qr4BdQ7YqnBzKkVf+KLwt1I1Tk84b98sQBerlrCo7zu
zh5QtCS1yk6+3b01LTlmtSdvKRn0sUlBF41BuXNiFhZ/2nls8VQxLC8JjTrQlt6ZWcr+7yLcsNuA
76bnbjnbDc8+hDJ/MnTMGzYidAwezRCgGw496x047i6u0mkH8oTk6Ti+TDNYDAvnD6VNxe1n1Z6E
a/NmjxuLOXV1nIIwWgXazc+By/2RCe5dKwxxCioTF+ZcbkQXbKbC/EuMla8pYnyv31ew8sGztXsB
bftooZfKQwSuoIee4qReaLpMvAfUi5IYLk+NSNTh1pLaRU4seQCnskwWgaF76IhyQv53S+HtxYgd
gHFW38gf8Li2pdx5yHT2k6benCGUPslC3PUDA3bTF6/wpSmU2POvcSht7KQhnUGNxCTh/GaLMpOc
jpRMVvDxYa+pVrjbDo08Cxj+WTyqYROeaiAuaROVx0BQgBVNidjZep/UYiN0Fs6CRlwG/egWV+2D
mOubZUYssGznT8uuwcoJgQmq6WyW+inHTpjb0N4Lv+dWEPTv/USTGdpb+nLEYZ37pwnbZ892fk0B
tEYWc1vXGlh40XLRwyMFrEgQiSFH5Va9hsYWC6M+lg13QR/TF3CUxzme7yIT6qyl8QvlBMoUrFGO
me1/how95dIlTpXL3InRAwG/F0dzx4uxdq8T31ty5r01lu/NMAXPymzMrRL1voN2NmW+t2arSeWD
0pChilPU3PeQTYnKNA5j7JQrszFIXw7qbjUD8V/4jUtpXh1lhQoqTRaA1uCTIT7iiI4I+iV2Cex4
BXkv7d9sMngI7XI7iG3lX42ZfSt6SMZ+fYACaF3B2MDYwKFdjjmph8S9TIySeKlyHwWn/eJAGUWD
lxzwh+erJqWf7aMHlhkDRwkFPlxkZLVue87T7EsEfrbGd09vacJ3wFYKja/ZoSr+bIdj1OGAWBkh
N2Q1WnqfazDPdfM5WeMrAs6eXOV+k7DGDkO3P3UDsGykcKsm7MnGSSXHRQdfpZ6sN1sO+8yCHqtK
ehzZMcQwTLPZLWeN/tkKCtWug5jUmMyw7gjHomMfU/hlMNtNUczUi6wCrEbvRex+NW7wyEz0MUtT
NnGuua9xuPtWzyoJ7wf6ZLH5/9aqokugqU7V3//5P/6UfcHM4+lvlJTFf3RKOf/BrPNfYtb/Vxb9
bZKP/+f3//FVkbFOSrrrYJLi/3yw4f/HVyX8xVfl4zHwpZTsokz8PP9urbK9fzN8l/mxgaDadX33
X84q0/+3QBoG2asI2FwS2s3/jslKupb1n1xF/6S1498yDCdAPeRL8z/brOqK/81VDDUg+rLd+UAg
5RMZTTBr8h7xZ1Zn1y7Ab2jhKDQLMkHZYne7MDXLXS8XqZtPHzyTNLqZwe6NThbeReomrby8dpEu
r1FlM+JyszNk5hCHJB733i6vps7CI+kGxVV4NRaZniqoDbvk6jPBh3WAvnXZkDoaeRFBGGeev694
qgmvc+rgYoRRQz5P+Z72VXdJm8OMgYgtuCKwoDcyojLC7CpsziDPaYq9qSgSZrDESMg+ww7qxmBi
uM9JrM2MrLpGk33MosDE912rSx+8En9wwgjdnlJ3QpQBMwqzussgukkE5ZwF+aXPo6sxymMFaJjh
gU+lWY3XOMdCX1bS2yRloy91/xLpNDsO2rxanbPpZ0bTTQ6vjINZX38++H2gr1JiCZG2byJ1tS45
OHm412VvEUXjos2drXbLCPI7jpi7DsvTmtdeef35LOJWvUN0Z698Cz1XPPMkpZ2FIuXnqYiLRvJj
/BID6TiruCrFlsGeInz6JYwGBiEZPv2fpz7slzh6bNVrUtTAcZN1ABF3kBdI5v/+4edLCBUrFj7Y
hnLl3dnxS+4V4lJbDtVIbE7ppqLGwAfNN9XywQlH5umsOTvIfVcmMLTuyErpA1rkl4ztEq/zLraw
vcvPZ+byWcWZqnU5bwNjMbnFCLamwheXn89+PhhhAXPFZZxTtbjoPYqy1YDH5BIgN06FjMjI7Ztj
TRBT9PjzAD3FM89Ft6CbgvCSLh9+PtNcG6pgqP7z952XC2eGSbMPGwuVgCCOcM2+vN3+83XE4zs0
wuWWkRUffRNkbwIqDYsnTX0vemcXkAy2nkKq364JzRMImBD8BlIb34QOa6DFPLJib9hoJSbzzi75
SJv2fsiZ6680wxebxB8chvGZMC0EaqkZnwwpbW6VXXDrO5C+2hjzC6AvfBB+Fe7teFiEKs5LHU45
JbeTv3bK/isrOfwVzleKY4TOxVN0pHB7Rq/4jPUIIjxMxm3QaKa0ZYCuR7sDhWLobWVRO5dCasA0
GbP1zEnHo+mB2ohmDNOODKKbDuHDWDLUv4vkSQz9leEC6jUm4Wm2PA6QtA9pHqh3zBopzO2gYjUA
UShK6OSy3lSXKVXxaZ4QjPVgEJyhn+4TjW6MZUb9OArrwiyU4UUflH8I76DmvPXMfJHth90TO8T0
ufbak+PMcq3q/03UeSw3rmxL9IsQAW+m9N7IUJQmiDZq2II3Vfj6u6D7XtwJglSf002RRFXtvTNX
ht7VajV7ayFLLzFE7NxAuOeGfvtapXqyb+csTkAa0TJJ6/I35CWcfG3xrysLOH50RhwZ3k13wnLn
6dVdhWW9bW0dD9v8M99ofbSMuFZmQF9lUZRacvBOOBZ61CaZt2MSjLGhKl6jwAlemY1Ni2z68p3C
/1dE6lWaWfgWtDOGDBELMR/aTUfk0dYFfnQVTJfE7jHYt+OfxAzVXsWoUCoWMQ4KZfFuafQWQV+F
r61jYbqwmXR6bvPPzOO3oZ7qZ5RQvWYq/Z1bfFCFBUnVp1pZOM/CNeS2F7geEoTY+Jcg8ubJvzjF
rE91ggG0w31YSWTQ4a0JvHhfxE2804rwiAp1eoKRId/W99wTAHuyFU5NP+irXpnqS8kKXlqXP4a0
fXMEWU2uhb7BCLqSIxNRvnhoV0VVyHdPF48iBW4W03A/KXd4RVcmbpb0rsrRnV3uzMuN0eAuG+N+
r4EAmsLPoBDkoMXdbejT+O47wxlRwBLh6fg51ViwwLaUjKT3lcydZ5qCGfgNOM4BVVI7J3pHem/A
7Ymh6OipLlfBdJuR2nsa7sal6VkQV+MUWc8yAXbZqfJr7k0sc26aTlRE89gkNtI7h6ySHimI1UMP
eAZof82Ui4OoTOO9Dsp03eRR/xxTFopAju6ZeAR0oaQ5WG2b7+vKJJYsoUmS55rLC+blBDYkxIgq
VClIoKSyRVs/QYWLwgfMa9CuK8a7tFgZN6q0grPADO+HDrbGse8/jbz5K0ZwJjqOYNRjfngXonj9
+WV6pwTzUqW3AjDeJvU6+bQz9bAoHO+Jlvq7pkXdqrTyPZNgw3SvcjYjuoHtUFlQxDKaZHlxGx0N
xJeAKO+iYV1kJrdhgl/41CTRmd1PoE1xewo2YMHEZmsfLk1INHgGN3HOdqva4ZT6Nlmvph+9+w6i
+QysFG9McGSuqT704FL6Q7mtiZDajAG8tiJ19RVNsHYTEQe+BU5JzzQunTN9dvNqtvGL3rBeuvp4
8TNiiMmAkPss5tVp0v92qko9gcuQeZVqzL+LBiivq5VvDAp2Qxa7z4YYW9PBKds1BjGNTtY97TlP
iKSP6VLo3rCFSENBYiJlD3TtGYgp2ELeHbG8vtc/n1o5/vFro7rVXWUsWgrQfdSAlkqi4d6m1pvb
9OZ24NHabH/bhp8/q158E+vZHwclz35kMtrXnWvK0vU0PRiYjD7epBUyEJhfvrTEe6Ga4c4ds4v7
xjpjT3hXoPSgLrbFtnJKYCk6SMExNyIMdc6vkC7ArejG6sUI1Y0wjX8qYS3K0vgraKK/jNq7dVyh
GdLN/luJfrzb046wi6/OQ7anmbN4Oq+nezYMCDeZPs6vOoT5AijCg9rdM15MYJ02YfyrwbF4C1Ki
5P0kuARJc3PbqHkSHRVujbmU7ZAFM5EwvQ/iIpEr4AQ8ExP9LGHj0Lb5q3e8WI55XzExHAvDaQsQ
KIzzAxMGKMbPZ2cwqitJYNpA7t1U890TBwKqaOmfM/oYQLf45TzV5Pd67B6li30iqD/MZsJBhD5v
gwyo3HlO1K8nS1HKCdQahmQ/FVWW74PwoPgXnpMZF6cJkPMyL5PkWWs1uDslHlJk5ZpoIX9Jfgjg
/jZgrLPIrKJ8DBqTDleVYlUU5isOGQ89fmYfLF8LuXNQJP78zfEQ6jCB078xUINtGVbau8mXNoSy
/US8EexlBf1/qpDDuLX9IZiYQz+Vx046DlQdc5hXsYIU949kgEDg9hTzfTOj7GM+FtR7MBPFQ291
d4e+VcBvZBrkETss3ap4AbGMesDm9CFD9W8anR721XyX+qC1rCkbdnUs4H7l6ZvbN69+ZA13IGDm
1hrYLgQA8G4w+o9R16F/svPSt9IJ/y7BZyFiIMer5WvvuHEAXKcDqzbJD8vfdlC3H9qcJNil55Z8
l0Wq10cEa+Io7WkW+/r0evTkSJKO2NSqY1hmTavIs2B41u6r5ibtbUytz9Sa/D1OgJqwFRaALCgy
BKG1eDYmwJUyZo9kUwyOnuQoYA8AnuKBd8WlXW0HIsT+1zCkq4hncTQnwv4ikCaFqbs1sXSiNII4
TBL2q9SAEkCYZzqid1/o6NPnABB8C+tfbEbCxWI3St50DTaC03IPxpbbfXg59jjTPgaKY90kBFAB
FVmLnqXno2YXWyOo02mOvYZBrB4x67MtAYGiayveg4KQMSfAmR5at5FD45H5IJmR86eFESMhjNIk
pkXQXCAiUBygrnkL20/UaRAEs+TKemGfZl0edDJUWHRqg2OlYxcO4YFsAi7j3g/ueN5OSo+gV/nu
v5+NZn7b9Davko63WT9a862QUv+YEVxm0gX7QGcy/bOFBDGiU5VzuhGpbDZwH+lU6eqtqBTSZJPp
02BnBPqSMOnXHwqtU++Pp7ZumU2waV7yGKlbCZf5EuQsBFPJbA6RSLjOkOQsMJl6SG5JYBOYwaAQ
NOtkaGfII4caKEDZqfEIgI3ZMcPR/8gsGMyq0L+1qCIxVd6xpsOWceWla7XZNZtdnbr+bfTgbkp7
HuX1PQMKbvEFrftsPYTkUxsESu56rEaI21yC4qKe1CBzMPeqxfUczW5OFpbaNLP3ODVOqTPEx9G2
vw3DtXaOBvQomXoaiRZqdGhZZOvkXXikFiAU6Ev2Fu3dCmdTZRbBOtP5L9tz7Vn0MlVxcvR6PHeD
YABk/fHbrvgoRH0nfMJZ4o3ql9jEv+K2QwQNDmBbVTCkSyl6BGi1tdMn91FWntrLAJsMYznHHrF0
UxCvgxIRLA5cqqL2i9mIgE+eWceiks+EYfr4HTVCe/25xJ78cglXOIk+kssUT+hOdYW1BixirytD
aa96WPonYzJ+EdKhvZbUX1tYG79NT0u2cUvgbBkZ1ZoeHV9NB/CmlkxrfUDAkFrNyuLzgrLQxIe0
8i56bzO/lhJaBxgwBBDYqExMH9R5BB2zE9r4oMv2aMbVqcLOhtZFJL/Yvr6QMJsviSrMY54N18lt
gHO3VfyrMMbDGOj2O2LkfJvpOp57RrJj1ddfTjVxONWbS+ZnX2YB8TZ1ZrDVbGixOmwuA6GMBBQo
B4x09iozWV9TO6Dv3DJ3wJW5dXttvKMseBcENqSyGs+OzQAJfYBmR80RiiOk1Xn6WZTA7lDPO0gR
MNkYpyQocX90DmtcXB0Lj95idnYnr8DsbQMeJ/IAesVLF+MgcDT1kjoBlD2PcDIxvJmUIkRYcRlE
NCJ1Ijw3gZ4GljINriP5x5shtOslfT9ydAvNRdSWZy866cQvDmq/RZYWIx9jlf0MnzZaY/g3PLBd
+s6vG6bKPvmN490rzdgVjv5XOgExjRxiQq9nLXfxxbZAmZdYBOTd9hE+d7VR7plfdevGw64Pl6Ed
rSPGfpNphk195NIqQDc0deZ7gZgNKXo/4RXyP0bRVaeCtJ4VsLlhVYKgOVk9HtkaxS8iDOChgY19
rIj32IuBwWmXGsH2rUrqR+cWwY6mFzfk/Hn2JSNv5cmHT/rmsmqwBMY1LfRG5d2rVkNFFGiLuiZD
AWfk+MCLQd6CofrcdGMx3DHd+5Cvo2hP079cE4XR2SnqicTSCZEWDRO0Wjv+71LZZJSFOPN1VyCv
UuGV3yJYC26KnanNBgxHQKQkecf2RvVmDRCgG2cbApXc6BbYmEEhTh71v3mDzqIe1qiAq6PcNUbU
vQQ6A4aBGPKpTNIt9R0TqCGJ60Pd4+z+ubTzowyM15JRABassu33hE5V3jksktehgsuWJ80lsfja
dW8eZejBJG4BJbFmME4SRXXQR0J0ZO2uW5p0UCpXMiRpE3sFfhw0HwfQZxSYOSGqjlyPSfSopccM
PZEHv01P4HP7ZTpQALX46cra/yQSFVAbWhStelpzvtskwnGdepW9Twe8YHIKWc4D1kyVJq++3n17
ITpgelX6yUQSkYho7p5JxnEZiOMk0VAseWbG7lYZJ/Bf2z7O8r9Txygst5TxSkwUsR6mP9u6SVpB
sjYNhvXGsWDNGqT/Ea0DvKGtRqTyxjdqFG/pRvLdGhJqVz9UL07eI/lWi7A2zzEax8dENsci8krr
TVONvrG0UR0qn7Up577pOhxEoBm/ijyN3/LCPfZhWT4Di32iZzp95DSdXCKDMUKCbYv6l6w3Dwqn
FaJ5Zzp7MjsH74Kffvgps3M6a805D43mNHkQoSJhNs88J55Gl9wioDLuaH8/Bd3Wd63HtOxDmrNt
Iz01SHbWjU08YuSgnuNDIDz2PWM0dVXx91B357BvkJh56lcQtPLNHXR/0yCoGzMGvPBdmlUWg05v
SOSDy0Fa+xQV+QXV9GWcywK7nzC25RPSC5qSy0EBmKEBUdNiMbzZQ+HNePVxF8xQbj0xjwTZAB4P
4peRY3FPeuhS1snB51ywZYUn9MDQDKyl40dVwerRdeuUD2groenpLw4uN4GWuerl7I2Po8Pgu386
OyBxnhOhPxU+ifAWuZc50lmvDTDckLo1N3TGkmyuUC928TRYlzJrm5XTNA7oGfcP6ePmrXRgmQcy
gXGNrHfoOGqR7/etWRlHDxoN7xkJVXlxJGnAJYiAVG43bMuXLnSpWWrrnJb6cZyhO34FUShvVXVu
FcO8hprfANbEKfalg1f1UrnW0WvF7yGtUNK0DLzMTFnHmNTUYTT/MvwaXnJffwAV8HZd5+koCQgR
M3J6nKHWv0qBETbcV6T2bCjeO0JymSBOkYM+3wGhgf5zAT2YwPUgpYx24GDASU29vV45NwW7/ZaF
iG5LEIcwjokowz8vKcqcrJ6uo8NuAwiX0R2GHvTiV46t3xxDgRg7iIiLujtKEgCZpJbBNku8DH3K
6Jxiy4PcUVQApLxdoqniGnQTGBk0FnbubmF8iAuTuLeSaGz21OIThvYmBo90qyPNWaZMglcEnezt
rhWXbmBUbTJS3yDWA0fJDH5sWHtqbw5YsBBjuVAtKpyGsFI09Ifag83UuyTN+Gpm5ZmYGPCMqptD
TOj/Gt3ZbPMPe+onvovxS5iaRI+H9pPV+1Ei79kwUa1WRjf7FqL+wR4c7qfEA21WWTcY7ytONMWx
p1NOT04GyI+zpd3KZia4vNKmPXs+Xwd27D+eHNB12x3REOEgzmH1t/CYYwAbM9CdZN1aFxHY4jpC
eEAK8wRjjj4xskuTto6GQDRzrBs/odOui2Me3hISlwjc0jjYxdYCP1m60Ds5ILEjE/qXrH3a/PSl
BKbKujbr1wTo8MJinNcaCdPxiQOJVaQ7xzppnO53bUNmema6dATtL8ymQDAI9epz36ZDLb2l7Tdy
p8zp2+WYEY3pxR7IlbO87ySrow1GRnKuHLOi2YktTCK2XVg2a7zXR0wKhbS3MgjVRWvNcOEO/sFu
yVPwwvgjcMtX31fqtEeRwPmThYTgsN68t3IfjFa84ycccAj7u8X5FemEOlWm/65nBq5UlVC65SK4
Vtbvzgu7a1tN/arpmU6i3bk4uHRea9Mit7os15acUDdnHYGLrMjXPNTH688jG4fXSsNKEzR2tUhD
T535DJHftClBB1EQHKYghyiLlAW1K/Ft9QUQjXeVAXazQra7wRdMl2U5HO1W6/97wSWO1CIiCJDf
sl2EIi23Tl/fUCM9E3+VNyaaCb3b1LqN+LBtopM5C/i9uoZKzxuJYhfnTogYJTLHf3oW+VeS03BG
1COwCoCeyB2cR8R7ifO6NHcqwqiQHAVfNwMr1x4Yt8W2ODreg7fUWcM7WUyoiRdukRN6PqB/SFSI
3o04xoBezCHMk1chKEaZdO/JjT8Y9Et3OeO0RWq42Zqcc3nos0IeYv//H9FJUFuANXigNf8ihzq4
FCXY0FjWp58f5SXH1K5CMNE2/YZe250MdxLzKMABD+9N5naXquuZRtVBwiJazlgPnvoxB6ZpAiQf
ejZP58vPH8Spoj2T+xJrwdLP+upS1RHqTMGpCHa5zvkX5hhBZumDGGj/mKoHfYIaS0ycPWxtDv1F
atLEgYUL2uCP68PIp1xRgb9NbWZuJ09P1iBxBDq+4trYU0fEORG//fwtTKPkEdGE20HL61bx/BSa
TbPtyIuBfY5fUcILeAvLtIJM/j0BIFlmMI4eFvfnttQcgCbsZDdwMYe8kq/d5PiQxr5BJr70vfW7
lXb0YZnFs8ixJHkAkro8lrgGA3fVe3Z/zGSAIcKg5+9EcFQ5ndZIZq4porNWezjZSCPSKN4m26J7
KaW6DcU0godL6nMTVvYu0Tldkt++T7EVHC1jwKBqu6dR2jvPxoswuqRupOofgJpo2Ur1TjmGzDU1
fjM+TPadOxLAywbJ0e0zmhPYNWgaS27KbmFWzvcI8ncxwGM0Slyp9GCASETYB2UkKHNrW+xidGND
7+C9oU8H7A5rIKqN0Pc+E7I1447uY2yTTp555e/2YdpwxGfT0L4sYnrcVYSmoNJdFKrgL1ok9I7l
EGZWzlwh0tADHdK6nkJ9GBFPLmzCz/XuKj1c7dmy90ge52TNPKubyqubhuW18/z8UkYfUZFuZaqL
g9677z3OsOvPxfASCsLyxja8J30TFJ60TAiINupnSpzFiD6/1m9JAU1ZlsiBzECIS4CbXuj6cM0D
q8TiNmzbFLRuE5Cz2UZqvJTw/bYS6swy94nQkUO/jzzw015sXumDGf+9xPTGN2Yz63pBelSaQxEI
nMBkLofDLXCLjZuan2kHPgBvRnZlqlFsxhA/96C5+rEIvBfb5kvkk/JOAEdYs06mecCMxDd3Xmwd
7NAkzVQvVm3TYJqgOdF6/vV/sJU6DkM+KFtf2ZbhHyl6TnrVkcnguh4CGdBCZZ59oEfW9j/Pfi6V
NPXrhEBroG19ShCSKEPqxygOrizn2bIEyL6R7URDkn+xyzDa1ZUhr7il5ZWML8BSsGAo/8S6yKiO
wl5vbv580fRKu4xY4zQbrZ1T2tYmThj2my2wESSuZ2cUpDnYgGOkvCRRpbb0lZyFGulUNMhvqJwg
25Bcu9E15dysmnOI4/vw24vQuVUSvuUIsAVaYtxciPtCJ2WuS4X4uxq8pyqRrP+kM/zv8vOzrEjQ
kWPlPJgdilhL5ffMN+KXPAshEnEa70f/zpRXrpigg4KOSEJkEuJTkLrFs0dzvlBe0V0QK43v0OCW
NmkOzwLdm5VnB8/HoOJ7Bu17P7LRIJLJanDSfPpk1kZ9qr0nel/vADL+jiAJwMmU6TOybG3tBCX5
MCTFPCNPfthuat8416avdH7m6dvR0xv3xVVJDZrMMlZB78VPDXHgsmc5OP48nZwvh9MxKjOSzure
iC++z79BvlD0DNpGbLJqqkGD5dGz0Z0/IracK7mmOrXx4B74ZqxBTYQfvcytw6DNkkRmKx81ICrk
rrm3dwJ7vCkrOUVOkR38fjh4Q+Oj6UBxcsZoZJ7hu5irqMkB1AR4FmI8v8yNi3UJdfqQMf9hMDU/
zLW6OIRiOiIRjF+bwTC2CjfILm5H710ziyvy3XxjmHjCrXo00Y/Yw82ZpHlMOS4T0REPv5v5UtMz
AAWLYR4rAWASVd+qkNra4I39LdL4rAXR8MCAorYj7LydQ1ztWjqcvrB+9zAI7f4gPEmGQGkT21sg
DfOl+SF9gpWZlnXHqbP3MonfB9FN7yENBtTl9v3nmd4OkPAaj/SCmlNHRXzG3rBzDssDvITQQbYw
2j1OCpoUMHE1zoLEmprKzc7eYDS7tCdLrjORd+vQvbCB6cHEMNO2DxJH/iFkg1yIkuLNz+X1pwpu
vf7pNSUvLQlZ5TAoD0FL9phyipvVesUS6Pya9On6gcwc9gga2ytHhvpuJeJXXDa7YbLDN0afGto5
41BlEZJbh/Aw6rDZR+B1QNzZFmfvkB+4b7kfy1NqO69Vg7GiK9t/boVIhA1EwsAodZo8LopREr6a
4ZGpLUy5lFA5SnUI/H/KMHdODNo1+K7ta9McaCVWbB75G2PJmTUU06I0blSlGprFmE6PFH8roBV8
QCyNbRpt1ZwIZJlpChacjDD++iVt8XFHkeCj6Z5NXrpLDk8QkEjQ5GuV4VinEU5zu/CBUVn3vMKE
DzDi5DXsyq7jM5lqtD1gQWPvun7Gl8eaSBrUN5j3lBXrd5uMJFbB5pWwQROYYajWw0AAozRHEP2J
XW+wIRtMyMUC8RUeCTK1YDEw50fAEJ3d+aJq0ez1fo6CqPpjX5a/p26AH+ayKEnbfjBoJ7qZiSeK
7d+ez1JmenG/MPPuYKT577qEPdLMyDWguB9Ej+0nd7BPnT9xw6JrwiOo7yot+iOYOdVBfS5d/L5+
ocEODrKJmgd1hrCnS2fjhAgQpTLIw0f3I9bpK2LfRT7KU0YSqRPSOWjkPPLPx68h98RyCAXiFtkv
/BLnEkRJ2EqE2+ZO+iu0ilWRVtZrFHfgQ7XpYFbeI/rwiHUhqcZcIUx0Vp1Gwjwx4UtXFdXO7aID
OisW9mHVuuwili439sD7H5nd38KMptvw9Aj6GrWR/3X4gy8TGxX35xqo/Yr0FrD5bXHwGhpywopb
rAQZ4zwxvpIr9qIH2IscKvwF4YCnMbbeZO2APwip77oQ+m2kj96K+QQbc9lTZENKOlAvrIOE9c5B
iN/UnPONrNiRKgXNl/JyHYvs2TV2squ1CfV1qCL8EriowxrrYZDNTvWAnIoyHsgoHd2Ll9K0zfo2
eQELvKZ9yRoV+QAzSU3liCxuCcOQ5dCPFtFV3sUjUWeNbflftvZazcQux29Fe532UJ4AECahAzmY
vywNZnXcmLGEv+lL1DSKr2BHwdoa6jNVubWMBPOFmuNfPtCocmLEIrJ8cm7zX2UC+dq4k/4bvZSR
SYScETMWav50CTZYdEOMkFKhrwjmpPfqRseEt603kg3acoKu+g3DIBr/bEFDpJ1heNMomha06OOl
Tu/55MdAH1omq/7o9vu26m7OQP5gmiqctxjqqRe8Ny8r3tEK4X8MXbp7RXh3rTflMbsk7ptxMLlH
69pioMPcTruEZo4A3FhptMa8iuAp4hxOXR0XUNZCOuhKX6asz8ua+SuWEQw8TqMj9g5OWlZ0V+TB
BPLUS7O2zLsBsJYMKfHCdGwdVgu9AlEFb+2QUGWtJhQOi6gorYNV1J85Y/2NXzXOEQeM1NDC2oU1
0StDQy6j90y1485Iwn8VPKE93WSgDIYv9mBqIAthFukL0W/rBsGJVm9spq5Lo0nnlOGQrEA0NBsj
bn9XmnrmJejBJkKTm2QRE+he3weBdcwqK6QXRfE9kZW68sg2Xjl86vRN83UfvbpA2FfCgMJhW6a9
qNpSPcZhWDCHybln0vAm6hx6eB1hhGsopESSbJTUcf1C99KJSljAoFn1xYDoxoXckqTxxrPwo7hG
pWM51dZ2XXAgFsnFYpM4YMz6bHpCPfKx3apRfSZlJ665g78iRVCh0+eq0l8GAJgT4/9mGbeoDUM3
wqyTYJk23O9EOfaJb+3KRBe0rduWOi9F09Q6zA0bolANlr2Vg1EP55VpLUPhYSBv20NTOA/UkpQo
lL8i7bYh2YwBXT00krBRau0TRCVaUewsgntoMcTTi9M5rzG/sSuqN5b3s5AYecnV7OKkfGlYCVR1
IyDdWwq+BRtpEeFnS7KFS52vb9mPl7ohqSyBcrYphuy1jz6SyjQYDgJBMex/VW0GB6LfkBOiJjRy
aOLkjnA6nmjSuK3YomqxFghvm1VugXWNmVFtUaTWhTxiH2NFLM+un1DOkiC1T8z20WY6K2PtpZuY
uDa7HrfUIuSoFj35aZ5mbIYo6Nat2VULzfmV0yuviXHDW7eXepsuyWrGMS3C4xCNF8eHpdKwFxag
eODLQzFD4oJnhgagh8xb109x63/kBGrS+cFEF46HxIUSgjKXdTQd1SmNfV5/PzEUrWe8ykqzKqK4
o/beJUpATplzbpXNsd+wFk0WCAxJlE2FY+zTmfAT5tgYBxNAeTFdgriH4ESOyjY0adnwxuoZhrGq
j1dpQTSUZRJiGQH5fXcJwPVHuYNyt8/ZBkJktW4gr3UH8QYHntim0lmMbbcjfgItHzzVr5IRSKnp
Yj5qQSWwMvR7JvuBxQ7La/Qencc0ouWzrn2NcgOY2ZIjq5Em+dGzikuDlhEdQ7q0g9o/iDLfhYUk
DEb8TfHqNlNxCBRGc7SSqzRKUUO2L9jlkg0EhU/Cb17arD64I8a7HNgWKwhHSYhVxtkJ9D8u/dTM
D67gVk9xlDOFybdFPZ4QFTPLnUMLVH5S/sOKBnzATvo9beZrNPQD/SGsqFrkZZsc5FlqapB4vSRe
Aw/ve8IObDDCC7d0rhoUeE0/RbW4xOG4Hz3eYN+m0HLy9MsNzbmj1uAEsVDHYJlwDKM40ZAcS0WT
X9Ozta4zQp7ob0YyQU5aMtzXo00ErgLPrRXu6xCRdQWxSq9BL04mhpAwg/SC/GBfMbVgA2/7s8SB
lbfWsMh61MBUggiIkQ7TDsE5aMNAhxF99ADn+Xl4NiFNgArkY9ew+AU25A9AyHTvRPzAoyUY0fu4
qJn5yhJBmoIYQrPUNsh/LbR7O19kXxHmUeXJIUiML4HgC2G27cfod+uNYKW9Bkbc7yYjwyDaDrIA
4JCbJ3IStO3YktsX0dmZwS7OEa31tOJlCdzmTfXWBL7cTwI+Sl/Y1ZtRtdNtDjuwGsLgu5rSE6rE
7ecRsK8N1kp1/nkG1NS7pg7LuA93yJwuCGZdMo4l38Q0R6jjSsfYpGOR3ECB8Q6zT8XzM5E8ZFPG
hxETOh6/JpmZNN+5FUNAjkFetG3XnMy+/MxMR+1yhRwUEDYo+7R3dpY3AoiwTfseWXQ0p0HfthJ7
llKzxzoNK0aCyU6bR2pRQQULwyB/q3xyxSaheMeN6mDCttg5rTi5hGNF+I7MILLe9VF2r8zflkCE
l8KjWzHMNPfSj9NVKcEcxGQQb7rYNK+NxMYWthk+eSE4taUM5r3B8dfweNrZF6stQt9u1khgSygj
NfJC/1plwrkxGoPUVROPbPciXzeU3ChyM6yOLI86rGlJkXNEu7ayBwk5DVHssiMh6qo64zE6qdz4
fvPiawXEH+8ufJLDKdMZ+3I6v6q6oq/dkUGkwni8TwbNgwwCxBZCo/qU6TFxm1WZqvQ5hsazq+HR
uc14goTzQeQS8uDyrTCIqEjx+bzUrB/gMJAUMcLMDrR7V4OfoJYxRQOtr2DCJVYxSKWzN57sMKPW
wTY19CjQRlqmi7rRwms7X8ZWaVAO0KcR/UKWUsty5c0Wh7rziwshYt+6H0b70gJnQiD8HWvusE6h
Ee2SUeegOGTjw51PhwWszhXaIDyusuqDLT6/9oieoiW3mIuy2o+xz3AgRiFDAa18BRVySE0vPRdV
E21oRd5zLKCnhOkfnFZvhaRh2vVVaG3asnxXSOHJWuCLkyqj3lkpXf3CP4ErJ0ojacMjTbTUhzvt
WluntcndgNV9TBP0v5E/k1qy8au2WFDI4TaPaFTARPTbMBg+w879cEUbvEF3e45maJwTlbw0BV5A
q48YjBkQIgjP/UCTEl2zuO/fTAHxxW2sZTz58ZZSLLr684UyzF+VlshWaYX0KRrZg0xYum9RCE2B
L8/t5xm3cgrFxmVvicuNY0X9xZovP49+LmOVXjIgPoeqQXfW6SWKI0+gVGb2i0bM7E8YF7R0zjPB
C98HV6NVE/5hREl2oIs3UGbRGl+ujj+CKiAwwo9yxLxP0MJCVprOtNkyQJHByAnrT0NFe0vG9rs3
64AN2P/m0LFQTc42zbr7gEzB0uzmo6RdhotWW3nKzO8GLek3MSK1it282lvz0ybPb+gASsYc5a0r
PNi75RBfYk2iVtOgHTqeOsR0yw6KHtmhIYB+HdshZthq5E0I8v5SBYVamijEkDoSVAkx8FcwFoRU
EiK5CnLP3obUPRfR1SS9FNDQgU/uW7fRz4PdhVe9K9ARb5QgiCVyIjyWnQwvo592pzgn9oWIrrU3
6daCO6haIdpOzrGXwvrUbUJsFAGkpKC+0uG+7zvTHH9VBM11UV8fi5kbw5F/285iDdee9JsbdVcU
wSHEWCTPtjHG16AW8c5pWMxiKm4AhYusJN9WjYDGG/3YuGhRNJX5dL5I6UWEo6dHH7rYkdCC/3vk
oTDYy0LSgIjk8eeCnkoe46TNoQ+OM/3NXDK4D+9greR1DOzlZKTtvXDa5p716VfacIcUnh2dg6Wg
L3GskwZrDNNTCsJuZDTIihKTrXocYqygZUikhNv33Y081C39Um1fCzHRkBhd/NtmPguATo3etmdD
U58dPbRjM19+Hv1cqD+Hef7EW0hd/c5GWp7LgGWH4PYiGpEQ0LUkKkJWeIoX614g+HX99D9UnUdz
rMq6RH8REXgzbe9bvqU9Ibal8FBQhfn1d6HzJm+ikHT3jSOpmzL5Za6EvNaYyXAOU+8yFMNvDsDt
ZfDy8dUmoY9Ja8nYQlcipdR/9En/nERQOEfcPseOVpHnMtMhJd1RRoud1mL9/XVi8CbPl9xkk/cF
eS2pbr2HQ2v5SoXio2inpl4Xj6rrZuJBNGK4YPw2Zs9uUSzf+/4fdARwp4Jvv4lGSnpJaBabbmzn
s50bz7qvh8to6ZsvLfnsOi5HKcvb5yxgz1Vb/zbNQj1B1Xmi0cA5sQg5J6/21I6a22xFoYvzYvkB
ddwJGhwvNQ1OrsVdUWMBZMrgVeY1i9AQDJYc+KwO1nEwQVdPjqDc2T32NBr8RgzIr4Kb0cro8LCF
wT5NveQemfdU6/Hsu7iJcckCOcH3TG+8E16aKbH31FCzUaVASC3MnatgoK/GUwUjxiAYXpb3HOVG
zlMw3b+3FIzozjUux4NtOXeHavcPzXX7wEGHBnKBkR4z7A3eW30v2+wWl6F/+u+roYtuEBU1lSCn
II1GmPidQwMH3i+A4pF8NrOg5GC0bnOfpEPkvjCjcda55k/UCZ1cczq0r808yx1nIvYsNwrv3x+s
XDqb7w8K9Xvt4aPdcjCMroPMm70/kO2p+uX05ZT9Yew4W3rmJPcG179bTmvuLcA3lk1oYdLvRhzv
FMgiMqTH75/VLD3zFIZWuvWmzFrqTWdUOhdLoBhuSrfLsKbi/jstH3pbWPQWv0YmEUAbZbFbNRUj
yIYdr8/rict1uPNHWR7Ryr1zqYzumEt32xKjYHfs71w3GbsC6pBYKaJ1VzU4dmr6r+tRvUajTjdz
srj32dOQKtuSCfyINBei982yaf54g2Q4URfUsw7YSfXwnuhpzajMvJqG7xIdau0d7/cInJOnGTyG
s3mh1nMzMqv+9BqRHgL6Ptnq6msDiPhULR++P6ONylDB+Az8c3yBvYzjmZKJeHmXaODoK2cyIloQ
4NLg7fxdG8ra5LFst7xzCambpN+sIoBkXkTJoXOCmrT9Z2BF7ZtFpOx9jh9DB/U1EKfSaDCFV3Kt
dZC/I5HLwxQAaDFKApY96YyVSGH6ZVxdN5OdBVde9eBqU7++0sb0O+gKLMpGlv2ApAVtZngNcWyn
qZm9+KSoprZ9bjF9HWLgc+xV8bTpZ8s56L4lv1Bh/faDrEZjGPQWwO/wwlOUY/huqQeaqF2qmNUe
jWQYXsyhz7YIDjcsQsY1DrNbWDCQJyFXvZMiZcJVA9sJxuZn44YTZixzfhbcnLPYdK6mguwgyXd5
IhU81M868KevIBDXIqUnjBD2T3+s76SWrMdYBuZqFGhpVYAq0sMTS2folLA3COvnodgllQwe8fQK
GeeJxqbpR4PYth4UhFt/sm92OqRPozJuNJQYRjl8mcFSN5hUw5e2gfaO7UeXTc2rCV3pmjECysa6
fPs+OgTcj6ymAW+EsMMMqKQaj8HVISnkNfLVHSGR5OEok9sUG8mN+tlhxQlu3rcTFwrd2Q13Nx0c
ag3qB3dzf+gNuAMjHqYD3kV/H6hx2BbDnxZb977mJLgTPbdKLFk/LZaJVbr0/8VA5NYyMjlIV94r
V4VLU27jVIgnFJMIn6grNymwjnsYcxazS6xaHa9uhm9uMNNuF0/hLZtDJkGDPGEpxxalLVgJOJk5
OfK3mPuX3tTlT2wyEYGkfls1kLgFUv49NEUMz3yozvJDuL71mMP6vVe9t+48ETNIGMbXNqOzOx79
aOO7dYCm7uOHCqLs5BQgDJgTIjln8wXCvnVDELe48KV4hKO9HH3vpwO3fOVjfzynzHa2tpNiux4g
OiZM5k7chm3kuS5c43H+v4M4bhciAPbwUkpKGJn3ugcuAxwwcuc56ifzS8JEWGnLB6+X0jjINDMj
UyTrq+Lnw+dUhE9ijO4Yfeu9SrDsdJpsZgmYHceB8RGW9L9jGYYAh57czk5/K6T6q3oXgSaLKco4
/fdKOGZw/qaxRghNqrcBesDYe/ZMDeXn/3+Px3W4utp4Lr3tYMYhgp7ZXsno6RdaDKMV8JNnE/TP
Jc29YjNkvTjlqDFM/VG5u8wTEL268Gq4n9Yk/BPq4hFBveXYwXFMadVT6z6iE+c2hOkYhpsULKJU
tj9G5ONaOcNdZO46o+oHy2AT4PuKq0McNwtSVby4XRM8ZoeQXujx7OLIBY0hmupkkwZdNZEb3Yxx
GH/CLLp1Q5491ZBrSTdb+qTI7YQ87JfK6/2VXHrbUqem52k5xLlqfGBQCs7UgXBBpuiTHYr5Rp9y
YvTGctnmvvK+c8+8lcuX2LA/+2kU+2Uixh6pXbpk3HnP1Gs4t0t7elmQKgryMdx/38IyuF8ncwx+
WoNdHYpw5hqfBhuGJQ3/il9nZhBeFjJ5SpWVHdxhtJn6UmytmIa7AUaPqFdE8kpnLyzM5wno3Qu8
tQ3dhTu2rAEDr0kBuCghk/qAcHzzUBsVGq/LcyxxeLGRe/5JpTNjY2oDgvnZXdBUiYNHhfvyr1Am
0ZFDdnYqC8fn+PyH1gBrw+gxZuxCXC9Fh0TEQlNKf2QVCcnY35j2wVfBgf3sTGNndQJdi4aMirfh
X28d7ZWMOaTcetmUr7uAevVoSp8yOfivdtx8ZKY4G8houGOuUVuXd9wGGAZW2FmtbYdct0tQjJXP
hSDKzC0ptKshIr1y0FKxTjJjdvslYwt1aMBHV8Xjn1GAIgRdYb3UwSw414Gebpi1Uyu2mbtgm4Y8
AgSmQ+Tw5mhqB+2zCNutCppsx7Cd9uPE/5sLe9xPoSefcQ2TFCz9/keUN2dNOPEfmxmdYWpvGtXd
li+sng63tQZbbUrTaehvHab0n5Zj7sEPNEBTKg4kdWZv2tn2d0aSErZELhTGPyLt/cEcnYQSBfrU
YhlcQQlPlzYU8ZmKnHedPXGS3MEJH5xLmET0j8Y8jmmn0p++mfqgPEqIUVPUYWXitzBRNzj35MaB
m/yaHeGcpszdJkYAVYVttZzFD0wdMfcfAtHGP4rZzG3cgrJruXrAYUnJrnFD2zhLF1aMf/K5xaLC
m3Z+LSwzOFHW1q3SPoSohSn4CO/QXBV1y4S58Me9yVtzoxYLFGb+FmoQLibhrYoU6NQyi5HBGa0b
E/RC21u7xjtFL5rnN3U5k6UJbCh0UdvxXaLlfvxH1555MBo/unGhbtY+NqjtKHvz4mUpl/Wm39Tl
2JA9b7unfs6Sc+2NfxnzfYa54CLZifLdN6j18KdNCgLtAJuezdEDxpYnEBVUpy5B5ZAjVjmdaPoy
LnsjSRc43Ln/nM31S8th+cxNIOPkiXUG4snfsjTrl4XC2MR68ewBLuunn0xb5dpkYhJMGW3j8a4r
ae6EHERfVGFE9LVSsMICBu5P1GtTB7+KxPc3bVnQ54qnYW6nfNc0MuJZY2sWUh0Lnz0fyXI90vI4
aBPP9yzf4zZ+FbYENGuAHuKPgOV5gIwsjZ0XE7GWdAm0UE3RqvwfYECzNXQg+xRPvr/zDWMhdG7i
JLqoNFH7AcKO3+qOlBJj8QnEYymDJ2yCT5VmoEJPkQZ5Rx1OajFfhxaODXVoKzBc82eWM+NBuXoz
Emc8WLIbtjacoUBjmBPhL8q81iUODqoGkltr4Voh7HMnYAu4eFT6w/GSGGzrMJw1/2rTVgMUBl63
FaRD/weFmWC2Wt5bPsoVnu5fleBVw9G4S1pavEmgUu4A+csw4h05vObAwYhkY5dtURgR7/LhYgls
q00renbeYQcLC16oxhKtOXHUuDYHVZy6GDuhqXiKaZ6XL/Jf5aevWQfIzy6a7tIPV6ehmLCeLLGp
EYF/NHOyn81P2Rb116AUxGBwwScNxPBdBzH+SHeHI2v4wDXzZNuw/TqQKjdhxtaxUGW8L4CBPycc
Xdf29KLs1j759rcAjkkbszazjjk9prKYGDKazcrxfWuHZjXi05uu4YIgJw32aoE8wWVgUrxLz64r
kjNKHOzI1HAfXF7RwkmCHexpdB8yEHRX+TlBHNkTuzDDbe95eyP1vUc2ioHVPgwQfSv/wTC7ByrW
3OZxkFs/L5u74qbnEN7YTZr7WToWvwfUq5eyH4AoYYE0Jsd6MbWxBOvn4jq7zN9l/WeCAXEHBMDA
lnDrMIsUqN8Vn0K6T5rFFDhETGJ62AEK1ZEqAsQ3zgebgVS0TlNIbImCl2z4rxr6OP2X6jVBI6Hn
o8XoWnS4MUJoEcF8N0YXVXAaMI/2GQ1SIcOKOVxkEDugTxnbQG9WHiVQtMYFyLIcp1ecsuS20vhE
zSn6mqfxrWN7uenOcC5pMOxT0JQrkmXHlt6xUyTsj1QFLTGOFGTDqKNTYu5CTJiHIWhJMWF0w9tC
ujUrx8c4/fCs+tdAWenBTsKVKgGc+14wcw9z03U1N3/cAJNM6BYWVnE3e2aC49Feb640pRenmT/K
xV88l05Rn5s+iy74/FkRtBh21pS3t3GeuQvJFHiua94rmoJYmX9mFAyYgvJRWcPGLjFM0GsfNldB
0WbqjhfHEhOlnbRODDhJVnA/+rOYU/AQs43APdkngqwh/sUaOThP2pVV6i2Hn+rk2tK/jIbwL+xe
Fl45Y+ac1R6Y50z73uNGy93m/P2BXZLPQCYHeK8o3cxdCsqXOeYfq6iiW054dGsp0nyl2Trw4bgj
KptOGqf3DMyoJU3N6jmjSOKUUrdzJn4Wn4oMd4bYjsXUnzzLyfa8VL/ZisPzpKfwjKdI2v5wNJyd
n7jeqS+0d7LLKF7FEGVJ8vCzOQmuHL9crnoo4+D/vH1PhunoW/qj5Pj5XAbR8MRKBPdBPtsulWJd
KP5lvq3vwcy6nbfjTtfksqEB+kMhL+nUuf99qLhrIFnKZiWHLj3Dc/oh8OLthJNliGXBb2G6jLsG
FTjrUjYt0h7X5nSY8D00eYeCLrwNFkAM6GjgTAExfTjVnz4I+EtNgFPb8lhgG0Z9pAeDwaMIo72q
KOSJKcjemAaYFw1ti8jLmgmQzfw2WQYp1DFT2fXa1CBABx0cgdEkq8QF8l3PGUkzfEv7xrTe8U8E
m8LvFQhkxov2QzQW3nNlnDUtRJfEodbK4Pa8DvK/5EfIKkzT0S07ivOaYIAH7R4jzNBbjgRQSB0M
cKLBqxBBlYQq3LJnPFOBg7El50IzKwypOSs/AxDnLcvnYSW9NFy3xvNMYmA96voaEdlFKVP2KSqz
cjtNEnJJ4dsYMrNTUFFhZnFVvGXhenSXbjOPQFdapfY1KLPVLNo7Q4EdbAAuUq6HorE8Mp2bpbf2
t1K8dF0c3kC9Kah8NYUiTQYTaCaZWOoZ88PbaOCON60g3w6wR6IaizOPirsNMkxDXCspYXFHnLpk
NXyXHpCeIvg9cvxCK+2nOxlFsU0EwGXG1XsmkvGN+8J07K3umX42irM6UDS+13nko9XPyQLdpPPm
d+/TT2IvWCirk/nt+zOzzX4Ao9SHVB78InbPtbXgDQFaVeHk7PKZ8HdmkroqWNOo7QAPixtg5QVd
t8k5RLjoRKfeJpvkCPfiYw1223s+G3A4svDB77lt4A+feNN8DAtem5umx9HONU/apuyE3qux/g4z
9OcqLo5512EWiSaOKiSzJc2mB0Jvlxy4FIYKZPHUx71fdtOnnRoPr6BKMFGUB7a0E3YTzYfjYJeQ
VClgYI4KxLn/7QPOWzdcQjQ3BfC+CoOoF96rRFN0Gqr1gGdzH1rVnoT1S+4xYF6scFmojoBHvO2I
c9Br6W9gF1xC7SjBNa/Oit39WdEzdYtBvrq1tQvb6QLyjAbrnOw8R/xFHdqq8I9BU812Eka2yyC8
VjVx5NTozIPYUq14BAw18V6IaVPI5eoWYa889ikDBYq7QXTRDmcKLOHuggxkhg7mZTzEOQ51TwB6
bRYtG7wbXSNoH8ZoP/VTwtWmc+glrMPnInUpD0F6zM2SXF8R4QNJ5zevstKj03RfQiUvjif+qKwD
DRr7DblhLSi79wnUrjuR3DX2dGRn7tJ+84xhgjMCPS9MFo2qNX5Jsvwl0EyrkdZzwnEtsY8AOHZW
X3iAnupma1v5dIrNDjxj+pLQA/MTampLsSisx4Sfm6s2s1r5BOR3hNmMhDFhL1/Js1Kjvk8mF3fD
8Pqtwcx+NpR9z1HXB0l/F7erzNYOu4KNb1jbmGAwBU+Tp3iQKJSIg8xbdTnItj59SDt2d1Xw1XPa
m/uTPQgsn6jVTybQ+DNdYc9T5fbUQtkDDeXdBbYGE1rC0jj9mNciDMSpml/t4WEVor8PTr8deOee
wqL8KzzfOdVyOYi4zlmbPGWaMew2ZohHC4nPmXuadkVaZq+0tB56M/ui/SE+sqbqdSxnIoItOh2i
LWVHNG0oJkuXKnZIPboMzf24JjV4oKUpe8VhwlQ0MN6IK8DCma1h17rt7y5qh13OEIedkGujGv5Q
PVnslR1JWBkmw7pGPFlG9zRJrIJ92iHNaGwz2JITqOekY20rQKf6lpGrbDEsTSA25bLPzb0P9twR
fLMZQ+wX1Z0sENNYv0g2VmMt07jF3OmiqCsX+KPs5NpNWtReyiyR8VwbZrgT3eJllaVEqoZKIH7F
eiSeACffnzhGYKY3sBlR9gYjItsWMtDHIEqeYwNrVuaUbzTwzKT4+69WlRZjzp4Y9PIhNBh3Z5CG
sGh6QEUxx3g+GJ0xkfhCao57YVU9J3Zuv3SliepjfjLeoz8wSo5WSd10HcXNprJbDg0M+Td+5DP2
Aov3XBUkFIeilpupM461K5o38mQ7XuLwwt9uLQeecSDdCnTKgzQjZc5FZD3ZgQV5Q5YIARPe2MmK
9clyu+jsNNFrPtDvzI51TA32jtiY1DHzgJ0gktx60sqgZBdqut2cwDPLt6HUz2leEOSHIMwdtfwR
WrYiSUgA2sMih0WXsRohx3XnKuYpFq0tLQBFmM3uP1Xn/plkd/fKD3mpcuYkVopj0X/tHY+lCPBb
tuD6YtT0Po5OpjF+YnQFrr0E3kF6eB2Qscyili6Kee7iLLfvpLL+OSglzMGJSMZkE+2e34kI5rRy
U+d5dP0eLdXKNzH1ecAu8rsRSb1OGlyZdg8kS428PbBZrjqzN588tPkNo05ugKE+YWl2a0Xtotb1
1p5lfuzQ6KnVI7maZUeYMr/HBhAIljYSLZp9XqS0dagQDmJXd+N2ZD9dJz7LSmM9KKl2Yp/2ynhO
rp1P4Q+8RBdsvT70blLva6IFdWN6xO4btdGGkhdYsiy8RRdtXALmp9yvD2PD5HwoR8B8EsRFVXVH
2zRpymvGzWzSaYP9AIj70Ht7m+Q4qzT/Pi9wfGQhWnGsLOBgjoW2JO1zPFTbXoPWn3T6Loz0dXTA
vnAEicFoYcUuGxkfOPP0a+079m5wOcFZyz6cemu9JBBMnKEn16pu6KUFkavxKdZFeV9cS5CCOSBW
HRM9BrY0XneUsNdzxMSKcoUdmOPPUTvsSHNO+pt1cAxDVi3T3eGTW/cDnNu6IFBVRj0TZdd+I2+1
lkwgdzEmzCvdwPgyfVwM3OlXTpS5ZzWdYz1NkJaD6zyINw7rLwwP39yCY70aQxa4yN15htGug0gI
bt4tfROGN28gGoa8a33MDlXexTe3I94Q4CqtvV8e17DJVMcZ6p+V0O8IF59nxTNKtnPlbz1n4DZe
2u/fZ+Gi5OcOxx4s8cCZf9QxekHbwpvvoVgtijjuu/xjJL5XoJ7Tgrb1iUQezJqLbxtj8vbQsVXt
FBhLncdvfMnNrShFfSIFclKD5Ncc/FPNm3gfkXBcfg5oan+DdgLlqe1LNdSw3MoG/SkU7MXHLglB
QjFQ5IIEKkyHA91T80xpNNYT3HtEXX3l79IyJHppJfMpobSMMQlef3epNnTEUzj0r6Jif59a86Mu
o+UInPu3xnmbJ46zbgvjKUmDgscieUzsIEsk2D1JdzwSXvMOxJC4nBKBclDxXw1qVFaJxo01CCZF
6CXOyuXP/uYMHiejMTwJl2UWShWQ6B6CTcFyucXaMh2BDp4DuojuMjM6xgfFgcf0CqGg/dH6do01
fGHqhNNv2Jr+rsduR1Cmfw0tJY59NAVXIj3brlKSRnhjKV0c7X1q1tZ2pLd0hRaLmMEfpE+K8CzK
QB9U0qKah3CODJcGo6bbW63CO2gkv1TzJQ31t5nd/M2tvb2n7XlF/OjM5U4c6K0LqPomm9MWKTke
ZPknE4V5WmjVvZtGq5lJuChK50cgkRWnFaWpApsrHqeyCQ9FQc+Xqlmae+hVHC79N5OMEOP/8AOX
aYTVllyh15wkhIIfFXG1tE5PrT3Uf1OhL9Fc7wE16aeeCOedxfaXNzs3SoO8m6FgS3U5RUk+OXlL
sQ4bXftvNtzupvviDUKgO3nei0LU7kafoCzsyM33LRHS+d6Y0/DqlX+9oQ7ee6Mgh1eNUHpc1hqp
/PKaN5zBkAPUQ0JGRHMSJ7+AZjiYT/UYWERG4+aS2BRdALyg7aKswQcF+J7EQhXoKomTCAASpIIW
sgneagKk3s4Ix+LNo2yOq/t7ONFchYSfcM5rjTtDrzO9mr/RFCncDPlHKuGUwnYzUD7O+EP8ZSb2
EWCMeGewaB28jPl1NdfkfmlCOTRq7F8KpPKcIvU7uq2idxmz/MCc0mL/qOrW5DKCXKBdUOWxqbhn
IgSc5jJvSvg6EyJNFRJFpz3u9P0h6TwUt+9PqaLneCPdZldqRCz6bOkqIEiB27lExsSHa3SLB7b1
dXP6/rpmbHogDrNzmhlgf20mW11zI//+b3bBBFdj+a9PMSb4rgYPRyYV0waG8e/PyBXhDv3+evD6
3CQ1yP/033dlM+C7SrDyZzT2YGrjgxeL+DASKh9d2z+JDmmJvffohr1/kkITM0zGhI5IE8djQvkl
Qpbkfbd8/f1ZI21333nMjNtxOCF3jafvz74/AO3MypVyLVJDgQvkDRIdCuixlWb8ERl9dUuxIKzc
qfMeLkn8HWUT047e1ZD0JDZ8qMndaqoxv0JcLx/ool5m+Q9RDcnVCJpl206Dh61dMsxUa0m8Wvug
lOHDr4GYxK1z74Y+ubQjVJhMx4jtrfnIQ8YLrfSpfWiydV/O1sP0bEYtbopKsnzZuuG/AOXv3qa6
fAtsrEzVz5HIDgWT0rkQgGexXL4skdd2UsSSdSSwH2g6GTVI47Ebh/LsiLj7yLKPb02y0K4NvJmY
zbdiKeeELg2Wx1XdjPN/f4A4c/6FCgUSsG92cQIO0J3+OyVe+mA/s25zRQ6mIDcklaOf3MzlQNIj
X4q2zB4e+Jttm3r1geOYT95sNIniC8TriCJ3LmxAasjafWTD2/dfO82Jqc8BwZjvLx0CSlt8Reae
zEBqNvqBJP3HLurxrguzfm8WatYimBojvCSAZNEW/Fm/Dn1uKNQ6gl3qHZqmq5K+xJ78pSsTYHc4
1Ia2Tp84Ov6KlI6vncFdUk5QcHWIzdRbQp6uB/8m8Mv0XrcyfAsifHvL921EgMEbGUqhFGxcJy4/
Z2ckNCfK7vz9ZYqUac7Oh+j6dluRsFkDcAhWujGCTwI5EEL6zDsxn3Q/aRlfvpt2NiYfney7gHTF
IKkP1ENxRIQSN0KFZIexZn1x9z9RZwhBUaRffWgB6TD9aZ30oCRGEudrJfozWS7zVTnZdFMtdCo/
68PPfObiahlOCJDEDz/J/ledaz58UQ7ndKA0jCF89GngU1i3VepcPNCG9AinNkef+pCnDR63IlxF
s7KPIhi8w5gn/RaJI1pzH2fdUc28g3J+bGfYTEngN0+2W/y0l3DsEAbcdGT6I9Q+4NyoSn6ktLCh
CqefZWpT2xA8cWqatvhmeNWFTr9SJPG1KhHD3RGJM+nPwOCo8SMmCx3Gv+M4BaAgyVdEU3VAaEBc
6eEl1PpvZ2Tdhq6P+TTDt8E8Ffs3xGtCbUNLt3DlfLZliEyUMTHJHM/+tNrwd19PZJr5GV8yv3tJ
1GC8Q8XaKJo5+CWRRm27wEzg5DTCidTkQo0pmTH1lnfMa8dA9SYjg4FtbIJEwmOVT7Ce8+333zqZ
3W4zk/4hNcqfvow3sm+Kl26o7pyl5SXszQgR13PfYrPfSKaJkJki/9jS5fYIsBoHRh59EZPo1lM6
LtjXCAm2TV7CamTg6S3PU1sMNyIr1QuRoXeiCNOXmHkcWhyC2NM05lSjNz7ZzdbdTLioSEEOsRIw
+l++37YGXBB77C5mnZQf8ej+931hC3MvZ/CdDotCnnft55ym37OeAObHBxam8uJR8rP+/s0syZE9
cxtxsVwn+EDWxlyEnbscxaMxXlKzi7cG6/jBqWX/NeAx9GUbnMKI+lnbjV77ICchOw0RCm3sf9lm
B0p84tlMzbZ5ic3w4/v7vW24nCqs6iQcWT1KEmEJXsAv05zXWjCiSdxGbZN50qDBSsk9Zxp2ulTH
1GuSd4VuffaKcalU5P/EMIBxYtf4Z91RLuvo6sWO42sAX3+dtJ55tjXXH0qy9YGo5PhVkwQ3nC2R
+fi9Kz33QCOzTf5MzF9OnT/xjFQYjTygJY3zkk76z8xt2+bYPbk1Uw2xdKuHXNjV/DJ1wJmYCySr
cBqaTwzLCsAkDjTWH2dtqBY1wpfv3UNC/P8scHjgtUc4bisWz5jHzSN3AbXZVHvpqNe6YIwcIM0z
uprqlwrGqHkT2fxq+Tj0fYiYm8ps+xPlOeWnld1aIwHz5mTqOe9Z6ENhP+eSRVuP3R+Iw95Xjmbm
dLx2tAyr01hVFLy6aiJGzf0gJSXJCr4zWxwEnY5fEFp6YHkgd9Ty4lG8CgOT9vObnyb+Mymxrw40
1d5c9lKn4T3uuIs7BxIHu174lRn/kr4uPks2/KMyLep8lm+bQj3R7qheQZ2EsHEqeP71T0TW9Cue
CroeR2aLSaaD94Ifz25m8RUJbwuNJdom4UgiSkcoRgkN0ApGPAMdlo1gPmZqsjZULI9UiWiSHMvf
3rYxZ1hLDKpl26TRkgruxAVSkxifI+reIe4nYws/JSZfrz5FhtA3K398Eo74M5f9HSGbYTWmFlhr
QCKI+cFuaSgQGviMDixoXVAE1oR/6q82ISI+5wwAS3esvwxjei0tr33ph0GcYh+2DDeZA05jDic2
7zoBOsoJ5cE0rOpr8IjcGBf4NsjxbesSPKpf2w5O3FT7B2FR0ZN00fw1qfgeO3n72iupry0z+HXU
6vkL+QK6oa4wXxJfeXWgrH7/+3rob0Y6iA2L2YZmZkyW5KRZ/z6HFVK3BQeBfFkx5Sb1jxX6Q2ia
n8TA23XMUEun1tkOnPBQV7x/oyikiO9UOkhAqcOTrNpu3jjjABnTc35WRMaAAC9jTJ4cQxAZVvVH
O3zoAJxBzXz0hHFu5Dn3qJ9UuDk5YoGk+dkkHrYBs3CXOM9bp0vuR5k/bSV8AyRC+8uoUk7ZkD++
/+WkvdekaKFQh2+lNn9lFeCWCW96nVKgPRo5pdJ09Yzp9GfKxGYO/PyiNbNuo+eQLYpzbccY/of6
4XjluBNZ129TKiNWPnIYxzWIldppv8KJ/jIoJcEBRMLvNMWtkBQWzVg0QvL4ZGfpsTW42Voxst+M
0C4Z6/qHcTL0NmEv82aL35wi6izlcS7aXh6wkznbBsoZihLH8KBgRCoirstRVxPLwvyzTuGiUtzO
qKiRBC+MMCQqxjbekyZUmj9uWEfhGRSr8+ZTsff9RAU5eawwjH81OsJDW+b7Mq6yo9G5Mxr01sI7
TfKBVsSRoONMk17hxW9eCncrFeGabSRF9XaCc5q3703V9S9hsYxrLW7p5mhZX3HUPGdJxXssok3X
wzW7ILIGLscHq/M/fIUXkSE8J5aC4IGUR5fTLb6GxD8U/ETDMj1wbUGD3RS8TJO7riTFaxKlgVtf
2m0HOY4rL87PiRswAYYDMfYEoNGqw37MLzB/P3jW9/jaHsQ6HyArZvxXmLCiau5uMZiVVa84+ZR0
6aGoxuAtHLlOmxwJfmKJZtrzHtcG3R/GP454kIlCOh6tENV98ICJkn4DXdF2745oNl2YmK+9W/Ns
mgwQVE79NeFUwDKO3E+mme+z1uy2GHPYgft2zw16YDpo0hk8AW3tOBlz1SaK79LjE/V5/IOL3I0o
Hf0c/jgRymhubu6VRzrpkBj5G4f0fn3JIv0liAuQfS9OmH6ubk+og6eaFkWCyEGOM8ILNwiQ5LsA
VsMC9PHgL/939yJL8qGxXvQ7ZobU9Vm9wdHb8E5JjK88D5V7HRpohCSwc1C9XGYd5b0HvObxImVE
3fhohrjexk7G7wG6/CECWNi8VDln34NwJZ2wg36AEcfXXEGAS8gr8sAuQ5aaglh8m4AkOlYjb0ko
jHcx8xi41FQgulUGWyrLos0c94fr0bk4LqHticVz9o2M6RUUhM56Z0Dv7JIOGijqkf8VGuA0wuA5
00b2hJmsugqfE3lmVtGP3rI+EurpaaXg5mKyjG+pNSmXxfjQO61mCQjHTeU3n9IyO3Yyp7javD5G
hulQzGhjnuKoRACYbhDDFasuqsk0sBiFXfnP6w0uJnYhD0WmJXlhk4CDm+eb6n/sncmS21qWZX8l
LccFJdp7gbTKGrB3Nt67XO4TmHdC3/f4+lqA6z1KiqgXEYM0K7MqDWhEQzhFgsC95+y9dpMBKFQZ
F1IFvuS7PtI4gjdqjZihLh3mh4gfbNJz/NrejEqKoxi47qVt2d8TYMp7pRb3Hn7lm5wPeSHd9FRo
XItkVxkHu8jMA8z3Cjp6uy/AHD87iR2uS3UI9loQVRfcotJVnXLe536xCJK+uE5aYa8HiwzCrN2B
pirvJp8/l27R+fml3hKMNgCg2pVmUjCW18UKBvsBA0S1UcP7JEXoKvxD7kh4TdYzNZABBgd/xWsu
XRcwrUutfOuOAZlAX+u4azk1S0yyWaafsslkJnnFSeu4A3Se8kbu7CpO9WHL+TcsGIypy9wPg7XK
AdDm38Ha27l+EhwHA+Md8SjkI3HzrHxwHG6erhkFlovGbtqL0Gy+03Il6I4oCgAFhBQCS3MYxS87
MA8LvyH2o3A1rlnqG7eIpWLRRovJc+4bfzeqjG0d2geLvCUGkMDHFxyj9RV6QzjGrXo/CdKCaSzR
INarxxjjGPPL0TXT57FRl6mk/58IbglDC9Sr94kPVR0uzjrVJ9hISkad0yyZiDUtFyjQooLckD3F
KT4HR3kPmapv6NqDs2gQU/apsyyLFJiGYkcvAKp2tLYhYwMBBv2WRowXmnjHXWSvkYgE9syF2K/c
gtluL0u7ahYKswOwmqgQhvFWFJV2KlpPR1nGs850QWetWmzJOKqh3YwKLkwjDSy669zmaZvTiREp
Wc69u9KQLFH5U3Dj+yJ5sn2UMFhKsx2h3Y9VrDsbqfOGAjrJmVldEMJa3ZNrU68Cpb5h0F9tOopu
eGpgxDaocKuge9HHbpJF7JXIM2CBDR+ZuxroKj9pLoBdijU+XQYiTvh7nLbYIJgZF1rHFSwkPDCm
SKzRMz0V+BUxEyPTzEFfnVK/S7eG1aZrELTI1xioKzRctvgbkRR30e38v3PQCk4XSCNtu4MS9cAv
BT0aQ6o1dOMC/Uqs3eZOBGsz93A2T5daynfAgMslGVTtwW5TTmqbwsL8J3BC3dTERtuKUl9H4yCu
h1x9K0WYPRkEb1BYWtiOEV70cUcABcPSDP81kzyFQeU0MdcBZy/mefd5ihihDjuo4eguGaYkRX4B
NyVYOyGD/yarupWEQffUFxGXHDu3LstyIgN7KNWm00rVEEh2CSNsVeviba/n3pPlKQeYX+NdR/MU
Z42bbol0h4YwDawgnu8SBYl5Y1moPwjmhc9K1Li953ftnqz4ekjxsve9q63CdqUqyYFKnVw7rTgy
ykddXZMe2NXazqzTbJuX8lhz+Tz0Ngu8rYu2eQtSuhxcNZuF55uco4aCGwnhJOz3BoFIJmdnKZqW
mADCoG5IhAIzkjWsV2QSYKQsG1oVey8dOCE0yj2Zj+zV9YvLWobfofTRD8+pQyiedju2nYnP4sOl
+LAjl2gzDHW9rHXY1g2ZGFZEU8tzSiBbLQVi7ktB6S6x3gfLpkQJ67jZ94gAbK7wBLAgUNr6vpJu
aarhYva6ZQml0J5kWSklgbbmo2odG52mwSIlLr5xxMHQtpO12ccjnML1aBvmJkqjJxEFmI5oyy1q
sscYtYmbopPeEjjWE45yZe8i4imTu5FgzoVFU4tKFh8ZkZgUmgXXvLrnQCGDOklM6K5UYgKdQVLs
UoHRM1K0ehPwIe8AKYTawI8AlxswkBLpvCoFrS5utwJv1ApQLu8hRuHDXcpABj3axxIwC82QjKAf
mTLNGrOLtCaPvA64CoQ2pDX3ts/NVd+AvmnizjlwN3iAd429RhsYzKYkxVgBU1JQS2uPKtWTAYYs
LbhY6/GAggPM9BKUz8q2rpQu6tdh4eWbXOmxqYhvyDhu+yxdqRHUDUvvopV/4UUCIQgN8DHyaSnp
zWmcOkFqUsJ3s/McwXC9DJ/t2gWHkprpNJVFGqujigqnjhmSPJ9xBgGdEIKfW/SNOAB1+q1+/oC7
pTNaSuf2vnOslxbkHINXuaPpP3byzvRGFAZTFywzyPx1VWvh5NWuT8LrNhpvcON9ZeC9UsEGW3X2
bJrYmDPPPbVDdFE2JypL64JgFFuDQ2nGzG366A0rJISPwIOYkWztplY2JO5qFO7wxyf8clXwoA5y
zIUex3hEi2u3fCWtIN02ak9J0jL2dlbv0M4la6O3CHP2aU4QEK92LkJNknEcFTaxVZQb4nc3oq3f
7BTtYdobL2jB33vuvrkRolPCDkkX5ToND2D5sws/rB8NpPhbvkJ4mNyv0TOT1pUUByUkMLOnPruI
agpxlaj7fcE0mx8GFGAtGYZjmvYXgcanZbmdceH3VK1D7HIQPMknRqBGzpnOcJ3/Q7/Ia7m27OaQ
wbkdDa08hWmAll/BlKARGm7G7W2i0W4if2yZBwGQZ8qYi7xz1q3hT29LXcdFi5RwhFgFp8UqnKl+
Ib/1ZvxqjuKIsZmSnPKNEWTTZjoci+GFC2W1qNE4rSAq9At6p99MpI1Ip7w1wLmRkzkLuF0aS9lR
LFSx49DvyQjPGrd6ZW512WWIoDmZYO0xwKx6cnYHauPC1Wie4ZJGXUve15i7m1JPTi1ZRnsDnieX
S8TMXF/RoPPuRZ4jEZ2+ZA+deMlkohECNbgYL3ryAAlKu/G4zivkXCcWsHyUkHuEx1+NQHMpytGK
8birN0/4BsplMbx2gQKQO6o4RckUiCx9XdXe9zogVnfwB7kEnsQQz/bvE9dD3IkaZiOytCZ1lZe0
1niTB9F916WbFjT01qwoH7cGsjAKg8pSrZWCwe8WcOxd7hDfbVJgXWU1VrCRYVx48lqNAhuezV7E
+zYmLqyzCSgWVCJTW6Wsh/BsFdRQntxCcg3VkcG7uBadwVZpBluw3jPuWxblYpLJryU1gm1VFB+l
VMpl5IGkIU6pzlUkoyV9i5BR7CgcRLv1CYDIiqAuGgqCEG9hvhHQVS7C8oOeJjgnDRSS3RdfHdfa
GsJYMgK9t9X0pZKEm5jGK0izRj0KBgSFgR7S7K2NpaqMWuEWrtSK7LLav9CJ8jWC/E2iPUFciivV
HbA4uMqFU6g3mQM8xKPBbjLilInxUIKRoQl+yO3hPsIhYHEWcQZzT2kTIMJhlTg0jtQQjlcCutAc
vgJys+PwW24xMtQ6sp+tACG+Xb8kXZUxW01zZA7mh6X4kE8tYmdVZaNTRViC4T8Uxnjhjf464OAU
UFFxcWPPl5AY7fE99qy7uB/ecU+WizilY4XWGpsp/HpK+28G+VKLXS5thqYQCOhVikvCjdH+xD4f
IuaSAtrQAsX9EFIXpfLFYIDEPC4ePsb3kb7g+DoY1lPsNC8RyDvT9T6UNuFIGvrjwOC/0j5YPV4J
dBwGqb4Ygerx2RBc9s2puQl/gp5PtjVpth8dIQkBQixbK1UOYD/z1qr3ilqkADCAoxbulrmwGv8Z
qBs3s1Dj7KZb2+gNxtYxWVENqTZGZ8MX+Er5aRmYTo4mGMep5juchkW1VfUm3I4i2ee6gKImnVuS
IpYJUYHLBvqSpZUWAfTulWdNNVfbuVUTys82nXfukp1RLGskNMm1HmFdb8VEZtqQXbj3W/uNDtNV
bqfViZLdcEE4+YEfHZJ5ivBW/s4ecOdg0Pv6ZqywQeV2CMGcESZXutc+0/tdBb6u1UWzCPhVMrFV
3KMfrW0Pwftge8nKjMAx2TYlg6xTjmGM4SlBREy3JSVOdsUnhAdNIUEOI02i2MPOECQThFCMa48w
+MiIVze+Tezi/8/5/Wdyfi1D/FXSL9/Sv92/dEH8c9bv/JrPtF/D/KJKRzORx9i2kJpt/5H2axhf
NMtGf245moUVwiAHmMls7f/Xv+v6F5V/ui00VdcxTJLQW2H9mDZpXyRdEZMTAIelEOa/FParGb9G
/RqasC2hmoZhqrZuWlL+GvUbRjFEScBvC7+Vuf1aIqDirqd1o/lUIUlHBTRmPvMaJOc0M1HQ4wFD
iNAjM6bOoa9KVZYhPEkSr5R1mWG9u/1vOe0eQZzlH+/By//8j7f+P9+yfIA769f/69fF6nPZ+8im
xOZfFtbzuXDTfJRkPVdNzEs50I89/9mN//bxz5xR0xf9Hz8f/sfLLl8SAqepS9QvvyRNT/t/nkyO
/kXTTYGd3JS2pVmC86L7qOr/+nfb/iItW8X9oVNznE6q88lkfzF0nbMF4R3YeUP76WQSX4RDAjWB
zLYmTJXj/fG+rukWetipflv+t7RJrrMgrStORan+cjYpOqe5aeuW4A3nby8Ernrspv0Pz01ds68t
fYdrhemapF+PMlsp0AQByNu3Ca1+QCllBdLXMrANmZzZVH+MRKsfgtiOvtq+KjM8E5nFcKbXvxIc
FWlLhq1NRa5eZ73WzCfjpYMKqovxGMBkWIHAcp56LfefOx2M8uB76ilrovJklokTXjvYHP0dMSt4
g6hlIss3GsX7jt59nACAeOKOitmhN/JyqUGSxN2iMcsiagYRb8CMZ4zpxHFrZBywM1KLK3YxDm7A
TTzqCMEdewZppUJm5RqkW/CAGs9aK6V08rUyks/G0HmAEtgkTpszg+3QFPpu0ROt4MRAoHDObo1R
ULEk9/q5Fd6whxLsYGfUg11CzypaNP3YEOuCqP+VGGvnqihHYjD9GOOXhoYbFKpNUkPBaGRySEyJ
nFT2s48E3NdxRJO3kiYDPvxuSraj3u08V6lSfaSGAGgb6hJchuHcomyIH9wWAKVWdGi8TSPEsZXb
Mr2C9NQhi0MMzahKcVYJ2tzHOlYtJgQh5V6uEOEtYZnFc9r0zW0Smf09ZbUE94ZtSaaGongVfi7e
TWrzGzvX7BKXVqZzOw+rWxsZo4byrguvR+j4wcLRMUf0SmyupGKrl45JswEBJKBc0ywQ2KlehgGu
YfDzpkPSZpYR+iODaSiamTTUnUkCwM4PibOtRk27kKIBlJbDLGDagibvGIE4IsJbToKRZKLZKlaH
E8QtbBfXQiqoBXpB2wdH+sFxT9kjRuHrTA6HBJ/L92gok2oVFB2Gaz+aZIKVKerHGslmtBst4jaX
lNI1mEI+Oh9Vk5DT26SleVhaufpSo3KwgQuHRrDKaXcfUj/RTk6qxnjUJT0zOZa5wyAsF9nKJmNT
bsxcKk8jH8s9wgBl3DLZA0yIBqbaa4rmfVfKUZoT2cPR641ShBoFLSsxdIaG+sSM5jukSyr1W+wt
OXCw0o+hvBrTmdx0hXrCEBHfxFYgb6FX2grNJq/FWWxp5t6UaEwLHNY5ub0FIDyfwORioKtC0IX/
kRj875YFLrq3spHdo0E3H41kFgAsgJhdrw2nbr+5RgOycyrCqd8IJ/fEtk0z0gCFmtUvXUwgOYyw
wcYkaCk9vXLXLa8Ky0aUl7maZy04d/Roq8C9eGsUiVnMHgn0qJD5XZMn2lxQhsw7uJwkcGAwd70n
3bCyq1HXlBts9cZO6ZLIgxruQYroK++Ui0RY9Os6xLID3LCdkzJ/bVvLXZka9uZVYHjac22HWc1N
DgAYjTiLwWBaAGxDHEr+YjRp8uO8qU82QbnREuK0yvlRaw6UejLtEZPl3spr3RSomIHfJA6Hkytg
QS1juLTaokELcOvIuvDg5XcUWpOkhiRrJNYxVBLBWBlf/AZpE1krYR03Sxva3rPT+7jJdNT9NwKN
zNYDVkIeURpTAKiVaTpVOkyY7OBQ9Ya8RAoQXA2mjtdWc3ycCwERWVmlP+jeqbYr91tmudVDbvP7
bBPRczns8cy0bt99/Lfcvbcf2XTzq369W/9fefPWnL+8eWd11b2kLz8PBqdXfN6+deeLITRuOBQE
Ge4Z00368/atOV8cRzqCESJ1Z4FO/c/bt6LJL5LIAX0aKErBPZ9tPwaDii6+0I/j0i1M3TAoL5v/
yg3cmN5a/nmjv3hnEME4VErHNgyd8aqqCUv79UZeKbJrQiR/YMCmGCWl6cYGqLvMyyfVaA3uBgnE
FoEiTLOlfd3WLZhpot19fsl62VFOrBs1Aspn9xqxgJrvQmZ0Ca4whd+Jg9m5nbcsmkyLHoiSNc1D
rriU5GQRIv8n3D75PsRt6T9qvQ6J0Zf1PXYhuhOhAauEWm5GQB6xje29kzeWPCWVjRzZ1gwMjCSC
j8GOQjfQ9M6ma0+iT4oMR4+lLDem3dKv7VokPYuwS7i4ODUF1aVvBdnNwGcOoqDJCDUYKQP2FPBd
KLpN4LTRWugREgA1i5psIb2ifW/1Jnlr8Ml8wx5AnUyLOsrTQab64TfDHpqMaOOJoz+WtQkA2jIH
DXtkGb1PPhBxIleKhqtvxCVuM9z2FvAFklUW5Ak5FI+LPia0llQfdKohniY9sAjgNFEmya2tFFAJ
02oKIeKTRhkVo+x8zFSnAugYcUub8F0O3UiHPjEX/YEhARHtT04bEIoINy4cV13Ox3gI0eDnz/aI
hPYlqBPSGjv0ivlLZ1d4uwswQOmHVeQwwZaG3RQYpTl+MXyNnG6AFuWMwBjuU9uM2ovehyexwHcA
ZjZJHTOn/tAUxEKriqeb17lmdtpTYvpSf+q0yeBYpF7hb9LO0vwduMGCUKsuTOWVqxglNfdoTOv6
K4xqcHC2G/BVNUJHaZpyzi2lVfhfA82vgRXD8VmMYEkR7EY+12xL0m9bOcnIEFGDAq2dojqNvC3i
r2JjMcS6A/nXUCryJXEz3L3fFawyH6NXgHvhiwiwY4oui6/ctgKmKRQd0XnG1O2SmjmznC7pMoaI
CMUB6yMFxDpL4i0dRFPifiLNpzqJXtP5D8rao5qlFbV9qTIkaFZSmLR77cF0GCG1g/OtL7TWvNNT
Bwyd46DAfExMfAbRslcEQQ0FNS1ziYfWpg0X9kNJ0w130daFL5HsGyor9lekLG67VAvCpA4RBu1v
qVoH8s2oWsvfo+hLwwfY3mNPklTRpATDecNH0wnNcBeV3qc0PgYwse4uTVBQfw89ilfYdI3MWumO
ElcXBnJyeh7WYD2MwHtTyGpm8aIQUPmkAT6o1mMzGEW4tOq6Vt8HSyOZdRh6EiWVqi1LqqhcxnZD
jKfpQImrAjcQNzH93rLJ7GJZ5ISHEuqsuQaK2tZEvwVVsr1KG4jYdwIsbrwrRlNwT2urPNuB4pEl
v7aKzjBlOTfnnpxYNroxesrtsxlz4bogHlYZ+P3HgJpijG/vDL79+C2x6kS9lo4Jh2YhyzQJb9ra
KyDmDNgM9ylHG5+UMlEgalpMYuNV23QhOnrXjDrGGYGBKA32M8w66MZe7qJaVxIATVrih/uB0esN
BeYUUnEi8ue8IwZnjxyGoUFd5ACvCrWt4ADFsHXdIQqA0Qw17Qx/gR+XJKhYH/CsDRnJRptJt0m4
UhiSq+fYaefu1SpgsNm4Cp36sOvyfB25vor0S4W3tUAN2d45qZ0ptCkyDACyBn6HszNIqo0gWshZ
B8I2H0UlIOoNPsqmbVfpmXIsG990+Kz4wa57y5Ut9P2MAAyzHmBxxvZAZATzUBI4AGcK0C0iyCAx
Oo09vlT1kGMBsySeEPdNxvxu5aqEE422bdePOXWpO6trB2jPmsNkBtQMvdvJvOY0Q3mrRZnZPKRB
rJTHsu46uli0j/gfaGX5zaVBSrm7041krVUZYuxRifg1WOCJUMjkHox3bKkNqFoij8mT0m064Z3s
75BpMC0BqEsYhkfuvb8Ed6B7y04TeXLyq3IA9zLK/qlNCvj2gaIG9dHNSuuRor55rxJ1daOUrsyX
QGkLZ68xY4Hqb6Yx+ttAaVGBgslgnlpEtNJp8oB/KSIurTu+R1NupGoF5gRp4eq+Rds0ynXTSS7c
ME5oVXf4yfxTh2lcrEVRdNHy//XRlvGXo60lI633X8Za0/6fYy3F0r8I3bEkdTTJeEafxjqfgy2F
IdifwyubKhy1L9s0HMfk2VRS+TG6MrUvQgrjs8zGButfGVuZUyXtPLSiLDKN0yTFG0siGVLV32ok
WYH6cogSmxgqgje/tvCb4M7Ai24nVl2p4E4UuZNtz+u8xOF605nZjy3zjhwlO0WNrZ8q8mSYgrfD
szJJJSzTHa968oWv/t6GnOHGLixLtLM0Kw6e0/x4mBc7kekF0lO2/LZZ9wJrU5j6t/P6wuhxdhDK
fdHlbXbZTA85M61F6PQqig8WO0crNz+No38Um34uLlm/Virnzw9ZvsYwmcu0pU4l0Z9rTFbeiaAz
R/NGeM4NkWX+qXT85CBKshWIn6hWMd290/zAuFMj98GNsQkZwVqzTe1rJ5sXJfOUD9fGa6955ptD
1Cyw4dy/g2xtb/RWFfvWCnooFhSCbFNBUhDScl7M7LzcyXnaTgQ9qql8JfX0dF6et88PUjIuCVJj
9/t+o6l7K6OiUeIbWR+uPVHcul6YHmwsPyd0r8Xa0uPwa9oEH+Af3A8lJ4XerN5BiyEtSKPhrsR+
tbHDIFr/9QcrpzH9LycmJ71BGUxIS5+Kh7+dmMLy0aFIcNV2oTwwEWwPDdbxQzU9zM/iwAvBpU1x
udPWXurt4bzf31t3fq1jRtxkyUeVGZkVtv7Q26V7+nOpnZa4iL8XSGY/t01LCZ0RXN90Jr1cYZTU
ILMc7BYaVl9a3OzU5tj21tvIAKVcjgPMzAbGrjkB7mqYTWsxuOjGvaGQ62p680DCc/p+uTcczg+f
KwMN426k5bhCEJEuwY/BBuaafTOa2XuqdtoNWXiU4ki5Og7kGa9ro4MJhzFkUVe5++E/N5GifuRJ
Q/ABVXJuIpD/yVNxD15Crudff1ni1wkavwKTWhCsV5Xqr0Px/rcvywowxDC6ym8qstjAF6jEtN1V
rQbxZkzeQlt9GptOu7f4f2wJQw93DFA69NL/5x2Q0YWXg2oUeHWZl8A+wo+gw90PpwfTjasrw6zx
B0V2jTLjj3UFppyLvGiu0cBBDSbSDFh2aDykKkL4JOuxlSa6/rl43ppPW2kaLoQGNRvjfW8q4W0w
EWfptDN9wEO6mBfnDS4N/tV0fV+f1yld9oqotoCqx6vcGlwjaCHp+2mJtghUcNcH4jA/AyPLyubP
5fPmEgUzk65uK3wgTH/9HVFx/+0Xpem0ZabZs8F701VBy+fnS9VYlhppkEV3J8UDrmCJ70uP6o0M
cxxTkQ3PdHqAgcpw9venVGPCY8tw7jA418iJWOiTpt/83ddxWt8NWaRua2UCvf556N8P+vmnzLCg
Tc2x4Xvz9+eDc+UXpA/Mb0VXCt5QVE/wH9F/ZYjn7jpG52i+gE5j1C2PtTVc5d1Q3nTTKuePVb4V
AhGfFyu7u7KqvLqZd5tXtbxoPsS86tfjzLvaTvF5aKvMzKOCw7cKtoatXNaROdwUqQ61wm9f5yU4
8MMN/Wx/qkaiqi7DMljigau2ToBV6vMVnH4XZdVBfovofaEPsCRWqORO4DVVYG4QjxDaUyqF0Tmo
XSF1JLUELTWxgvh5DReqCOOVQOZ9xfBavSoMxD2p73mf684b6OcmS+6t7WZeR5wvuCPGnMtkYrfH
NDF+ejivy+r4xWtTZ3Nedd73vC6bDlJ5/cQs0FOYRRDHNucdfRS7/+jcNX6/G2gUiy1aglxaaDf8
zTAlKnQzYWya3+UVffDXQlUOqBzMIzGb5nF+FivKz4vzhqFuXhoG9khf2W1+CCjHtMS3/fHaTLHJ
zC5gDP256rfD4ZDx0eBpIlmrHTWm+TDMlqtt6KF7Vjxst2Dbv9WVYt03iu7cWkG3UJmf3rfTqjEZ
NyKospt5FbGWIfrioj/Oi4yT5LJkvr+bF22qShuzKbt1pZTiXk1784IRP0rI6UgIrwLUimqPTEnq
1FujIrH22N4svMR/PCiNA1RgYsCUBBqCY5qezpvnLfOzed158XwYM0vwb5wPcX7db4cBiVOsfS77
n8c/H0ufjzC/Tqsl3Jqkr06O9Ns7wh0WSm/Jm88l1Dcr4U9WpGlj3UXJpVHkV/OS5zesmm60CiHH
hzgRLKqDtlM0FX/dtNXJi7u2RrFEJ1E7aa3xUiX0WfCwIMPFIBcPq+hRT7PuNO8wP+Reqp/S6cHX
umyHY+nbvH5Alz0g/ZgezQ4ybkDJGqgMBz4/zK+bF+Hb/4P7J4Oa36/NhmpMt1FsppaF+uu3G2gY
NTV4TqO6g8aGEj9UnFOd5+6Jm994QPW6yice/nn9/Gx+UHs9oS9mpdvzuvN+6O0nGq2A2DMd87zh
vCh9aoLwhQ/zHzyvn//iWE4iFjPnsvN3Xk8A1HioKCT8dtzzm81h2YDcH/7i3fWK8+PdzW/g/Nr5
oNO7E3lTHs5///zH2mDMVwphB59vYH7p+X8hHWM80A5dzat6IH1Bk114pBu9XISxJl/wBffgU9Ri
HwsZ3bVZ+4opwH5RJxdMKhR5bbhmcLRNhGxyrAivkGW/ltKjNZKgUKAIheg2MrMsYNgeODuFqlY3
3xcdfQiOn3syQgmOTU4gj+fJC1QPWvw4r1OCqsM6aVdr2TlF8DYEar2WCTS53O9K5UbR3HKtDjR7
h8IqdpVXvvZKllxW2ZhcNtPDvDj4an9RaMHNedW8voZGTYhzJPfgnXfzKmEKgOLzUyd20iOYIwp7
f3vIqiqMk1et523nw57/sNc9+mERnYBFA+gqyw7zizkAam5oK/EzOgU5bkCtBXdTZDQQt/OW3qs/
1N4aSXzpmD9UQQKOJ9KHK7s2U+RsvDiug/Fky5y4lLgZ1kqn+wdaA8SMfO5t5jhJCUIhYa0cFpGe
yn8w79AYEf36W5TMuwzJatOigaExS/91nJSg4chT0/YeFeiw9B03QHyCB30KOdDLnxb+2KK1Qn9g
IYKk+aBOu5XDj936CC2kxDtgI+28rhMw7XqQ4CDT63hFES/cJkXv39W1SOet8xJaUv8OlMXPe0RV
+7nHvHHerSNOepUIPfg8xvwXMnhxSbPJOXcP/QTBzGFB0uOeoJifT4lt3AaGkVwkRBFD+7R7yvqK
p15gbTZ3rTPaIBv0Jl5mLrmXFqLqXT0vt8plWDjVTexA9KahaaxkgQ6H2K/8sctdZztYRbkGf5g/
ErAtl3RKY2TybI0r63aAcrxOwxL/cevbdzLjngZxPb7wEk3e5WRJXjgNOox5aycD91ZpTvO2eY2T
4cohDrjbowWw7+yAv6dbGnE4tSSuK4QCUirFvvGycq+UU/H7c1kjS+Jvns6bSnB0+/nZEFhAB+fl
z6fkL5R7Zz7K/HQ+amS7xRKJq7Nq6dPu1AKFBuVK87qYHjChdpc5xPiwdYzr+SFJgIkXJuD1OMuO
OakZF5Zn+xdZHICyzIZqUxtueKNFWrayhrR/yByiofhbzXNXNvfETjsfNgm5Uc3oV+amt9Wa9ioQ
XnUjp5CaqvJwyJf91bxUZlV1k0q9nFd5f+5loBU/Grzwt1V/vtDUa+OIgASjn0zbtVphos9I9zlR
I3VAyHftN62JTqLSBXg65Tas++TxvGsx7UpGsQNew21JFw8A3cXyvWQYROOXnps+XmNlogWBMPyk
W4nYlnH9Mi+d11fIgdsVYoBOjHCnp13VMe964La8dN7PjPvv2JHwQncOGxi9w0nB4wx+VcloSZjO
pci7ACqzAwFu1BmYg0ypgrJ+pkqsE/4iGsJQkuDWIdQMXXXaogIpv5Hult3HAOx2NjaPjVnXzmOW
a9t5h/Ox20jwxnLzHxy7UKaE1jhIN2NWZZsa+O6yNal+QSUej2RnNyvG+tqr6JbUA+PXxCnFagzx
MNh02a+iKfuwUd3gMnUHbMSWp++TMdf30fQwP5vXzQ8ttwUShf/OPn0cgeIquys7cfW1OkVuxP7g
XxadddNVnribV1W1dlO2pLAqoWrdqVqsg/U1dcTWLBYi9S+dXt74RBDcZXk37jvhXmJDArZGnC66
b3JlMsXDf9IEgXbsjVI7yhlQOG1OEHwQEzTxCufNIH3hZ/25ZV73ufnzGF3qVli5QEZpwKNH3tuz
5ahIVWqtPjmklR9LJncwVLTuCXzhtiqV4F1xmUxZU7JOiDEYuAzERXfQm9vGJvJh3uXXo6mVUp8q
TwVfG0UuXkGrfaocJpZF251I5M63cVvtRg70yqgEm45tuSeI/MMlAzdkzUziX0PbP7SN35P0Ttzj
mGATA7d0FLWjkTJT11gE1csiqRXsNOVIs8/FrJ952Q1lkPQGBa93Rb7mUmrlj1WhkVbXAt7DtL0P
aq5nTbcDQwWN2S80C5NjKg7zs/lBgZG87D24LWiFrZ82zIt069+Q2cCqlrWkJAuWKkyNZMKtyJMx
PdB5arg5T09PI4kFp3nPedN5p/mFbjRQI4Oz+eM1845Wmh6qon7EuLFIzTZ/DS3MKTlM+is/tq0L
Orgp2UyqeQePK1t4BJW+x5gG5329LPp5X/KKK5gGxVUKuw1kTk/UJw9cgPsT7cVoQBDTe/tp67xu
3hpMW8mHZGubCm+PnvzztcTHxvRdOqIDP7e4ff65xULuZ6qdvrWqodgXvgS+0lCZXs5PmTrm2nre
ND+QbUDW7+eucAI/9z9v/mn3zz09xSnWVUMIJyWR+rZV4xrldpgupEXI+rwYERx5HeAqnZfmhzKu
0i2CaNAy5RBMefAKwM5AXOkV99XYBjgRkzmznIqgRztKg/sWqEWPSf7JwLzdY3rmShvsjTitHtBC
gMlWxLOZTug6v8sOI0aLO70u7ub1Wsg9mUTo7lh7bXhbF+qbNe2v5gpuHFsR5B91w3XWI/fX4cQ/
44ylDj0m6VUf2iH44pRwt17e5ilZOHTXQK14pGQM+iE0yMt2p1UyU11kan8szs/mdZG5FQ7JQ/Ne
86vnZ/PDea9CDOSVTVCd6WBOVhoH7I5rRyExPqzK4BWw6K6gTfsYNGKYXPXuVqjO8FX67j5Iym3n
GVthJOggwke3cFyg2yLsuev46whr21oBbk1uiN08EzFDyx8kEIYm4lbM8IJRXPI1KsoLvcqSF2FT
f6+Lk4y6t7RKeSO1Zt5CXoiPhHg9IQaxbpmxWbdAygBJkje8KXOs2XkhygUFA+WgjKb7+eDBd4KH
Oy37CjEESfG/WTuvJceNJko/ESLgzS1dN8l24zTS3CBk4b3H0++HRE+Dao3070bsTUVlVmYWeoYE
y2SewyLcext+bxiJuV1xbJGCEhuHYACCmpfcu6pKaVieaMDxOa69C5WqAEQ5n/KXnto/OwSQQKzJ
GPluPVMOcUdSHszTZcj9sPFsPUXctj7xEN4+YclyEFFz6uKpcSduKDp1+MfIvAyLTU31CSvE+ll8
nayEq+tdLJiXAOwSl7JnjSaWq5LXvrHj59s7+01LYZiT/q5ylLCzxml+6TmfvGQ5gDaGawS/8FY8
tUDSrxa+Y5FO4BeAlNXtx7IvgQ8AYPCsGQpF8pS9fwjhIwBLON3zq9DdZ9D/kF/L4I8cpsWBijd+
ItTHcfTuSTdrH/LGaR8WMuNTRaUsCS2IMiBN5SfdKm4D6WKiwefDAsShyOwtigxs4uDaRktdNpNo
VnHVQKq63+JtduLW6t2RO+rysbbUFxeQhiu3ifzPOz6fY6MIDFAf1fHFdajpgqlN3dczcCR2Esf3
XgaoG3gUP4dF2IMdnEWfA3c4+ZrnkMiRqBe7bey9s1i5FSXlpetBZbWMRkB1+eBRfgRyTf+gePOL
2RjqT5QKZFehuuMyD8b6pSn79g+N0rJTV8T2qlp4lWuAMDjnznPF4R9wMeSBOfc2qz9CZ2xP6uR/
ynSAhMKOJAp2rFjMlKpRLRgWryYSxjDs/j6GmZEqRdhRHeNbGeXmNew0CI9nk/NJIR6YU0qfxyHk
diTg3nwXut1vccSP+UpLYIwLa0T5rahJZxTfNdw6Kh7kezwrFCLegZ01AFSgB+deixYkLRD6lgYW
pXHtxZn9H7pwGRWTmb0L57u8gwD0gUlNlAXf+owk3oqhtQ/k/aXqavs+7p35wYwhXXe18CfyiUxw
WZA2vb6I73RA1YQ7I+q10zbQm9SSbW7SE509AS5iQbF8/L8wLhJgWx0SVg9i/G7yqYUHkUz1U+iD
fp8BSPZNpfSZKlkYPrJOVT8OmvcFkPMEeHob+h6rdy6ZZFstwNcOybJGav6mNayfWJa+ilAujRR8
c8r/rH/Xwd43WKCv6c2zZc6r2490yRw0z+3imqQRa2q27icbUIpjUqTt+j2Z6mpil8a/ohpGF7fy
Kc1rM2V8acrhMwkbwVW+TtKIa91Xr66i8xWwZkdWIeJUVGAGUwQ87ws2pcfYBfqydHrj62yOkDxS
6vbkkp78U9f8DBy28dVVMuMhIjFqOSY3vm5OIuq6+s4JP92rtEtC2S/cCE1QXQEkCOGyrMw/xtKG
KpCMwO8j41RdxUaabiGVtEECPrh/H1jDLLrVWenK6hr2NKszlWrHFkS/vWHl5r40E+seNA8Lgmqt
OHltDuhjbFmfDfJ1z5CjlnsRyyg0Hp3A/UVstUbXPkJvRHkYnqsBd7N+Fg0f1mADeUe2yT+HiP8/
pqJKLnBbjS1nrqxNFU6vPc4NnorEM883qjczQ6maQ6+18WFzlZ4YW6TtXYA5uW6D1P35UEcuAaIy
XgNvo5vr71mYAQieZ90RnHqFut+pM58Cyh7gmAGbfbaMJ8h+qAKXLuXu4576gO4odqtLkrge102g
qi++YidNECcmAGYshpIMjrV3A3093cwhtn6Ew7t5ZCBo22+B3sYwNIPo25TW+LB+WPW/YHuKflKq
MH52YMxdP7TckHOQD87SUaz4ufiRUwCH4pm7oT/rkZVs1AT9Z/DLzEcH8KOotvrPo0OGrEPKGOmU
q1APzW8dwDePMsTivTjEnMHciahzKEYRPLHW0R4ooCWWSBKQWGlsxp9lrizpf+PenmJL3QP3pays
i8ZjAyc8XCD7sYcDqXeNrnzuQGwGqnhoziW4v1/g2AyOmgLwfmaEyZferO2TZU0lhHla/MVhj3ff
Dw14QYuoul1/1eIQsoZFVEKnfOry7qu4ko/Sf+BU8SSSG8TBl/EkdjKR3UWnsYTBsbYjyBeH4MXs
QG1tVY26yEL7EDuKzaI3eVIXleghqgkvuhNA1fpmxstAvXNNF6qwRZdYXHGQNHmBPZ4qTOAYjuWy
QlKXpc+k69eyzLxHUUG9Wj5QDvSTjEkjTm5UOEcR+Yw3H7m/A5vGdR+nbvAeo66LwECM3QI8w1xj
T28v5aPLnbqIPAkA2pvogjDXLFfsfqw9/fcNNhB3/ziZdTSbMkOXvBAKpJ13J7M1l8B2Cv/GT1FQ
T8eFo5Cf/+7nGjRdcN7AQy4qffpWsvcnn70jY88e7kmyrU+xmszfbOy7N/tN/3f7aonTg6/7reX3
+529xH+bV+IDjPZqv8R3Sic5GC4n8kUGnFEYl9BK2EHxcwm8NMQE3nhOyC3+eeQ2Ox7d9HNmAzkF
MWqwE72vJdMpzpLoTrz0ufzVGfTqpaf85lMI5sG4BDMGjqtMKsuOIioWZAzjUHpsE0GU9up7cQ7D
ieVXMFLFvkxZTiOsCBSGnMiJdYH/bJRHaeCEs68J2LGbSlFrXnciD1PyLRxiAKAXh5sBnf+I46y1
JTByxmsoPRu5y8/ZEwRkgR4Nay7vyWfKvloqJzW130GYZif5Vza77IDm8UtK/ifpleVHUQPQ2lyo
UaP4mVSqr1lazgsrI/QGSwyOf4ddQAEAqTmM1qBaJeYfSd1rV3Mq2LmQ15w/SQNA7XKtoc0qWQhU
bS+Cs2S1UdtXGQeTGj8/fXLmlLLwHzmUHadRVW3+BbEbpGT8IALyPnA9E3lAN+6oek/uuYfQdwu2
0Qv5vg4LdT941Ov2LKoYLChlF4Bv0CaZ9rSKU1eku6FW2XDDLLObvNZ5EWuJX/Z2e9x02xwSXuwC
fwwfI+DON5U4LPNE86A9rY+3zkP66vosYuw43bSHc+YJELIPaenVDwGcgQ/50uvcFAAakVN7gssz
5grkPsRws9lcRLcav4XpwiS6V9VydbiJt9nlVga3bN8ejLCY3b3e1MNB9S0WLAsXZSBcWD3c2Fdp
cnN67fU9+OEcHr3Ji81qLp5ibi4xxlw9eUpv3r/TiwXpte3hv99HmrlkzNzkqFHs6vBVsVgOU65s
ue+T/yIrbHUPPKIvr2lPbhEDIV87LOu5BpCbgWhS1GNp+vyyvV0NeKXmXSZl/GlTSa/U//T4BD1v
arsf2FZJRMvjKAvAvCXVDNyo7s4sEtDOlkS0jKqPlwgqIZsSA/KH7SLb+ZCPXLnh+rFx67kHU4xT
j6KNzTjPz6QfqGcOELm+WFJqpIkqHe6g8LtO0mxq0q8uVCxDG7xk3bzTiSgD4it2EupHus1X5hiK
kMTDvAD/LNftqxaaILdwTlnIwWW8nGuK7KouXFtckMBNw/A8pSb47F6zutxYpwAZAiq7mHt5Xh85
TTPmA3U8zuPfZ5DYq+O7GdYQotSXk1PxI8xeXCDJ/EZV4m9GrFCh2+bNQ9uHnNo7vvEkjWrP5lMB
ZuCJW2kuLpeBVC9CY+12Y7V6kCJoOQezK4K72B4mqm+0yL1bAmZlpV8sie8NYXC3xVmDUWPyBDHy
rNXNfVp5bMqMLvwkTaFWDxTN1E8iiQV4da8WFTVQn3oOVt5ZZF3z6b+/L4bzj5tVasEBDyDbmNRO
jxPMv9+szu4QxV3ZOF9sz//TovqhJ6VpdK4UI0C6BNfAsCs1uzgqieNcQdp0rjLcURvG+cFmqVLa
31KranphV+9kYFpGV1kcJcQqc4TCpQYnWCBzLfPIEIgtfX/e5kgT86/J7crTXKn6q42MkkXzfY7N
Wg253ai1EKb0Hh4v1kjRGbTbuyn1k4faUBP+u+AGkd47HfxBIAXVxXyUAbHLqYM6zT2LAA6+1Kv/
1ujk/ZQnkXtynk/jYrMNS89UdMoYQqVUr6xWIdZT0mGoWIks/bCoHkPL9+9WpTeQEiFeYh+S9H8B
4ezgkEf9mI5UoVgLsHudkcCqURbwkNWq8bnVozOIy90vMzdDp9QA0VREqJ6Pg+56X+pQMa45jOgc
6rwA75ZdYbt7KYwObvK5yq7tREq0MnBrTLk9mH1gMaOFmtqkcqohpXVV3IyJQbNYWSVEeFZAHhy8
WEl8klgyBzfehNrkbSrpiY2MingTseF+yvLnfP/fdpvbuzlkQHTrnyAziTIoEy58neYvkdZR6a5/
2o1iNXB8qBH7zj+RAHTo7Nb5Ne7L8tD7Wf2gzxz/mXo67MbedX7ltuJXvdTzTxMY45cGOOIj28Ps
oQrC+k6BBtfuMvccQhL9ogCMRBZrUZwjGGB3otsGujT/LQ59Z7XNtCbnKDEozqnqhDtuz7IXsZWB
Ja5XUIWoT0AIpiC7fqBOyPnAn3MOyhgQ60WK47J9qfxg11gWuECcLoJOGIESvtjHS+NxkEbirw1o
/OIgA6XPCsDmCh780+9xjR5YqC7IB8qfwbDWgCswSj19dNsGILK2M+4A+PqmLapNzxFOdiNSFR3u
tRxQzs1OjAfKWUnNXELFCZf5FGBeZWCzk0E4dJJjP0y8Zg/1XwnZk9zhgmw0kasHl1bjfqw6gGij
mgOnTEbZjrxAPjo8urbpfiTr0DrrHWw1YiyNpVLSn7vkMYnozyOHnwsu2uJQeIH7ccmBh6wH6Eqx
8LiTWRDgH7cYDTX3LCcjqNIdHiKazOaFe+v9ZgFKuHtgWxifDMJ9CLSHLNTbS2r47QX8SCOFcui7
LL2t+R82MizWa5xNfhdiE6X3r3aakf6spWAs/8isBPp9fepZiX4DvMI8FUt6pzSKVlokaAcpRZCL
clTar104GXfvTIK6Bd03BB/1oZmV5hxTUbeZbKHe6dRkqvbm1KmgA/9tyk3cfM3q50FnvyyzbOp1
apH5/rrHsIYHUcTNMFHAEHHVorgD/SI9QtBQ3umSSWROr2JldhqnBaRKZbGfPtfdnD6bhuI8dJC2
iyT6qkqty3//VENs8n5py8WZ5qisEAFkNBx3wVS5wU4ht8bkpLOcvuRF7J5h43quM0v/xeFpQBLL
iw9+lfV3KthqF+B34kczVNXlSzN+drlM37HZNH4PIZovY9P8ywRvWQ1+z1Iyg03jYIHQcfGjLLuG
4H9fkyngnli6ohSzd6LSd7zrRSnDm7folJg4RC69aN43HSzK1ZICJU2fULB0cCQFSrHC7hS42nyq
uvE3ssBYXsvIZl6KzaaczPlDkfYwviwRSeYNKOaAvkwp6k8h9ZuX9fR5OYeWI+xFr4O+R8oGKmnk
GPvNflNJ700vcSTEm36LA/wCZ+TAh36KlznFQmzFa9Fz951dohgmVN1WSGdeaJKlgfLztfdOF0ct
zKJJqtBSWomRaXCPOOvFYVUmiu0yVM6v/j+WV1uJLVHE3vV672yy0rkN//ZIYrJOuei8jOJRfwTl
VAuK6DqESrg2XT4VBWc8yBQpfO9u45Qp/9r2Q3LaVG1ExuC7MDL6TtdJ0EjP/1cqryd1FH/bFToa
C1Kq/Egk1FWK/P7+1clqzezC2Qi+gOvRTf7naYbqNLfTBrbbQi0e27oqHvu+/9L5U0lKM5TNd6JL
2mG4K2rv9xn8wVdj+ENDWJuN8YtS1iVMVgSA1d7l5ofaob7xISBISTzcp+yBQX3U/adsIecrl16p
Rel9yGXNrilKDEUpww4kfv3sTY8ivQ8jdquLZ43gkoeYa+aYXKrCe44pqX/0G9V41NScEnvFAN5N
mx5uVGLici15F3HVA0BRYT6KbvMVXdAkDnymvCK3gTWoyFn+R+GG08OqKrqZLMDRtl+jsgYt9/CH
lFefoqM7V+V2wjOb8HlQzPLQVun88+j7L/Bt+X9qQ3UiG2/6leLnaq9Tn/Ohpn75bq716Wyn0atT
Es3zz7rvvrSG9nuSGsnZAMPpgfQFX1OLh6DjClI0g1wvSteF3OaQBQBTiyg2gwIpujIu15e967LG
y8P60LsjhDmUNTdXaDmn166+yKJUUm7XpLfpSBw62gG49TI4t05zld4aS+R/dN+ZSkSng+vamNS7
G5dtqmoKAshX++ouXZgUOQ8sObLiBoJEeH6h/b58Ygk6G4c2hNbezNT+VLnQ1O/EXMb525rd2EIP
2wfOhzZQ6jMHUAkYnBwYP4GfD+a/AnqzTzk5uUmuop598n5WEVih8Kmx08OUTc5VpNVZaUFTqjIy
gpcD/KGDpWXksOFQA6pd3EVTld+HUVBVwTGDVihnS0e9T7scCNSJc1jlYGTHH4N2f9DjbIBp9E0e
tKTmYwMXVdCP3+IxrT/CTKo/qFxlLTS607ehbb6RbAuxUZnqDwnwRtxiBtO33O9u7Nmd3Nirc/Xn
GCghvLQqp4i2UbE0sRySecwImNzutcn9ohp2Ig8KKNZRATOiiO8MN1F3Wlgeaq7o3tklpQbikBiO
gCnvOQ3LjqvyZhoZV8cajLy+9U/bo2wzbDrOOUn/M7/4s5qdcvBMXgJFr1nlJ8XZgx0cSLKFqGXR
yWiUpk++F0G8ac9AgDVp2p5qEEoogcNOUb3WIyXkXLqm+ryatB4wltOkT0eJAmh//dKq1cJYN98F
WuzcW7migTNbWvuyK6dvXmP8TFGy+tHPjJ471QRENNNY9Yrqzh+DHP1m72AfaujFHnz0eU86ZVVC
4Zgrtv9Tkdx7JHp8nZOBT1iUqgBkcGNLsUl54lMV3+l2ZX4l+ZTfJSry35zEyg5gcRQn+N2M+xKE
93su2XczjPJs403ruQT+Bd41s9kXjud/SKoZJHS1nvi5C8iNADrm1IGt9LHy1BLKWd/9BRi2s6W0
pFsWNkQxRfBt4O1BohUqODDbE1fvwdFZRCrE8ucqjq5paCsHuy3dO0oc60d4QqvHvgVmxZlgJACZ
NwIRfFFacUXOwFBp97oPjrXbuedsKheSlmXzFy+bv22juO4W2fyJ3bYpFNtqhOp7s5XRZVNpvm1A
V3eDpH6xlf3o5vC2WeUdyPzKm12vLqQxb/Fkkyrb0HfxxKKuoIFvywxuJifjFb00gWan9M71NLxq
TLvgHTwnMckgjV+qe4V/q8PmkZcu45v8bxEkou1zkMK/PEsttrrZ774xfJmUYLxuZYSbSrN5Fy2i
A/ftdS1FXMRhcdhE8VfMpVDx33w1jZIxI20T7uGKwr2HQ7Z/HFRSbt+qVDUueECH97S9lJ/KAKnI
yd60uakQnTQxIF7ZyK3wqvoeaHP610BjSX5VGxt/csOoXoowcZ441OagzIvdb1EwHlWts//wmvYv
cBGDLwZJXqfIiSEzXkzDEMjcN1OFmmYxhavu1jSdOuepIavr0FXTu6hi6pMNepIHiCJYD/kNGPbb
RmHOgCvKGlWDuo+NRkJ1jrOXncHN7uFms/HjrsQrSj7iW6h1WyLbFImXbd2mgQTJKHnRgXRkPvnF
TIrmaH2ShnX5TxAlNAD+pNanzAVEfja4WpbBLLeNJyvUbuznuP7JK6PmMT67Z3MppUhqLp0NtX3R
dc39EplfuQ0uv9rkhD75Lsf8YgQ2UnYP6U4CGhz1FjXwgZDE9O55HObiq2vnX1KVExqgxN0vM0SS
S4h5GF9DdIrWnRtqje7aQL9zjMH8q/Xae44ax19J/g72XpSaH6F5mk561hpcKNcuZ/JjB51OoXxU
Gsgv5s6xfq1x9767+2E8vXcHE1o75Z2n7BTOL5IAEBlNqzyXTDu3uK/9quObmucvq/LNhqLY7MVO
SXMUu6buul0cAeG+072A0m4+vU+jo5E3g5Spxvw0lObPRqhS572MLdJqmcFx9yYZOtfhgR4+w5kH
sjY5kTdJkGPgZg/LgOgkl3Ez0fs0f3BZCwCsz5Xim6v0ZFBVjX0E1hq54xyE13un5ceH5AOK+0ki
X9Bn9F/csSdNiHWmbQX+n2n9uxp68R8p9Wjk2fb1p94w9RP/COG1g5DlMYVb8ki+yI1P2f6WVk3y
R7z4gDLPHW3VAbXBaz+cX2oAaY6eCUVvunz6BrvPHnn9f3UTy/wkKs5AyYlqvSfwr6xPEUQJJK0U
r/atn672ETnwh8Gf9aOhkiGsVMnnYflcAZsQXLqq9MEl5VPn6RCeWJMT3csoEMNwCCSm8iij3fCH
RcX0l7cQorXYql9Yafh78dFqkM7CseEqMS8+9aOrnIfOMtgw9cZjzlXQYUhIiO5Gj32AKGVYG2Pz
saHGgQIW5170opJBaTLNdy8V6XLv9JttpA/2odXzeb/NuM4j8hKdghHnvjcn9T4opwoEOHefcGgT
7pZeUCcAcv69p6jqq45L99eeCpPp527ovpHc0Fy1peFuo7k6MFyUwKcir13RDr2CVrpKOeytQtXO
IkmzhfixixipitJc0yiFQ6LKqvtgQUrgj22eK7vz7govAap9AVPo2Vo8S28bEDvx2Ab6rHj12EKR
IO3dycBm/G6OzXgLJZNv8xpaHu/02Gyuk3bUl29v2jnxl+FW6PujznLrSxtFMqLJVx6oiC/4zIsA
gNO7kcUni8ddTfEAPOxTOxgXmM+LJ8C4iiffzrTz1E4vghCz6aU39t4feVP254Q9OviZGzxNX8bB
wfRN9ViUTb7bYGje24j8bnjq6o9moWlm+DvQsfE5rFrI0t6aCXrmizU0lxJ2szuyXNsMDA9MxG6V
9Uh/dRHrbfhdGLH7cYjRnDsAR5fJxElMRUz6KjpSN9jdeaDH7Wsuoe5SJ1E+NJnlf3D15Kko1fhR
pHDUmpcG9DoxAJNE+UAS/B8BBUvpr7EePfHiaDiF5RMnoB0C1VFAqc1LajTuZWCD79gGCiUlvVlc
HAo+V+txGDgF25Slbxr3Im6xjSR6UTWdl15dgdZgc/ErpPb1wmxvBGZ29u2ZNK3CgeceFbkPVMOI
XKp2AmJrUt2J8c1w4/Wrn+jK9i/LzYdvmqqdrLj0fs7IZT72amcsWYP6i1qDPSKp66Dyn7LSgWf3
zcKCW/m/LSSGARoXdJSsMmugIkiECS8xcGoX0xrcS69br72588ec8oDvsgyL4Tudnw9TDsA13tLo
b72gWEZEXrsyTmWRCc1PmO1vpg0jKudu5Ldpb3RiIyFuprx5zJvptqeRnjyxX0HkkKbl11X1bsbN
7iaiWh+VlszXpOsKCgOHpKJ2PirHnafY0NF5zkl0/mSXJCl31SNnAbBfOzmIfM6kPVpLoX9pFRqj
8GL0qXcVfbcMDhwIAAk++FQhWdYlTGKu78V47QbwAAGSpDm7d7FElAYQGhbu3FAcN51EkImNXNkD
Z5GdrbmrAIFMO/siTQdn8HHMoHLTQgMMKD3rYUJeuptNQuYQVJaL0liaG7lw3ZJwlJLz/7gEXeP3
EXvDqfbr9INT2/Wlyc0aLBMaP5seLC1xHkSVW039oaXsDkBP50Ek0S9WzT9V4jhrMUWoi+NitTm+
hV9VVCKd+4I0Bcoy1afE1/s9y6P+WM6B9qQ61G4CsVxrT2V8NFUrfQJdWQVedBl1k5EE6CmJoQJa
lOIiYdw6+xiElnkW1zXKrGXDWfOaz+K7hhFjlY03BXBJcbqZjnow+5Ec01UlLhK+6/ry2Fm5uq+0
GYSnwrDAXc/LS6ssa622n1LuR52+vKhLs8pGb37vypDI4iWiNORKZORrDBAbL/93jvz/1+Re5bvE
mIEbn+Agk//bqQ5QrkO3Zrd9iSHNINarD4SPr5+XbVx0N1OKPHraBBRY0UHaTnHJmg0PetGDY5QP
IgVSbmTa3QfAIVm2SCJ9DgrAMdMt9eBJjYo2GRmsguXDWrIyGmP60Kcs11TKm0mpdZSXrM5gnE4U
/2Qn0MaKThqYBaGLrOK/RCoWM4WX52PKcaM4baa6+S13KvN5s2zz4KNhZfp1s4RTWt/5bl7ei5kM
qHwfDvIsEl8G5jBT/vVZ6qhXSNWr5/U5Gj0NYG5Z/g6ewdSC8cHPXONejdsc4ls3sGHGUwq4nwLT
uthLM9s+Q9L1bKs09+2CyHLjIEOrnFOCSnpm9lV0kwRdR96HWsdEuzU3U8n866PIU4nRzaTyEHVd
g+zqJF8bP8wP2hhVv7QTlR0+L5vnQC34xW+9L6KH7WqGENUz7ptZLaF++musyvkrYKX2xQvy/DAv
3v3ibdn1q7emK1/EfGg0CH3Dj9rk5/sWrHAyU6x2uNbSVX19OSFBLhMOR7K+ZXxalNuIl5r6XTap
TzcubQRExn6zee+9Bko9gOG1IQWrSk5emGYd2GR7imreBcuM27RvM948aTWFzdHv4GWYSoN7h6WO
Avi1pWayYjPPJd2d6PKlbmMzEXFrNpOygrtxt8nvbCqwC2H3AsN0G/DUjvKPtZUZtqEtjgW+yTEO
QlhFa/LmyerhEgmoeOpGvSZUyPSd/cNoGPFhHTc0LX62vWi4d/HahSEH+BRPsWPUWQDqYc0oAKfP
TWy3JkX50/2sg8q4OqfkOHsU9p3ztC0LrgccbupMKqmugBJ1B1uhDGJVUrGHAVxEaXgqxXh1WVvV
6jKot8W9HZroqibDHwYwqsdk5KRTmjXCavNPrzXCqpcIvX1Iele73E5/67w+xPpA8sQJ24sDuK4z
JUAtb7iTB/f0y6w4+SPor3duBJHo0W+SX/rY7y4yKI0fj+YRAukYTkGFWr06K/KlquEunCbKMhcP
Z4AhdShTqj+PatJwr9PG2TFIKBueB7N+kMbltPxhqeR8qGqXTFzpriOLtVKnFBkPEVQbm4/0tLYn
h3d1XyzDBssfB1qii88aXPXS9SmAHDEg9wx65VNUwE0veYVkBZpPztKICAbhyeYGgsQ8EhpFJY0O
Ku4JbOJwv9nKgNg1pX1i529eqWD503Nnn9pd1t/gRzmP0rPtSuPtORanbQAaItbuelUOFz0Oz5xV
sk5vliX72hWfqeGLK8pqGRnd7L5SokH51Ixx/FgDoC3oLLNqax9yeFf4GTe+9GOsfdCr6F4wXXzq
6D6YSALdEsRIy9jm92b55udm1pXK12OmlBGXMSRYX6SBUfC1N0KYfqMrwwWKS5Ri0zmJdmy4pNrr
jtFBAw16wmPuUxHJ/oE9GZKo6rl97W063nlfXc2N75U+bB7F4p1Zl1f6gaTgkXoj/G+mmMvi57qg
Pk7bgQL/0YzDAOrC2vscacrEYVM2X8waJI0RmDt+pwzlm6GW69HuZpvWIJqp1F2vtrk2ACznXLOo
b16qNlYufdmpR9/Py1/cATTsBQISkE9v958WhTt5O1AE/j3GZhG10PSsSHADFRZsSRSdf7mIG5wF
zFPEgD3qrjd7/UuXlnBU/320VTky24zrRdyMZXQTxbdeoEBtlYqazTf5Y/Yy/bR9DeTTThVew09/
tn493n2BrAgwuagq8rt336AmCiFrzJKn2B0hfo/O9lKvEGTxb0aStfeqlDIsYua07X1oexRZWBNw
GcvoKwbvUs6wmFRL+cI7nbhZUicxZP24s3OlPQmowsTp5MnwZ20XatRVXbqJKkO1BI1mxWFIQWJ0
G+8T55HuoRgT+15uwMge+uxBHvPSxHHwObYo+l2uz+o4DK/GTJqQiP/mNCqBBQp1F/Eq6PNPDgfo
cpgDEWn+qQmm5TaEGu+iJ4dLg3sQlmqbnzQzUh6zyfQfAWFz5l2hje29pg6/iE6azQRadeVxnGAc
6K3kujpsdlbpkQVaQUC96TZfNZv8szo6D6vbbCjpGerEZ4Pir4eotIOHLmrDBxFXHWDpx9aEUIqf
0tsBGd2Mf+RLLsmHQsnNu391Fa9tMglHorh7Nxrdyw9DLg8hZj9yTSyHI3TePMdtdHtEqN6bA2Q4
ABxWjXkw7Ni+U5fMNNMazUPXudaaqCajImoL6NUmShrbZvz/5JvmkX3JlBQ+KCeBFcrW9Us2LmSQ
cAyTOTZb9ze6hhJLEgX5KZi5gyiMS99Tn9qSbYNbCCb7fqK2YQ8EUzv/MnFOMEfxox84+nhoDZZR
GZnqp1zt1cfYJnltB4kE/N2L7CagBZmcuojKGZx51YuYeSlnDNZq3nkglaxdGZxTZ4Blx378kacE
qqOpPS14SdBmp9E+NFr7ILXyN2X0Uh6/NVsJftlMgIxqHTVRETCyPzJZw4TjqJ/zilMHfZwf1SDn
/p1U40PS1OFz7IwfScoNL/k8QGspujkBi8SzgxIAey18Fp00RW/Zd24KK/yNtWLwTxL2nCCmvh3c
J2b/Meggit3cJIrbONa+0LPy2OS9dug5SCHZ2ck+l5Pzibuw6EkkasZ7IKRIZRaxsAvzzJcu2DdG
l302RwMO94U2yO1gR3EbLsD/7lpCw3ontn0X3LpS79iJqwy+zTzVSvjkDnn+mXOw7vDOXeXHbp3Z
WNzrkWr+t5m9rnJOiZJ9691kukpjRt1rT8RCd8brO52I8Mf8bs1mefpX18Avl7Sut8hb+NqPqv+R
q2a8T1VzVdDlYdnzPBV81X9C3c1RqcMrEdVf5ir0DkBWw5sc+FRSfUfi0XjDrpg8ogvyebVYoXY2
O/mlkFFWEtBqLBA8ohOTaEHs6Z3KOC+pOnNfDKyBu5C/VIZvzMXS41zluKQa7LcQWxzRVW6QHo04
LfbvBtZYW4T3f8DyJOIiJuyTXiP8aCYx2SYRt1ZuQAN+OsGBha1j8jkvMx69WNU/OEtjsPw/a8An
7cqu+RxV9lJmmJDlYYEoza9cQWnqs0iF5nUPYOt8AnSNq3pouoZTY6UZWJPfHVKm28HN5t+Lhwz8
SxAxqCD+u+fFPtyRVdbfjY3S7axl46YvGzxpqiB1Aa217py/68XMWAqaenJwNvsIVonnnJrl3Ryb
9f02IA7UxecH0OqdwxZOBrb5jRJICXjx4OVeZhQ7R6PAZ3mIfk56E6SuZZOasZZOl8nFbptomxyA
g0hhCQKmlcy52UjPNkk45LKio/iFmUg/jC8z2+U73bWaBfy40y9DUTgZ4J7Lz8oic8erX0QcNWvy
rhzF6pfRnfMzlX+7FmpL6lalFaPNXLOneQ+lx7CfpgpU9Vyx7mpVexEpY9vMMesyAAu2Ve+kKw1l
d8Y9sHnnm4GY7fh1M4nz0L+KLhHnIfL18wT4y7AE3OxSPwBYSOT3LiCImZcYkixxWcOshstUsJKQ
HLTJ0qsH3bk6N3OAeAvT9KwH4yFqJo4qJYumn4JuNxp5wLL3e94NpyKFx7nVNJyhaj6HStvHn0AS
6XZBGwanPkkBbRFzyaMhg4NzWWqkjdE2yqcR+EXXVYLrbCxw5CkwEZoJCfOOi5P8QTFItzlId9Vq
Sv/UdHZ5b9dz/jBlfQ7869YtqhraFuATb4PUSyQxkkDS23TUjj0ZlPzf36i2sKYRBGy3355NnDO7
enFnOzh7IYhI5DOQDZtHavCYW9cbVSSpsmVlPEZhmJ3SoNR2+Rjo00E8pBl0OwXhNU3v/MVQS0z7
GLTgRDl1ZwALkxgPMSuWtQd03Udf6bL7TZX45GceyjxvHyr3F/h5j6qSuJzuA7U8QDlzybQUZppF
nOfB/aCalJRNs5cfRCeNN9jj3q/78m7TQSb9rUrC+mr2ClCgE+w9EPg1L2Jh/x/OrmtJUl3ZfhER
CCHMK+V9uzE9L8RYPMK7r79LSU/T03vOPifuiwJlplJV3VUUSrNWCsSwwhaHxb5thDyA16mf9yKF
6BsDoYjCBG3l79eEyHgCBoww2JNJYAFN3A/McwkspVM2ae0+tpw9zaQSiWHghcf7pD1p+dicSEMD
Jw1djlZsFh5dkpEjOcoPkDLZ0MJFsUzfu6A5DW+2xaei2auk4Zu9gE4b/pdfYrRA/tlv4YB/y3J1
2wFZHuj09Pc8LINAoqkwSuOxBY7RBofVu64b/R84YO2jMgDKejchqIxm4wil/YfAiEG5ObRXEPqB
8zgp83UDuu9fVqwfMqcyfhS5cQ/8zf4br7pvzDSKK1Bkfsq+ya86wJdwHPcTFKR0AeB00Y3tJF3+
gGRp/lCBcspzy7I86HomH0jRDrsQDdj38wTFKEfDQUh7WWQ5eEKKilRuE5RLgyS94PukNfz7Csxc
qXCKkwEErHiVBPsAzxz3s86wapBLjg8M9wCgWEYAK8QS1ukogpdZuypAVBSvQltoq85vjG0jSv8e
gUbtvszkV8tOy1NfVflW74tqHam1//SP1MPDvLdj2C9+LeOxNCb7jpYs7ml32kO96hz8susE+MBl
vM39WODZxRcqI2GBp6zUzQ4N3Hb4QbZmva6jxt+FTAIkOBjzbcWREqRpkg7tvnf8cD0CoPnDUHJA
R/qWgYM2jIMWz6D6pH3WdDUb0u4eGOdb0tHgXBudO0907ZcARJfgWBuKUzT2ww7gc+axUYMoJbAG
pxRPy6LCP7PNcO8njawmn6+QlIA+6btK35MOpbDiaBRZ7WzIbL5Mpu4rarDdzexvtvy927LuzZaO
bkQ54kdqexKjyjz9b9+MGfv8z34K8Fa4pqKsMAU6Kt71U4RgC6tR+NR8ZB1yw32XOCfgKX1CR1Cw
C0GjePINgJx9G9kABtIovHNqQ6yQvKg2kamHj8DCTa52N1xoNnCJducGj30+Irt7kjnKAjXFswUz
g+gRmNNAaajDca84zU4v/f3jCswXztUv7V81gBI/AaKe77Mah2SaIvxZrzWzLQ+A/ULhXdKjgDxh
N5Y44mPprEhqGWDfGw02e0h0xve2jXM1KcmDM2XlIS2AplOjHHV+jO58xKXLOLNXc4yG5hnr7Pn5
tzUUJVMb8E2F8muvVrB5gMg+ZVzrP/GoBAR02IJsAnRo9+gyebHIGDqwuBHd81o/tgoSyxzxfG8U
5S+jiMEtgY/IugiAE6T5CmpQjKEBujPVq6wwtQY1FHnFD0XcvF9hZHiYnclgpsYtd1rOtFvnasVZ
T7JDVWn+jQaSN4CxA2ilpiMdAcVYlNqs9dUHNZbBeZE7KCo54sfus66s2q4zVk6cZejqKtNdJ2Jr
lRt2+cCTpHzQEwHm6E4XBxRwlA9lNHqGL9l1TLXsDi0INirt4nbn5wxFh1mZ36FCD8iNVngmi0Xe
JIPtBbxsd2QG7kAO6FAB2h3UjK3j2gDEjizSc96EOQCfXetzBfSNznXiHyOAGT1QzUVPwCSedo2p
AIWi2L3H3QAxR2WSuDE4mq36K3kzstq9WMaYnoGtkG9y5a2AtwRwVT947QKXQYbRUypAMJlm5Q/G
6y+dlqe3YZrYxwgfkSzKtEdZ8+BpAu+zbDP2MQCDdz3g6GWj5h5MglcaenUFLj+gKkbomaDZkDtX
bXJeLBIjidGQ26b7WYv6de4FAcJ2RYSsLjkgTaSFT6iwcI4EXmEg/aQPwI1doCyKqAN3RlJxQJda
geYBqRFdeCIdVyxK1FwTEk9z/nmevrpxa9O+zDI/rRwQbQu+W9xWuY9ArqXtDOCp3gc+aulRBKF/
jZJ8a2sg1prC+D7vyvFz3cflugS/4q0BMcAByPiuwlh4vwgkQf5PK0zvG3NEv0JlMWsXj/mvuuDV
gfBdgw44TyBTWKBcBxtV1kONm0rUIjq8Agu17iV45MMHElzIeWre8A8yb3WepyewB12BnWPeytri
s3wA8u+2MYJmtShIC3AlIH6mvvbGCSmaRuxHgOKcF+eoexFnpBO3ZLA46ktA1GndYICH6PcLIRMm
TQbcysHevFP4rHlwAImFr97vl4n72XAVztd3vvUQt684QoNZUDQAGSV1WLXDGug+quHm93p6+1Pp
/Kx4lR7eyfV4j2wizqev5oUWpUdWZx8XEXkoU6vfBLbjvvlDkaKzgB3RmaW1W1bMb9Lp1lHal6A0
//3mgdtsnGSMTiolWuS8CnSUJwfpG+fkA83r6aqU9fT+vzBl+skpMgZep9/OM1flbmS1Xv5SABuN
t2UKOij0HBoXx3e/6i0eVbIqBOEIycKe4bL6jELO/kKSPqyNy2whwI+3R//eZ5LhrGVcDAREx/UE
3qq1IbpoPa+nhaT/jxstLvwPtBkJ5tegXhxd0YYVtz8vDoei7fE4FOK25xbJpYwQLvVy9jF0gXVB
Io6KyGg3dgBrLKzmAlr6BHyoUZBcsi7EocAQYLMAexgIMxYV6Wmw8T33qkToG4GMzsvKRd3ZwQnl
48Nh3hknQWBBkZqzjONXrJ5nqe+ukF35ablmuqObPv0QTIOzYUi63Fr1O5B3oAUz78pqKo9FWTzH
idbcxa58GXQxoaepaJCt/C0fOp6gYcpGdITMlCJ1NX7LgFSqJH2AGv1RDX4BGgM3QnnLoqCdpKie
l01ogdqpDSbs9Lp54LpoZ1U7kTdShJUNyE2JdHAI6A3LldNDGrnjAyqThg33A4m/K86FJAvC4eDi
NHGlWY4gxRHQJ5lHUxqGQGR4PGrLPa0Cv1l/XwCTQXmkAVUewQ4YGcF6kSGP9omB6PpMIq1Cl1wm
kyea0QsqIoD34VSAwstXR7GTe2OOUhkSdUIYYEfOUT6jLGhVX6Ka2M3D7EiyxLeD22D0u8XH8h6X
92134yFKu7fvMcOZ+M179IWerbjLyj2t0rJyuMdNe9m4YEaw05IQNOGvL3eI9Tfv0QhN41x2B+C+
l3Z7quR3YT9aBgoRfAXdjEInhHUq2fnz3HJSH0aYVskwRetMPjFuhSc05SBGM1vTwhb+9gavRXIB
C/JTjTTYiIP3XahYjRp8z1CDj2pSmrrWpN9SLdpnigHJV0RJ+DUcPMZFcaSpi/PLIW0s00Mq2i1W
emZvWJEUd1oAdzqQ5NFAZwCGU60ld06R7ElJO5C7tnt5QXWPQD/1lgcWqm9tMGjvqMF8bj+PXoU9
+InDDQu6F6MZwjVpRenJuQWBdSO65K+g8Q13uQ3GFjvv3UOjN/s67BAmUSIaEhaFb6Zk5qCV4Z08
fV1Aq8AHBm9u+cYMsPNx79Ey2iJpL0gtaqDD5mMEPh/HiY+EniVjfdqbVtGtaArmOfaAD2SgoLRI
AjQ0DjJdPT4CNxEAWi7oud7ZR/kDmdIQmQV6q5X/v9n7Zc8eYG8qMK7ZfwiaFno9jhXGZyeOH9rY
9HGQS5lYWWaB1gm0aNqoGntzjaoH/0hDr4wT0Y5eGbXT+q3RP6/zMNTmZW91i7N5o1C3sWlMI2Cq
vuFnEM04NnijwLhlnESCah+jDo150F+vSEZasns35a4svZgzVOCrFX+zI8W/7wH8pYexTJodbVuL
0Sw9WvY/vAyyK2q0zaaFcVjext92/JuMtmhAdX1q4uP/8CYWk6pI8W2Y33LMp33qIjr23/+WQSC3
ht6Uh0kBWjE11AoIK1AHXdQgHBufj3sSkfKdGSlqgqxa1ka+U+7QXvs0a1/dLV7oirZYTBb3fuw2
Xl4Z9WbWkvt/X0y+TB01YHp2W17Ju1e7bEFXIOFm63GqnW3Ewp1oHCAYKCxTtBWXJ4MVP94Alxod
GjqBAbZdZLwJdgni8H9bJMtMW2kitr0UpF+XXA2m0PqLbICWyUzQQ6gZ2iWHi9FPZr/mZr3vjekD
UAziu1iX8R0AsIqsLxFATcr7BHSvdxEKP9WExMXYp/flqXo1IWnTr1zJ3TuyA1duuRUdfptM3lrI
gJmTl6kbGw2JugqMEqTBf1OXhoX7W6XunnbM4y0AooHPa0XO1qmz4dMU1gdmS/atiUcAXOMId5vG
WDvVoRTrps6Lb03qkUGvA80yd50GrES8uqHWB2VImtC/jRbYtViZfS7wewmsMdEchszPHtHu9ItW
Rkn2LTV88YhgWnCgvXPN7Glvi/N/7J0PkVijSW7ZG+hqL3sDDbu61UjjrVhTRzfbRulxUAHQGUHw
r6CORr6marpbWpbJ0WQ5+tXrXD5ZvZF4QYL+UdYbsy06sTkANaMXW80W1arT/QeqQvA7AL5NUWLv
aZoi9LWWQY3e8qkBRq3SLtOxDpHveDVe1qJCrLs2g+YDZV/Kde3mwZdBB5iEww1AXlrptWapg+I0
yDkAI70616ur4zjdfadl30slx+0chF5Abj7h3J99AKwGghKQl27jbLo4FPsUkdVnpI1IbIJsaYdU
AChWLTTWAZWlXMWTKa4uevHXpsQRy4laca3zPuceysGqi0RBwzwlTaqsTY4ODjABa0i/K0PStGi7
O+UuO5JDspu1vgkoNp9xtgPsf+EAP9129ogtfZ19VTkghkereiobA8SLAY59Q8GCU7FyGEIubRM1
D6yJxL6rC9ejKQ3AzvDBUZ0Ye1cvzXUW28a6cUPjUHfhuKJ/jASy7qFVU6oWWab0f6JpE2RvjQcf
0NnLWtIuxuSKtKDjNg7/w9o6SNd9F5r3BjJI+1448Q4hpfpzN/jrDHwbX9F7nKxFOOjnKZQIHwHX
FSlLKDRRfLIHy30cRGoeCgCvbIxU2l+iETVx0MsebN9+2gdgssuzh3jgGxkFV6DtjF90YeNhfKw5
kNSM5N7Oa+DBK7ADmSc56NeiF4WRIv1CiiYI8nmFEyAKxdGTAOIRXvAQ6Mc6B70LqHHpigajqYZ1
0Uhw0L4qwHj4D7vZOBl+RSVzZ09k9jefs617itwhPJOVX0tkXUm+DMD30HYAWHgyI7dBGSAo30zU
pNjox+qBZ+mzfd6gysfTk9a9RXLMNqKvinUVCfdGQ4Iv+m3S+H0/FfZxkdd+yU6d3p1JRMvpKs1B
yI2gqAGC1fjWVL1iYC5L3dNC5EwMK3eTlWgvJRCqEAWN8wf0bILWykB7/TxVMitoOegkJ3ezyHo8
Bdp92Z6FypOIIotuKFzfLgaBFqF1Ou7aVQ8u2QMyvsHKFOVwwqv3UYUZG8+NFYIQKADJVy2N9s6q
G+TTBsaeo4JlawT44lPMWPEx97U1yfXJjHdjWOS7Qq2vcADXgrz/mEW5dkw7DggwJbetMESzGQg7
gM1sAoNKl56MFZ91BSzxdAKSo8xGeWNt7gL+30b9RenwL0IIgPpV2ff/nwVTPvgfPprhvimRnyOO
qkRUKE5KUVKL3IdiqTKD6dmxhdjqaqY76a//glj2DwpVHWd6butAXOLcAnLZuzRBkZkcaDUieWxr
vs1QPLQyhnz4aGmBuQ1TGW4FUs4fZQ3OSR9AsXvSdiags6uU4eFUaX2//CyB1XMjpZyMtT8G/aOc
ev/JygJvFvc1ju1xcUdLJvycnnNtACta4fQPDs49KCsEg2NSmog0D+yIH9PwkYbSLLuVX4gE9DSQ
uWZkXF3E2WhGi2xUOa003Gn2Y+AO644V4Dz784TUMuTeUAIxbhcFHXgQKJf1elFX9MBAx6V+CrLN
FOBYo7tJeWqCtjx1aqBp4RbgmuhGcWdyVuwWE7pa7GgZyfrWivbaaBwX23dm4I2FT1I7I7/DD8mL
48XuZVv1Mky73Dp2a++BioeyzGUjes2JbkXbwoimGxqGplvI8FtoWqHcWnrUxptQkz+Bexzj1guT
xW4agFhgVuPZSH171fS6vwFTWYWjoMay84hkw9T2YlsC0ONMgxk6Dzj4KDTcQKwi1W6Js7Nz1Fyh
73iSn0bZaiZIMtBEiYhT5gMOHDY99WCSNGdIBHnvDcYAvJx7ktKCAdH1ususx4rX0QWZ3K85anyf
zNJMn1xwCwx6UDyQSLb4inHTyY4dOvaegtIBhQag7njvhHdMDYUdNggdV82qH4bwjoagz6M7LXLu
5RT56K9nuQMqsi48ourj+Z0Z6uY0ADi3t//ydeTvsLEdhpeFEmDb1JHPBt7NO6z+aZRoiUcX8CMQ
ANszUmCor+f1wUWeGul+2Z8tVNG2Hs3tOMelNMEXEppAgViM6AoNaf15tnHUynk5t/bAaKoPNFvk
y9p5A/La+KhFeb8ruV3M6er1dRY9uroCgTbz0HF+2dJ3n1KdjdtMlNNR11znypG2WAPV3/9Sp4Cr
rkGQGcPU1AeU05fOuEVK+8VU1yS43Hnif2FZten9zPqBmqhIZLo67tjrBSAn6fz4zt3MgDcKxpWu
chGbsyVNCRMn7XAuebHsCDhnsfI19/oS++jA9rfR8rgAwRwynzQII7xIZBmvNLPE1KGdx5KzRahy
pqWmnd9ZSM2Xq3gswF77Fy3tgLhVIoGD8g/vtFaaCoDCchLgPX0wwX+RrAKwHRxdHuCXUAuDB1tv
gockC+xNXPHJC10AXnQgsU0nQPz5UY4SNDUlNls5BFM1z99c4lkgitYVQGhBXySPZD4Atofd0+U8
REO9chM049C09f79k88N+x9k9cJF6NRwbQNVHQxkFX8CAPapI2uAThaPJpPO0RfSRDv4yNZJ2OSo
FEyMGw0tk9M5d61tCHLJ22zGCs3fyWxqPB53MtkMdtyvO4H6Olri++3LYhTd52g5rtv94pC0aiNU
av1joyDBQfF1OS2izYDB33g0raxvcVt1Z6pzpHrItgjlKQG/N4loeFP4yXIzJ+1SOzlzNtL8Vftm
BZ9iALRzA8TCqjOSg08P9QPqEvWc1lGqga4cSzVKkibTgVqnh84b7UR9kegytY4NNVvSwllKy0dq
uVx8JpP8EMQoY0eKXF5oGAdXIeubzdbXQy2eNdIAzZMc3T2ZtGQ82FqvUuvyUujBz96U4BzUul0f
iRQ/oYO8NmqYmy1Ux4ZSNnEE0GslN6SPUEIDUJU+RwOl7bvTjmoFeIofon6o6wtNMydeIV7kPg3A
5LzniDaARAQFBrhbH7Me0EtkRT60vtZnH3GdvPUxTQnYgrn7VNjoe5gR6PgA8q9KAZLTQJDjRRpW
G9DbIuGkFAsMuVU2IxhpFIb5Al/OhG+ufL8G2BrqzTdjCd7tobWA9keri1ff75zRlJbEaqt3XgEu
i63I5s1QmaC0RFYc/NXVgd5xMfrPUZfyWyA04yNulfRnQY+auAZVDcRpVYYx6ThL6LUp1sjsZTet
CWsEQJwvwdTlz8JPUUVeFM2TDiIHREL65C6MNW2r23F9Rt2eOITMSQ49UBsuKR6ktkAfDu55J8t1
OuXNB7NoDW/Ik+pLwuynBpx3P4OmQk890mHe4PrAZ2mjXy5Kt1AIc47QNnuiNHEWB4hiVyhhmpPC
ALQ2PXzB4gMljoVdOvdtBtgIsIXSgqjr6j1ORDHCF5DRAPTE7zi+c7DDDrbcdXIc10SvE5pOhKLg
elwT+U5hNG+nuVHZW8ONsl3n9/WTXwAnFcGb737ufMa5wHwSsvR3bHCS/Z8GffEM7CF+qogKUrdB
+wiO++jC429vROASltcBjY2e2aKYUMTfuiAA08qo5yCOHr+RPgaKJf42YFOk+wHYWt0awKfzXUSV
Yc8UrjT/rZzvFW/qwaEAatvLquU+Q4uQ8DABMjkBGiHRpm2EYzmSUuA98gAIlJ/B+SrPFjqJS2Qe
jgkpEmVD2lzXgw24/yw8bCB7i4N9NoCBAPVLtG5qOke/0KXTgGvJ182tbaKkKNQs/UOOP62XSSf/
tXGtOvvVDUWM6ph8+hB3vN6Abje7pKJwwDYXa1uWmShywx8c4IAcfRVVXW4JKtSoUIInunMwKVLD
BVy0wg1pXbFSrNiAUPC6K/oNy4DSh0pqUMMaCiVoGSaF8ENTBNcmLwK48rrkw/Ri+Nc1b/RvLsmJ
1Va/am73AENMf6GYfQJtAuCfTzrwa6Mt18L0pPkd+qmUkAaS1WFT2Su6LOkS+Pg3AOSClLV10e1b
tr+Ia2bU3MjY5omGFlYHXGPnJl9psm4yPEop2WwU1rishyJAQWjjIaWtNKSf1ztOpB2yChD4Flhl
32pcWeBIn6MjWdHdxcSil9L4z+t6cnDYCBQPnlvxo8aMCCSrNsoK0QQD3KU0LUFwr9RpnO/qOOqO
Dpg78amWToZjGUvWqMzkF0dV/6LMwkbPg5rrLfiM9ChEgK8eql0ueXdKg3ad9q0zojYdVb7zZVjY
HGcI4XrzPCYDVxm44OX1fIvlHk6K4YqPYX9rq7q/0ZUugKw6CeREaOrip8nytDb/FTijvyc7NMkB
BjoX4103Vuw4m5A1imq3QOcZACP+2x/JNdD/tuN4XcRNhp+wsvgeWUb3ZnejcvMzal4AiT0EHmuS
0qO8VpyGxdWM5B2luiif1obZI4sr6zInynpmbYDAO25oKm3Ap1VheUemtOjVnkQpKEY2/mgP4PpC
8ozslX+LqGt4Kh8Bn/jiO3n1PSfaQOOLJ23TKr8ZWmysRjZ2q9DVBkSk0IlBQx90xwmhk8s8A77y
1apQnK8MqNVCk7m1A/JWiaqH34v+k6NSgmeNVqEcdXaEx1lrzXE63LR+sGfDIFAeDnQUGpTIb3Jx
IXQUwlZRoqJ0zYs2mj9ws8OrU4gqsa7tHGW5ALP86Y+P5ablLcCcFZlDWiR4vk0ROabDAg1lrQOt
1C9nEeFnklx1+a1qINputW6yHY9JP7skIH0kT8t68lkquxkzlPwh7rltLK7JDWDsX7Zc1pGJckVe
5hPK8tLe2SlXkx986KV5deOiO9lJuynbHKBLcgSZRGo4hSc66QIsAeXvJx77wJ2jy1lKi2iuVg4D
4JpmxZtFL16Yc9CRUz8JRS6Kjyay837q7Hqz60McPH7PdaNHCrwuFbUow7MiysLs3SwMRXseMhNM
KkXyITVEe6SKxazRUdQ4go6sd0BXryoZwR74UueYOniQx/dZm0scF0XMqn1Qs+68iBwBMAXe2l/J
hzmiWcZrDaNZuZpTbmkbI9dxJAIDB+ia8QvSIPV9pqvWqnu8OHAnO52eeKQQRo/jNannS1PixmbG
PNqSsG57IFRa+r5SbhZfdPVONppNvfWV6wjQGwh4xj3ab0307254ascnJ3ezO9tmeGFAj/ke9ckm
/dPCkn6zn8YyPOsAv/G4kdk/iuDRj/36O094DjjBmONOVKDoPshMgH449kMVix7gp9x6NUWlfo74
/7ZxkXFzvbAp7XUttvFYN9+G0q7XfsOCC7Aro6tbSGfFgzH7/ocB4IXR6GSx20vJAihzDdwtkukz
8nLgR6vCH9Is7G3BtYF/KsLkB+gF7K0jEABec5vX61Hq5YqMfd8E/MLrOjKkWaY40kD091vbLZfK
Y5ba47aPN1Nsj2jkzaY7usqCH0BiKm40oQGxfjSz2lW9C5TVbOp2yb4PY/wUqOVTO0x3o+XWd+Jh
cUXmLGp7FA9N9X6xdCI72eUog8TBIwWGpw4ASDTWoClVbVC2XYWkTYooNeqpu0MXDQOaMJC1tBXX
Gg0IrbxcTa6TFt6ieafuJnanntR37+Q0fb928br4I5nvpuPaSCRbabl9wf0lPnd4JvM902D6KuxL
wAQBEsb32DDZgK7LLW+emwhpXFEBg9O0Mh9szu/qELd95YJmNCxuZrcA6Xhx03LNQp03On51hTHY
oT29Un3qhCra/DFz0OJnqY52wh9NrBdLmql1dlc/DnXX7cPaxA27idBEq64Afjpe4go4jX6HCh9S
kIy0NGgV7BIkmtZNU7arxcE7uzzIBDItdr9e1i4OOqcAQVD+yUpq1OP6ubGvhcweRK9nDyiOXaFN
Jb0jEaiI+ClugY0WCq+IrQ1wwp1bhcjro8pm77IJUS2Lg2Ws4hGoxgpnY5mNcyPRYkELSPbqY7HI
++bFx6sF+fjbLmTxr7sULSLchuwL9F7q8mq34bOJMq49zTrkBAF7oRToWpwVFbOBqNkazlZOrb4C
xSNbvzmWzMeRukl1AHQLtp4PJiIGmYsTxVl0narY2QVhswsNNMOBhNSM18hv+BstE8EzkoLbBIxe
H4AvhJ/f3NTUlyx8BmU2Xw25P5y60co/yRi4l0reB3EBoP8gnpezaYq8quqBOjCZ1r3ttB/Ibdan
yVYANXVHq153sQ0TJEm5A3hdtXvHQY88/bELyWkXHJ43husekMl8nrI2efC7KAGAmqttWhxh1zSd
FVOINj59AF6/MkFd+p3Zh+65cb4DSFzckXRoEwNsI9lziHorxPVe/czzIUhbLywL/WD1jbXRXKSV
kzq8yzSbPeVNGx0tB4zJuLvmX2M24EbiB8/joHeIuvvTrvW5+Rnhdo8MdCArbgC6kx9T2bZPws3u
RexnX4G6Na2ytiguWsAGfMbBrkuKUQMR2uTo5l3kAhTG7JINl4gylFOdf/3zZTAE1DYkVy9DxbjP
Wd/3W9MJjnHaTzcb/7ZH4fbNOkdL626e9noIxlxRezQFUYKP59LH0I7FA0kqkBSvkqxsDjStUUy1
R4inX9G0SCLzHifGeUaiUQBJXtcBhs2EJ/o+uXI10JXW/hjdwD/TBM+3L2JDAjpEG4DTNPbmYZGT
GQ11pwNVy+qBa69s363X0Ju+iurOXS+KxU7L8Mw+asCrWzyjqndAapUBRta2jF/LRouJhu/jcaxR
8E2vLrRGfX47WlqG12i3WEZAQ7jU/gxHmI95fQD0G0jsQIEUrpa5aX4HoUGDnnRZaHha01KbbTut
rfC4peCSRDeA/YBV5pqENJhx7bCtizN3IuMN2odQIIvH1o9a4G96xfPr2yYOkkpu/yEPHMjJvuYI
1w8jIjtqEdB1xi+2NQ5IVtTDwcmb2RnJl0Wvm+Q4u51SMZa7SJX5mrw41MJi506VC5No8OtygxNj
s45UZTHJ+rAsr0OA+3w8ATuHZFExMuR1QXA9T5WxnfV4Sh6jxANnMwN/j/Kq9giTgZ0XuzrKyw2K
ULCHehU0uJVeXgGahVwXRCKYJnx8UC4U6r0FAO3uJ9pwkYIQnXvfWtajtCK0ooT2tOWFXey0CVaZ
bC+AmGRIjU6AMo+ai5sAWZzu33WWDft2yOWKjQx5AxRWXKLGTq50J3+vDcfivbYTFWiuB1c16f/2
XNbu2cxlenb7ttmwCb3gnQIIHxVyOF1F+XPjB+GtjYYXcdmBuncxJasgHYNNOtn2qnUbHewZYwRS
OTQ09B7u9fcmHqv2luKKc5tsinYDQzDCMRETVHZvjO1oem7a3NqmeF6YEZ1lYIPopUPg4CACthaE
7UxozG8uOy3+AYhrtkVAqTsDVL8766VkW91qAzzpIg5PimFs/GaeO37W5OvEMj/GWTnuaMkQAcwr
OBR2C9rQzPwOvIAemFBgmSfyeGaP9alPU9wtDFA91a6zx7NYf9eoYcAnbBfqFgit1JQUSGXleLj0
FglduYj4eiwJjd2igNt+7zL8Oli4ue6axEQfwpCuWW6DSyKPYg/fpjoGade6iZww8VAbzqY6hQSF
kci5o8+7QvzSkX2q2K/tXWU1xs8qKc6D68ofaWHel53mfJND/tnMgUYvK/un2Vf5F4shy9p03MWn
EehZVTDWK19L/G3vNvGTg95vCorSbEJ5RI1Srg+vOoqfLrNXnbL839ZVUeRZdV6fkG7i5bcpRDK5
RkgK4A/A61XEMSEOWqsys4LLlHOf5EnnvsgBThD+R7kDcNbFjzC1937IPwtcUAsN8U4zoxvVOYmx
jfFVjW5UQGWr2Z+6wA1uBNRDlmq2rEtYcqPiKWMU8Z3SpUPPzwx9vasJqAarUWMJGLf73ENPZPUN
t+tTkkbApm3DDVi60OI2ofuykxn7nrloljKn8jN+9YqVpon+UQN+gBekoCvsowfOGudzUg3uSsvS
4o6bVQ481XE8NKnTXnuk1tZxE08fpZ//tPC78wtdVX7Y/RJN9gsn9fZj57v2Gu1e2TW4x8cdD1+D
4Hc6GoNXmTSsT7U1flU361/gpkNJH7IEadLeT6LlwOAT5coG/OTD1FXdNjbd7AycfB/PH/ytH2HG
9ic371/9sG6AnxLRGGa3xnaKmmkftqioBJ+S/Rz0fQryI1zFShaASPV50S5X/273Tvsf/ZEdqunQ
fdhZIDM2HYA5STdFEQMgygKfvZ0u2kpBo1WVeNHSdNFq5YgGscTxQSQOlpAD4vbVsayAvECnX9Qk
Aq8wwcceaf8dEXbSgID/BxQWaqeFw9NqL8GQaLghK6JQy2gvdjOd5pkCIcgA0HeoI/Q7vVkTMLYJ
Kg1Z7ld+UKnb6Yq2s9QyUnRd+qEF4MEbd5F9pu3IWWUFHep6h/nlNMBbPbBRJh4fmHnTnwN8zm4O
A3AsCRwrVRTA4lsVd6gMJlmb4/OHZP64zsJaS0A/L3+NAIQ8DE3lJ5sXH/YUR7b3un42XZb2GkrI
rKk54B0lJxpMFTi3KJwegJjlRPNFPQUWAu0+ABDZJPmeFItd3tTOseYeiWfTdxaLJ7pavJOTd7IO
cJMIjzTdnRWWawrA4EMdeXEVDE9Rb4ut28XlMTCd/Ibcir1Kp6H5GmrlmiIwWSMAOWBP/ZNMInSF
gaRVBgBxQHpMJiinxWU6ZmgLywNkDs3KmtUkI+3/8XUl223jUPZfet04hzPIRW80i5IsO3bixBue
VKqKEziC89f3xaNjKqpUbXCANwBKbFPgG+4FP2p6plkbKtqwZR3Fup8jxYHGTf1rXmXtPAvN8n0W
q1lfDPpXmpEdaUErpn+9s1t2yePSB5fSnxwoVussMwxcxxm+eyk6E1BAxwojtm57ZswBnTnKg+QJ
qulCJFy5Dua7sUHPbZEBBsdWS5JZpeWATuczSSqgLc1irao9VKGBjIsUPbLyla3LC/l4AuHMyGXv
+5DX4MRc7UOLuMtfUAkwvLAnYgfpBRerqgexTlwxZ9sBEeOcJQ07aZkeAVbEGl/KHCmLztP1v9hT
qSjvFp96EHyLZmbp5z04xlQdCMihJ7DNOvxIywlfwufJxTN7VAUewHW91QJMA7yzXFyJp93Muhd8
n+snkOGBtaht8DujlgtbfK5NNyJykrDSNUs72bKUT2SqrKqmuxX9uheXqdhVka5vRAtExBoYc5MI
q8cK0Rxa4cI9rwir083reWUrjM9fLT9WpPuwRMbH3SRGET7IunzUpjZ+4Y0Njt4Aje9elE1vSt4U
cfzi5fGXyI3EfgCyyEPB5PswtkhKIxoLkLM+ZBpYXn9qHNtB9zZoUdaLbHFmMkaLtJ1ks5YUKH/3
8EYF4rCdkKm3WqzxTHg/D+Va/W70fjmpSBN5RB/0c8az4CE3dLmOh8TezstmACWkUlhxbx+CUP64
k9OyxPdxhLjXObTDEmXd3nBQAAmPoG/GHT5mzYqWeJ6NjzQT8dXr0J5GksiGeDTx6yBHRIYW05GJ
4SCVO5ncKHBDDVOxfSfIKRvxOVEkETPFAyJ/D4Wde36kZBPRPtiQ1S6IXG6oIT5kgJx2AUOgv9kG
OrPBR3Xiji0/0dB4Hlqc+w4YVR8y0yq+uCIvEDRHqv1XJxIZuvnuJPF7cJK5g5KFTYFk9DovUSWA
H45hnecpTxjAGbK8W98IAasG6D0PTVq4nVrn+GNgU/pkiFweyFgH5fOsvFvqesfAse3tSE7u82l3
2y2HxwbD5yLLm89BByD98+ThbXEnSnsA9lqouS6qTm17w0zH21kIZr4UIKnxSyFBsKGWhm6nn1KQ
Mw1FDsy9StZfW+a1Fz3p8xfTnuzNyKdb1zFANyC5gohhekxb+WdnafV55LJ7cflobNJBZHtatlqH
ekBLjghpQ2sCZOOhiYwnWtGg5d8DFsTPKHGCHvdadHf/3CyvrPfNEhl2L7/bTHcmhIEZw+vdhIKc
SbdRpYDfDK2NUFlWBZoHQjyshYUMpu0G+t6zKkSEPxQ0K5jHdmOFh/6N82Tr2IJLhEt46J3mHUnf
6ii26XmT7QJehwjxgMViHCWYDOwYIJQsz1DE56IhEUBl6cV0QQe/stTUiq1PsQH0bdmjBgcNfZA1
qs8aX9TWyQ4qlMxjFfa62flOA4ArHhnVqkR57YWMyyir472lGQjpJiGoyumY+YSp6hXtTWvt6qGo
/SlLjc6vgUB0bEP7uJw1n42rULaNWz1YJTlAZPXavhqlqqFFC1S70j1NkUSAkpUG0mhKzbM/W6S4
Tx2YOVtwqCgPNZDZskQpR7QKa7zmgg0RhstWLQd/Y8ELH4Xt2T7pS7ayQo5YoxqSsBePQeueS81R
peQ/RQxNl/sePc4rslgcAvCLWU3i+YuoSDvtkEQgNO6iLLvZl7vhW5mI2A+EY7posgDWRm+Mfxvq
mDBTsnoEia1lu/mxy3vLXQlcef0WGCS0Pe1HH8ANw3rlDqinpCUpMhQkn0Z3fJrSFFuRzG044jjI
U++XDbJQspOX2KemceL1NIpuT3nisq/xpAU03hwLCwB/cgXSKShlOzxuSauWZEvpYgdwxeQwW9By
9KzZgsxoj2XLjz3sfnxJjUD70puInXbSir7wLkXvpNVqjzIf2A7h7vBc5LLzY63LDzYAGx6MtMm3
vXT5M3LxiCVozPqmeP3A+dm/pVlarBxXDjs9TqzHXqVeojK293o4IqlJ+Zi2QAreztttXUVms9X6
8sL5mJ1nre6ClIt2AGgdsjesgHfJgPqsB3jrMsfB3CHxKq83g4Hb/NiKYBd6E9K34/DVcaseXBtR
hwohhFbwWdozLWlGstrxLgUAnNCpGboNyntgN0/JcFDOXRFHB63KPy1uNyaZLPtTgfoQiTwtAkWo
L9OkVjxqaQNs5ZZHf2i1/ZIApfClTb3smNRNu+uaqvumhxFIYIpNVcXeU1dF+UvfRmfuIvlsAYXy
Jc4sByEwvTiQMhuBOzQ26JZKhgKF42MUPZoZNqSVcvhwJ3uzmYDsWqXlIULoHUF4FOFWCT+5KBL/
hAyB+5gk5hdj0tOvUZPo+7pN2JaWYNOWqxQM4g+dMQAyojNXljIrUMVxMjmi1nRdR+cBehONCCeY
aP04c8s5dXjSPnZ11aHuKXUvIQNoMskKAOU9Av8NkUiJqD8tSTEyPJ+AZPSWKYuBVdGxFskbU4We
VMwZljE4bWwqGzWm0fHx+K+tNVWCklUoQOheMcTC8qmUFjop4Erq2WlELYi3nbehHRcDmtFQ0aa/
PyUfTcQtQDSbXgYqbmI2/rrVkIRDfOo/lqLjgDQy8g6PJigSFienKikq8KmTdez8nKaIOu/roXzl
buIeCiDDb1IFH2WETgsiTETPY7VEJud7M8n2WhZe+Jp/YY4sXsMuQuuknvxFHizU+M0GeclAIq42
IO2o8XmD0AJBcoA2//WkmkESarlggyH2k8ef0PhdnaQaSEvDnWz2IA1+gfDasVjOQrVXjYLuRT67
8NTygeHp7iOza5y1i4dhsfLGITrZJqKeUzno21lYFcib7cTYiXeDW495Tn6zhTsAaUEDgtgeOG2n
d9myOalvpfPuqNSMTrTLvObqgyyfRoIDHBcl2Nz4k5rWpJkdSUjeAR06/xNaR5POOkMgLEoQ/ewU
vlYbgVvHHQ0HPCPDw8yRQ7LABvAFQGBOs0yOgOONAVC1aZQb+f6bW59L60QWZDsw7iIO63B0b/4k
8vFc5pwGe3pYRGSrTiV3NIdoJ3AZzs9EevRRCJqefA26x00NhN13clJSkJpm5GCX9rSzeRzNIetF
Qb7LcvFNmvY7AoXpfspztJnfnbFsn+JJdkR5M2qifj7FZw86984tdVoQC2cITi4bLP+gO5mFDlzQ
Vh/uPl0gHXyexYuOqHkFSDRkCOcvk6AcdhLlVOdGpSCmMB6urnOY8wuoF0LbjRe0GxQBp2C3wp0b
cChmjy/no9cW0FLOYjEhv9JK2NqWYF+jL68IPWyrDLxXe1rSQN90AeDbV6mXIiSvvv0KbvNTl1d8
pTv91fHCCai2TnZdBpclKNGItGC/yGg2OnJAwRj4yRZFD4rTqz4l+XaI0wDgn1iSlhRli5c8zwFg
+p2HQNUKyqnzz3dy0GDb5ykfN8serMf3+8pJnqwpLB9o2yk+mWUvrlZY1peeBxsRtMEVBGvBlWZB
24xbJArZetT6KQP9hvaMf/HkL3alrKZTXXnnyHy1RDMN3K8kooBO1IABJwBE12UZ9NYGvoUuGLL0
uJ3tSQNQZvcQokgiyOx346iwQySly+59DQCwdz/ycKf2R9kDjFDXgQQJpitzW0YhP6JrrTx3eIzb
R8vpijOtnaxha5Qv6mvU9xbnRdHqDM7LmtSeNBrfMrV1GU6t2KAmKt/YTpmtu85DDDGQI7I6KMY6
tRPQpA80pcGLTe2YSKQDlWHDAhjSdDGhGerTfm5hdmnF14t+Mbd6Bk0Ceg0UW1lHMpmtb9xJOuF7
A32x6hOR+2wFGs30RMJx0h7HyME3DRkuRzCUk3oHWs//qhBXGh31cvuM46LCtKrHy+vgOCcamJa4
vjBeSVnHbY1WIPxRouNUmUgj/DmddUILil1oGn+T2u7GCbg/ynJyrW2f4wdkJml1ttWgXkzmocWV
0Y3L3r+TV6jJvjGbHZRsQBntKnTclt5uznd7AiHo0rZBenB5Zp0kerUBG6bj3S4Cq9YJbB940w57
nxQ0LHa0zFCvVqEgEX53aksUaGYa62pNCtpv3vrOcHEmm2VZ4/dZIGiCtudfPtXNLuRBenLLUDCw
mXRxtkIUW3eiH7/G6DfdxHkz+HEbj1+N6lWyQrwmwIM7e6IW6IOAGOGpdyuOP9vzBPyItXRxX7Zr
GX0DHVIPoEXALQQZr595gZysklstECDQEw+6ELXMsuJs83J8Bol09SAQlFqBTTr8JkZRbNIUNDY8
arWvqTGLq5rFfmcHw4asAERfg3rBKtdD0FXgHbHleRz7z1OQo7OmSwCkrAaS0yCi5nZJMi3AjVy9
jy9m/2rrVEZ0qhtwg6ijaKAT6Kzfybp8SA7tlDz965Z3H6kYQHuOoGG3WhRgMcg3mcD1d3ouARXu
h12enGiouwDP2rZPTjTLBmkeHJBykTJof5rRsg2qpkAZPIR3biT7nctilzBLvjsPQLI+2GU8H3K3
37JMRhS2MjCMaY3m+V1fez7NRrWkWY2nIoDF1Hqe3unJh1ferbeGMNIq0Stzc6cgY8PETX21HEg2
d8v5qH83v9HzAUgcWhnmW9T3A8wbaeBVoRjhOuorAPwl7sxMcceRNEKhwDyb9b9d52qnpjIBBE3u
KfU0hLoigyMH2s8DVYffOwfBOCLYXBuOrQTukSNtgMqA9C28NG6PN7UPzWxIGqMA/xsImKfZh2Q0
gC4RCpEH6T6Ox2SVNGisDvGtukLnZezudVYcqwa9gI3XmWhmtYJ/qHklPjVRgDqmdERvZi27Xaxe
zZc7DaoJ4vUI7qP5nX1R5FofrtFmq80K0UiUZceWG+BJW5m7IizkyQHn0AZcVl8rBRGNeBfqVUSG
L/RKkbSrJSk4iljQfu+4OztlkCkFvgHegmqqT7QiuRzOQVPFT7RI0tE6G1VwHWqGzqwpT8CFXE7A
g1TeZAKy92ZjBF4ybxt3ZYGK7jEH6YF2DQC9AXB5dC/gh9Bt+9Rxt5VCFbPCDNgepvfMCuCOkejD
vlAGtmS39ghiA55xBGmK2uzDnsdB/UArsjdM/LBFPx9R8MGgI8a0BAwE9/prYo8SkVYwrptj426s
ITVRZdVP+okGwAQYJwRi+3XDMme9KG4MZW2C+5pUN9LFSUNf+MnsPHQvxSMwBOsSQLFEvN4oHvcO
GL0rS3glGoNswN2jG2smeKclsrzOOSifaUH2ixXNgggMsPg9AQqtGfyY6ontKH1I2UUaJOUUlzRk
phKSPBhAp82sw5KFnO0WvyJq9xofOQBvGjQgVAw5OgfFRyiGGdLudDMdzKHaRKnHVriedSctHoV9
Ji+tnIY1Av8pIq4AgsF1StEtgGoqOCEAAFhAmurRI0+BzkxKS4CUaLPY0Qy9Syiw+PCFQynx39bk
abZDhHUo9hXA3S+pVj5keS0BFpYB0wkxJfRnjs22N01gERtOc2BFezuLm7idZeHH7M5u/NW311u8
UuTd92rSyg3LzAA3cA2RR68F64DWe7+sa0cFjkSOoj2yjztzjY47T6EPlhwh1hpZRFqxakCWK4my
7bzkNqKDE3A/AfOBqpE4RLVnIdpjqGARc0CT+q0TNitakgdARMH8hLeFQCEdxgz3TtqOLHqtnbcT
CjixmAZwZ3D871QyYUcUFX2t0dXNwYiZeIAErb11JiptOyogGk0NpBgqbYe+FQcwWfa76MOfDBb5
sgcpmgk3j3eaG2+oOn9ppxV5OIHZosi+RL1d76n59a43lpakWNxIprxGLZT7O/lNOy7Zca5dOhRZ
HWgTj1dfjHqs96SbbWm67GKEuBplckDQ/6ZhTghD1faER2qBo+GmqY7W7n233Nw5t+hopjbK8yo8
zh11sw1X/XkgrEPMWzFO/ncTPjfv6RRcA0gwOvKlXDNsz7hrwa9EpfeoEow+lbJHhRbqBcdt6Ol/
l/VgvakJQp/WW2JafyOia7+k2jBu7NHOj3h3MD9Fg5XNBO5NXV/DIRq+TI1T7Vhf76uqLNcLfOUM
soKE4DucpRPXzqaJBGCof4VtuQO7XOwCMAltdTy1153HgczeeO6uatz8wSKyPppyK+5Wlt69a1A2
gb48ZcNVy3lcA3wptgZUGIBFiziuUjxmz85g/4gU19bMqVW91p7hfaKFkaGdwwgr7tMSHTTtDuV1
YlvowAMpuiI8CNVMVpVc7poRvXOoDED8ItSASVHW/dYwrAbpMre+/PdPzrH/8ZMD+QR6isFM5XpI
rihckR/fAZAZyv/7H/1/q5gXCZLcQNguDPfcMyRmwARYggHa5K9lxtAUhEYeM5WAQXUN0CVohQMo
Ve6iHFjyTxGq81ExHJTuCZWsn1qqUTCm0D11tnyKUiN89CKUntPMqCd0ZFArFcC6H101kMJG3ZMF
MBmvQ0x2FQic0/M6X5PSacYU/xNV/GoD5QT5OLUE1ivzK5BjB2oT3kqEjsBttCJ2WOCFNHvedWw1
s8MCtIVfk+44U8eqlHqoEuhaYXfoeo2bw2xGbrLHDwSYEcDfj2LpXDmb3RZfQ7nZedUceFcq7tkG
fPP//VPxNO8fPxbPsVwNtJ4u94DUe/cH5SJ8xUAcGj7nTdIdYvWGz9sagwSf7nqeqvWisRP1npcW
R1IuclpaXjEUq8UNHHJYA6wX4zxfdPMRhQ54g8TUUKD2cfitF9nb6iP8fhfT9US8I4MSdef7mNXz
vwBtCdbRBe9lNhnBVSL/+ZTG3fdUpNW3tu+zrVGjmpqWETLJAaDkezPMfa1n44bE4G1J0QEbsWtY
W2LxTioj2wL1pjzWHLU6gYfXe2T09dUUhd6e8J1nGOgmzI9sdHG1VnXYiwKA94gU5vp5kRemhVLx
xpMbktHA6glogy2S9HqGCnCSzed4KM5f7ARS+cdswkViQbYmba7Jo2t72nmRV+qcMgO7yQJt3RlB
RecA5wbn0OcckA5fjV3+fk5TPYP7qnoIdUQiFb7K99jgz6oL5MVNU3nMEKvYabqbvcnkB+kbGx1o
ejA+tTZ+rxT4TKgGWWfG2nA1e0+yNDTEVVkQOweJKmWBX9l3C6aFQBpt2sMwpdMqtd0OMBKKQMZs
/8IR4+NMH4M43SX0xgerV4Q0rhjZHk8MIrBmMy+NlYWAFs1ZsZs5ZRSxTMOMv5ORmT6RxJD857az
xMTzP4mHB6KnIRHqCN+3ng9GeerTsvWyz69bkxzv5okuAAwcdyDzcGhkFkp6wfcA0tEmPjZxrJ9n
0axuG0s704B7YnTuqyMtShvgLngXNLbcjcW5R2dUFANLD1dp3IlJpGb2x+xOFiB8cPIk8E9+Wi0G
JLPaDpSnNKVhrMvGzxq5Zr3hgSq+195qQJjEwVi/lW03rZGoMB9FFWcHyYAv6qJN/hoCu3SD9gfx
FdmWF30s0Wibx80OLBti36MRAqgLmvN5koWzQ6+Sts3ciH8emdHu0DoXzFppAxO1YWO5YwGMkeiz
t3VpaTvyDRjS9qPdDxsbaDOGCLOLWRri0iSWhR5UNSXh1FjuWuLlcWNGFdjPPwyrOoUhrVs32IOo
JvU1pV1M5ply63nZHMzMfl6UtF0z9eb7JijFB0J5vW5/jGDm2TYIjly1RAbge8n112LKGdK0nXml
IR2N9opE+mxAti0K4o8Tt76b0vCcFZlNwhJboMXkmxth0yIlyiKZHsgGu6PqxUTTRJqBzTcPB1/w
PP9sdsynbphsDN0NSjcHAOFo+ecMYRQTr3QntC8VG0/KaTOamXcqosB5lCglWcl+iP8Ih+mrNpWo
AWg17Yimu2Q3dW325nWovlcG5DnhXz17shHfWagjjVF7O3wFC6o7e0Z4H9zFBp4PypMMyLNsk3Zn
AQoSRMT4ts0kQ8NRWR7bMYseaTBLVCFzYKPVUsh8a6KVAzCpAMhfTGiGdxMVYNQf8GDFTlJG+X4E
fR1IryZguM42hfZHPQnj2ClMNRKJSvSnxgkuJJo/hUhsew30EI6CzJ92QchTXBusOjQOTgEk1Xpy
GFs7jaudal3ogLpDGGoFnDh0Y5VKQFLSO2WyTY2+PS6i2fp+PXuTlLYQufjUKoRsEk0grNuilgUX
JA6kEFMNlVO66xGMPetFhpJ3eaLhdzJNwYqghOZUhzzYo29oLOf9yGPZdOIIoS6y/96PtIsxnXu3
TJPpa4pvpXNZJnj6TY7QAVHkamfcZBM/y7wtrUhu9qM2K0mmKTOatXqS+oDg2gb2sIqjnSvAH1Hi
XeY0pGk0z0jmKAXNDC+Ii9Wd+ncudzKOjrpiVdputY5HXV+TmnakvSauJXjrB2MckpzNiQZP0dgB
NlhXTfgQ0pop4bJcrBFfT1EAk6QbskPnmOmXgNJ8w9vPDzOK+mdpBvhLQLsocLOr7Cu49VCBaSGk
5VmgkhMCRWnx6HxyUAa+T6ZUgNotMB8tF4XbSdF3Pwb2qOut8yeZNigWuDHlvLRm01RE96ZGCgSg
BBRjmWGKFWIDMZ7qoA42R5Qg0awEwP2WDQVb3ylG9GMenYq/kC0ANsFCTCaG94oW5+Ayi8a4f3Ci
dvIHoCzfnECmywlZi6zaIqMZnSBG72WRL58LpxhAIr2QjtsiB/3or/+GTEbhOsjB77arSrB/AFDq
ovptfQI3ImSkUcEj0SwQfFYuosUMnKyzkkwXOdn+ui0pSwFYFJp9KGfspcX1Y8tFtLgqr2kMQr/T
UEGLPGJ2xpceOvUZSm4KBS7cW/yK3rb0RfK4Qlcb0BJIDlyjazk0wwU5Om9N4J1hogo8aHq/JpTO
G5xPWrsB17YWkGnRiPgTX3SB8yTZjPvpOm16tOxkG6adoX0mvxpd9SvwZSTx0TKjP1DdMqTxuokR
naDrzIBCtHOos7VA9bQ/33/oKrRouYy1duV63mwzX6Hkx+2Idkjdhu3NrnTBDRbJ3ZCU5msOiIEV
KueqSzwZ5uuE0CvS36+xK/GzQNkiMKVg5YJSfP87J9IiBfM7p0A5GeqkycK9vXX7HqXZP1HfJSor
fScotgPxV5Ai0BUIPGlsNN4kKpKQelUb7jki/oCBAli4dHDRipPWpxkNMmX4M1zWNEuUYQ2iOvQl
JdO+8BK+J79ZdjMl87stM2No/Pt95/U8zrssrlK6hljdeyz6NHIR549yb5OlMnioTeORlQbwTWVg
myuSAdYULTilmc0mJJsVAKo4DcXgL6JB+iwDGwbqC5pgPXGjOxWlESBmC5Q7dIMn5cYJw/5UkZD0
gzISZSCDNan0KLc3xhh1D2bW7/OoiMKVoZd4yWIBWsfKaY2/FEC9WegiNwKDx6iOf3SjAi3aNuib
UhMkGWXoBMcgDjJ/su3b4XcyiVZcdGLo73a0XNxIcSfzcPtBDQZCRHcKcrs7YzGZzyiMc8BstgOY
ee0nRlL7JkKQoNxV63kqI175BS4QYkUGiyktFxlnTaqtSa1FWvI+nTchq/tNbqyMztv3BbNRq8DD
R+A2FkfEycJVS3cnJSNFaib4JqhAAlrT3U4pXFaiTznWVw7d2RqlyEwbSGsNoNtoAzSjI1LTT5Mf
RlZ8DgVDxQbSylfEra54s9e/2bUxoiCQZU9NM3T7OhODr42puACddNrqQNZ7SbiDZ0ee2z/AQoAv
NTT0WVr/bHTh3xLFuwe05KGctOXIQKEJ6sckuuQ4L0mDWPP3JB+rW1kCyN3azodj4vUTEleqn8Fz
5atbg+GevEgU483u2gj5ebJr9u5PMq9rn2U8Zj7Z0gBmGAlWIPOpzngzy4sq9/874mPYKqJzQ7uJ
2JnJdQ+VmpYHUEWXuONvAnEiivOhxn/ok1N96ZIkfdCsvPLjCJ3fcSnrT2kNngkO0Os/kK1FUyW4
9kQYfJFV2b66QwrKYS3F7TfXulUKsP6zFWtTtwpytC6ntngjGQ03NvO00r619vQc4CUeXaOR9x35
KtBlM/0LXvmjQ+E4co+7rPvadhleMxBk0JCdW+MVJjjnVsOvLqAwVnlmKo7NYp+moGpfJzYffTec
Rt8sqtEHDa3RHRy1JiENKPN2gcbaXDtu5u8uKDeuMnwzwLDNgtre0kZcIq+69nqw0Me9BV6FtpWn
vG4eKtNhVx0xbbxKNGa8QZNJBy57O8i2daavpyBwLqAHZKjaFPiN9/rigC9YuZpNwNYN4L0QQQna
h2z0KgBQPlDC26wxUeegaNq0oOu2ZTLGa9019QsNpJhtCpRer6wqkLtFvdjQrK5CfHK3ON3JaekN
TebXvXOkPUlEgyDGOnSMa9uyGhgCsDj8zoZkhYGafIRx0M6oTOqu149Nn/7pcoXQ3zc2XrxrMLpN
zbATeOS+RGFQrBKQcf6FAiMeZ+2faDwyQQoJ/ukC3d5MrCcNX4UeXu6HFVoNkP8renfLeWB2wLlh
Egg6ZXNRhfxb5JGKtVdOzSVMTS3be/ifOKDT43PQg2HTZyBOPEe6P6+mtPgzjqNvlReniAoZYJTx
kvEqS7TJBN0QP8UakKU8k2lIC8h0E7R2+QLMvm4tgFLyxXJagE/V3nRhdufsRhY0+zY3TOCt6uNh
0OPyBEBZ5wjaLu8IhuTslDiJfmgL8VdodGCqn4LCXwYtz9GpCCxKbbsI8eufFIdlTTMEQ4ZpTVNy
ulMvMgvtpmI+J7eCRKwW1f1GN6Y30xuveXrvtmx488nn6aK6+bzLR7055Waa0L+XXG8OvDG4mdJe
yylpPcXv/1WL8OboG8+bf9ZvP9CyMxqn3ON/P14t4x/46Ehu6Aa3PQs8dJ5jaL/mORIn623wYtSf
eGepQk6WPgwIMjxIzsD/AyDBTaeW9lA2xsaucrHjAxg28bietBVZkr6yk/LAOv0P2sGqitbYeJlu
+ZODcln0ZYKIVO3d5xbKjzIPEDjbvrf/stAQ9KAZ1iOXdeQbasXi1ELSCbOmyIa9cMcKVcsB/tRI
Qzal4TwayJP4s4JkQdcMe2fC9ajgLUrvP7Zuiy/AR/CS7KLX06Z39PTb6JXOtqjrya+BoPRUpECE
mTQz/BHGic/j2ADIAJiDQyvQj/hqqj6FIS9mi2IMH3F1K77UjpkDOkYkiHUZDaoxrOPIEY4jGKxl
ILgsVqbjhRkxGiUG50RKkgP4E+i0IAzpLt7WsmqAv5KcLLrEQz0E3zkTHit6bA7eBqk0AP2Ost0h
rQ+YNNBxmiueeGzfeWGmcv1oslQX2mXw4jfZCedCkvrDgHbKs6ndLaY0qyZwgtJu85EkdLRvyyZg
5/ms6cGLW5XWg8CT74FH16of3IujJIsY2PCoAS8ArXUjU/ZkN8rZiXagAd1y1sMIoNtNopxIZpnp
12bMxZGUJIIj+NbdCy3AC+36aVycaEUnhjUAwci8NQNmrEhTm/en0Wei09R1ZD6NTEnx8yNGUdCj
WzVLU1RMhkgxTSKdYTvT3P0ja7sC8Q2AcnphWz6BgpUWNADsEGhNAyAOF1nZADNC1ycEwv9lnxjN
Z9c6RoxTIdtwNKyAYvLB1p32AYHr7qGqteZoNPy5BSe7viItDXpd5tvUQpcS2eH95qda1zxcJyM7
Ai35z72iRiIB5LpiayOhegInrMIabLyk3ughgDtpOeMFZgo6kNZ6CaQNaQtAeirrGUOwUOp5SlIa
HHyb3ljebKRrHbCKLLlfjOkA2rtr0aGFAlkBoFHzjV6SEbEC0Fg9JxVIcvemTe/cJKtxHf4wJfHy
wl0Ad77YZN7KFH9FU6LjfX4oGu3MBVC4RPleAkbFYNPI7TN9fwfGYK+8sgZtuZmlaIaDAsAx264q
gdE5ygqN/JN2onr5Cs95v3D4V1rNdfWmZ3wrUH6KKI9V1eiiR4n2i1jT3FCCuIhedTG6F90J+pdA
AjDPlmI85FV6KBHQu1oVStC1JHs0ADoLaC4QHIG8K7V2dgY2R5mAMhKpX9Po3SeSjNpg7IG4NK1p
WSkDYenfjE7EZxIZei7PRha98mgys3Vptda6M6Z2T1r0dulbEyz368xl0d4Eqtpcre6pqvOl9Hyu
Y280PDpZbh/uK9OpHn3ZYfEjBQ3zDpYmnvQ4tA+5F383XZTXpIoHlfegFdZLoLHSMlay2h7XfZaW
j0M2gHO2s4sjIJ7MFSlJllXgsWuSYjgCWJDhyj5EK9GKyqehj9v3mS2HQiAW+XO92CQf1otLi7sT
ohlKc6debJYdXNst/WlIjO3IrfzoFgFakEatWYdUEBBVaD2+WctaZvtW9A0AKlTBwLIu+rF+shRK
wbIHEGfqJ2lWKe6GYGtjAoQZrTN9BlAzYrGdOwH0z8rf4in7BA6X5jkTen22MoW/p+T4WH8z8A4+
hbmXPNS4w65I3jhIKQm8yVxBMoE3gqpFfTea0t9G/BzQHeX1F0047Kkywu9W1Ofn/76D6Mir3r/j
IZ/vOMjpu5pjcuueqUJ3FKaEI9pPQy2RLuOc+aUaBsMK8tW8btESiaaIXeaNzCeRhZbofHW/nn1m
3Twf7RQA3h9uNBOdC99ZT0e1ujUs+9+5zLvRoeR9vyYN+fzzdNq9r9rvICtodgzcE7swqMMVc1sd
yL3Aen2fZnkZXkhKQ+sVoFu3rC9xbSBTYynqUx2InuGFpo1TwDPKEm8/ZckDuYiyDeun2btEunl0
ut1caNVVRzczh1OTZaha+bmiuiwESt/sNs7wspnpW4AUFAczrMevQ1v7ZV1oz4DPKq5dhD8CkpNZ
/WE2Mukb6Ft5xnXo1sw00rWlaQgB01M0tdCX4lXl2VIP20QV3UZqYD2A6ZUcVIvyYKDyHQAW+M0v
UpAxmy4PVw2VztAaWOLhav5DWdZkTn8ZulG++9CSFCRDaVW4or+lZW/ai5akqDJQw439X4Yxdjsb
QbvnuG6LpxShgs50gEUS9Y22sYFMuCOWrFRp9axH6WUMbaK05BtyZNXSqjnZRhU+m2YaH8YB7Ju0
DAwjRBWCPBX/T9mXdceJc13/ItYCBAJuKWp0lafY8XDDSpw0k0DMCH79u3Uq7XLcebq/74YlHR2J
ilMFGvbQc7zUdYaa02HnTXa9okaKeWN2XbrMOFEIXBd3h7cX3EpoyMlZKXBRrNKqVrVXqSdArux1
MoAwm9SWeoKnLo4oRD5cOxz7I/jyrOWS7BnwRc8gOoqNnavqELRZewdJuQX/q/hK/L9liISnu7kz
zGMFcEXRzeVzDk3GtV2PoDrlfncEgapdg3Y8PmXSvHO0qLIv5Dk1s7p0XSnxMRXP7HNqrUWVdeoA
MeGZDU/AOVsbztspXWXV7Kw+11MlQQlO64OBydkK6uX2nT0nfJvY3gLBCr8APb0sI0jmFy84gDjV
3HN+jpAQbuyhebVnx1nVrsxuc4MFu6Fzh52Vaf2uxB9XHcj/34Tvb9q2L3ccWyRR0oLrkdpuCpea
yqr3XJQ7irmaU0UlpktUNYmBRUG68DH5zmAZsKEUCimACiCdDwVe+G2BcAUdvv2gn++kU6Ni8+8Y
ff0vdWqmRIpBp7OAraTvnzJvwKbienRNiOBNsf4K9OIGHoPsC+Tr97b+TSe51+ykUS+AJATqGeAB
sH2m7EOao9Pi7Lc0OFoAhjhn6wQvzt1sQmQmY5736DnS3XEbW5+LKf3HDNK9+JMoFUHBw3/sDWFt
MTeMo2a2/Eezh7vNUMtuTX3NojA3bjfyNfWtkhZ0CxgMbai1lJiGdE0JVzTd1+WY2gYA5G6pFUw9
Hs0TVJGp2gYQrOQmcGciGOs1q11j1ec9jledTIMV9EmrbZl/F+ul1GRefeAqDQuGzLGxo3RKPPf5
3J3quWbQ5WDP4IgT6uy5hkWL90vGWLXBuUoazho0TQ2sA3noQ52C4N90IZldkeQRq6bNaLvWDdVg
+TZsG1hVrAqlIDepW/v3VqVbYc4YfLDIktm4aRS8nC79mc7AfjOeS++jC+YnX7pi+tj/9/uT4Vbm
ZO6mBkfQl+YW+MThKR0rgHWgK4IzyqV/asTJTeLua9ks802pjG8U7R1I+tg5dyKqgqWbQ7At5/tz
n2y5V+MQ3y5Vxx8cqE/TyEXgrdI+6WSxL12YOGgHn6puf11kl+O0zYNH06UB60DIdFHdGHuIfFG6
suWvzNJLIff1Pg5VKeUSSxoXFmgCU6K5dV6ICVba8CjIy7jaUtX3h3s5aPFDd3JvdRaxygJoD3/I
Snl3zppT372FPc55LMryc2wMZEEwP79nvY+lNEON7khZVP1nFnWu/PRGzdOWa9j+5YtGX68/xcYS
qFvWFnBwev9W0pf0/H2lYEdf3Uu7H3gDthLxbqFhz5mZYALchoKHE4gIX4AUvwd+nZ1kai5foBKA
5V9a8oga+8Vzb8dqidIBnFfwQwcTGrF4D1PrlALRh+VWsppSDfpgRQPsmIAjoB7KhbR8tIAzsKXk
pnDdY8mnl/NQ+rZdXTgnl1f/+7bnRp0x4LDmw629yocn32wY538E3UHffpSQknfrYjhQ1z99hrFe
XigfXvTL5Z/vT3V2LRN7P2gehuq84YpKna7+e2xKIWSCCSZozLrb/1ffP92j7vA7qIuyWn+6OSe6
CHVpfAWApdGDh+rlmDZ5fXaLfbL0HpsAX0rH58+LWZk4jlvqrZI+ZHmaqsDSNmCbwsMj1MTi9J4u
wB3DmdvJ8l2f5QCBdE16YBD4P9XOkt63KUwIHdjQtrpGIewCYU1YxA50xjGIyEYDtL46i4JkV+Uc
Kp3u2GydKffe6rH/KXHU8TyXncSxmD9/MQJ8jkpUzQ3rXbVNQa65mizQOdUCJkkPfMy1z/HiGERf
3ncu1sxD2Xpfc2XClcNK8u+LCo4tvDSS8L/uJ2O5fMnKrFj3WdNGmTtAgVmLUcTdgsceFeGY8QYd
TrEJuFdf0YXiVGJV+nfepZlK3nv2eayOZWpdQ3sEJ2DOypKpuOU23LYTuE/sgOmrb4eK2auhkd0r
HB73eNsFP2WzHJvWUS/cw8FSqhL482F7Zm8uE/xszTTZtlO1wYE9jIv1xdKkkdE17HUx9B7mTb81
LEX2CgFAD2dYf8fbKY6Pv48R603INOjraKpSdRJQCjjNuuQLmMbVg/MDJ+QwpqcYpaSBtWxN4f0Q
U5zDYu29W1djT8TtNOECXXUGtQ1jg7TL6AGwlDQw3esSz9QMQu1ldP1JKKXyLNCM3j8P9ajo3pcR
3rsVcQvdLCx7Z2CYcSP9MYJ5qt3D+wDn8QrTr1YtphSrxIdTl8mdp7qHgKiZu/GtN071TQJeBNUo
jm9tfGu70yawYP4DvTfPCLFiyYDls+095dGF47m2YiasUPquQo6oymaDBYO3uuRk07zs1WLk0M3C
3ajBhkn1KYiDzblG49teFVq56m/o5vQxGpE+ufmSXJ3T/G7eOSaMYooJtoLh6MXiunLuYYwu8B1J
Pl4MVe0Hf1iuPsX9ApSzOmeYX+kOlTuYUEjwahHJMYAeyPsoNCjQXHzTJhkPLw0Q6pu2fRk7p8UC
OnqpnPxamM50SmVhrPK+YN9N50fgtPFryy259tq4vIJgiA0789wO58myvwOqe8y70f0qFCu3MbTR
cFpVyQeTjS+pHkEaLZSblYBni8qnPbj1EMjvR/EMhfxtPTd/YVFyz6CQdJs1g3Obj1ytls5eNomu
Ukwpa96KBRsho3KdW0o2rGY8NXmxpRpzAdi1JgbZWTHGB1Cffl3mgLmVJlDFB2px3pupardzss1m
5/ZTNwB9/8coSwZmPRiJuMuH4nmwCmfe2Nn6rSu1KOpExVIldznOnjeUZzL501+EWifxPB5ATxoP
nr7A6RJLAyrCRgNFas+pSFlUp3YqXbqfcy7Nl+wPLecxP9zpcmfq+flGl+GoxNnyE/63PPbuRObw
9YX8e+YLT71wQhenuueWSjOJP5CGCydITpecM5OYgqlVgzv8v9svN6ISjcHe73NptRaotTowUlg1
PcgW9YxvH7yd072QVr5luVl+9QLIWCV5+favGbOxiHPGXLePDl5Bu6YIIBowd+Or5QX3tj+OX/Kk
j68C6GBHgISMr2zpvnaO6d8nDZbantu6K4rXhXidu7y5h1ukf+y4oVY0zsK7H9L12F0RQ/K+gunv
OW5JF4rZZSXuZmt5AbWpDKHk2R7o4r2X/hTzKmfA90fnFEX99h87gRb/x0agw33bATUXKtD4ZJ/c
mnOwjoJ4HoI7zAb6Y9B2+QleQ/mJShCw+lUqgQ0VcKbdUfx/ptnyTcwt5Oz0EMJk3RT6pZ1DFxoD
SdF2h77BeYOuXeKfRrNAst7KzvrrnAZTzimklEs3i+dmVFXQ3fzUcKlSydLf3jJdzPWHzwJzq2oF
MFwd+cqutwzU+uhsNQDz73Wu9Avd7tW9gH9nY7lXdLESY9qXRr22tIs9hQQ53VOxKN0SQiTvTTJL
+qvMihgDnCjs6mS+En014Zuii3RJ5ZBuK8t4WMb6V4jiTexsU9fKDi3mJRAAYm5z6g3TAEJYnmsU
UgbYWFGNWR24wO1PvOWHrYDf3olau8GEICXVGYyGYKYMI7HzgEoW7TbPIcARz/Xb3Jf1zShK+bRj
XlI/FXjd3eSx/TZNi3xy+irZc0i4w/QKjQ2zQRYdq3RP1Zb9B3fT8j5TAG3sCtjcNC1cAD36fDQe
KLMcMgBA7wQUecOhG3oORGGVH1zTeayL3Lw5x4BaSreqkRD7y6Dgve7Twoy8nFtRZWXT3i/AgQWb
wBHzyoXe7i1cVvlNhkdvFVvY1xiBHzEMhaMf3UgXabDslsUTBBtH8Lbf4ywGCEfkePJQbElh8B3i
zKcLyzlrdpfEti7ZMWZsG5f6HhxMylAWNpRCMJUHiqP6miQZStKXX8FTz1clhKK/pmmAYzFPdV8x
8/oRsDYiheTzjtRY1pELSBDcDIP2LJ2sdAxufMbaoNMLHArWkWO3MO+hXaupTX/1oXFIc/kS+zQO
OGvGmvKATnFXIy+bNa9KdWokQMCDFzcRDn2n04eLnNS5SinYnGsiR/egFOq7TDjaD/ve+jVC4BV8
+jAOdYTE028dRxPT01YPHndGsjICq+yybYNFBnQjIACBXZ44nJiEFBWgljcG1gq4qGDn4ESQ4nSh
eFpL/Npacy9sw3dCP66yo2UFP1PLAa/EqPOdU9gmVA1b81piVXzty4xdxfmy+RSnauzgnwi97jGi
DnTpdVcqJbYFZrkZX5kTOHxwScnAbExj6MymswHLR+lvUmAmw8qrUNWXEg5Hi7ZSME7nKBU/NGE3
D7roGUAIFJxyew7lBKacASjzfdfA/wJCeuoAyKp1P/qjuB5nqK92xVKu2h4S9l0AQvy5zkWz6p1k
vKW+k8LmYQNJ+7BpChxSCrv9D+ig94+XiW1Dh9VkAA/63PbdTy8T7AdAx6Mq3Vt3nhV0ckeY4hzJ
8TOI+y6ygbjFjjlUL2RruzBbrXJMJ6F4QbHRSTYVYKZA/LMZnXM17i0cT+3JMpKsK3vGGKTg1BtZ
S1KcSiBEQ0TQjFO4xC2cYUcQZiFQtYa8igXNxk2TT98/KKachVRIgsXXZHQq0eUsrnKpX3IqrH0h
FAtgXWbkt4t2g8sM49rOmuLW0rUENWqz3Z49Gjy9sTMzP7fpWuc47tb38mVlFDzAM8qYYF3dAppR
tvm65Y56qCrPDvEE7L9JtzkuA3ZMoT8Me55s/As6Fk+sgvFJbOLsElOh4d6w4mKzqNo4Wlmb7/59
ZuB85v3ats19n/MA1F84Tnmf/i+hYwLeVx+PdxUfcJwTpgqulmq01rGfD7BaEN6+TIIW1pFVeyNq
tkSWW4qvgWuIMAi6+oflD6sRri1JyCCaK1U2f0ul5KHdKv4lsbDfbM3md8+DC5Hp54DdBwGDYGg+
4LEzT/yIn0/XREWV4luRyIPDZQ1AqVfy4zkJUvojZBqx/2hMwTeZOWtRCPmSDAyv+7yPD4FtdLc4
SwVMz8AeeV2oMTpj7VvN2sc+jDo26eYD/J55X//9r8jsf77SHM9hJnbnXc8EX+4TfTpIVLK0rZPd
dTkUqroGwq6Dp+5jWQJ47Sb9TTAN6qoTy9vM+zeXO+wvKDtLyBOU+VvvJ/lTHWPpHTtdcTM1ZrDj
pRnvlN/lN6Zfq4jDEfZpQlf8uYPQgzLOLjb9N8O1hxcrDSBJ0KfBvmk9+3kMNgOXw4uYZLoPxmZY
U1Yh1GM/2QITHhsmrDZ8kErF1XXipNjLl+YC3kNWR1VQVw8lLDyv63q466agfGC5Kh8a31z3ykju
qMaFKbDRy4b9oDMCPJK3HnZ2IupgLBJGL7K7o8Gog+dqCDY0muCfgue2xiqZrmyvS5CnwN5nZywR
YYustK6iSfrmB+QQNRhQqtId/Gw7z3jccdct7jAzKO4KYUYKb3/4qfkqWTVFcZsLoMSpUQxDcVcm
8L8wbezRYJmGFCPI49AGaW6b62bK4d4ISmEcFBvWLXOC3YoFhyqxr/0JkEO3s30I0vgBGyBBoMfx
MefaxamELpfOoRvOZhsfoHPyfP406dLXp65sQTYc1O0v0fKi8HdO3eC4o5WYiQw29MQtN76udY1C
l8ufYue+791AB4uvuC/iK5aZ5kZywwtzYQePmRxXTl1DrU35bG9CZynq4bf8nM0A9Uiw5U+UVqdQ
BNLxtDTZHlYV+EqU6nCBABFA6Iz1cTxgrm1j+katkNHt+caLswIM9/pJZvYPD7O+u2qAR7rlyGFF
rFMdZ0Dg/Sle9skf47EH9wYLbvUrEjMlbVOTZfDJSIqbs44q1JbAcRtrzX7AjCycizbYLakvwX7Q
dZJNNUpgbRw4IJ1jXppKbJu3WQR66w+YTxnP1cSO8FWUPw1juYbA8/Rc5gIyvW4PMFznp5jku/2m
yhrzIVF2EUK6GAtG234dssl7DMQgwzYeg7fJzyLVpdpJqEvhDZYF35IAMOelnIsHgc3IdRtL+9Sb
HcRWx1jtgsDPbnJg/SN/4nJfeu1zWQHICANufpVrBUMqUcxPJIi7k8mAo/67gZd2jR0p3eVcpEyq
fxhnhus9n3mNp+x7YtsAkAksyyqnRU2ql0BtF1ctfBxRpEtfwQCwkBxsU7Ot0qgznSfoxPabbFnc
gxp895A1gh+oWkgYtIWXem5YqI866Zz53ielFgpemqnauz224bqXzqqCnaUXI/HivhVtWd3QWuRH
JuLyKcOW2U0QQCREZ9gTgxF71qmIFjOs8OcI0HLjvNLx0R9KQOWv/jN3KmzqqfomlgX2yE8Oh6fS
eOB2BleUBNx2ujimawFH3SS/6oVmSVW1RJDa60+Zl56fmi8NNARVL8MuMp5X//4mCpx/vImYDzSR
np1BHsW0g08v9ABi4Tj9zse7NEsakAAaDmUZON1/h8hJ1GjjGMWqh770gqelKeYoX1wDxoj2Fi+w
BFR9XBy/eZXQONp7wv4VorjbgUnV2VMVfWoQQ50csGl0/ynuw3TnBrZKkQpgkUFj9Jm5Zqm9AwAG
yzwJflAMMZdn+H8PmwkYqC1VC089BVYX3DosH+4rz7xOg7Z5HlOgBhZRLmuqNmnbhz4A4df2kIyP
eHTCAR5pHZyFDvNQQB1xdpvnRoGHX9Q1v6JWN1/VmNo+9UM6QEY23Y45vsBVlPnqLs/yfKvsGeYs
kDAwr/JyvM6hvHdbwoD8fBlgaBZya5h2DZciCEtrCvaQz/1OKedY6jmvfltnEIzRKQUsKncgMPWh
0GNdBhTucPIaWews33zIRg6YVmrcZ9xpT31RC6BfhPdiZNi5rT1oWmCve74rcvcbs1P/JQFZK/LA
EDtMCx5HPpRMmmXxXiCa5W78uN8AfjKtuA0BoTGBnlCvL1RKBBgv3FrG7acGSqbWESdBW+rxaQCw
hsqwzDNsQ/uOtc/s5brX7Ev8ja3joGUrqHoujTUHOt2U60uMGjqdRyW6KKHUzoZjS7cuIC58P+VL
c4/ZntzHASx9/WGGuKgapnHVmqW9Pdfdclz5FVzwKBug13Eny1soAMLTDLhcSO96DJiSPq2urKR1
d+fq2Dvy2GLnADq+OonqVApiAa6P38CFy2u0zK9uPmem1rDsmjpdwoBZxjpOxfSsXG9LAJ9isWws
BMf0rmny8bDkZhuOAURRMLnA/2BueNeQvLewY4NtAljiZN99JbapABQe557ttgOYZheoSnyV7XKk
hGVMSpDN4Q976ZmZSf4FnDasPxMsgkaW/mV13XM1ivg5FmMLbUWX3bce5AcBWhhPrPfbveknYo99
RefklAtb99Dg+DJ6UC50p6Z5ybAf0YxYdLDgYVrseSuBNNoDpBi5w1I9twkAL0vdzluwJbvnAkeX
rm8O30bQeyJTWuWVmbYWYFDYb23L4ZuSCwtNAEax55GMK7x/MU/TqK0+r1M78h2VXwct5HaBpz5k
owiqK1DN+hbbAdSWdU1iR72jbj0fUGY3hdQELMuMAKcYWYlzLONmgbHytxEGhKuJ2cN1Z0NkvSuB
tgUpzP7mGfNtFdvGgwBBdD8ustq4RmC+evnRcDv7W+4DAhL3qwowQagQ4Xd1lu33xjxZt7bowhRC
IcMttYgRJsOvPG7zqyLtkD9WFd+xxQItC6/f1YSVxwTDry3WroveuPW6wwx38u6HmUI504Aa7Wqw
ih7qG4PgX6gdCzGkDry87ZYyCUucjHKV4eA4d90Hs1p+1MIXcBAT/AHAP7WqE7/Ynxtx0rsGyiRY
w1SGP1jML/dV106rQCe7mSFPi7LwpkPNc9rinkNOgHpSCPiQf7+TH+BpT2OZ/+tONFoGZdP/dadz
ggBk6P3fBGOnHy54KYJxc2PX8Cp19MUAVPFciiG/CalUXafLuX5JWkCF/JAu59Uwd9mHCPX6kAWR
0NVZMSxv3QcOTOVaajtfLG3AMiiSr33jJYff4yJjxqPCjO1P8Q7aowdWp9XaapM3fEWNMOUNnCf8
GKPGxrPssc4Lukwdcx2HMiQch7vsBVpM85/i6Tyq+w6Ir3P+gOWLhUNTwOvM1ElWJebkYWYCYDrA
dBbiPnYiNpZjYT+I6tY0DMdhqvByo2JCTie9EuDOynpDMVYV4lezWDgGcdsMitTZx37nBkqnS8vi
dt3AzAgscninUOycQ1Yo5zuWS/oNjt3F9vxZKLPFHixuBrbIturi+zNUCG+mLgHvqCVgEcXoIjQM
6VL9EBPZNpmMbl/CfAVaj6+dzFus1YLu2Ycd0oJFImgxjXONJ58MKe70JVv7dpPvSrPtn4PWw4oa
u2V93423OIn/hh3z/lnawF3ElhNvqFMzLs9CzRweuHZ9b838ph66DPj/vtrIXCxXdPHzad5N+ElQ
LW1wlFsMJdDbCubLgBXXCFAUykao+xP71ZGCVRNAb2o0iujciYI+66BrT+PhLV5vXQAT5ymsfPFq
LVZ943aTheNDeCNBGoAl6xEqsythViUMI9F8uWAJF2Ct1tWw0+mcZJ3I0Yryvh4hodC5yXoCd3cl
oQcbxfpcsgCKc9v41dEHTsVZB/B4PTA4rzhragYZDfQm43N0FHXyQAnUwVcetnvKpV/HfeBuTa8b
70zP+QtuAOpViKRdmbPRn0hjYqhaGU1AxkQ89dubWXmvjTsYX4Hgyw5+B8sMqvZg368BNwAXAkaJ
XwcG2YBYOmDy62R3ETdjUJV385IFj7DAdXUSDVgl7ivVaEDXrPiKqjbO988DUtWoId4Gb+qQBqWQ
HlSCMXOn1Bg8Vs413fn3TzkFmLXRoJ8+JVVhP5p/+JQmA5EEsMfzgA7IwU2dPP3+KbN0iVdFVo5w
ScLyPK/6t6kQy4ZW7LTGpziV/iOmms9dL/3xzIVPjuvixCCQMzQjgGwfrAZIx0GBmDMnzpVoVAoM
0N+thpi06V+ZG9HKqcb6ZfK4s2+62Iuaom1e8qH+C3AYvI2zeb7N6/inAVHfl3oQQYSJIdtTdYdH
46+uY5xjfaq7YjnwlzsIdQv5qWkPqdd6hz+AdbhcFmCQD3UzunxNQfwkoY9PxbQ3ZQtDpL/zLQsQ
objHtqg5ZgwCCd0qMKCbB4dZIE2qUGLr98rX1i5Fh5/BEU9/aLEr00o2iQAdpZmDaqsqr70Bo7Da
QewT34kURsEhTum7m7opm90koGmRauq+WgRapHL7HdDyxa8g9absHKQ1PIzz8JxIQ6jJWyAdkMI0
dcLmVl3Yd6Kqm6dpmICChVl0xi2+zk1H7OHx8iGeL0BbAb4h9lzHF6xhseidX4WOU/7As+YAKIwf
ktpoD3x0ZhtsT3qkFwHSGY87nMJrGZH3FNIjZQWE7ZnoMXMIwdqB0nsE4WprC0Q5j/zc8iPMhfrb
PmX9LWiQ3UnL4sVBBkN6avB7GC20pWXuBOsgCZhZoo28DiaWmaqPfSlLvKF0cax76NFwnNFRzJkr
NDf4s0YfMtN4PoK2veyoWS4c7ATd+XP26IthhY3gKkoqD3eg9g9F6kTdLQkhgNn+7hi9C7zZPK+c
ZR52VF28uQbz2jVDqlaS4wTCf+We299/ysds2v1ijt6v/LRU2Qpg/wanUwvs2vcimJebpHAMKBKn
N5IFyw2F6OI7ANn64H+ElxilLDYHqAciXBE1XLrh6RiH+NoGm0us1IOqynocIEl6uIzUK2ne2JCt
gEN3cn0ZqM24f8ywNX4JUSnxmIDTNvtxGZriLse+5mK1/YqqSwakHwy98DielTufR6EWuiEbNXSh
d4YdxWgs+oT1nO09iKweL8P7Zmlcp1h9vf9ZKFNwiBNlzvzhL0VDG/DU2eIkcoEQBzibZpsEh7wU
ACeBYPCNL9Z+nDKYNkIxajV0yfIjq40sZAbUISwPFsUeAEC3qQ9CwtQZELfD2cOxs/tmk9o4LJH+
1Kxkky0v5sDum26eEpzjhmAAZdB64VCYyGv+DIbiDAEBy70bc2lv+OTBabce4Q6l6n5rAJZyq9oi
iyostazaUdtyhIeNY0+5FVKxU+WWB0JefYgVOmeGCLVZV84VpbVa6Yni2PauNyb8GLCqXFaBD8Vh
HCDNYVl3xosl3NdY9dbbkncH6c1LEmIjAvtPjQPT5uSvHjIH0KwZ00MMHfC3eKxeAyzcXnuo6QEF
n9rXLbiHpib5ekZVA1WRDWFPFF0KFrTdbpnXRrE0B68Bl9jVl0Ga7n+cDTrsH7IiLvREOIcgr+MF
sPz9dBKS9k6eW0sz3hYmNpVsTTevByhVxLKBBt9gFv52qLJd2rPxqm8G+FhdmmOxpAzHop11xEor
gv0gBJG7eopUbo5f0omL+9l6wRJ7/DLE1filxz7Mym2LcUdVy1Luld0F0JzRrRwa8V8gPwo5yjQ4
Ua9C1v4m78yv2BfPQwrJqizvbfeZKnSfuVMfR03xJIiEBfJ0KlhzlH3f9GGHeeDRx8bCkUq5bgnK
4j53i3hLtXMedaE65XlT/SrTscWXwpg3tYBgW42F5ovNHAA3RPeEw4/h0JXmjG1633pJjPnNtVpx
x5q0uZkXrKWcabBecjWxVQtHgCvQCcVjwaodjUPDmoCRbuPx0asOk10YyyZfoNE+5051NAxs3bdw
Re+ggmSdKEaXCvNRfHE1X1Enn/tRC3WuJDO6UPeuimCAfaYets4rb7d4sPmchYLFIbY2ZtkPIXYD
jFujHdwrmeB/kRr88nuyAIFrZ126YZXL9oGTsy9/6NhZzL1y5x6blTWbXoPpLciC0G2W7JrgtY0W
a4cMR7CbPGBCL5BbaoCeKdQKhY896ncsLjX8Pgg18mCIPw/SMre4kn7xyjCvVGDaPA0LQNZ492P9
rd/lOj7q+KTj/m/xSz4Ucz7k25NjPtUL9qQNTxhrMQbncS75ND4vnRQfu8QxoOvWZZQ41bZM3Rky
Sq5nbYgPfrYt1y2pM8174noX/QgB0IFh5y85OqlfP3UqnTdKMHtfpXV6XyasCzPllm/vGYEHtgFl
xFh33lcWROspA+pSR2yC/MsYkuVRosQxjwNvTxMgQG7hY6nnR6WqvgJk6u0nyxjTta4KnabI4fk9
5UOMTKHfu52tn30sHNYxHvtwWXDdtIjO3mowCq2jHNjYdULea8JoypvGuSdiOFmtDZkqb2Odluo0
0Sv3BDGmBCT9PJghwtPP17MMeuNLU/FkB6pegMngUhsH//eL43snkNO67SXuVNCngXxWAgot6HAH
3ggIH3aHtNUsUhLmTALNPNX0U04ioBSkOpV8eZrmkZ9g/RMzq7huF5dd53g1QYAjSJzIs9sioiBd
oEaEFvivuGNbXCc5xDsojqM2aHnoDoKNu3HIcPf3U0NaQlgzc3GOg2PhNjyXKVy6Rolz1slb//uS
Y64h59iO4GCmltBA8bkdooWZHCdtWeNCIBH1xhhh8GjHRghEJKRsIRQPDuOowsU3/LVdSFgzUZ2a
xnluT1TCs3C48gO1yqiVGqDV/KuVqoCx37c8vvLTAuiuTP/w9aVioyaixJO5Aow5jijIuMyuxzrA
JQ8nvNXw/HdFmOVO0a4g+QP1QSz2yT/FWpwK5CnZb6lqAmRzZeMnGKbwHLmP2SmORd9C4wQc0MsF
e4lNVMVusUqM9+Ze9OCJNgsmx5RJ9XNpcfQYVflgjEm7DSAvd5hx1m5JbAl6sPxI2NGce/tYTRkw
XVTE3oOMZGMtKxvewEDCX9pbyexjA6hkWMejuf7QDnmmv/tLkd176VztPjRTxw91HJqEE7Sbr4RL
YHt9CzBD7fOHoTvC+2s4JIGDQ6L3oc+fcoRQ69ab+MunHlSt6R+C85dkbVdtspo7AJMY43YIYW3r
hi7MHOJT3jphr2r7HKJ44dnJvikxNbs0tDqF951cLxJsN99cHA74EIJeFVhhNo8QYNIjA+TehP9+
euZ5n2Gy3IchPZyZbc4d0/oMk1WCF3YH4MMteNggXMDS8YYBn7KbXH/CvJfDiqdagqhwuvxrGeAs
WkD/7GcCAztgb/+ax+HJsXjybFuJiKYBT8CEpcVKFNjJduZenHKtPakYhLO74Kup/P56UB5+lDrs
Tk4OZPssN1SlTtnPXxqZ3b4BsPdx9pqrPhPebYtjy0uN2tIRer66TfpWusGkCsBUzQmnS9DZL5gW
jPuMSX6I+1JdYXcM6ttgFGOLeYAmPoe+XmH1+Q8pfwKiXX+3lBPAPaGer7MlmEFmYPMacEHjCd/n
4xj4+Q8jaYHRMvjDwOaHmaeVugPXYNq71gx5ywzIoNgvLUBQF/MYVIF5/FSFbNDyH4Am+zOgyeGe
b2EnnXHAAxybdJk+yNrFlsJXHPOKBwVOHmSirWM6Tc0L5hJqMwQLeCoqa17Mnq2TyrQe+TCLI9yM
ppUxIs3TyAkBiMxpDkwQfNHdrZe9p0q7+W4mLeayCvQNT7FodEb7sXSO0FjtXnAke8Cub/0YqGw6
/B9pV9YcKa50fxER7IhXat9sl1222/NC9DLNInYQIH79d5R4TI9n5t658b0olKmUqHZXAVKePCcr
XGgvTQb7L99PwzQ+fUFtzwMDFMRyQOpg+Jb+iVUK+sNuVIYiunlVs7FEchPMSlAvX3RPkW7tcabj
vQrwahxNYQPgANnF1wikq+sOsg5HGk1YckgaWT+NLXDqOuq0KKqZumkvQ5Cw3ASIWR5aa8rPEVS7
13qix98sbwrK3LbfvDKqt0B4t4cxAq+bltQvFFDq2NFZEBJ7AD99vu4ycLlXI1/rel4+WswtHtss
jvZeqZerxYd9ULpy9R6y0iqEBmSfrnzbyB7MLG52sdcakB8ETRyI4r9TQJkVEgXQpRH4UMw4+6xO
zC3ys+MWDL9xgBvS0AVgvngFDS4wIAVz30CitMFrL07sddDLeyaEh5xGshdXR8W28he9PW2Y34nD
mDvZsY5HVFCOR65+mHIqU3wdsPcj0zOaYuvLKtsRKWwdteCHckE7ACEq9wVsbw4e0K8SPIEnE//Y
cOTfPB+Sp5vYAjQ1VLyYiRt+H3xePMZF+5AYoORxQBgSVBXXb+2ksXVfyua+QcHGTos9/yimZDpF
9VDtvDzJHwyunSITsIWoqdPzINdCd/qzcNvhTD1A39975EPRFU76bBPk1X7eoVgQfN//+b4JpeW/
fC8ZfnKqxkDHjfMvMMJ2zDpZlnl8Q1Y6PxWZY148S+wrkpIiU6age4pDKEeFRWpd8rbb52PeXjm4
D++jqFwBON0/lDkbN2Vp9w8Rx/8Z9cj3y2jrQgyu6dmqM3P/KSu7ja2AICCsl+cJyumBqcwWlAK7
FojJLY2KVlar2gOrFI1KXZzy3M4fUYWAfKcEaDPMjWObmMZdY7vxU8YHvq9K0a9cS8RPcVPIs1uz
b2FdBFmv58+haNxrZkRnnPdqL1yHuDKHMHlAZua0YmeCNmdDZoPTbZAYJhN0ahEcJ8PvdaHZYL6G
pVaE9gQ7stTLppehwvHTtQLYrTuUoaJzqsSGngiA6/EVcyZ2cukbNrQrYGvz50Em3n3XuF8pyh1b
7K7VJMfoggk6Z92h9QabX5BrfypsEMZFIUhSIdRXH7GPgqyWYZZfDPz8LdmAsEI3gcnA4Quke7zq
SzkBQ6KHQ7vVWY/qBwd7kxPEl5yT0SdAC7VTWYGXANS1oeHn8XoZLwvju5lWwP4aft+cusjZQREI
FTTqf91PvObqcfbVyD0os3y4wtH5ipodvF4TQUWhmbNJkyjswyVHG7hrUgeSBQN/bNXLQwW9QNCR
4goUPEUFqhOlUiFXFywBzt0KcFBAZK2EbgHrf/iaUwey5dGzDnAG5JGy5iKiWBxx4D/uoBRRXJsw
ltD6S9gbF9kdyyvjJyrKgBeJi+88B87by7UQ8gaVtrGxzwEUYsxOBW7T2wl53kfHq5HNx/f3a1Y7
B57a3mvsFkf8L9uXuMuci6g89JQ56oUXYB/tb8jnRkDGRpANxwsz27iTZXxxx7TGMV5qKb7Z4XH8
WYVI/UHNxPkBUqHVZA3u16Z2TFBw2OO9FefJER8OAshICd4otojTOqg9E/Qpg92cddVUDRNd0GsC
xxm4GTWpnu7ImkMmJGGHIuLjNWQQgAQjm7kdc0us6ZdCvw+zy1d6U7MHlOfW146+b9Bumd63aqga
3IRT1l+WvRrYQZot6rOGFe3aanmXDo61EUiCvsY15DvUl9Hm2FuZvlZC/qAC/VRbMcDLzbLYsahu
tvN1HCfRD17PoWQToQ61A+vWOqqz6TFHKsLW6hs9qTP7rWL5YoBoob7RixPCaAQSnO3ZzXP1g0l8
7zdfewQZBpih2xiyG+NU/7RtbLAnVFf7XvHi5EJ8dRrgSkOeZm9Z+CLMs9VN7sqvebV3Q/AsjHkT
bo0aMYNIp5fSSMS6dAzzfphkujcKix8hD5lccHTJNkkfdk+iRA0EdIWSry1O8tS3q+ozfq2S1HqO
sxxsVH9YUufHMvd1aINMeDqo7IUJEqINC6N4nSjTUlvyZWBiWbzG8wQJjl7t2JdoCqQpGeqfkrQe
NwOSFkcIrIF7UfWium/Wk6Kpo2MIYpZbiObmUwmhn1wOfUnys8wsVvgH2oE24JbeiyE6DJGnv/30
2TC9jfqQHMw6HzZaXBlvPKuvk1UmTy1L9AsIAMEuoIKzJopXjizHCw7GsifcGKDuhXhI244bllU8
8HjkAJ+LE9vYjKvVNKE2rR1fNKdwf8Qt5EuMOoqegBg1d30vy4OLvVZR6t1JS+0MwiCRd4lSAHKo
R75B+RLlox75EgbpOMDTr/8i9j+vqQ31r1ek9bRUe8nzGNh1RXjoJnK4TyCVOFuKztCOa3PPCyg1
ko8asK/Ea0OxCiy+0dYeLCVoCug3gPpFUoHREIfFI6oOQmwT98BFRnuTW9Mt7/y3dqjz7/81IAO+
DiW7gVuY6Q+c2B7iGkfooLgBJMLw+Nks8/CiR3WxlmnafdUgANtrefrDa5B6mfCWdS3KATwFAzDi
Y14mNz9HlWRrxfZ9F+pOYDSdg40HkitJXpTPRRxZuF3a/ECmDh3vNfSv+11iRNVznoUpbt5ZtKVR
O3enHcTmzDWNuiEkY3oc4q6KBIX8Ze6GSP7gUVjhnRq/uVEifziW38BiGvRh7v6AUiqQziF3n0pA
C3cjaNQOFOtzkIl7gBZ+iq2AoH2qVWyvYn2/9rb/+V3K/bwHxfG55UBfyzEYc31HV5xuv2xgRGck
uh8L82l+tiH5tqsg4rfVHRHfamRHA5DU899l+h31Ls13aA7gD17Y5XXkQBQjt42Ck3qsr2ndpStP
eN131vw2TwFCHwp1XHty8o5tQcLYHi08Ou5sNvF10jXpb6xv9xSryeJe4kf7bUwg1MMa1jwZo+Hs
y0rbc8OAfgOYHnXQgn6F4sitN4ziFlYoQfCxTdyQ34SaZ2YUXwchYzwJi/4gfO8Mosz4NISjvQHT
Vfqg2c17TyrfEGnJQ8FteyNVLwrfStNC9rgz0w2RyOC7K4LGaypkOhz7ZuYtVLygOp4MOF2lsCnW
xX95vfX/vKd0DB/FHdBd0bG1tHRswT5hak1kvaBfUQK9D6wxMozuEbB/90g946O3+Dp8BJBRFfu/
i13Clvn/kw9YUKQNwG4fqcqnWdHTVwVOZJPupkizmyy6cPvJTxHkm6eRPat2UncZp2VmJU+1WM/1
EATFf1wkIxnRWeJTRN8cP+06kB4WerQukMs7Vn9uON4YjkPLkPNXA107OdgzfcTQCAp0XRDmPy/u
T7NogHzUAwgTIp6L/Y/zlhA22CAhV+rWdJDKGW83KZjaVrPOtVuj/Mkr4kvR5P+FilEVVf1ph+Rg
XwQ9YNezcDZhGq7+mW7fHieTlXbjPRSGhePccV30Tv4jLUIUkThRDRLIzNlD75Tvx9ApH00XsFIQ
3uMehZtbXuc/5NSD+86+EJ4t6lLsGhqhP+QYu0vCOEbaE0A3rYyAicjS94FMg0wGDcTQKwecIRwe
kCqY2ipIc64fQH3SgpUlb3WkW0rvwRkn78FuC7aPG7DWL7666bRLIqcNwLpCCygOemtb28ysC1nU
eBARCkxZG0BHh94Dzc9Qx7+ZYsHWFGKpS1hC8+ZLkI/ieq+/RooTdMqMLdcM9hRFsfbgNzEQnaP1
2nPD2w8a2NrJTLV4glDrGB7J/OskFON0QZGx7wsbIcQJpcedBxSOZefS679ARgJoTDDV4HgWxz81
3s3WtQ3IHzDV3hderwYUHb1JUFeA3GVMNnR4hGrh74BI+A9lmOcPyIqhtEgdKtFsxbEBanzLXjd+
LS+lowFXV1Tps4UXziB3gRAdoHsFqgP7J2v8q9vx9G0yNBDx5Yb9ACFJe9fXeX4ULHqfjnPP9+mT
1zymPL/EBTI0ICO5GrofXcfEy55TbkDvGO6k6+UF+acmmDe+VuLs6gkqBTTaeJEN4l8UhdJoF3ZX
S63R/7EGQAtBmAw+yisdlwepJfR1b/SAcykkOd7FgMjOa6+8G+oKXxq7jtYOMBW7WeYXpR1gogI9
s5KlhaJXfhuBDwtGaXXn1hIoJkOtGFDeWbGlkAxH5acctypIViIY1Andk4nNjTIovo5KnA6jFPcQ
ko5wa7NhK9KRz+d4Xg96Qb8F1LPOvLOpFcWK/is8J8pW0EjTzsM0TDf8Sw70H9zglrZThd47OhVU
0229t+/icjwS3J0Q8U2qMk2RrNcLQD4OkwIyT6/0Z6AAq2b1/FeZcfM5gdUL+33q0EBBwZ3a/qA5
fIR8ABrTjotjPeUH4Yp3F/kHZfI4wd/b7SBuY+NsH9UZ047+EEaR90gCAgRPf5Km0eKrDUYlsijC
Dserzsbujiyanie+nKfnvegPDbYTgc/6zcT8Yy7K/smHhu09ryFzU8eW/FJpnrUBeDXbO6peDMJj
p6Ji4qkEiv4+rkMIN9l8+pJDnuwfw6I6RgW9mt6o1bDdyGQY4psUW1G+LVHBdHJEXbNVGlZQptCH
qIIaLLqf7dZO4iqgCXMXrxbPXEhrXmT20Uxe9VC+o+4vk8h2C1C+uGBrko57mVyw3YMOnm29Djk4
RzXUMytwuLtdyY6jwXeLH7y10ELsZNSt8jZMNxSHnDVyMTQPoPbxYqmEBFYfvQR+CiHbdlpnLZDT
WXmAVk3rhMcllFzGcReG+Y+ForxOcEQEakdwOapXfxoYhF4EdWvy40Jv3o47K8/6K3naMExP/7SO
iH50U9i8euaE37mmGyfOqualRdE0wAf1m0LE7Lk/5ltHmThnvrc7LXmCakUBEQHTCAbpVW/LdIa3
xCdI+OwiUfyec08CmAyx0CoagOSVOYdMqYnU6mJTj2LUDAjETVuKIz83XDcAHaVcDyayC1wLwyfq
dVWjzb3mo1fFPD5MoQser4gX+7Rp6x3eUKxXfHF2pDrp+qa5Akhfv4zVxO7ENGXgV8N5tVPbZ0u0
HLBTls8zwZdrvcb8No7gl1Gf/tO/YzFp1JRush/96ZJNlXkEstY8+gmoxFZlU+DFI+PIHE59mOBs
DuOz0wltDFGsoRCOs/0+4WMZZqUgdRu7H0R/Q1w7DbL2Aehj2+1CiUOkOp9MEacPtgeVVA2A+lFE
5YWaFqQfc49MYbZQZZb95ZP/U6ytyiBi1GFtURjy63zWtPbeqfvuYWhlueLOYIHjnIc3qw13dBvt
RJjvWCPCLd1t/cIEhNEVN3Dop5cc6nDzXXiZnnhDeENtxi4OvxbMGB9xmG09e3gv0Krsuf3VaFSi
CyPcNLPnP8Isu/syVmwD6Agqj232knkyvxpApTziGEBCHRGyMWRSU2myWbEuC1Wut3skHyaNLo43
gAJFXm6ww1VfJTj5T+OXUh/iJxRR8HNCfs/EUXlmdesIb/EgwwVa5txA2rjFPXDEOW8YVevIjKqV
pkxdJtpuKNg95JQRQj6Ks9vsT3ZuvobYAJ8oghadl1PLf/LNVwOBEIo2wYoXTCjp3SNPIk/UNHwC
48xim8RAs9iaId8jJZBn28SdfqfBxT+v4IflCsfSX5GbhchjIbrHvku6RwkgeuCnTnkkU+he+WCj
QpIsaqDrUe8+zbLc9jceAzKsBwMe5IBq8ITvXCTLNsAYekFdJNy5M6xhm2jjcNS6ppNHZOA3oPmp
rqlbsCeFsUd6xXr+sMzeNWcLJNn4F/9qLWP/27xS1DqyThq4S3Qz+eJBwTK2+tcuNfJLFoOcgdwt
oMAbwJ2hZKyinMl/hKahuGLn1D+6vLtQFF5a2V53Og1JGESBSicBUiCGrsL70rZe9a+2Fr4vjeqr
7MnU5HiSbt7dDaqBDnKIEnzoG2dRrRt4M1dP8p61dyXUQGojKg9KvtDc+R3SW42XXihiDg6jTJyk
72+LCWDY9Ty3njwcthsJRC9j3QTccgSXtKGZq0xMBi6g1qbrF+BomS89X+HjghSSD42Llz1L2+G1
bxdFkYsDujy51vHw5KBqGTWazN/7RuispdHar4PV66sK4iRH6AparxV4FGkSNFOTa9GbYNX84mJf
sDc6b+8xVBXjf1SyU4+N99zgF+Mj0zxNKKJTzoi6bm2eAXgp3+cs4Z/XmO0ijP2VnYwjyG6wBq1J
PSvLgepcpi8jH59qvuASQr15WerO403vdScd9WV+dueHtrZbSKESVT5N9FGffDTwyfcxv1YF3xRB
DdCqjxFLQc3pWdYDG6tqBd6HaEemCXTLQxm5JZKjHQevEEKoMVJZXHw/2SPLB+o98kXMPJhmzs6j
hy9h4JfZ+1K0Sg2RjJNE+b3jl9ZWxNC36KM4vfZ1naAYliqrWYNKAgPMFqrxc9c+ASkwR5BfqQ/c
2Rn+2GoSNeRPku/1FDn3i7tPtLM9+ON5cVU6FEEBJASkXS1PA1IUkPdK42q3XFevamcNqcByg4r5
OlpZ6vM6EzAzy1r0efGra4PFx4fUOaWJe13+WX3pobKoQ7VX2r2G1ZC9mQKVRGZsIUGpTFdUKz0e
phejKu1TB3zXiil/1XUsQFZovDjYZ9wqLEF+PnV8V0OEbEvT42oAzWnlPaHuwcNGzLUD8qOs0F3Z
kT0cqj4MNGsc7jUcJ96jdLRZgT8o34YDg+9joAMBXmD0tbajAaZGqVcN1rNTQKp2iSV/4iIvAv2T
8yc/xJ4gJubfLe5oSsRF2EovER9jvq76LLilRCe/7u7M0RQX0wLVCCrhQZXa/tqQz1Oa8jTArLUo
Bvv0d6Hl38xkEogKwertsuwShsJSo/181QH5kF0TT2+fLvHJlDSXVs2REltDatIFGhWffZxadoxR
KzDaIOIAojcNiE6CGmKXmFBu3WalvFv8eoOKY9QFTvhh6OMDcUlwpH0/z89tZHqgIVaAq9lwzzFw
ZkD2Sx5tByMTQSQlGG1Ms3HPoPB6b8Yor/sgrY3DiFLyAw3Q7Dl6tvsa9Srd8I34xLXJtx5xTkFG
DO29p7Zxmo2JAocN+dqxskH3NAeQpxATNANMTd9QvI178mONyldFWV7pIF3LIt4FZTdC1oqFfJ+M
oLey9SbD/QyYewhH4O0XEApoUaHJVVw9NUjgD1q1JV/rAsOIfRomR2oyRFNg4zQ1Ab2siV1+0AJ9
aYc5Py2N+WeTBvyw56e6db8IEbXbxbXMMkIf6HkVtvio94/L0YwlmObGHSR4PAHcaKsXeOPpoQ0D
0p1+JzwwiWDXAHxCr6EyHhyvxapw2ubaFnZzhT7ju49MGiBf12zB+LNvEu8yQXD6aKimDC1w+VOX
Gmvk4JdNrDo8zt1laA4tvMjFpk+y9wV+iZKTaHZqeZqDu7i5F3q7zR0btTV4puJb61hnAL1w8Ebd
KklA9VEn2hXv4RVoNBJglBj4wYK5q8IjCT4GF4nSYwqOf6fPMJpiD7I1Bxw/UOkQNV3MoBsm2L4x
XVQYkY/KjKgA6c8h5CeXB7GTnZG4j74WYxMkJwPZ9NoADSZM6pXKpN7fmf9imjXmRg7qiOFVhOVT
X1jGvsNm7Y6xQVs3hl49A+WH+wjEXr6bVoOnBji+gj7NUdEux28aA65VOr1xGxyv3BgCPLq+yCvo
CrVsL7UCfHFqJdSOVc8Q/AIPYFZCtLjHwwXCDPa56sb3BpX15iZpPRmQj0Y9gN2qNdmFCuxAyhE0
MnO2OuTTUQqYejbwOjWr1qNQJPRgiyKLBmiJsa0SBP558dmpQWd8DzQQyPeBrTD1dVdF+jnOo/6k
tT+LAhUCkEeGixq9K1PwCMdbQ8MNOwmrd/8cx5UNyiNMiZFB90FjdSSfA4mv5EgrcByjhBg9QKbe
bsQx6WLsfVGHOxyxGQflgVN03b6FDPMR6JTQgqKEVAFq7C9ecohJeMaJApZllvgBionGiiJB08xX
kiGjLeyiBdWE38xNP5h33YSis09+MjMcQxVQMbws8eR3nLQ7M1usPvnJhFgjUlSJ9ThbLfTlyt4G
pf8Kr/jFJdamboRiKpBcB62U/QmFRPfAPg67MK36E1MN9awGZbtbgC7ErzaNQ/TgvhWof3L0pArB
F4k5FEgLRkh/hqtlIRqB9IkPwvQ/JvoZmFICipm7NJMimeGBo8jLuvkJEHbYs6Lq+I4eBZOIm/3k
DuCJsErAmdTzw7G1U2vJfDWEkFoOI9GDoS/nO03WNUBicf+UxdX0KPH9zF2cF5InwytiYregrFAm
pKnTM9DwP8gCbAZhVY10O16SZgsY3nlBMnH2P55Qt/WlD6GlAxhTjHJncE86BdglLdWQSc0QgSyB
qZARVU/Deh5R7JE0MnK8D0uioVyWWCYuay+jywWWFcZR3QrmtdUnoRipLr2swHXjy9hZxo5ITtiY
gJkNb1kLgcknPhNiO6HYeASvqIpdXDSLzJn7RPGmkPkRS35akuNnd3w/QnUFuLjLpL3h1Ac4xonF
AOKE/mm0w+rJ86pbQTwHH/7SkNWTivdMB0QWY4xyNhcJeXcqV11l75oWWxgs1YH2CT174AJfac2s
gsWm3uyk8WUOmZO0augV6yhF/1iMBtxxtN7XqdQIDc/OxSYnhXNrNPZMM+fPtPg/fxz6tPMyzohf
he5btt+sUqM20Ie6QB8J4KNVQyY1wNGtQr3WD4uLelEKXeZ5GtltatUn27LKdyfZyxxaldZXC7Zi
cFea/kXDjf3Fl/4m1wvnzetDa1trubEjM4H8UF7a1mur5dHR6VA4TX5pZi8T3kMfWz2NoAeLXQX5
i6IE/wO0cy7MM8zHuIxuppO6bx4DQKJVz4rBMO4YSFfuqiky7pJO/1E5Rb+PcB/0gLcujKMFOUJX
Rcw+4dodCh0Lid2/q5vQJPpjhXRlhPH0HmYXpr6ZXA1nZmoujg6Rw6JuhzqBJjXGYz7gPC6g6wJt
J6HdJL5PiiFV6B0ICpEn88695iSnBPzNJ8nNCpQpHzY5i7TE2yd1qaHhOZJs7CjqVZpIBf/4t2ss
C1kRTtYsHeD5ApLvYtJkwHEqtgHwrVwBHRKCD3lAlYfrmm9DgVe2sNWtC+e+JVEJHeunBDoaFFFP
pX2hHoVQr5f5+1JkUlNU18R8SUD/+dj17V0Vy+wCBE76WLVmfI/aow2NUVPj6bUvJBgDF18rhbvq
4jjeLb4/LwQC7OFiFO4OiDcQInGkrgBgPg29z09uj9zNirpCC2UZUJfGmWj4afIBnXNk7q9l7ug4
yBt+bf4nHxIS73NpWneUMsSz/2PFf7FYBdWZHLAzfAhaDczOR7cp+kvndWJbxglKxnjoXrtQiCBJ
J7C8txz0PM7wmpeF2LqhboJSyMD5lwkJStDixsekjfobD8NiG0HpcZM0DswySk7YW40BjepgS7n6
kEQeQVlxoybp7AOyDukDxetGA6iZib00DTp4TZhXa7nfHaI8BFFW0YGjxkMd92nSIDFHvcUEgEBA
6i1JNuQzPbM96aopIEnK6+TSSgeqz6pxoTyFHPpjxTrk5sjVpFmAXat7nn09bw4odbGOvlXh7Y4V
KMTyjOTEwfx9yRQLPzVihC4xKDqO5C8VW/8yGBcMGuytb6wSsBlGwou/tVzGqzhqi3uWjfWlQBHd
CvfL5BuIeTYFBIi/iKLAc9rl/R6MikAacnlHAV6CDRHNDIHkTXy9vlSqqLnsIbDWDtlXvIuWd7GM
yzupep5VysN7KhjoH0cLOgGOb9D1goZG/W+c8eoPvphYkcz4mfR3k82fyNISuDoiufklcJCsWkXW
1K9/GQq7sd6nZfpYqkQ0NWkEoObYOu6OktPLAPV6o/mdsYbvZ0sxoc2z9Ky6s1rva6dxMQ+myuWA
OhnKdEjdt66UeGim/rFwvPbWO5anROndjaz79gbIPQhok1gGNJrpzL3iVrOScTZ1K2Aw71hlpvdh
UXY3qF2PK2v02J5idSfrdzUwx2skJXHmUseHCLDcOpja2DyRFOVnO2687ICDf1BYQ7NyiZtARfwu
ZEkjtl+hqN3l8TksdY7nateXN5PXqmIEsr+qpO2yNDn4NmZT4LD1BCrEOWLxf47tQcLVc3uX2/g6
/F3Yv7iW3SEjCXIUyFJOzhjYU51sLPXPoiLKpSEfuDHxhyHnpxgya7WCqVagEK2iPyMYcIAvHCHd
l+jNK0c6A0SIruef27YPz0XhIOPf5puxGWxoUU5ZeJ67YPYIz2RzA2pNWuIffYY35zVNfg9n0+8Q
3OS72aQV52E1mXoGi61VHdXlmhb0QqM666Aa8c2hDFC5w08dtl0laJtwszaFk57IaagRSUHkpOHM
mX43Su6pih/c/v92iV9Wm7sUm4Cae4165mwLdcYXKnWpY9NHiXSdn+Ou0PCwal+4qkju8/Fv/X8T
T+uUH+tk1tQcahAKghJ4XKuMwzNKjRzkkoY1UWh/WEShnctpHiMKbbL+PA/IiU+rLPPUWLbTmmha
rrFcUY0user6i/UxRp/GA1CkNwsQisdVvba4JoK0rb0QpXl1fhKqMZwiTbedjPPTqE/5iXpMZA5K
Bz6CoBMqd8hxX1wa8NoJGLMlXAcDC8pkx3LNuqG9lFYvthyYAqC68/ZCPuqNrdteqNfKqDlpDTaC
aoKrGup5NZSE52l6PZ0sSGccZt+yCvUaKCLjZAsFlJ8GlmvQx/ByH2l79TGWAZpB1/z4GI0Phqu+
EihdmnT7aLROre+pa1HXF74NxvSuevfSkNtrCdBmTmMfvWwEVI26zqQ3oCcEdcJqLNm4oqms0Rwo
iahV5gV1ZvAAFbVOEOlx8dAznu/zRoJhWVaMzU5U/YJpTANhB3iDHigOt+P3ODKpodG4AS0DM+PT
4qc1fSawptEW83waVbE5smyncMKlyYX94R/XV7FhP3ks+Ihb5ruVn+0Nx+gDuuoy8BG7+Jc1OW7Y
G1MpWWmByc1mM1ClPOiG8QUovGrTz4X0oToZ+MWWKm0yZuEasJEN/jnyZCdCnqg3m+MERahlRDNA
ImTUkDknpl1eK95e1ZD5dz4KGWz5PFP+fsR+mkomzafleOSKHSiffJEeeBVlgQZmJOy93AsrmhiQ
m/jX5hff4EeH2GJzhJ1O0E+BvBfuzfh1OpbzVOal/gCi1g1Vb1PDzJIHTVKYp9k39NB5wSsKKpih
NqCRRiLqMmum5ap+vbkgsWhCOQvQcFNVl/AngH3Db8t4VUEprsWHxa5Shpq9HuKivC8gt7Zzx0ac
mZk2h4Q34YH1mnUy0s7eSQMcsT0IWTelXw5XszeBDShy7xYnDFyEbOi/lDZPgiJPxTfZ87tODubP
DvqJpjeOwB0OL66mNPX0KD8agz5+r7Xxm8684Q367VZQgL4CDGiev4rxGR7jSnab5WMB9SfO/ejV
88cC4TaI/uzs/WOBz5kBfGiihgnUMoecN+6jbaha+sE8QyHGfewSy32slTaOUaGiMctx23bSyLzm
6Y3GKCrF+ciGg2NrQwE0YNfjGiSX6QNFRKiU2mt22a7oIuSLneHZbFEUQ/F4l2XHyQOWgdagCKGE
5d0Rqm5kdgJCkAlOV5erOAWL1mGZQCpIfVxpNObVN5+QDJcoN5DgxgDHafxqyhD78FS/xorlQo9B
k9qHSLTjmQ+KDw1a8B8RtuizFSrP/O3Ash4YdYir4Pjcb87UKyEOB1hHra3IRH6+nQeWOIGyvP9C
22wAT/4ZH+wB9A+UsGVjEHoMnzDm+NaBXRUbhIfGSaEFjAJzk2VD0MdZ9tWN/IcJwso/3Rr8r1PK
YuAEp7Xp58nvoad/6etMf0O2kQW1L6yb1/TTWkx285DXzANAHkVpPJbINUHo9mCyFa/TeE8ASOBU
g7TKklcvSfNTFrvRmvxNoyNfwF37TkJFAUqT2RMhffQy9DZGa3b7BIdJuQu5Uhvs5m8+Cjg7HBd+
E82UrDUAqvF7l+X9mDrJqlEDuTmdABebXgoQmGGvpB+NDGQ/AJK4SKV2xb2nWfepVrg3Ntbdrc9X
mTLI09vxGce54X3Zes7NT9pHMUzBUMfFzdWj7C4rqyeyhHKZ0lwjt9tccS/IbwNPgMhwY/PQWF1x
m7Ks2+moc1/TBI83cpvKJjllk1PeZbY1AFPs5BsXL//W2td4eQfe9WGVKaeVT19LVvxsuR3nIshZ
A4p52WuB3jX63iRsknOoUQr7WCnckR1a7j6tKxboCqlEDcU7xaTvOz0Glqk+VUZePuYTDlUkUoBO
7q1QdZgCasxxLKf4UqkhM+KKLxXoCexFGxPdopc/RSlQeagCJzVAo5/m/aM5L0XTaD3UQv/09d+F
ocivoKRoOqV3NHzN/aVZfMiZu6Cn+08hNPdfxP2LEAbmlh02sOd/Ebtctp3w2A5m+8+f9NMy9XCG
GKp19IyuO4HZtTtRjxrumlD6Ug31yFdJ299mbf68uD5NXQY+TaU4PO5x2Lqs7ESge/GMH32Sxoq7
E6UdIDFBNR0a6v1/fE3lry3w4B9qr/vLchB0ccEunA4bw9OHVSNi/7e+x1tPOYa/CzeGJEJTvjHU
nq/7UYz39mjkB9xeq32mJ+5DIcVdPrRn7vRbCJCAfiupgHyuNUXPFO/9SXPTIIrxfRfKg7E5Cjpc
26oGkbWVuacC3O8QY3Aesyjuv9WO/Cpxw/vNL2Jw7ouQP0JIYNyGSNFDPOqPxqv+j7MvW5IUV7b9
IsxAgIDXIObIyKkqK6vrBevduxuBmGf4+rvkZKeioqvPPXYeSia5uwSVEQGSD2sN5dWXcXKdfruT
6iH1eiMzwhGPsa0vOjFtaKYAM8u0+ZjPSe4AoDOUXWtxBCZGwXfA2UOZnTTMM9UZDcUrx4HhHbBz
9YOJ/WlIYrLyHf8v7HD5WotmebEfRjYqKaQqXEOxcrQd8Ikf3Lar3owJIALSyYMdopblm+V51qEH
2sQ6ty35Rx0bzQXabwqPdgqKRjXXCuBVihwP/g41F0AYCR6M/EexFMEfjuU+gQIxeZeuyPYLiijP
8Hb5eLo6FbBZHP8Pa97PcSH/6IfJCatucB+r1gQ3HbAmt/B1hXhxTnitAvwyMPHegeM0eEZ8MH8U
vthpEcjKAuDwiV1TyPyRrEgZmb1UL9/ppGVGj3TAIMMmAjyywTPZ5TXeypzxIiQ7Wk5Be1+Ckn/V
U/2UV88iPbjSB08OPJ4M7hYcW6blOgSOgw3fMrY77I+A6q+E1PRGMU7brnaBFwqOhe1c53hG+cOI
Db+X9ft7S8BBfhU8sI6rIcojtg1qci5k5wDe88oq0zkOrsuVa70by60rtgKV2t/Bz4YvL+t6YLs3
ioHcdsMs6eWFhjzfBrwU301beJe5rHpkW1agK2g4UEaSQZ7bEQXCeJ+XqM+MJCCTULbq4LbjbrZ/
LwDTG3I36J+0bV31H7ZCFNZ7K6zTCrIAiod022agLQ5UqTtDNvx5QgKyvJpz9TD54+8JaP9ALonG
K7qPZoiN2yFpyY5MfjUkBZlwQ7qnBDW4Uw/QAYDARfJh4Dgo+8W3XAE9Z3D6InKuuo0ijyeLrJgA
FI004ckLgPS0MfwgfRGRl26D0Y+v1HAJrLitZZvV3vEH5J+1cxcfqlpGJzG0PjKqwGSHtEkJCEHW
DRcUBNYR4CDQ9TVR9824Kn22Mz3cK01ajUh/M0Zxdo/Q6oIgmcWaAWUR0nvoBerD7ByVHjfCwOk8
cEpBbQwMHCFwkfCD70XsZLHgC2Ub4wjSvdYeKp+aqLd2Pb3rkYl/7VF9eyWTOBjnBzXBpo2DNibt
bGCHWjTWWeeBj7KGo1cCZCu1yuiGxJWyxMmOlYBgQUJdOW3qAfmkjc9DxPPLS6WKL3RDMkYFGL9S
o77vwzryehDOlAuKk9UK2hjRjsuI7fXhTn6/aK6ufjMtMfN9No7yuegA+T2AAqtCxxjBiOUAdgCf
/NoR4If769NGqUaPW+85cLW8eu8Pjr9ZMyqH5q9UOkBN0kSdpLhLqbzLvPycG4PfeE8jStq8WQXB
faTf4chhPTqLUZ/hGJgu1FS2nC5Zan8M5xJJYbISuzs5DWkC2d4N9UoNKAzqDaldpKVPgwF6IHUx
xCA+LkHDX8m0Ca/mMGa8PLfqt5b2gBxLPaTM07BQP8J5SIAwR+O1O9XWX6zuhj3JzIkd/TYZj2JA
XekNex6NkT9TXwBy8cGj9ysZGxGX8t5+ZaknNnbQ7ybudnhsoH5BlyhIYOLvOkVheqegoZYBiGfX
prENz8VP8w2Z4sWeqFVqlB+tq+i5CBk1IFTLO27u/DGzQqSygetXWu3DXEVsb0fRnyTSDWDG2gc9
pJ6rJrSVIXYoF0BOu1pEK/Twbu6CbA0AdsYollML0GW1McloqBUxTlIbwNP1u6KojW3aL965QV3p
yRrlsGeiHrAJaS7u4GV/NDlOI0BX9F/6IuCnyA/6PQ6CwzvzqkurqvzJAon14/HjB2QVoAH5TBim
VOE1a/hfE4YHSiC+yzumLGJKQ26laHaAO/Uv0RAHlwD+sAsNPZTFAY3wUxPB/3cagdakTWgGNUho
Lg5l4NhAq5t4yCxA/ndpgH33DCZB1OS47/ivXG2HJf9tg+k/HVD9vwoUpxwcuxhPoGzNXjInQ56u
snCMP3skIf4Hroco5B0cNcnYRmcWD8O2LET+NleecWSB5YQ0TAHLeGlTlwF92MzemEym61zF/yUl
2Aqz59ZHBEvNDOIu+dLbHNCNXf5GojK6GpkNFAEDkM+SR19d+CuviSpldKoJu5Axyw+dKoL088A4
CUsCUFtpxxxQQnwZQrwGQTSjMhMrnGv3A8LU2zVHcRz6jzGlHgIBpkXw2f/xgZIZ+Ej+ouoxBBOn
44xoIFwBf1eUGS1KHQwv8vYko4ZPzhNSR6IHGiUir59K37gpQ7tbiMzA8RXdLDRi9+euPAZAoSmQ
XF4sm4TJ4hmY5gEOvTx6Goe0uaxDeJEi5FnWHzYNG+DOVTZukAN1vCK8z2YY3udsnL+PqPtHnmn2
tWxM93GRE7KglLwtzXZnzO0C1HYM57/NhFe5j6KffsCbPVyq3sQ2S9blY+JEONfnqX3OJvdEckfI
BDwXMnhvQdd46XkBdkmrBIGkqp9NXY/t82HoVuAoU2H+S89lK3BUk8pTBZC212CS9ZfCyg9URzug
RBDgU22wFt3SGiJh3X5SDMt2INMwDRxxtlB8hl1umW81hAq32vFQNP23KHLgkCL4lBXylbpWBTyb
Gfn1IgNTBQjRpmdqpqIEYngHCAU5PwsXDYnBZAtM9g7ehBtTVFMeUMCTwLP1tx1DDPrJcdZJJHZd
YN82wfjoVUv/0IJHyUjm7gz8u/6BRPhI8O338RNI/QAPcBrDI7EczK74RqM7Oy0jBS0ljSEJi86F
d1Wt58QTQsOkXrt6TtDL9Rb+YaMvQ5c30uwbrb3eF92iXkZ4X4EFXIsIuc5VYYLatXhOzFpewRjZ
vXbpLK6z6zwPZobyJ9VE8VjvyqRpdzTk3G1fc1E9u078MYkh3+0qOFsnNSkQonkwBJtReeKpcZU7
nnoV/Lzgp/Ue7RGhWJLHhp2CTYlMJrus13kC6CU/dT8n6RUjv1W0txF2f2rZmylkow1HWpcuISVH
llFuH25ka5fMUaCLm9EzewTSEfGPELSX3QnHeVRj2dIOLRw+1yHIR2wQ3UBrq1gfDbWWjP+PcwFJ
5KHWrTwypOrsJoqFpArKCKUNgEdVwhUimKCEs7ZF/QdK13YagVgryFqoyST7V0WlKinaBaBoCUJ1
DSrQRiRi7qiMNL8yFLsAuIu3u8aQ5tnti+HVhusQRaxJ8p/YN9INsp3hnmjxfnYb8Tlxyizv96SM
u3ViiWLxZ7v1v5rGIS1bUOuWKMEYUy8etzQeZnGYu3w+L2aMcDZKcXtklKsua8V/Ex6bqDFUsiww
hq1QS4CXFbWQyVDsVsNV+Lm4tQAld2i9JqRr6atquwLZrKjcx3+nXExcSvl4DnwM/uxBQHWhxg4i
ZPuncqh2MkXEsOHSRGAJjAgXl1TUZQLYO/sOAOFJB2judUjzUXC0GKFej48mTn1mWVU7jnTcDWlW
oTYakEN7uVkkSBJMgk/qUMIZdCTDm+uSOQnNOh3247T8mASig0zlhFGvTxAA1DKGFJTFY/JEIi3X
w0HN18NfmZDsf2FHd6GuCL7Vf1wxr+ISAWN1NddpkrB3RbpDHal55flvDaopVtBnW+Ho09ACWgqI
EQJQlimtVtCkwPmuJbwwDQaykzYEoRRqOUUHJIfUORF8HzWE1ud9Qvpp2Z0JDVHismWVZ6/ze6SV
r0CA2lZWbr/NnCE4ouIbhIbW8togYHA1TbwYM9tgv4H4SoRAi5wVL7Px2vbJK8mX3K13cmya05zH
BsD4DyT263E4eh3gnnLkuPwGELZLghPDVxl7wwO+ifDL06pNP27gUYuffPiIXpbURmYTrgbnKipz
uDeiErtJ3lH0tNr7U9QdWlBD7Uu1rAmcOkS/0m9yiTLUy7fZdinxczbcCvCPssn3c5UYW3/2ii+R
0yBD3FkHk1WUX5xOgPneqJ09GQhsEZ9QonZsnaX8QiLJMhkWveEfaWilcnzwbP4bjagpnC4Fz+HS
XGjJZbH9U+kCcZS05TTWz1WJHWQW/Fb4gJReCIRFtACjB3lEtV/HXoJCtJw1QFhlBaISXYVdC1xP
L4Sx0gF/WU6eeCKwlViBEANkVcO0qMW5OS9n0pNcSvCDqETiPclWhBd1EYasn1DL6EJ4PG4zOEvd
ChUNMlqiC+CCogsNO2tRVMfUkmrV80DujMZcgBnx95y7iTRkdjcfTDf+OnQzoomqAV2WC2cN0lgA
p9HuOACLP2SxkwJDe9XbKmm7N7p3mmiKwEE5FultcDduAqMPtm0+Omcfb5a1WVDdf85xFimAXYYu
acgmKAGbuQpv9DfdBHQadqiX8sEthDoA/i5Mx99ygbTUJn9ymilDTqeXXRfVUE8PwbPrAPAOuUtk
Vw3cHjfUFUA6880oP68KIzoONYtOejm9CPWQ6Ae+gV4+mWkGJmZ1rcT/wuKgeLizvLsm2etlqZcC
YXcqQGvNfN4tmzaYPWSNjM4Rcd83GrlO6V1H13QQecynvyKOvY6XDf2HMal94G/SjNW4kfMVu0DA
NHSvSCWpNhS8zUz32teZ/60QrrM3Rd+fyKKK+wqQnTjLflo4xezsvZLdWtB5GNuBa5o63v0apoH4
qTsdyGefeYxvvcZsTzQEbdPWcpb2rY5T98oVZDfJQVfDUYPvA/BYnTdM8ELfmQ1KHjhw/P+bmaNW
o+m02s8XHae4Wy8KbMCPi+p7o8XVRcmsMRBUsH3wIsg2mzaRVc4v6WwJALlW+JG6tffuucGpS2QO
bzmcgFMWgNX204JnwG6q89jfUqJywwogUXA493QG8sTgJQf7L3AgVWYzNRGQzs3CBiuOSm+eJ9Cs
jGb6XRvk+FP9fxaaWIba8A7Qfy5I1E+5aSpsPtA2cdX0MhSD134hyTDlRWgYQIgk0iZtTzxNZGKV
q/3QWRcRZ8tRLn2n6E3sbYv/we9D+Tt9VzgyScIE/KOP/2Jg5MYcCqf5MOA4cJfAgQnqEYkDCAm8
2i6AczrAs/5R+suZt43x7seLsZNuaZ3Nomyelxy8jWQB6oFw7mX0CqLV58xO04fKBvoR3TH9V4y0
PAzYID+TCBm44F9Ghs9eRCAgixH/33kSlbSRlzsX0QNefaPHJKTGdscICMi9tdEy6hmdmkLdX80D
LYiL3SR48AAoAKpBZKCwv4KpbY7EELTSBCkWoSA30lPOx+8kQr6vCtR7kf3oWe5fOCk0R+IVWimG
4qqQZMwyUMFgixPv6akN+go88/WT/WZcNmDlTZNHekGsj/gW3Of/eEGMLLr27hicK8sOgTwuHnVa
F5+lQBGqZwPEwfg7L0zZASMrRlWCkjUliNcQcqvx9g97vCnNxzYCr0XKx2RvNaIChLbXy2sRTPt4
HNrzKks7VN63IJAbJbAWVhnysbO9gaMwUsbs5/8Z8hEx0H+gwwW2b5mm7QUeM83gHtfdER0ArKYu
fhoGJCYWnjGAeB05YTnj+a5Tfv/cjg1jz4FmihdHwELPmKutDXYyuPsnZjysXdK7joM0SOEO4SoM
GLbtk+EXJZUlHyhNgFICdK7Av6YO9KObbBHLlaGecbfAmopwt1bQgM3T8cU1Ru0+3tRL/ttdz7GH
4jfRwvVdgDrgXtvWxZcpKbI9M4RxMRYnQvpI1Qz7WpGdkLAyKqQfyHhDWi2nITWONT21dc6e2QxC
Pbn8GOtAHJyO2wfXCPzfPGcH74+7mUWLY5hToZZZpY5R/pgoXgHqYr2SxObYCgIUGO45ZZD7IGmT
Irc3lJs2KuIRp+//dOc4AWxmVgH2djK90EAAeEfCOm+SJ2B+Jk8IH1oHgZRZPIghW62zJkuuZtuH
JJuCAM6oTAIOCFk0j9SgptoJF8D475AeU7EN3P0fGhRewmXq9ZeFFGRtBu18kmXzZZXho5sfaQZ8
aFGIQjBve7+MD1iETEpkwogaxIdG1R4Bpxw/DkH10TQ42EV9i8ArJEmMIyki0Oiqc+lGOfa2VSVO
QiJXHhvjt7SrxzPQMPwtYuHzD2fyzmZrlm/ANRvPyQg8QGJCUvIhwA65Rfj/0Kg/r+8oOkPUfJwR
CwWxnwmKdDjSAJGntFXcRC8lGzemGxmvDAUbZjGyU9R589aLzSTkFaoQ9mkCwBCODRBFx4RVITBm
F40NwIwOxbmqaKLzR1yoSiIQNsdGe8yWPg+NLHdPQlEyT30yAhei7fY0nK14OTIPH2s5tu5XZs7j
A2qBkZGlhoBTLF4mw1xtjQTzs7nftIjrvpLByNLvQ2VGV1qMLpVXHXi/TO9aK3hnauYgXtJtj4Av
d7cS9bdhCwSDJ2QqdE8+Q8QJGCtnEplsnHHfQAm8VDlIw5SZKxhgn1VTpvV8QajhTKKixxNu6pL8
GAVmKFR9TS6RYmXOmfVUxdaMSsCl2AFBloO7EtQN3HPMjTVmqJ1CWt17NNjLA1dA+F4BEPOlAIq8
hczHMvTt6UbrKi3NNSfQ4wE7f3rHn3t5IKRwPdcf2Yi3rsM2hlVk8oAqWwCPDYG3cyOGKE6nAK2o
gbu3vJblXCLzGN4z0saVkxwS7gI2IxXLwSsSwFIZqfktyt2zp+paTBTzhYLV46MZTaixS5oppEqY
ubWOfJqL977Lc2TBD8t+PZsk6sBCryJqnMxAHlsL2ped3anHJx1dbHt+9MC6e3QRSDshzfCqC3Nm
zhCzpjIcULXjnO/mq1aX51SjlCBYU2U8tYrQLgJfnr4HEEOLsvAnWz08qFfVCULp8bD33KxwVi0p
elQgRz4yvbQtySOrARAMR90xDXUjysIBYBsuobzOJ1ECxy9aho6VocEAXtYSVYRqxtLcA7eInwYU
tTwMxCih5JXVjAUAPtDNvXzYubmxbLRNQOQSeoy8N/B7MgM063CAbSdQ8n2x3QSuZmYC6wIjahy3
+0/b+ssDMoWxBYzcZV8kzX9Fn795yYC3LG8TEwc8aqkWFjLDRjzObCUw3voievANfANSu5jeLJRx
watgTm+IK330FiXrkLR67iTz97owTtfJZfG0AA5DldRp9WD3wKSeDHyWSnFTW+dGQEP7MNczUeyO
r4LDdouVgCknBcXYkohhlxagv8mWtmaoZ1NCpa4X+QNYmPxIIumAb36DaursQUTOVptRL0KVgJXi
gp9lX23efKnGsjmmStTTw4u0+lv4abJ+1/R3j+xG1Ls0/QAU58JjZ1B2sHOuen1v8BysVei2ukv6
TkgbccfuF/olIe4itcpNd13rZlm9TJkXT3HCjf39lW6mkzWwvc8DFjpGP9MHEYcQaKDMh96b35D6
zw9aRD1qiG+Ipq7aeby3FTNgQFyRg8TQABSxAdi6x3YqEPyRP1oABL2xceyf8Tf7SlIEVIMTTvMx
4LV4+V4vTrZL/Do7ktb0wF08okAd3lyklgfBKwMb3UZgu4DzLY7FdEBeD8NALgdWUwqGAXWEJq22
Y+6CkweKUkD6WcidSBs8gnLyzUZPBWGV1D8PQUenPLfRE0tRERkq487j2SawuCuvVYosaR4lpX+K
8RxAZIlnuw8GQdBciEUhtIXjDGZYwu0gUA+C8SDKYeGIdsfSEo81Un9ggABREStBRUJqNPSHlpnu
6G9Gq2h3KzuxXnwdo+T4dp1VSAthn4sSNxeR79mVMTIuZuPceJ6BBAz0SNakybtROR3yDSFHPO7D
YmJOVADY45/TnLk2CiQewvKmq9fWawxdI/ArJ/ZfvJdQOaU2nEii26XWPJ6KojOR4az2o7pZhUzy
VzOWDSjN+3Zji7naaUi+O/w9rdCYfL8yGVukVkn4FpMegIWt4X41rKF4mOScbzo1zFMRPFeJd6jA
AjWE2fAnMuirL6Y7I1Paib8lDfD7ybKdnQRxbgNEzWoiiHfqHcCKF7wzGv7VTmV7dB3wtmfpMj9J
Lk7JNAMbASl74zUxJZImk6TaoxIVCAyqQfZWOiNQgW4j8TojNVlTw9shRdm49RbDaXDxTLhRAa5n
vUWe/bvXMmBGuOPBmNz0B0vbaotE++oxKOEIqP3uvQbBryqC5ajeQE83NzJ7DsJRunHoxqACv1H8
21zgyd4u9atrzDzCz09f7lc2+krgxPvjo1ykKVGvi78HqHvVOQMR/ipMx3685n6XvyTnlVunigEB
sIgfUc+q3QSEl8tQdu6TY80ytO0GFZGGrMKuB8BqprBVUarCjnObg0lVwa2qhnrULH46txs9pmnM
cpHG+PeMX027k1Vp/CyBN/UU52NxqUFAGDJeO+/AOYp3kVeYRwMkE+/NnH+zR2nBrWGUX8Gwhttv
xVMP+oCDVACWfuYBGVP1qGmBrLSdbDasGJkrFCbBXWqkSz1vVffGgU0ecvg+l7pB1DQznsAngjoZ
Mc7PfnLpkTL6UoGl/eVvCQ3ctmpfOsRhlQ1JRmU4f8yiAYmD3NM2P60TpP5bMDhNzNSpA2922QdP
RBk7Dkt1mb350VIiLQcBL9tGReVse5yyUT0QB9eSxR1ocxYOpHvHPgXYLSOFHICKFDSlYYAKB5wg
O/utm81i1VLAlbQ8kx/aFHVeVQDYmpwBDHOqQBhvCT9cDwzIcDnV7QyQOuKPMhTrOAAh3Cc2Wc7a
OEy8oNIYtAWf8gDsg1enEiFZafnUFcFBzhKIZWq6VqS9cMM5ae1d6xf8yErjexfZTOy9qEkvfl66
+dvEWRMCShH3QuMqy4pw9qJCyiPIAWoUu5r9efIdL9tYCUANxywqd1PMkTbmRvEG8FsALZ4McYoa
FwnHLiDFIjmJ97ED2a4d28PWV0OGR82uLBhKjrxUvKcV4Iv8UuRXGhoTHtVI9/pigzv6ywgq3AYU
Fon1VVio+QcM3MC2ZYq0ziZH+fEweCIMlP+/maxgOXYqHqBc4tiBNKm/oy5ujNurFelXU1Kl5PWn
rhN7+cZ3nGQ3q/k9fGH+jpYmtQBaDTK6qnQX8REbu7qY44sAqwwP77s+GQSZF1/Wbo3ErpOH2P+v
LZljvAdz4pX2qxFPBXAfBFKXihjOz8UcjBBb8VJuO4/ZIUo17Utlvs6tACLWYvMnDiavHyO21PBd
1gucHma9Bx9L98DAVHJG7fByiHAefTZzUArm8TK+G3L4w0SC159Yh+c1Uly9bZeAuioBnaClMgbU
aETypB7NTKL8DRAlpiqFSRC1OeIeARSshlQtA6YRZ4NatOREMgfZUy8+yDbbynpa4H/KsCNEdFzg
PV62tnGmZh2T6mbcO8hA36w6h3EWDhLfNrLq4EG7aHsto+laUYJk+eRLAbiCfREB9TIzrX2ruAKZ
n/Y7W4BdeTHc4dsv5GM0RE9eLOuDpKRUoTBB5yVyL0CHcy80vNHQeCn2XQ4IGjJLouLL7MSoVPq0
J/kvZ/49vYdj5OYCrjW+tiAx5h5YoIW5AfI3f4jtkn7AoJUKTLcCLgWErrscwJoTnNiUOmAmkzw+
W0axpyroqhr6w1zbj9zyPwqjAXSXX6gpl4qXG7IjNQlpSD2SiQkUqvgsMIfqoqlHjT+4IvSmuhDb
ZiqAHLwJmjndplOaXKipx/ajdyeLJi4uoI5D6LwuK7R35qTPmInsczcCuLpa58ZwnRk06fcSFbGK
fGD2A3A45NjRozzujjrcklO2F/40rgr96B+r9K8kncDnqLjGUacZPOX5Yl3VGrnRn7u0wQ5IoS3A
295c2zZqJnh0MQYQ3tZp8UK7kZENae3RL8MlAaNuV4KMftONNSaSfjD87OjZ2TsZzgwcwwgE/K7T
ayceA9Zo6YsJ4CDPsdUDz4hydbUJ5ef68L1fqKcbkq1T8HvZd12enIBNfJefRII18aipIv88BfcZ
T5RLxCLvPwDX+QMlr/6Fmox3H717WWK4gG5Axbi2K342/ve5tLw5nPEERwGdGt3ZunOQ7eKo7Nen
Bv3C1yfD+pSg332uHigWPVvIoNmPxhCc9eOADMj09tmy9u8eKV4MPqomQ5wUCLDwfVMR9trlDkMt
YuGcSBbIPEWFAxVu01/VH5COU3D2B7hB54Ofg31Sk3ulplmHFpweB76AE4wUIuNHG3x4jyQSCw+u
RdSc4XUYZEiLgCw1rGxwsdmKFBMF0GBPl350GFVeIhDnVdTV4lfSAvsM1DHd8OYbvfOc28ZrrBIi
LQdcBLP0UZfo1+muTO047p8MF8Qg5HQcxPhHXcPlRY7HAJQsLtB3uhuZ9k0qedfCeaZF1PuUk7uS
RNSotbW9nlQwOMiS5mzzwd1TPPsuqE1h63L2lofAO9xF2kmnw9w178QeZzsAyP8cltd2pAhQ47yh
C8ZWkpyc1vuGf9bXVJbODluJZM/VMEbpNiBixyokbSuc9tGagRfs9dbXAbSFX2dQsyhLkkycP4PM
NXikyXk/J+EMWs6T8DvzubXAIVULvIF6c9xRAWuK9OAHP41BKYgzaxt2LfAWI/MLlbO2fYooWl2D
r1FVwsI5lu7dvDmnvDJ3a07pyt/HgQu/yYU7A9AQxe24P/eqM1KFM64KSkANarc6Zaat4vkRSNpE
bey6bERZjt9FWxIK0wN+KXX71IkA+gDLGsRwa29ByNDYac3NQiQEOvx0Ght/5WXQ5AyaN+JOVqJC
f1v5gKQnRaEORtSjxqSDkR4TswOSMG6nkNbrM771Aeiw9dKm8E9O1CPVLWbA21e0mIVK7q8SlrtX
RGmrPTYDclMTVybpucvhWhnwiF1VJgDOgDSgpo7lHFh7mlUas9ysY674ip0Y4YZZIqkX55z44tFW
DxBt2OrpMQvgttmsOhKTwQTSv4v5A2l3/BzTxlHP42ryOo0mgNLtTyRhJPs4Ah3lnh44Az1lkvTF
yl3nHFDi543CMaMqbCov36eBPVxEFwMOeOqbL9QEMnnL3CG/0qidff/QNpEd0pApswHeKMtevBcS
gQBZ7NoaVYhGlyAQBYbnJxAw7Em5WBy+TOQWbnrBqhPJ6KIm3MRsmPcxPI7w+ApnepijgDt7d+Co
N3Xgleuk78BVDU0hCqPYxl0KmgcTsF5KdqOo+x7FwpaYH4oq6kHcIZotyZosRrQMfOce0ta/g6P2
OUDd1Gs3NcNL7gxfUPtSfsf7hB86A3hPMl8K7BRs/LSioX40ps58K8WIrQtml3Uwg7oXYBs0xAkP
BwWxiMs6FM0mSfzqm8xm9xpNqN2i1WJnRqw/josjDdUtIFMeXLnevOxjh6PKUDVFNaL4aECpPTjf
+Kow4DxA3CRDIXTLEctTJil3bLZZre202pZlNOEomkKo11laa+Oak7h6ecbWpUmZx8WwBw2Vt+k7
L/W2KFq3Hnsj/zIvo4XngxrRUm7bFqelTN7pQqSgpRh4N2fWP5VOv6ujJL3aFT5rSzURSk7PU2a8
kGgEtTg4LH2kOHZ4l2y1HfWcvvzP0FjzKQHS6lMPH/ITYLyHR4YcCjLQcqMLlsMoWuTLKFu9UAri
ztCPhLXXxqT9vDkRTY8TKoGPdsSaC+AXPxr48FWG0eeYetrGmuD880EsoEXalmQITt2ud2dH2jsZ
LRDXPj46lACCO/nvBX5l57jucCobsCuq4g+jdd2dHFRKJrl+9Xh1FAMA0QXjuARJr8KvpjngyfqH
jOw67La2Rjq0L2RMa+m58+f1tOx/Xi9FTmSICCbKvMANzdkNjRYRanHXri7xFO2JOIsA21ZiMVKk
jrFfzRTjmGbgGsD5q2fpqdT7WUlLWn58nJqgOutoYlmMIA4rTLjJf44wYsdU98AjAx9bZbGj1q4R
RxqjIPx2MqsGlB2RRs1D/hE7IqzX9FuS8dj7C4y2bQ2wwjS4jolXg6BsiIDjowAGUgUmQL2kMn0g
SM0PAP2+lZOSmtxPgRRwN02raSmaTLIIBUybKOqQWvR5DW3M1cX10CYQAhr/6+VRpmSMCIVpq5tZ
eqm72/jVxTt/ClA5zZBo/vNtaGNvmSxwE/5853dDfadWIJ8XWfYHvR7Z6r8GKUhW0l/xX9VSfQwO
PgaasQABA0e3duMMgF/s1PnRTibAl9LYYJ0D6E4lpeZmbJHVams0vRnms92GzEHQDwXq0ceEdczV
2lFqACp1nUYCb+KV2FNXXxzbunpSlKNqyrr6OmV2apxL58nbRTm+vF6xPNbpMny1LX8OATTo4TuJ
4SxRmMZYDXZDNZQZax/A0ZIArMoYvjpJkH6BI5501KjFmqEDmdWKhjTOCrahL+0XahYevZtIOr5o
UapYt904fTJmw34ZeV0/p+wvrfewD8K+NXvWoqYzmtPSBUCGjM2PlRmwZ/c4dqFgTa1DxsACG7b5
6AcIXuIOSOH4Pt8AemA4kgzkBzWoHcnTGICRdEaJTA2fXwKuOR+v6nXcF4lzsSMHDjAgrNUbPSZh
wgb7EojJgCbbVmXVXm5EZEKNpVag3mpMRsscO4cPf5EVBPYmLr+5zRJgg1di34F8CnCwTO6E5Mpy
tDYc3Gw7HN/9B0fysjr7wMXYA1IjRlUVs/IvmbXONhfgXxogutgCrg6g8jNIfh4E3qoPfsf8Xd4r
TAPD+JBpbTHm6bAhwzhegOXg2UiJQdrUsCGjFLkN1dYJhvIBmeu0wqptUBa/sZ2J73raww4+/i9m
PIBYXO1eaXcLAIRa5chye4NCxXxndSiXW/fMpI+6RJyw03issjJ6tjpEHZsqX0dOv0TPc4tHcG0y
FOQpC2psC5k1VoB9tpbJgKFOtHaskKb5nh88e8Ykz2xM/yQR2ToDvvYuM8J1pK5AvbiTOz7k7O9v
MXiX/I1+z+UT8Hj7DhtZeu3Re86brDi0DDwL9HvT/ZQlMwgXBhm4CKu6LogrWw5CrqRoNjS2Ewvd
yTUegkJtMGhImkFVSxgNszcBcgj3PJuL5wHMrSij6rw9QrjIVnSqATD++yJl1m+uPdYhT6z2lY9W
u1/msn0I3N4+V1VlHsymNU/IwJ1DPpkHystZk3Pq3A2X3DZRDYtcHTBOtk9WudxYJPCAh5OyoAmf
FnHLZdgtQLLWqRycjTHyulTmB6WDBGaUIOtHjnuy+cj8UIkiN5apHQEY1pkf9To4xUyg1qbKawBH
sNACNdXFH5ePxp0k4Ev1ePZYf0GiNpnZn7Y3s2xE242EOEonZOvu+s4Bq0GSWA+dC3JNM5/OJKIG
RAbIF1CN4XjIyCK7CoSCp8oazjeytQssz/wwVkj4fcGh7Xc6AeclyM7yeD55+B67V5L9rIizOOle
J4UWpoyB6gGOyx6f2f8j7bua48a1bn8Rq8BMvnZUB0lta2zZ88JyGuYEZvz6u7AhCe0e+Xzn1H1B
ATuR3WqRCHuv1TEUp7lTsgWJAAhafd4fyFMtxk1kb44hGEOu6j2RnINVZNojA9QHH4iqFh1C8H1W
ZTij3lgYKBL12XgOUeN4mszkN1lcT2fSRn004iGBhnoCFJWoLnKmDQ1B94g/rjZsk09LzetzM/vN
sAkxO1plKXh4DQm2U2AxCYqjCURkZszuo8qVk6WG7YCq5oGK2kwfLN/28a4Lih8N3+N/g39HGXQP
DszF3ddWnyIQ4LYbTDcX0CG1QN42m32GXCpkAgKVm7RxDSDr1YKS4DvwTH1MaYhv8EVNNqjLNoHQ
FTsbUoQgwLh7SWTAkgXpxhIGy0eKxYG6UzBjiwsbU/MqsYCFrcakypG0WWLh3oMArht28VhlYNBG
E+EnD+hpp6tXNB6GNvJwNlKyw8C8FamjqMDRF5cvdNXVnstj5AIehBIMq9afzkW0fUk0lDmHXudW
SKiQiiXHg9cvu+tkxFcFuStIjzkqOuAXtvY+QYaKFxTRyQSAys6Ky2yVJCGyrEnIZZ7C7TgSSFQg
TR5jM4h8aKgV2vlGpmJNtrNsEtfijXhCyZVkkeH1U5hYO9fPy2OaLuHZNfuWo4gAXVNB7Eqqgcay
tlcakLRY42owPbFlrLfApWinrfKPbUy3hg7VgzIENSU2ole+P9Rb2sxXu/dq4542+1X3XzrDjKI9
vp3jv4zkbM0s5gWnbbIruH2U+cR3OosjlN+VHmIp6gBgHVu2pMAkH980JR67TYsuWdJYZYhI7zr1
HLDOCWt9o9DGpQ9kBPclwY24HgAG+d3JsbgwLBNJb9cJcKTPWfpjzoE2fK0nTQVaX+wl4diRntC+
jyMjezG/qAeyemrfJOjR87x1u2esoKe9fkrr5/yNLMzN9eSPOAwrcILcWROwGVqz2Uw85tWKhNT8
r2MmUeW0+/8Vw5RYc2REt5BPzR32/7A0iYzhpFlQbjhVSPtfyIayW9ZNnpmKlIUIVrQb9f4nGd7f
L/EUN4tkeimLEvu+vXug7U+9WbpEgKtsArffagWQrV43VN/dPKW91VuNM7egneLDsguqsTiEeROc
fNm0nuFfNe/J0hS5gajCA27Qn4z/c7wxSHcj9zsAQb9ebAYxyVxa7fepyj+2kgiplg31fAs4n9Rr
Qgvk4o7lr7UMJeVgP7oxZAWyP8coPpCcGopnEqcSjUFz0h7AYnjUoahXAIt+x4diQIE5oNo7a5PK
I9nK5ZivXSEDBXj/TDzPtgVpyEh1CRwoL7GZfm0vg6RvTjrQVWDlgxR5VF8myOXyUlHgtQgc9g5w
Jr+xgqWSIKwpQvHCHUZjIgUb6+dqLgEfIdnFlN9V910/0pOzK6rFXWtyMWBEDUcwLKGAfdmkIbL4
CXSc4MYVdDgPJTI5CaiZCHEcKYsjaCaoT2JyA2SbsZ1m7weJCHSc5Mpa26nIKB9M0p2W/iumV2QP
QY0jZ31PFFO7zPKlezHkCTCWaDj7pW7c2tVLl8bUIL8AhCSkiYBee6JxPDNjW83pjxu7qraAOKOF
JbBG9y+oJKbtXHwghDwOfRo8dGA/lYPWCQGsR72gjHbTiKUDKczQY/4qK3D45xcgXiJhGYELyOyF
2+H/xHMaoL7XwPWJm3FDN5c1fpzs1EcKObLwV3S7+ob0R6Le1SdWH5HM83K2kD6KoGRUIm3xZert
l9hANsb8NIJjAVTwaYeqZSfHOxFV2ErD5m7uzyQlS8dIitOSAnV1TUIQ1iCRHOxygqPgGfTI06l0
ogWsyZjChQnHfw9N0rw4GvZ1AeJ3JdRTPJr6teXsAf4uC7e3jjRug299V4uzURftWqDEcZOizus0
y7PdPHBH7Ki/jalHjT1wcO+EAEKWSt2Qm5C+NzI9rLy52oIgFOWSb3bg4sYJl98jtddj47gtMuaV
SPNtkXTqF8EzACOq8UITQBQS9chDaCRJD9blVJaftY4DQjhwa2POBlxPEgZplJ/yzAKAzOBinz3N
Aa+LgwtlmJEhCbFtCCSWxX4xHECrvY0WEBQGAIi9A4Py5ap8ZZLVYRok7ncTLScPRvBwqAHu9lm+
EW1ffhXVeKxr2/uJ3MzPVmVOn0czd7ej41kngJiz+2RcGIjwAHCNWtJKrbVqnCHXKJhasEfGy4Ne
f83OwM4mtlZYUfFzElvWxkHV3OciKf6xkEDyT9MCmx7Ibvge/+6MaXwuh4pv8qEfH/u5MjHxB7Yo
F2UCoqN6E88jWPfeIQcDIPV03+L8ej0mpiTmw2IY1T2vBGLk0lrepNS3ijeir6Y0pjVdhAK+eyV5
EX0f6sJvAWhIUeg+aKhIydQtSMNKXkSrVQTJY6Zj6fugW9W+ZEIybaK1N5+LLpTKr0wrbq/29p3o
yDqeMn77wDTUWgoKeH/zIDwsFN8+lb6Y+jO09NneLnT1t9Gx9K1efVs6kP6wQIYGjRGXYKdviBwx
cktQiYYMWinKNYKGAtMgvA3VVTrVH4FH/YK0QX434CBAasGJnocMOcCm3IsRlKbI/kbRoQQxaEer
HXc0dqky6Hebf6nJMg6De1PGUS4kQ/0nShgp5u82yKaLTj4IjUBhEqryEFUPMqHmqFg+zhYW3rpC
REhxFzXWvvSGcnVbZ1LwEgB4uY+dI/K3wRPN2AIMC7sNZ4AGNAWmOMDQVvdz9cGoSw0ZtSXSWOje
4ixDRRR1ST2U+UcG/ppdZKKAz5XQypac0VPvRmZkbo+kRGkDYNlh37s9ks4w0nY0RKLYSyga/v/I
HFBybjh2nrDMnF9ykgFNaxyT5TtJVMqxIZXaggNEpbvyiAtkzuQdKAXimJdIxH/Lb8YZe3K+imFn
YKiYGnyvtiR/4ilv9+GcfAjGSNKqSPYo1SX1lXQaUciL92RkbENAFa/Scesg7fsxaQDVEcdl6az8
uvnaoN78QDLSUhNFVr3xUGy6uVFkop/vSuxJrbQx9Qxb1ii9XMEEvHEWeG2TfJjLVGwJD9WIQee2
KurwB8Nu1o5kc+cPp0GirVLvRgagZ3gov6ABFfK8ODiSCBfsv/MJmUYLUsG3NPZdO9qLbhySrSjA
6HOrvx2P3VDtRGfFnyLRRVvfHNo7Z2rar0AQBoXIApCImjWnCoVh62q0269gCJlQx2SzBw6S6Y+A
Sf2Ig8XgwQ/aeVp2xlQX4jN2Af19VTjlKXPDDcNG+YFGFbCDkGkjFUuJAvXJtfx6pVRSOEkhaUiG
w44I8yKPzXdDPOzVkDRG1VYnw8pfvcnxKroBqFgf9XGIKZwGvOatD8Cnm+iFgS0eupqKTPqUrqlM
6e5Ejcej6OJyqy4iY16FV676nslI3Zn6iPKi+hPK7yPD9PqgQiR2ivP1DhMUY+yRP6xARAnst5B4
omEepkjpTuodaaghBYjtsNIp/QS4ehKMVKu70ktXDfiwdsqGNDyLvrTc9nd6D5h6tOOLJHM8pqIO
z663HWO9FXy1d1ynC35SWkXm2vtGoS/wXtgIfGWrhsXzhoXgldTkj8D2/9XatrEl+S2HpLYj9Y2v
HlKPyCSpJ4MK+QC4kWsmS21LMhxqI8lTq7UfyUKWPfGpjs9B7jpPYDhokVrAm/1E5Zela57ssgIU
Ms8LLnNVtvg3DY9jZH4wkS1+z5J2iwp5o952AxCWwjjBioXwFDzRKnUimXmoKSUpjrYzRmRTrZCr
PIJSjK/NJREm/5YDfzIESNdRPQuyQDxdDUEk9QSOChxmGemFkIJHB4CFKw0arDCFQUgM6S2+sBqD
X+gQVGF1pyGOqeeU9d8jKtxQl4d61AEVBq9LNsCkRZs0yKbNzVrOddilsIRx1HKggdinKME8QLq3
act31ohsmrjEEaFJu8223Hi2ymk+8uyJ5IwIFVC67mWAO0V2dRmD02KKZM2UlRubAmw8a6qUSmo+
31NPlVQlXAK+SjUVW13VWaniq9+9qQCLvEmb+EW5flm2GnxsdoYNftFWzA8AKOgvnmwso242Y7MM
W9NB0cMqtkC9B6ArZEpk/YUaMo5SYAF25tgdtCL3Rwdp6YUjDwnhS4ZxGgDigQF5xsOGCO2KyGZ2
HKChZ0DpI5kxLx1WwPb3MDXbYwAE6bukRa40kpIWJKj14CdtSrHC/gcgLr2+vqSgZ5HAloFrVBFA
WDK2GgGLBUoBWBTRCMjLYbb2KJ7HglbK5tiMtzZDErmNxK371O/9+wA8BFtfYisswEUV4P1wgUrE
8efrsqw5N0mBIeu9ej0BJ+TeyPLVAhTwdIVC/JeelE3gCrvgb51hkQiY4544N+OpLLAwxVg34exx
HyDOEJJaoMhlZcVBudGyd62DFI9TQMry41JY4B5fjGlvAbP3Ew0xe5v25ugBb1FqUbY6Xw1Jay+C
f2p+6OC5rGCmmyj9qFyLrgrUjSX4KjEXlvdINjd3VlJ5Mzm++zmnHsSqoL6Y1ZJLT+tpxTAFeKMC
4Pny3vqBZFUEdiiwn1/eZ19+9VcrBx84QGIKD0PZ+w+jbfsPDmHkgVph3cshyUgbBhm/R77FiuTa
gYYhkMbkrruxI0XsdqMNuJrSvHPd9OeNMcWcYhxK5BMQYuWllxpbPyGwvvfjkrZ4DoH4zSmRIont
quQBZ7sFW0Wyy0JUZzf15yQtkgfXDp0JCcjIjmxEfiBZiLqHFwfMi5210y7uhoR+KHpzo0OXmJ6t
Mbup1vQd0wJJfStT3ADdYgyfb758tZwibQAtfd16XaWNzS6pAYdtKAsyayRocNJYZ7AE+Sdw5ICq
jQEyOUEKXiwb6o1mz3aVleKfVWrNvpketB0DYs666JsQOQFQkIfWhkl9tDHlPJJcBx7yTuzMrBxR
HmWjuBhkiL08sCUObXVEIocKE4DGb3ZXsquu8n6NRWEyUaMag5y79uUidT7hhGpZ5s5a95Wf3/HG
AD5vFpSXXjbUAzzX1yjOiiONUNldXRxkXN9ZbQqS+zczUkxz+9VY8KIb0rm8kKgJU0BMS1thNn9F
ixcf1FNcl9DOHLmXXe3bW/0moAc6NfR8JxOzTxzJoDGplwUpKvVCmWJUX4nqRf0ilFcgc30BGtJV
8FZ/FE3wmBsGJlhWABD+aArrlRonoMO4zxvbEqvaACdUU3unjHFYoiwVECZSHVhtApg6u9/QkBTK
xR6m/ORW/e46GF0ntXFcvSRc7K+iLf6IuoXwn7T5m2YyV9OqhmY6NP1xiJv7av5DtjSO/Qg/rPHH
lYmbYROqRR4o6pOKnmEnd268VR5g77emJ34m3w2JbKYZHBhZX+9BqgfcuDc59UjG7PiR4bicITk0
OIdZb61TCSwby2YYgTOTO7wE9DWGNk5rrxTcx/KcZNSMoFp65P5U32kFRSFfragM5Asrv5v4ZA1I
xi9TlINAFrDw8aafuINMNDTgpneAy2pXp479SzkAnu/UyYZssXpEdjKNScNwFrAC2k2+I7U21EO/
9uGix9SjxvD5sBVO3KmAWqGNlXMcLj/BheNuJz8SR2rw3U/YWpVjAH6PJSBxQDg9+Ra6dmoJ+cd5
NXhRwdRhbbcaOYo5r9TKaVChpT9F1U4UTg+vLk8a5X57+Rv7gW6MXKnxox3QzptjJDksfcV8iUSc
Yyj5Mq/GrlXMe9D3nZQsuDEnd/KhHqmppxVODpI0nEYjLiY1wJigrpJqJ+S5o1LRsf7SSW1ZHcbr
qkY28EKJcX9OY1N6SoybhMuPVTvhd428OHLRCXPvJtBNFLx2/QHgosUJwBPPS4MXJnJUxjOT7M/E
9EwN0T1TjxQRYGWOvF3WN/L3bCncmFjBBhQ4xuqPMW98324HpBDVGVWkvTEAoS8P0jN2tqd5R11n
LrJzV9pnsCb1d15aTamsdU3XrBPLRqDwBKyp0mcxpw7HedLcx1lCtpnMuABgV5gBmMoWxgcdzg3x
ewaPyCotzdY8OJNtrpDmGgHbZcL+GpL47I3foHBAjW8eQYn5V2HZ/vnquUVPJXJDmZq91g8u6oFg
z79XveTTlas2I9eOlTbSFGCrLksPQ3XtlyvqG1EWOHnERgVeHAYepus2WYz7yq+um2nKnKMn+J2W
u0MSiRWNuTt9wCqhObznynvD3PBUeEjv+S0mGQPRxNaBizeLJUUew8r22QcDJToH7aou28ugaTtc
Bz1z1D9gI9ICpk3hWdYRFXfWcTZRKIjaQXSVqowHYOS4dudvFyw17vy23FqB29mAT4MRqal35RPM
AwtPWqXsUUG7itsuCVswUJs26ixiEJDHWDCdWnfcAj6mRvYimrYPqgcavinJVMupR0ogem1v5BSD
lHiRKOWNuwE2s9UcDBxZpv4qt8P0kvRB/LECI/3Zc5dHltbJRyUSdb9fjA68A9KCGiOdBRYQQFTE
oeCLXeqZlyUxbbBJw6zL8+YSmtNKO+XmEh2mLMeC3uZ5vgZOW7O1uqUEMMxrEGvA2xplPu6B/Ehh
Jv7Kt+rsMo4jw7Mkr6YRtN0y6REplOdRkgcY2Mu6q1j1gUZLVzT2jrQ2sQq0TtetpyTrsG/96uIa
4xjc28G8s1GoeFCGyqcP0mqzcLfddVEMlorS9S8mavgvdY9yGlBodVuSKUU7lXeGi3mwltWOlQFU
ITto0Rz2PvA1XBRyzuKB5CSyANEK6jmbH2J5GR+IV+YEnD35y2DTXOCh0M/7uAR5ykqXOlhSg8Oy
eU+GV2p3Yb/5MEPEKPd5k/Yy8E1VBWl1NLqMCkkas8QS86r8QkYgGx311brGXdJduyabwer2e92G
dLyO2PSrwIg7ZCq9AZ5hiwak3ngmE3SZVgD52r6vLOxC/I6QRkMUVT+h8Cg60KgWE/bKAWGHPEQg
+G9JmBuVuOtUDrtVDC5gYGPMe536Iey94OhIqDxk0E8gmxatklUuiEJWyGdTdk6bhUfyouYdOYne
4pI9iXRckqkhXRFwiUBROmF3rD6Bd5E9UhMim/xx2FHfjPoXqQ0OrFMQzg/akJTWmAx74G1jG+Mt
gpBe3jQIvE1Ma3Oj6FCphudQtux1dPIwsOnXAHj0hBPu9p73wWax6+RJGA3y3ephOtKwY4D9Lcfp
Z+Kw5IlEQKNEGpxhXVsUpfhJShD+xE+dhYQZikFeCa/d05sFmfE6ufSoFm0AAjICA+7gFngWUdNG
1ktPy9KRJ8DsQIoOybo3kxvjuo2qXZPWQKB9i6eDit6RRN0pEK195HaSrw6l7bQvjsqvbk/M8/NL
rn+RxsMBQPN4V9ALQzaZbMAIAWgxEoIHG++aqEGSI3jl1YgULtLY8NZ/c9RxavmOIgXJroJ1Oi7O
EVt7fWNKTldG6kKl/5hyUMqBmtc+MpRRHJPmtadlJiBGNtwcwMsjTbSCe0NYKiFpbtT/k0xHJbd8
jKP/KrQJJoHJSJBE3ACEI0U+dJJGn53S6w/1yNi2dLuHvmmbM3hTzoSN4wfTfHkbAcxRjQhGJ4nx
nC5K5MlZ6VTXB1UHC9ygkzda6SEEyRyJrspnm87+loMiss1PKVbGSDLDcy5mAJ9qjPpAI/1Gppex
6YwuUtFbpKy9vtn1i/5NSaIb9z+GZZE44P/U6A9RHHZ7RyyoCpKNOaI+SMiGhlk8/5qTwtzSiGGL
QclpSGbkQMP/QhY7RQtEFRn+5UI2xuSo4+irWy6mJwLIQCB4mpG7A8qQsCgi4Po4ZrJZpKxnNviR
cE7hn6hZvKHeh135SYuQz2glGxWBulqVVyhIEvGwbLTsynzii9nv6DpIW9+0doC9aQaI9zxFYo6C
LSEMEo1dcoVTcgN1om20C/XGMLqrbL++IwsS3biSjGBP2huoFO3yrs1baNLe3AEfPFTs2s43gm/x
7RETS+pSUwF7yl/SMw3qJmhGVM963ll1B5vzzVyhOkx7UO82TAqayhrrHG12a2HO4Cl4LxRdrnXF
Uy1J97qwye+XYcShq4i/NijWSfe2I3LAH6KxkiXZWCOLNzU2dO7DwpyB7BvUywSaATiW/vyVW0jF
I2vtR0ot+5JWmHuR8CoOjSMxLGDwwkxiXftOe5x4anjPBeh06zwU5zTBs2Nx++GTsHE4iYPi6BdQ
/7ASKX4VadCt3CQs/mpEUO86ADgjw571+3hOBbATjQIlPACH2oKnpwDSdWkB9qgH1zgwcL95tQMo
MKTLg9Eh5v5WjaV15GbI03XqbFPmXfSAPPnogXqpkaHYCglsO5J1deOCfbPBPKyqASmoDZVmANBV
yYcHLgMoEUUwcB6zU2MKu0yYMVIEJdRx0mULZj3wN8v7oAulC8DSNw0P9x7r0jOo0jpQmKNYzQTi
yHlOn2+XobSCzFFaiFOn2QEC7oQlrV6CDtZSYc2YLCufxyijkDMLmgsMdbfPMYl5JBE2s8Q+Z767
1tOLBOg2RdWB/lZOJchCxyAvGSOTFjTiQQU0YHkV05b8ggInaDcJcNmQmkcLKCYkp9Q5SoyjRtv+
bqYtsGLOAYaEAo4hHIGtBVbnHVI3BlQ7p65AZe8c7JhhtwCrcufprgBuyL5q3DtvEeaRmm4W4azG
zG6QXdh3gQkA1jQFksKblbYn9ZWl6pKeVNqSeqE9NcFJC+0W7xVgJMX+Pra8O3KxheOtvBaovvrs
J1iqpT/rsT7YAqAR0j9Jo06NuqXJt4WJ9A51TDSW4LkeebQBiCB2NPwyetBNg6OE+2z5QpKlqlD/
u8zIg7f61tiTsPNAY7QaMlBWAj0uWkVx+TBE1dGToI7U4CDXuxreyPoCr9j/bEIeS9YD2VFHvQlD
Q+ftmmNU8IPR+Mrhj+GLGIVFfK7BMiR3/MAn4xy5vCEaWpiZVSutoR6pyZCG1KTSWQ9Ji6QWOGvD
Gz82Yid7dNnf2uImFF8Ydgj13bjdN9fGFhxl6OqqKs+0VsWCbA5VfaWKrrq59faW3/6kfF0lU/qO
I8mZiwGMSVTL1QM2ARRBOE9uCBhlNAaOrb46AcxQjS2GCYWfGxI6GX7pO5xPgUVcUqdmRuGbO18W
lSor8gJOnb+6slfxhnbZ5Ram01MD3AcgUpcoE8PpU1G340Miz6ZoaFoM1NmYI25JRlptZ7P+Y9pZ
Aiyhr67UW0qAmgxmrEJqJcXQFxy4FyMTsS73YAL1zmNeVOGOZ34ARtZlL/JsaDeoxPHOqus1uVi1
S2pvzdmzm4dJAqwxkF9HyTIjPwPPqpXZg5aafCgkT3uUoC/jx6s/3ZAJM9jqP/LVb+pK5YbpV08I
ZC+1eK+t6Y+ugtz8KK581A+sdgFBbcZLuOESLcUpKsCueAv/5Qaev1ND0nhePp+pF0mYFRoWcYmX
WV2AiORNRia8xPJLRYxTQMm06d9kYQJPd0AdOa6kPdoedVZ9xGajxOuMVQcmEXQSPHX6zOiP6ndC
vwPAYaM0MoOmQxLa8epnskgXGue4nW0Cou0IvI0oZGR9vEYuTLpflqhb4wwYYwPHCQdgHoF9nMZW
yk15gv9xMsMuXo/mNDxUkbuJbTv7YPMu+zDFSfaBZ/hIjXmZUj7EQINke4Chs3vSkSkLpi/RzKKj
shhGtuCdzZY7ikENktpx4Bt2805di2MNseVIllAXM/CXeIiScGU1FhiiUOuAnVOfI10uBhehlPl9
B4UcUo9kTYuNj8VeTjdmpGTSqy+ceT/l7PsfY5Ain0S0Shl7cLNywPdgIHPPntN6Y+QzuARvxkuR
/wzSQZxnrx0unWjuLYllKuRo5hxTO7BDdpGpdB5P2DnHNwrqSnPY5wX+nYcQP9i9HwgePhadiVS2
GGQBxiJkOa9zRsJ4cId5LrDfI4n6TQ3SfNhZRFmxiybwBIMSgq/strHvQsoSATR0sbcBZ7M2aAzY
7v6xtJ/9dAZmtedh73NMnL/KOuBbTYc7tzNqkObxkUSulXrnAhubNCJe3cqanZ099FhLSF5dajzX
9fFE8JBBYJmYdCxFsxuQV3fpZcpUOrEec2wMSYbEqPhSjv5TmUx44Us5iQYHnI+xZ/5FpkoklTXy
Fda2MeK12IV5sBKBGz3mazIY5zm5GEZa3Gcp3/a2VR/9oblnDX63dlhcN1EW890IUNjVjcKUdmYI
gN4UWF5brSUFDUF/82zbVnRHgYPZ76+i9849dxm7vxXLmwH1y73tgcKxQPH5kqc+OJl7/wNQknYj
an8faMRKIR4j8NoClabP1mkU4xR2MH6Svcdd/8NgjvEeCz15LgJ3UvQ9SGGbfBp2Fbb+M/xrgzlp
KVh2JBfwJWDd4PnuNspGvD8du3WP1MxBAuxXIVzgz6JHMt4E/yDLa95a2gx1SsBul3bajXo3vjdD
MtFhtO8fQwWsCLCGL3OA44YtoBapxEY30zSuQZowHNK8Rv00KcLKdcI7KsvxsLNZr0jqULfukIxt
DdXneEK+ctWlKGaSxduqWpu61HBsMWYRzreoiptEWCLW91jgt5sBVSirFsVH4bK3YxQu4+2Vtl/9
YQYSFAMOcSdY8zUsm19AhDEvAk/Ky1RG/5DYZK63iYfJO7i1XXwdt2HAygOyWZA7AVKZTc0rSdPi
2M8Apr93R5F/DNvF/Gj39amPWvs5z3kKilXAzLp+3X4KQYoovMI8L0XAzqioZKpHMj+3phMLf2id
FfF2G4amCYqmrrpYzTPSosG3I3MVI4HGst1uOws8zkhGDdY3v2wxufsGYFyHZBnBcuHEWHWiQQEJ
6GH0eK4mZQJeIijyN8N3TLSIepmZJvc8GV8iU6QJZeaiAYgJABZ62QwSS8El1AUaq6438X84l/SS
VMk7SHoOstQ+JKtwVik5ny/KNwbwNFJK6q1tceC+CgezlS5EeYOF/xhgvC9e85CHwCsAAjOZmNLO
w/nLFitFa2vInEWAZZTmU9X2bNyW9ZEm7ICFmbGpKsp92c/Xc/0ERIN7MbF5pSb6V9N76pL52FQr
Fs4fDCBUgJsS2L+GH4Kf2Jr2BAJMohRV47smE92GhqToivzHgI2v7dItyXa062435JX5DIy7o7Vw
0AJOI47XhG9/KJMsOvzfFgCZqdcOM8XeyR3zRI3oEkv1/rNsEOkTDv3bK1czMn44RsAAh5u+VE39
XmCFZfxnaxznz8sYOVtwSdunODB/qRLZMHLT49TKKmQLQIVYS3ln3aDsC3/DZcFWzoyqgrPoQHUO
0Y0FkLOvZfaUIl8n7qr9kLAZeCPGfFkAh7LvYtdb9XJICtBtVBegU9AgNto6QgYGTlWrJMzugDb+
F04Fn6w3NPHRrT2kehiocX+TUS+ZHBz8WYYLGPdX6HHqDVW/rkHldA/6JgBD+20IHMkivYw0FFGy
sjkS11OR1OcZEMTnyu1rnAgkm1yKSI40pKrYXHWxzPJXDKSUm7APoSLTrMkNgDZ5Jgdbw4hEwARA
h4OE9FY9+ei/GkpFW0TJxu+cQBnXXADUkKzdts6QJfB7CC6HJAuYBcjaQYYcPScEEZ3sXklbCqUd
WAlUjReQIi8Cdift7al9xz/CJ+t9wputRb0naNSYQOdG1K7fM564tQ6Gov3SZTiZCDvzOSwcb9rU
aZrsyjiagCzULKcbGgqeC1SvVqAsRs2QG67UmCxFi0rwHc5+BLh12XK0vOJnWC7RExLw+zu2OOa+
C5Ly0xjVn7M4K3+grv5nOkd/NkCJAdCGC3dfReN+dAfU4Dhmlpy70UKRjezFcZAjtehtTELGweea
+/awvVHMaZ8AHhYN2c0UkcZjjvUFMof3Y9cNd2MSHIOJYW+uBVOyOtJXYzrYV6f3dJpvtKy319TF
YQHwFqirsgNUV54A9UzmFCi3sUd+x2SyCFOUNwfVHczevBvKCNOfeBifgIcIXA6Q0oNUHtiTnRhB
cp47W1J6c2s/hra7J2WcwL7KHXDX4jd/JFkVmv6h7gIbWyfQephyWU2yvVpTRxlW4sJDxskZD1wT
xDdB8ikZd8Q8QIOh3hHvwKuGSQz31wFpPAGshSoF56Jf9ShYQnYf2sY3bcCE4xQmDgGmQmVOVOBU
YOs4O4xjl29rYUcrEzVAIIIDiS/Aqf2nUeAczEXZzMqV+Nw0XCRC+LAkOGeTWmr6t55WkF04FAAV
/88uFD91kgOv6hEZnvHyJQtybMjy+iHF0etDFyBxATAllXOSCoCE4si8Bd2lUk9YVJ4KKHIwO+yb
MM5XPpBmT3bxi8pcddWrQg7SaEOvZlfgQqQkN8IfoiE2B0YZzfbXDaZO97fJGoNY7o3l8N7xkCF1
rX916KSdY5yP3fvZkc6cQA74Q/QZAFMlToaGtKiyfusyuzxokUa5CAtLlnTVywjem9/cSMZDl61Z
aDshB5bKnEhEBf5BSJhIe2i+TQMyfH3scydrL+6uh5kYvpmL8MA6hd/D+s24rQBRCcIRrv0bK08/
RAWqvFLrMIYAV176of7bsn8lg598XwTYpq209U8DEl4uA0PucG13yfcpir8mwFx4crBXfwg/tHwc
kJkF3rGyz7KLhQ3jAk+aJxIZwvzHrTuQrUhRj7Ks3YTDAiQUYmgATFnbk0U6OFf2ncGinRshKywA
j9Jpapdu68/x8zT6/NzlJvso/K46p2X+pXbDpVwPduOuIySl7M04MT8mwF/4iDMJ0k1OCtgoWWlP
ntQAEv3Z9sJ5XQftnS+rn0AkbZ6op4dsiVE16Jju9kahh9p4Sov6mIDBiTLBsQ+y4KT0r8zyQYzx
OuJVM9dIPZH/FnGzJixNSunQeR1Z7Kw8G+DaOqNEm8XcXo1dwSTZwAKSByB4CxE+jrKxAKQA6GPj
6EnYBJLP2P89RZZxIpGWtzGLwME2TBuShYvH9gJEofOHnIXWEfVi/jY1C3YMgMd2ma3IWfXCK39E
XrLnrO7ugwGPbEWzAJ7jfhN5YIElsgTiUniPWoG02mSpTLHuc2SPaVSgmGCAaNw7+Etjc13CLlmG
vxk6C/y6b3SlGhVIyxRykB4HmffipwGCqAeMXJlHOLKDy93sEof9TmRsfMLW+PgkAMckkZmjwyxl
XoCMczf3xEpppSyd+70DItlHEpUWEt0xH5q3NCx67uIxzJu7PsEGdRexj9SMIe934IybNn1Ss3Jd
me1DgwrH+7FuzY+DYwNh2uHplUcbWuXaBKLVHQXAQir5IGMurjDXXcC+xsFkbfzENk5pNOUXdy69
1YQyie9GlOC4zuk+G2WGCYNo0jtA0pufsrq/kAFoAMUqYa1zqZxwOHWFiLcVC5LvHQptZQQKvcxp
uJm7QeB7+m4UaXpRz5Y4/PbHURp+a4s+vSxDgmcU/Ey7/x4ArWHXNWDTBIRrjZ0oOSmiMTXeEs3B
GaAqD6J07T3J2qGnFE6+7SKnei6mv4jjO7YTcUw8OwW4Srh88X2/WA+V351nMMo/O8GVVeoGsBrS
5YuVoDpMW/XNJxIj63Y5Nk6SKStR5S9WZQj2Ip+Vu9kUIyiQU5Srt3PyFFm29dAMy5H5cZFsWols
j6UnLULVsnVk5bJnQ/FNL1FvF7pk8v84+7LmxnGly7/yxX0exhBcwYn55kHUbkle5K3qheGuqiYJ
LuC+/fo5SLpNt7tv34l5QRHIBKSyJBLIPHnOFMpPLnR2hZg29ndaeIqU4AXyM4hhpLfUKZT6BSsg
1IoUK/jplMNi0IsaVWaIdewSN2XuKhDlSqDscZSAzrBus2CDv8B/J9TxosR9+PYFQkwTElRp4qUE
iteo72aZB0LKIQS7NBiNV1/W+uSuTZGPIJtzpHnL2kjE5GsUw2E7mhb9yg7b+A5kYhzp67b0R8cS
b5A7eqmnrLgGGVS2cuYwwBkwnoxyJzpuP3NALfYGOHm2KZSx36bW51Onfwfznr1tdLfYQ4bIfEGU
ZE12KALGGw1B4mOXV8ljz5sHWs8KM5DHdll2zivLudN6Dfsd9UKGXqPGObTjOxTPHvOsA8nThMS1
XRTja9bUzgaMo/Hes5Lp1S31G2MKimvZWMMt6qKR347Md7ex6uM9df/spqf2vVVla+wBtghK2o/t
EBUXBAzaWcM+DpA/Dfs8PNBX1IIbZEUZQLidXFuxqV2dvHqO8sl+K1yIK3tWat72dZ+dRw+3UjLY
Ubpvqka88HLydhk4zXej53gv4WBtyEEUcYIayGI6gVilvrMkEsjjmNhvQPm+xSiwvhqmqI+1g3Q6
jTsoRQQ45y3MNGdT2IV7aKxSu9pD8xwg0R7leJoPUKJ7aKxp8AsOWHr8IXA/JsmN3kMDgYaaPGov
BW5IQhjQ0cgrJMM7fL5+AvnjBIl7LJBBwPjTAoiS/b8sQMsHTVNfYivd1oqDOm6wr874eANUujy3
aojGqUuNKFEO2riD9Jcxulr8ximtToMO7d5qzYOgPy6bTEitu3JN+01qPlxc0lZ1SG112Z1++CCO
NxylFf0eJg7Cth8bcdqSx6TpQ3ty2oOTeenS1eyz7ODDNIj9zh2i9eJI8ywngOzWnP8xNFAauDnq
hUNel5tIVdRYqqJGqCtbGVwNilNkoDGyLoZeFdjQ2GIAiON9Rhi7CuopEpzKaksC+EcFQoaZuL6A
3OEx0Sp+V9UJqltVTMkYEOHpNfaayMjb/J1H5FS7AoWwr6bmoII51qp1EFjGDhowh75OJogMd4G2
TnjkbiLwaGbYExfrzOXRXVUm7KGTeXwY6xK4EfIGFLIElqeVx7C19IdQE8NFrRWOOfJYRV5vuQrW
LuHcOaYrDHPLBkSugw+rGzVgNFocRzu/OC3wbjTErV74+YCAqGMhRR8rsVK6svDlaZAxWoYh3ABE
R51l47rFbtsfUEE0IVvyxzTMQAUdckxK0hSSyiinJWM3VO8zKmUhMxmcbHp9Pz5g387W+DysCzEk
AXNjriNbS9Y4Hv9Bm0SUSMi+VDE4hMlt5lRKlDO3k3RNg59mwHm0g3R2Zn0sLu8F0Vl5aGqj3eEE
jo2bmO54Znm/N/2by0NbgYy7Daqth59ge3qzOdNeKxQ++1nTh48htnmQF3emWzuNcYhoCxv13kl9
1CHlsJ+MAmUQWcU3XSK7rV1mSJ4mDPIhSkMERFb8UGjBZhmicWoGyx2a1ad+0014iGbnZYiYl2lu
pKMsDIi3ASXlQNmHqR5f8M7Tp1ZLoBZl96+DJuqDa1XOuh2q/lUH2zNooMV01qE79MQHpFqVW+ba
UCESHDIRWja8Su6hBFGzKsTvUOl2CBwZ+BKsC2chAZLVY9zs2pqBlQrYX57mySHQK5R1kAs1mggR
/C8T06+d2up2NA/8murm7ujrqDcu0vKeywj3e97iqWmoWuZ0wr2VukxVOi9dskrlHChnXTl/mUvW
KEnW4GxBJrdwQf8wtxFQL39c9478uM6g3uHoBrAwXstuqDFV6HfpLmOf59Hox+T5Nf5iJydR4cgz
RslNlIfmmQ0d4od6GO08BgIU7IowSA1XFLgpwJENmweWUYJcJAVETVIk7yHl+zczm95F7BOV5nhY
/rEkQToyHL5HoOsh226D8oxeZnFBNXG8CS2U/fR2IH0X7HnIKkC5Iy2i7laopm+RzfdCcBiTgRpU
/HS3eQIW8ajg7f7LjHgUrwKP/cOXCSFS4zzHwXhZg660vtoG8difqFcLJDZXsZusHIQELotvbjAg
hIDAaWLFmq8axMhA0Yv97NylsSDNFE+vGiTzJ29s4BoXcvQfalmh7uUQkETukMSzyNAa3rXtoupE
Q6i+FmsvDsFPUznuxrSQTAIpjzwjL4KbKV0uDWv1HUs1eVyG6MpV9+B5TOifVyGDp6xJvo8Rw3nw
gg6/fa1CRlgd7HB+6Q5Zhr0M5DQhxuN53ZqhnPOOzn46gvcbJ3KhDgAR16vFwvw2m7xD1LVQm/2y
lF6U3aGThrdqBvw8ssRwdlkd7IEBiq4QWYyuVuMgjAO9nl1pOYD711l8m2p89hjDb6iEc1JwTwUB
iPwKaIZB/CYAb5PuADov9eBE/TzF59d6YbehrgGFVG1L5hGb4DVCu6VPXZ5HmOiqictsVw4/LEur
9gskkcCMnmHg00uk3OFhCnBK1uhi17uoyhllpM1wxTqEapbs09e4SfGs6FLTuuDMZ11sL/sdgLJ6
T71lPOuG+IBfwzed1dbFUE0AXdhzWLrZs3Tb5wRJL8CAVgNpY0puPlXYGbwGjTb5hhGP9yDO8PCf
C6abVtg9tAJybVth5j3KjHHeHaX5mg/18xBFpVqnqwbn26QZVwopAI/wUlp9sKXe0izKjjRWeLkz
S0R+cSkb7+t8B+jUFpSqdJRzkHjqV/NxrxLaKq8ALSHLcgREkM71AwjBKBmO+tawAIe0ERdblNVQ
nMpOkCbeZQYoK7Qq47tZFmJEfXwIldY1KNa7R2dM2Flk46su46Dx8QRJnfyR1CSA7gDjiyzONM+b
zL9fpuNKS6ry0oOb1P0+ZtG0Q+6pejLaCvqhCfIGmvjFEsu5zg5Oh8eIgxCfbood86ofpPPuEjyE
ROFJ7Z0asnz40VANcNh6yiobT4NSlhEkN4R1Z6omZ+MvCwQ8h941zTsaD1rJ10U8aetlbJR4ZHom
PlkED7RgpWeBfsdRx4xJvWthxGrYp4W4DZ7NATsIKEMbk7tpptg79obNj3RV/U13cSE/UFC+z1im
SVGvqsjUD4uv21cvyNuWWxzHdYBt//wSix+94tKlqy/vguZ+8RsgALcyu0r6jiJYbGpksbKcO1tL
daGb1s8NWWlsccFnBr6bSjECLo7xCL5MWoGm1M1UH/DBQoxk4NN+1IrxoFc28CVe021qT4eQnYVd
jGmm0W+uMPatG0K61vKAt+PM/gHpZOg2Da75VOKdrr3U0y60EqhDx0PaCUhVeHm3MQB+u3hRmu3p
zu8EngD4e3qiOz810hqLrS2Daj0rKLoKygyZckDS7KhP/CEyV6YWyzvyNus8WRZgAnRrGniGbQ0E
V04D+Tv8p6N87M9roteg5hPhSVi43402dS+JFrIHSLe3pRldqSlwDNzYwjI2AnCmK/ag9W2Rv8k8
dbAbxb5n3QRglZ/7ow1S9gF0TUfohsIO7sTVmDjBLY9j7X508S54M6HuvwzuRWsE91xCezc3kZWh
Lhm8KZvWaW17G5plVa64RY2kDkge8q7RKfDc9AbH4ZMp7fq2Htr3RnI73XhZsg1byU5uycd15wn+
NvT3dV9mPzwQveMd5+3FswLIMBh471kEbCBz03I7uBy3ecfDATVwK8df4GugF0MumTBp1OQAZnjT
WB3KqTffDdC2zWYknNGPbIuP41kvDewjDPcG9R4K6JU27o2DN9Udcges1NS3oD2yHltW+7IGErnr
UNbpBt8LM0HMY1I4QpLpo6sKMqsH8Jidw1T8hLBy9VR2QbXVppEjXF6AS68v07Xjhv33PO22mgic
n8rVtpxydo07OQEjJuwjMlvdpRfgJHBA/PpSDHqy85Ix36aTYb5MHiIo0yTFmaz4NLPcc56XSYlu
y7tpKiIUIivCPfDOecWqNZruBnGgUwZGTSD2P8YaRdc39z/7z9cDGAxuogyaeCav7FOP35gfiyn7
USZP7siNN2PCll3G+XDqBRsuKTix/BI09Vs9iUBXrHJCnqI0tzuJN0H9QGWL6AryohAAH9jgLwZO
GaWlT1dflyjKcNyyqfyBv0qEonTQ6CwNjXmKBDesU77GM/jdSgahx/dR10R7xsWItH9rI6kDRpJT
OxaQnCqBOqAx7JveDXQ1kTddyhFPlcxOoDjexSAKK3PkL5VyPHIk1b1Cos5jltKXX8awNRaHhjlI
Zy0+ZJY80y52HgLVFAxXcDaN26IPkNhMEnHWSl5CsUmLn4UjflWq5kQzHjtLq38WqEFbAYs1XiHI
M26NIc9vkgR5ZWD7nwytr88jEn/LW0ujfB5a3hkNFQ4/eNi2Xf71X//z//zvH8P/Cn/JO5mOocz/
K2+zO3y8Tf3f/2I6/9d/FfP44ed//wtQRujyWJ7L8a8JCXBL2X+8PcR5qNz/R5RWVZ430rxkQL7u
iGqHaHWYmW51hhrHZYiYd5buzL4TQ6cF9/KtmzTxTMhDHl/IfjrPA8Erswyg+4LkZDvgOYiRWfTx
OE1OiDHjY6ZLiDgkwIXBh7rUQOoi8dtEv49Hy/Il8pVv0Cj38ed3fo7QD1plhVY8ashBbfXaTo9G
Nja3ppXgnmCA/o2kfzQb0X2c9cL9rKhHfZwsw31K2culPyvwYScTrEInjvYkjjcGm8lbz88/ESZi
W2i6Ds2IAoBE6leqPzqZ3a8BltZOCW5uKLq8zzk37uMIUujV6N5Sz8zi4bZrWt8NkTDwO1C63aBs
/HHxN/vE3kNnESXf5JLVUbbNnECuaQFqoDEk1sYw1Nv643V0CJqvjMgND/PScW49gOQsPdHSOrPi
S+/FYKjyoivlF7pSXlLsZM/UE4XOoPaD1IUb9NL/52+aq//liwZ0KQdewPEslxmm8+cvWpXa4ZiE
3nTRXSO8IR0lpxqKaBZfmtWVJKr74hjhldkM5ZkbMOnm7dyPOiaj9Z999KkI6i1qMnF3IwpDHY/X
QzM24SoYjeyOGA3JkDTDD1CHmQekCyDXNMZsM+JLtdXCVSZG97dcPciMxirOEaTrzx4z8V4AvAS8
0d7OHN921MYXpzzIASVZu9AEM11Yc2vdgD18a4LXCNVepdB8yjaBFRSQdEotVVYKRdExu3VSpFnm
HviEp10VpuUJwqHlpTEAFqTDnDq9STMvfYiMNvPx7cNDH1km/TSqYbXid2tof//njwo//a+fFQR+
cDMwAfjwwDzqKvunm0LXaYPMLD5cAMsM/GHiJ9cztKtR1vw0cavwiy5k33AINVco3S0urZkUD46h
PdF4EGliM0lzOiBKaLxG2tHqW/YNJX39foyNYENeDo6fTpm6m7Ctm72VFvVtDtzJRiVafeoKb6pv
I9W0ifnZUKAy79xOyCBXTPhCPXEDKN9t8rAI96MozJc+Bi+hB7BNXjvFk96Cq1F5jdWgQSsGk4J2
emVh3aA0OAF8Ssd9Z62ZlefTlld6HBHYyMvWNeOngOn9t7bVAr92e/M25lV0gOIc/vw4zd4xVqJ2
rJym7zKKD4W6+cvcPlljvhFaBHvP6wfPiZKV5A07Upd5o3U7ZB0Co8Cj+xXPwh2KWQJIOhXaQRMu
Iuax8ToWgfhNXYCPN/ktxkWvRtQFjXyYcn1afGDasTwtb+i0uDR0bkQkwl1DuUf6ZDBxq9n+87fH
cq2v3x7TcYBQgIyCaeCpQo+cT9+e0UjcJIxscdGAuPNLh1tn2xjxk/KgvdyY7OegCpJoiIw0Tt1c
6NmNGembL+PUpSbqu2bttlKb1/07v4Ylh0FHRYlUr7xMpVcYB4gEuQl7+TJO78HNeXcURbizW8GP
pmr0DLkxVP447nHQBlySab6kUerTFTgm+HEZ++pDyy1mukKx4T5Ede8+7aMrfk7G9v31/u1Sn97E
staXpb++MjnSu5tXJ/flfWcgmM3Uay/jn/yWV1mWWcYGLX5yuqbeBvjojl6SQBCOLqkR0E464nin
H5cxuvoyhuz6AEYFtQQ1n/q0xNx3yxgMTQ3CUH+3xt+N0csADIhd+hdzBJK6ValV+ZZ5wDcwGfwC
5g7pSG96btIKfBRW0Z+dYXKPgGNC08/V4ivSAOBJBGLgh5JOSRsr+MUK9gbe1OnZ4f0fk9QmpSyG
btsU7hl7+BRcpCzNfTevJ9S/IGCn5Vp0SXr7zOh+PiqrbJN3a9YVMVmRKY6uNGFqo8/zySPGfB0J
uW3Pk3g7AFZxcg0z9WUH6uwqxlN8MBLIb7HWeGxbE5CjovyG/WG8S0zUbPejW3wzcmfvDIw90vSR
A9tgK7dluof/M01HFiuCyDLOdTPQjmm6t4aoOP6vHxi7GXNHFs6Mbenm7bqzZPqq193FrQ3nJxKt
90xL+hcLxDybPrcacErn/JSZZrTJaiN99YZmcS0FJCuaiD/xsrAuXu2CkKcB76fqpW5ggmhpQrDQ
GZnuAxRfbsiPLNSgfAw16ZjxZXyC1rivj9W0MXpg8bUxbOYs15I5WxJcvWNjR5phU6KSZHP+jPw6
E0i8NhDvc2nGl+SYmosnDAQ4tGhHUoFJpqFwki47pNeaFbPDTd3E4khjsvBQ+kaGwp20A54bDrRZ
Jq8A8EZVFJd2yY50ZasuXS2GVtUfd1R/TJfkbVHZMDmhlBoVxMvMtkyL1ejVAFh7U7d1s+aHrXZd
Jevfm6mLoapEfR0xvmrVKvHLxT7IFMiGDPiYXFVQUFOr0oiK6i2oPwCytjIC3dkkCr6yOKKCUDuE
CLzP/2P6z8ccmxsHN45ZKzFTf5D5j8bEu4X+UsCjMF80ChXWtfImb9L3pgw8MEsvfTKPhgKr0iD1
Ie5ibLARjFez5f9njXk1p662QtPN5MyzIkXYGES0mud5d4iV9keG/elmZABzAKmxIwA1eZT4rdwZ
HHQ85KGDQHNVVHm2BjLAPoFy9dB7XXugHjWeGl+6KCZsj2VYAeeKSsHCCiXqQ/RhM5ptWa6I68SJ
2/Fm7tNlVNp5saVLajLkufVSmluQx7byQGO0Gl3FQaEg42p1G+S+CLM6zSmvcSgXNbAy92RZXofm
IExdAeDXa8KveiYPBLMcQSFwKF1oiBNKk8b6bW0H+pWubR2nO3LniuAcNVCf3cO6q30nSAsftNGe
Y6zarvs5MROvhP36jkoU4wn0Y9RlCuls1la2aZR1Ul2yGiKVO6pgHLMgAze58Q9zF2eay23jKMOU
ryqU+d4k6ntmISIP9Whk8VHxo0b1YsqRGkMdok/9FNWVqOdSJmqEkXWbPrSRJFSeNNbncZhsqU+L
Lt7zlKDv1v+8NWM6+7o1sziqAA3DgW4j80xHbd0+bc1cPdIchCWMM+Bbojnwb7p4Nd3SX9ClX0Cp
C9j037ogN6wd1CKRgV9tE0A7OOhuEVuS505PG9Q/c++UeP191g7NAw21RiE3dlu3G+qS4W8m5cF4
Tw7U1GqSqyYtC31M6q2uXGHDns7HvsIC+5xM+W90/sugJAHa9CmKVrgPlwcaZAZu+mLoOhTHZVwL
N3+R8cDTxsP98tiTqAfB4XNCwtOlAV21rWuJAg+0HPm6hP+0Chc7Ajm+yBA0CgY4Qe5NkHxvk7AN
TzU4CaGP2Vg7MZn2bYezO0CszHkKh7FCCq7nv7UOyKURRA6BsOcrr995OGHcoEwQAq1LLjIVibe2
apwQI2mHw2pJUM79xkDOV02MIb79z18g7y8HQ4s7lsN1R2cual+ML9EiEcimxE+3O4ceSH9CExW+
q3IqUfMqU980Q3S1MoMKtctz0H6h4gRM3wWE1NLMWtMgNRp+mTrCS1OwhnBr7QeSmRvXNidsksDj
t6IElmjBodzm0+RTF7KvwAyphrwXA/4IzS25LAbyoxnLUpGS7tILO/8e1BJJT1SiXPtYg7wyjyE0
5jgooEJRlh/oNurPslcwIhR7G2k7v1bh1/ZDMoWuaAx1JsnO0eSVpFSW8b/z/eSSBsa267tpJcYx
9sc600+FY/Hn2vzlKNxfCm3SY+4iY9eM7vBKXlXU6ycU4njPdv7LUl7lCMhcaCMhR144iilaU6xF
XliLhhcvmkRrMXBtnf75m8Es++utBalih5nMtVwOPXr2JWZggDCyjTyrPVtTzf1JMWtTEwkGSUEH
HDnLGF1l4+CDgkVcoiGAzAT5MTzlPvnhBJbdudWIgFQtLi2Pw0PfWvVKFml2xW+d0uyUPuc4Sfux
IZwdjQGbr5/cTnyfM++TU71olamdyLdhoOBJ8fGvybfKy/Kan2bPPgo9v60qc16nxRbvVIvmG08A
oPTHOHvlLlijaR29NaZdaTQaWG7cai1Hqz7UoEsHsJl5h9HVkmfEWXayNMbvfRt9Hi9QHkXjXpF/
Hlf+Qk+m70E6ftPs+trY1gWl580DzqHBHWfyJUa46NWpXblT7IPblDXlqxla53dQlDAtwMbCnxKk
DWfC3ajeFIbBmUA5HzZ7aoynjx5Bcj56H/NAIfhpFVrzYx7YFoIz9fJQzK+QJQB2hiFArGqpfzc5
hfs/vT16sx9vgTw/3t7Ea3/IWxSEpa6tZOeNwoVgLNduta7PoMRsF9cQpyqE7primuvO+9hiXa7I
T+tq8z/8FryvoU4VVOe26zLcKhH+sL/8FNoe4Pww69Nz4aJijDUdtvmUgZrTUqAu2xlWM0EI4Y/8
lOmVyJLbw0mbKmQgUH3igzTLedS0MDnjl/UrFLb9aI08uG+cYe2y1Hn0VIOybmhyjNkDOXhu+UPo
TnmeewOKzru2kQdyReoTmMaIhVvqMiMZN4bVfwNPSboCm6F53+ateV/VdbYbIg2wWjVGTROV3jqp
3HazjGltkPhj5Lo727bf/QDx/Wm0nn1sTReBZkBad2kQFhealdV5di+xDVKvQiOIxJVngDZvlhXM
Lg2PyztKbDsCRCHMj5OOUlBZ1/YdSu16FSsViIbn09vYAr9XB+mLJ+J4X3Wx3JWFbrymge6TA1Sy
jfVgo+pgQKjlweT42pCBlnS5r2kRAtGrPEjdw3+4K5pf74oGMxxdNyzTsizUBujqq/Jpw1V2cThA
hEk7RTbY1JciEhtZPhu5nlmwehlfikm+jEGeu1lzHqKEBVVsqygLp090rksxTyQhTqB71jhbFwNx
xhoZJBFo7mIwAcJhK7LYcdqgDLS+awi5LHUgnxIBrFStLi2gW7eeFY4rMmsIMiY7uoTc9CEwwvCI
99YddQ/7gUxqxWsBDihfxna+lW13kbh1/wzt6suFMg2iqH9OU/PFNGBkUqY/+SAnkq5Meyj31cbx
yuKW6Fo57RzKNY3MHRqvNgzb9Ns/jQCxJla1roAL0mv8XJW+Z4rripp8cthJgOmoITYrxGXBTJK4
xm+l1Nz9Jz81zQXIedOxqPUnDjQyqyq26WMUQZnjYeGxiYuibVZEj0S8Nkujqjunvth2Ci8QFFV0
tXvo6WF7B5ir6kGxYh8gzoNfcuugHBXKzGkKKcMeGP5qRZfU5GqQrjifQHohWmfz1dCN13/+gjvm
l6e+wVzc4GwHlWvMNO2vmQKnnsDm5wIMkIcSESIUtD/10nothOHU/gNUqNLHGJxIj23OUEtrC/um
MdvsMREF0I6itMF3gq6uQZECGMwMgCcHhRWtpxgxGwQVRKp7gIMk5Y6SONRAlj05RaW4oX08pXlo
XC/kAYUMyXCvpyLY2XGrNYWi0tlE2s+hwW0Jd7+30BZI7wJ9jMLFjy5ZcWB/az6SxMkfHnM+mDzA
Qnwf48w352HAC8SAzkRKiTI33MzZqffSl4Fifp3ZMqiOde9W0Qzs1MJaeii5+edPAZH1v3wMHn7T
nsGYx8B//JfkmmPaHFt+REq6xJpQhghm8skPk66OwIuol6jQCe3hRznq4lLhSH010mwDrlbI+gCC
dNWKyMRRrO2QfSmxdYnZtJFeyB9Ejpr5IXdNSBTU/CEptO6UYDMF+ssu9yevFFBD9Iw9Oec6aAfB
9LPvknLI/aobs3WRh8F2CnT3oUhNewuotqu/TXGu31tT12xBgNfupzjAbhbkGTXyl9+jqGgQih4Q
Ga/68RW1ZKsUZ7R5fPFPEeNZxv/sT+vkbfKz5xDQoHpWHVrDOwuRId+mWtalT+Y8A2Of3RkBdHyH
4hQKNPaYQ1BqctAIrT9Ime5oiIyLm5HipgnEN/yMGMXbvOXJjextHWhGNCaKaS6t1B+LSnaHPhXF
zs5NHFPDcGpWXqrXJ06XQ5OKXTtWb3MXGk/3cirD7ZiC2n+lIaJwzCdPP+K4gCvLwyD1P11+cp0v
PznM09QCy1LzVLJEdQuBlxKoyaJkN3HcfuvGyNw2ogGPkzFqaMkCMCS7+dSf3dUcuqpM0DT0uHFt
5i5NnxeBQClouYrVf/jqc+/Ldx+JSgYBbh3BDgAZUFn9JaYBorkUB9XO2A5t0iKx57QH1tThXW/j
6Ogw13hL6moNZEf6y7HFr8Rq2idhRcm2BJnUDWYziN8Y5lrjY/86pflldC08ixDP5wEKTUcUZ72A
9zPeFKOe7alruRCLiDoXUA1lNSNLZea1K1D87AGsJbNXVFvlyeoda9U5Q7ouhmw61OP3kLXOE+ND
d9fG5iO2I8XLUGXBwey55ovMkS+RVmQbM9WTPVmLLn5B9pXAZAQhYxrklfvogUYaSH6iWgT1lJGV
5YD16bNRH8psH4XgX/WMNEFu4I9mKIaXsmP5juNmcQoLDskLZTQb3terpU9mskCdFwKFZghmBVva
YHNAFj/3agupgEg+9WOW+dlk8+dBIbbsMZ1eLWQYUbwX1t+1pofiRp3/JjP92k518rMoUGGrB/Hv
fV1sDX0QEVh5EKIPrVysROYng549N3parQJj6l+4296UZdo+hK7UHlozxU4Dw90ko0M9aM+6XZ8g
KtDLne1MkEgKMgaAX33Kpw6JXQPAppWdyGTbtjutYMEPVFTFiEdM4j6NEm8vxjTc65y1DxzqliuG
D+cnY7tQZH9x5UMmQOxv4diq/JF7+OLvosx3XtqIOd8bSI/MS//JVZih/Ri2/Ec8VfopytpxoyPU
8aTl5u/SK51fdv+c6l2OTQ8YDPAATK8aaodxi4mfgFn0Vp5reIcKKeFHYFhRyjGZFdIsafrYpYV+
0QztFjSOY41YSrSvtbC4K+xW+oZVZjvC+vVaf5JxCFUhhfxzWYQqlKLoTk7WmDvXDr6lqaY/s2F4
s7VQ++UAFIaUt/Ujr6S5qqs2vlqi5FuU6bvHSIrhbDux2ORqEqjU31w1aajAJzH075P6sEOBZNOB
TEgxxiYdfwgKM4e6m+rFXn6AcCWUJlX3zx5GYtTnWCvvRhNI5tToznNF8EfXpdt51EDpzGmHMyim
BxANFQZYJGXMintLNB3btcgBoo6ndPHb0J1bsAlON52bnWgoBRwWlBppPW4cgCYBTNKc21A15Jy7
+IamWRphP5fWKO3SqvBotB2kG4C/jFXTc3kEG4ZzpiFNC9gtmMKwEGw0ZIVRfKw5OEuXSWz0rE0V
tiYE0+GnN2C9GUwgw+r2rFuBDTw3GrpCkMHBbw9qJS2g6fuB9QhdKjBp3IRsDbRsu9XUZpEbUXlv
AvBGdwZqgPpna8/T2y1NCJEJuweJ3ycPWiOTEjLx2XcDd9tHHkb5sRwcKB1St2my224ASBRf0RYa
o5u2tJNHsllOgmolT16o51bYp4IS89AErLxrBXIfeliydd43ANy6KbQiKq0wDnO/yb/ZEwQ5RlXI
KVpruhGd/W22LXPJmnZV8rDMpzFtisdbFJvhtKNDDZI7v/USb1n0YfXQJCBgaBKtOE6TmVxyCPOt
c9NoX6bSfqYv6IhJ+sekzNTLhyD1dq0xBLelkWUXp9BuQGZvPVCTcSHXk5Z7m9Ruqwtr0+Q54sJH
JbFzBcFq9AwW3nZMnrNI0689a8CHAZc8HJv7yaqPNEHXq/TWwXNCeoa4TiiFuwa8GFdAsIRH6hY2
5zdVkfyk3qA8eltti+syhMBxvA47GW0bLoL9gMq1e9FNwtfd0v1hiwPdu4YcyoVmZXcP+WRoO3J1
WieaXSVow394075tkmRlBe61htzmU17kERJJHFremWE8AUGPZKwArSPx7pN16WZa/SdnNdfkxRnS
Cc5N1YXOKjM14xsQyQmAUI4887ioriIHFkuNa2AE3yAvgihH6dXfIFKW4G+70aXM922L+rwSgnJv
g9T2hWYZv5f2uKuBln2rkxJFEEPpPgxeNW7tQRiQ3mo0xGWl2MRhuo8DO93buW4+QZEMlTZ9lO1J
cRM8R/0a5Yvv1jRL+nUO7om1HhjJGsShw7qEcsPTkGfJXhu6z11PdSudG0/Sbt6tS5fmFlbaXmWB
h2Mf8RvTzFAq5kT9Gnw0wbe4K3dh2Y8/O+n+GhFheMQe1NnG2E0eO4QZb90WkZZMeMZvov9FnkZa
jqtJavgEZWCCRB+qPZVVlMfBiFHk2saNX6gujYVJ9H71fyk7s+W2kWVrPxEiMA+3nCmSIjVLvkHY
7m7M81AAnv58KKpNtf+9+5z/BoHMygJpGQSqMleu9e++ckKyMBjACAMrX2ozClrVKZdtp/nUtVCm
FDmE33wY+OgwjU7yTB6yqK3XztjqK1WozWOn6/Td5cW7qEiQaxOiR22pFe9OgVx3XBXuKcvq6BWo
HbBmwgK3MO/SpneX/Zh8jGy4lSdRldrG6igrOro1fGsjEsCKoop7vVSLixwQbCi/qZCFL9xG+RyA
MY6a5JxPlQO3GXLAs9xFMpnZQ+iyV7GqeM/izL2Xlj/vUvygj5fSlAelaV9ZOr6OPOYpJ2Z/SVzB
b1AB4YYflddF+5u/iZILgJBioyqmslbAMz7nLm0UqWrbf4JGn9EkMCEhIdjDDwH8ZFgb0QbxYvvi
9R4tm3movAvLe9Q64fzlDX9UVaT8YdtkNWr+Vi/K4ATrzu3y+4Isx17XgyWYu+7OAhZ+op3NZU1K
0y2l/qOgHfMPVZRPilskb37E41eL7DsjLKE3Ksr859QXu3aELZU32Kk04c6lsV5cxjL1v/Wahshp
AjdjYbr9amQ9cskGkcLnrb81jllc5KHuK3UDwL8G/va3T55NIqEHR3inmx9yLm2dIylDsecfsWZ0
GKNcnIuee32hTZq3pKK1YLWvLzWlBKDneemPTEWa2XRopSNDk54UM3qAxn96lC51ULuVpQf9Rppy
oEKxqetH+nzmMKCfNqA8zV80RtjTrM3zJutS1rSxelGFNx48H53oOHLyH+FzaOX9j2iILIB/rnMI
h6q8CNJ4CzHp/Q9V2KeBXlcYwJtqY8Z+6S8lfdL1NFHNeAedxcFSI0ZubEu/MTBdhyXR0pWHyUgD
Oq+U/NCZdrfOvdA5UZJ0lmNqtespKeHovdmm0Jq15UTw+jhoNGee0hy7wo7f0jraGXnqPebeqD41
lb7m3Re/KV0YnJyehJ00wblZW9GkzTof8+TNoCeQLG5FL/scrBvGtzaOaAadBx1r0RuDwuomDh9y
kVAqAyv0kiMUtOI2Ly4Ji7PtCKYIrlEtpc5rqLu0p1G6i21rrakjNYoppLPAzIY3GoUgvBmb8qdi
5ruYxCs3YArFWSkobmrZWQcT8d3O0mExhJH5EjVKsRJF71wmy9M2iqDYNU2qsReBGwKFGDtal1nE
F0jOP8ShjSSz4YGwRjSyiMPmCL0Gjdnz2e0AALfa1B5PjAZ9cmNlooa5cqI4X9HLnoE5Yb17tctO
Le7RACBIOqu0mPmucbJjaI9NnT4HKgolYs5jqFAGPfaD8z3KBBsZGn9ghoL6K7GSv6QlD20DKY9h
+dVexsdQFt37RnqNV5TCeRTAyFelPURoOTjt0nXL4a6Jq3GlVmpxl6tm/25BxEPb8Edj6eTwhzZf
9/FYfcRF9N0rhvzBiUEDt4M1bnwNCXj2DsWHNrDe60DM3Q3V4L0DmXNm99RZ6n50S7repam2fwW9
38NarBg8leo/XJYGH3aXReuhift90DbFR2+tBy9U33OjLu4SkztBuoG+ZgvYkrSz2qnjA7q770mn
os6AqNrRNRAin4Bq7+hIsd+hr1gPcFC98PNqT1nizWIFk/Uu5uqmTsPoXZ+E9vsoVqkbFO9VrxYH
d0T0QbobP4Ftx3TR9YDdlESUkq59SB9eUUa1XsuqCx7sqTpLlxk68VFnb7WQpgup9C4Pi+A6IWqi
YN3z6t/JURlnT2W1bRwIbvxqeo/CcDjEg879NR8SBHFy+qAuYmY8trs2vw81b3sLKOvW2TulUQAi
+HsS/b/1ZgQmtUoTgOhLSBxYss/Ex/IqMtBJsr+KboK9cZ4m/SEcoTmNkqvWNNOVEdqoOfhBIY42
W2gY1g0PrHqaioVp00Cy8lq/P2o5WYeNm0Y7zZqGvfRNGjDo66mc48eQy8gReTV5JiKPJAM7mAh5
wwsoEIholFB8M6wsWvKPDu8Dofl0UZropc8DTsRN5mjKeOrAdT2gaf2XUQjxDbRTt9R9JTnVbqk8
1JH+43qhbl5ZZ09dsE5Dd7rvcxMSm1iZcwSI5sH70OtgMTiNy/Y1F1A4fvEFCuIJuhsc5FxYLgZ7
pcYGRSBHN1dyWmD06HTUcBCJOVmrOc5Sa7LwXM6tPb9cquUEZ2tu75F+NfiMkq7JgjhRr5x+C9it
YDneUABpJlps3LR8qlUrPRg64nyuo8XlsraKV02xaJGWweA4d3o3tksn7JJy2Y76is/vL3I0o8Vk
YxRVsg4hQoYePE4fTfPxGgr1xA965d90Oymvn5wZCL6YESDB+YPlFeqi/Pwy1wtqEZDo+ctIUx6K
uP7yheo0aHb0XbRL+ZHySv/8Up3THYM2OE2hl1z8sEgvsWqyeCCd1UPScbn5u0YTy5Zm9c1twA3H
6h651YUMk/4Uim5ad1wdqA+PxErXW2Qe3JRNDKaHVNoJtajHoonIEms1y07yQdFOjjqm6p+h71ub
ZnsoclHfoathoKetJmsrQVJqn1X1QHEgdLYdCL2VD65+I/kE5WFI/XRVVWr8xZd6GvxCWZhuitDW
z+6YrmtzqDctLP2vdqs/0egT/WFG2jMihTnZlaDbZCx37tCYjy5RaLCuniME/6CyUH9qjSWWlt52
ZxjRnDsYmKJNRH/DaxEblzoW0R+a5b5ZZCVf+lRFpTKr6w0N8mTT2/DsQt4Ec/b84Iysiy5C/8/a
oM+QMtN3YYfVUmdJ8aCllb8FVzru5aTY78pVqk/Te8qkvBj8P/u23DhNNX6ZBM7S34p5Ug6S8iwi
tVzF86Rfn0SJcwPj22imH403amtdSbw7R+e3XgnW0rIVWwTe+t8jRiLq/3YNKrbpzzCBT3yOSAYF
Id0gPfnVBz1L2UUe9KzKL5WPBGeR6O060xIQWGbfhWfCYI5kvS/jMhAtS3j33CRu7+l+d1dm0aav
SppFi1zRtD+Raoe70IDZ3X1r6eZ9syY1XQ3maJ+1UWl2mgIzgpwNrfnnbG+eraqp/ms2/Rxv1kja
g8cf9ESdDWuZ64/f8jKqeRgZ6UULrOleDsSTGL/R0Mk9q/E/W6bqVoEgYB06kOy0qV4ZK/2xieg6
S/RNaDUJLWJt8uG6L3LLUg8sYGjmTVh3O8mH/dX9j2i5j5HRsdDg0Wuqjy4A77HneZof2/lgFqif
NJ7DmrQp6p2WeWyYAh4frO+S9BGOTmNrDbm1reYd6qQVPx2VJ3hv9vqLWdVfLB0rgdjhvp53unOk
tMK6G37mypPHVuRsGFr5QqftcmIP8RYEiX6YPIiypNmJNAHIGsOOM48qZvKSpMK5eF1uPeldvu11
z35DER6GO72yl10ak7ccbG0p5u8rhc5vyulqS/dSqxnJAqAkS97SsJurLQOlfrpe5s2xylm9wtwW
kz6ExtPVvfgBFhyIP8CKSpcN7xw96Vl5kESfcBBN298mBFa2kuBTyHVAOutNsqoKe2JFqE7HwA/7
e/qgNBJX3Ndt9iSM1PpOtzSN2W01HfMK9Do3AG+MMPsQ1ih2UtWKtMW4agxv2MiUpe5l8UNDp188
lrwxb6Pg6KK1HRkQhdLsyE6qG7aQWZbvVSeeqerVD0OmKg/wlUJpVpbvADhgKFMUay2jYE4p6Wv2
0QyFBG6Rln19EKMBCRiXsHNL2auOW62a2UzgL1nanUJWZDadB4+L3VXaHE6W8K5En+96qFg85Yub
rRV0uEizdk12gJWRrdn8O3e3eXkTwh4RDfd6Ti27Ine2h5auBtEZlQ9e9ugPon6UnhQ5jh1EZfFS
mnJgCgN/UeaRPnPZfcblxcYf2ThbCX2LmduNSwGpdkAl3c33iAGViwAu1gd5oJSXHEVenWOXLi+y
RI046zqLL2lqHqTHaaIXS9WEDsOIrH6p6ZE5LOLSa0/yUNG4fppGFSFez/tDuvxyak9f4hw/jg5F
FVAGJVaGpORy9rEasP/QaBM35tq6n/junTy4v85+H5HhoT3SUcH7cCmjpU+eXaPHqDO2gUOrUVDA
eBNAOyfP/pP5/+Xz4h7aAMeKV7frIXdQgsZRH5UMFgN5ICUhTsVM+VCC6OM5izbRr0FIwD/DpG+E
r+aQKvZSxsuZQR9AByFPVVHFxwx9Vhkrpwor0NFzycMJ1YUAfOetfRjcqL/q6jBcyh5iW3LXOZK7
TgFbhb72HEB+MLgGmJXRk4o2XDohcr89sbHJHiNVSR7MBuCT6yZLt0Wcgg4DyDnMxDnGvPfLoPC2
0dgYaxeS4fdAgT+/qz1xEiRS33z/0PDDfK8DLT4W+pysDMvovS9iiK1FHu6l6XfDMVWgbuvgXGex
rj1ZWZu9NuY33xjEOcupy9DFqm+laZVabC/8TnmPXFXbS58jXHH25kNmlHuFMsdBWtI/QG58b8Dx
pFSe8Ubna3iYhnBcSrOrXVhLQF/sWKgalCDVZ0930K9OdhpY/5WGWMZ91xfCWGQQ0UCM3TzWesGk
sRsgIs3zOx04+MFkE8JrYy6/ZrahHh6Sun/resWiOUAEj5Pqi4epXSkNit95lAaPRdyFB/JXKP8y
DkND8Fh1SbrpXZe//xwhB8L43tMeyth5IWNZXiB/CF6L4SmZK5h64+X3jVqgbz2bI1Cb3VhSJZKm
NyciwsSw9tKcL+HYar/JHeGto0qDeLIztXdkiq6rp6kRG0MZ++9DY1RLK5qKB38IlC1bsGEf6UZ0
Tn5N8tP+OqkYEQWfJxmkdXJWXjNttHxjZD0alV6YPUjLSEW0arNIox7KO8VykU5W6T9dyAnSl6Oh
eJswBvWldYSZnDoze2mD+Gc2IzbrxO+Xtt7Gp8DsrAdSWX+Uc6bSAcuy7JU2P/WNqT50ofGnjNdb
rV4GBuWtKQ/6h8qNaUSeL4SCJQ22QzOcNGBDkBEBqwEiYUI/4nobjXT5UR7yIbj3nI46o9t/uqRf
mo1ViH7Rj3m70mBcXf4WE+kIDKx84VR3duau5bwsqRugH0bCD3ZwNVi521d1MAFCC3vOG7FSrjSt
2Lm9UPdwI2b3gROyydNi/yXr6G91AWf+2dJwH5vmX/+c7dRmeJ0d2ubX2X0b0FLUaONKJmH0hI70
yPSLeyRf9aXisbjsYfTSFjIdU7WhvaaD9Gfrdd5yrHx0kNno78zMETsWTJTUjZD3tN6Uz95g3Y/u
sJcSoNZUH9PQ0z7qeeLUThQCHedzYtiN/cWL2bYOrlcc6BlraMmd2eTDmVi+dqYHQQp6f137qQ6M
87Ovm33X9SF/4aspB1PKRPvAjMXaztdV5DoX265FCCflV6tzVwosMpdkyJqHbD7goV3nrRFReS4U
Iz6zt8gWRlCP76TmxnVjCzZ6s9n56r4k8/4kw/yCqmFhmuO7bybWMqiKJV0H+ouV8bel7UgcZRnE
+KcpR924FEeYJgNEkzreAJn5Oqpl8kK9l5Wl2ZCAyuPwucwNaL+h486G6dWo9M8AXYElc0IUTwHc
+FBRy7qM7ZNda/XDzdOHoOMD/vlyHEsONVrnbxEBUhZu5BBukxiK+jDfpfNfwlL7T18ZlflOmv6v
OOnTI5XsVXUvROw+Rl16J0qK39Ia3ETZ1UPEK7A1RL60hPsx+Vl2lKO604A0ymm2Vuwe3dx55dwD
6NpLUy6kpUmL6Li8mXI0tze60VjJCaqDi+wxSPiYg1N3O9lnIF3yLPRq5ZAB3SNTS09ELioe1XG4
K3nJ7CLbH4DvFt+6MMx/0qbykbfe9CwDVBFGux62iGe2edeAVPM/Kld8BsgrhEJPFn7r58f/N2pQ
qnDHrvPzMg6fYwQjLQ1/X+YWIL9Ik9XfdAMOZHZW9qZuFOsTVmjYCTsz3QKvYbP8uoILk0HflHSk
7H/zS6ih9F2nSdt39e2U04607TJNe9Cy1jrBG6csDLohPkoPIpdMH5J7r1fDR5aW74KU/L8DhH6H
xlka4FvLcAzb0RyNWsxv8KDKrkbNivlrdM74RonmTjYfVBMEGguVau8CglQgw9IeKHwf5xgqbR9s
CG1KB5X2EASjvyqySb2eSV9hZv5KnoVN46+Qxfh7NGFLGYk4XssN7pio2YUdEfgNxcpmVo/PHfIY
DsEhyZpHGdG49v+CjLJ/hx6j9WlaLo3bDmB0U9V/gx5D+tJrVuo5p89FWAw7eUgNfRkMmvkS/zor
xvDTdzv7r3E8ZkCtRX7/kPvPdFSkH1MGW7kXgb/ixTF+c6kmgXb60GZ3BBHIRgmN6tQnOWuBgj0A
jAr0YZRm+2r2KqRV0KX7PegIjfaJVTxzrOu1+8ONLD05pWo1nq0JYOky8KkuUrmvT0GWzUSanXHx
zTK+71FbgQOCj/aKMlukhalfOiisvwzIGX5H7kbOGE3EnuUM+CazBUVBKBnRQ7vOkHmBNI65FI3f
/34zet7McvKVbsfWDc1TXYeVqKXZrv1bA1XLo0wYdjGeyOe68Lf0CR2EkVsc5GFM0vKgzoe09WJw
pvMpaYv1kNsBaVLilKwrD3ZRM/q7fY2ep8iRm9n4frsxfQWg1axMHMF4sS6cqjjHg1ac5VnrJMqq
CEmt/TYwoQq6CUt6i+QArwpeTvNcpF0pZJHGp/H070ul8/XC0Y/uYmN4ul1dRnhkT4+5MW2+XGOe
adNWdN9lpNaZLCPlZeRZzeM7q2F9CYZEO8T5MNxXZRbRj1+A4bUz2KxmX6o3qb6gn6NalC5kXZkG
/KzIRuOPwYoWcj3Ce+RJFb39XlpwB2mVNlwGASFtU6OdogX+ASaMxljVdfEtFmLchTbYzO1/MOk9
H3eWxMxDybNU+B2fwqzUtoOnq2BRwCoCEkMPw26FBqSVHqHOAFCy5k6Djut8jQA5ByqpBEGWDT6x
csKvWZPbTdsWocb76SrMYhg/r/sjPwBX5IxaTm7CVI+65dFfKHdR0r4NS5+WGp29ue6pjK6bkHam
tID4lkcGRe66rrNcpzqU0EZ8kMf2QIop/snRIbaiNx9oWTQNPzp9JVOH3RygzgGsFfy9FgfuQXLh
NZ3vbOCwBS7M+3dcSOf1IKnzJsPZQPEJl8a835SHL4Hhr2FjpiGUwyo5LrAxZopwiAYuMJ87wYMg
fGMT1W1TaZms64L50MmW+WsINPU7PUjP3mA4j2mdRw9lAt3rmJOMHsa0Wg+VmNbjvHCQIfr0ZgBs
XkSWueNVYgHKMZVVU0AtW6Fx9hRCA3EUZfPNmERaL/MeUog86lZxZdv0nEFlHqXIkiJWM90Ndn+R
rtATE7C6zGnvTLZJPPomQDUOeppx5z3eZsmzsXNjVBWT59/8XTP6e4jRX75cEhkWaHBb91V+aKmk
M4c0D5x9l+bv0ne9yPy9hPD7vZqYH1YYgOlpGsiLTK363rcOX1p+8/kAx2K6d03/h8eWe5umGSR3
M9cBCWTnVM0HGDKhYmL3/5tfRkhfEo35svdQt3Ukabh0hjMROTCD61wZ/GX0OtluP+fJYDmNYoaz
RHo0R0UhurPRf/xBXa9beFmnvrQhiBwa3pWzGMikDX2cHQCVdAdEF6ttDIbjMgRgAM3WD15ZNtUs
9krtR2rrO+TRohDkW7wgdan86eXGe0JC+H3Mh3ppJ1l1D0U8gra6f1/4er3vRuMNUnDaQuaD9Muz
0cs2KqWzo7T6xkfznHoU+5UcpMyN0/Y6bHb13vGtt2uc9P26Ss6a73oVK9lQjbRnehCVzDTc+o5/
NR3L9e4nWA/loCkJRCr7a4Rd5/59kHT7G2OI8itC+v55jXomDC718g8rMxd0dSUHmBFpUAYNqiYG
91PmpFefJIh0+sEA6986JPBHF/ngWdFXGPoaLuH0TnEz7ei1KbK+12F/lvSdh7MBVcHUMb+rTnbS
GpL/bP91clwxnXFWSp9vViurEdDGURL9F75igD+IYoD6iATIgxyI9dhchAHUJZMQTAvnm/bmLORv
QM/HVQ2x391VV/rWYSNU/81oRpj9b5rmf8uX03/n5e5bNFj19su8q0r1yERtnniNhvSQEnTkI4TV
RyEQQ/RqqzB/7uaDU2lvYawPJwNg/nNr0u4MnAk+YaPNn2stze4oEpDkn2PbtGO120ZU0BiUE/45
XYlAIkcBxKW6oOCNHNuuc4eRhIi5IXusPvuU2+95C7QIFuLX5jB3DhOzCfRgE3mJ+ozWxDIjv3E0
YcRbhKoyvtMdlc56m94uTJPrFeP5iqXtf15R+uUHyzAl09/HFHVsGgf75zgKZ/GN8o16aHBKQOks
TCco3/TAr7dO19traTok7MDEwJ4jTTfxTtQq9Ad5jSILVtI9siw/ZfM19F/XiAoag2rFXoHBUGBC
pidLdmd1BVpGvPSvrpufFkVjqfmISEjftWOLLWS7t6z07WpOJA0q9s7QiIj0XBr7zLf6+7x2VGUV
B8O9m1CND9SOzlnFttPz2HIv2w0a23oDB8sqLUSMjEUfUMaidagPO9RKe8rL8kBKjm1do6SLKgsL
f+VmI39Jfde74jOCdBco1Tyxv6OLGeyvppyriQZwLkK5KxndR5Sx5UCsdGLf85CX1s0vTSrwiRmb
sAd5VD5gtd0mpkW2gnQMTP6N8txDSn5PZb64vw6QDi6Xve5C51FDmCkpFjt7gG4a+h7qjmjB3nzg
ARNIeaBlHGWMHJITf0VLS2+qQ+2SCPfWBlrZX4Q95M/z08vLqzkP8lfrIS4vyvNVtUP+rm2AwRGq
15H1EjSFsqpbGxpQSD1BC0WN2UEtNBg7V4u605jPXBEKezbZ6mXEHck2RDE2ieR2yLXmGpPxsrjI
ljAkWSkE0TgOgS/soslMQCqSKjhJUx4ALB4ou9T7m0ue0QiBIrDtzRCaB/i1x2c2fx4QZfbcs9V3
FttzKz75aSLO0kWROViqA7gKOejrwl+zVLPXcnSKaxgc2vyPklaEhUq946PpR9balhociqLzXnsL
JI819oB7FG/bwqmxkWGUN448k4PnxO7SE5QhyTVM8ZpoObR9ye7Ot5+S3D7aOTdwqTrOXZLGtEtU
2ks/qojXwVr9CBxCPzmqc0x56Dzm80GhiL4ueita33xkzh71wLKOMiJ1tWaZN9kAK95B6Kr1Mjhq
++xqH9LoEVt9CqFSlZbF/8kTbHvLmt/bSxRq/iNIidU10m36R55I/LJ9+5ldYJWgehTBzlqSlRcL
t8h7FvFoYMg9ZAI0dRHwCCNJp0znkUrEgiSX+8Ku4kVq2shDESS8jaQMo3CS4ejvpFCONYiWRa9W
kcFSEL5Fn/cCG0n+Svkl3uom7H3VaCmPVtsmC8nIk/j2xYB67jVA5/IaUdIW8lS11f85Yv4U31K9
g56o5Xokf7ZILVBmUdx07qJvEUgLB7GxkiGAx52X+IrW+nENVi++mGEGaTtw8ku3H5pWOUuvPBS5
Z6xVnUX354Xm+DHuKcRV9vFLXOxbW8UG+93x6ynWY2x/pF0a3snLXuPsuLij0vx2jSijlMKBUKYt
vU3QjcivKOoeIeb5AqUFNaf8ildbuSu6SDnfLpd4wljXgwpdgpyg2O22mL+Ung4BOHWn2ipF/42c
THNP5p/+Fiy1qr5YSag0980MOTcBAcuxxu8N4KjNf5r3aww9u2IRxcq+sxzuOVA1MRC2o7R0Wu93
ro8qhjQHsDuZGwBSGte5Dyx4nPX0+qbIVrFfl9t+FmoYrZHfkac8e5LloQ6nHwlZsSP5tf4pDmgQ
khe8jgpzHXkmFypVscyRy93aJc+RxB6v+svtLyVmt4lZOJfRsZ9d0l8ZqNyohUoLRYiIs/RNfToc
FFtcZNjN/2t66ivQs2el2LiDALbfTcoHGNXPs5vvt7OSkuu3CW3N6wy3ptcnaw7tVJonMYw62Gc0
ORxleITtn6zN8ObUqf46v/ovZUiz1hyD9Joxl/3chW3H+SkNAaTSXFQ/Fvpw1LzUfJtE5uzHMGBH
Oqu+K5ObrjQfAitpYh3teOges7qnoUW3F6YEzJLd6A8D/3L/JQDnQu3d9ZdXXunayJPd6CA3TIoK
3ly1PdnzFxOqB0mVHT7aZqm8xN1WeuOwttB4Us7SalJRH0MD1RNp0kal7kqe1itptkGmrfnjF9ep
uVXS+x2V6p1j1e5OsdlkmpWiG9QfRxYUDeC9oS+hPmjUaUC6bFhdzdoYvPtQ9/4ElTjseObBSm2O
MJZ5CA6Kmsq0gRLFOYbYfluCPKPsiO82MPJfuB7g413efPIsrUSz0pBHXv024KqiXo5um27kwG3U
MPtZu55kgvxIOSA/DU6DH17SVXvpj2xnOrneNK2t8cOHwop728mP8qxxkxAI5OwMOg6hR8s5zSFZ
stTAf4BkwimH5SGWw/K0zywSc3mvrAy1SE666C6NW1k7aQViTFC7m5/d0jYGxzsEU0BulAE5mlqT
tvr3DJvueL9n2AyP3a6rWpZneTBK/5Zhc1wvNEU5Rie1LoaFZI4CqAt0Ve3yjTTloS3cnV3RcSDJ
pMYJ4HmrGt9uAf9tUlhY9qZV6HON2AOufNra1oEKpbA8kCuBEyD8efNc3b9C/X4C+yTDvPAntYhl
DDpFH/XwHLRO8Fy6iHRPA1opnpGHz3Txq3cBGJeFHJ1Mz38al848JB3IYpPaUBrzToarbpPyTItn
pC4Xo/bg3VetfZKWnAWU6dR7Uwq/jaEtRBAHLxNJy4Ulcv+uBqr60sRJuWKDHAHIwczzGC0KE8lR
GazFrg30fLSW0hxU+FeieS0pg8tGr85THl+usQ3MOpkgk6rYgQASxFsMdolH+TGTlr1Yii/uZWiv
8ZvltZ8c5HXs0F40HZhRtaG8J8tXvFKD1fhPU47KWpccVWpKerdgxDq+mv9pblWg65LQI1H7Kkv7
pFefAlFZByoT9QMJseZhdllZaB1knU76S1W/ury2WeVlAsBcp/iwQNDIO4tAX0buvDoHYHWe5kMY
FdleG9y/ZMDNz16tX+qFn23kwPUiv+bfgsMG3aFhovtBFqwtFwKiRMTfJN5JuuDcvlOaujjLcnXS
jFBK0k+wucVDJPNNWlUdaw9GC936nIezpaKH5DyW6h1+D5NmSukT7YQ5+yaD8lbzNj17n2VXhNmZ
7pz5xqE7p0EFlj9fN57Rms3ObRpp1+6clqTodUDOiOhB/DKDWvYIiVdmk4ML1a1UJCe9wWLLe4b8
V39p8y/G3yMyrFJ2MuzvOUMTPcK+4m3YCqym0RLgJOKxuKsSEkAxHTIbNgTF7lq0iyf1Xb7+5coA
nYSNYoNFlVYOEfNaHqQpB+YIuQSQiwQ4W6lCIzdxJ015hvQIXGty0fDrcvITEFj9vJwMjrjRz67P
c8Pil2yHPb/KUHP3XWunS94c7rMTV9MpM4bv0jL6LLlQ05mAozr+PlLG6LlXepUF1kxtNJtmkpVn
ionHvKQLYplM0Sk1nOhsUI95VgK9XI1ZJrZ9pUTP9BnHdzGyAws51Uiy/DiOwwqRzuIQhJApVaWg
i0+JS2mOvk6WRcnzbPvvT2ea639/OjvU4TzLnsW2dJgIfytKGWVMD3bHriQMaM40dLYuoMf/8HyF
po8eaSrUpAcQ/9Gs8IDUhokOy2TAZc2G+CePh++m4gXfTJP7i9qW9dqoMZmGXLGexh7AHh184UNZ
9cGmdJvuPh78aZu1dszLu+r2QTUFd5pn9ocmpjugH1ST3WfebUY6Mi5QAwZrow7bJWSNcK6w3ASZ
OvRvLsSOMAbp5Q8rDU60f4zBouge1baMUGAVoMW8LPrTsGG1NeYll+bPtOhO8wIZSLFK/LF4GNs+
30RVOZ2UQtF24aA1EDkIlKemQduaQazcs+ds13rCqjul1X5vW5Z+QP2CZim/1l/NwYl2jtEqrK0w
BxXKy6QbrK0084KKVk/S7CBNzzNe6RDUz9KK3W6BDrP5bNd98lSH8Ua6A6Mu7ydY+a8fIArtzsxs
s/phWSbCUItWR+0VMg7qTF2CgM1MF9Z5sbUAOVkd9Blg0PwyRUjalSTjk+9nD92QDW/pICD47SYI
fp3IPeoFwrhw1SXvFAfuZacqCa4HCGHEm8/Kf90jin1E3cc52hEdLMZMjCdqsZVAYlkiNSAKhnh2
PPaGTR5AVlIVDwVqo0zEVpoy+FdcbFTdVlX8aJGO8bBWcup5utUiTDibJujGDR2Qn6YchZbQeHHV
GmUzJUqusInQVJZGUIZP8sXSsUy9WfYUrEqLlKZLPxi8dclVtDwxeduxAXbvG1fkR1BL9moYsvy7
qv2fI+LS7Zcj7Lf/6RqxOpn/C4eMof3OWmZ79EBSMjZsDXpa15lLl1+oqlQf+Qil4sK1IdDbHeA8
tG8SNFGiJevYjekc11GpaeaDI7VrpH2NlJM0YK45akCo0khbzmSH36Fd9+uayGtEyxbmzJVvBOrB
nQ9sKKeDNGHHgs5TnkqnHE5gWlnZuY0a4hxoGx4x8vQ28bfr3CZ7plKh9pQGiHiQzpHVfgkEgIMD
9s0o6XfSBAuTX4ZkNO7muCsqwE7HfObqqBeCDPLuEyowx6BC9nxlL4wgzly6Yt4i+ONfksJvMJp6
qWtBe0JXG06iRFz9dGN++ifNEg9zvKQC1GZAmIyX/jkebsFvIQvxnV3m2kmpB+0kz2aBtFPYrf+H
svPabhzX1vUTcQwGMN0qWbIsJ7nsct1wVOhmzplPvz9AtUtV7nV67XPDIQATlC2JJDDnH/xpzn/r
NgZ3IZka+8MhyhsY7EwKtaC7Sy33EeGtp8mJJxcVtc57yKmWbiDfio1qqkPVtzncxPkozKR4oZS1
bEhOZWTGR5rIERwSP/BXEeDgF4vNHkY6NpA3YtUE1M8+kQJ1Ttfpae1lNyp+ziLtgJvzz+lGRPLD
84b80DeDdZp62zphg7nJs7496milzhTHWUXFjd1hbyXeVNgw+RpgyRSe08piF8pCuE23arI6/BbE
MvVyMtWnznWNU2f1avNN9YMaaQ9aKO70oTSqlalp7fF6sKAp/da0VRNxFZKG5uYapl6p2EuEPMmH
qSrk43uomKgNva1dpNFqKEy9Wl0ndqrdagm96sRqaI4jFjVx8cjutX9OU89C7FYfVrWn98+tPCyI
YSEMsKR71VQDZb9OtS4C5MmkPOzNfQVDcYX4AFRz2bcEwNczsaQHFa/ZCVCs9jLm1WhmJq51b7Ea
XaHx2X5NTes2sEUTrjydvWLh9z9CHW26HsL9awivG6MJ6KVx7Zf7hUXwDX/2PnTYkqBgJUUzS+2L
jk3GIjVXyir42zcD7yVv8mVXsIZl20MopBVt7dRO8AU/ra16cHgxPqwUTBWVAe+f+V5vvM+K9OCk
+nLPOuLzdWzy7c8KxqWZ1XKN/A/zZCSPZ5S72whYtqCYA/X2lGAejcw7BqSq7zogibkn1fS6ed6m
boCNIDrd7NXk5D7UvG3dNM1WM3Jvh1qYe1sX9YggPQYDOp5Xr21nfO3aKvirj6tVlArx3cd7FTRw
GZ8Dy3kohvFT5EHRgorXs2KQh8iw2tt4opC9+vhSjSNF3t6mavwyqQ67y8zr9N9i1MsYc6R/X+nZ
H58mri5gIyIW7COx5DjiA+xqmB0b2zmvvet0tDBML7otjB5Oj3JbUu1ymf63Xecsqys5DsOkfVKW
S1YWT3tMA1YNZM2Lb4Knze790LgHY8xwVYADhHQCNoFrLR591o4aBgHrTti7684IC7BolaYwItTW
KAfgjwMmAhBqMwR0oHzERZmNknOykobqCfaw6vCbR6w74WQ2A99eudLt1bu6x6r2ZU4s7jQtbg9t
IvTjv3+W/0hpuGTnAR5YhuPqPii2D09m4NW1AQElv1sujpdGis7S5RnmhVx6hZ8HO3xofCR0Fvy4
vGH++ZRSjy7qK7fO6N424kHZ0QVeFNylPNBWyhQnNNN0N1ctWTFpZdf6sHJytoD3sz8sr/+clGNb
th6jqdwrsmVgwjEetbA8XAmYdqvxsJR9im6pBkLrj7hecjevfej3NJgkRmUDPVt43c51yUf6Yf6M
6l14j0aHBxnEcd/zIpX0fs+j0trVz2O9vKr+Ps/sDdnJ4tZu8/LN76v12AfOu9HKf4yc5o1q6vrC
Lhb8vx/p9W0MJmyjpsu303Mje4Z3HF3eTsU3Wfnz7fIAZcJ//2J5kHzYDrm6g+Gv7xm2hbTvP9zX
0qF2hGuP1Z3fjKsFbYifbmSJGT9MNJV3mboc/P9HVxCL9cWyTEXIc6hrSM3kykkeZIRqjTWKmXzP
R5bT5a0W9OnOBPH1ORlIhbEP+m7pDm7vXlhDgYbxrZWtdDssPjuR/rREdfs0VvFwjs1or344eFLo
XLUL75hU1ls/F8aGEnV6UE38JX+bZITJvrQ0bdXOCM0lgdSq/PPQGqg0r1Rni8nK3u7G03+Ku/bV
enFCtk44XyhCjatYgrUTR1j7uoDOLVtXaxLDBbUN9tzas+b6vMiW6rqGqZkLg5f+wHqaAImsvP5e
IZ+9pZcKgVpzT3XNutMrC5kYvIK+LekloNWoREdO3dxHLpLC/xbgBHV1WHx/EwvhQsL991/VPzCG
rmVgtGYbNjqRAvDrh9tFQf6mmz0jQnFDgfnHeLjN+9R47YS78hK9f3HTcjkHibmJKkt/HefZvzfr
4luQ1PprByURsAJKcmqOn6OP77lps1Wxcw3slXdI9pcz2ng+6PYyHdVcufHUg0B/+PV2euBurKlb
LuZsqnYbl9Oy8XGY36qmOmS+6TwAwFeNq6Jnppu/h6oBFdqOa1XpHUZJHxODRpYZpw2q7KKuN0Ol
tzgSgEtwavHeDdzDErg7rxTmVC/+O+I+HMhFj+NSviFyacBqxPFejWZ/nqJyjcspemNSpzDkiWOh
/zyFmqO3rn45RSjREde/IvWav2HYhIcrHgoh8UfTcwAFKaDUFUIVIdTHw0nkK4W5ug6YUfpfEjGe
/A38jkN1eS576ITCa3RMHajwn5s9p44E8gdLe0u+CYVcuZvv5YYf5zM2901hfWr/bIJH/TmqJJau
wW0jvvk6NmlJJYptB+12Fwa+ffa1oDxBWXxLJXFzkuwbm9yza3eY5MouPQl+xqvBFPjuKeniN9X6
FV+wzLi/nLBuxnXpzesyKJ3eWDciiPdK4tfMNMBaE3ImuFw9NPKg+i0oUapftUY7q0Cax2uEDoud
O5rpuV7YzqQQqL/OIDYAJQd/5zOOSno5fAsG24TclrpnKNTeNnUGUhO9q99SoO1vcmOK5e0Quytn
Tt6tfH4u6jL4u82+IImX/zVxE17ZVpu8ZjgLbDIfyUQvbcMD2iXaY9GIz12luZ/1Okh2eqy7NyWS
Ip8ztLq1YkpfwsTR/stXbn2U6vUMw+V+ImzTMf1/4sFT1PgMqEbzEboQaaAZ5RYD/dYs6vTtXHja
SfVdD0Ev3S9F/OPapV5ppPw3Zp3UCLbMr+O02H8NfrCyfAr/K79qN13iBD/mxvgShF30bk6sUMAv
i/MSe+m27dv0odE8+2boJ/RQuio5zhEEFpT7/LH8L/dC0ooffugYEVi6yw/QwpiAxdOHH3pqWwMp
0bI5CvTU7xCxdfc9qNZDF5bh/eTZcnVudC+aTyYX97Lkm94Z+7quevJiVbKhZqZ9L3JIn2YLntC0
NH2j9239UDhVs0d1zjuwzq2RndQR89P65Qw30V/FuUmqEq7f5UxRz+YB7aW/ljKP8DBDK3MO7Wpj
8RE/6ubo3phDMtySjDNRBY/zndP29jNM0WwdAIj9gg7Fg53bmFqa2uPgBdHffpZ/iyLdfpsXQMjq
FHGBCsEDV+Jwm2rTfFPiA7GuC/jFrTxoZv0vfSpEBau4KkbTUynjYoDiresGzTJN8nvBKMKlMp9g
GjXPDrfyQ6p300qNRdPs3WcTWTC+yuo1otKxyh0YeHyaD/UA7mtl+J8CI3b5ncyU0Vtv+IEP+9cA
Xtc72+l47VEnul8aH5muPP5yXTyW7QAAwUy/qKWkWjv+2VWkYM/KwClvwqhZl7XOb/HPV4mVIvw+
lTWyyAavfhvdsm8DC2M2Y/ustpGyVWT4Nv5qqTG1qSzKZStkpNpU/pqneERyTM1TYxWt/9u8X2f5
NU+dBSqDf/B7a9o28TwfXUObjlWho+TWV+alD3G1+Xg9qLhrU71SfUPm73zyuvtx1Moa6gDnKzNU
RcQ8mNtL3Fz/8HR3PujuVDyjb+bcoInTkkWgOSx+8Zziv7pG06Xbq75O9nEJIDCbV4+qi/xQdYxF
+121+jCBCYBy7w3en6RDwoX8HZkrdTBVskq9bCkx3vTkidlgyTxXtugnXQ2rdm9EwNXnFhLmdc71
RGGKQCLWdfGNQJD7QGqddCJY4JMiLU1tZN/ajZSfYs1ZDmmIOmVf6btqxtkl9S2UINyuOlxkR0Mv
O/VFdY6QMDujPReerxGqL5cRAIovMqVqEved/3iOxC3vyXp96u04/mZZ7cZNJvE5CF17N3rC3leN
kX6qguJJBUQJmhSTQdK+SFxcVrUu3iyxHn2rjW6DgLf4nMemw54GXy0WH2jFh32wI+VWsoqkaYgw
PudgL7wmB4Iuu7gr/oxQg6rvzwh1jlnY5QbweXPf6M4ZzCi+Q0ZMCjHpmscEPM1aTJb3rRIRKQrk
5pDja1fwdKozWYifsdUc2XdTl+/jrJnWCCg7X0TW7bUSKdhKCJCiyH50fhdtUKuYH1q4KQeqgPXe
9CvxmMpJo5zUIfttm3n37AB45otJ0bjV8oNeOPbnwcmCm9Seol1DkhFb2eXLvGjuoxU71ZOniTfV
jWi4BqbRojyd6w9+Nq4zq3afzERznrrSRuSgtH80eLIma4Bx4PVxWQ68xDtEaHO/p49eblbvZi4W
5DRBJ2dSf0tvzB9lVlmPWjW05AsGMl4yLJgXtAYwxT2guR4zuVjS4e3fV/OG+JhJQXyaTaKwfddG
bRXy0J9LtcAOqqk0jeTY+YOF6Y0xzsnnJMpQDZZWUZSttl40ed+dNEhXjWjNV73DCgXVhOnR8iP0
xi3RHoNl4EAS46YBKP/YiWzPdUaZzczbT6KnQNgaZrGGhN9+codlOFJ/1lepbNYuUNzGHpOVX4Td
p07vp3vW3W9qqoe26mPphSc1UxO29hR0PtryTOz1yDsX44+Oas6mjSJ3U01WCdOEQ7+E1XGI4bqu
rm0zj+E1Xdua3d3pTjo2WP0gKbYepB9QH0/5Y+eY+Q1MAG2l+q4HM21urS6pqCURqw6/xdq9YFOo
vYe55qOgG0PxyTsz2kVpEqyoWuozy8pZ20z898ASJ9061txvKeeGJ2WYq0x01avrYaGyctSw3bh2
qQkfYlWYHaarjT1lurYKGgPtW8M6taVR3nmsHTTkM2t3BR3Bw1VKth0gBlvuG/PPOS7iAvtaS+H1
9vydqxCxqBM5+Z062WUOm8N16Frzva+H/qMaqGuMDvW4sABlPYsOPoGu0AkjGdzOGZ9TNwO/oPoK
2DQbO0f9/LfOfhwxS3A0MgcSzyBxDkD3L3OvXaq/DhAzE4lr/hf/cLUj+X3H4rGOYwHrycvBRc7x
Q0JxhBEXWt2cHN08xx2iJplMClkqnkc1LtFF/NxLC41Si6MdugzsLv1lc7GDQB2UGf9+XYqPOyiY
lYbrmrpPRVu3yEL9eVkmsW1XJMjs29jVs7sZiAM/VQ7q1bWZlzX4kLkixSZHudP0O9+rUMookK0c
UXWATN7CHKF1PXhO/5TH0Xy8diWI+a+bhPJtnFtkmkfNqfYFnCN40771mNY+BdxswKETVQRUVtC5
X1UQNXeKTGX/olVdCVZC6P8bIilaKu63g+wbI+v53z83+eF8WJL7Lt5xDhlNw7NZjn785KDLTvCM
uvq2cFj/2txL7S1Km+NJiRGzOwlXqqnEiK0Gg3bLIW2O6h1SxchsrxBdGTcN3iMrbCWjU5mgxdZY
+dErmuikuijAyetXtp1ce9aRJnyKqsC/mc2h2DZ2r72a+ozXzaRFB9XUXD1dpWLGH0OOZqWxrnyv
eanbCjXSHJ/cyNPIhupwW0rujKrpxd/1cBJ7ETXZOmkhSDhJpT+UwDJmt4UugQ7zCxfZOo567UkF
hEPVruayHo5qMOkMfMKzbtqp0cVIDRhaOY47hbaCoFi+wcsLdg3FfWRPSTy4gVOs+4SbuRpl73Ab
V1nzHKaFOIvC3SouBbeznhQUCZEuSaxjBEESCZpEE9+hPf9IxgpxSt9ut7OyKmnekqxxnhW/yMJe
aTsE2J/XKJM7XRZJHPFr6FgmWKgieozKkcXUbIXvZQGXZAbZdgCYGL2jNL8ykXd9a4fYOFaNaazV
dDIH0bpEEpgFWZ99AoO6M8CmsjHUwv0wBlyuI4AUMQpyOFoe7PsYDVoN6bfHi3Gj0aKuNVf57QXr
v/RRvEocL0FL3K+QUMMlxEvFky4awEBzaD5q3fRFdYsZG2YRZ/DCJM94QDzUisOYRStRUT99GeVk
NxfDTp2rj+abgKQzeyzJvmozsdbCfjhHEQez2wjBj0k1hjnONmIcmhvV1Nq5OAFz/ZQi3lStp177
Oo5Wdxe40XDuDX2LRL6xXeaE3bE0vKmruLx3EuPZ9Hqu/sBD5oJy7VMqvXJ0H+Uk9j/LwR8L6EJt
NdzM6CSuYm++12ytCFZaPAn8zcfXYLGnR3VAkWtGG8bZ57nj3V3C8tgCIN9F8zabFnIM6CLFIYv/
+tVlv7srAr/YTDJLPjbxX6WfpE+ZXmgYLSOcJCYo+kJP2C8JGNudlXVnL24fI5mFjwMD27om6A/5
FA8Y1X9Sp4kTJHc0y5nw4uCsocWn7xvepw4w2TF1RYFoDcy1iBslCmYzQmlJUPu70S++X5phV0Vr
tFhMp1x1YWccjD6CkZdFM49ow3ix+sFH6DtYEHwvEapvI/1klv67aonJ785R9UlLiFQ9XHZ3haOZ
D2qyLTJ7lRX1cnsJz+1m0yzDWlBk3eqW1j5XkiphQEJpGo0tiOzSnXC6K/TyhXSYnq2b1Ai3aoLv
1GhwueI1nBEBImvAu4RF/FCZCzWrDCcbNeCWofUwQ/d90Fvr9wH0X8wHTcv/MeM60MhTpdL8pk2q
rek3UX8oqWREqevtEDUu78tS/8er5Nfo5GQDH3bppKcZ2DWy4RE5/qB9hXmQb53axCgubVAhEJJY
xt2FLzg12ClV0Q8XDwcpZB1RFxiG9Occq4SAT2UuZBHXiF0ZtMyxPWSkW3Gdk3bp92Fug9sxID3c
IRu0g1XvHjSvceCAOf2qHev8e+dFR5Ma3ts1QlSh86THwceIxl4G7Am0v5upDiX/b8m/28Ltdn1L
UsQ15jOIPeMhhfRy6p0G5Q/0bt/bsOXO01fjaWZXdLaC5VEbCuO9CAqsHiZL20cjTX+jF9X0biK5
cvAM4LxqMpuvJ7+2wvMIeH8EibHLWquHb+Q759DgK69d2/rhZCf1MWUtQDXWCvan3I+GbTBO7OEi
vTtSjNrM07xv+PWwvyMLOshDO+BRLGr7UXX5fY27gGO2NyrTCQhtPs4uLkH2aHx3fRexTNCDqwv/
uLT2kwNNVHGTdYN0h0tucn+hKgc4ECExsLd9fFIB6qOPDJ/qLptzdJtVuw8nidbt7RRgUgajyRqz
XdctLX/PmCyvcC2BP0iYlBY8G+j3vpgSk1lYqPzNPxtxcw7GBkHUQTfrb1U7WvU3F7j+8hr3ZfVa
5PB3bKR4TjDrrLemxFwzFK9DYU/3zoAJsurGWiZHkCzNd6M1TvzV6IF1iGGBW5nn+7wwzA00t2Sj
mkL2qVfq0IkZYV7fP+hZTC1U9UVeHtw2YXx76WugtB1sOMJ7I7ANVr/spePIfOmoFbz02phTIfD7
nd4lkK4crFNlQFsY9caFHX2HQnb5OMDpnaaEp7FW9+cxH/stPDU2yn0w7Q3TjaXv7XgH+UTfOWVX
PtWtpq3nKnBeMVbPec6jmYPa0E2atEW0qoB/eSJP/g4z7VWr4/ZdoJK4zrOS1dc8BYCmWDTEaTWy
HtS0fSyXD3oL73XUUnujRnHSLe6om6YrNZpqtf8cDiS25FQciYaXyLUeh5AKB+554xrWbLTvuW2d
0sw+Kh+NWeC3ITSIrXWLmoBqXgY8M79MUH3qYC7zDU7s871qTVlbrjxjjFfULfEZB8BAMj+sXzJD
4NAGwRRJPXPvFmW9VURSYXR/lfabEdnB2Sscf5sjtXNHIiq4ZeOQ3qSNYT+Bt2zWoizbL0nR3/nW
KP5GuWDTN3n0fQSkv9JEKG6Rnfxua519dr+VLHHP6rUfjtkayH9+cOXQEE/jIe7QEFSj1aj3a73X
Jjy3kBUYXXNYVxX70OsiWC14RdOP+9jD4zss4DeHFTTxoi5+vorpG4GcAjBIgNWqV9e4P0dj0YiV
iIb2xq1bse8y7SGTzMPrIZ0LlqySkojYl3VoXHuPmr+7jZsGDOcklclTK/+jPQStu20t3tt3d2Lx
Tx5U05M/suuGrh2enHQp2w0i/6xlHfeUhv53I0iat8leXqxOR+CYz/uYsnDbXCzT+JXoI7f7pTOo
w+ZGtGm1ITmMwBDWgFpCn59BGX0RPYTZT1Ntfl3coOvO7rzkbEn7/KK8jKpQt18qz1pFylOvt8Bq
xTNmiSpBe0nVXvsMB4S9mqNiRgkAwBtkRiqrF7s6cYDiS1Q5MubLyrIhElieHe2djExYE+TiiFx7
Lu9jlbyj9fIG9qGpBq591QSMtTCGQztr4a07j9onHzC4coezW2zgh9gKb0cwZdf+YMY8/trvSUUq
+QC+xvs2UihYF1wtpsMA4QyvHg9X+SdlPS37JwiNB6UIZWITt9NlTglPRYyumi58bAozfTJs86vS
dQfcgW5xFjYHpfqut7sx05fPrInzW0/Tl80k1d/ZJCerCdZP05xrljBGRbrbSB8RXP1KJgzd/obN
ha6ArVNnrYw8Go4KL69GVZMvxfp0barRTAbPcq4l7/eqOQZNtw74PtZqYZq0iCm6aUQ1TK5TF+ot
R7UwVc1SB3nuHC7Wj15cZ6uyyP1jFpKMQ581l8p+9hHPb/u4yINqqkNV1PiLzf6CuU5ToJ4kA9VB
BaopWcgjF717wcrQqvSGPZeOFogN8uek+drKBQ26QdHfOChsAgzPk4iTBBpsaD07DsVwiVEY4ja5
lSCgjYpCPaXeVEn9OFVRPj1dlkqp7s07Y1mKU0WafAt30XwBwNWtdG3wv/dRtnZ4mv1tgc/SKzG9
d722rKfWTp4ou0830Fb623kqvy5mZZMoF2INgCz/7s93jj7H32oUwDdUK+w7d4qr+2tAW93FyZh8
W0T7R4CZPk8LJnLC9wtELsriJUqHB/Wr1K2i3/yHfmNAnoTfTQlOly9KxqtfvaG1/SbyeNKUgbe0
JpQyL8ZEZDySfY5OquCjKkGyy8pK6PkKr/WruUh4Vmq3PlLJ0qOzz/viNAU5Wxhqqd/mgkWQRPNB
TO5ABfblGTHa8QYmeX/wq7DAGC93YM/bjaOxADKEfVt5xe9PdjMbd5hOmMfrw149+1MpFJ8b5avq
t0JU6C6Pfai05ppHebZVZyrcrOYGLGbEbWduMMvA8q6dIbTKproxfehTNyLnV5xqquCPfSwx0ZWB
71wCfjostfaVhWj7cNGkyGXfbHn/sW+UeitXUYukLnUUQ89DwS9n8PzkW8dCFayb88OeJyRypsU/
h06X3ohUEikdUzygbbqsba862INtPebgeDbFXHePcKB5ijopEiu4gN8C4dHYks7pg5bBTCjhhrwg
AuQi1D53X7rSRKhfLqExBrmsSYo2xIpkSL71M/9ZFI3up2nJXqdAIM41Zf2NgshHnRVtW4wfbtTK
UDXVqFobXpsKQN8mWISp4P+vudczf5gb/flnqPflI/TuLwvPlqQh4L8WtR4pVQO0oltWwpyKE9Sx
D0iKC+RiIrOzBoU9bRQqwwf7cpxFt2/RvntZDFJmdV89LfZsv7QOajHobk53yD3aL8mC5M/QLfpe
NV2v4CaNoeJWBftDKA4iqHBGlXONMfdPWccdXLa6pPCes2BC7ZITqbdKURga4edmM0oq1IXdF6SC
J5Da7OTVKy9zvlZY+926Q8Wu39YbbYsPFt45KgvgWOl8yjXU8QfdvgW3ZK9zu4X7J6U9ciTxIO0W
5UlDYPd15K8aPNRBSMk5hyx1NpdPj4f9UzuPDhygkJuh5brObRTwDqm5JOei7ML16LnxFuMwnBRV
ZOafhIOsQhVON7Uxpo9W0OC5h531K1W6Uipd1N8zxOtHQCgQSfp44wJC/VH62BCVkZm+JbUWbmy/
8B8n3GpuZNHiOBpWfFTn9AZUrFvNd++KIIVj7ZB1mrzePBg1mRwq7csZMkKNRAcXjGGN7AfL8Sn3
l2Btd8bRRarjXtQ+jA2zqtCgI/eV1RP1PHkwxIpaHBKOWlTVn/zUOTRDWDwpFvqoY98Kw+pJMc1H
Ayl2OdbnGMngkoczwsTuP3Ps/LiEwnxyHKtAmpV9Q+N7P+AvBc9WG1a3rjtSTfa66qtm7FpZ/tNb
CDqo6jxZZWdcLikUJViHyqb64avmPOs05eP32lSXFN6wyBJHXb0rsU8q5a1skOunOnaeAgtDYdVS
/TybYODM0Z1q/eoy0iqC9MscFSqj1ERShtVDY8Sfeg2C30Wo1GzL5IY92R/tmLvEShuonmnJTdHO
5N+K+eeLXz2/v9BK3U9YMiMDIBYWuyjqhyZIME0P79XfoP4a1UUe+D5Ua8jAIEI2r/8jWn4kvLzQ
p+6HCtlSN3egzoS7CYYYNdhwrtbLaMTejZktG1Iy9niZLFrMP9qk2S7hMF7eUZ1UdjVw0i9Rv7rU
xOsHFMX1VnVF8muqNR20az1dlJl5RPgbmR3cs/tiUVHw6bmt8xikXQyBN9upbsOHGIStTdI/dI4h
/9r0eQEY9zxzb90DBvJWqk8dMh6n6x52zu7aB+Qeb4rCBfbLrCJKygdjIg3CZQD4OTI19Gqr5iaX
P2t/tgHQaaFMk0GxUDmfvsyeYFjzg1+qdq8kZhWJtXenn31XmivgZ5JTF7XulqWOpYmdtpCgpcTR
vHfJo0pDNVNuX7rzKWve4XurbhVNMs9TKQAdOnNsGD9ayXPuq5YlQdMeMQXNv0Kf8UmVzRMSay3f
HbvwU+X70a1fxvlexM7yULv6sBH4Zr+2EkKFTLVzb+rp3/CxxP2MKB8JscC9Uc0hD0LI+tjAHczR
O4uZ6p4aUIclwEwHH54Xr/SXJ79J11Hop2w03RTJkrD2by87SGNEbt+2vcuWEdnJcHPJhLCf2Sng
rJG6PmRxhEpUUx2cbPnZd4WsR0Xzs09Bdsl5Wzdl2kf7Rhc2+ESK/rVvJ8/qEOh4GmAh+3BpaYhm
tZF4Ui13ydLnbiRFO42odl77rAL9mJrLIKMquouTbr5XB+jrP18NkO7D2D7FAuQOIhlEmJDmbjw/
lJoZNFVs5scMDxWFgEKeyhbJtM7GTK5kpZxZUWTTXQJFqJJqaIioj/4mb6uviajDg5Iva8uKuDwq
9K0bg8xTnWk6O7vBro29j9PWXlQsWoxFb87eUDbnKUYLoEJTJ2O7dMbKJKfuwyNNDdaI7z/OurZV
g2oSAGSselsL8z05HdFG60g+gNXLr1PmXvBqTuDZHRmhyTfl67kr6wJOMBrBKxexgE0ddY27rkmR
H9027Ls7S4uyo1dgKE01lV51UJ1qklVWkO/coEjTPUgS/ZCNA/9gvc3iXRPn3TYWc/ewCGqPqR38
VeX2my10kKQ2dkValYT3XaijRIbF7E3m4eTo5RFAw458hjNW615SPsTsvpldUb7VNfRANakQe4fk
6GzBympHI3tMJmoR6oB/q7aUOoqd9Kgxwa5ym2co4HgkDX4LNaYKtZzGuL+eIsrwc8G/BIqajA1C
G5C0keOdB5j5jO3aRTB6yqbfWr/GFBx0NsUPlkGs6nsunzYdzBe4zMvW8efkNFkgwRetRCpNaOOT
XcY9HpNN8SU3zLtSD42/dVAKEDPtbzpssBW8Y4BycZbtljop79xh6I9hP1q7pAdIOTVehHOEOX5t
7Qq/Lmf5ZIbdmzt4/bpsWHuRe7bPokySW/zMkd6TTXXo0ifP18xn1bjGh1iJnk0ZHxtkJ9ToYvnn
1tTzE2jqLbbUwYOQynp2CWDCyKJoo6phSjyvpn4z1kPwoLqCDJBZi9kQtQwDo4//MFrLUaiT3Kbl
2dsFxWOnbL9mpG13TQooNEfE288X84eB82tFNvu9BNgC4KBD8BtBnH3jDmgPFs2nNA+sx1Cr05cm
DLaV7EYrODlqwTCunSa23rzICTbk+mweB3CdqTXVLFWAIL9BLKjfc6MZudMW3n6c3erdzj6X1ei+
NVph3HIxgeKU3TXuEKu889oH7pbiCQz0m2NXn8toecOvY/lcOhAS3GZ+7gNgFdCyf9Qoi3/2Jzff
aSEsa3xpWzwmrW63DPe5GTnP6u5KsReNFdGYe9XM3TC6XWCvrkYrQr68dOwz8cW4o6Zdn1KTNext
i0/bJm3bZGVmYHDVP6lXsBU0gGA36iOoSIiucDDR72171F/j5V51U8UM0B9iEjyencsDdJx3/nLH
jvqxNvEvWCFMVzwKgcOqyzZon8G8gTSDDPpRxkhOBL6UiX1U6PJYw85BQyTk5gpJ58Pwjn30E9Ae
mlN1uBRmGqfhFwHOAkWt+NuSaJCZQq18rnxKdbmgjKUyzOFKC4rwW6Zx9Zapbt6Symye1cTQpN7o
FkV8aBuveX4mo081ShahANJYe+j5oGxVFUrUo7/qWFftHXuxn+xoZ8vFTiUqkmnBcLrk42SzFLh4
qN3s4vRiUy3LDOszL+9BWZXI1HFgs5yuYwsZ92tfDUT6t1HbLUn8yODrgApWc105qgbUgQLDz7jr
6PXMOnYq1kASJS7Hz57ZcwUFybisQgGMSllUt0E93qWVWIsGwyYtF80FkJ4veHMitkh1QuLTXYxq
LqMKva6a11EV/H+Yi/wm+LJrFTXi5t5nINY8teOKpOPJCEx6p8qrKq73PO0wdtN31aqgbR4r0T4l
RcVipCpy1JoXb1qXU8ia1NNRFUk9/65ZbOu+wP50m/Vatrba3P1ftosivkw9JT6vpPKvTXYwHabS
baDtlANZmilJXxWSqc2X7ia3wSyqJqY3/Hqrzjsa6MteEE+tmSdrAAXz3jQadLe76r0yC69dJ1J5
wjOqZ1VUXgayfWB1oArKVF5IQmrnjyx11SiXzSFuKaUoqU8X42x8P4purbQ+VV8gRT7VwZOvYgc7
1Na1nmZMGUjd+OgpV85DH+Q+GzaAl9f+ekAMfac6A30qd2lgpMvrZJYPfVEHSDEnGANIk4MqMO5M
tgJnDyeyBwcy2Ar18fkz0q82Pl5BfFJsEVid+f8wdl7LcSPLun4iRMCb27ZsQytKonSDkEZr4L3H
058P2RqCo7P2jn2DQFVlgaTUjarK/M0Ry1hlI9/ZlUFSNtV5+X5eLafK73C4jTZ/JIglhyx9uKa8
Ud2Kj2tueY0dWwtIITnJHdju/nEInd8Jb5/t+GPN/8bt++awRbIOdtw55AQC/2CV5fRWl+rnKSm7
57ZWy+dmaL9Id0lCewcX4i7uJuTy1NbIPmHA0j95RXqwRWc4DtGuLibHXmqtrHe8FY+1HWHo0XFK
RCTWsZzTW4ZA0Oe6iNnj8D6OMm88KXFmoOVNs814FY4wzO81yh4o26Lnh99vdF+qxbbURui+apkF
uNw5ykPpT59d4DyntQshxAB3Taff8UUddhImozJgDDMbb234bALZAWmyBEvIgKqR/BiJBbkRkCnl
wqHB2nR2akE3pHmb1iztYhn50Pn+S8pDcz56HQA1bBPdS2krzmVOW+fyLLdrpzT/W98fIaZl63wp
UfdaB9z3R699fzyPHfqI10p7jXrH36AsbP6WOr5lnFLVzFBE8PaSU7r13dJNEh9GhnkbunUKu0fm
UK/fh4tQ8m3OmrFafw6p7umAgLe6afpRYxczBEcIB/YLr0hYOWXd/QVajcwS+0obCRK1mt0vjY92
aVvkxn3UaBnYSfaFdVUGX6GG3Sm4hwD7K9PXTI93Anmas9S/N3kFbaRZT4Z3F2fkoqWJfWuyr3qP
w8yCj8r7bCLRE9vXpA6dc9Db8z5AK+0iFxdL+kvgZPi+LQODHSAjIp2321tQim0QAUxyxqm6IGbw
e/pt2O20gz4WwY7F14QS9c/ByWk7zB7baD7IMUkGOr15aeBeX6UrTAIT6K+9XSe1AxsgedBshs8R
UJSrrIpBTBID1bRsq5gx9am13Um9StplWlAQ033zgcPLThLEYd1NR+lf88USi/pktpVH//H8W+q5
jsmBU64/kpnVOD1U9SGE7k2CI7G006x4f491NT3d+hoHKb1QSVHHB4MglwmXwjDNlqWyRAohlatl
jck2ybx2Pyw6CrdOXm5IKiwXPcMalBT0RVq3ibdAvQ3ves39Ia0gAhRiZH2AQTnpkftm9vjABK61
z2wnCvdRb4+2tTNVFIn/DSwQMEHOCn4e1Br5qHesgWAPcl0p7gpL+xuY83Ss9NI/1ry0v6BCcg5w
5vqJv2u1DfVqeFB9PI2MqR+3XlJFP6mL30H/z78WWRGTs/GebM0P2QMhFGVqhvdkKBEVlsF7la6p
v2sLL3mVHmx2HwAITI8yBBi82/RDpl5k0FI5VWcJ9vUy2lh2fcDoYN7LqNaUxalCB3EroxUvqKtm
Qlq5PdjA2Gsofed5HkdlP9pZc4XlgiVeYD6VfTleEG1B3wgc7XV0077FKJJ2X/G4eilcshweEyUB
tiLektJ2VU61VmGUBnLA5O4MlH42Nal9PJs760uONvlG4UMOkIVm3Hd3eaCOLwr/MZ/5z2IHS3cd
xdOjMxZvJAutL4nXeOcuBo0mg2GYpceyaq29NKMOu9EgUpOTGyIll8Qxx0XcCZM0LPeCSWnRBnlA
Txt8C3iVYKH0+eH0pW67xYKj6i5m1HwX7vsHFvxCn+eUuAVIWV/W/g9k+ioLk/0M8nrxfy/uJSbr
rfJkqOOlBxlO9Sbqpt+3vZtMVALH9g4Y2UlaWJbnxekWwy71cktjG3M3HgI7aJ59zECPbdlzgBfb
obUNOsJ48D1jqyyVcymfyyUz0vhsRONxLatLf5da/rbsA9xdSDg8tmCazYGz1zYKuuAcmHgdJJ3u
P8vF1X1jXzSluYve+8KUFHzf1OqdhMhAW4XnuJ+p0i9hcVzYd13W/gfNqn3QmeqLXJSAk3WL8gsg
CnfOtpPiH0fKdg8y6leWd3K0pN+sM9oUcBn6B2gZV4n2MkyQcIei28eBHl+iWPsse7KVcv2BbS2d
vJeuThY3d3/EWZ2FPdgQVRu18Ejf6O5Y7Wol1beilJws2AYAeIx0uvN2A1oXQQA+2/TcR7yHvMc6
wpd3nk0cdZem9Mmo64Z/QxFEJOC9n8Qd/J/Yw0We6Sy2lDfU8QElM41zal4+5EqD1VOtthzB2+TF
TpBdHstu/qlO4U5cczEf/OxpufU49JOxlYObbAx1oGW72OxRCVjUGteBU0h59mmqvKsG4IQElWfd
me1gPsxz6+0mN+8/pxScNyO6bX9p6KQB3EXzBP3EI1X25men6POG/dH4qnRRDSoSYqEZW82pHUK8
ZjW2XTHKhZIOsEr+NdHDuqUS0LNA8h/Zti0InpEKASjz4aT7pZqfXdXotq7G1qtDizk/m3rNWjtQ
GFfHN2mErFDXocFDqcpI5aBeqbeAzEfnkpd9y+Ei97stRssAkpbOsYJhuVPX2xoz0ItcpBOexZ1f
RThnLf23p8ntbeLtNiAhpkfzvY3QZL358DArK6xtN4b1Tl+ysAi49duAlWwvqVjpk7soi82rPo5b
TKY5Lt1StnX6lx7raEVb3bB3xmb65uIeLuZYrA/Btkzd9An0X3L5LxGjkwZbPRnTp4V0efH12d7q
FXbtI4ILT3WdKixqRgB6iqZc1BGNIS0xXvQoNm9d0j/3/kbXPPLN7/0k3ccNDInuTiKqInnQE886
Z4sw/ZjcW+qQ3ATqpUcubopvVKXUmAfzWfR2CMgaR0o35WbO89HDa3D8fjv0xIiEw4op2WGZ3EkB
RAn+S9vuJ39/25B0HOF2Set/nlgObksLnuBltrutMpmHsvHY/QrVtLj0CB5sNJX9JVCjE19d48z+
qDZ2ck7nnXZSlz5NmQNts2YFdIJ5cxnn9bA/S8gyQ54SGRkuyDLj/cnrsf/fT7r9CEOBRarzo4sy
O8mqr4PMQWkvTB+MwaofkC9qbqs+HKezWvXWlxB/laPad/rR69Poa+8kp25yUYfSq2fDt/WHKMne
bsnJftAfYiP+0MpZByeqeneGF/RwfCu0yGMzbPYqdnCbWrfhBySlUV2n/PGGexgdbFqjmW1lZWI4
lfK+uLWxn6LdvY/fMBGWpf+OF8QEhKfiydcfXMOccQ+Qq5yP5bhshrl3RMr7Vbq6rp73lEdy/kmQ
Xo0AnaJZAUdXfpG1T5oCuZA+fCPQwrKa34Req7WNjfTJL7DOdZoOrTXBZ8w4XJ0xMS6PSRoNBzkj
goz/ns0uAHj+sJeg9J6zKQWjfENmFDrH7BrogfARKtKedxABF04foDFt1vQHUMXPw9KSrkn5Fbi+
8iINXvJgk+aivNEf0jAxd2GdJUdl0WWptf7qzthcauhmflggEFm07uNpvK0P68IReOjI2QNvMVkg
1oG2eYmRVB1Yd14KM7WfR9d8wq8veqPVYfMykUppvejNLiwW4Lxxr4sS7tfsVODk/lYpjXaNWp06
2TKnj1poDFGg3skoJX1WTp7sl6+3OtrN7NNp3ozAV45d7GqvltF/E1M9vibfB4Air9jcxXcYmc04
bnQ/8mUHpvlpsRlbTt+yIeuowiSOZr4AAnNeu4lE/7Jrs3xY20mEB+AyB3024zw4c3PbtelVGB6N
1nNvuzYya8h/lnp54vUbsP3r4Fqh/suHGoRBN7AvGANSmO0CMciiPHlAv/tLv7TwRU0+6UmKNpWS
L3uj6hiZRfgsgylqSJuiqNmmLrEJ6fDtUBXsp5em4SjDYh8GEy0vJlS6QYXI61Bnu70JRgfvq/eX
K+Q19aC4VJPWt6hRhfU14n8fRJb5tPY7hUuNtbHupUve0k1vODvW+OI+nKsfWZwbR3AHxT3boCTh
zIvXxqibXyXCXwZ8vAi73chBcceuytmGffrD53BwvA1IoFz6hGNvEDtfkYpFPfT2BJkchMWP0Ekb
UsIZcOYgg+yvm1N+qnAEB27mLoc238yfB2iS19trejTT5xrkDtt5SuquR1Haq9wLKucBaOG6Ku5v
twAGyr0yjiGckKBA545Ltwx/iJn0bJc7EWuX26eX2lXnR3xivKOXZdld0aT1q+dMP5C7y/4Kjfmt
nlr7FWgkBW8Lxu17gMjUVOX45qdp/jJ4WbLPHRPo6XKRu0lYjYkWhfcwCuMp66+QqwLcB35RPyAT
nY9vWq5Ue9cHL2pqfH4Kp0x2ipbqPzyYAWWpxb8mZGU2nVdqzyQHkpNdqEix50pJJkH5W/c6/yny
gSF6TvAlQMn0U18n6dVqS2QKYh0VYk6ti51Sg2Qm76/BGs8UAh+kD9kpzJbeL043XKOuss9rl4S1
ntLsvAJRbxkwkOmBTHG0za7aYjyc/JVGP3qcJn5p1fItG/34k6JRowiw1ThplD+ecJ1ANcwFZ13Z
/T0uW+UnGPcnb3lp5Bi8nHQUBHbSJO1eo+zo6xdpVv2POO6nLzkaB/c+t3DQmATJAMcTzHKOEoUU
3Ffb6LWnMLHZQDjzV38RvFd8pUMphzsqDv3tDuGHr4PqGgfpt0Qdfw3xcB0qN0qB+XYWDsmli/A+
DLLyrhLBatTbrA0M8X+1c9IKu6gHetwNJjT/3tM2gukMjXC+WNaChl/goWtTAKASLKNVFhjsc6LP
wm+PMUaI2a5xpIVUngxTf/ILcu8yKJfwnwhpmaixnaDS/o4I07a7S8YY+FEw/3STarg4ttW8KGFv
PqiRdezUtH2RLqAA9aEq7Xa39i2Tys7e9c1XfbEb6M3uGymc9Aliv/2aNfmuQ4nyK567CIhiiLNV
WtP4asKc2+vhCEMy1JxjXIzNgW9mgZJMGx40Fb27m4VfAF0Dr5Gld8lMgEAmqF0uchfDM8DDPTjW
MW5uI4KlX5D/mY/FxE5VmsXySq4yqz1J067AO6DiNj3cgvH2DsmGv8J6iF6mTjlrfh98rTmBXHl9
WRvPn++0qv/LNxIFTw9sMrrJU3dK4flHITz2SoSqljSpC36W5jhrxmbWVZzgLmWVvqwbLrlD0BzX
k8GaD7KBM8WrcB2JSB1QG6eYk9ZhfuiKXLtU2W6eg+GH7fvjnrdKe8YE3Hrx0uhv2ayZBhLIahS4
z2UKTAszsHif92zUaxxHXLIOaqx+6axMe1A6FCAF/2JTkj8Obk7dbkHJDGWC4Nw0+FdpMsnuS/cQ
+Q1UgeVEpoSK8RCjfiSt9ZDmt0aEUw5bplvfUliLtRHWCBVEHznlkx1YrOUC7hiSnYl5w40cYHtK
vtXtIDx11Y8SvbhjiT3SvaLW/owrELfkyzHnrvt03yWGgjUQfXph4BpTUve7Q2Pg6+/mMrLGKE6y
t7NuuGCZGRxcJ+ihq3UYInklmU65VUlhAcPm0i8j/61v6Kg4pOb08kdsKU+RTj+7llXtAs2v/S1G
E5RFMGgm2RcnV1vHuTDWz+WS6netCse13rGusZ7kT2U+bKp8mB6klUqXUuh72yqDnfS13rRkkXqW
wo4UbNEE1WWURO3als4kmPmb5PYWFNXGlrdLCwyeOYEG5WcDsvD3M6SzSg5VNo2PZecom7Josg8V
VB2T7yslmbMcy+UcTiJtQIzd8Tay2GP6meMVeV0Xb+lem13Q5bsArartOnBb70OEl/4BN3tmHu27
Sh3/BJRH7/hyubuBzm8oc8GfJ3XJB2KZCNbXzKmb9WG8TzlgO8XGGawJqb4k2n/csMrmtMdBfVen
Lj7fS/pivThokChO719UFAfwPE5y66yW8cscJvU9hkScdXGD4YQ7Pnla+0ubHPe0+si0Cr4fqYPW
roSB0Z+eksZ0sEX5PXMe7P5kAvPyjlrhJt8CuyBhOEfFPgnYxjh++DXPXO0IhMA+4vpuflH89CzI
xYwN2BbQA0Y8Nk7M04ixlgiSqElywuV+3ithnBzduG8vnTGr23ZyxrewYaMLKW+4DIrev2HWYCnF
K54cx1KPhids238ItTZRyKzmA7hh4ePOnvY0FHnxsvhysVSnM+9DRF+/KF77E0Gy9ojqQX0Uc4Gr
aXfDd3vp1KumPuaVPn3/Jp3ZiPVO5cOv1QarvYcRrcCUA+uANFLD5heATzi29We7VQ830ANi8MdB
jYxbs8qLi9PV8Sf4N7caQsapB80t8ywVg9iu/GfnYS0vjI3Zn9lixOCmWYW3MA/wcy3cei/xjWGO
D7+trCIqQJhZYDNNwnctkMrdeh6UQqo0qyXFE6JpKhix9UfqfOR2gItUUM1UPmRgwYf5C1BMukjz
a49WEO7WSQIxkwf1OCvsdAG6Ji5noiocmuSLHwTBCwyQ29odztMhBi/4KMt2XRnd0QkCb3tb05fF
Pv4fImQnUI1FemXTcL3BjfP6h1t601M36enLlGTP0m1TQTq2mNQdhgLNi4W9vhMBj2kR2obqYnRY
4/QxoBLpmRdhE6XB60L6Mhbv3NXU+yQYvwQLWdP1o2ifV5l+UoFuvnX9/dxB9ayVsLsr0SI+SLOw
+muV5NGrPmFm5mUWLOZldgcaGEaMWj907KJelqeW4be8brPk18Ar+lAqdXnXBg77S9h+R/Fr7Jxe
RdwUeSppmmNRPustHj2lA3cbmNGLi4nHg7g5tlZ7GYRMgl6ogaULHia2546nIuaQaOksvak+pftq
aaLPMV30Lq43MqpVavxScjiTQbnUMbI6nNwfpcUHATwtwln6bGjXrk2nS+r4xoNblaTcwgr2VRH/
LV2WPpNes2XAyr7hfhqeJnx98HdQXoMgKqrP8LirrX8su3L6Dvi6Og6d2R2NxOi++8eAVfQ7tazq
OKvI3UkvCa2g/8+MsLVdOl5zKNrIeYbNixisXwdPcVqUd1ZUACtU+efvUFC5ouzEFn5MgkPTqPAF
l4Heboar3AE4gHMg7dttZdfn1NHjk60PAUrzy+x1DqoWRrY4FAxh7DyrnfFLEDVO4ucb1w0QJXPr
/MJ7NtgLBsdyD4Y7FD8AT2v72DKKcwOA9Nxb6GyjG46c7wIgRwJ200ZV/XNs9RGiUuo/TuZonnys
P45N2hufJLbsHvwOD0lftXAzSDL3qmU2Fp3ZsMW6Y7xa6FZcjeViz2g7HxrXbzdA+4DmtFbYPKQe
7m9ayPamt/qxR8MCYprq4VmnzKl+Zc9uI7mggARwmgsbfIy6ZMAop+ZiLRe/Ns4R+clj5JP92rp+
HV8KZdZc3Mm4tfywRQuzTuq7pkehFR/VCzlqxG3k1vLSjsVrrtsTpdAP2XtDczo8xvXNLY2fLBn9
UCvJ6Mvt+/DqkUhNnuSZtFM4i1kwI0HmmeEdcIi3zLAqjEz+uXDUbcaNtCePsm3aU7Gx+o8hmDvX
txlVO2VbN2Zv+WHa+iw4WNkho47QOSn6bTGAYETgAIIbFYakZlKcBGTTSWY59bL8TgKl01/gwzeI
zhKtqm5+MpZMtYzKZRi6/K5GPmYjA3ponWqA3udJVfuHYbm4gRGTUS+9fYqAx8M6IHd+WJyThtOq
DIahgqXhEtaqin2xFDQYlpb0S7w0O401ag4QoZKmDLhVyNcyhOZXg3h7hOP/BX8JlPaaOnyUi/Tn
FuToEv8gsHL/HlDV4s5KSmyOlwEJljsjLrMHK3/I8Wwzb4PS70z5HXxPzAlT4+6PPK4cIdJOfUup
SNxJSy7rmaMLpjds8NzjWJJBeDW9KNveMin4wz67jZPsgtmKHpSkDK6J65d7UmLzG1/zs9v40S+t
48gEWLR4pYiKsWHcxJgCTPpz5436RkIQASULo80/5GkkYuttO/vFsQgcbYf6kvJZm2Ocx5su/lWF
1hZqNBWaFhgVfrfGDzMDBF/ZhvIJzQlsB4p6IiGiGidl9FgaSyN7TNViXuCLpyBkvxfnmnsRSkg7
CVQw+tjs3BoYynJWk2BofB+bc62Nmyq1+jPSWNo2sOCJYRu3FbYKwEPON1YXvtp+EB0DYDBnXg/R
WQ+oLk5jRjmo6y6WjUGtsVzkztX67JLOHPLzZHiouv53vwzWnZEeapXahTTXUZkfaOgGNNSiD+vo
+pT3H1hz3OzYl3+ybSxmGqftTvhbBN/qGhWLZPiasYxf/K6xt9Jt8a5gD+HV9zCCrVfgJkdrkYDx
RhxpAIKD6lpmu2n0qrRq+NJUaF2YDv6pzhJmFYgluFP4KPkQSW6smZH/Q5+E5PqsnJzSRtGYVMot
TzJ0z+Eca1TSoJFYDR/oYjxT0WHPbcfsGdkDpIc/ksl64W6TtNPu1/48RWRvqU7KDj6wlAPFu+o8
J3FX7dykdu6K0L3vkxSQOXxUeFH1wqDKETTdWGk5Hm6RumWjYTcigYFa5vRU2e0zyZz2ItQuueR5
nux1vHt3K+eLGnJ2NTHtkEk3olfBVHOZKn3rVA1zh12c8A7gfPZ7moyucctPbdXyrkRy5iJ8vNIP
kaaNk/JemvV7U4hHiZf8HpXmh9GFMyxuOutcCVYzu7gXltIanGhlt5/Vib9u8QZ22RIrfbj3FgNg
a/ehER7xbcIY3I0p0ZF44PiemNplvcxNqH9s8luAEHiPyQpSRti//zXLgDr30S5vKgc6nUqN4jnU
R/9swmDeoQMyfY+D4V7tEJpu4ro+ylH1j5OrHH7DBZQko3Kxmyzdt62H6tr7QC9H5bUtgTK5rQ0k
YkDbbuxFdKBefNawrfPvOEQ8S0v6xXRNmmtEb7TP0wjmYbMOSJwy6/5db43PHwzbJKSaMGwNU+dE
NuhV0Or2AmNnueOL0SQtiTiaZGyxn3WqV2nJBWlGSiMzRtkyqy3a8H55xhohz0AX5PczJGJ5xvpT
1mesP2V5BuQU5zKV5n/UXAtevdT9bAOCuMcVLnyNKgj2Uz9XBxmMwMpesAnBF2kZlT4FpGZBbeNF
ujxOuds5RQ2pXyJq1O/ImAHLldEqLJqnajE9fJ8ON+TYWNADF5Z2Wu19Kw//RiaCuhMW5l/UWDMp
UrfqQ6FMJccubwJkVM6PfBmpxHqZ9jWe528eKcOziRRI9bMJIBmmVLsN56tbmKS3XH/6XhlU8ecp
wWUdzdN2jlETmwekeuh3FJ/+tCkvKrIgfKTRDNAMPz8IJiyN4X0amoZzrmDMyIP9qy3jrj14W8GW
mXnwEppOvAswXbA2fpWN56kMnk2/4IvTRz2vuNJ/4m9QPw9Oykm5to1t2tTRT9uzeO/39lcFK9Vj
OnTFXRZb4RdOsvcS0ALu33ISxn4Myx2Me4KT08JQcflvuu9CDMoQx3L2qevVX9x4/jpMrfOrM+xT
bBbNN0fppp2/hGp2Nl+mzv8QKlqh/w5lyYzOHbmPgg/l1S3acq/6pfY2QIJItDb+5TpGAOu4y18R
nxuOrj9HJ1hG5jMIHZSQlpAycTdp6Iw/8tlK2f4M4QMbwZBc0Vtj5vmWOg5gPasvvitN6F0Q6x5f
MtUt78NKebRY+V+kS8GOYVc6dnT4Z0K+B4KnPsooyEWkZQrg50Wv5pzgRkvZUH017mTYNOyc88eP
21TF00KQVdjUyGDQoqnSUKM+oLIf3XWznoEq0OLHpu55JyRpr17bBgXtpQ/zh968DasePpCVl2Nj
3EQK70I+wqHRm8ceUdHfMVGmquz2Kj5S60T5MUqPNIeC0U6IMN3VVVXowmSYTvaUIFs+aJzLl+xS
0prlrsrtYa/4C+owV9mvusDL/SrIH/0SA8HYK9onFJ9Cvi5eh+MTzQk20xMiOfoRVVfA19J8H0jw
ulbg0uDkuYQt/YEaoUubwTyJXRdCosoH6Jo71lmedIvrG9CNTe4Cru87Lz1Uk+ufNXX2zx2qULDg
lza66fdDWjfsTt77IqP6HSjREvdhuKJyqOxlaL0UvqFaW69J8uULlMLJidjZl4mj4nytW+7ZDvQ+
uYYwyXw+5Ede9ljPk8IgEcFCv530GICuYjj3chdpto8K0/xp7U/NAd55yBvjvsWleJOl2Xi0k9yY
d/HSqWnTbYq0PgwMihtuLM8fjjIiTxw6TkJ2QR2b5FmMMMo2K8YO//dwvL/1pLkx3NpAPHKnu0dW
ZrxPJVrG5NIDYWRM5q297tyVnBe9feumCJ4qFkVWrOJfWqUKEAY6GAWMJETpkA/2AyWCpby0FbX/
VNajvdjLqC8qCkOXYnR+NCHCH1sOGhO40aY9xsNOMjmSv8Ev1D0auDJtJOlTiu8aiiCPU9u1Fwlp
l9yP1bXuMctD9YOcqzxliW3L9HcsJPYLf4t3P7ZJgwOYnZzll9GtQXugknOKG199ka7BgnHGqmPC
LuTXHdBIeTGxpErs0n+UrsABUOICad2ssyjD/tWYv/J2poCjp/5z3YRvXjup30hu+DtrsFExm7ri
LYs/F32gfesbjXdqAzkJ00ntG0kOxBbT6jUfy/mqRUa7ldm+UVAngSv3kKfd4+iixjBsbmg5crV8
MAPHPXOEVjbawm2BRvm7KT6La1NG12AxZXQiPBDTeoaMWc7GMUtbldJ0B+Ib7tgPxWz2rIT+f5R4
Qs58zt/KIEA0ZEipviW9dRpRSdkWM0CJmbPKuR+t+j5K4BkHveW82mnRbBLdi38hGbBxzML8O461
J2dQqm+55mnbCpsrCFWOenQ8tPEdq4GP7wTdmZVPOQWp2f55l4DXO/d1oJz+9zi2S8VhQGYKt26t
fkYFGXbfz1FAna2fLo2wLMd79vsGO/6gsQzEq1AqBvN1vhW9btemda8dlscf8EzWO/tJS/xrucxY
D7Q3PNQykLLiHLzUW/63/DL8DG/xEOqB9XcaYqhKhfuHhTbxtre66qUtIvughlZzgSybX/NKyQ4a
ua1Ps+9aG9Ukw7RMd8A+76k45QfVhvTxC1f1Fxs/imL2rJOd+xOEPpopApeblELAA7u7GlntBV/8
7jItd9rQfQpaB/D90l+mpn/IPNPdOgEoDwso321TvjZluy/NKgmje5EdWJsfRilC38vuX0b7Qv37
Nxe2cRTq3U7m+fvcNb2zk0JjuZPbdGkP04gGhdz6Wez+jgrQzTknJYel2JifB8xIckjb9A1W6J8B
bdiHYhg+OcOsXeRijgmbfLlVTfd35zosfYNifNPLVsfI459prR3B0jcDzBZrdiVndEDwLfXm9jIm
rf1YKSkU8NHK/oocDglqZT54jv4TGK726JoKEpAupDMbcqINmJXOYeDoFiS2e6jHUn+UPrlYc/Dg
2pzJrarke1OPiv5g288S1b6HokQMcdicv6+zZbC1HMqLlf1SdDUJ0n9gX0mLh0qetNcb3EyaS0SG
rXNbIH4DTwsE6HKR0+bt4OmnOYW0Pj5I3xqSl1TGNmsbaWj4XjB59hJYIYJNiXjykATzwUW6aWGe
dRWmoZsX2X5I/BpZ+STer27VYEe8x36ez3mZKxd0hSDkxDj23ZlaYEKz5PX7nwwHp0Ew3KFfltVm
WODbcvnQ/nArQ06hF+dxkX0age14w7ArTD/+ufhI9ArQFMsFT4n1QQUrNWlOGCLnx1HTtVez739J
hOPACEIs/i0HkbLPy0In85l3D46mKVtNZ6uvWArANCfNt3Dcyivk9vqrnSwOTzC0jEE7xxn/EtL8
/6MiaARvSKX+jooWKVmJoi5XXYvRl2dJtz9Y2hm3kRBBfR69RlXdUwqN7ZREQ/yiALDC6kALf7o5
AByb6jp71Gg+oyDS7vuktX7Un9UgiX4aRoI8sG64Z3Pe1RGnfei30OKcuIOvtzDv5BIpLcTsVPH2
ax85Nhh6S7T0IdELLlEC4z71936ROMex8D//j9rmea8C9fbhH6665nKHkGtwf1NIjyo0YyQmXlBF
3RDUFwPZdMSdUmMAJkR+Ojw4S34amDn5aVOy1NIRSho7KsGxYzTp7DCgReNeMtbJkry+TXB0DUpt
rOvAqKtcvyIieFT6Tr3Tan0CUrukyxGIIkfegTpDK6lGo7G27DvYZexvxumNhSg+zahL7gMVgUKv
SvAKa/P0AT3Y8WFsPHIURn8MB+TvRTNEJEHWvlWrpLX833ESIsFrnPRJsPRNHBLI/i2kojVmff76
rHjAxrDMWp1iIvpFQgwTDtmcaPGuzaFoS1MGbuSxSlfV++jnGmpWfrYZrSA7dBPHXWhfsX1xMeLY
+IrV7m0gwhfpkzu5qPhlNQe5NSKNr98aHuh5UW9kSPPCtFsk1f7DNqU6hEvlXC6JVMrlFhE6pk+L
phuIz1cWjQrPVwI/xNSNT8w6Xe5kity9z7tN4RDw+8c42fhXMbJ0cArk8ysfZUSxnPOCP5CPuHTd
Rp0b6nb54MOgcM4ZxKfb5/42zherIQuPX41jtM2l70kAfLwdbeO5jLz8qKMZdJEYI8wK/Sq3Wmhn
52CMZjYbk1N7/KuEWbOpez28DlGLus77ncs+WIFKd/qjP5YZa9w6N/b43FbDkkp8f8oapwTkHJFj
+ZdYRT4jBbKIV6hp00WHWHG8g94oL8W7oMUHrQv0ogjnIDhue1khQ74Ruz8ZOh0GURdy3zdujhB0
EgFedhp+GUMAQUw6Xewo9r/V26Gul9tGgWbQBn1+J4VK1AqtY2jgTSLNoZjSexKRP60561+D0o9f
ORPKkFyUSvvqDbN5Ly15VuQrr6qrGfuuj5WvdlVskXSfv8Oajg/jZOHfCR4TIwr9CNnU2kTLoTOM
ZzC9MadRXlrqg/T1y5FUAQmxwxF52EdyGp2X02jGaTRBsBeX8uWwW3ZaB3iWaJk3vT/aYwXHksA6
6aNmPsqFP8DelH3PB2Xpc7TKfJzbwHr0fHNvehUaBO+xKTIbl9YcL2uX3BkpKTCn77B8XmKByJQY
Z1n9DhYeEEkQX/oWHbhphybPeC+XNg6sa15qPSdiPdqIHDxV6v7OAJhMRgB1+D7Tsl1sj9NJmrHp
fR27LHiKnLj5ohTncHGnq92sA3nnVNF3243INWZoM08Jxdze6MG0ex07NbN1WG+5THX89xClxlla
0l9O3jbJXU5xyyTUAJ0HMg77xrJa/MR02CuhViBrtkyXCdSMx0OkI7soM9y2p2iZhBZH/7QPq1Od
ow+2we8Zs/Tlcmsb8MktBQY5kMo83cnI7TaZw4IddmUerCr8lWAsySFl6YsIOphlrrNqoS0BCOD/
UXZey5EzSXu+lY09FkLwRqFfB+276ckhx5wgxn3w3uPq9SDBb3p2tFqFTmpQWQVMk0QDVZmvWbKv
ovYa6Fa1a2LE066xq9uB6MPKlGqZMtsZ95g7Podkzy6xCwtVJL3BJb6CU0lfgmIObzNMDJFyRB70
Vzx1kNn6N3FUtsLbsE3uyzFAVc2BrNu5+l7EYK/asI1UVqVver6GmxrvPQUEfHC8zpSzfRbhO8gD
Lrkglb20cDI9cJN6uzVzvjecCcZWNHpgG1CxSM1vEhOdnl5EfmofbK856bd2Xem7uJzMCzYC34vA
K7+GVrkexH8f/BpaDvACq75KRLfyL5bzpfSHu3ZBKKZ13T4uPUEz5v/S+zWWQc/c+vyezitQwcjH
vxTU8fEhXZS9ihg12ik2PwmWIXJtPDbzk6gtxjqSi0BrunphkPspYP1f4op/h2WOzJYJpPtl9jgM
5E//zwvIzGYEn+AU+V91MrNyNaEgumaZntS+xIVDm6YbOTKNgNF1Du4SqbKVcJMn5qkYFOgqTNc5
mUxJitsqdnvvF/ztRJl0ba5XlxgEO8RIs0+T39aXCDXQnRTT2kgHZFghod3h0fiiq+WdxMMxU8AI
JSG3CDU303BuGx8hfHb//X1tj9Txl3gS9PXOmKv2glCy8umHBI2QT0yR+4gyfAxxkYUta2msLCz2
IQuo5WOhv0o4n6CEJNCf159XPuj6g8nh+mu5/iDrr0ZDuB8FHH4gmdSjzLTXqibfZEM0tJt5MOtb
I25c7WB41asy1erRDaPmNi3Zndgo57POP6CCYr3gjmy9qIbnbEDPWGdcus2XqYagnjt2uZXRNoLg
0JV7Evq2V28RpEIA/HZCYPxWs3xz6/uNta0NFdXgXwPXbpoHc7PBWWU+OYF2CfAutrdlPgU3/+nQ
RTQfNPMQFxtw/vNl7vYSspe4HMkl5KjSET5FoxNpoBlN7nf+SxMdQNApt1JplApkZPT2GS3xL6Y5
sMWSgd5wkZ0MSmO/BoskfjTLFkNb0LjVDoXeTR7v8gyfphkpDHMTItz8EM/jN3704NyMafpQLY3F
V+lBU2v0FKzFcn7pOq0FVrvAx2SfAOajUOFQA55iA1dg0//+x8mUFWwwOeg9JgD4NzIql6lGbyuf
QEKkbM7oWai3hqeHN0Zhf2ibUnvsx0LzN65v7jrFD+9b6ab5nG7LpEyPRearjyYiiI9ISFlgGdn5
9ct5cnKau/49cjrvITm3LNuvqTOUF5kmjUv+Yw+PRNtdY9RT108BSmbhTHlvY1Oj1esZ+TFeqjY1
uglp+UWiGK78ihq2XnxJVHR9JdqV0TJ31nvlCSvzetMUCLw046B/Kfv6rnUCsAwFwv24yWY/+wgU
AihU/y3v9HIXx67yENm9h9ddV1/CWnVuHb0Gd4HzwItcyWxYUaZ9WjURiFmQ1OFSMkmwqTmYipt+
YHuTLtYw1o+2mLd5N1tfB4WVgpfF40OziO5Gcf+tHdko1raOIqppg+IzovIpLTrEjyIUrpaCIK4r
SLstM6T7a4b05KQhMdRdk0ePDaYo66OhVPw3s52zJ75+w1OUhOujQW/xRqgj1TrIRnks7Tczq/Kn
CHjoH7NQrrJwP8J9IYtTVmPLszzMgmctyRu0WuhJyFge6xRPnrver3+LZz0KWM2A2cCwmApOU2AP
u8Huxjv0hcc7L0PDNY9sEp4oTu5xGRpDDPacpy4winV/ct2A/LYhiTML1yTZjKyHWbKYtVDW3ng4
x28muO+PtUveToVAtxcZUTPp4Wrzrl10Rs26SxBJCOcjrqrjPjc06zQsWt3x+FUbR+Nj5M7Gxe61
AgAUfnKhzTvETdqSAqLmPEUmAJ/FT65NLFACg/LBsMFXGOSJnhJ9UfJxSQFqWeA/qfzIq+5pikKR
P/9AdOF9Zuyl7zNRFgK+apJ1FMwJDhVuq/5o5p1OuuFu5T2sFAftbbCb/A4vNZgRwoRY+Q/aW+hH
OS4oOOQhuncnmALV/BIXTvXgspfwN6Vb8Z5gvXVcIQpKF1jgrZa83apVG8fKEblPUBiend4Kewk8
Pu5UJC+eIzPVzpk9zAcYZdlHkjW3dmmx5xSnLlQNyAsWxccMQvEthA71mRuhuO0L52MghHjMWKwt
8gjNUUZtS52ff8ihNCRsKxBUibPtm4TSRaJWH0nTwISsldvYBHCxSYY53+LaM+89JYHt4XXOdlD7
RViDWm9OIucRtmN4rxlmtJW1X9LO7wM61Y77gbXz1qzNCFPYRU+2qFDfz33thUpNuUGG2vnRDiT9
i7T9psCg2/ZRRgUyCM1zoc3FMWKtt4OVOe+0fBhuTHUsd/J4MZPqSQ8M50XiLfsbkj4UnH/FwVje
oSxWf3fNNP9YFr2Sn1uHIpWjtvkdYGmE0xZDZzJx+d1YgwOTskE/bSyEY+4Bivg3CstbwXH9Cfda
BgMX1vnCgbkivaLBKy8oSmQoXO2HhVulNpRkjdwrMULN49NYpvapMRp4wUjPoSFDreel9kvkvYZR
u3dc274rDUqjSovkB0aMR6sruo/YWfTHGg2k5d5p3hwDSGsx54/gDoZNP6XFDm67CVTd1j5q1fdm
VtGq8xrrlAXjRBWProGmEglj96lYRKRqv6822hgBBl/ObiKEiSyoMO+k3QgSChSV7rRmWVUrf++v
pF8e3+/93+brhtqd9GwwtmNbTghCxmAxgKTveh3tOacrgkPi1PZhwnDzzYg1yhC8ic8ySo4hQbk9
t+5k1InNk9En5XM2ODZC2yeZBOnKedSq6kF6hh1NYKpDqn7L9fHGIMeaor2bw4voLKfDtsHLXtTv
AFT7l35pzBx5Sx2dqqN0+9qdQWYXX6Qnp7hN9NEx1QAXNeYDYeqPMTKLu6jwjBPuX1RBlzpcZRTQ
J5Kw2kq9TmJShxs8G8gCGvHXuKKE2mFJga62jDJXRvME4O0yV0J56oO5rSY2//zOtyDnX6t8nG7W
Qg4gxrVrR3hCUTkYQeTn/r1VNm9SgqBC6d+7Svkm5Qo39DwZk2qFtcx0mCnoo39z3nIVmekXEFct
6mOHSM2OsnyURaOvoFjv2GF8K8vM0A+Do5eP405GWZWmjzPUJR1L4UVzWZoSWes7XxuO14SfjR6f
hNZ8H14QHlbm/dGvPRRskiI9pXrx0V+YaWloDqe+HWNQkPDWrBAIeRNqNZlPuhBk92YT9R9yM+of
LSwlqugzix//pzv8TIBu/MgU3JbC2SpfsMMzDhE49hs2QCi9BdbiXJE2b75dfvfiad65gd1skQUv
gK/i3hrrmn10RHQG/Pi/9GU8Xca7VOcrXEEX+Zv+Otd9sRFCXhV2zTMeKjx9yulOQrVSIK8Y6y9C
4JMmWCqvpCHRhV14fmvz/3lSGVJsHIWNq4YPXjHzcbLY2cdN555d0TvQO7fdvTN0e0DcByf22N0V
bQVwZVJeLTjUkv+1Xds8o6oz7ZqJNQtmDNH8VoegA1MSQzuRPxF5ulV4r5921GhxW7YN6wiT/sU2
C+cuWgS65AjelHPXVjz8w7Kd9n8MyJSBOgv+Tc5OenmGS106IhKSTqa9D5Fn2wuBQvyFPfOA4EgD
wge+hVZqp4Zy4UXDMG3aXCFiY+6fvaCMLgL6mmVUDgVKRhoAcP/4L6PrFZYROU8uNTixujexfWW1
7/CSUhWw/E7VZ/qt0X8febkjIk/mk5UFi3lDDpdEaasVSAGyyWgAbWqbJoAenvWTvltvJumPnqHv
CgDc6vE6vt5MQ9Lfr4IX2ejBPdEQ8gj6VrmJZ009dIkZPKt4j8LFNZrPg+E+x6Iaze8vKSz1L9/p
P6tIE39Kwxx+dx0FTyn2ecdxcIbTaOnf57F7aQVJ1dgN5iJ01++hFevWTacPL1GpbOdWX3UEVjzo
yO9rw9+SZ6vss1wlju5xrl03XGssTbBsYbVTIzBuAL4Mmg/DOKofux3PT+MjxTodz4y8A1LiGR8x
wVUPkdEYBxmtXWy2zNACNmJ1YLTNEk2FzotQjjOxGzAK1o3aFN7YLc6x8teXWF/H8cawgclL11Cd
9ynSlUaucgRKPJy0WU3UYx3aX2ZvLN5Rr/wkGvmvZFsl2birUoSs0Khug6OQwKW5jlxjcjQIRVwO
tQ6DBMSOoTFF2kUfnHMcwsVyXOOnrqi3SWUHP/IECAwMTpBmybc+VfQvdpWjMdDnyec6gAo/t6DG
tAaoEYyx+C3wkfIbSWx/GErd29pdClVTZ7mRpuyo5pDHYlaO95pnZfcUwCi/1oH5Ne3dY5otaD6I
+FFXq197j3W5njX2M8Cl8VDxgW+KiWe8XVMSFtmxVumSs6KPJ9Ejk5A02eIeJEfXAREwk+5gGtm5
T5PTNVQp01s4uD3Uma5/maDKdgm2095i7QjhKdn7oQ9KYOnCKI8f0rC/+JQREN4CNU0pWSF3mtn9
C3p+9dnXlqLycqWSLAj7RGNx+QDyqv0Cul4hr0Hl6NUmBoN3MN388xX2Kke/zUu4r1rEN+Y3MibG
ssPzUKmscyV8ki1d0iOXB1+N22HZEUpMR7hSd+fwSULcqEgMZrz6ZHBCUP0Wgu0bkqr5h8jJZ9JO
8Ob7iPeVq+NmO7FmET5UjjPLFoxEdTY8NfsQgX89jrOR7RR1UA56ZRfbQgm8At5XpN0isXvA/Cq4
rDE/rV/yfjAenE1pmAXCP5mFhYZNOXBZw9mG9ldeFQPoRmN+HCzrp4Splnk8pR39bORF+KGvquMf
NsRWpMG0CWY4vEvdWhrkcPr7MUywxbXeQxLPykA/dLWRbvnj90DUFosah5zRrciAre5arlrjMEOa
bSsqYYEV8RS383zTIe5A/RxmfVnUd93sBI88BcPHemnMIvK2pgW4QAYkJqMR2Hp1QXcs8+USdqDy
gDDA8f9xjaRQv42Fp53lRBk09OEVST7jpPUwcQoXBz+py6xNZiGLsUhoSJPYjQOwxDlfQ3J0rf1I
d7D0v2r/Gcpwflp3eFqYzMc8GN3NijDXxil6zM2djdFYs0cjBgHIZXbvNMd3y06DDQy469x6GZrA
fonCT23jD88SSfNhBF3RDCcZC8opvyilSyI8AGG57qHAPs+HK+QjjyZu/2tfoB6/gUPaJn+j6BQc
r1P0EbtlrG/SsxjioQNpAUV/QcwWvZqgCLDkC9VbGct9Z9xN5dwcZTRyUa2Pwgm5XYDjHxRLre6n
SFtPrSet3mTNgoUeA3OLjkRO8WbxZLHJaZwzN/kZoovR7EnlAMiPlbv1d4hx5j6d0TatC82m/gxQ
JwXz+FgGZX0fw1qX0DWu8pPAQWOuhyrIb3PJhPw211/Mca9zp3L8C4g38GMkpoziHi72eFQmpWB5
SEpX87PvTTBWj7UZd8/gKB8kHNXx+yzBPehz+fssQ3+QcEiVwkf0bhdWjYGsz+hddB8PUpa3BviJ
stmS8S6/BI15myUY97X9sDN0Jf4eFu7MlyMKP2RJ5+7xIiy29YS6JGq27bONauM57LxmsZponqUZ
ebmy6ujVI5wRvFZjF2IkyteP8YJm72zbXOttdsxGPDbn+SRFN6mfSQ2uA7g6ot91Dc+mH+CP3H+U
Sdd4ETnpXsO8ancd6LHg/ruoWTU+hLiycHc+qIotCkgYIA54LKxHWjTd4xD7nFrI5V7jMqizD7nx
uc1Dc3FgkJg0sQtntHP0v9jbdg+5A1KxtGF1kWf6OKr9fEN6JtniwVF+rEZ0QW0lwmzDboqPMOTc
jZOa2a2MBrN58LQpfupSNDmtXVr4yV5SNPMQ/rDCyj8L/0M4JTPsy4PleNZ2vSPdQLHv4G2sJ8iU
dMR5WUG2GLNjzKRy23fu5ChSCvduCDT0m+LZvZuWIxIP7u+jsflGvinYYlJvfkKJZCd+Nz5r1V1Q
j+7tqFX6g+uTuRe6+ajUT2WtJa+DixuG37TWIQCivbX71jmDozO3gdL4Rz/gBclrob0dsFKWd6u8
M6NofkWJLr+TnrH4L2sjvEJ5vxqLOzOfQMakcTG8Ap6Vh3wzhoT0e22Fxz7vjKd2aWzXyzHIVu1z
MPMG3TaZedsA971bu55ypgzoP8pcq+Dl4VvDQU4vgHY+zWUY3Fja+O19erT4WZO23Gpdy/aAnNS0
12pko/1puXqq+OpWPoGcbVf9x8nQMaBYSpQZCbKt05bB/lqdlJrktXud4joJiU8ZAWpDJUDqna7W
aLtprvQlydYb1ccwHZ5YI5CRrqcLJtrlX7PWfm3LEQ2kyvSR5U9MRMDKBauAH2dkVxnlVwgleW6U
z1B8q23ZOaCkvOJWm4cap0HSvDaLKus4T86fFe1pKKJdEvAQlO/UtYG78oFtYnWRkHxTnYDfpuH/
kAgFHkQMgxpTP332io0Ea0fZDZ6PGJYxwrrKZ9879Wl9Zyw6iMi5Vv1mPVyHDUwpe+4HVEGW6TDI
qdLFKGYHpRM+GHNYbxSl1I8GAo4PAzp95maeULSKDQX3uCW4TlyODKq/F0XPn36bLIeNhdDjnLR3
17mOq1inxnVeBdIkEKY4C9ztQM15mwvkCYGv+EaGpVlhTYJwup7zGyzqOn0NyjVletYg380P9hUH
4R+27OMjsr4o+I4/1GWXH6NxiUgTuYb7EfsQGVjnJX/Pc6s5Ohnq+GP4JQ/ccrPcaRTO75TI+GEC
aTzKYCzawnI4RXp627bq5jr3j/OdEMsrq8xxC/t14SkOzxo6e7eN0ysPOJjIM+rKT+vCatyUll+e
rgMNq4tjCW5hI7HO8eaHKrmTe72ATYKd1/TsU6G1Lkat0NW65xr35uJoh7l2+89//Pf/9T+/j/8j
+Fk8Fikv/PwfeZc9FojXN//1T9v65z/KNXz+8V//tHTPZTvjWLqOmpZrmrrK+PevzyjkMFv7b4Ci
xyIK8vQCtjvbW1EChc7lS77kRiWDLplzA4Yu6Wr9ZcTppdHT8YPO2/uMa5i7x2Z9/ioN5Up3T4pC
O8d5PX3wrBp5nYXSqmkpCv/ldK/54MPrYUQa14zVr6ifPo9jp5/0ZLbhsw3QGi7o55kXBO1uSoe8
Hvbli6sAPuEbrOn9g52rio7VXx7cog55oKRNGQl33DVDF4w+dgEVDHAtj3qwEks3SpFbUnGKcAor
3pKKiHGsoEkm9NGBlaVH4A7JGoum6M5WuP9lRlHN9v2I8/H1JBCk2UkulKY4z//nv4ar/+tfw1BV
D2l2sjWWaxkaf49//WukiUHaBdzFJU3A+UxWUD+mbl1TMNSaHW675V5i0uAfod2VTbyG0JGDtdUB
v9bNJt5RcUXfJa2GB/g0/dpgyJGDFS147wKsRtwlDQdQyp12nKKhifZtU/1At3f3LvNRuo17r7Rj
sA1VssuIYkFvvPYpNFDBmoPmoV6OZECvyA9IzM0dgAhdi7eeBNezS6vVUQw4ppbhQ0Vmw7huMXMU
M+bifcOptLzrU81433AiFxiDOqovMlVOmsyGTWfYGRd5BcKpaM7XS64xLpnWnv0oPblkV4zxQbro
+cUPKBate1a5rlwSrLSx/jdySU9XfDTe2PTqfIFO//lPbajGH39rzXMcvnKkiQ0L5Lj6xzdPUVwD
s7E8PEWlql3G1CVv3+AOoadoAONg4O7acALP4xek66Q/dakNN+ZFn2LrvjNLDPMa/HO3SFrV+7Xv
RUpz6yHs5kTd33Pqhr/CGKOXa+Slcx+C/j7VWjaQSU+8D5OXfMEmb/5uzNkHTJS81wmRsoOhdP15
rgL7iWc9zzC3U78HbQs3IGw++yGVwpmM5A1WOj7CDw3GnfMwf0durh2m6Lvt2942q7v8XvdHnMa5
36HYWDWUQkh+Jv9bEjT2xrMG5XFO8hRReqQ9TC99QRo1uBiQ4R6kUWvSDWGeNIiTzi4cWuhbEpPR
UY+6Q9cZwbbu+3axPeS8sCAbga/d3RrLx4V52ev6ORjGfpcMScTbP0Xj2tdb8lDc+vDTUcORRien
0Nhsa6U3O8N4Z1vjzVXw2kI6D39lnt7rRUaXMnPDImJ/vYhVoIEBBCFeL5xWVXUmB5bhJhhrJAdx
OuDxrlFGirXyPkvxJRoSvcT2pCrvyyXWwkbnNefaP8M2ik/rbBkx2/ij73TAQuTc5Qw5Tbowch+U
ASCfhNaLyKFWOGetbw2IKgYXlphcxdONt8KOjlYfxzf9DGBh/NXodoGkAYryYIkpo/8xIN0waGHR
VMCKpStnXOeZtmKcM3Rr/4hfux1KZ46Hm9m/O32wJ1hjGQBIOcHp9HkXhkjWXmleau3sXCXMbgLk
aCmUC0FsoY0tA/4ycA2tpDLrLnPZQqpflCIbv3ZRZW2aphwfNDM17+rK7bcyMGfzPeL0+atjzdU5
btMEPbky+4pwpoxjEN9ttNI4qYiO3JOEbO+d0aEB/L43QeVvraXrAogwEaGnpK0CnDhYAcjynZyj
VvmDgVf22XRdXdvIdCtiRw7KabmcBNYxv6rts2m3j+skuQZeBPkBNqe7kdk9/O0TG2Oy/2R045ey
Pzk6xntlp9825JhR8nfNp8RAQEiL1k5M1v7O6NKzDHXLJLvny0ehL8P9jK7ETPZflBZhI0tXBsxF
0RkvjZTUNvMkppP9wMV+yNfryUVLLWCZtkB2lv9d5g4xSLWgfaqN2QKJbMx3ZYDwlA0EZCJrGSo6
ag4dVDv8ZmcsbOPKeOh91XiQoyoz542tu9MxQpbOBgrCsKcWh2ZyzNs15ihxe5uygJfBNTY0FCgg
3QIbkv9Ahhpr1CER4/4g3d/+l5TkyJjUl3H5jyWezQO80X7xZfMA7CzxspjIB/bhjzUGvPPuP78i
dNf74xWhq67r4dfmWB6HprUsF35bnPG81x2SWMYR448F8ZXaWnoYG7MrP/nneKyGCzJc/qOpIEba
DlX23VTVY4W10afa5FVSFfPvM0j1jJ/KDBOzvNY8ngcU0Kt+RIPdbeACL6y8OWy7rYyK6LSMzh1M
YStXjd8mew6Kvny1Ht1ZaQ9NNES8iVwo4MlULs9YF/2YatSf4qUZDQBRMV7dJ4mFUf0WDbV+M7r2
twQ65wVJY/1pbVTliAN7fC89mS5Hch0taRlgBoI79iOr3PJGW7TeDS/s6s0coxVdKdryTkTdvZlU
guvh0g9SGDT/dgSVRm/Wf5+wzJcrz8vl5STpypHEpNux9tz7foBlza//AaUM3rO//Wf/t2tZ+vBE
CUE9Xq+3frrlhN8//PXnKMK8ObWGdnP9WOsp1ynyudIsPusZEL/Ys/07tknGZtSc7LOLF90Wts1w
AyLReZs8kOQs7FGXmcaDtlBTRGXpN+2lVXWJJxwKwcsW79og62dsJ8ut2PNDZJGB6yVGD3WKwx8j
Vt/gv9kFzraD3/9o98Z3VC3886SXuL5BgqkxytLVraMsLnCzmZKPytoNsn990bqfyImUpylWxwOK
VQh39T+TTnHWsDsk+c6ubP+YaYPRb+Yswck3HBXvNhqq4tAv5A/pxktMjtaZdln6t61GvbCza/NG
3iyNUyEuH2rH9T0jfGOr04GRR7r+05/U8X1kedHInMgymm3dWUj2se46Gq2D36oRpx9t1zl2U2F+
tT3H3WJ7GNxhpRs8VjFZ4RIX0q8+LNMB9ZuX1hqxRMAqby9xvqVBN9RfLUyw9mGVW+fUMJMPiZLh
lzgH+7mmPMQ2eCGmJ1jlqUHXgNFAKm0Nunyzbno0bySGs7p53xo+W6cpUr0Nj8IGdiZBGa5iD4yJ
Byx/Y67/jFGXHMta8W9co4kvSVWQm+jVmkpfXh+AmCZPPPDLHbiP5rXoMgN7CD35YmfVG5glzD7G
dIfN33gzhvijdoqi3du5Tr18LFjKeap+v8YytqSbaOjPMU//m7ar3gfq5cjMMZGH3MjdJ/MkKOdR
SfoeRLiOVF0Y3MfxrTjUBiiJq74V3usxXDcws8pBusAYoSjVRXSceV7fi3NtyJv67MdBr7ysiXnN
M1sgPc2jgCXHRKl3SZw3NwanfFjiglySeNwUj/+PR73quX/sxE3H8zSHDbhhsQdUeYn968OeP0tu
21ppnWcVxdwQ7vW89bQsxyxSU6b1MC3YJmycJQr0rz+XbJo1vQsOJtztvTZW3ocm9NMNqDRvSyLL
3EosxIT1thnLfKOmhvchQ/zscUisC9KlKrx7CniJ+0FmRnN042joFurLxAb3GQrpZGVlEOystQ3Z
05ykC1Va2XuNpuxlcjSi3OAG7mcHys6WXYv9wbKn+TZoKfdKF9PX7ImUxqHqkYeXEALym7YIU1Ru
mY+c+xsSMMW99FA/DreRbsaXrptIOTq+czEDD+NA0Oe7ELbMqRs6+9WLi2rHr4hSeQvkKKszxHTn
2FtH9cCzSep15Vkmz6Wx1Vw0lQrgiOeundvXHk4lJZ8yO0nXU1G+5XOl5Oiz9rWINCynhw7e2TJZ
Tzv/UGTDYp1NVzEW35ogGXexpkYk3IDEe3UT3zlLA5UqvpttFR0Gr9tJDxTke1ymXWN1kfEtTnqE
Zp3iZ1eoqKgvjR0V5Xp0jWma/jhGjnO6hsbUR6JoaSQGEpwtexmVmz8GZFSZ/IjCdVRfija1zmvM
h1vgBby9Zit5obye3+Vp4LOmo1BwMGJWvhL8beTaH6iDeY4dkKzivGuzXsHIFm6X2T1qo/4+Ohcu
aCWE/A/6nKnPU7jNK7N4lk6iuvpxCs1pK111mZDa1XcNbv+NhPwItlVhJU/WInwgoZxC9I4c6HSQ
WNuG4WPRl7uSG6x0ggeb3dBtEA7D8xCprHkztovSlSYxdWtT1k50hhwwPNt2Ej1l2SIczwnSgJoD
VVX5GNksMfb2w3MUlT+tcUYgeAnpqL7eV4iiSU+uM1LX3TtOXOwlBnYk3Fml5R2yYr5zwC/dZVHZ
PYe1Vd9SG36VXumq3TO4T5P0N7g7iUkDFuzcU+W7l15L7v0Gs+9vMl9CqBWwLK+dNyMZ2p2jus2X
3vyhDJ3xaVSCGUkv3qcZxRPudp0yRuWqr6kzGju4xuGuc7MvVl0oF6Qi86NTJOMWp88SfGmI1fGs
PUaDjYKMMeeAYGr1c69Fd5qbeS8RkjaId8xfWeI1x5oEF//JMO8BKvSnERFz6rI56m5jexkzFWGL
MT6peWDfBZYf46uAn2/s9s597RmvRU2p1W2r8MbjQ3hak54bpGn23kBCcKizY2Wbza2S3yFKkPWY
GHg9nGaNTzTYJy2ND4lRYmhdWTGrxJRiezBtymlml5mH9pPqI2prqMp4ycNIfYGW8VY5Y/sVBhbP
l9JU79HEtu7tMggpzZXB0XRqbd+OqfnAS3dbTnrwLA01UPU8d1HLxf+Ohbi37GsgvvtrbPAQjsbe
zj8j1Byu5wbN4qGapo8yTaUKf4sX5MP1JLVSBp49mIJcT0rIrW41zYmPEpsAFd76iP/0ZlGkG6OZ
qosSh2hbSL8wy/e+BG244YdgQlQXwGi6WVsdLSiwUH15SZQe+2fp671ZXuSIihJT52W8kbMk+n6q
Wo4bPxvynbyJ5CWFpynU0aWR2LV7jf0xL5Z3mQyvh9fx6yX4sjrvL7z1MMt6cKfslxFHvIxN+95E
AQz7ZGlixwrTjfRlWIJydI1dB5IIn7bNdfjPS1zPfp8JnfFYkbjDLTVCJchynxTYAS9R2uMZ3/1I
235+UHvkH8w+0HeN6fqsPjP/ZU4zTA40PfppmT/LYMy/s6PMtjzFwa9gcnYqvaYk0ROaT/2QIXYX
tckPDB1jQ4t/sl7ugbL52YvSls2x0FLzbOBQRv4VKK5rOs3XeHJ2s4o6kuWxAg2oV+4soN83KGan
r4iHnC3I45/DtI8OblDPW77MA/J1nsIPEQevWsc3s2vib63WB686Hr6OicUqrlTt52RO9mNnKq9D
M1enCGvadnSGGxuZhRs4tvh5mHsMGKezl+YZP7eSPBnYk+0Mu/ZOlp6fozk2zl1AHRf6aoW9qfHJ
VfTP8mCPVT3au41V7PxX3p7TMbNbgJGKFn2Oa+Wp5hf6HEflKQRYeK8iA7HBlwTBlXk65iXa8m42
7yalbfZVhvUS9BCwS3mqHo0AtxvWpMaO+waPQQW8jUPWm5qlmyJ1jEQB3ssnE/OzjR9TJbA1x/4G
l/aE7w6yVGM43HZJ5TzwXtlmCoo/KJX8nIP4yfQU8/OYxjjlJa8p9eivjYIIVOA2G6+r0/sCW917
hK8pJS4i4YWr3PhRl7+BYyxOOTDd4+xY5gtW70evjo65G3XfyxldoNGt+ycyse45neLxEPtYMTRK
cc/yvsLye8x3mZ+bWwQJ6hvWt+knddrzFNS2c8YNAyzU21kh+ftKx729GvOb1MVczqmKByxFUFpt
g3Tb6IaJ4aZRPPSa6e1GKAaeXe6GxjaOXWR697aufvJ0lN5YCVBJQYvgHPsqoMRA/+Egn34BP0iG
yXxxeYw5SZFf+rjCl69UyXFlAXbchuEC9cdOz+9K9WQr2cUcMAJt7HLjRWmLxW5e7QoYUfeOHaUX
mwUdu7qN0lYbT8X8F493/2NXgelvM895ic8R60pQgPrNXHssTqzs0jVRfqlwFDlO8fRqdFX+kp+t
IXrqWxv9XFArUIe7+Tnsi+FgJ7WyMWbF3dcZq7BJf0B/VLn4RuNuxmwM8Mgir5eBjYq92L3Ean3b
xeMT9lkUSp4URG82UzZFPO6T7pb9aeDHZ/9nF6PC3yAWeJGm8up0N6GONRVuvAH70l6qEgpnlXmg
8/LkZCnmAU953d7bSdXhuWh/Vpng6Ch9DOELK6EWe46xuEije1G5HklXKe3i4i2NdLGBiHmM/5r9
x3AawdNwygF6zeBe6kUGDGD9lK/9Ji++hdY3p7K4D0Jni/yUfimyVL/gOWJlm4L1bUoWETebTdiW
X/43ZWey3TYSbdkvwlromykJ9mKj1pInWLbTBgJ93319bQT1UplZrwY1wSICAC3JJBBx7zn7AIuB
5MxdhCRICKHUCrx5LV/qif5q61G5jUoi1gbqL0dnogrLmnBc5dUhSIS3KqJeJ40Svk+cKTthxQrp
Li7vUNTlOo47nvr1VTcrF5/ZkuPnoIrxcH2tucfPScnt3YiTDQ7QR3tQ+XyrK1WfkkNd27m2HtPs
zckciEXLT0DRyfbU8jC1r1WZj0ePgv9RWTbEjaRVhKy66PNjsGzks0a+QuQSsUYvqaTaQIr9YUDc
qMIvPEa2CeNpedVb/a+yLl4w2JN7pyb8BarlEWukg7WbeCLAhar5mA/BdhbJBWeicqwXtpvcBALV
gJKaxVpNEO8208ES/GLy/08zqzcLgOcGMFl+HKY5PzIBIj69PzZ6bh5MK1/ltpaxRnMaKCFGl29M
tUPsgGvgWHjZd6NorE2uxlO9z8GVb+Mqfws1rz7yLaWMxh/WHJWTHcPpI883cTxnJ3+xCOHhOi+J
UteArR9F1c5Hq0UQlrJAcyy3PIrl/5u5vLtzYsGEJFePyYKJyuqyu/+ZPt+IP5N8leZVf3+VYOc6
tAbrvoAuPWlROunCBZHxcOnnbWNbj0aRIYkNPTyyStQc5cZVq+bYJVRecOSD1rEm5u5FsaLv1Bwz
EXwH5vJYV5rKF6xq14j9fSWqTm7drdQAxiY5S6HInuIqpRXUMe/sQ8xdOQUhzbE+alsJzvHYz+s2
zh+LOBuBFmg/MYXiZWyGUzaaE2bPENW7nburzME7YncPYaK2T1XShL5tMyMiN6PZClxja8rw4OIr
E62c2JooBt8mPci2KDhin95fvYE1pvskBYWs/GgCKCVfODPd5oH7I1Fc17fs9nkqytEfy9DlEi9Y
17oerciDSLcRK3vqM8Nz5OA1GKf+g+l/yHPWq1aJZcNDdtCOeZMK5tBZ2nKxs5qW9m9r6RsNZ/QW
NUwCTaQyfb5UlPrc2to7PSzuxmuZHFhEO0RexEMie8xoAfmGOtD8CEdrb1t0XEOfnIBwFeh8J7Qg
H3fIiQz+6VFHFMrvE0eztqpHkoW448MF1fktO+YydbfPgluahLgvUk/ZhYIgo9hq967dPtgBoPAk
Kg8xzyxCscSuy+KWP2Xv0MWEkJhCClpB28k29VwQzKEroIyU8JKIjEiYulY33FvtDdTZ0Q+d9A3s
m7qx4zICDlIBLRlpWAryFQZPh0eNonqTuOFbZlIcGwC+hE47XnjYXfkO1ac8gizr9A/LY3VFT+1D
Rejqi7bC5uvCQa+Zdfuu6hRrW9O+9y6dsLato6Mb9Gurtieopw0SlF4kG6drO98Lq0sdiUMeGS53
QfMK/zHmweyZez0iT9Ztmg+vS5sd30/sR03xqBfli67XzYb/rHlvu5m1S+1+g9m22TWjWa+wHPOh
zqCrR4L/VyUmUcXgI6cbh7kexZbFxGWZ/T80AgFYOo3FQTN6lga9uspcZuPJPAH77njQTyXpDiXK
ZQsx3ClVxZ946jI/7BdhVI8BDUUdzDBiOgMVdZBbLEjDhIefN1zDZHJWljLTCAal+pB2t4bQRl8t
+f3bKfnLKqt8o7mKcVYsoJ5UYP54Zow0Lq1fWUyd5kbHmmfRkxhc9RrH9EJLb97pinc206hYwz31
jpaWDH6pIRNJYnebYFq8tN55DLUQm1gknp18DFj+pNbeVXrHp4ZkgUxvb7FJjw0661q3YdlrAjNj
RPkv9oLgTMcEnz0lskuFMfI6W+BwYo8ggGo6Kmk37+idfC8KsgGIV6hvw/BapClW7QGYLBM+bcM8
aljXtfVgp5G1x6+KiUOrf40T0xV67cGJp9ElTq1qTxYQqlhrZdGJ2dWWE5/sVLU2XXR2vL7xc1z6
dV+612jEVG7ULRHOg96ujNDkMxIkzrmaVe76M0lgqEw1KD7MqIY+c/3Qy/R12xnlSjOsbDuW3goJ
pPMkoMqstYxYQC9zlgc38TkJiRdVD14lrODUUdrCwbJEKKbwBvTOWn6o+BL1+Y1sB2TEYdCgOMDQ
kXh8TjLbVikni5B4K8dG0H1ECsmvT99grtxorcy039CBkx7oUpbTzN4nkOdtSnQe0eg7d+QobaHf
fSdA1/ADght4fujFoShFei3GOl7Phr0m1rvl38u7tZFbJdEaEQZGJtPrgdLNehqc8Thk2k0Pu3qb
8Xi+Zh7pN7kluhUPgegWhsUrzLoH1KyXjgyLC8aQCXbQxdPKYRu4vfdoWv0unXj+VFllbGwVOnpd
iew6KROxfWO3/D5MRfPKnra1WjynTd9sXIOYxULpfiR51m5tF8o54Vna2ghBdyURClBCcHTIDvbA
fwSL/WBWB4I1CiStJWESzWCum8R9nQtTefFi5ZZAbdcxjZ4pffRbXY1ZAJEMctGidusmpXaKlr2u
FcPFzgyy4ZXQOtpAFmhncIaILD74RblOh/d5zhQ/5652EdGsXzIlhGGPmmgtd7lpH0fYIjAFiKLQ
5rl6D00SINuyat7LciC62ui695FG3cojtO+dmm6/mrjZv4c8swlWTud3aGLQ09B5EJBIpqCFY+Pd
m5NuNea98d50Nr0YPtDvJswpFAG1864lrHnQB7vvTD9Y/dC48MdWw99oUpspFbd4Z73DJ6putW9x
Q7xcYJjRt8UlvDKCrCeYJsLSS7vwtRYKzUPYhtT4X20aB+tWba2XqMsNOulh+SIy7sqTHWlrxwvy
/dgQi5cidXgKAbD5k2mGj6F2pvAvEKT2zs3SJgzutaNfPXuotqHu0dAPcQiNop7OXizMXZy200Ph
1MPehP56ospeYTJutGMX9agjS8ihbh8iiyD9da9MKfgrO07301AZJCXxiMoymyAbyzngQHZ8bNT8
SDQXkCE0wNSFyjJWdI/ppJLi0GS3psbj3qL4XCWzaSGtyl/qBGZbPJffCroZvj1N6rqAvp3m5skW
5gPgII1VkParb4w3Got/chvSPmABJsHVIWH+MOo2YciVsI8jC/GO5M7THA2fmz5Rjjk/C2kfrudn
Sf1gedG4q53pDUHy4FskDHPfG80trJJ+U6ZZdWJ1QjYE/nDN0cZ9jn5wPSLzXbkG0TETVM+1sywl
YssYDuaQPZneh+uo+muuTL+jnpW5yec1UvadEsbXmoDubeo570FO1EdpWd2rGxKnR9OLBlldbeOQ
kq5S6+0lUAwW40176cXgbkMv1zGtTlARqd/2+gOdMyRGS681dpN3TaO9VHnZwfKorRs9N1SRRdE2
wxmA4l48TbqB8SiN3kqneW6qlTHMlm90x1IoGpF34pEHlz+YRLhqEyIgXa3/4KzS7LpYKVn7h4Ls
wNO8NWGnC7GCsk4e9qz1mznvchDL9SnSnWRXBNo7ozeaQg3KuJZIPuUhdchfKLEXK0wC712bYVk1
psUrBQCWlCi+KQi6lEDzLbF8YqebH3qRGVvujy9VD+Bbz+Lh3PGBX7mCzAB8iDunq5NTZvTQHUvQ
6rE9vI5pZe/CIGghU/Tf1aagpAB4frYj7n1j0JP8pzGpahDU5iSEi7L8IMOx2JK6/kp+sDh5TBhm
V3nuapqwiuDJpJTlpmg1EOcOD/6qo8UagX0gSXTTFXb00rjbKoUNV6i9B70C3ZZHhnwJQ9xEwBFH
3nwrmEnbcf9L0VEYam6C8DxAKWM7z5n+cwTIxS0GvkY2dh+PTpS6f3klnlc8ymsLV1uTh8eg0ZJV
jU8OQ/LsPSLZto+tPv2uJ5Jyk2H5gwi3vmJR5ZbRCIqe2HauoSf07ZDPzbEBReab+I1ZQFAryKpm
oFREiSIjUoWs0vqq6iofcOGx7ignlhx5CfT3uVa7AxPhfjfJw/JIXVVMuxBZcr4cuL/BP47Jd9Ez
9WiKbNrZzp+kCupD3yn0TWp3rQYwNQ3A1cA3Wt3XStXew79YlxpryBLnhhbF9s6YNglNrCckLZcU
i8BatJ3Loh3ryegJ5xXqOQiMfpObhGkMbSDWSpJzswyXm6a3U3Lb+RXGwwHnO6KVqZh9ey6o4QcY
6QUuLpUiFGE4Buv8cjiVEemjfXejvVaSGdNWu1YTgCmM7rGbM2Nt66V5gLq1icJDFCKDMVKgkFNi
VnSZF/xblpBvkGQXVJLRU0HCHbOliwL6c/LsFoWRZSC3rQM/CKIXmOzeWneObd9rr136ok7GQGM1
rC9dMfwGqjRBf6/ifaVGtM80nm+zy7yyRgIqQmNdjEj/FGW6EFNU0pBuXkVQ05kL/gRDnr+oQf+D
9V2Hv7DZTmGwGNb4LpZlcrEhNRxgYIZrz7Y3KHY+WIdjbcu6edM5AYvdxv0ODDDdzwroCiPuaR0Z
pGZmlROuIGvwuarfEtMOWT81v5EfdCsnnl+sMtkm+XtVROaPoGrPgMVwq2NryaZvYZYV5NBakOum
4gkgTrd1hPNkjOm3IgfyLJqPZNReg679nafMU7vwhyqmP66oc2YUXkfnIAzpywn15GoImyxxaKpu
p9rd/AOXPC5M+J162gM4rFZFSylFybVqq1VGS/pXrq1i8VcLRInGVdGehx7xeaamZGhVFVJ9b9ho
oml8RT/SR8gSQKx4P/40BRRTyyHYBVeXeus7Km98coUD6zRNwBu67VqdmH30IAq92XFYWwff1XYg
XcCa3FWXzd9T/jDQpFmPdLeiMrztmJXRLRhNa+WIS+HZvmDh/O4048Ei7nxl0sDbYW96JSVQXOdC
gdUQKDyiWo8A69AD1h7+UNCsFKoRHvIgKJ7COvmFnHtcuRooa91QTj8dbhBMH5ziGNLqI+IWIeXs
9enaHbnB75l1J4eEUKzBZeZF3nm5LiDSUVLIsS7hx1oleMAro8x9gcyR2z8LKhF52nam5OKruolC
syD3UL4yWsqtjh1/U4di+I7gheAbpxaP4IkPYVM6e9u2lXURl8rFKPhVHXASFtQJPsKpcanERAB8
RTWHCZLy5k0ui4k0mZf5kvJmzCo8gdBO97rVRDclLkjBUyIbFxIC+quOwJq6ikdZO4znemNPLf8S
JOL2GSUBVr20e2gJbt+Gydyu7vSbT8oNaTNF0kdnwpO6lTmn6YMb27XfCuQohTMHZ721/daOsLRU
Q/xbxfbBbD2i9qfhLABkJMz1PUchmmhIUb8giNqLrZXUh9VhVp+mJGTRs+jDSCutMKPn1kpqy9SY
QvXXyfKo3GVCubZi6E4phdylMdxDFglrct/VaNhmY+Bdba343AzBhmiV5vo1rBsaTLd5YN46zxLY
/HlqrcC1jqeEpVvZYbvDIPCgUCnkBrlEf5VEyza4bWmtudepTr2nehrPclieZbtMIcAf3c9yWWZd
58Zyn3SrP8thdGIXx6Pzlxg0PRastZSSdAP2jTRJTnfZiVOroHJGcZIHpTBFDi1nUC4CECJ3l/cw
Ev3gxkXEo9pybnKjZ78rmENXDIU8Q1T+T1AMiOPXCZmDhHpm2bVhytUrKzN1x11ECPtayEtorIIR
ghUlL8nLufTtOKGRZMfvzKqm57Kd6qNK2eXu3NCCc41p8bsTTc22wkZ00KxwAgHZn6V5I5pIlVJC
1TznWtOCUhuclTxAnM67WzbnbkTQMXmYxtMmoT+JdWGnePG3vvei3Uwm1SkaSQ4P8ih/M0T9Ltle
sWgO02z2HwXBBn5hWN1DGnzjxhc/FTPPN9smqS6OCaygHdBu09R0LvJoCDD8bKXNOdGDDti5ESQ7
zVMB15hK/GTi6L10mfbSq7avdKYGucfVXwscanKvHko+puxNdaI/9Wavv/59ZrOcueyZIL39uDWu
Xxb0u0t9tpZkpgwF3qRr5MlJ67q0qP/H2R6PtjgsuDAJGO4LSMV3ADG4omZHCf1ZHojAZVFjXMjF
dx5xMYv4gCRk4e9Wg+s83G1wmpOvo6Y2Tp+uoP/ZxY4GQsN2tk29x2vg3QIMyFtDn7U1cjMP/z4b
HVjccSqy319DocCFA3cSl3tkKlgcOA1w58apCc/7Om1s1Gjl5p11oJMe3CDEebfZpVIHPraEBsBV
8gDCXZe1MGWYH7FhrgaZDZpkQj8Pc9/6GRVUX4/q+KoteTDy1SgMnK7uVK3+c2Cy5/whsdKtHB/u
uTDLtQ1r8CpHTiTfpK2XoJlgSYTJ1VBQXuOUr41iq61fzhpQl278LQ2m+Thbm9LtG9TVixt10pcI
u0yc5VHiCNe2o/Qvxdyoj24XX0icKL4l1PuPYV8jjAnSnlUc0XpFEPbbasC9KtlFbU7pVFgKc74F
ZYQPHCC1aYmz3OXv86B3avco9yYej/bwpqW99lghG5GDTVsX57gBlybxSSyIhoPRRKHfjbH6Fk15
T5GPDpvp2r90D/pA1vQV/6HoVzCVZC9JNGXoZzD76SUsnCEy3otCb87yXBWwvJ90wt3Kcy0j+7y0
X5gH8lKWlp+X9r11vzQm8P0FZqJNC9lxtvdzqZqsgArThFyaxpXTQacPwuRK8uu1WPa8Umgvc7bB
UCruO1muvnKLSi/yEBtimGEIktbM6XqHpGoaWnUjjwriQY+1SghR1CFJDikRXsFlXYYKLEqWaRGc
/tblCxG2Dwlr+M00j/23MhsfXdT1f/37VNvVP0/tVbf6z6nD1F2wWFQJVvgS+VwXVjd0dDZyoeIv
yV6w5ikklSadDkMXVB/dH7Si4UfZZwFTEUrf8iR5cQAj9pYvF0Na/8fFtdCngzytZh1qgUL4ulq+
p17E0UpebdVU7PoqUdbBiEitwbSw10Tg3dxIIXc2oL9czfrOXgJORt24eHMhPupGJH7XGs1VhaW1
Ag1NH2WBEqj9QHFkHvS13J0yRTxZUP7kHvcR67lPhhG+zTwem1ChhRs76fyWpFfhzQ1KaKPam6Ga
roZAx8AlB6sih82HI35lYIa/nzjVJmQm4oDWKZG+q7DLxUM9eNmLgiFp08atspG7eaONpzhEBaPH
Y/YSubH7DN1J7sgTzJIqHf2+hylvmqNFqhNrymR+b0Mm3k1t6kf5gLaL29C07TeeJBVCvFa/qazu
c21WLjKmEpruG1ZD5VIvoZXLMZiUykWArTtU8ID9MLEIurCC3xXJZ9hvA6b2RkB1vycFbEzV49TM
0Q70lPlkTXjxU6VrfhncZLS8uZWNJDLG4w1yb8hdN1nluh8NtCZpNFOuJat+eaEg+oW9QSvk/zpH
hUy0LVsPYIszqPu+ofTeLE8j2G/qXq3KzJ+8vDzd/ynTXmTP4CoMikQSQTKb4U81j8KzHMoxvWwo
l6DxW77Iui0dZPa8kkfLXOhPM3nfGJkWT2D7XWgq/ZKsyR+8pA1vmEUAoxRR83PsXIzmUfpWWJ27
o8Fu7ezWK9/yLD9T02x+Ng4ygBwy57VJ6+qhZYEMYMXrTnkfkz8KuJBEj7nfN1r61HcZFXKn/DNY
+b7Q6+qPSr3s3y+Wc+TIyIvBSdEXhk14cwBQ+hn+wAOK5umd1p9flW33SrKscU6QiK3kx2DqY9uP
h6g7yN1/n9azyLufNjbvuvC+Da01RBuVmA3K/DPuOvKJKTSyAu7U4kIWaHGRrxzSsH1TU+21NtBk
pntQH/CFerALc/3xP6/48T7HjHwoT1hP0xsA3e3MuuupyXT9ddlrIMM/NWqhb9JIB50Ieh0qLhRv
WKym88Kkx8J9iMKmqMh8j+rpIYvQ3UjMYusGyl4yNDQdjK1A373lUYdGpevb8kxJaCtxGkLFMJMo
qpGcczWChCGx6i1ZmbsGAhiF6iVXKy9bgcgCTR9yjVbdK8PIUidyabFjusoeevQMZNuf7HKakIi7
E/I3XskN65pxa5cmj5q/x76Ojs1U0Hh1xp0cK4Ge3t/AGHv7bIgHCLX6sU6HgzeKUDxlczmdWntv
EoJMqMBAsxq9c7+SuG4J7m5DkvOQ18DZaIKL3Nwx3koZX2pzno5f58pX6jwDOFme9nIXKZO375wC
J3HhBo+50Wy1gQVgt+wJOt4XiGo0AtmTm1kE5cGwKYR9jaGtyjfGspFXyQMuJZuVmmfV4b47henV
6fMN0dvUuHqDyGJQF3PXUUDGrkP1SgaGdR1rrnpQMDBU2lNqCvfiKMW+lUcj7FObTFfAlcnsseX9
Ej3qr0Qb6akCVr7vgOfa4VUZZ+exooT6mJLbtG8TgQhh2ZUHRgiUXBjEGyvtgNMrUeAB5QqbfQgF
mCamGdxmyxwf5Nne8l72Y8oC9/6WIhcGScN2svXGrVK0zmUwe741VvL/3mPug3iBWop8dghlEg9F
AZxrlyhO5DeFy62NOaHvjBVBHY462PQVIQdlekAq9rIZia3gKdufvsYHOgC9X5YLdc4zCv40nNcW
05Kt/fd1gVk7uzLTv38NyVf3t4k3trmN6jq8tfrvr/WZHIFVfF+edU0Y3rLsTypNAXOOW92yQxiu
qDeUdqNrJhC1aFB8aXzXZ1Z7gxHsYXbN1O11AIZJW20bc8Knt+wmgmz2VmjVpdT08NvkbnG6G98M
/PwP+PXq3dQKkBfLrZ4H9sv9RnCnxobW2GL/dF8J4LDhY9tgqyxrAs41YmVaSMYoDvjuU63yNTMU
zzOla5+A12wHUDd6FqBZbxj1N2IqM5rUYRL7RGZ+HjWqOL4FfELluWkaqeveM7rNaNQapANu3Mit
+q0W6slKcqsaAbxKvpIbeUqdfWTkjGwUat3HUTP0c5u6ip/UlvuWZdF3zGbB7xatDvO0/lcy9FQG
RGA/xdTNdnWJpaOJAz/k7v5sdqF2GEOkagmi8+dRG63n1ljnyASf5Qh1/Hxts/o9YHA5iiI03ijo
Eckx/oyNsfaB7sXnJi+Vc02znrbclP1KmRc64fSPE/p2Vs5mSLdIraf2qUnDZp1bJnXTMOyTQ3bp
7Ny6zi6poKRpZL8SCsqEX0TfAeuVG2pO/QkzReQTnO1dgmyOmJ1o9XPEpH7vzTat3UmzX6fOeirn
MXlwW9bg8cJ11p2uX8UVlhWJ5Jeb/+2AHMssuFp0yO2tu0QcRYbariJ1WpbJ7Mox+UpulCXuJQ1N
FaF5zt2eZtZbvOjRHft/6JOJqq2VUoibRFaOfdcehYOaS54hxxy83GtrkZUrTvARmsb0PejTC+l/
w4sSZuLUIuvwvYhqHnaj+zgs0uiUNMrnuMv57XK+vYxny3hshw0YiDbd1F4YrxCBOZcS78ybmX7L
dLjQ0SCsB0TJFAJTxfim6T0o2Uxpdtayq47eo1qG+fxGzcP2oe8OG+rQsN2gBjxDQvPSYt0CvPPb
zlPaA2oaD2GMMrYhXV3XfujI2aWqV07fQ0v/UYAIfqqbzPnHeJup93Ghcv3Qo0u3cxtegUc4rZOo
H64CmXmZXetDi9YxHL5nRqWuVR0mm9mp/X6ya2UPrxqmkGPxrxsKuGU7bq4ovOxj5loXTEwDAKyx
a65GqN/HaLwxgTaaEvy9muCwNkvlL4NPVvtC1o71pA9M0rquPcj1KMIM9TSpSryWu2kW1Nt67kz+
VqxDaf25lHrT7EHuOpm71azaO0OCftb4Lj40pRf7EjucLyVbxGzveUJLqU2o/KjFEL6qhfPoJpX4
qerjYkYerauWFmJ7n3JEUT7tQ701NiyCYG44IILWamqSHRR1ykFT3fhJbmrvwVIN5FN1kTx1HrHA
ttb/lIfkkOW0S6sDG4ok40Y6qW6ADCPuMGN2k2MStoup5qemVS7eExJkvQT+qhgnqhnST+fSiihV
wJX3sbnAKxAJcSxUkAdholmPX6/mrHT9aCytx5AprI9reD7GU3YRmpXdqObip9NJFq7ond1iPfnc
eFgCSiW0L3K8T0t1rXt1sB6R9OEqTrTHqbeIb0yNahuYnvHNW4Txyx3n64w0HD/PMIra/JYUxf0M
nSYLYeXqqc9y1Nain7uV/Y8tK+lhq3lZgpS5Ux9gejSOStUqAMw8G1N4gAz1Uc9gT8inNi9xXnIA
kOvvjKCqfSXI6KWQ8TtVw/7cQF9rbUMpNqmi9GuXVdQ2WLhq2cJgazV4A1pm9Zu4xjHmGMYN/K55
05fNFMBGi0sey60AdGH0PHnrTq9xZHCe3Ii2CrZkH1ZreYUcC5TRfFjejjRGZJBQ9lleBpR6d25V
mheqT/y00MBX2aQGD3JMRpzYy9GyGUl/g2u9lmM6GAUzs83qZ9K3P1wBNEsR/D2WYLmQTKxD2GaB
L3dJ9KD0z0LkbFpRzpOYqJ9Gh2Vc51O+xuAAqK6BhnEVAbhjye+jYUFToCKI5364HnFwCgQcjVH5
BLl4GzlHUOK+efwa+6raFst5Tb/ISmXZFhP75/7X3EJe15c1sA5Vc2/y3qV5ysWaZudsLneywhvM
vbBLvk/ybjZZ0VUeledGUWnu26BN1g4yBfQpNGBLopsic/7cZMtuggJvDeZ58L8OjHbW3M/T+nHe
9F2AgkYfuks4TJsu8OrHKFFoIdxvmVEl6B03loEUOqTl6ZX5y1wY9jYlVtA3lsU5bYXqPNXNR7cs
5Jtlk1Xzymqa8kmeH2lYiVEl7WK9U3DvoPuPQi2+zXP6+UqOxcvYuIzFg1VsRySIv6oGTXDjjdHR
WuIEoARWDwjQPzICDJ4dq70MlgrAdhi4ZwIcnc4qjYZ+UEI+agEK0MYetjJtRwOzvgExjw14Wel/
7d6TeSq6ydNIX9Nr8Vv0kMnpTvSPXWWAHtbrett6ruHL3biOxXPVJXQ60l3jDGZy/gQnm6guPBkm
WBp8qSw0bz6NKu1BPojlIxncBN9q+v6/mXo6K+psP4Q2u9dKiZJXBE6QfrlpWHYJQ2yCfuQtux2N
v42laHQ7F7gu9vb7Ra3W/X9dNIW5durr5ResLPJpl7lliJToIHfrpY4NvuBzVx6Npn/tJnAu7icn
uoIyKozfstqs/NLV0iNW2+ndJhM3FfX8piqWgz8J3YkyimxranN4yBRWl15p1E/FSIFG89p6YwI8
/VmwxOQRA16vxBOqmMc+sYonb2Jm4C0HPMyrCsgL+SPOnqdesFm/y5+w6Gf14szTe49F4VUJy/8e
mzgzApiDoNShmWk1dF9KTImg4dTDHWU/RCEi97lXD1+Zoz1A3f91zF0aOfJtot5ud59JobPQyuOc
VVdqHC5gTbpQ8lUiKGLnRFIuxY9/HgCgfO7A252+xmH1ZCdziveZi/RyqaXKCioe8aNNzegqS7Fx
grJsVO1hLwu1sQ6wHx2PsZYXTFCZrtlkHOc8KY/TkA5rLU0KFI5hdLCU1nrOA107sG7xVgMN52es
/dbzkPilmlXPcoTn9s8Y4V7YR9pPYcPlgQ8RDWWwVkXunWlwp+c0HirfyemjtPLz3+r8jZe5LOkd
4kxn05eTVTmVleNtQm7uMi6HRvl1/feYPE1e9fd7yHMHlFX3MKuknzbocG6oa1HuivzXwDKcZMe2
pvE5hCc+m/MmM/HFL2f0rnG918Rqrd3IkDi5EUU9nsNlI3epfe9iC/n5iAZ0ZSIi38XjsWwyFCkL
1l6GVgao5KJhuplN2dxB94y4mTPd2uV2KU9kxKjcna43lImxOTFDgleyvtdf1BLii4MtcyXLM7IK
IzejFWDVibtjMHnftGGKTqVJQS8X3t1tLruAupOSY2R4F/n4kBtSKf2UdLn7kHz0/H3hfbm67DZ6
c2z1GmFaRsD9WFfTTW8K7IFoKrZyzB606YbtAPtN0rKcW867t20dlDUQttWLXv8cp2l4FxET9krV
wAiI4si6SmxkDWoZ17r8czxxUrHBYT1///f5cjxjln9DIxevkkh9aOH9P49hr52VCd28rHrbgGDW
reekBIRH+qvKxPJeNK/pYU+NMW5lFXyuqHspEKzaHDllW3WYtPrmiFiL4CS5Z7VLXdC2MFAscyES
WZ7ut+pGbV8HN1IfG4EU8h+vqIQPWlttRqBzVCSnYT2Pmvou0vxDi/X4j91/qB3hVasSmVyexsaP
QUfBkY6W/dJ0heIXUBMuioJWb5y9eFEaGPRTwwpteo+QxMXp+odfhuAitbCTczPPSNV6zXqLvDjY
etz3Np7cBZLge53bHORRc3AyVGqufq7KwnpbtO9lVntPvRvpLz1cNHkRStXsmoXWd3kN/qf5qJZ9
t7bwbVy8qHjOnCy4sJSt/H4AhtnoAYJ5Oai2ZnOMk/oq9+Qmb0fKaMsVrjGeqrhXjl/jJuEDNKTR
SdRo5S1k41sZgFwt6Gj5KgQuISYWfV/jVms4e9B/8UqOIQ/1rjJAWb5J5db0MkJxozw9VUwDF+2J
kqZ7JVC6UxCX/SlTTyS/q8BftGqXFcV7TZB7u5qWoLRYSbFU9AqR0F3o3Q8nA01JX46Z8ZKjFqLm
8KepL9da7w+6ah47JaAQGfdqcrq/TJeXQ+8lJ/lKbiCNVZidliPM2wkK/cdoiMPBqc1jMNv8uPP/
4ey8ltzWtXX9RKxiDrfKWZ2Db1iOzDnz6fdHsN3y9Jpn71XnhiaAAbUkiyQwxh+cYzHV9sUzBBgc
WinB/X/2zI+c/FcbDOH9bLVCsGiJp8r/MV2iWL8LohoHa6x2rjgbNQBBqdyKZikpPklFBiDR5IdQ
B5ejj4a3oyyywCkiP6djh8DnPDeLKkBD6ri9TRMDsZyuXNPHhhCNa4Docn8nDppP9rmrk5d6uk/c
+o3G21P8sE6eVCBn73k5vjyfU0WwmGqF0YuYNUy3InH2OdWigoN1UtR8TLVrZdhnXHEs6xyNlLhk
UTUIw/3clJTs6iLMIVpGregPvHN7lTuyR5E11x+y6YBQUJOzShdRNtC5baP62F9OYyIKBN8jFAH7
JFoyunBHWW2AME4RYlZkDL8SGJKkHvR9N+WeMJyFm1fL+dKO4GOSkowfo3gjxkSPxLJ+8f8VH7ed
C8M26HHaC0k4dJ2xEX5FpmsPkFryP5u3UREsRuVJm8megm+jt7nC60iyVfBIhWZsjLFWn/+ae2ve
/q7vgZQuVGsbTtnqIpbZA9Z4XYh0tDVY6aauoVpmnT4kQPPdU+VUNh5cSCzooYGVbNpFC00kq3On
CJc2Kl27TvK7e936pmlpulNsKlLpVNFQhi+ar0hvTeT92R34Xxu0xN5u0Z2Xkbvxv/4VLbr79ivM
C3eO1n1bW2MOwS+6hOod2tkrHJ2HInfsOwrCxbMHP0B0m02knjUbXfW6yfNXsOHWFoOzCkuSJnuV
Et9czq+RfLFKBFx1O/RCpDT4tdc6TAuj1sOL7ADJ0jrFeNZHVq295WU/jfgxSXXtV6oAFPH88q0I
IvLdeRfdSWRgdyUJ4b31OVv5nG3mffrT7h9TPOjF7FCNi7fQI8045lZ0l0Bb23UtYv9itqdAc3Tr
/FExuvipdX0wjJbbv1tK/sqCW/5ZwdrjVtv7C9z8VqNSOj+4v32RusB5q/skweYLoE9nUMSoSHRd
FD2Vtm0uOYdaB5Nlhdq49XWtvspss1ZVHcVP0fDqADNbhEod/kBFYAHoVfpqIfi8mrKel7RV9SMa
Zc06yv3sTbfro125wA2N8KfFm3tC0ibfFkjdwl4eaqoXpII1Pwr3JjBrana5fwyj6MWfkE6xElh3
YILVu/4QIC+FAZ1T063mT741Zse5L2jBiY0VF4sYnWfq6JpkHeIhkZhX9LCLTE9fhOjRS4H+xXOU
X+IEuaT5BEzKL0WWtS/TyX8dM00fp1n/eJ3/nP4ZI+Mc3Wq+92C4VnuGfvGmhF365Bcae2l2WahK
hQ+iZUawhELLTA+6GqZPZJBZNkAXW9lu354BnEcrLQqXM6TObptH14KkOd0RQsp2j59jFJvnMYHF
E2MK80Qr+z0P+Q3wKX2QHY2kQPncJYUEmkJ/NsfqIjZlmKT7y7z0k2tEeeWMdiUaJw0OZjLqI+Rm
qpc8RVJrYh/GWQ/eIiP5Gk5noGc/zkSfGBVxyB78L6O3VyGpA3nJH+r9AGkcTQ7lvXUsEqZqUO70
oFPeK+2+COX6zfclfe8O/GURVQzNK1LMAXkJtb14MTRE0U/hplq6UameVARxn2r4WZ2DcUgcl8qD
06Gpa2ZNdWeopXRQ9VRek23P371cQRXESfcVRnNrO+KW7TR5uRM1Zuod+64k0dr2anQtWozfRL8P
tG4OExXrKYxltvY44l95LRE8mcNGx09XkZ0sZcnXJhhmts3MWv1/n/3vcXasyEekzJdWpWVbchn/
/StVMurMPiJF+oTiqKSqXlZa4m2yuhoMpMRQzagGdHUExAIPs3YrPqfq4y7eSsUDjhPNnW3X32zF
rk9aQZ1TkyvlBFf3myjwiCKOh3q6r2hQBqeaTz4xWzUQJhtR7sEutVn4gK22UBWAaupyuhFlNoFW
FWegr7MLNB9z4eXNn6NCjFrEKZW+Htpo0QlHTMUgaywZUX8WbUsiByDDE9vEVkZCVBl4yOuOdxaH
DF+WM6mSpew5KNJ89nckuHeKVlLZwJxXuPYWYl2ahbtWUsyj6BIHpW7bGmVj2VtZGWptlgXUNPaj
Eq8jvjPSGN3eLNT8Tmn8GnpJaeGNGJKKwlCwHR7VVH0Q3yvsYXJjTjjMX3NgKFe2c81D1gIpgizw
vVDRvP5woAcv7WxuNXh8CVPo3MovUXgXRXsZ1r+6cOUSTyQzAzOb/y7i32LQDEWCNnNOolTf2VK1
cuXI3Bpu+6w2lvYylqW6BuOIXGLOragLKo3Cuiq9AUM7IlyXfFVsc+HmMHf8lN+0kRnV1e4QLH+q
n4wC9xMg6gBcdVP2tpWJSgouz9V9NB1EX4wv3rId/A00/+YkD2NmnKO2gEQqyjuoIkB5Y0ewQ4y4
ZEnvaHfi0Lllcx3170kPR3/ur2T1JVV7Gx59ps9R8rTq1DIgZbe+qg7tXUaxOyt+VTzgrrLa8XPX
IsPf+X6Vw6RUqdpMBzEsBoIJTi7DsVrmaARv47aMHqpGVXYYCkGznpCmoi93Wh6PgUKZRkBVwR/f
JRhRnERIEGvtFQcv2GlMyBz2eHMmI+rV+jpv74exHD5sjYpgX9aRU2G/EA37sUrXuZy1PZwM9iy1
Mns6l0jvfTg+N85TQz5pC5uxrxbCBTqBN3EyBbwiKd1g1zfW4yCSNKpkqQdbG5D9kJDxdoxIOxhm
d8WTAq9xVfbRL4uQicEZBi118U1M35ib8e2JljiI72rqdwrEx25dn/F/9wegF03SwctUivnW3bYa
8UmbqHa8ic/W9B76XgoXI3odqEEBxcFHeUrJhAH12R41ZsVEwe93iypAtQ6yKTs//Y+aJnoEUpPo
czNJ4voIsOQ4f3LZHSBc+O7emxJbo5TezbCFRG3PIgfTKHACfFJhu1kn0HGRJExqq919AAam8VoB
4yTyM104ahuzLf2lMBUy/RqipTjtwzFa2VoLkm+yJvrLfejWB/BYdkijTUEynOfNx0Ve+c676Jxf
E0WVZF3ZMkLV//Jy4tWdvOUlcBTxSZjiyPL7rw5NUe4D6A/BVpkkH0NFPnSm2qt7w1L1dZoh3y3d
pWhfkY/9/LfjQTC1h49/P8dt9N8Qx+H9qDtS1faMVG8TUJJBkmJTJYDoJAWsHS4Ck8c4azwRiKuz
c3ZqbLfZ7mIKNg14QHAGyh5nDBvoc0a9WXiaou5cEzFCg1zzCkiN2n011fhLoFrdplHr9lj3UXuE
rVng6lEkOfSgvFoIu6SbNZJoioPkUlg1rWF36/q3MNEHAKgFFzaEMxJJIInUzOXWDkB2KZq3Q4pN
/KkgaXbrEtAllBsQQq8yqDBliBQU+KXG0809khagHFz+F0Idhxq9gFBnDi7GBiq+Tufa+TXrdfpj
6a/tRJJXSdPXD2jYrGStN6+tHNcPo4b9gpyO0UIMij4n0iGv2DZuL1NIMchvFY7I1KdHp+lmjKrq
uWvDhWZjaHJ6ykJ0C0QarvEBkyWaPZ5TrTAfPTs/+V1XkBiTwChrxoA7zeAuDNMytuKB7PmjvSvG
6PX2oL49j/85eOsvunLjUvg6tJAzZ4aIhmjbWXUBaM38EVJqZzEq1IdJc/852kzN21wxiobR4+jh
iK56wUSfhHMull+svkmbecNDLyFe6QXhj3CwpWXZdv3R69k6nNoujC6GjoAfK8W9k3nST7lyIZYG
/XszwW8xytCuJm5x0HnceieH9XhnpMALNKyavkyT3K49Korfw80kb9K51njufQmW8ZQF+UzN+nb8
rXdRShJd4uCF01I6GZ1lqOXdJXK6VZB7xhMVyg9aSkdZxTBqQFwTS6VXpWaB4l120axqDhOf0utC
b1/043+ESTkGxMUEuHTRpbT6e/HICXvcPIbA/SFa4hCRcl03uPqsxQNM9GE3CTZQVpND2tXQ8Llc
cx2pYReK+pxKFh8i9NNXZOnVgy+yQwkCS+vRJoF9+5xhoEmI/aP6N30lejk4iLBb9ko8w2HAXYFI
2EeNS35+YKcO9CKb/OtGRIindqYH/g4UjjY/5kVfp7AoLBF4vK0I1NrO0UZUkIZfYLY0blvkSi7g
M6hnTfrAbggsKxpwoo8L+6d4TjTtsCspsx9Fa14H1GH/R59YBsD+LJedzqbivoRYCAFioemlfe+M
nbkfTJ5oPGvbVztDG3YCBPxbRK537SvElT8iqmrSETVqlLqmZU0QSvYpU+S9FkQsacTHTMcQa4E6
Pd8+Zp6AU3IaIJ23Prgx/taw3GwpZkU86/ajHcIblupvXZeWz+pAhh2mOeWQpiqv1HrB+KlOQhZt
WMDP6n8Mlc0vzKxhN6m6S/rNNnd8pf19zX/YHJKS/5BT57t46U5Vp6KDDTdBM71FFgVvCW7Mh7Ay
60PJBXkwC/TtLYVEnzEm7VPrt/0xSTUkTMKxfSqTxn8YPXk5ZIFbL924PlVKPVwrI3Ig58sDRrL8
2rxQj+9LOG6HBkPWTRrKBUzLeifqRH6EdYGIwHGzPFT/XUTUJAU6Bs0fr+GMeb2WsSddgrmItrYS
xsvUhOMCWNYtr1L43gwWjLhogBbr+hhaz6MNbOqVXkSbRM1I401exxJKocvQM4OT6sT6q07xKRmy
5nkAmn4lm/ZdRGVe7mwNrWESH4GPNhwDz2dJl3kymgvTqdlK/OyN7BGOC30e2hmbNpi46RNMWc4k
Z9V4OcIvn6hlcRaA97vEiuEgcBXpmFn9BjaX05lB0mzlWk6ycjoYwjjW7C2jcwB0gyKB7IwzNHJP
CbwhZRIEKdK7IY+RHEz1Z03B/wONjGylW17+2qUgb7IhHjCbbPJXOQQXpwSafBGjvgF9c+xe4C3a
11Y33xo7GC8oIMBgKwooSpLvfDVc9aAbieMBTH4fnDj+VSnjm5RZxttYBw0rT71+8NnAbADS+mc7
Vcy9ncryLmi7DgqJFq9kWAZh4TSbfKrpGVMZT41T7qpTH9oHrBHxNfpod9MCUgSKPtMJ23me6HPN
Dj0JFV8LAZWoYzApam2wkLZs9zQGo3saCtVbQaeVlghFmJhxyYmEPSDDiaqRxXXa5SDbX1CCs663
Q2mU0crsfBxZpgG7YWcFfsE/KQYWqLe4BCuDY4pVgeiKY9NfZK494mrrhqiSeHIbnhszXxdkZa6I
HhmYRHHWdWW0ZRdrTyJzH31OrraHMjR+DIGxVJGQfiab0ZzHEWf4Mnf6t2ZAIlVvDXmve+UADZBf
ShI+foB3pkqxqB+LwrIWqlsuBe9OtAwlkFfhkDsbUVQuexDjiRT+EiXp1u+/Uh2zzsp0EGdyLb+5
iVPvfPJ/9ZYdur+TK+dbYNUfEbVcDBukuth7OlgI4h8xLRg7SBZmNlDN7pRtACbzPDdjOSFvm2Xl
SsTgX1PdmWW9sqOkvWT4W/IERqAOlfHkPR0SA8GDsT+WUWe+5D0qmlGVvEOiHXZjh5iPrrruVH7q
F9B1qt2oMXWoPMSCkCEt5zaZSn5Grqo96q7yPuiG+tKn47NVqeYPvEiPXHbee4RS/SoCHHI2+tg6
YkelUr1BZUt2NB2jhsosJLBkPT5tvZ+txgzrlSYtNUBY0HpP3CaitddggjTH6JPjG8yZbsutcIQm
ICOHpOKPvmyzJ9aNH9mLW76ClHOEvh9g6ZMrPw0GymFWuEZhq92bMdfRdrTkAKRElPFJM2y9RSd0
iKs7xWwiKEKLvGi6s8CpdFyiula+AjsILlFD5lx05zLEMaW12o1oikm+UpVLo+3x8JyKZKlVSDZ6
8vyfbMi2NfsxVh5jbvGPcckXk+nIoUwA3S9moT0OTv9nfzU9p/8ZP2Lwu4pbZ+4fUCsK060auZD7
xS43nja46ecB9e9p6yuOMDcgvOS8D/hpyO2a7XMDZeXgojm2En9Kqd19Z43dMwqVxR/9U7xPTWTC
TlfntGTTrrn6vWHZ/mOuD3txZ691B+pcYwEapYb/in50y56TXYaZx9H9B8gqZz0TnRUjhpsFvroO
Jjdg3UJNJ64oaHWAZWfMnxgWBzNODYDyiVp8c3PL3RdoH6ysBHcmZxI4GH1/2A8lvmVRZMGfyu34
PpJQl8EN8El0xUpBkYy1j4iX0WpWy/wQkyg4/f2MEW2E2RQSQCVqm64UbmS1kpZdUKoX9EORXFRC
0tKGBsBEaroddNp+Wfal8Rgbdf/g2lxVNEaI84dIVr8LF+2gQdN/KDFLF83bIaL4fxbNpInR9ADb
uEXZqYMoYPNNGGzNNwWVpD01mVerD2IulCLcmhNsDl/n9E52JpPkCQOcSeq3xmzwOp4gH7Mxw6f9
QhnXIDZK6+tf/cL7B+2N/mxqMSqGOj7b0ySUQB593SwXdp7sa6Ua3ntYcSugxfa5alq2mQpq+kEq
Jy+uLr/5Eak7KlYUNvyTKlWvyuTnWvRlTWnR+5V5YXwUXZkTJ9e6TzfjFCC6TMOVNyGuDavUbzQk
67pq7fX4pGud4c2edfko2xgQD+a+lUk+zp51WvpDQiwcb03rnq2HtS8Cq9mMfdW94g92FMh14GQA
S6fiABJu3GE9/xKlFSRRT3suZRXRPFoaFfu5hbzTd81Hqqd3BwS3BOCnYje76HH+8H1VfRgCYL52
qk64YtBqqGHuSwS0ABbTDPomWCmxHRzEBTBNMvChw6jDRm+48wHujY6ZHdlQnRDuJL9D1ot36vsn
ZHmSayMyfJ2yQSpy0rXj2xPfkGq5w1JzpH57+1qNvAeibI93oguxH+/gRcgdDlVYkLoFo5NKWghy
2ijW3WDl71I1vjuSVt/7paJeLZ4EC9GPdiL64K5fH+rQTN+q9mx1efFu2U+t6pA2iaPhLdZ46xIk
kTN0X/cZeay534gKfU+NAY2G0Fr1mVxe0h587Iu4rXiIUwj0gxRkFts05C+AQogegYwIFcXZjPhD
Lv8aSHMUltoSJ1AxoDqut3Nx4j6o6Kv1XvEsdsZGvPQHGmJfzAh6l8UzkpTjRVGAu0yZb1O/Vzxb
Pnlcetm20wZqTEqh3FVFEU9qusnPEquHBE95WeqeTX55bz16K8hOqvGdg1bTrtZ0bY9HQHjp4jBY
d3EiXfsUTSoDZQwcEO3qlHfFM9tDRFkl3XdXY1Ua67YO6gdxUMgqmFFonpO0IQVhu/7ODgw1OoPk
ULZ6Yt9D15Cv4hcZxuY9Pz+ZXCu/wWlMtIC8OQ+jMq69LtmUBnf+AQOnFXqu8kWJUvOA9WONp6Gf
PkNa+tG5ifljCu30KllmfmQW3zzLj/YtqbBLpoQvRpF7c8uVouwi+vtp0Cj9F5d64V70R8CIlYUZ
/Sg1/bV0BotUDAeNZygsyum0A7Q4eDLfMw9QMWjHbTMCcJKLlZr44SpDq2Yzw5FmGp4VlS+tDko4
cFgCif9Iq8bD79a8jYqCnuZQyW1776SmER/3H78gVLq1FeBdVIP+OZCq+aV1vPJ4669SuzxOr+EM
ZbYpxoxXbQzt3E+HpMwllE1DChYxHJI/+uaYykp23iC9iwFxiMQMcYosRLpMQytfN2X78YLBNsRc
GiU6zRi/WY2h79xJ4chvKxQmp8sx8K18CYYD1kpl+8+yP2xFP+l7ilYSMlKiiVLXAdvK8gkPgvgs
ppeW9zILCDi5d5Y7/PjeB9+BD8IL2l52jNw8O7JF95AusmWAvm0DFIGVegB6lfGa9EG+EKd/tOcJ
f4w5tqwuNC3Pdkhq2ldLqu/E7zLyG/sK5O1OMfwSq+AuQbwPMbskyfNzNRlXd2W5tAvDeEryqLrP
rRGFcCgaA9aXB5OU2lKz5fzVRRF4XWPxsBWTml9qA7hgPAoMc6g6xl0RQYZ0W+QomsG4+xzz3Myc
W7wCOxLFv3R4dq3qUooOyKdrJB6UAyhwA53b3nsIk+QSCx5aYY17zQWq7DRjdWcXKDvoIzZQb1hz
XioUBS/uaPR3oZm03ML9d0mPhjvRNfdHzbZiS3j2KajN/XzUcMXdnnwQAiDnuUbjd+lBad1d2nvS
mzFG8TpMw+yE2StYczfBEohi81dDRyDXT4AS1PDmHI13ym7E3vE4VLYY8+Aakdgoq+lq8MO2Jawf
sfSel0G1pTlrFnPuoU79x3pA/W+ttqgvaXqd7/7YqgbkZnv9ONZsjA55r8IENVLjpIWIUStyeBG3
KGp04UnOhldxixJdmaxAgiLXOt/J8O8tzl1TncpQ3ZFg097rMWhIXFXeBXvL8shsDHYgPL54HiCM
aSPwGVqAnkVFPfgIrbAD2/Ra5L+gNX8LddrCOo1a9FOsiCq/9eZlkaVLF1j41u62UhLLpcFUoKcM
Eez6T8ZKLj0VnhtdBYdFsFZKSyvX1uBkoHThteSpcpGk2t6VrgpkzvIKpJptfDj8ygI3l3dSe0D6
6MvQ8b/q+037OLhq+GgDH5ycWN3J6HR6ti7jMbC3oulEcn/CY/iraIk5VVa9DOEQnsUkJ3FrxOaS
cEU5U8Y+ZpTX5KW9cz3CcSFrkeJyRclVHMSAOCNt55/MJIHRNTjDwjVC9Qc+ktM6Sw8LRP9azb7P
dTistgOIapR1+T6OyVljLxivoxKUOq5CTzCEPExJ/zjBzANjKHrYacwndl5YrwYu2XnjJCgbRsZ9
ZNfAAwMcbzu39r+V8HibGgcFg7q/wZLioBqIqzZ6/1OMi4km+ljLHOfjK0K9e4u14YPldc2jMkmn
iut/5FmYYwuzkEz87Jtxgnw1iBWI0Swmr2rWCTeAPgieM1lf1yl4JEh4MM/8bdlWGkvC2nlX/blb
RoZ1K0fxRzfRo+Sm68JVOmTQnqvpzsFeoXmiIRQQRCPQUdKEFtGGqhgRfPTfDc8tkabEq+h+Jn0Z
TQaQzoSQUwz2FztGcCFih3OxVG5lAAAB6aK1+WRX9S8EkoevhuKSgelfK8yUdiPVw3PWgVbfDvQ1
PI4ikudPA9gkGJN+dhYoNdFEtzk7C5TaWCIuJkbZm6qbJoySlW5g39SpcnO0ZNN5TELpruBvSk9B
2cxNJbL6LyIsc77JIxiYMUdjdkq+8l/1ToVXeQqCVtrmahPu/FJGvNGt+52pK/19Bx9I7CjEIXYi
Y6UWRr4pJ34twtEDWd6PiFKHgZtOEak55Cg1sg/xreIJvef0XtMNFlhaUJ1Zb4VPpo3UMLCzdxxW
9E3VxPW2GsGS+Lhl2qx6YKa0zSlMSuTrWrNCa2hKKGeqcgHD5j9GOnsA10Wei+QK3N2hklZeiSmM
GA2mUU9i1J94vrFme49jhelbYUZ3g1ml+8gl5/1CpT7a+TFiMZqMW8EMSc0Q+6NmQdsStCXRRj71
d3tsddyWUWmGC24DgISL6+USWqcJyk6iKSCQBnZH+Aw8ip7EyRG0nOLDKd5QsIW4xYsQu/7XeC3B
lzrws2hXwpI4t5amrqQUv2DQl0O7mTHUWdQFpEWnGq8S4BYap8NJSxZif5vilrrLqWwtg2kHrNVW
Ci/DOokdsNjzWumIK0kR34l4I8RWIYV/vDORtj1SUH5HYGnCEMvFU1g02tbJQNAi0VgpS8Sby3Uq
K+PSrFjLzW9BTbCsC3tWKSLDiI4TjDkEALjjrTy28PeYApX3NiIklza2Jmgb71tyg7kpBkWYiJAS
Y1XClN6WWgl3f1pY9iWGFE6ia+sgcMjNfK4vxRlXUXp0HR0uO+vOeck5TxuqvTr7pFcB8mN8m/Xg
QRseq36jo4hOOZu+Pw5ZhwpY6lRzyG1g6FG4wvnY10643n5zE2rdoiaSGV49wyCaQEG8fxoQNX9r
tvOeOi036OZoUS0Rw85UPBUDjoLJ1s/MjnFdjLG8uaIAom87A+qD+A+rIZ9fwixAlqqxULe08g1K
gsb8XyeB7Fwm/pDvu6j37gYfE5FuGDBjlJBZn9bwAYr+2kpNE8SaX4MQrNQ3MIkDTAs2+T4/kFUo
U0T+Kw8ws0jFcEVNcR6+JQdEdJGM8tJGZmzeHgy+VB5bHpviz/6xY8CVhRVBgPiNeCu2jl20Fp7d
AlFgOy2kjW4iLIeu6rTFtvrv4J7Y7EKSVwxwrl5hvqA44+G9XoX7zpe1dTjp7ghIVhzb3hnM7aor
chQYRFPChlBExID9bTuZtGMD/SIOXdH+Sklf7G5dMtioizf4GIDqzpvoTxMFDoFZIvfKy9tF4p/F
GeJe41pPEI669YkBXcXHNacMuYlTLzmqQft2+01XCbJ1CMG9BdOFEKBTDklVcLIhzHD1Sq19RNky
op6eUQRy0d7t2c3/NBEXz3r3Z2BAyZM7O3rutNRYq5lWnWQFqGilO+OinXDZijYgaGGb4YwZc5CN
Oo9h+SIAZQJG5uKelqSoeUCU7Rdxk5ub9BEBfB+sb9Zcky74puvBtFT34z1KGe1KNGuQOqvUy+2d
aFqu9MOyh+AqWunj6Bh4EYq0yNgiDFWbCPMkmor52aSbNGaZhr7cnaZ1UbksJu2kRGmDg1BWooyY
Lhtf3cgTj0GwFQSjQZzNh8LQuKUHT6L/FiapeLdraVFC8MqqixKY67mQ8Vcz9spdpzvJsk0q75Eb
SogbsD98QTrvPFR+Bem18xcWsKmfo9b/irk0XvMOd1dg+wEFntraIm5aH7TI0fFPwylNzaVkY3bl
z7hJnXhvJqROI6P82qpD330dAcajEAU7UreVI8vIj8OtmQUDiWLRTt0BVxF2GP8WJ/rUZo2CgncW
9ylzullBOVe5Aeb2QtyYbjcwMSqanuOpa8wgPkJuA5WBeoiiX71iyNYuVNkVSrTpzHkWZ2FwlQIr
v966uQ39GSqNxP8ObYy4+CO0joM7MKCXGEzIfdRK8gZr4/Qkjd1w8OXa5bmNJUJTZ+qKEm/73LZ4
gY+syL7V3OJncpFrKAvNTHMUbvvvNv5yr2VX6MumtHELICmIp0NhLn3wBd8khDnijiRkCfhw4wat
u1czVX9gU8yeeoqAz/QdlfzuMXLyZu+4IwLQaqO9NTq1kSlgCGGc4tGRX9DBU8+Wyb0MOLl0srlp
nqUJF3Q7NPV7Uw3J6dYjzv4IhdW1wnesX976yFKtLGqCd0FZ5ZvGAaximOn42OLteOeg0QmceXzs
ZGt4zCujZeep9AfRNHPJ36usbUAF+nWx1NoXRe3KBzGoT3uRPibbLZqs2rjBjca3OdSt0emU4B+J
wdJiTVYn3hFAL+aVJLwuSHgh7ByENfrAEmBLCswn0RqVYLiIENxcm90YRT9E/3wQszDMyZbjGOms
quT0kIGZWpgZW0BbdZprwxW5gmHTviJmDQrJM37F0dKQ5PQXKuSIx7jji+PoKomgUr8A00swk5Xb
9Zz+GklHpu4qmpysnK6wEWYHbRs6DtCOpkI0HmfOY9gEw5sdrpMparDG31FTt06m5J9RUlBIf77W
Z9TYIuUtXuv3XywDf+Um8BylYWUnSOeOfag/NFkY4o7bQjmYmiNgoYcWpjqOsOM5aFta1oCxmmLm
GPKCroFUH4wLrVfVvTcN+17XXpS2Poj584yswsQHjt0mRsmSGcOqa/HAmXnUfQbqJW8xzYn6nhx+
SL5nkn7Pjh9LYKD76NOgxC2G42nYd/2PYTI+sCin2faA0U2oFvctVq4KQnc1tMqOkuRftQDwvkfT
rI39X4928XwXfdiMHPNUNfZivSC6ilDqDj2KOv9WtogU7W5sTXlX4gbWLUQIsBdcFMSG/XNYDKhh
lmHzYXGXE6MIVc6TBxLCv2fgu4oSOztztGqj4+ih0z2finY+dYqz5h3XSekgznXJj+deU0qJv0WJ
4b9iRNOT2uiIvvB7kjjl/NG6Nv2phaiCUwr8SD/820eeshRy3KbzJPFBbvkKMaFLUnSgrQElyNyb
3JlkG1SCl+2bQPXxe5Y+DthzMIrsg+dvbr2lXSj41k6hc4AYmhRjEgvDTy03ttUEhFo2Y/oi65kJ
Sru27oco4OCiNs5icW4E/G5D2zjM4W7vpXtkqtG0n+LD6SBXGqmrOlBXYoYY8DwpXVrTn2kLqd25
uTQZ54BbmBwP1OpopTUWMXbrIg1tazUYn6k3MSMPpxbJWf89Yoh4SBbUgLqVG1X5tY60AkxImHwv
Kf2nYa5+6YBcrccwsaEjUDrF/7rYZ5q6KGQnvMfSVANkhL3U5mN9L3VfkS+IXt2ozfftZGEiJG7k
XiKt0yeLgjLHJu0sF0xNmVg7dYgPY95SC1VsYz0EEe5zPbZmeYm9XWaa/GAtsfCrG36JnY3sAw90
bTGZiEyJBBauESaR0LLJHYSuyuqsWIvcgRihcRv5HfZ7DhxAUiBRqlG+aiduaN0vBHZX0KmLAb5o
FyBE7uoTPKP/jBHDgoltqul/zEOCJMItpHp0Sek9mZ71pg5l8t0ZMvTei+opaalfgKFytlmVeQsj
A7FH3Ss4gNHDDq4e7NcBz3SRI0jRx1jYptHd/98RjZE8V2VYY3HZVNdZw6eHv9S2wD5sxQfELKR/
pj5EdaXTX3Hy1JfKg7L15YrNfRP4m1TJvZMv9dmJRbW1bqNSetI0eCRq57s/DZy8Fe2n1tuodCqF
/BRPcwZ/9E5o8WQnt9MtoNKu+wRb4mNOc/prjvg7TofnZGgHLwo3+DMYVWWNfgcGn1MRoOkdigDo
5mrkOmmPXfrT7yP2ZlPLRWBkWIh5bObT05BhHvMZK/rnEN3tLqiA7h273SlKY/6IVOM9QwgIzU3F
31SFXBwbrfPxBgClQa1Wf59Ci3QcF26c/KIy51Q4L1ttvUXZdVjz7MZuQkFJh7ti+RiWxtdUsf1v
eVtg4NAr+T1Wu93RQ51xJdJxgXJHacD4ElbaexC2OrglZdjJLsIywfRQxPUsJ42BkwISTeFT6pA/
lMJq78mWDpuV8htPLKTgK8UqVqZfsBQ1B/2lbsBCg/xGmTDz0FWMhwRxRXCH0SpSyZqPgYT+LwN1
Y0SnybFtOdq5cfQV/bHS3OChg+53JY2Pewsq/u+dj2FP4Q7NXjTN/N1VyZN5RYomeozUJHcU/93v
SGrahladg9D+H9bOa7ltnlvDV8QZ9nKqLkuyLXfnhJPK3juvfj+EHNPxl7/N7BMOygKoOBIJYL1F
e8AnZyva0ajjORg5bKKnyaab2KCgFoimm7sya92DuJh27CIKrb9ViyGE4dOomGu9h5SgNoKV3feL
jk++HnK3ua94dFzVPU5yoqqOastCDq8YL5Kuway090qWJ1jQYaYjOrEL4lDOMJeiUwyKWtXDUkzK
9q7esIPRi56v0ohBntVad1LRRXvoFf7WL6LqySzZghRp9djaandVTe51k35hPl1s0w2ueGDEvCps
8yw6UlkCI+6gZ6G4ahUu/UmkENEXf3upJ7byI8oa68oVcobTOMSbl3odyjdiFhTP1OsuzDad1GSb
FprsFW5SP+ogSr7jOPDku1n6qLeFsq1NnhxhOLr3pZb9LaDok2aXtpxMKla0iXVsYaH5/QxcF/yk
AxZSb12Y/LH2LejAvjdeoD52FTasXsIXIuS9tc3rVEX6ow+PyKvDFdG66jxCNgespqrP6KT8QKyg
u86njI94Hvtts9ZCp7noiRpDh3pC15zD/hFN/QCrHzUDWR3bz61p7sU/CiYKO+EYOeQ2xVmE1Vl6
lCcUgg07KZN97VbU0sJw9nZgIo4/dQLmqO8QaOiXfe7L27kNs8DPowxNrRZigAgzehM/INYv/3JU
m5LSgRBcTXBSEsjziEt9ukc5NAeeFu4RcKR/32XOuDEcGDNyF7NgxPOKH5PFV4/9AIiQUN74nKWw
gJ0gIT29nOR550pZdxxIPhst+w5f7nBKapyjbyNq1U5KUmMskxTT4ghHSx4QGmFa7PcfwkS7CGsS
JB9I1w4vBQBZEeYp0dts/fts1jSbqE5hOXjzxQi8+OTq7OFjkYHkhfFskjDa9BYiWuDx2ApI/mTD
a3s3CvYFj64aL0W7EbXVYUBQaBn5rPLrelBW6pBne9Hb848pUKu8M4deP5tuDyyGydSQvCukL28t
qvlIPlyyS/cgql77C8/aAvwKH8j1jBUiaOaiDFFjHr0kfEFNDWkHvXwaEFa7RpS7RiqwCF7KHvHa
tM2GLXISwYtqR6+KpLe3VmqTL8qjvWiulWLYJz1OLmJQ4fVwCXO3P4jeP+eWw4wl+3TPKjE+zo3M
/mtj1e1tVGfd3+ZWp0/QjhNP8X3uJn2RO87YNO04WpqPQgsXWa7fSlrOc8TSJCFi5l8nfYpnowhE
BMNdxVqEsN8UjcAqPWJ0b8fVPmiaM8zb4FpX6kZZiSFwghZS5+vHTi+MHUKuTwGqn8h8SjHpQ+SS
Wrk08Baq83QnZTm7f7dWViLGcAz7pB4bjNiTg6bYr3hmIfcwDReX6L2kj2a84uQlTfR+k07SS77N
2qW1/LOld8pZj6V7ds/oIvkVMgk5LkkC0klu7VOUGCyiZNTt0UG19GXMM+vKLsofaWeEX6dC/rug
c1QgWkRh9JsfoqD8LkzB/1PMf7qFmBB06Ym/KUtECS0sqcuHHQuA/iVL+12c1sFDk0wZKCXIF6Jd
hLkaQgMmi6cXXi47343DB3Bq/whzptlEmNw2H8KKVmLT5CMrPc/2ftNhQK2+/3M225HrtbipQZpr
lUvYF/sBRmTRAL9BJLJE1dBr6SjSXDGPl0uvkFuYe4WQwyCZ/69jxccQNxIzkxeXjvN95w8531f0
du8fYwjqdguv0FpGhg1mwnFORtjpN7Jk6jeiFFZ4obiR3mPUMnW0TWAtCkeVF+lY91sRqIrGqixW
sVlWp3nwfzvpdDcvi/WbeeI6jTCyFfd8n/jS9r9MKsbHAOsun/bDpApIYtnyP35aX0NxwNOky5/g
Evv5n//+dxGT2qbcb8UHn//N/27iD/dPXTNZa81KCOC3fvTc5KGMbSHye5KNhy6nnf5WVCHDAfhI
SpwrJyW+Kq/dcx6QH5mU+0REpvofhmP3+Y/hdpF+HF6Z2VJM9j4cB5JxkYeVfPIaDjHNCdsQaV+T
cQi+kyVlG4siNZqRNnRCDBy3udtG9x5p57+ERmb1Ftqb8HFE6KAUP6OuW+pWED9qma6v4xHqB16s
9gHgH/BT3OoexunsrSyHjh3JouZh/zNDD4qWJNnWLI8WypTWGKeLlrfuUu10zMWmPIhRtmgUoQao
4/R6L8JEu+UZ2OxIKinTFruWBlXWgyjNFw0PBHKO9lvI3PEpWFRdW8uXiQUWkCxwd4rcEsaD53xD
YbhCGOV3NQTOnYFftfD7a6VxnZFRQEMkBjEUpMNkB9ldsXg07l2UxIDK4cCtT2JuCEjGdxzKQ0b+
hUZi+AAFuH4opSex7RaVXHoSG/IMldo/e6LhQ9jnMQINwPfvn2PEQlPXtepBrp7F1Gbq2RtHstC9
H57+l4F//Uz4g6lLv8fJU5abbCneThgWSEtk/fUr8Q5DzJMFWfsMDC05OvbAt3NiK/i5/jFKUU5w
attnti9vUfJYfovrMQUFJwcIWPbK3pFd4z7s3BcSSv63RgayNWqdjdIpZPZhRLxPiN+G2c9etrMv
/TQQPqayrxA/uLd9+0X0g2T5ODD0CvRwphnb9JcY2IGC3QTaUzUa7VUVuZiZI5AEbkaBWGXwyuzd
J/ENlgLnR5170RMpgmKt2l10YreERedfxhT9k7CmeB/TTmNqP41OfZElB6vWxo2a7SpdUjcsOgrc
hGzj0CatPsknIOde8hvzyaq9xjJSLlBQvIVTLvI8c6fv00uOnsALNvP6spWb5KyNYbQdI3yQtWQS
XwXLi/K4PDrrUZ98Ifs+uqmsXiEJ3oXfc30vkFxSEIfLIOyHW5b9zr5BV3aTYO/0aObOi4hQDPUm
00Bq5s1XKR2022hiuo05hmxYAZC8pSbaMz/DmGDktZrLNct0CZ/JjR4r7lJ0i4spa2TvE+lcipAw
fO5NjL0BRYQnrcrMfdF68o5Ux3BtOHq8tq2weqgGbHF8UHtfER46ZeW0P4vYx+u6/CvPhierjcLX
YVDKZQyy/87T+N+sExuzkqYtN+K3LS6pmfcIzfJTt7JvRpDWxxwFtr3MAmLhcShR3w8Dqv/OjdRy
lPcNedIMlXo4mguhaxuGzTZQ7PFgCaYvanj5xmpCCR/MUb8mrayg1Bp4h7AEHDk09WPpAZGMLLXf
hSia3Wu28hOBjOzWi6JhmantEmor6b0/S5k+oADkRQ2esVPpz16Wi7SxiXzr/TMukyseTzZ+qdOo
z7E+o0Ix/s85P9/xX8V5+TGxPLn4BsA6huiiy3e8zRHZq7oedWOqppE0N32Gz32MHejSLcZ2HbCm
XndVRB2vtG3FJvBGBHeFh2aXzMFiWUTKHUJdyVZDaHWdk2NBGPErh3vOOou0du8nfv6ojsYJhk31
1bAjBOaRrTqZ8BFv8XtqFqIjTnjYDr3ZnFN8UY+5ifW5mEmy8j0o8Ao98tzY1YXebqrY0r7o+qou
APGhGVNse5N3DiS+R05gkVCIix8CEp/6irXNEmNcC8aIWXn+tL+LjwI/Pw2qQExlPlk9ZKNGVmOX
kpeX8KND2nrR5oFl/dAbWRV5G1sBZ6f2a7m0KyA/4NZxJNiPo2viGUASGzYyijOVW9zjTfaEK+TP
1IzM74onnYqi4glf6PzEWg2UwgDENYwdlhKejKdUeOi1HBSIazpL/CDLa2P0wOxzgLVuTK14zXV/
myah9X1UJSgTVj7eWSOqxeyjlG2olMUDXt4/jTF0by0/QeY4hNWhqsa3yis5d3ZK+8H11HjdFVV+
rcpevFdtydt3Zt+wMzWDtZGqwaORa9jI8if5Lo0udp0dGe1ppipOxzfx9wADDlTVqmipaq3JQVXv
X2f+gA6m3ptfDba+No/MJ7Lkzc4Ye+wQvcp68UlH6TsnOQnobdfn2oNjnoRasKgAYxM9I4JqU8+H
sOQkALr9W88fY1TImDDEeCJGPdooudGsSbWorxyrrwQ7oysLf1lg4Xn7nyPGIEsPIOtLv0Y4aoE/
LGYhKYbRHlaZHX8TBDE2NlO/DHAhNlEHr0lJ9RooY9JfIuKiO8iFnz8XmNlvOGJrWLH1yp2kSfFb
RGae6zS3H7Efb7ZRzampUuruve2l3y83acbX2h+7B4Vk7q4CpLhFGN1aGhN7EJDfbaJZ/p1nxdW5
1roHcrf5i6wgJcbhBG/TqarA11t0aeRcJ7ZvPJQc8Ir2TC2sfScpNQwSI39BtYAUEmu0o+h1XjL0
/F4aBTBIIeMS79tO9tIYQq6u7vdiDHSyjdpJxQPbxPxGstEUxtY6ecyUXoc0mSGbfeYtus7wsMT/
lNKodpT81PzQFkYVduw5UnFzog7f63yVZAOPivfUmEh8iarZZ/6xaR4UqEnHQh05xEuTh6bPIaxM
TYCZa/IuU3EOmauiZEs4WTfw2lafOmI569BWx2Qbo1t4IWmR94d4ulSR1x8MG7bhpTEok2WhqPZe
dMwhYsQlTvRYYsjcP4eDHLWRdPC61Ye5RdGJI2eB4uKwCgrFOPBQMQ6iNF/mtsgPHzm4JY9olGm5
+FvI3FZV7u+Y2vAu44a+/1HD33wpseQq8DX8ksWJfJPr51Dqwdfkmr5PkcK8wLTGJsGAPkrwBwPi
NadyRUm0TREmqKujyOeKdnF58w743Tt3fE4bO7dvrE3D1eI9Z0LaRf0el0sseWpbXs1tDfwhSO/S
V3WS0J/bK2Xj9FJ0UdYXzfCFIh7IVb0f20lAmJPbTWWjYg1Nqo23pLSKxaUeDH52rVhldt2/94g2
2Oiegkuhml2LMaGO/eSl0Yfluw4bNNZxl7lxq8Z/sa0uXMs1Uhd903S4sUWQh8EwPRuucStQ6/B9
bxBQegutow5nDp8DbQuO6F9CS0Uyl+x14c26cQXwHP0cwzeMpRXiFj8LPV/0nTny4qyAjjn4U4eY
IM7CcVm1Q4T4PmhFgfPpgIYtxw7cLdxAkImicYYrGmrVL02vAEj5F4CjaJtnmGcVcKHOGvoDe8SV
nsfNNu0Bniq2md7B80nvImi32LZJJu+yJLuzoza9K8dvlek5t6JSdI5xVSRYWliGiry+SnId6Lxv
r7u8kaIlmfx7M9G6o5guANx5DR1uI2pigvmuMXD3ddFCOp8V/IW0/1x1sgnj5+jhcpb2F70VKpRJ
4jZXvlM6sG0FY71sje94b8T72tPMhZPGykZo+zbYu1w0fw2v0rfIKuWLWfRXlC5xzcmQu+gSOjfr
YFsXpKfEy64HpLqMBgUj7cnYTFSdsq724iWpd+Nb71wNpuAqlY29pU5LP7dcsH3qf4J7+hZrdfQS
JJayHMZEPztKPeFWOQ5wS7u+Ul28gH2sBtGkMnV80Zr8EZfDbjEOffZtKDHYVGASL/KStEEc4Ocj
oOwtsACrah/iMW/WapMgJVJ5LaB1kg/Q9MlRTb0KPLjbRir56dJ5GcCheONWw2W4UngdCUqYnInv
J7eqBJemSAuUnM0eGl+Gs2WZujtwOeNSVIHHKSfVUF5FrcHq+762Ockg0osU5SHTWvSMZfXmEh3B
MUzddrgKpk618Yt1WfX6OiAjICQUDFwSlrlVl1eiiiXEWZMd74xRUPIYWiPvMXQXijYcT/iSlYu+
G7PnNCyMrTP67brl/XHUuvJX6gOhEhcts+t9n7BtbFEZmNvj9wjRJnoRLsVWU3bddTkWPJfeR4iO
T9V5GCA6Dudh9K8+xYmQ+UaWCfJmkfTKqwsVYDt/lvnm86Riqku1Al2SVsh0Tx/539/CmP61DUw2
JE0b/OxAg1RSaT4kQ2ouG21Qdm0lGRysyOVGxf5mLcNeffACSd2nPAuWogpX3z5JqvkiatgqmHdR
Ky/EyHoaLnug6D27OIsAyXVBLOnmcAxGA/3AnL9GIQ3lCcj6GsM+jBaHxL9tpksE4Go16r6yElXR
IULUsd3oNli9eYCvQL0m1Qq5bZrkcumRQSvrtMYEJUx3ok3MlP2+oWr567Yja8o+IqqPiEwFy0u6
1LExYyOr1K8v9dzhLcS62tnN+dNKVo4gwrOTyJ9yspCckRG4xKeSGx2LUL0XyVkR4FXo53FMj0yp
oUrXUIyW7I3LowC2ops8SXpz+nFVF/ZFvFv0qnWLdqIoXmJE8T1QQGNLMfjSMYFpvQh/DWv09FXb
62G+AXWAckPtXWmah2lulXvDodHHIN+IItDd4eBLCiR6xMc4UEOQdAPVc5vZNvSuQeKZgOKKYWIx
nyFkUoSLDFptgFAJEPa2Rh9zbusRbpx759J/E9f+Zew0X+eBwBAWyV6korbKts3LM+X1UymrIvW1
l/VkMRbqP3r7qW2cev99nOjlwOIt7tM95vt+jgvQYMsQ4p/OKoUOSG/UK2wNAvLsnFfivR6tYHWj
XTlVq7SC/dNYmNv7TVIup2ArVf2zUBWZg8V0UJTfgkWvWn9hwdXc5oq+V/H1fgrLrr+GufE9t4fq
KcD77iCbA5pEU2eAC95eVuwYsie9sRlZpOQVay16U8fAti8xEQOYgpt+nDABfn7FkrJ8SkMJhKfc
ezy2p96wvtPR5L0Vta5KoXgb/b3vWPUjeB3RmqW1eXZRzWkG24FHi5SNpJXBRkqD5kiCNjlgbIZD
EonKOznI2NNotfYFnZ2DpXX6L61p1ynatN8g0WPtxLnTvW40wbry7iaxPCzMvfSYKmiQTDVVQkQF
fAH8Y1EPB7UmozuE60t1UlARpa6XrKsq0LaX0yVP6oZVPXQIxnUKzD20o/HUa671YESmc0TXMVja
vnbvWJEJQk0p/A3HByxDxVrLlcZfiaw4V6x16gX7zOggHEgMOcs2ZTeWa1H1aqnFKrT7NeK0AaXJ
OCiJm98L75JxuDEhaH81HZYOQZGbj2Gi9avK0YwbP691+J6KcSVljXc0fLD6tapn0LIKe1lnVv9c
xO7PDvncH5WXLW1nsmZQrG7r5rX50HUsqW17gHczZHtxjuLE6i0Ctv0Z5dL8fkzVnd8gTzDadgfN
AdisOIsRg1KciaMS2G259IsY5/a8guFdq9apGTz7NFczu1i4kVkfx0LSR3CNxBWh560jQ+uWpZ92
6yiT7QWGZeXR9eQfWuDh3NePmN677IePpigOpppjnBwX69jic5S9dQLgw92mUlZ67Tj9gXnXOF4F
nZpGU4554fgVtHKHLy7iCdbStc0vZl30V341uueMzMl1V+mgrQrpLJr81rF2I9SJhe5J7ll0WHHj
rFSvYr89tYlLXpjFInKBwfXkdcLJMHGVFGF54yG9vUxkvuXlwEGml/+s8KhdNGZrPioRVttFUUfX
GlqR+7Ay2MD5nM+ufHssXuzcejRsO/3VloDf91IIZROVwRH9CrnnPBUtsdzALk8xQv9cuSGWVJwm
ID0FsBi02BxqxZ7EzzSUdknU+niR/g5lVk2y44dAH4dFlLndJsjwY2r7MpGh2AVLlEjuTSzaMDCR
y7VaKMOpJseC1FljbAHNarx1I2Ppuhz1Qno9w6PSf0kID7uBVP+IJ0pKlObFtiqUZoU/WcE+Hlda
q7RLSLBY3ovjm0Qx72SLf+0c4SGz8iHC0O27mv+sx7RTWbrhC7L9wBMiKwDfg10iuo/4NnAs/Jwq
loYEUSGtaj/GE6pPjIemDfhdTQKOyKRqJ74ex2TSfxRNlSYpKyTUl77ieGsokf2dlpXDnS9JHDtY
xkk0ga5sDrZW/+CLmCVoWqHuZNpOtRWxIgQVdqUGJCUqXjgUO01F419UxUUCt4pCI8byYpDTluGN
hS3DHJGWcFb1IvQvn0Nt7OdwAkgAK21BA5vxtaFIxXUFO3HZGkHwzXOlvYw2xBM0CHObtYa65dXn
Pcc2kNYpQIzsXMDBtdwvHH7x7/qlojRfhNYpukXGcjTdYjV3fBBf5VhVO6r51q1NaQNuE2fiNPjg
NJrjZYNQYNZcCZnqCoGuHQRIeSkYRRV+OnchfIvEIwHUAuNDyQkZFaRdAOjjTL5Vp2qOO+na5XnC
Iw1ZlblXaAeIXlRsOK59DxbVKKmyLYehWPLa2cmWR/XHVEhB24qC5yXefRqZnL0tAjYcprHKmtF+
0nST3HqZgta0g/IISidct0EVvlbgIToJdn0f4p5uKeQ+a9XVtqBQzF1eptGd2WJ2J0LYleLRPloP
qcraRtNUexWQe3jWHEtbDZ4x7ER1qCHzNBAxT6Lq6PWa5658n6lqce/oFf9LivQ04v14CvF9X4iq
q7fVTkxZavx533RsA83ujiaEBbCAcnM246Q+JJ2Nc2ODqrykgoVVpS8GMiPrsJMCTjKL9F7XnG85
ggwvMX4NaFs3LyGu9qSa5Pq2my6NUSLBaOeHuV1Py5S1c6hCrSBWXNo+sG+ibDO3iFIfh8glFnA8
546YlMiVOuYvaaMOK/7Y9VL1FGtMF3GpYH9SesD58WjHysPXg22GlHc3bMClGguhBIxQynDwrOxR
1AYlrM5/NpWTQpbUjZcoUftzoBpyzL58HyRNToRD3svXSfjmaI2s3l06qO5eiMzOmrO2M7qrIkEi
SHRUWY6zX2wCp4st/3NwnpjqdTJ+DX0O3DX5cBEEEC8zAHJlsmJJGiFVs4ns7heeauZBtR3jUE6l
qgSxuvhQFF1B15kHl+zgLtOrk2jyJCCjRsdqxo9k7H2DJtmjDoBwTEjVM3nVyE+c6pv3omGsGw9N
Smzpuj5h4YF3W++v9DLPFjo2q4eIzTuqEH+UsLZ+awNg84/eeYTnxkg2ygPo3L/EdfltW+oBqUcC
/n2ouOEc9+njiBt6mvGCsEF/lbmVdBKXwkG+SJHqAftVYCVzx6Xq96wYowyA5fuIT3G8TvG4VE9z
M0bj1rLE6YwnRFGGEvCCvCBROxQHUQq9McfzcKpfinM/Zgj1UgsN7TJGdNgxB8QLURSXQQ3sXZAp
u3ocnZu81ctrmAwLH45mso5xPdwMQYc382SHJ0JEye8R+0SCVdvNHVXUXMa200xzu5gkt8p0+akj
aUuwUdMkokPMXrQxpxYoWluj/FpYWCWGSZXvotLP18JIcYykbFmFgXwQwnSOkax8KTYfNB0G/V8G
iSjXAv7Cr/dfDvKMUj/npv2TPAo2BbaDegnZnB4L8i9YV2GCbFrFSZV77Viia8Mvz1detd7ZyGMT
/vBLHhxtgA+Agjj4LpItBMXhc9zlWgSSVLEqdEKScd90WLZ00yOyrBL9JlUa5PPUcZIxak+NZ8ZP
spq7wMAddWvU7fBkOOZBBNRe4i/jJGhuCn8wj7KaJSyyo+IbckWLlJt+Ic0urQcoLnul6717Hpc/
xUhjohIaxSjf1W2Gc2tfG+hXR+0XHdkeEcFhV4nWJZ0wvdEJyvyHsDcuDhipEvQ7RcX6pZhAdKOK
25Zqw8EyO9l/aCJ9J9pF2KDhY2VMUD3ZVkDdNbjPuKblidk+hQlJY2Wa7c8wNU5eWJxiCs3u5SYa
EJaTi75d4SQG/UIcKs+N4lBZnEXPHRqA9otD4XxI7YSYSCcFZHhdRvWWn8qwzYxS2xaxbz4Hjbbm
uH/8KrmoNzUQto6yJOVnw0+yhV8N8leyQAgSZCjkNqqOhjGIuJUYMTS4u/ObfCE5WaBucxVYhouC
iak+QqpwLlUh4zVXL8pQGrsux3DcixZ2X4XVVdvdV7h7LZrQTm7NeEhvxwg9azDdj1FcDldzu4ZL
4k7E8t+Kflz/R9ylrVG1t5guKQYoZFqwdnsD3L0MFSfj3XOcqyGme6LqBBZv2ukSTb4NfLmXelwm
NxCprTMLdmOfD1CkjLiBpRVzcrwxnLRYeXXchMsxAzKI80O+vdSlQv0qdfhhIh5hnVlwWecEC96+
8P1bMSFs8+Ia2aSt6FN4Eq0zr3C3mVJv5Swff02FPjYuhfZ34Z9dokVutfXYd8HFaVJ8NxK/z/bs
676K78co3BDe20QEhqK4d3OPD3GX1EVtVTe+k/0X7UBTgHw4VnlJXojcQ6C606tYuRU5icv2W6Q2
YogVe1cdb82WFPeinHQaRqnvNl6bKcu2S4aFbGFoFBt+/OiHOcpswNiFIXKJXMzFENlU5XXvu1fm
ldivFFhVrlrTkk9uo9QnDEnYmgaN/73cI39XL95eHhkshF0IgCdbOEGSHID+TJnJoEaHZGr0ojY5
iAuWzm8lUf3Q/WH4HG4q/rjRKyBx/iCdUKjmJYYdpHQaHY5dvDSXNqLHNrE0WFmTCKyXwFkQMZdw
0Z+5mnIicy4qlxbNXngIoty6KFQhqWNdCwKCDxD1YBrN95mTUKLevOJv1WxExOj1+ZXdJNdqjkYS
evnoVkxpDFTQflcn8lsSjG9VgbabqwIh9yH4fWw6GU7JqZ6idhrEnHRCHYoLGI15Ng7xSgncDIsA
foMbvPDURVSQ+qnBpJl7fUjzI4ngCEj86DkbJCy+Xarq1IO+U2zu0X1Dc8BNt5ZdWJvAC4xHa3TJ
AIHBSNTmsS1t6zF0fHMDmkjbw/2OzwH/e4twwnOk8BsdUARfvbpCB6dWkpMCfRFFpr5feegaf6n7
akmL+T0falzrXSU9F12i7m2ttzZjbvT7roYSUjTpF5ODgx9mne060zVfSwlxCguyE1qjcn6oGo7C
EM50Ht9DATpdQhtd/3uo5uaXWX3jLbSaQptOfps1N/sPs8YcVbEHAemQjf3RQsxnxwrgDlFVJ10F
U5voEJdezvsjqq39MTG1tVL1MGWmJtWLoFd+Lg7R5HoZJP1KDP7bXJeBNrvWHXY4S9TtsJ1vF4Pt
xZPRoPYY42/ClrGJju3kWjz3CoNj0Zs3WnRkE/EW3Lt5uGot1O6mH5oE8hHgWKwnB3f6NYrGVO/6
hZWzCZzbIvHjFN3iIno+jfsQA16+XeBn7zd7O1e1bT7BpiIINFs7KVk8Nrp8d7nogPXMejyKGl4Q
0qHSoi8XUNbQAgFsVGXYil6U87M7RCbFZKIlThOETItEWiLeIScgEOPH8s/ZCma7QLrm2cQEeTNA
TA+XocB/ZWysN7V9tqOu3JZZUd/GJdoVQWD3T4MGN9fxC+17WNTrWiQBTd9cmUbh/VBcjFjLXDWe
ZD+LEWeX5ds0tZKtEcntIdec/ECaoNzWlgnzo88wMGSrcSMuRTxYOM+26Xpu83LLv8kcyd6aIeLJ
nzr4Nqk8X9lGv08iBoiq4sT3vmm6e1ET7fXg7zIgNVdJZJ59aCnVsim8nRoA7ukLxEDGOtbZBTnF
DjZy8OCoUrgfLTNfit7GtYqzOtZs2MvwIZCG4MEdpJckMDOAocSHAx8eo7NyIzobw+4Pas7njhq9
wgjNB6DZtPeXTtDLcHxcGb4pQxtd9baqScZZVK0WBWEU+s6iVvrBazQJtwdkrDZuHI/ngXOHFeK4
aItzZLwwEUn4wlr5AQ2e8aelOEtgSnCKEj9YKHHn/oqb8ibPE/XrWOjFIkMQ5wnHNBX8uTvcsfbs
145catdYcJjImaOyV9rjeNWxzt51jmudvOnOoQbHqY189ocSSU6tza1rJNP1baHpDYZ2HPnqLaBJ
vTb0U5Lp4Qbb9/bc+mG8sqtGeayjCL19uym+WNn46FVj89PNU2R4PT5r3f+IHCnwFpKsXw9Kbn5F
H5WFjRr5zyG4h2UeKuqduHOWgHiVlERdNZyNaauclTkSHrwg5ao5lLXj3xotyWOpi1wS5pr3qgeZ
yckMHPU0r1vg++POwCn5NZEyGR2YDK2VKSxFGkyWjeKuLdPmBnowi8ypHYyWtUrUUN5b06je4Fut
mM/1RGrTFB+8UtxoS8FbGzIErwalUw+Zb6YvJi7DE83NctrsoLS5thQkOBHVQkSEjpRmLwYGvu9R
5My0pWCzzVFiLju5MOjAFmbg54lCj1Le+k0f850EDpIWsrHMQoP/mwkiIi7ttGoyB07r5g4R7E0j
5o5BLMVEY/6XaULYwQf4/LdiN2EakbXoLLwxgBJGTxlyIqLdbUxrX5luh2o4liGIOtYY9nrtg+6w
X3W05A5GcfvQJT5kV1lWDqLTUgGPerahbAQUAKW2do/WJRIV09BST+ob3UxPotPLJGmHQo6yZHln
Xc69Ut1ttm5pjWtxDNbHPNRjVxn2olpK6s+ijYxrUdPibCFVfsJCTrbOI4RdccDWFY1/zH0dybXM
JLtfWAbLr7T2i0clfHTJvnmLzh9uahTrvih4Ry/rqlTuFIgDm0rPu6OCFOAVyrzyln9gfavVY7gq
WR48a633w0qS9MXieAuHHE6S0HBfcpgzVu3CVuV61YYwokxvCBZS5jSo4AXJhvRSdrQQADpwYGtt
Srwo7kbcd8ig5RKivPmVo+r6L0sNkTS0629MaiycJpfW1mjKcKNze5PkHGuLHQtJCWwm+izZFVWo
H8XuRHSIOAvFnUtcJjYvw5jufNWA0zftYsS+p+wx/k59e1+3GJIIlTFLiJCVvBQ2f21sytBeXIJE
/BzZlXxBHCmtr1IIgTcNmoV/2l6oGeINiKdyujtZYWhIyl2FYfcaYJ+6s1u2dk2hIRdYhsH9OA7H
NnDya9FUKtpbhK9PwhhBIR8rfXjr1XzH27WqqR8sPzBwb4qUp6TJ2l1paBzt55r8lA6FvA5wq9mK
3sbnPN3S9PZK9CZB/gt1iPpadOZ43nih5t1rEbK6gfTzMkNWJewxsvtLTeEljpYEd5PJx1klFu3I
gbRXkpPES3GMPVfFMbalcDfRK46xP1TFIfdfxiYhvz9xyP0h2JdZWk9TRVOvuFGKjffW56NYiW8e
Uon0hMjOJbgIrMHvRjuR0lPC5GtUWc6NLBfBo1Wy6pg09m0nZ+vnh94GUJH+3IbWAUBsR9Klz+/k
frLh6LVnN8hx2fLsdGWQ+3m2bCtCmF9393UZXP0fZee1IzeyrOsnIkBvbsubrvbqlnRDaDQaeu/5
9OdjVC9VL505OHtjAIKZGcmqHrHIzIjfYGsK1VA1jo5tNc+wwtvnNA/jnT8nGtxV+uRgm8E3NVK9
s7RUy0ZgmUlpzo8wL7pHxfWn76+tno7fQ2VA6NAw6v2UpefZLvBPxxIEdavWerXxAlpV1uj94m2E
2tmUDvnKKgPnNYJjt03yOb1D3Tq5W9QM3Wl+mFKn22YlEJVBLPGkXYZIBF03pWXsp/skDcu1bedP
OJF39yJyOBQYIU8tz2JpWrHXHnNPSdcispdj6/nk2/q2jHnDo7RYPiXeQj02Md10fztc3rwu5wVo
oQk4I5gNbetaDopWt045JY9FqlhOc1aG16DbNRwVHwETA23EO4vtGJfGu86Dce0X6nyWZpQWGySF
rNehRIFc7ctvVpSY765qlAcv8A7T5L5QlTyJ05FYG8lZNE/7MO7qy60/UwGeeEZdf3JFKk3V3/m1
Amdt4ZnIAUaFedfHxcnNsGIL4yWFs+hXUtExN05oGzsRlTM7pDqbyfuZuS5cLbTnsAKBliiloVus
TFVnCnZLrAxKV4iiXODaxoNnVNPjFduRTK13J0kEM/Ps/Tw3zer6Txza2kdbhjsDCB+qTH+Lajw0
s3RLdaa6an6nDgTeVW3HLzWv/1OjOzTDLI3uNGzVZEYVWd5DXdQQ7hqzPvRfay9XYPgM/hMFFu3M
m+frULj+E6gx/6lHXnMH99VaS5/EAg5CjbOw8730yQG9vS+B14YIFnChKVSNJ/97GCC+e5VcR1Mm
WYddxT9KrQ0sCDgrJnfYx8sZ6jQfZ9J3GwXLEyNGmThnv2Xj1cx1uyXj7zzW2Bg8OrhEUNfudRb0
9FFTZ6BSo0tQFUfpQgSkVXhx4dHd6er9NWKJNUqYdq41N8dbX2nWI2bhPI0x9sNZFTJ0XF8yw6ow
eVBr5BKWNsUz/dSzkf3UJzGVxFRB/OrqKF5KX10Vzbi6RgaFa25u17UMXLcrpJDUjq2xqaTKgzey
Y2yHKvvpY8iXdKr1rcwznKf+JUIZsBMZIvsa0ajcASGLzqeui795ka68VTaebV6cI8MNq+k06QFw
eL0rXioDmqtXYBjhIS+STc6vqtLZpw3HlVaa7tWSQJTijZqlp1K78HDkvpJOT421lWVZM4Qw5Ofl
npKB6+zrLXebKeMSeZvd6G6P8JBfv+lBtqmQVXpPNTc6Nj6Gw50XL/JQs00Gmm1MCV0vRNSmBbC6
mWIzvwNfTcYYjchVk1fImUrnp3GJx26KlEoV7E1bH44Sco1uLCDxiRWCpnTasxzMET7LarZjs1xJ
R6Yiqmwbi4m1dNoScA27nuNB357NIenOn8dkcsQ2pCz04Pg5Pio6VM5AibTnoWbju6gcbQSynQDL
QSEdaS8HPLeAuqVfQNxNr+4zIC3nP/olQjPRDFpmyuBtejtijaFY3t+B12lnI8FESs7+rSl9SulQ
ypXTMvG8TRxyg8g8JR1wGJr8R968/XnkbXJugeRdz6SvWQZuo//Wp+kOVhvFuPsjVkXnRCeHNVY2
GWK1PSQzqGrWlvlDZw7GQWfVeGe5vXuHOmHh78oWxFKGy9faaq0Q5Ut7mI44blpkAvIp+pW5aoz4
nv5V6JS869ZY2WU/rXnBgvFjegbQDYvRnIdTXc/uBS6au8HWIud3ZOab0rPi57nFfsifK3U3N6zI
12URPCuNMfMV0uR5wuDkoSrhmi6xctCCwT6AV7ZW0sSB2d2EPeB+FC55Bo/1A0gM40tlDS9szusH
fVn0LGPSkjEYlp9av8ckcplnVs6l78cUAKYxXG6chRu/AVGYX8GsjvBqiJDDTa9OmktEW8PDJ6no
7xLdDY6p09zz+NG/1KqKcU5Q39dL0imay/zx91iZOPEd9gDQLkjSWjqOxJ3qFFT3WtRXpTN3cuWi
10m5H8lbwpKheRuwJK+r4sJmNTka9gxeu+S0iQJ21EfRbxr0TRlZ7Y9uHqdtaDv1ycO641kZ1F8y
7mWLwHOQ208BzM0znoTRthwg++BiYa4dVAjPo+uiKR43D3LAOrJ5kH62J+erMpcM/O6TiNuESoGT
hcQJBikItuYYn36tNHR5vMpuuUFpOo59TCIVGFuQaY8luhtDiLFhqwb63olHD2VoolD7XrZNHbeY
HkOMVr+TSUOYJG/1s1zaRp770I3dvLGWAmnRG2dAIOa5Mj2cJZYuD/2uk6v7CNnQJYduqY/Wgdrj
eaRQyv8dSwZZXZtss1egWIttHChAMKNosSRrrW9zZrxmqTX9U1dvbOgo31WzdWCdav01hBk13XZq
38YhWFJhrvtomLwmhqLP7oomrE+lA/SHIqx2L9cu+yhaT3aYj0+jE7YPyGz6hwCDme3AE/E7GfM1
VVXtnXvEP5SKw1ZPt8bvCv1xUScXpNm+di1GV81ykDM5OL2y6lJXOYkBlnSNZqeiOEplbKrVdCd/
fYgQuccq7iJ/vPy/K/1qOEbR8FO68BNSUZ2wUm1dJpGylU45mNY0ruwo+2IsXvZ1E2xcJ00v0aKl
LF1YJQBEm/wDCpWms+mt4RHiJxsCtp4O0OBo2CsaqD9StjXuirtoHCxMilWyNFk7fPOoVeEv+RVd
kOjUmD6a05nSf2uM8G9tHJRHVa1Rrag7VvdLOEqZ6caZguiMIrv5ZtvTGu3s4Rv5G3M/o9+0k+lF
2Jz0Wu1ezUox7iBRVWuZjowtzzTsvy5Fp0Qvuo/x7HJZ+VJK7s5op9s6txjWYIvW8hpXNLy5FgUn
OcAsnbGPfBZTpTHOlUMSJbgo/A74t0mzc50kUX6s4Ojh5h+T5EKOM1Nu7lnR6178ruDoeG7ivnpm
EfcrLbLmR9c5OJp3mvqAY4d78bjp1w07ox9x0j+nalO9whFPTmUV9VuZYM0/FR/gMhCwYB/1WnYA
PN+85126k3lWGI0bFZ2Jc9jCNZ/RcDyIKyUa1jYlgtii9PVfdpXVykGX5XGKm+ruWjLGjxNfx+Xl
qy6H2PHPHkDYk7QC1XXuGhSxwjxmrePlznYaAnyglmYtq+sstX90nqodpY9HmPfg6np6MdN2K13T
skxiO8smezZw9FIQgJIvKQdJH9jd9OwkinKSb3v9C4KgOCSIBhoIBaSh+UUoM0XgBw+/W/VchA9R
ZX8Rso208Ba4toZsDiVyBv2BX1yVo/GqNwqV30Kf0BMpzK+SrurqCgQ7BaY7yWX5sadtPBPZTxm1
qOEeWizMr5muEluHe7sEjryQZORA7rHNnOQl6+bgbBdhv2pBBZF6U9hF9QUKfSVpJRmQJkCI6iVx
uotpTLzEZ7V+scc6pBYKK0QGJSzZlwhlI2LHFeygaDezhz+WhDtFPN17zXh3u558ZBFTvlPQmx2i
MHs0ErLcQ27OiGUn3quWWPkxjnGnk+Yix32HjjWZ+WXUHCv3sdHLg7Tk4Jl7x8IzTxrUSu+RpZ4f
pGXZTothVs3qapls6VO08dsOkOTSlA+exr1lfu3dHJnuWU3UfV/gm7Hg3gFR1rG6d6CWb80xrtdY
/5ostwobQZxGOfHTpnoBMalAAC3D8aZrkG9oYYkpVQMzta8yjEG84jws+Dpe4I++6riPjtbmbzWc
77RQ3orJgh85Wl+l1WdzcTKsXl9Ls+vCxTGV7Ns1drlgNNZ3yOr19304l/e5gi0m4l7NtrVjII5x
jqVgaIwI7HPwyrDbWVhZIbcWTY9WG00XnSIf9SNWOhAAyG0AXuEhQBP630dTUkVdrfxfTTPSPoL/
mCvBMtrnsYWhm1lv2dpmF/R000vjW+nFrWvzblI30i09t7FuCZA+7vtkp2HavpLRP65xiwPglqE3
3Ou7P+IGtQGNrwz7LFScnrWyHc9Q+KZm32oUSYYlgX3Nv9w6P4FP9NBu9lT45+UB2oVsiZEtEEZH
2Tk+3iHbwfLDyzBnLUZ1H618VGtpVaqXIKwxbkukWy8QutyN41jz1yGf76yl3Jrm2ktXNdF77nrD
1q21+K5QsmnTuOavfrFec3Vz2GJvDsdoaYqxURzXz03uWHfSZUB1uwShcS9jnhtiByRuO03RvTcK
WNcOH7TZ8dS3Air/hYJzuur0QX0rq4zMmaKZaxntGsNa7qtwZwe19lapBoamjaMcZLQMZ97Cszvf
jculZi15CLzMe5TBLDl4ae9++f1xPaxCHumnzPUCdBGH8r375emD8pZOfv9ARumHuYj2zxamjLHa
dhtpKpOpwZouQby3WvHudMMvx1KcI+VsZVuOqb1xioHS42zmCEJ3ms1ybyr7VYi8LZtO/AhxViQb
GwT2Ru+OBnk9oP4ZRKIBE4yzFXXQhYJ4ZG+ynDpei+lKSybN8zQKZKX+LuasV/NWMK31Fra7TRJj
+TwZGpFyZ4GolPiv2os6dmfd7SW34E64PdpFGqw/ZQ/kVA4T2YMzK++VtAwVvYu9nCZK9dcEuvB6
Fen6lJ2guAWM56pbbPPw2bR46D6po2s+dRlmyJmu6rsybcCN201Ont9LnOO1nTnpqWtn7SLRfVc2
MArWQQ3Kee2UE2JmhXO5huYtcJiypY4ssXJA8qrYeVZeYMrJp9mZ+xfqJT9GryVRE+KLjnLPJfbS
juVfyGtRDTL9oHWJ+yghgWsE24iviJev5TwGy2EhtByG2sQXdbmKDHTu7C8WlNtbl/RrIQvTrU9l
6r2d4moHZyDkz6nmJxw6h5UW4AcU5ulJIrK4qnb8HoMTAIf5KVExcCG3nv9vIsIMdkKUseG2XI17
V3U2qaMBbLkeJzOKjpaivXxCu1xP+SXsi9wIzle0i8BYUrtHQsqET6YUOx776attgEazkH761Uak
uAv/V1tYKKQ3efeFtSnwHp/cPWJl2rmurWIXFHH2yjP7Y5KNOGxr+r+8GvZamamYjrO72gaVOd8N
pfYxSVes7GzBJLky9ZHTKncZCeobR/9PHr+20P+F74+/ZlavEuT5+QUqdzzV6o0fltZb10OJNg0l
+KUjlcz/ZPLkACjuqrJ2v7ueoqwmLyhf8p63BSAc1OlSH4l9dwgO2KA6D3Il+EB4jwSteooBKJ/K
UPtRDlP9JOzmdOlCUOXaJVbeErV0SUtCpUvvsKZquJWla8ryv/IR90kYIjtJVOWS7OotRd/m3N/U
nVjAXTvnJPoep61zvOW+hpK/tM3TXeDVp8L29QEAoB0B+bxqc+CtlhwwM95raT//4L0b4bzez3dR
ZuqPzgDNVQaiJAoh+vvJs9tE5JZq1UD6ghmpj9M5xNKv2YC6WQ6R+VBPdvTeslPQ0KBatU0RY35u
9I/13B+Fddov1NMCZx7S2C/SY1fVS0op7154qFOCTgh06vokg9WAEECVmc5OJkadEx3wWwcsuhBi
efq6ZzNDcU3mIseRbx0vxlYtdn82kRIdr2nr35T/tLU+9V/fg42hX/uueDqBWfLE+NlO82uuQGRy
2jC8yCGKlK9VVVj7WxfLqPAyJRqCJ3kBcgY9ADAVauGhU36ziysMZWd1bXZKFkM56e+d4pft8zgb
ZlfdzoXmbVBYiZ/lkLU87JIkjk/Okt2RvtQ4WE3QPkljCrT0HA7Wz9ucyRy+ONA7wn8SVBJWg5h0
KaX2rkE0fIn0lAoB9BoE0RaTLtMqATx2PKYWVy54qAZmtklH5m8ZTacKMolhoyZB2bMVu1vWchmQ
y8JFZWVEndbprb9T465aDIHGqg9WrdWZX1QnGragBJw71YXLoxdBt8vCFrBl5N+jGadv0riedvrY
wT/q6uTBnoGSLS05FGlirLqOCoc0HSP2TjAcy5U0ZZZm649KkzgX6eqtsNu7lQvefrmI0kY1tmvH
ye/m51mz6xdXrUjflPq2C/RpL66TuWs9+pkyPKVzUlFpnA/iOum3yXjSWgpW0qxSuHr1Il37/53k
pnD1pqVMdJuUU3XmVaVr6wqdfVxywT+I+zQKaNFx0NMcEHyNN7XXNC+Qtu0ZJZw/Y4emj44zKonr
AKeEly60JDaOTdJAns2TEPFWZaOC2qvyRyCK7jZGf3EHm6Ln4YtXSuJiGLIX1lFq4CWe1vZRBuyw
pZ544x9Rf8x2CjTP1aeRT6d861PRkA/1M+s/l719llpj1mm4o6pk21oBJuCwTz9c8e5G9qWfQ/ux
HJAn9Y1kJ92WW8TnzA/HtcDg0yn2N3YD2eH3JLXWMRPNMajT5vjPSRLlpqhmyaTIrLR1qvbjOXQA
0Gsjgq/YnpDKL5OXeuHnZXlmHAxKrU89jGPWVIQgu7DSKGz+5amDsW4wE34o9Ijnt17kOwOG1Vvf
e18GJWj+5t1M7q6b3r0Rg9+kbvRzGRmY1IJ/2sT4Ff1YPpiqXHdwSl7oTpbAYfLKbGtp6vg29QnG
AxVAbX3MkcizsXjJGrU/yejcowBkRoF/kdFKDU6Np7tPMmjvy2lskfmuk2fW4kcJMasmuQ9jtLac
5fJz1min3GfLJlPkw8NO1deVmR9MNzW+lz5y6osppWt1vxIKy18KN0fFxXeMU6fgPxVDuN38Dh2m
1vnbJ9Qha/KvoU6ufrrq79B46D6uqvTDopNnf7pqjvavriflM0YWxU5vc2VPVhIPa1CrehiVb2Cp
jDO26gZGg0P1LUs6srphmN6jiZO9YAD0IPG36eFAGGr0/zq9tseP6YZppTJdLut7DlyrBEp4U2zy
dvzQGBHhEM/oXIw80xdpNbpvGiBZCIkqA9ZGN5xloLVnSEpj0eJBPfEL7KX9EYgjH6oJL58my5zf
V/jjI3VcSTcBaLjrdzEzqH8zFf9VPM5U0yOzRV3vz9NkLIYVVrTmRsYzTQnOcjbr+sfZre/TbBn2
XDQFPt5X4GY3lZtP94kfeNgwa1tp3Q4WEPl72LjlNrWNiScUsWCF+Q3JqVPBnrSm8Mj9NN1/mhb7
CHu4A5nmAVO45RXsj2jUeChN7KQpA4Jax5D+88D1vZw37E28FIbRp/2qdLqR6e9ul5VLuMu1/wcD
EhzxlBu9TDlnul9dlJQVUhnqJ2nJIVcLyqvLoByaKeixSVPNzR8DualWF+lLuPABSeUXZKKox7YF
TJuVTO4LrFYmN0Ztcal63Q63+tdgF5S5bu1bDMxTpKXDuL5OVuqq2cHURjpmsaKV1QTySYuJz7Kw
yHL+lWojJOEhCxDpzBUng69TN9hea6l/ndn7RXIyh34H2bahTIcvjJjDXC1gfKhZoZqFJ6fqM/1O
hq9mMtfxuozuOyjWuIelegjUP4/ZeEaYZhhkNs8AtTx77Xf0ylCFREkZ4/bQdZUPHGQJl0CdXOWx
GOuVNQ6tvZPsuqk0qH0idbCTjDvo6KlbOU2kAnteEu+3oLS3CQpzp8Cxt/6RVkqCTI2BWVnssRue
W/3LrSnS1tLMPEiM+sJpuY2KtPWtefV3jUJQ6zl5FCQ1i9x9htqavrnPtj00b1rmdM9xW+1LM27e
yMPHWGd7X69jqr18EVPlz2BwRj/hmFITIXHFzCYwQCeMI6ukZbQcybgo+tDvZbRMXJ59zsTSYRnN
DUyAwtDv7mQUNskb8ok9AmMMLhL08sVio/COc60MH6JcUoONuga5zchPttfmIsz1odG1jDil+TFS
RhooUP7Sj84/hbxuI1L4lav964VkZCbLub56ZikxzHtcrU39h6e6T5NtG49V7ZYbY0JXUppwkszH
rLHcQ4wSzcpYmjKgpmoHt/+nNG6hWKG+AV91TtI1zhbmiTYeMxYZvgPQXv9sD65/1q0SAUUjHoBH
kASDmD5ihLz0ofp5VK3yb9Rf1gLkUZVcObO5Q/xlAfCkM+KdTs/mDoke4z23x79KSzMeWrUtvyyT
hqpt1vbYli9WqW58dyx+VGCV1xrCbsviAVgeFeKdzp70VY3dcIVtj7socBAy2R05U9xc8P9tnmHq
sKtElDKCWb4tqqE/9BOG8w0CSV1Ypu91r8TnOLbDjfTL9AQGTe7EOuLNzaK4HI4BMtQWcmvY3iJm
5qTzm+/Z9n1f6adYLTROAPv5g5YctCiB3i7p29+jPqiyF7R6k8O8jEpwYI0NS4+RFi/kMI6hOL0p
9QD/n5NrD0Nhs/R8jhkASm/7VMGJJFPGR5I1KSUQXwMeDXmEfT2sr2SOv3ahOj66lZ/5qxp0emzo
8UX6rIrSBfCXc09ebuv4hsoC5j9VxmuxzETlk8Xt8dYf88S4QJTECJgy5K3f8bvNBJZoxpI96JDr
yhIz2bUBu/c0HyvUX9R51SyQln+JWGwUn3x8LG4RmokSuJ6GGsK+WXXpa7QPfhNDhfCZ+IW/RdtI
v7JLb+xQKw5+qlE7HYVEKv1U7idgMXl4H5vF31Gvzz/YuEKgKqvi0Qh65S6IFWdNHWv+4Q/DcUzK
Ef1lDF4MI/V2teXU31x9XEmAEmJnXUZ1eCbVoj5rQfzQyZ4NpA0I7arqXjS/+iFSBZDZG5b4SvZU
xpTBfBMtunbRMBiU58QJ9e+6GXjbsh+9I1Lm+6uPfWpQP6fsNKyRnEi/ZR0QflFmJltolqb3j1Vn
X/vMbL42LQISGdmdJyQ2EjBtFix3vbPPsYpdTOd59lXhuRwTNF6LGe1FSs4v+ajXG8VK7F247EdN
pMUeK1VUm6tLGg/ttrOsAxzmLlx7oz9fHGREoCjC/YNu869Nt9V3A6+ZLwlgUQSJ/XkPACb5niMl
lWDCTXo0ZWmN5qd0czOG1H2+/xG93KNUWF8UCKjrIasfVCvE/3z0Ow9oBw/1a9s02YthhtUfbgCM
OCi2Ok5wD9LVjFZwWS6QqbGyShRd3XuTnj0Gi9snkLVXt+Mnm2pNfu1K9L4/uAMKcf6YU5Hk15kA
nUBVZ3nRx6QAcaJRttK8DUgzQgEOjSxP2w1lEz7ELG5W2BZBPdYpFBgZUCZpuhUu2UqiT3d4URjv
mfn3TLbhzcu1rW0HVoMYUKQh9w59cpwSICfY6+ylaan9R1++9PlLSNSoW51c32ZYnG/bQfHhXqEv
4CaW+SJ9yIrWSuM+S089uDxIC3aJVhE+an0f3sEFq082cDMkI8rpu2XHpzYewn1jUuV7awYUJHQV
31dADNMeIdsIDVhdXc9G3H8L6+QxzQLznzGO1nro+T/9sUOfqwnN10opx61vwzQxHDNa502LR6dZ
3seqjcsYpYlkFfhGc/acsH8JWtM6DJVarP0SZPR6AD46gLZ/SjO7f4H6aWw8y4HxF8JGGUJ0QpZL
+XiJrwYfLuSNPBDZgbvFjWZYCzFABq5Mg8l2toEz8mviHX7JvHGNkjqvrSaDdAnx3T9/ateqT1nB
TvbSJwer9PDKSrhB9NJ/8GaLx2lnlafQmr8HVjI9On3JA9cdtF1I2ukiEdewmh1LnOYuVrPEDXak
72NTxbNYD/qz06NSvdyPchvK7RmbrGMSPXFI4P/n1gRz1p2zJn+QiFu/G2vqKgbZe72zZWAwreQ8
6Qcv0k7k1YNLpS/2k9miTjuCwKMcq3fDkTz/SfrkkCyj/xYyUCu8A5HOUjGmXK8W91cOi4Z81B04
vVXfhX9B0NF2ZaSXiyJO8AXZeQ9/IxK0MWLNr/20sINy+y1cWlQj02cXWpKMSbw+/jTRwn5pwkF5
dab0IUfX/0GGnAapg1xHnVnCVZN6uz3kHoB/rqVq0FjtRZRPRic7Cw9u5pQbZSQT+SEoMk91iHJS
jmGDghfLJlb7YFNBNb6g+G9cDwim4G+nuNk9PhTTUQb8RjUutzg3BDRrVOrpGnubG7TFvs2tsxRQ
1VIlDeT4PHiWiqwzxvs6a0FlqI7DI9cEdk33GLX6Ze77YiXNGW3mQ9RhMyDNdASsqYx5Dkgj0+4t
G2yNX7XFStb3LHORp0nJA042xOdr87bA/9T+tD+4nsINwjVYt85YRiV3cjDTaGpW7lhRCGpbBM+k
LUMzbyQqnb1rbqvYMfeelkKWw/XvLHZbYQRjCbRPvJLm4MADRLTcOfYndx5njL0T8z7Oy8BYFTiq
AFTifSOdQcxIzW7+HmhFcbmaZo+kdtgDlb6DiZvzFC5SwtNSS5CzWGoJ0r6eSm8t+sDg9sf9Mken
VLf5YCrHYQjCguddjsnnW41yyN7xS2+bLk1cmNONP2XVceJH/IZBfL7UqeaLNPsGLzrQUs+liyiE
1+AJukya7Lqirht+lyBo9mihLx8QIgp3LEA67zzgQNiOVPlFb1COXUdNbcEE6N4FWacMVrnpI787
9LDOUH3xP5q30aLWuwPg0GCdJxUvg8mr7YMs7CL9Dk0V/eG6rBsGLVjzA6z3sob7WMg5/cGqu24l
E/plOSgDTI2txODntKz+wAEE63JOalhkVYFMDavvg08id+XIitHlqfQwTefcrnmQ9Q3VWNzLcQrs
NlY2JXsxMzf1wSU/Ah7BEDtz6h/4LxTB1lHTgKl9dFj4yxiELh8h3yL/p4ZC+3j9EKMgW+5YWJrL
15QvfJt1/aIYg/Kw/Mnvsrz+HRIV9LZFATY0r3+5TKc0Fh08q3lKze4YQ0Tihb3I4Ikinkje4cew
SqC83RXw7P+jj7cEsrlXNpHiDmsDLMshcjqDbGqpIAoWpQEUNEMpj82Ci7w15Z8r7xzzOio4yVtT
Rm/BNq/Qd9d3v3de5aDR0ex8y8Rew7CSXTnM/l/gGFnPASOCSA5/qLbN5h5l2uioV258LLqhutdD
F6+C2PReg9YBKo173VH3U7DQNsxxM3Hji0BHfVtNeMKlyUXQojIqzXnBXgQOo7dgK1CfIE5i+91Y
Dwi2109sE7/LrqclUwFoI8iO9lBW3wb7RB2PdxsKoMNGukq8N1eGHdtHXUndrdY5fbGH34UJbkbZ
m037xBwf7uBU41sjN5bcBemwQbI2/rgNcLZxKTzl86fbWAEFzKaMaVodbEO1gHsO+j4LN1blJIdk
AgvPa1xHVov1C9Jh88BDs9JB06CWhCBed1eb+gW0Q7uLQOhfdzNqlAIFJJcOxdSv/MO1HedddA9W
nIQuKMtrn0yEm3SOph/ZImAhUhaT0b1PHaBSaQGpbp6yoHrPx7g6X+UwnBok2tL0FS09Ig6nAthB
aAZwd+tuMqVUV4IY+BM8APIIPR63M+atO6BCGtXVoQ0LUOF+jS1JpivqtkfB7jlpfPXZgbCruT3e
IUtrKHmCKYaOkl8BXGTdhnW34kmtHAOKIM9Rbjr3y/VyrOg3zjDg6LHBOwGAW+Koj2wO4Ixp/asc
oMDu+lj1HqXlmJa+UmJXPUkzmFRra7aVv5VmXlfdaTZmfsNeOLzqTdPs4qExTzqmcA+sf4P1GJLp
BhqWgHGmTw4AFvVtEanDWtO0+KGJbdxWWGYOxz7q3qXvFhwoSnef1bzNLZt3+pA8AKseT9dJ5Ae0
uwTbO0EV9eNongpLCa6sMYEHSfMKMmrsz6PNfze7pVmimbzODae8S3wtmd+oZ2pbFO541ys+uRV0
dxY1I9/ZlYvm0u3QLQJNCRibHYCynncXo4paU+KXU3NQ7Yt1/6lHumWWXFOd4OtoA8UNyMzggbLE
v0Sh7V2wqNJxMKmoi8uIdKaKQlCdIIUBKexslHOr8nMivI3CYQOESAF203uX23Vk1FRZuvJGRoeM
2E+XktPKb6tV6JAhlqbMncrmYCtGszcnD0ad0yALSR3BNtvs2Fi2v6kXoyV/AL8zoLBw0s2WPds0
Rtdn/fUBnrbdmn+o7l5++XJQE2/gZ1GOu+t7LPKCjscr1dsozN8/ZPTZBlmX0tSyNZjc/NAtICU5
QKok+TM/pXnXPieVUyC2r8PPXgISKnZ3Vde7lETn8FhNlvJstW2y5IKyn4GiP87g+96sIo/3BcLZ
ae65eyVqm0vMPng7pbYJDsOyF+WU/ofddKfrc1qP8UTOwubvBicW2LtcI2zVxafeaB66lB/XkKjU
HmwF23sHVawqibEqVrEOTr0OfKjlQiGrU/eUUZDYd4OvPsHFa/Fu9bLvgxFdZAfVomFRmORFLB1c
GJjBb+rQNlslCfjbnGy6uLo3HAJzru9m4DlzV++mNjNYE4MWXwom1zNpysAffaVvK2hf8Q90G6iU
2udffrmCzKOoTPt22du1h5KP9c30cBuUy2jqoJ6c5p8ywNg4WxyPu8XdeO69dp9NAzq4/9XfByPr
SQkp/GyRG8xenTiILmaf9seZDDVLQkos0ieHgv3gRc7S2DOwHBy+SetT3C1EGaimJmqFNsofl7ld
ywo8Z2PrfUHejg++DfzR1KbWWHeOUm5uA2owRGszycwNVQkfJECEjjo+Qmhe6KgW6J55kgE5qLAU
EMKXo3RYS6Cc8YQpzhVy2e5kr+Fp92tLZQNdYD8OUGBR0blpdMjZ/1uoQ4aR/fuQ/rjNu00h9R2t
yxBMql2Va7PgXg8aNEMXOl9A8vfJdI6xkqD5OkPViywzP2ux/0Na0h/qqrrTkffbSJ8c5ixt18BE
JoCsXEf6MniDcmks+YKV4wJSmHaW5bsnWAT12S8pBeszmwG2dea9+Fx5gHmwFEmGnSUjpO2ju1lX
AayeOwu7kyq+N0tSAFd8ca7+M44dq9mFZZ/q+gAD2m+vyGTNd+ZDpmPCIqOUcot73VOuM+OFwx/1
Fy2yjE1fFu4Gv67+3rat/h61y+HejM1fjmvlB+kyl/7r4BKWltvS1oJr5G1izwLnoI7lV7mC5vPf
Sib5lP42djYnm9s1lO4N6xRW9Mseaj0pJQIhBpbFuYVeSN74B23SwIAUakP61XDXhvEkC8m+MNds
gJMX2TL43JTS8nvFXZlaYPK/eNTbah2gOQzZZRi96yl1fDS2pPd62sS6vlW9GkXjWxRlxubM0nM6
GL1RrG8w9C7X+12OrcLayAA53Ab0HHOlsKwu7f8h7byW40aWbv1EiIA3t+09PWVuEBppBt57PP3/
oUAJHO7Rjjln3yBQmVmFZrO7gcpcuZbfPLUK/XairNjVQF5Fz6rsqzN12mJXCs25SIEy20UxUBQS
f9mFqS57GF5zIG1LqbbludeiVQc1sMS9LfahpZoCVKffLjYRosJRA7hH+rLYHZsEEcolCt+rCR8L
z7wKbVoafTEddJKT0u6vuWLpZ32UtK0b9yMspfGrThbxxxQ6gX3ehXZuZJyBaL6FwkH2mmeaKUI9
kNU7vhl5+4rgXlgo2UVgzQQijX6afW8V5vXvJl3iEUEgz4TdkJ05ajH9mriA1CaTmDjGyKn4ZZtv
hx446mqQ+uLYy/JtkUABaNxfBYOYsDmRWRwbY+DTTJ14niVOxaEogvLYu92tnDjFFnuEPMaZPsCN
VKqxvHKz1r+N7Lo2tZY374325LEl3T8EbfxjjoZoZ1JRnoi53Jp+biIcIEQ3P4ghFBUTpkPtxJ8V
HoMPiz10k3aXT1mBvvGy61jnoJukbD1UpNc3wuZE4ST6CVRhXRlFACsAgbMxKbnhrLIBUlOZSZ6a
xtFe+MWh80C603gDnzp9udfF8TZbL5xD2rm03njrKPCiK/nm6Jq3fk/l99c4tBEZo0EiW9VOHl2F
ozd8OhTEadukE50WHVrzxHIKGtIorTfq9C2CuuDoxvQEzUva4lSqpr/zb5eF96FMsvLUUog+D/KY
nJvBT85iKM6EjUcU+KD+KQbtDPLnWg3umQWCXiNOnC4rqLZiQ++upxS7TAjLx045y23V3LKYHscu
iaM/KuClduUGP4zUMeHwkfMH6iTVkURuujfVTH0OrPiHiDBT95yrSfQZKnKYaHgGEjmPfuKrghYH
nS721Orfh/I0BIXx5nU0+y1YM8v2CFOoync4sNVwq4A6P9mQYe3zNO+A58VU2QLN+yp31tUwSEkH
tbQ24Rv7XkdKj354mj8XCJZvhyZ2LupQABSY16u0Ml+3MkBVO552UyEcuoJqV9jYUBXwOEw7zX6K
kQrGMy/vFFiVoASELRUxYg7pI6TSZ7JVg/LkOnYqX9pQk1RXIAKlnTrtfgK3YG80nQ3wH24jN7Df
AjXoRg+yOnznIf8tRMTJWaVegzYBBmi0+krYxCFkt5rUbXoWo2BUaT+tYnNb17TV9WCqLk0Q8LyR
1UfkYBB1+WUSEcKJMElCWfwx4ZlnlziGvhl78gxrvYH5U1f6h3zquumrZhJMAFNJ6/hX2o/UdWB5
xX1Ro6XZyRAfuE2FbEkQWGsvDuwvpFAh2fPcP0HrbbxouKSjVKLUTWOqn5X9tWkLGAxFF2sIV1eQ
p9X0pftpE4HiIHXqq5i7dLzOc+dlEohQppXlMefTRnfZWuAwBGKji4o3/KewsWOweHqnfw40xwLp
WIbiTH4f9Q7ZsYTBfbesI64RRFOTeqeOW0cUzXrw/Ed2LCa7Df7gRvbXEUnAsxgtfwco2/FET/P3
QL8Eqpq9VkUb3Otp9SkJ7exTRL786AGY2YCwzT6ZVS+BxE1pkJ6GjVGFK5V9yU0MLf/Kw1FIec2S
VnCyQoVnBMZecDUpg4FkRGk+8hsu3bl58pcwt3Qz7vpfUdASvYtSuvBdlFmTBQ4cZ/jMDfAKJvlt
rUbz/hL8T/Naai/vcs1FrKjQkucMYdaNnvjhvnaKBAYy1z8FSWYDKMfbNoX14CDCKJzeZIrt+tW2
yOHkxZ81MIt9FqXdvqET/LnSR2/VTszlQ+/DORMqn2lWz7fjWPiXTPECIGM1b5TZD99oW5hDoQqA
MTRK9Yeh1YGBNpXLg9r0MGaHbbwqproX3ZqAqX3Ic4cYnVY7hSk4+8uDZxFl1fYhi3x/23fO29n4
62zxLmdQFHUPPaj27b+IywZQENyG926i5+onuw/XVIUGsIxgv2UoINYhfEZfWiV5nHHyTrEfrb79
K+2qr6WEGJvquza4Cs++z+F7RzebNlKkAQJ4C1knk+RipSeTTG+NOMeqbIHx3jXm01xkbtkhG3pT
wxoaVZfGaaoX6IV2PNkj3Nnpzb7VS3VnA4/7MoGW6sLxngO4qa9m6VLsmuxyPHJXH4oCOG3WHTVk
Ux7GIb2oWWG8anYgX2BknwiGNfLuQ9Yd4DUFHTwNkfmk60XKtL0IHoqOKq2JYovwenn/mLZ+cy+c
urpr+Me/Vm2GXJXtP0MrLV/0drAzngTaY99a3IhSR76Ymj42lMhB+45lKRX1JqN5afjhRX259WT5
kJWpuqs1uvliB0ktGsCUVRBZybOpGP1jkSYr4RTUOLTBfDM8MqzCpDjgDsvRYweue7s2r4rPCVs3
u2yHr+BweZRwVeNMbqS6q/qB7ZbtejuNRpPt3IDTxySZSaY+LVwioj0nN1pK7r/4RUiM7VKIEE/v
CUNEoNEm3TpqYw35HAOk3HQQ89zY5RmGwqrBLh0Z003WVcazZirSuTPiHFEKw3hOy2q8hy7wIEZS
gAnx6SxoxidhkZPwWUYJFNA4LlWBLMUy/ewk1lJa0pEluoE7MRRXqv2Adiek7KgohqkpbwfKxYtI
U4SmZ8KGC+xclsTjjna38gKMyoY4bWIHQjt3qhdP/t4uYQmfjCIolOiR2cnTWBjVJnyLmecskWls
kugZoz3aetE5btW2puLN6ejxeQQUqBzVNg8PupQyFB5xcFJDdw6KrloHmeK8XzTjmR4PBMbFKS3J
dPYpLTraYVIeP7rfRc6nXWBJ3B6HYTWP3U4bz3A1DNJanLoF8heIeB1T45fspdalmb/J4hKwW6XC
qDeVvKiy5v4spCnG4jBHitOypXFNr8ZwJRpthA3OU7vaQV3wsyHCo4t7xqA1Ujge7CH6KpBiH4hD
1EoehHPGli3eX44FfrY4/cQeDnGYfp2lJMXCIs6RVERdkprPAWxW4IN47Jcb+D/Jn0nR1q5ivjtV
c9V6Rb+Ta8+4o1MtJfmU3+YI1Yq8HZLvw3oJsZVCv1uWgu1gDcxiY4wJW/peDU46OYaVM0jts9VZ
8X2YjUfhFKamz7a2Y1YPRTi2z45nQhPj0FglnEOX9NsM/oJd08vdrVVpPNPNiT7MifytKHWjn5rd
gL6STJjOjPji9QFtP2uvT607obLSOsBiunxwIAqDH0zIr3hODs+i6qiHOUQ4Vk7SdKc3GYjB8pVj
i5ixYB0LIxLqmRfZazHUzKjfhJlXzl65je9ds1MeskBSH/R86r2xfvI7uz4kDxMVo9760BxN/M5i
2I71gBAfjaEdzf7wbEMF7adbQQU9hw60vwDEHz7bPlSdmmK45CIJ+7DiFIYG0vB5IZbOFUiAtNDk
+wbLetJJxVU3NOMJWa+IJmuqR6LNom0gxoQlZnZ6UzeFaXeveZOXVxEg4sEAAqCd2jKgMNBvzthd
oWQ2noRJGUicOIq/qjKW9iecBd/t4Z5WQh1OPVh03AmJIQ66rFjHJgr+XEziDL6jTaU37lWMxBo5
V1ob1tR9Ma0mHKjvWUejkn4Ikwj7NV0bSMzPF4YUOVPycoYxQ/xkwl9IT6gAJM845AXNLOdRcRnU
T++QyQvAOZqgzhDawKDvlsl+nrtgnaOEAmzOBwOIFFnfKL0Eyqics9yBkSSe0sKKc44mk/ALLVAn
G8HBizFO2S52RvkHtwzlPBfLXLt8/jBsNJpIZ2/Rpc+NZkXHuNfUh6qhCyefwPCitpgXfLoqK/jb
sKRvR5QaRbDwilJjOQWLubARuo+yggQy4DYAFhTUYG0Igq9TCoXOi1C/ylWvDJvBrFOejr2CHTwe
CbL7YTXPSSp3DQuuItIu85yEJ6u1n5SQAB/zIHsSGaSobWjQiaNwN/dVL2ORixIx4iw1h3LNrit4
CxRjMVG4l8wVbdQA3kTqyIzJzuY2xaCZfkjQEbmyYV9cxU5PkEXtIkFY1Dny49TSe9AELZFuoK42
z4OL7Qhw7yRSOyKZE1e1Rn9k3hyWdE8R9m823wjZdirm9Olq/OYg6dO4+uVvFJPxssbH8dznmEAi
ZvqOtssNHpDy2n51G3RmxcEnG36TJNu6Dap/V+lKeUKaDh7UBPjbbUBoZWsr5KdFsLCJsyojuRr0
+2W6OJvXrSBvYatY7qKCpCKIFS4mLg072WvrNHdJJ+toTFZ5riFUZ3g5Cb84O/Pfys7ibDkUruO/
uT/ElGaJx2uV6NROJIvTCkuIFiCSplbxRdyblhtUU1tPsuxlx3fKyMI7OTSSOMc3kPUE3P7lQBnu
54xlKQlQhJgh7ovwDmSHUgU42GWKiyp5FKC73MQvYwFHFHm0m9XAxT/GsvqIFN1aaX0FYbj0OGVo
n0VkUZEfjMbkQYxA4nxK+ryc5yEoAk84NDJn4UQAqoNZB85GsWpj+NbGbiEVEF6pgMDemXBRYqjq
sENHOoy7mXhBQQHhlVqyO5yG4uWWI6zLvj3C+RSkF/qdQBpBxxaeG1ej1SBxx58Gu+r/cGkr3L0L
Ulw5PM/jOdJxueOukUILyXHJxdpSU/1S1L1+0WOE+QKKONk0UiSFPwv89M9TEaOCv4c3ug62YrhM
Hqo8aFeL0QmLNWAD7yxMs3eJlmSgfpKj8PHfWwNJSgf5tYtvyS3kcW47ny02vSrpZ7JihKLDFK23
3waKyXp7psCHgtG0UgfRyHGQqgG2/gZiKcM4+iT5B2ghInQZDLObD7+8rsJtjBoVjlAEggQ905F+
4QdCq3aQhVZ0tWT+k23+oWah8iDgubnSpDuZzs2N8ImDk3+XpwAxgBv2LUDEe0r7Yvpke+vN1CO+
Wv7qGi2Wjd4k6MJNbwcoW0iPl7dCBNrTXybORtVeqfAbnBb7PGMZK523Kb0keuxMWxkOztAWxzod
H1pp6n3Tqls8lMnnOEEZMFA852JZXn2x66zcZiNaljlEZC3cOGsN3fFrbhvGYzuYTxA4W18otXpg
Ykb72NHv/wmBqlU1jtaXJGv6fUKlBNwBYSa4OidF7KZJFOVEjzQi9VNYkClfMwP2SfhuSWSqMB2J
eFo5Q5gWo+6KfM5mMMCAt25wnltr3p02veOvcwmyHGGcoXXgm8P3obOVB6B+G3WydNB0hAQ7+hB2
2lQ0l+T6L1tW3TvFL61HckRX22nKh8qC7fTq2YFLJ01iXsYEdANwLzrkhz58qoLUXmmOnG0RRhzT
k4y28G5GJ7TuQPWr1z7J6mqgsfJTaEUhTEWo2ZJw1T5pdWHvGpCqpK4Zep3WrUwFdaAuNCipcXPf
DqE29d2T0vUbG+mpECIw5OVshNy9VZTzfg0O6QUIvVZVUZZcTve2baOFd44Ve4eQ0s1J8W3jDH4v
2rtgxacuk3ID+ab1AkFHDeOyKdEblhobGqMNnkVasqeFQvYLChcUwcSpOISVWrBHcoPNYhNzAsvR
VkVhN2sXoej7LlLUW8sv0YKWFWed7PqbDg1J9vY/YbStUqi3DpJqYVogs9IQBu9i4QbWjwX4g4Pg
n/MyFJMdf7gshHVDMDHb6Q0qOwNU86jWt6a8Ef6gcIFE+tZfHzjuxDAew2SbDCUKrAscRIA/HBj1
1mC8m60YisMcMzR+NkEDv9VmpbckcgCT+Ka6dif4RlwAlg7ZQwuCUnFIP8WpK98vBgPoylC0EhkN
6FAF4ykED+Pad+VhnqdPnKgAHc2d6rcNPTUMhS3R4+IcWdKTMImp9Bt+TfQQWqLEAzXu29JrBw39
bhyaaieGjQrOumhhYBBDu1JetMQN7sXIeYRwWX+N3KK5T5TmqTQa6TWseuck1oMsBbYyH1L9qHsY
q1b+Pp1kmTef9P9h+S8xXlfVnwNyaKPtwcEfFq8mAMCtRrv8JTa69GJHAfgwwFgvle1/7xxo/DV6
l2ECL/5oUsrio+Z6yBq1tBN6o3pwqwYG4Eyq1jrczN9yPtl+ETV/BqX7tbTT5qY1oK4Hm014aKvJ
N5eOb8SdNONOMtlFyYEFaAQhwG+yZ7644OdhuGrho7An8Z0yTr8Ngb7pgZJ9MqkuHgwwsvsCtocv
unEvFiwl2drqY9odYevuX0Kf5rbpQrmsebCflA0aiEX/YDpAsh0oop4jrz/WpmYefN+sVkPcs5Wt
GtA+jaRvxb9TfCbEf5dN9y4NG/06/6+nz4oRdA1Eeb16WGylH3lbfaAKL4vlyl/LG+NIoccNjrP+
0FJrDDu6vOxR2YvK4WKfy4yTtxtItAqv1+h3wK6yTeXJ+XWI/X4bxpn+bGXI+clq6P1IyDDyg6T/
NVbxvZc7zRdN1eV1ysPTA7UKkM98RU6NqUfrSFPUO91wk5Xf6vazB7pnGzpjckmKJLhAdiNtbdlS
nzO7oApcFNaf3gYao+QFtpObMyUN3SmbONbwVgUkF7d2HZNDdO1EmT0wqjO2RGQzkaFMQctE8kQt
vZSFvp9ofZbS3OCY0bHuZbqWKLsttbZ8zCllLXHCs8SIIQKwP4t5S4VPeFIKcisAD1+6vvbWAnwh
YBgJX6HNYKc+31GD7ro0y9ELh3nuJGIEmqOIZDCaZnQvTH1QVdeBpByKeRZiKtxvDtx+PPQg8mgv
6UpxSzM5bX9IoaR+1RK13SKp6NONNWj34pDTt3lVk3RfQiE3m4Q9toZTwRPeJZjYtIXJ1BFSRnsC
6rJpunAUTlTvxZL8lCEeQh+a17uWvcrtbktGvL5CcJXcDxOvfze41a4l17pugj65Xxx/jxVOWQMc
6CLOshZhSpvSrihF4wWSxalnxPyRTew5naTnkMpJ7T712/aoVX1xH9kk3WOYBx9lS3lqu9I5lU6l
piurcGhqqHrL3cq1/PNUBMxWETDH1iRDKZCG7UYYRVDhuqWxRgo8O8bQvtR+BHxPKQz3kttP9FU5
V9TRnGvvoZW70SZy1UHhpp9aOWoRZV90h1ErPotAh+I0EIxpgb60z15ZBwjvTXHx0AVbQ+NNEjEj
jZTcv9L+JBmpvCtpaZ0eUrovaRvADRom33vosOAET5N7Cz4I9Eg98RgzRwjwnGkp7yNyMMErDRi8
b7XB58DSm4lR27ki3du92g6cDJi50cMdrsBvZ9dO8NltjWFTOH1zFF5D1Y58toqnJm7k+0YPP2dZ
EHxGpUvZ55ZN67aBEOMbIaMSnDur8u7KQo0udtnbG52d8LcWrJ0gZJJodWNX7NPnye/HVmjjlU0A
XDe0bvzR6CqF3qemAwurTB3IshF98NVSbd3+2zy0ObqdwrM4CoBWdvN17672Apv8XZ/dTDXJbsIu
zv7u9BLHBxY0hUwOaHPsYz3NWqZ2VaIc+j7+YqUw0XRKDp076AhnwkT4Wois1XQGaSqdeZXvbD44
RHDQZc0eKaRotcxYVpn+vkuU/LlY+EC0Cknm+HEs6/wIg1q2yUs3O6LcCElmFI13fpWq+7HKw3M+
tPU5kvNm36MLDuchJLgyf8mLHCKxbQ9t9y0P0ysyJBOd7GuBuIa3Ko3oLk9l7xvCdOrKBAH/3Or0
t4BNZk9crlrVVe7mQyWrd+jKDRtJbfTNB0cEApyWCvIpgeRoJs1lU7QdbrUO/N5s81pXu9iwsMJw
qt5Z8ohMQSSVwUFcSRgHLfkOHidfA54GgiYFUXNzeV11qt9mU+zaEHJUcb4JA29EjoUhhPADZNHw
wPF4HA/AwyYwjaK634GCq/zWT6MuYze33PCQkviuRWCZhElMWG6EoR5/sr2o2Iu0va+pfwUKYsNi
RAKQ52Jxuhw+kmuFafVWubPqx3KiATKQnsziwPyWmDJZD8noHnTbNvYD7KpHc2ysGwDYij2gXX7u
aukBdSgXqWxXP3qAodKqa79LcGdPG6DiWXUQQGwRobrITquekJeiwyR26weS7LAxQJr4xUtSaAF1
7a8QFQDItx/jslevnZCfaANl9WFYFX66d2Q1IaMAoXpIev5QTz/p4nc5nEQpK0V/ET/wy8/6Eisc
SyxsTy9itNhFbBSgI2kHaC9dFRf6JNgB0KVJ/HFtFbRRiaGljMGlsrw/xWigC+yJ7vXHOpSHa+um
7ZNmJOHeoj0cZnmcrZn2j6E3+2x6odYjkM+9FGvmHcJgm4Uf160MOiYH01lT45dj+kImRb8ykk9F
X9aPY/s6GH59i0YPsmHdDQ6kbdEp9lVAc5NtcZg88KzKonyz1dNZkWrBwUfxe7UEc7Ow3ai/COhS
kxkmKj7e1xnx9AHOJIBN1ejxn/PdGf80CPwUCYgtz5PpSlTdJTOS6MYco9WQpRZMvM85wIQng7re
s9chY+qMoXwWob0eOTQrSMrU7qNukYo1tuKfYsrtq2WO7UmMxAEAjHJwTf6q5V88SDunGjwYBAzu
Hsd3gERwqHTRKoC5ZtSiH8GctdImmKLAMipWb4VHMpQWQhzdeCr0RF7bkEHu4YVAO8iCUThRyv6e
ju76Uc714FRbHt+qSGboDPpd7sKGEdQArhZgnPimjuJ7bNRVsaO60SFf8ut7PT++CpeYaShQVkcG
rYJT0Vgem796o+4uokIMbW25DW09mwvMZZRFZ9pracqa6s1lBvmV4p6z2IweKAFtGtTQQAVZsbtJ
Uh/I0i9s7IKSjYfHPlONq4DMkljy963gGeNRVlNo5oonSRLR7JtcVLcen4RBiuVo3dgVNLeT3w0C
nm+mcBV2J1rep0L0dFuypkNR2ykcl9s46o2rPmTcs4RJHGI0nCe7GHjoOM/QgdLh25R7w3k5jG1O
41io9eesbLKC1kHGZldC2p1nJxEnTMsMceb0MpWk/NZVWnBuLL8ABwr5eANiCkmY1P/sp8lXwGEd
7/Nb+5RulY+9nnRffHvqwHO96LEvh2HXKj7k8nUTnGunPdSFrq8QOYdsaDrENM3cpNZyd2WQK7ND
2IQ3M+zh1qA8FKDJvBGm2jHIjFGJ32e6kx5oDUJiy6jKh8zVUTruqFvPpRMxjsr85zgsu/QkxlYB
gmqdTPFiXE1dSoXeojRSecVukCmh6EbrfqnsHDJP+BjDuD05VBC+9tXESwJd9n2fjQo6dggqS/oY
3P99Uj8xP06TEnJ6X8dpkvMPk3rYuZFKCGuYScmAl6qk3sjUrYsc/RNZTUnbh2wiIWHwrjQusSec
Do0TA9g2veiw2DzgiRAWld1G2MQCBi1ax9agq7uY9pPCpqSTxKhFEaFCQoFGWg7iTBy8REOy0Sy4
Yyjym0PpPRk4w88hOcWJebiblF6YKxwiZFklN5J4VesAOxfbh1XyqoNYJK/p8/+58LKI5XU2bbSX
xSLWWV5rUUrRMdDG+w/2qGPzP+ZheCym/6huTqAUel3m/7ft9u+HGpuZriubm4ht1D8HrYsfACW2
p5wG2NWsl+macNYFemvRO4nepqn25b0m9etZ/7Kjp3DX6ZW1WQQ0aeU6QZSY39hMy4/sZY5aFhvH
GSIhwBMzAqPYZFARzciKsitJFTjKYVQCOKYSR1mFSq0iJVsPt+Uwdtpwy6xt4WTBTYQKnzCPYIX2
YUGzyBIfIH2oAjhnucBJwMdM8xe3WKH3d2K5xSzOMqV8v9yHiy1Lgsq/5zsRnubKUmg71lEKtMcP
1SlRiwIM+hiLgKm6tZSnmkiXtp7vJOulnLV452rVMhalsWCK1hpX2ooLCa9VriH9du8l0/3DjDvl
NNfaJvpRSuDfhUmU9MRhMtUVAkxzhQ4CjXm4ALppG5Ys5T7xUu9ulCz/Re/YnVLpt86BkgUvUYmw
s0aHzFF4rXAstl5Y6jsxRJmd2k+vGBsRrIwUsiWrzNbC29FABgSLj6s3LdWWnQTuwqCczKjwY+Up
N74K17wYiirOyD1HjAq9ehSvKlZAs5Og/NTz6aKJp/B/6Fong9aYhmjYBpf5FHkmTmEuvIgzuCiD
C2QgNXlsAJOZ8Yfia+aJduK3gzYNjbEpUgC4GGVHMqF6tfO3cVd65X+eitB5lljgH8fLlUSMAjRl
De1zSxLi50uwxIXF2LIGGSnIclVLrneJKmrWjt77l2UYTLZ8HCKaAdX+vlU6e/8hhKJjXK3mGLGE
mGP1WogaC9Ig09JiinB+WFrYFoeII1P0R6TZ2m6x5yRrq/lV5kk77mwlgUMUJM0pRAjxJM7+afi/
2D6s/N+X8n/3MuLKd6PV8gL/+zJR0nE/+aeY374aR83pOh2GezFrvty8DG0Af7v0e98/Lffxpb6P
f+cTU+crvLOKq89XREWMzl5h+I/X9O+v+/7qYhkxtYoa9AyWtRfPYvv4qt6v9D9cP4kBPXz8B70b
v7vsu1Pxsv55XKojv1eWW7AlDdJTPh3EWWcYycfhP4WIuAlPdhJnv527hCxxH67226X+xdwPSy2v
dLnab5f/MPdfXO3/fanfvi+NJD1A0A3p+fTW//bVLo7/+dVKqKlEdCr87T/9L/7o376nqPuRAfu3
78myzPKe/NPc/8/347dL/fZq//h+LK9yeed/u/RvQxbHh7d7WcqEkyyIPEhdGmTv7NXAA8RtYPe8
NroK7VFw5QqwQ4z+hI5pG9rtoyxxtiJQ2BZv14b0OkzexTGvAJIVj2aAuJ2Wgaz5bUEx9GDqWUO1
h5rEmKNYUZWbQuvlq+Sl/SXKPAn6CWv4YlPgrtNAfXEQGAY+J2t37XRwAtO+hLEF8z0jcQhoY2fT
nwz71AsnVqVKMucZ3gCYLdIbZY4WgWIKOQiqkll+WhYwpc67g8r5w7qONsKgFqMD6vaO91pVirlK
u7E5F53mv1ICLqgnp+Yl7Av/1bSH77A1oyk0jdIQMgfaDu/ECBw8zIE0FIlRro1koOAMEqt68ZPc
OcEqg59gl5fFJDQFGdbp3anueqW67oEPvVnb5VTEkv6oIJMLIYwJwBUCDjfgaYZlYmObrrR3P3t2
o70miDlTF8qfWjnyPvW1bZ98P0QHvtQgMnLZXmt9Uu+Et8r7dh1EknISXrUPXnoKavema4K/oKip
TOXQDIrXVQK6/RuNbd8hX1IefTmERd0PJi2EtPtmpf2a0kSwT0o0sFyt7+4sGGzvEGE4BW2qnx05
V4OtJkEtANXMbYnIIYa5Vco3YTEJMKFzbp1zXSOIOq2TtxOPMKnuA5IezpXE5KsLDAJVKbl7diEG
krLg2SLzgMjdhWSDtdMRPb8zHR3sXg2P3khCxvIz8wWhMxWyxi5BIJChaZKOhiYKUNE0LHzb3QM7
VzdQyxsvpoFMJgIt7psXXsn96EUpTUEEaz08ugko3K0ITgd6ZaBQMt68w1jswrYPdiI4HWkfUGBo
2YlgXde1LSwG6uwFhtpsFaf1oISVWVlW4m0MBcheBGdZ4Wz0QVb24k/QSGqhpyR5B7FyrDrVhm1z
dRBzdQ1sdtYa2sGUUO0yCp+MPy8X3aY2veTkEz45JqotNtvMMY2kJ0cykEiczL6eX0O9p2Y7juEn
rauCgxEV8VZ4fRmpeQn2+aPwQqH3g24b96ZneXd1avcmt324sWzFRQBcKp8bmjUPttZBvDMNM61W
bmli30v9UD5rTVk9t0Oy9sIsegxL6VUHanamTW3c61mUrdta71Gi65Alb9PuFDlmiuRY8h0uwOix
Bia+TybwfKzmdO0FQxfuwPjDs+IYyqc2ghtpVJPyIoaNpiPbwC1RnzR03CF7zuglzS0A3nklZc+G
HMEYCgnCKY7ozOL74u6KrDeB/mm3IS51uIhU/UED43tsTciVhM2nxfjBkr12V3hwdAubOGQJfFR1
5JAQmuaKOLUgK09xPIbIlqWEQy2du6pt5UvghP6kcPY4ah3UFgpdF5F1UpuAj7Nr9iSXnYyjBdv/
WRyEK+CrOw9rOfk2VMiS+QCTghHxRCMs/Ccg2uz+rKp5jfuM0geil1+zJvsCzRJEPYOBAk+V1dva
04cdlYWCrpnTclCjqkK/ejLWbvXmcclTr6IG/rhey8qb1/5o/Da6our+pS+dZG+WMKeNgauDAFU3
PjQ8iq1eEHwc70Oj3wSNGR/ioSr3VlZ7D2z9jbUq5fp9Fsu3lL7TjQ8ue9/G5qnUK9pswUmstaga
D42dnWK9th7M0rAepAg4szqS9xU2JdOhwuQnZ1X5Q/igKNY+hGfwmvAG913sHuGQlKDD41DqXrGX
LC9ZwaIgXS3DbHd92FQrUFd1Dd82PSrzaZZRZc7bNtrWMINcmqnbRZyJGJsc8baW02jd+uSTFEAP
aaffJWkg3wsLKYZJ0MS3QMMRIBylI/eQEMIuLWy6pUSU51LEK6aKeK9/T5GFvC2y92aNrlgA5mUj
bOKQpk56r1kv6KpHdzZlrPtUW6eIhD/bkf4cQodwK+K6fOkmGKhBQ9pVqrzyBS49Or3pAYIyiM25
m3nZg6OU2QPbjv0QSubVhtIALAB0inzpHicCyMfcGtWNlcvSxp+qgWPep8fIA4Oh+0Ez0f2ugBKW
W7e0zbXted3ZrsNTXPT2Q2M7Pd0Svrp1qyD+0krR57qQugd/KHkrIS6lClomK0WSqBil2gAj5fBN
79xmbwCWeaQG7OvypvVG809bMu+R74F+I5kqhqUGjb2q98fYJgWh12H6JGxgu66tWsCGmHMPjKMs
PWhBMV7kQdL3lEVCxwfLkRjafVNm2QZuxODVqrpqhVJdBXKnurZWp61KW+0ohAzWRRzkCo3AZSjO
9MxKDmSln9KigQZd2FpjKvyZWr+JNcPaDaiSrWmoHi6Djda356goQlpK/BlNprUTSekaQlvrEBWm
8oL2WLjpNAg1PF0yHtxYWiMSNZ5ac3qHStTgtoUUJyupCV8Gf8pSU95Vy77/yxjqb5rZqJ8yzwFv
V8fBAdqWdGcCGDb7O6RQ+zuf56+jXtc9guq+ssnySFubsNdftaR0T0MFYf2oXiDyhQzFzp8CWd+2
UgVuYTC/6q0WX4yRTKXrITtkZXl67WlS3HZtN36SauQclD13ElVapanm3FubyOjNe3FOV6xzXxjK
fSb1JjhaRp5bEhPqzgpEsb5fbENp5VtPqZSNmCUcSjjKh16B3XKxwZCXb2h7/JLL7JRzgFkvbhz/
GQfN/zF2XkuS6loafiIi8OY2SZ9lsvzuviHa4r3n6edD9C7q1PSZmBtCEoIkQQhJ6zfKL8OpNlPe
1oQ/e2cDFSV7bENETgdHxutdZSUu7yQofLGDk2qWfckw7yycSL92REOudmL9Gm0l+9K0ir9T9a4/
6VVH9KBo6M68HEJvlz02lqE/V60Ntgr0m9XZzV3DsALRbdB0Rh/CN4+bfCv2Zh5u5sFUqgepb5Jb
tRyMTQd0s9aR2DS7s6I09TVBQOh5ymFtmqExgE2y7GPQl/7OBhGyHeTGvB/QkTzIU5TjUuyYuLRB
MmqG+qj0dX6wyjx9CKAWIuaW+T9S3zyXWde+xUnFWl6q9yc5S8dHu6d7FDXkcHww/N55kYMG0xdI
RcdQKfxnpIG/Jw6yelbajXdYzke7pG6ji2LU5kNjW4w2EbH7ntb9L0fvrccOTxhGk4iQV7JZfsuK
vYVD2kbByfBZ68db3+mVfxQjU7bjpBm3tPr8gnRStrezEOB8gGSen2N1VeSDm9ZW/D2D0jMrK9RX
O0KNwxqqS5E0OYv5UbsvOqV+NAOtQGyqsb6MgXmd6gCiQGreKmYa/Z6M+jvML/Vtsmx/2xP6uUYq
/vNWLckHFNsQ0AjRaQwIvkhtDJldU4CfadUdquXF706b5ellJNRGA5WqIn1S5Mr8ZcTGzrI05Vvu
9KWLY1T6IJtRdJQNqzwVuZrs2qKN3cajoaqtoR9nBtI1rFrNbZSsxkpqABwBOI0hHwq1SfWFZxlu
Q99p8MCuqlPbcTawhpAEKqPkpX+IkRh7hv1oIX8QIghXNvlOQQviXs1HDzX/3L7xM3iOKU/unEGM
p8MtQZn2/hXtauDqCrOlCHfr+zI2xr0TIh/ve2Z1KL3Kv7XUIj1i8O5cnDyOTmYQ2OeyCH+bJrIx
8iDdzFhX1BRUhN+L8iRyolxs+rnGWq0NzG9xrHWHtWitFvhdu3PigY9sbRnPqZq55ZT2j9mcw3vy
mxao421vtBhZBWrlasDATiJrj/KFcN73SdXTO7zdiiseKL7b5nV6ENlEaotrooJvNXWW2Ocaokjs
JKIPZlBqPUAJSQnGGEGiLPS7bTn2zSauNfumD7v+pdOfhjaqf0PAc/kgASYJvyi5LVS4kI8ggned
ouZ71itgoxztZ4t6tpU2aF1Hxn1aj9e8D5yz398ZEPNdOTIfc9vHXJC4oO12mMvPsDfwyulcuiT5
VIxu6k/FHq/T9mRowAvywS5fVctB90IDmSuyzpB1u6Fmzhyo1rCxGFU8qJAsHmyIdZtOMcbTWpZP
8fd2sKzzNHr9gyiP9eDBMKscdgYfabcfrGOCwuCt2In37k/kelOgtRnC833dvSYIg5wHlA5dHI5r
ZvDRS98luLR744tn5dnWDuqvAhqJwpmCWJOEjYTIiw0ANQqLwD8UgYYpPVVEucBaYttonxSnvS3l
NrhoEmhtyaPvZVQzbAy16++sIpMevdG8551Ov+Qtyr/Y3QB3mbNO6+w8RqW5fiOZachoKhrG0xT6
j1hZZDeB8ytPo+jSRXp2MxjVVYmK+jbzFQuPUwWuuiK/yJWT3Ld59VyYSIb0dnGd+uKfzhqV29zI
lVvIr8YukqTKbf0gevBi7bEoZeXSzzmxicaE/2d3ZwG3srEzw4p7xnEVSXs2FBVDWiOHt5BYPE8s
iS2DN76J+2uFbf13pbDDjY/xx33mtf+0oWbux6wdaAOJ/jYmNX6Ko3PxjDDblaV31vV4OMbMHC65
YViHusFAbohZC7CIHxWpbW39Lj06jfMQ5bnzG4hPJxtQDv0ezgXkyh+DrTGzBgb0ZsIEdDtiTAeT
3wEZgiau4untdz0z36QKiS6k9jdZkSOV6+MXoirt9M3y5PuaDvLRdjykpQy+sBvUfYF4jqXvdvkE
dzdnUXFWmthJtlkD0RhxotPk6uLnHmHRsHT+mTQccdV9lofdb6nrdxnzT38j5d/05B6etnERm34I
zQs+1XREUfkw9EiYT00fuCrskh9xqm1jb1S/+GZxa6Izz9wLoXs4/95hSmzzDRgMBOyu+mYWFjN1
Bcvcsh21x7GsvkMc9Y6M5ZRjkNebxOvCnzhc9JsuLPx9qIbcz7bsnoah+pqEFSBSkJZP3qRK6E9h
/Utfc4IT4x3xmsrvMGItduBikBCro6sml+gDqMH4pqVAFB2tdr60ZfWzAffzPY26h3Cy4DGVqXon
h9jXOGUo3XVmkyLFlvzM48b4ooVhxWTbc84xPgJXKwiebTSJcehTXqvAVO6B972KXNmXNYOPpNkU
aj5HFKv7FUsUyoihhnUW7ceUUbM84k6VBvJzoQ/2Rg6d5tJi3rFtMs/ApSb39lkNhSPHyG6L4tew
n8O0p3wOcTo/B6yTH1C99AzNust909nErGXtncxi0EJXXd+vhcac9YLW3BIWLTYmkn7Yj6GiB3EK
9+kW6d4O+Jpc9l9BjprfwFwsibnkfVduTcZ/1pHjwfxmURk9msHFsyG7G9Qh2PC+5WBHTOualvqP
vvXKL7IcBTtfrYeTsLKCpG9WKJlt9C7Qt/wFVng00FEYXXfeKcCa4L4aIAgh3hd8D5gV5mPpvJiO
WUJ719NDGdrOW+rAuK+r8DsLaLqLr1Z3W8HcqKqtUBwWMsQiJVSIJa03b7L89VPxWpXBk4tGGhL3
XbhxgtnPQ/VZounGejfMpuV2aoU0zSQ5jbGcXtW0zK5xaOC2G5ffRA1muDP1PbBBK0JPzPa+5sPP
wDjo6pWqwuLlVB6CzBmfvLLCun6WLRtwFVTTMf/OQBOSKKvn/ZS/jQ4LXI4Vsu5m+cVbrKbR1vML
/ST26nL7KtUN088wiV6T/kGUempZ3sU2GsNem4P7QHKjOTkNqDVYtNm2SzXIKbOGJjQM/QeoTgaC
PNJR4sMleVJy4ELzR7GpNP0wdpFyJ3KZGtZ7LKSPSYAdmGOYNEXM976q/lGSgubbZKjAzzRFORmB
5zwXcXeP2HnzDfTa4EJu6W/t0bdupjENt77dxF+s3N8LYLOqwLFSAArh4qdZvF3I0/5njcmgifZh
bpwhH76oUqhe4E5q21yrg++J9AYhoP+q6aG0g4BqnpB3zHZV2BqbCvokk7XMcDtsrJ9yZBAfRmRh
dakxnlqrYUiv1d+03AAQqFblLpUySM78y82oQfQpErlgLGCj1yVIvnVc78s6OCsoJNxNjlO/FmZw
AZIyPDBVb15T/T7zs/LFYpHziTcMUgWlphp795M3PhUZd8E3k26r+kOJ6bycFptGkfJDZ5fGBW/m
DP4nFlCwUR7FRnGQqqgjZLIYG3axa0PV3PrlkOzNCXNMUafsbXCNMjpf82H9qLTX+SRBh307HpZY
MLzzsQwZQORktz63CI6W2ICqi85e7HxZLDla817Koxw6csAtl4zwLYw9rDIQbH0TZZmKp/WnlNib
5ebHelIOzye3s406Sv+EwrVRq/SL5PTRPXBMg7XLONoFMCn22ixaMPVRcDvXBaERuYXax3tDsD3W
MYsgh1gJA7Cw1m1X7JBklaUChnLSsAWd1z2KlMXK7pJy3lN/24ti8q0lXpHOlxk6WhsTbcKfacai
nezF5hO63elhLJjAFaaO4+2EKIY1hfn3uS6Mc5154ezQIUGB0VodjLmmgbhuzeke+eGefhVVo95A
xkqfd1T/uUMcoYbyfdRFr4HVACoKI+0lRDvsILJ1qqovzHfUQ5kTTYcvuJ1wrz5LYGivUhMUbl4o
0c/kl1Fo+g8D9gRu8kw7milUzyHIvL1tafKrF0+Pko9ck+b1L9lEd1E3eoeuS1vvvNR+CUvZKmBI
BliaS7IW32ZZFNxpSVHf82zak1T5XzvZIyeK5o3PVOEU2uFXUZQGZXEMdNwFaJe8mH7xA7uC8DZW
Qv2iZnnLWuW1N9vhNhRUWyhpwy2eN+RBj5wR8jVTXrZDgHEWQm6spVcwal2lYYK4p/OYziNoyW4m
jIQqItB64ZRPlhJ2B9XHISiFvH+NZlCdPUIv6qUxQ7SAzhuaoPpSqJ217TNdOQgntBHJ4q1s4cst
vM7E3mGuLM+Vq7lyXQORV+MhvHdyr77WvnocrBqhk1nxNB08vGCT5CGskDOlxc6eVaV1FjtBPQPH
rYkciL1N72TnqS5Q2ZoPdTqiOCjUurXXaS9pJyX7JqkTHDt46ggvpvvJr4pdbiQbXDLpr5zWuMC1
xCFzzoo+TJb8PVrc/VUUpX5Xb+PAppFas/ZMDjVIVqL6Qe70LR879W5V0puLfD/R7grL6a+xH7uy
CbOUpZrseWCs9hBpWN8K1LGWeK9SY8u3+ow71mmA26LWgoPIDmYYn8Wh0oDyXAa7dhPAIGK1eIpv
ZE1HXXjNp1ozbcHjIH8w7153hFpaQBhBRlu28Oqoo2i8GCygvRgKnTCayKxdaCkGqAQ8C6sIfk7+
b8XKpV8J5EEtk7CIaxowsZpf3Wpj6F8SCySWUQfFU5rHBEkn0/9Z97+bukD37t9j9HRKd3h6V7dy
lWunMH7oPKd6YFpXuPjC1Ielpxd5xQER18y7Hd0aGJZMw1arx3Qr62a4FwhUsSFoh7xSLf8pE9hS
Ua8HdbWf5sch6nk5U0tVqw1eMGKnriSBBc28Jn/2dfCnIhW+p9a9Uk9UQo9kllbh0jV9a98XRu4w
evK774lusZhQq69RA39qasOcIbRZvbSVx5I7FQYLIz00Av2HIe5zVobwxRuNUOOztxcVdE8dUYbL
pLNuPY+zrTYscAIc2gkvw3TJiGJiE9FRy3WCTHOttWqj6/YmCovkIHagk49rX4IvZqFZmIdIj2K8
Km40j9O+aB201Pm+inJRFNbW43LrRdaghtipz5bgjtdYFw9WQ6xZN2IsFDp6cPYcxXFFVrXqfFcj
ZHAUgyBtwENaH+GAir12+zvVfeVFKZ3pOrbGU5pI3SlzQpjfSY/qGKyCnNV2PIO991TayAReKu0i
ysVmrSayaRQjgFRnpbvuQBIyOWjhlGyEEK7fet0tAc7NYogqyoQmLt/KkPg3UseibN1hByy2mSDm
3bWMRVv51EfRtxxdT8XZyI19rzesrggoukCoC8B6CFHvjF/knSgSO0W5SPVQK5DvgQbyQf75/QhR
JVXzQNustcu5tjiX1mX7aqavCd3FwUvKs4Zc9CrpKMpj4c+F9hr4b9hs4D4ByrK4+xN9gekw4NF6
aHV/eNPb6bAsSwI5d/0wNm6zttLvLK0F1V4o+BhZ/s0EiuxVDqbo6EwQA/XO2TNAki9hm9vHbOzl
i9T5/yvFFNo+/q2eb/g3jfhWj0hNDQ8MvtHsyW+kHD0kMSCx5riEZ4zeSQxIzLDQj76n1K7Y20sW
6nPOcI/5lo2WGd8KhpOQ4ues+HRAIWyZY5IVH5Yhizq3rrFZ0JIgnCkowP8lbJfRcotuxE8YoSzt
E4e+RezVnDK5hnJ60AtfvzcIhi0KqKN+GzS1cvNHAJWsBMbhRuxUEyTARzTWDqwU1I+t00CuSpwA
NTWyKDg1j3n8QGCvehAlcdPM33PU7cU+KU0RqnVMpOYSXIET/UtNDD/fdeo8CbFT/yRI/5k5SXsl
zFoYqQRIrNhDSbzRtbc8DFBBC7vnUtYgmBvdW+OV2pvVzwKDiRbt/JZaVdW0rCj2Wvl9+aSztC4j
cRC23sNSnGnafVqq49eSaerWS53yMrXYXwdldJVz41L+0XFNZv0CY3KyO8VrpUNpjeY+Igj81cYH
ssdj2hwKbZ+ON4u7YdThDtMibBZVqXHjwFDd5lHkvOQ6qkctF4BD+LMQVsIpiliIHi25eZ/IqUaj
vbzXFCJLa+7ffapi6FjEICIkHJi00RzcIcVIs9RNDCjb3LprK0StZqVxsekZrf6pAYMTi0r0f9pa
X2qIg9ZziAMsCfme93OMsa5dB5XooQJdAMJQfJYiRXmuwnraedKQ7VkAUVCLGMsT0JDaFXvNYojv
us57CWLqyvgjPivWTuwS1ZuquJc7K7lfaito02hoNZ9lz/WDWZcIv8VNYw3J0RLrC6UBNVZp5Xpv
zAQ8bd6Us5p1H9jDhQGVK3LlLGG9pOadohrreMMFEv2fGnN5XIbtJsywwh3DwnbLoESNXsZqr7MA
DIx29Q1ZuenW8DP5OPbOczsm8q0osmArDFsjiByk9iKD/maEulJ284JB8YA7zAhVsZDl9Fa8ANOY
SzeMsB5E+xdFKL6hXaoS91lfmr8cRFhkeYdELQfLy50nD81OzViadf+vAwJvqh/XX1l/+f0gK867
Y13SAXVpVpx1mKDn2uyKs8hqsorldBbWLuEEHbPmgQFiPWY7k5a3NXBP2xUBSiIs1Lo59Mp01/MG
bqxa647qMKgWi5HhdCc5v5acpo/pjd13J5lFuL2vplz+/EUXX2/x8TdCJd2UacXNft8x9H1719Fh
iBp6goBSaDrRviW2dR2Gwd/T2BR3kolqVGMaXMWOUTOuuLSGF2V0wrs8Je7ejeHVriPp5MgIIoYa
w+NhLquJ5itO6rgdCjxuqda5fUZbgdhbmjd7X0ZPdhtpnnybzhSSMI8uFoMIpBy0bGP4zNW3iVxq
N7WM7C9sNa/DjK//ktM13eiQj7emnxA/LhDwIYZgsYIbl3diI2FAuaSaRj1YPhxDdbQHFyZ2dTdm
BisqgQdFJiwQirSYzm0hb1V3jY9nDmQkRKw7adoGQ1U+qXWJzbMnFy+SqkWur+vVW24wE2Sg29zG
SRi4QYMxQwTsDehHS0PWRyzfbeQ9WTgimOR9HTEM2va6UrxKBW4KZf3DM7zpqjW6fLARytgDabM3
9qS3t7FjPcUmBOJ6KIpDxhLRNqtjN/DzEc4kmzhVhr0cYnouyjCeGh5Tb3hO8kgmJoXNagkRN5Qi
sIZyU9X3jO0LP7KyHfYP7S60pXhbShqzTS+Mlk1QOfvB6ryb0cP73HDw55JRUT+LTQKAGL3ONL/1
4f1t5TYdUOIxnNeSpZCNElfprepn3mukpAeEVn2YjXTBnhNsRS1fZ2Wlg+240XLMH31lyE9dPubL
Xh3CDi5M0cDwgXNUsWJvrH4oN6maqK6lpNnZR6z+jN7Un9RaJnZE+UzOFrstFSgdGCaqi42ouR64
lq1VRApp/QxIojXuWrX7OmqDyVJbyFny0vzPJFEoLsUOQddOM3pa5EVVkRJl0thA9H2BctwcVCcs
zk45dCezKZ41z1H36+WHcTC41YguVZMDQhyki67OFl/AF879DPTXZii4ORk/c8UsAG8ExsYxfMml
s2jmHqM5l7XNIt+aj2oTSYosS089UAeWeXEQrGRi2IIeIE7aT2pU/6PMpyYSR9S4AYNyLpTxriai
D7y03FV60CK61kZHK2JcF+VgP1xjyuAMmH4B8xdrgWx5IuLWiVssNkslr1F5JEtaFIv6a1XmheZx
kHANi7ssPdYzTnlUjDQ9ihuY07U20Cp5AH1L0BdT0/m2oxGR4WqVaeV11G77sCVGMJevt188TFG2
PKJ197pnLROpdSOey5r9VK8NZZ55E5jeUUeWAQ8Lwvk84LWaJFqFyLegisblohOQn6NLZKdElSbp
wLByxetmvXZR5ret/edAkRd3Zq0tUp8O+ZT98MfX45Su4uKxI2TmGg/Pka7Z0060gMZSk8nt4PVv
kdVgFaoxhmQnHheL3dl5fdBrVpStT3TNSlIBIG194GLP5+Mc29lmBZSp0FdzcDVyIRNibXLkP9hU
xOhoz6lUT64ooCdq/iT1FGgzzizPY8ey4JCfDfruc0X4nsY5J8UG59nyYz4NkYRuG+RIxfNZb9eH
13xJLnc3q8xd53g7S/0x2gz2O5+v9ryJ5vuhzb/zt+zfysQRYoc4bM2KMlbE/pxK7gkOy1L/u4ud
m+VNFe+k2LRzRyBSliDtiLx4kf9W529lSEnwWNY9n39B7BGnXX5hTMEGVmXkgrRjFWj+2+szFS+x
eLCfytasSH067G9l//VU6+k/HRY4VsmSjd9twrmPDGU8J/8k53w3tyDRZ37YUzCpTtC2YNeYpiTF
oSK/nESc6f3wEbgFbm7vhSKlduV0qNvkKE5eohi6nbSdhNzl8j6L11R0XetH4VPZ+iav9f5Wlisz
c0M0RVFxPY0oW7PraUSTXrMitbzxa+Gnn1pP87df6hQVxUD/JdEa1Jjnr+nS+31OimM/FC5f4s+l
osKHWiK5VgrCspuWjrwXfeyH3xK1Pp+VkVd26rwfa6dhzKCwNRvPHYvoXUSZyIrU/7eeOFYcFuvJ
dorU+rh0q+ulL926uL7/lRTPIxQ9uUj6QJ0A8Hxbb4T41Ii23So4/2gd5HfZ92nMogtLCKg1F9FJ
iHwKbHEGUL53cSVOI23zsnat4lx/7W7nD/X6ookqn+qt75jYEfmORHx7lJeP/Kf3+NOxXiqxiiWf
l4s3sx9jIeenefA+uYiHoGjXE7hQp2Svs9BCGhf7fwdrH4YHgRhgiAtZN+KqLT/CVVzbmQQ39uJm
rD2/yH4qU8VdBL0mBmd1EMg78c5mImkDjz7qrH4dpEH/OgJsn1wx2sJFSILuN7/1orrntM99gKpq
WNsfxqDL1YvnWHeK9GeomYgB6PJMxQBUJJfGvD7pGlteyWvNo2g0iPUlW2nKRsRD3++I+MfLoxSF
H/LvjxE8n1ZNw2ltTEsbex/zitOLn11bq0iJMrH3b1lR9rdTJWqtI5uy1ee5vbg4UbWJ83980LDM
Gcrt0t1qJTM8hAUcULxM4eJu3CCf8qudR3eiJxIpXCM+ZvMgTXdmqvz2NbU8xy2rkCDzyrOHoubR
C1lpuO1KG/WdgBiMIk1oJnTl8cMnjVExX7f1Kyk+jUMexZPb5zkkV+IIG9AHP9YbI1JiUxug/7Ws
2dfqfRvB3l+/0RJA5j1IxTtRURoMZYtvL/Mg6NScev4qJ6AKjzVUJxS5wBpjlBCG5mNZO1DJh/Ig
+pypShjK5DDIdx23TLRe8WY7RsvHaDJN5vmt/0VCtQ4LziLdtHVtbEUVpUbbHxlEPsDLRq/4/WZQ
tuJOig1jIbQzrJO4SvFklq5qxCAX1Tz7SZSVUehsWGK5msb4M4BVc+K4Tw8m6aWUmPhP8YonebBT
oq7hQhxXHtSzeE0qpz3GLUtE0zRcGCilrMqpuG/m3/lixDuWG1GTnx/3en0SuOcdIhff8EN6Adwh
7WosIya3wYbiFMks1+EJlmyQsv0yOI62M+qxPDPQ03c0gH/ExX+Y1S0D6w+ly6smhttr++5ru5yh
EqwsvI/Z1ruoWDGRkaY5itdruWXz3FK0bXGST33Q8n6Lwk+HFBJh26BAHpG5+IjZE5Y3YmDqZftc
Rx0adyxih5hL0cnD/tqkvd3ux6F40DuddSBQotD2j0afPhA42yho2aS+d2NGsZtOzYOZXvPQsXbi
V2MkPeeI4wa59L1fMO+mBdFY5pcLWamNYRQY96lHKa+ZniT6SQ8qbZmkLrPYZWQhXkTxnq+Dg09l
mpgtiDpL8tN+kf3vA4zlGNEMCN/u5Tj3DnXY72GRWct06b+OPkytQnc7qw9LR6txG5N/qiYwDmtb
zUzdBTPUH0UREXW+J6JPWZKiVORFSmxMX6KSj4MF48d+r6sT4hv4+ei1sVs7jmUYLFrv+5Bbzc3q
FFdDjj8tqx/v6xCimQyR6W9arL1hzSQfXsC1FxUv5TKecSY5OtKnsLxouE4aDEfRIgHAjFANVBeh
Ce+gKMlevH7iiRNp26hdaB9F02umbqkgfjth0W2b5dW0DBXFlX363b+VBa0zh2bDm6bjy+wWgynv
QXHdL91Z1Xd7tCuv4rLF2czazw9p82c5RZzRGmqZJaTgqxpkyrSzpIlofnKY0EkW+z984cV1Lx/K
5e0RX7XldRL/0FDq8Dw9mZW+bSopP64rH2mnqdt2UrLNhwGxrOKAWeh6tjTrD03wQ1JcvB5n+dZv
tNbc1KjAHfPU4iMB5mCfRLRC8Y0X899aZU1NIprtF+Ee3mVzirqncgrNQ1Lrey2zGJuK1mTVSQDx
pkE6vfnuVbMHSVmqqM3PM2vxRogfxqZyIvADGG9tfqJhfW6idd8+prm3xZ72OFXBzLz7d9Xqwx1c
7uj88RcpcRdlgN6bemjwz33vtvQ2H7d5GdLtvY8UQCOdOz19o6dnLQiFtXlIZGRmeBwAFOAfSS8s
5qBLUgz0Bj0wCTfM5/iQnLyCRYLSCzHyC486ipZbUVu04MAvubUi3yAiP7PeliGO+L0Pnc761lcM
97bp4KvLTRK3pg7CZltkKvLWYlZvsJAwlvGpgy03uXqkDnuVALZ4XbW0eTL0CCDM8u3vWULAm+Lr
hyHXCHxtF7eof7HmPJquQyCYpV615maYOILN//DPrWq/NVOFQq4Yg4pmKW4zV3UO0N6fHQWc9rDe
f0chkBTN37u1bBnLNvP/QhxRXdZAMqX8aaDnvUtYZztl6b1oEqI1SM448Vr3bj9BEjri3wIaiB5J
/LI5WOEusFB6/PDWiOSyyY1NopbWMZ1bDCtyzq7E/eZUIF88D2ClSj5oCmSgYWTZHdt5fZn7G1YK
mzKQGZXNnZx4HCKlVqgyIlj/3pMuFyX2LY1GieVpJ5KiUGzEUxMpjVi26/2ym9R6KNp8SwT8Cy5J
6jKps0M9A64mFT2gUN3Dfav/d83OahvpUFtFq7o9UpTiziwjO9Ef6SXA9aNILguV4uEvycGu/bOh
f2+8pD+tcz0cDxiI6Wa5+TQJHBsPUdYpQUVTmZ7gf6Y7Pxk3iZkCu2NJKZB/68HzQMDzOB6M+Tki
7QOIQLQT0W0tj9gCh7uJL60+Lz+IMeC8jprMm2zeTIjg7UI/eRVFYqOXlw43gJOongVXx+GSk3kU
PMxvpNlUmE2kL/L0rQtuhupehQK6jbJ9V+j3XaOBbJEIq1oW2IhaGVzFhObCYMFPyqMOHhzZzWCj
VzQek0DfjslWu5EqBe9M0IT3mm3G9+2kaSd0Vq/+7MQVRtl08KTwJ2A2c5tJnbR1StSAfYBJLOZb
NaF2P39GO9VwG736ky0KglloEWlu6BtbePnJOWrt4KhpmnQwvTCFXkugIp9s7aEtqoLvZUgAdc7i
tPMWqka1V6dwg0mod53G50nDKy8D93dNE+BOspNauPEQfuukkRMCzHP2IZTFp3j8XYObvhZdYV6N
hrYiJVULdTtEqdkOndcaCusW1K1MDydtFj/Q0vdoUiM8VMmHitmMN/hUXzImD7WMuIqKCkAoyTo4
BePOjiaHC92GzhDsplY7Sn4VfS30t0kL5AO2v+Y27qVHJfbRiJPgzWj1NssK7c0MvnQwh+p5PIyD
ElYBc1ATW1sC/7/rPj0gfwnXu6t+a9jKSW6kMLQFabkF8DltkTTz3TKJyu007pVYnc6yHb2G7QCp
KcUSCT13eVNFeb83dT266RScq2dPn0wyeVdz8y7z/U0x0jm2po2YvxE1BwVrxG0SFRrGxX52yibl
mevRzgOwgrPjEXrk/cu9DgZmKrZA4SR4QYaDwVrF7wkyotj0CcDkclI715zPIE5jidp283PKYCpg
2Z68OPm3oYCYMzq99RLW5auhNvBHmyi9b/oBhGQw2XdmP2auHhr1bv3AL9MoRPDj7QT7wW0RV7Xa
IrtDy83tfW4Czr8XdX6k2ixY4VtBshXf7Vb3HDc1tdE1W2e4SwLFcz3kIrf2nJU1+Qo7oQDio56k
FC94XA8Jd4XquMPkR3XrGFoW1IUWNHGh7NUMDckJ24bykDnJJrFbBb/MuD2mRYcEfTjEW7+Nza01
VdBM5XCDg69/t25auFdnJ0sBqfF0S52YGfPTmXN2O3qGgg0PWm6dVD1gBAGPrxo0bMpc1LtDV3WM
YNPY5oPTZtGF6Iq3AZYLklrq4CNYdcza9oPXKBHsjiFCDvGu6UHbLptRN3GLza9Roho4bYWvTZdg
nN0Uxqa001NsxZgA+Ba+qDiUAKuXgju78JuHSa+ahzqqdl2HKJ3Iadmg3KS9dkqLKr6J501iIYtf
jdcph86jOwNYXP8X2JDsYZriY5Vbw3mIld0vA01RAGX2KVI77YIgfnlEbH8zDGXuQgkOMGA2+AYR
udmPNg3KRhxjq3vFsJHKybgzqu5gWml9qvocUBkfvotIrZvCC2EKafHObPFO7YdhYyNWefXINZ6s
byvLyNHjtZ9zzIJAMiR3jpFXbmWjrmtMsXNUSrneIkEItdFI/XOgda5f2NKPOHfONs6jI5Idjdx4
PxC4j4EgVHBm8rHRD1EUHbQ8h6VrtPY/URw+KTkemtLkd7jW1QT1LLQGeiwsEFgu5E1TBkiJzyL4
UlYYRzz4CFWh5Oc2eeYTrBsRIAwL3CpNyT8nre9m2fS1ahRvkySQC4Ie6dJSf9KNqniGDwsp3YGE
WvAY09b0d5bnaZuibb92Xo6bURJ/lapoJ5tDiQRHyLJA3Ib8beemiNpvepiHKGZ4OMt4tCXTJOYe
ZuZpKBEWponmpzhVa2yKnMcgbe7HdmyOLSQ/t8fi4AaW22PZEYSWJGcTEee/MxVZ2qQtqFhYvbMs
AP00qyaya2AE28SS5cYmxaFG4LOCkdv8apTUVZjwwU4DLhZ59qGZxwE1UsKEFmaKBCCIo11CgXPA
u6CKh5mn3mAJGcvatvCDjRMh+am0FqShuTGCA203KqK9LtB7ZzOV/mOptuPBSZtqY+ZgWVS8cOPM
MgiKc/uULH0BU58iLY/znbFt0rjBFWp4YKl10C3zttY9lAprCD1oaocb9X/IO7PmuI2sTf8Vh64H
HmRin/jcF6idrCqSVVwk3SBIisK+7/j186Dobkuy25r+5mYixmHDxFKFwpKZJ895F2kMC0MHfFan
B0uLisdAaV4FdLZrj3X9gfCX34oHX8nllh6dWdUoaM/WSg9KHK6UL31vFWcuZQE3U3RjdfGCnrR/
ekR3MBVbOaCgUNWLLtaZBcbFsu07EqZpTpcd59aiVaB9KxACuqSUrq4K41b45pPj6MaVUpfGLW7j
Xzs1qteWqeNrGC+0MtS3VUo2IQq/9CgyY4+RPpllX22N8TbVbbHWcSBZUP6imYJ4dmEcaVeFnOSi
UW+TomgWdIf2PmnFS9iNqEG0EeA1r05WeZVHD+bkMd+g/E8eQ1AQE1qxFyb+1Ymwd8BYyVloo39l
wcbaq0IpsZBH6Vh00JUmaC0paSEpTuMsZ9O21XHIS3HKBr+6Apr7NUYgIjcWA/SrTWsqR5E+l5Wp
PiCsO+6CNC+XplD6TSxIPhpNZx6seZHp7V3Vlte5F8hdXQWwOmI5gulTX4rCt6DxCG3VZhTbEe10
1SqmUA5I7tqokYEwlAjoZhUuSjzvF4mGUKuWZ86Ctgwj1zCfA8N8yT0/WcdOJlaOsPu1FjXbySzy
hdHpAVy8fgDs0ZRLOx2cXVoVm7oiKqsg8TET2yrIuu8JVr1FJMfbxBwaHLHjFr9w4azUCIUUaNbN
3qIlbkvFfGi6srwzA4W00CCXCTSbldLj7jU18inGvJWRbQQ7qYN006q4XvEeVFd9Y8ZbP9NWksyo
4hty5STynA/ddC0xhXITY1DvEp86q5fLfVZh8GBMSs8bhuldUvTBlSW/IEesHBsj8Zg3qmhvxOrA
KNA9QZuF0xvaV0DL8UD41yKyi6ki9GTj6KCZxPdAKp/us/DR68fO1epIXaeer+2NEVfWeuzThR0f
1KB2bqfurtDB5NbQHADXkrXBdGLZlTyhadDaNSFFko0NgvYaHml4C6+hXlGzM3Cd6gL7bBO75goJ
0bBGXkZqD0mHYXvb9fZutr1cgidQeImTXa6pR6WyqmVSKoVr4JTD0/G3oboYKprdhAHaUhTataEG
xgpYzwJ+P7aflRVucqpebZ0PUBPE197p9XXStsoV5lDjUoQ2UqL13M1GMnVT5zMAiUWtZ1RK8Ltf
ph3+wWpJjzjk1Q6vENhNeHQRHW1jnMQWiZGfRR2Ny5TMrOWUL5HQkRGCpOI6RXdQ8AurNA+usFk+
JbpKETpL9lVR2wcs72ycreJmHdRo4+DbBZxS7QtwT6vSB+Y2+unBHioI1pXeF1djrz0YVdDxS/QB
qr9ZHCcwxrtgtIDQG2l9FsKszjFxr5rK6OayqSNeQ54b++PLzq6I+5NnIPITdCg1OJGy8Gt7IEXF
J410nA6KqE760FZnsE/ayhl9IioHkoYvsnidFwqeJthQlEPr7ejRODFI+RmPr1y3/aAe68gD1G+X
yFPx+JaXgy/bNLE0B80BDAoLDaHkO61Rqp1tFFR9m4RbbtQNAhxlFCwbv3oZzAx97cFJj2bZWao7
qD5WGHl0+mbb5U8rSaYrLcivLmuXj9HI8Wgyxz22WpQuur7bQHRQT6baDCdrefn7sjD8Gh3dntTd
H9tKYX5sfS/aO2C4TmWoDsiP9g9/HNB3jb9MKgS4/thmtusvWKUDHu/AwNuq6l1JJ35DiME/AYTy
Ty2u2OsYPvbyj21aVUJeqwHuZTIJQYJV9qb37Pp4+cSUa9ORWGtzWbssmronqzxKnffV9k+mbS+l
lYW3XYUchzS1eCfhuJxyL9EOrTneXNYui9pA27aEdbC9rKpZNB6HiR85Hy9l6Z+bFtICDszW5rIN
NkF7A4VhQxQ/H8FhY4mTEhzc/P2IUqTVba3jYPb+HRwBALtd6j1e35dtSaaUyyxVvFXZfi2U1jpB
CLVOTtsNKzsNa8ze8ZsBkT/gr6MEd5dDwhRl3owBe6E2Eow5+Nt9nRHmmiDdTrLuKebgf+ZeDn5f
9P0sIp5528KHc5232rmX+C0TBHQLa14drDQ8F9FG7U3tHBPPnNWp8hdYYbS7ywE9k6hdNCmYd8/H
Xw5BPSX2HCa8/qDvUlOGJ6VwsisxIn+QxFV4iuZFMUNLKz3NyVSxelnYATPUEljlFRmxIsZWBikN
CPedqucLAIX6fYF5yyLVJBFjlWn3BHP9yhA4gF72coOc7UytX+TOpN37sZkf8qF4vRyLxdFw8srg
fV/cf1G5LeMUlFh6m/E+a6KvMYoNEKSr4KryrPqGEpc8D1GQrgKIrAnGJ4toLNpzbfTxjWIx4Z/X
Lgsnn10zvaJ/3+b5ugaBlbmHJ/Ejs+dFI/M13O/o9v1TmCOt6KDH1WWnii3vbYnP+x9f2TqZ6YIn
FbvLNly9xqtgVve/fOCyzesg+AcwuN6PsCkPZNhUri6rgx4Wd4MH223+lRnWmTepEm5l60QLE/m8
XSt09Vw0QOJVjYlZZcfiTMpLnAeHd6vTmrvLJjM0MVqfzHRz+YA3mN2+04YXgiJxvmxKIuegFzSM
y5otLRMAk9KtLquhyc1Sy25V5tG2lJU4OHrdn/R+QOmjkJ8YHPvTZTHZEc4wRiPmAfP3bYVjL6Zc
hLfvR4y5TV0BnL1GLWATWQjQBS0W1UJ4wZvWHS6KKfmovkDM1h65AfZS0bP4qJcGEn+BEBto2M2d
0uAylzfS+TyWwU6fpuIrztVXQ6aEh96JXr1Zi9khzN5b88IsLc8tYRXfaBp1k7LM63NbRJ/GQuG2
+drEW54hxVGaS8UJg2UGNfkYu5cUQVCh4jGItFyril65upEqW7taZIM8lp1ATK4Kna11btt05Sif
wSnqN9gtVhRoIZoPpsgfa93Z0Tb9teUppWsh7NBl4mTZCFQ0r3WCpVOPShfi0Bbpj8C+yzrEX3RH
K5CG9p2t+pTVAId9dTlimnzm0teVMMPbnP5xiuUJgOe4hHzrMHV0hoMxlWIVjwZKIVO0sAMt/tzF
vbnuq4h0Q55RfjWsFa7KAhNHcq7NEOjXGlxRrQrf+laqV35hvdp1fD3lTriS0wSDRpbJk29uVFsS
22GWlZMFXjhRqT6qiaWsgyi0qPmm8U0TKl9gPKImU4Yo/VlgLINX2oZ8zL3hVm/LB12k431eJwpe
iuVLMaTqLp5NIJhP4rKJi+ROWA2SZUijEYy20o3iOLrNoIyB2Va9Z6e/8kwTqYcuSd8XAuPgUhnQ
FQuLyb2E04lWZdhjUC4Mh+m+19E1tDB/jYcsOuK5ExEhmtlKNKJebxEZDb9YiHss1CI0bzJEMuYC
sEnYVnzRxmB4rEfrFBuG/0Wk0WNm2NhLpeh/QS2h8qCXwbUoB+/K6qpkW+lDcUSqPaeCggwncah/
FqmRLUIAwJ8cS3mwumL6KhCesWbno8xLKDujTYC7++j2UZE82OWoL6cwqLcoCQjXYGqAIWtZV1dI
DxKa+SqmJHGBp2Dgdbdt1zb3jWc29+NMETPT7nRZS2TGlDRQp+vL6iBFsSpk0a4vqz3mYbsEhoDb
Nll7H5vzgAZ/9I9vKzNlHUvLuL0cL0LLxKLWKNDq41SGHqfroI+G1WXVgT96jb8Gc8d5b1Ax9BvG
iHYRa5cFPmNHW+9Joc2bOL6BI4BA/WXVbHooeWDal5dVrHCmvU8G//dvs1J9HsEu+y6/zyisp8nM
5OHy273ejJYdxff3I8a0YhbujGQp5lPljBfHxMgeLmtNN/rLQI8T1x+94KbDWe0G0ELsplGTkXVg
22URdZ5YitEH8lGZynKETY+voerfYA6M5j4KqjeKqmRXVqnf/rD9shrARDW6adx3DUkC97LN7xoi
FYDt68vne2o/YOydaNV2pXMch1LdVAN5x1qzeKEvGy8LvOXcTqVh/7GJBKFzzAHUL5ohst6/4LL3
skODGL9Lku4jrvRHtSo6JlYy16igB+axCcb70Van3TfbRjhKa2a0CA7Mh2SyMo+iDviIBbjBIu7e
v68yO8GpKO2D7Tz8UASqjQWwjpLZ1/wZrc67I/n8y8plgfgPO5EkwWBubCi4XNYvu+Q4ptchjCSZ
SvOoz4v3rwJcnLq9FNbmsrFFnw9+et2tozKZjijdyivYalicsnbZJCu59Ttjuh2CcQfFskRnp9cf
oOwTB7Xq+xp2fhuiPu+uCRz9ITaidTmZ+elyZCXS1ZQM0/taOJbLOpyc97UCJC5uVfn5ciRO4G41
VeM59ArjoZVMHPXWed+XVF+kx+R0cgz7Gjmg4qFIxdoKBnGX9Hb+oMDFbuOovrnsQ4IUjTK8sw9V
UqRrPabcoNvVKcfrtzPcUIJT1EwbbKcS15QBKFAnvrUMu+IcTbja1cGkncC0M2OI1Dn1OVZbpCqy
BXr/vP+8egmTu63syKuMnfBdzcboSCvycue0I0Ogppq3MJDE3hjqgzbzp+PR9q/6Ae3Oy6rIc4ms
jEmwZgDziDAXHBCqWaCsaC8DoKObGBmzjTJ+rqIqfPWJ/xbolNW3DsqCLnz+GBFCq9jQgB7tGk3B
XImyVSGmdpGlM7kly64L+OKoLaENEp1L0RqvvB87JlXGQ6eTU/DhxwZJrDwB8Ifnh1fpNLRZSE55
dKOjLW3ddzscIitbqm+xohwcT6teUyf6WF5kyEZ8s+oUuz4Sq9oWY6xXzEtOhi9DVIfLGIyAiG98
zdMOTsGLPW+K5sXlL1uNtA1EkMj1YHqhquSdYXC5ylA7G9ysp/shb247p8yfI2qJMGJS4WqIKy2s
RGlQ0xPNXsrKWk6ahWixVY6gBpWQ7Hz1ZJnOTeptzDSuQMSwCDGVgpu0zDNFwXRLyxZBl56TEbJL
XmA/nujtuhV2sUrp+xZ+1/dbNfOtRWFGEuGQvFpXA6a1feYFD1kXi60poe+bYxdjllFukrQNV6a2
K4q+ukdYijGmRbQSidW7y1rjeI+tMjRH0zKThzFEFgo2EoTteTVWgnahi2HcDSMZyMan9+wT9cmL
O22TTWn7IBHzWNWaaYCN7M1zjKQuyY55xlyBUe/u0lAm93Lww41vdcnKTOr1h1/+5z/+63++Dv/L
f8sRZx39PKv/8V+sv+bFSNcPkfT71X9s3vLjc/pWXz71r6N+OOg+T/n3bw85hK9VXudfmx+Pmn/N
v76Xs//+65bPzfN3K6g4hc14175V4+mNZtBcfgPXMR/5f7rzl7fLt9yPxdtvH17JQDfzt/lhnn34
fdfuy28fpNAvN+r9Ps3f//vO+U789uH8nP1yeK7CLP/Th96e6+a3D0L+aghb2I4ONY/eRJgffunf
ft+jq7qh8o9lSkdzjA+/gL1pgt8+6Nqv5GbJEdoSB13J/z/8UkMbfd9lO3yVLQ1Hol2o6x/+efHf
PcQ/HuovWTsjvrKm/u2DxdmL92c9X5zF1dkOCj3C1NG50yzHYv/r8ynMfI4W/6OJjEyavQ5DKM+u
EzEG11Fs7CzzhdDqqrdqsUptlZ6J1ufE3T4a3xRI/xZmpe5gBmTtiJSVztj4PcnbLFnqUVOs7wn3
bxCC3+ZDtE+rN6tUV61TPFHQeS3RhcT9aUGJaKulIQ40RhRRNkcrM8uRv3zuzfI1cEoM7OPzCEjR
pZn5i3qq9g01ORct5cC1xZIyobKCeBosEEBbpC0ZKEY5gEWW5WrTtjAFc2vV+moVId7A5GhFEVIq
gV9ojmRKQlSmK2tcVGn3OVTE1rk3yYYNfvOViJaCXo3opBOux/ro9O01I+/aMOUqTbVuSYR2Z3qI
6obq8j9vY/83zefb1vNvG+v/g21M8NbRF/2bJuY+B9Vz+F2jnD/w3rwM9Vdagq5bTIsMsIua+Gfz
Yo9mWbbuGBbumpYu5b+alzR/1ZCfsmzTNIC0CE37V/OSxq+Gbpi4fBssddWU/0nzMjjHt81Lm9un
gBel27o0LVVwom+bl1p3aOi0drkUfdO5RprdJs7zaOZIejJv6hj50YbqMEEYQkI4UukfEXd4BXWw
Kf3ZTf7aDmhYqYpnYJI+q2oVIpGGS6roDqgbXFnjeejKnUTvwtUH5L/LbJtgVJeM+abS9WXahztE
JESc3Ea+cZehW9+k9UFK7xYdWFRHtE2LELJltCtUFT5q5CfcScExsCGrbkVf9WRcAWBYTF66AmD8
ZAogJIZqbL55nr/3St/2QnR0f75LhmpJBjxdswz1+7vkhEnveSkJFL2O77Ih22tTDZWSqsvfn0eb
v+ib3u7yOKTFIzF0+lXnx96O4lKCdDzifUr0qfIZzJPbYApWJaIo/UIKBJjRMrOqrw0dDZnTRVj2
xxxNdBcB2jXglU++9+LxMJQJuFvXLSrlKahhTGvxXtdfcgTo0GJHlhvxPc+1RHfXFT+5BMH7/KdL
0HV6fltwo1XpfH+vqpJ+tc5xRM1lfohtVBicUzv5Rz3W31KT+aRj38e2uWzNaE8y6frv76D+l6dH
5lqjUdm2JX54VH1kmbaVEb6XaLZ5evTVcl5Cmb+aY7srRZC5mBeSE4cKyvsc4DmQYtNt2g00Quyn
Y/KuVSSvXKGRIEUOB40JRI4Q2AS9DpJZeHjHZS4yEk8FbUTqE5U2p3OrTUERdJF1N2aFzWq1RWBq
yVSEMaccQU/3aOWRYN6WVYspiL4j6EZ2W9Tp6u8v37Tn2/vDG8R4ac3dhoGauvXD9bdN3pZRFpaU
Y3jKKMO5cFGBAbZ9ASwyONmRsxGmKRYwPSNldm4jvaknaoA6p7/MDO3G1ymMdmH9nBglqqrx4zSK
M7ibjekkuzQvDk50441VsvDU6K7qTJt0sEetFZVxxOyz2N9QfL2xjHRWPnFrEvuYkhD32o+4tGxl
4axxaptcW/cwFGl2ndrdqFMmMU9IFSo7iGhUyb51gsk1u65YjgL0fvVo+MYhV5J9oajqAhGrRYpp
4IqJ9QG1lbvw5CCC7iahDFaxlW9UZN4WPboCClINM+0RtdYnxTmh276lAP5xGOQNFWNgy5N+5xj6
SQ2B6kxnRHjdIRtv+87HKFCusCJ2jca5kSMSBX1NhVXgTpEFWwZbVEUY0tF1Tst9F99Fjneg41zX
U7trOGuVBqvM6L6M2kZNKdj3Apinx82xKHzaC/tep+YFUOWmqdBt17OjaupLzCV3eple6finV5Xy
KTAa/OfLM87sa0YQUrn2EVGZI5O+qzHrPolB51qDA/PVrSUyNEjG5dgNX7uah+qZn6QN6qL0N6U2
v6EYhUAuJqm/Imm5wrd9FWQWDDNyd4rzlCXp0eibhd7htoJ4DePFulKbJXWgJfmqTR2PN2MIYx9+
yGfdACGi+/Kqiq2P6JsOczHtCjXC3dQmIPsplSMDuKM4f4x87W4Mok9OrV2Dbl0hwUIxuCBT068q
71YCKBmGdE+otccWeIud5WFCfMadkLEfFOQj0rF/inuKcaYa3+hlt4gCGaOBz67YK7Y44QLoCa6d
xNjYUbfEfnOlBRgwNLzTUrkqemOT8Xeol5vUOHeZtrTQ7gD7NsiXsjox1bjuNPWx1IydZ7ZYnsCS
NbL5u0EqfRQeDRo+hxIvpOasoMmUy76jxKrJ2Ulzzt45t2RB1r4SXHe9vGur5PNgvVmBfTOhG65o
auJGFKg8mb/ESX5WZLmjZ1kC683mEotr8HANxF+U7qot8QuoWjwLiBvTgsprPuq3WmVuxxrF/dK5
pXKI9oq20dCFcKWzlopzKzAYxE+8vpLATchs7gud6XxV38pyvKslsMy4frB43dDeUYELT8eCxEFN
SO7ane0jk1xtyyjaIxr6KRmt+36IEvwr+AkQ+7n/DNiRihmD6lTXeaZ+RP4NKQ9fNV2nQZKYmiW9
DKMwhRDqA/3OUchZ5H0C2zLDp1LvyYSDgx/JE1EN54etscmY1TwTpvehA+3Z8q7UGFdj9JJd3zbQ
32wPwmrBi/L80maZRcUmYfjzFJUMKCwQxaEEpvFfUc0debdAlSJyC9XeJb2xjWtzp7bNGjXykNIY
9B01tnahmazAm0mGJsPYBz2iNKZ+Qp7wMaeyXNf+CoT73lNtyrBh+skC1beMm2TfGWBsC/PGWPWN
cRc7I0iFfJPohOikSwZXz+rXRrcoyWuPKrm8MGfgLZJjFDZYTpBrEeN1BMTEM8x9PPZkgVPezApN
9UC/hDc2cMtmyEHqmbvUaQ+eBUVC08pd0+VbLSakaT1rnaRoOVlwh+g2Z7vhAH0mB50DpWmvkH9d
TV10b07NOulRZvVXqh9dwQ+Y3VWwh8mma7AXeBudJYbXYrSvEBo44Ae6aUb86532WUnC+842rkKJ
s3tsreMguLOI84qifcpKfZupmJSkYiX1E7q9aa0CxdVwgckAOq+TvH61przYaL6+IWmyRCF3x3ye
x2LuckkjMQqGG1qLWcDsil6s6KMWGcfWNCAz1fR3ctOZymqkf+opWyoh/VovgHQbW4c2adrDSstr
aLvFSIfU71NduXXCGoxUZe1TJVkYo7lrgvxcPIEefswzHlJQ7oDRbYW/C2cwlfaYpbT+J6Fm2yLw
VpHekdYab2bwmuJkrgmsS+bQHuJQf5is9CPZ823p5VsHI1d7mD6N+s4kZWJ7RLxmYBBkNWi+gP5r
mnXc5ddepfJmNavC/OjYZ5yIVjUFuU59afA1QbprgSOAmwAAGftik2beFboCVAgyt1WNXS2p8DRL
Ub6A9MM3wD5WAAm0ofgUwiBRe+Wsh9lmo9HcAy+Bm1PxnIwEBb3EWrc8gvkOqzC4Uava9MJcE3fs
NVA7Uamsot5b5d19YCVPRkZfERIp4nFzjNvo3i+wU9I03vtjGIYLQc+NZwz+28ZSKQN3fkK+ln6a
18GK7/HsWMc2NmCtDN+SWt6ZfnZLKgDR0O5GOtYad55Peh64wJRciBtGq++ENqykYTJY0liNCQww
KJKuTcwZIzi6TYuYTuMFXwIz30W59tC3/vXcjUm/u5o0+xaK1UmDZ4os6r4JQK6K4LlXlJe8NRbE
GcCN6RrIj21tOawCbrITWGTNov6ENdUmeyLixoUoO486dlfDLk/ElwRf8LwSZ3+iwGQPN5HfnLTI
XEMd2qVlss+tA8/h2aaN48D8kI/cjQC7O26mbPpFXVZXWfNaYbLN4EDX3y5CfWHkX2MUUmPMsuuI
x4wsj1Kii74dfAeE2fCYR9mOatYddtwAa9GGNq/9HjxRkz4pwUl6aPbnwRrhoxU1z60xhS+jgz59
P4CLDygbGmhs1x7qST29WQO0KyF49UcVi5p0iWCN75aIzK6KwgpcTFkCrDD8lJKmugW5S/caV8+1
HX6NzS8q1l9rSnOPBEqSVB61YZuUu9StzgVjkjPSma19oDJPG26n1zpVqCciqKRkzcbzPQR3ddIL
eodqS6wfIniVQdHZS9GAjBIoTRWV/tEflees1F4axCrckXzIztLSu6FVt7n6YEtyLKb1ObT4I2pA
34+asxCVH1zJIq5BY1ZuiSUQsQljjK/zCkWAxACJDNBiO3wAxNpWqk3cTs22r5vFTyLpH+NonVIr
vi22oUlLM9V5SvhN3slJ0Dn1K9wEMch6S6HSSt/Y6I1/DbDmPXP5ni24fQ/Ov51dzims70J2TkUC
TlhM+W3VMOYpzTen8igxKTGyOsu6emEIoFxrLp282IVIdflB/pMJmvZDRm2evgodbV+d3MI86yd1
9+3p6tTSSF8RxaiIWLpZq6/t9AszgjVNZJm1+WcRGo9jTQ3dSPdAJXdVCINn0Ne5NW6Zd5PA2gb+
cFbhRSjowNqQ/oLO2fVSrnt/3JqJurKa/mx043asxEMi5COiWgt0+OMFzhhIEGV3aeI9WSMlqjxe
iaH8yXz9Ly/R1hyThKYg9/LDw8OnpEGbkZc6H3SXDgy1fW2cXJn97C0h1fr9o5vv5Tcnmn/IN4/O
1nyFbDcnsoYUBlYNlCt9z7n927fjTxM6TmEYPCZhg3mxLymDb07hdfD5w8QulgHhizdURy+I3dEH
mQphMBHTx1R7GBP/J/Po+SX47p0k7St1bKQMWzU1U87v7DdnDazBngoAnMv5wYMDWOrUwhtVXeIG
APxzo/vef/7MvjvjD6+lOaenQx87gaQ0qITKq6hO92Oswo9Lf9IE5J+SBJerI91Fik0VSPP8cHV5
kNvDwLlyIW5GaxowtVRXsrrVco/+zHxELn6FHeV6xjT3mX1oManoyo2wh4fuoQAEoYTqahxjUrpw
6GS0qnrtJ73CX7xaqiRkFA6/04IW8v1vxI1DhH1MM3Xapzml7ZnyJ7fhT/3OfBeQTSaRyH86mcTv
njFGKFVcBGCRsbO8lRqOg8I+Rdp9P72G57/vTf/yVOS15tSESnnghxuuAJ5sZdkiFpUAiAXlZyxi
8UiRHyfVYfv35/pTsm6+rD/Opf+QASHPKpq+n1HMEbgiHRiuOm67SPvJ3fur02iYmDncOEel+/7+
7o26Z1WUXVGJ8BuEsJJ13TYQB5KfnOYvXgPys45kNKIfYDj6/jSxGgSJbZDP6aiaIVbsEqCt/v6G
XZK8PzR2oRuaqtmGYzrkjb4/h+jGTNLxl0tKMM+VB0zbCIFwHWyIEqjKb8EDLoAQrWWRrCqrvwXi
+jnA0ue/9TOgwOm8JJYhf7hU1Wlz3zf5GaMIDiUMxmkyF513B6v0TtWa55SxqB3VqwiXE9lcO2N9
3Q4/axR/0fF9Nzr+0PFJxbQa2aQ0u0DcT6N27BXscnB9cL7i7hV7x7+/6L96vKY6v5M6V42J8fe3
PjcNv8sRY1zK5os+PIn0v/P+fHuCH1oeCg6qhnHR5QRFvW/Nn7UD+ZNLMH9obzYXRe6UMwBEvO7y
ZNll8FxspUD9VmIp50/32IocghikkzeIlWntdY+ctvIC3QTXND1yK3W8r8fx4zAtqnhZD/XHxlBv
RCC2sbWx8/Hu72869p/c1h/feGqLKjed2qJt/tB4ZWHAV9IDfvPMqalq4KTFtO9jMIk5PQVuRs0q
m3SyUYJpmqo9KHmOAC0gMdzrXEUk2w6imiVshOTTRSaNo1dUm6x11lpwauLuVNUg3sPoFXxJ6Jp9
eJ0G1qFCL8OIh/PIlHPEkWuOmgr07YUhb2pNO6IVs1CwJC7xmlUCvDCDnKhq3BaJekLyls4s27VO
Tmoj+zzoxtGpFUxKSENVJArLRULAjgfixuvRZfKmFbO/TUUzMuxmYeKyNX+dMUwr6VtwaS/WxkdD
cTajo94aWr7vpHo/t7WJn9bExhHjl0OqWwehR4eqNB4NRcfwmSxAzvMtYwQeXKFbe3PA0CkODpqS
7URSUJaM1j5f0+pyDUh6rSvipsl5EWp1WVoFqvsAeAP9GOnBYiYYGBYzmRyfpFS9tzNnY4/2Rhjo
KjUQwdhfqV80bXSNLt7k81y3uRtGsFEgYixfLDtIdKVVPSMTvWrNZO1w8RNYy9nlqknH20ZJ1w4c
2TD7DOf+LvK0o9J7H0c9fPL8/KszeB8t5rfIopI/xvJiloztn+0UMlrtkfpClaPIEldb9ZWChQ75
JKN2FiikhDweLKcCnBz6pH4Da7gWJd0/TUEBy58f48jekyT7MtnFUwOyLIvzQ4KjjFQ8vPnCh95s
Pqv1nIjnS5uc34YqapFeo7m/bKiXZSETu1gpS2wVg1en9Te18RmPuWWPMZIFRY5kSGO7JoRKZC1h
Mbe+thr7Rzgub3Y83iHfpLwPRr+jGG7fW8gPoIofVv/x/2P9V0rqov++AHzuw2Z6q5Ln7Mt3IIv5
U7+DLNRfQUvopqPZGlliS2ei8A6yMH4lJCJb7kiTSaaU855/giysX5kOanOQwYeAWdCL/RNkYcxV
ZRjLNsMk8/f/rAos9UtZ7JsOURUE+arKz7B0oCA4Ynw/Dmko8JQiRLp5wrrH8FH8sRsEhElBgDVo
2+OkvDRNJeH1evCWgJW7qR7g7YwfAxkumKP3vp9Px9KTA9LYlViIwUAvwuxxhDzBeoOynqXLCqH4
VakH+L6p9hes9h4ni+SsHp7HDgXSIX/FzVRdZR3BqNbIj3U3Mf0s2k0fkd2dLb3duqC8k2BWChaz
J3Vm+/AnK9PZ6Mzk4VG0WwPN/kPrT2sCnXhpYDqxwUxlg5D8gL3caCzSTDFW4TBLb5CLX3Rmv8Ai
8LYIPWM7zSoYgG+3pRmiVVcCl0/CQ+mLeI2/sLJEcr9d5CXRZa+Q5BIyBWtVdwjWYvuUjeiJFFA7
sYUZltQGKvdaSgiaIU6++KWkLxLQV+97w8Y3h2w54MaNLclbUXrJCgS8sRr1+9ZMZzvqjkwp0y05
mFDHkuitQ+orjfvmKtQ/KTFMxUYgSgUxSDY2cqNmeO7F/2bvPJbrVros/UKFioRNYHqA40keeoqc
IChRgvcmATx9faiq7lIxfkrRd9yTe0OkdAyAdHuv9S1X29ajsgIL7gUncJN4R7zBtUaAY1NTqRrV
t8nRUOOF85HUyJUqQPupIP10Id3dt9t81wzdM0GNr5hNiTzjoncNJkgWxmBWTuz3dXKCtaHT3A1v
JuKht8JSVIj65TjZJE5hnzCjQV7Z8j1ZrdPzkjxEjREGU+ZdC2n2gZtgWCPmLlB6TnoEgjNKOrWz
9VxFDohLQnAdNhvqnej8zImlM+vuGVi+YVNygpF4yYzxMDhEXhbFjD/fcbdz/N1qC4QAunXf2PkE
kT08FymZ9xD2EoURQRdxkGMq3MW1mVOpjJ9CvUkOqFi54Yl+0/f9Y9vR78PPv0NlP2+jbw0CjM1g
dkf62e6OEv0I1rx6cLvpzS26hf3hKLeWAc8+ryqkxCKC6Ce6W3Simz7Xz4LOjK9Vq+8Fuxr4f7gw
XeGdybdW2zycb0wRHxorTDa1MuNdNgGSrlo33iNFJx9ZvdQDZVgR2vEWrzwaehcjvtcZDxhVy5um
xmoWOzucvPa2wsIJt8ACU5Nhx86JvhYI8AKj1KA2tONLMpu5nyCugkUR3XT2N2lND2xvzHNfeU9Z
wcJoR/JHsWgUY/F7z5CbYrPQyXs2bGJgytaPFuxv5mAt50mad/Qc3xrtDo7BvO078WyMRXiVCPWg
zeOuq0t1himk/Lx1CDfEhY3Htdhw6Wrf+SbyEqOw8jK/lO4SEHM841Pp3YM6Er3GSaPQz0gIErpF
U7zrh6q85rh3QAK9W+VmW5ei/jYkDTQs6/muKDvSlkmzCm0Drnl7r/Hk6B2ZznhYdd+xQxP3InUu
oiT3VbK8ogJN91rdvI6LcyZFZzxYfX0n0+7nVPTlNmom86q2yVDV+ywKeit2ISVxK9v5SseFcsuT
Rpx9F50pl7GgI5TFZ4FJY6Ii7mB/t82ALqKxD/U9VXxsGqVnsc38qGvkqyKMq3PXOQoVS+LgVGcO
6SMq+ROUDHporU1Rl/6l2w3HSYbfTScPvNEiFs91nlKruilsjSKcvtzYYRr7Vk+lWUBZwtxkayiG
7QAJ+fRe00YxXOI0pUHlf836iHCHHvq527Rr3lzbNwTJ9HKzQLTfWfrwUqT195h/cozDDrHJJdbG
hmHvuXvHLi6LSDwwgf0bGY1VwNRj4obO/dgbmWDd0KZI6pO6fk9Nm9mf9O8mmSgUjuAuBuO5yU7F
lKuT5oZOkEZuiKty6nbOhLQVqwmCt9TeYgipaeQxNyhum94bQLoHc7WRpMx/yBlAO8sQey9PWIyj
dmtUFSVjlAvU3qoXi3iOKJOIZGR3rTfTKSlg/Eu+TOt57T5x9dskIbY8rlZNQj62gbfAG5rkbdvq
8Z6c1zrl78EzbDaGXN49Icdt7rUnt4g5D0cWDdZxesFkF8+U+BpCZIIZI3EpZXKhc3UrEZT6AKXY
ANKPY8efcPGTZCcRR0B3TogM7se9zfJI9+Zs8wOPh2E7d8iX05aavoRQZfLjii06vWCqMmbiMY2n
4SnXzj3tt/1cTmqj5SkZm2IkkVRa7TYOQx7uJK+py9Krd3LftNt2ayMU97WC/p3o5oGAnmEbwwLb
ZHLSNmnjeK+oGGcNpkk0Ehy9JuSW6q3VACnU5oAisTX7h6yCy1d6bGOBX3j8jpIKvbolLPfhvMch
pvsqjPoAVErrp13/zbWnI9Mi3JuQ9Rd7z/2oq491vMPJ4czU0wQ1w3ifZaT0JgAFJt16BAOb7+Yo
uZZapgJr9qxdOnYEzmrVMbFgb80dIYdhZeIewrgk5q7eRbpKt86CnrMzsf9XQQ86fcTxSPWQPfFQ
WLSVqllHr8FoxkrmY7oIjNXfQx4WQrJ22UsCeTP5YrQLDuqUfPS2bsm+pPM2I5W3kVoGmGY935qH
VVAFuSsv7felVbvSAjUUK+TmOVneUFT6cE1ryfJtGaLqtFHN7kUSBeGiY+411DPlRuM0GxNuMqP9
SXqvOqhVU57Yv1K4JTaF9ZE/e3VZBusv6CIuHKclPMnJhDhhO6nvsUgRloCnmL/6PU2hI1SLdjAw
V9+QDH0W+XqUNdGlRlN5R6p9SxOWvpzekymt4e+ZLTLcxaKhJJlz35I8r8N06usivDbYkbm6VWwz
RW1zQIxqaEDzmGs6pHw2qh/yulSyPMzR9DpyuZoOjcVstZyYqiveOfVzZXDzwgbogRKk2cXsiYii
3aTyXTH3BCa7Azgj6OJPhava7eKKp26Ug9+r5BR3xrDVICKz7jmm76Qq3he5ThjHtdDSdWFvrhqb
FrpbG9eczW69mcwAQsbNzsUz3HlYAaD4MEVZ5nac5WEg05STEQtk0ZO1wsyUFuqMYPYd1mrl830J
xzAOdiG+I7gjrWBhHc5JWdvF8t0ul2ij6qxY1/+bZBLTiebYlUNf7uDO9UHEhNWYgJBsg66GNHH7
1t1ZV3EbFNFEqkgBFKmcpmtHq64a7QDHUuAfcFpIfROvPDLfS4uV3i3QXHqCMIMoQmQ5XfHOt4xF
ptiV0sPWyros/bTHvhBkSVf7s+HRMy0qHLiGPFKpSu7bXDyOo/Z9CC117Bdt8Wd6K75d5g1KzO4W
pYfHhLfqXZpf6SDde1lr7m5eIoNkENq2Y5zfscdLNq1JZEOLl2SOs2si8mIIXMekqtiKm+ojpkac
S/2DannnE8T5MoR5uRflsMtq9dAldXc04ERgPX+x6qV8SbTxwSLAK96vqmsog9pJjGQehXT5Mx0E
iQ2oRRYnkkBfGxe9CBXaAEswqglci51LEBwwpBHyiLmJvEWn0NJsZ0bDJsU9ETghYgPpnKqK7GeL
ID4FGVE5/CvTGaNtUppUTXA3tiyVVviGkJZF2OimgKPPlrT7HMEaR3ginNIAAYXpK4ufjYvlZ86c
nV2Luj5qzCME6M43a+7onG5rlLl7NqPExJfVuKEL+k5KGSFWSArOHh3WbUWZbwd3qtrU+BeoAK0k
5kI5B2cZ/UW2c2B7LjguZtb7prbvO6wXZ4wweeCMLoEBrR1dmwq7nsjduxVhURzrxs7O1kzQtqqG
PZSguxhqQ5RLeZ7ApWpjIbahucwHDJQ/MEPzRJbfXEf76cl8b68QD5FU7zosjlPblZdO5PPZCucr
pG3fZeMMe1B6t23UEVIxNe/u4Iw7isU9DpT5sbeJVKkGPybVbUubfjlBXDqUhXtaiii6bUBFIqOo
7nRPvC3ZOG0wbrAuqYaVMCW9XH8YibGxZGz7YaRz8lL2TEefw2Wqd0dvcqZNPUTRgRUtkdbHelwc
WlK2rcCF1nNnyUJwSBo40eihdhD6fK3VPWUa0/zAmpgD8GEPFBq3JHXJc5onRNEkfR8kCj5HbOiv
8BxAzMWV2LojeJvCJZpI95iFB75sjhKwllcRICUqQBEHHD67SrKdmzeCFnt221Z0qglW3MQVTtJQ
n5YAYuRTy2MUjaifRiGeYz3PgxApTqJYnJBfIkdyC2+7SEBYcjyNCHezuYGIQlpOa7fGtht75DDj
d3Rnzm6tkjqqHDn+xUuQmRC7upzXGUMee4v02EGZe31c4iCyt3bXjT5QrV8EKJluSjZhdjVK0Ez5
hIC1H0nNM9aseQfSSBxxrEvIFYjnudu3rTqh5ChOM/oh1EdTMq0AoullEOoklzsjZ9oDVyqAFdNp
0mrOzUGiR1gVKj3aEWp0KRxZHEMT2owUfAquuj0M4Q4ZSI/EymmvwHCgu+GfKZTbI+uMD2ujwWjM
c2Es4Su++Oaqh8uwGZkoBqSwlA+Yxfv6Yk4wtYgY3JmGc++K+CUpFIcoS+7qdnCDikQYgWTE5DCJ
u3Fvu5NGeGx6clxFX05zf0w4MVlJchSVJU9CnX9o0ThuXJu4B6zKoNt50NvcPbgWSXpKPEWSHQLG
TH9sO3wYnRmSYz3HPuyADVkdlu/2dhOkDNltVTFNNlrE4tlmP8DypLsqPc72T11bW6E9Ocp+hl6R
Usi0t21FPNCKc2EHNLHcpeehtS5VY1tQ/cS3thgeyT4DbxhL9lSD80sDxrjxcgeephN/0+iMtWUl
do49kXEX3YKYGybhXDsluUNDQz71qBMWXQceiU+HWkG9afRzbubd2avkW1bcd95PkANx26mj0w3M
eNC7N3W/pNuyWj5SiKHH3DUR8OH02QyW7XLoH4+DePJG86NzzV8FE7sBvJWyfPbLyhCwpibLczwU
fsfWiNlggr6mrtxaQL0cl53XOhuhTbtwJu9Y9d4jlxv1LogjcocbYDgyv7aMZNpWIZm5WM5koC/p
xZXToaqjezXtU8/ur43GOpWj9jFb+qupuY8IcmeK8wQnKeo9m24OT7jCdugBf8yieCdz0SenqUx7
nZFdv+W2dVvpabJ3o6Cxjduq1oI61nZG157nweUDaVj3Eu8XJ2kKrn20xpjCDyeVYGsN9QPjkgBW
bIsiwXWuuSA9iwrNpHSw4iS4zoTzQyW0v8vsJUexsRnpDkmOGWVkNDutXfemLNYmiYo7tYS/9HBG
NpO+NWoI3Mp5LO0u5ARqHDMHgJxe17tREUTSpuyWNDPzIwIct8tNt4bIZA6rwTDkl3jOD3nCFJw4
IK5mLUZBreIreD9Uszn0lskTYHRUQIk2bcwif4avFm8nNX7QdyHkwSJezOnezM5UAXTVq6kYsmCO
7F3bDQi9dIE4TLtqBse5oh5WUXLkt/rTqDVvreXeRn157Wlp7aemTImsl0aQhp3flQya3AHRl1k/
8tKtd4U5XGFWuR0rUV3PJXNC5BntzkJ9nluXxvjI5/px0owMXWG1dfrZupqR8i1VR6ElQmzElAD0
Aot8PDwimSqWU5tzKkJgsVVoCueZ+gvOZJbTNoXJgTTGIDl8cZvHJS+Qn6Jy35HLDJZKvrHs/gRJ
GFFnsujf29Glhh+KEV6XvtMO4cZuULUe40Sxk804cmvaFdsuESSV7VNFz3dy7I5TVAVkfmpOqIOb
zZ8HC/ynNizvdqg2YCT0K+pRew0jiFlLb1/Zo3HKvfE0C4TDma3lW8LJztJu+lOvLG2DTXJbyf4t
ttp5L5PF3JQm91+aGUdgI/y+xOHtMO+tBc4Hri8OchPoutIms63PcueQJabpj0Dl8aUrf0GRoBkA
VeIo+jWx/CdFfpJZch93A70Ly9rkLscDQoSOMWt+EKNqRO1LSckQ7T2ogttQHxA6j5SdGoRrJqv1
Pv3eEIp2ouxXoW0nYi8MMn0mF72pvCviabhImFaXEarG8CpnK9slmmTOlfreKR/Tpl9OHpO9LMvr
LD07fZlt4yxUvi3Mb8tUths15bnPYir9WRF3rMm3pXTuY+FS4INuQr01oK6jJ8tLEQIkqzPsRE0B
2rtGUNy7914I3tykZbbWhjZQJ210a9NeL8R4nZUsPkp0MtCI0oynuGW/vDBoGG617er+lM9kNE3N
loluTa7XVvJm9Jhr3apZMyPyq8RD7MIAW9ihh24SBmFS0czSWzIuUkM/9Jp1l6iX2KyDqq9J/4id
0X/l1F/5rqzQY/Jc6V3WBH3WmURCE69Hx8eXc3yj5/hdygZdYpkqVpeh8isz5aF0qzNmh+kSZRy2
rd6yNyquAZkuoiKqoMR0YsoxsMNakKEL1XSBCnTohWFsx7VAaFio6FWU7AAB5puh3hIhTUq3sMOd
N2n9ppKJb4fd/VLHj7qXnI0GCVcCyM8n9aEI0howZ1be6uYInj5SnDNRTXQqY6sT1c9u2PyApvOy
6Go3kaq26WLO6HNVHGglXMuG4r1BVu4mGq3ramUgut8o/9AyaO6HsMRwiXSvaeqZ2l/86lBQg/y+
3BPxx8lx3ey4F/YqCRs6C5KE/uaQlOrjBak37Bxgky70uIpx8YvY/JY1d5xwr0sIu4/SHikGs93B
FcByKX9Nk4ckNnK/DXqIKVOaQa7hWFtEsalCvOEtZJJ6EoE2uOw4xW7xulOpX0edY1wWzAdRlXD3
xiI6Fx29XIqida9Xhz6Vv7JZD2AArgC3PuRMpr3AgNrBQA1R9cfJoWi/FYv7ZnXlO3y8zTg2bSC0
8bWhGWx4RbqblMtyrDc9p0PcFqXzs+qJOKhbLP6jiNUuSZ5kvbA/G244tleUOpBASsZ+bascMmef
BsvSnRYdLenCegx+Ji52JvroHXCi3M8rRcWWmWdEn+SzT6rzlU0deytTeI1bzMdzNLr3gBhbmods
VZQVMtdMfDaLnJ65qh90rBx6HX/Te3llNtaE3fZkluemGnlglXvWZnP+JhxAmHn60bSufBASTORQ
4mxqqR5lkYe+dyRMmlwhYst69Z0C2oDgVrJmhHmKR8ZC/h3CEQ/MMs32UsnnZGx4CdLdI5cpDXBo
OrUJtSV1iZraQCI0PDsCe+84k1JPqiB768hpfWS0cFo0iCgcFpfLWD83EPv2yoifuxQ/VwJk9t7O
oqeuBKT2S8QYWeo8OojkqfbM4qqU2BQXvY44K7vVbmZC1Nfk89Zz4jXJFbWth75kGF7a3kxOGodB
EDjprnCU9jIn0zmaentrRZW1g8wV+2ZnqWt4tIxoe4QTrnAsTou9zUaD+otGCd2KhulbYTu0upJ3
DP4HZeU/lw5hPE9HdxlDDdhL81ZUNLS7uLiqO30H5uFQiwKnpR721/kNnkE7yJpuvAsLBW8rCrXr
HO2RWXFJUqiofmYqZ9NSxoIgtDQHyLnPwN92Mz6ubgmPcCd/ZjS8OZjxXMH8coOi1TGEqM7c9t6Y
HGV6E0qa2lqjnBMxgFR6kmybx01ImR7XRVcWi1++SzFZl1ollIDepyoE5ezq3+3UZOoatUBP8SN2
jTn4WZPpWO0mwZGkOziqAyYTKItqTa2vPSR9/kXtRtsom4wYjuK+kVIXFqKZ4SdQY070wdk5hnag
eNKAPukf8pgyn2TjsCJ5fOrlz1bV/sjq0gqGqiLUOKXA0rjJgj6BfUoGh6cOmXMnJ3sO8/mBcHD7
aKeUGB3FHATBQ9K1WQGOF1mXjy3DceOFFUfMimhbE9f6xRLlvKtBf/lJbzxl0H0IJg7mYtF9u5bc
LtbgMjbjwKvDVzSuxVYbwxJCRtFsQf6gb5k4bj15id5B6bY+knUEmykeDRAPgQemOxiKBo6iPMZD
WOwbFHhGAdu/mJYXU9aN3/zKzPoehcdNCZKIqdGOfIDm31X9ka6FPw2OaZxkaALKezk61Psxk6Vs
bYwro8rvoSv9HJ1uV/YV/Z8hfNUrS6cbROvTTJDJOwq1v1k/DgDcSZlGxUYX+8rtqZ540fjcOTYC
i/LaeeUAYohDG7o/B52qAgflubwfG/tH41Rs1sMdgJqj58y487NDH4fTpmytHyakVLAQm35rLmwO
Oqt4TwbrG480Uc5c2Jbykn3TC/ARyVi9hzALg7Zyb0AVWfC7Ge83Q798x/kf1CK9qUr0/UWhfuUL
JNbZwRBV3nYOdPjaY/o1y+zoIje8UZLjMt2ZLhvjXT7WySGzUXCE65fs3QEjhc3S4Xo2s1G9PGNA
msaVzFuMNiVsut5TLeZTlPWvYw3LPB1TqEcU1yhVogYdsRgW6ZEG4nEuZHxtud0r7qj8FHPE6NTs
7TQn9oKe3hAn+6TaKdi3kaVAh1VRd8CRyDaePCRLcpUE9bJz27rl6j+1KPnDDdfM2jmZY0UaRtfp
HF1kd3JSp/ItG+Rg1zQa1a+HOMKioLvLrjGbRzhqgJMXqMCrvcCyEo6flOXwbmfdXqAGP9IIOleo
9dmuOps0hXC/bL2EDVFsiwHfFWTuebrMuXlnCfbGgr34sfGGW+WMr4sLqMghdjXuQPHUEzsgk4GB
PwfEkQLLqnOkQuVdKShrlWshjbUVjXqMv0iOCLJetrGp0+mzzXG1FbJ7K6qbUlj6VZU2YHAQJZ1m
rcOS1rHbon5wqCvh+CJmme+c+wr8ZtDrPb7FiKa3l/an1OyfyE8+sZkScNnKDIuFqwVhOx2KUSLC
iXKDPSKq83Emkcji3ZkcAfmyNJzZDEJMHkrAtDB4U8UTntX0P8lckhuZGk/DVNE5yFp8gCoKPIMD
ZAOdJXGN7CqCtsamnEwGQdO1UUR5Vm62LThXc4qpBP1rsGsEYUY33sCsPxnarnKLBxT9OOEczvh1
C+BPd9wwSGzxfbKxw5klPVLa9vLAQ0EkI5yYTAuvQw1MosZEwi77QBi2vlvFBXKJaxTKTbjp8Axi
2nsgaORx0fDM2Xb8PXlpip4uq0nU5zxNXRAJztx59t0yaA6BnCjwyBivdtceF+apEPsvLd+uPiGL
cD507VdWCTcY22RmkH9g73mhX0B0iba8DaA3tzgmkAujSBsiWjrxsov1CmnbaN9ZU483cQKLCY2L
pwErSxI1b07KdhAGhk47U33Mxa+qyX46+fSks6gvFtjcPnyv2V8sGa1GpyENaRzSHdvNdk+Qwr0I
udCdnqZHekDPhVO/20tRnMyu+Ok44wkn0LwxBmPGNmJifUdx6QuzegqNkfJ1ShU2aV4oy3DKNaPn
VpTPmS0ftUwyhWS4IMJpOsrWjNlDpvEmpfK0QaoSHUWqsaC3btBDLbgQ48I9Y/kKdfP74MpTljk/
PWuxthkeWS3u3AM6Xko/HRVGSwustdyPfH9TEj4r7NracGoJPMBTHIQsQSqwoNkKNjetIPpqFDsB
N1KiHElBl4vzaGfW4IMkTbe6RsREFCUHSlBbK57oizSFQVO749CW7ivsGn5jS6yI+H1E02dUrcIj
22b3wEV/G02GqEZmC+UP2qIWTXjMzH5ToFUwjQ9FS/+UYjPsp/mXBsK3omK7aQd2vmB89WulbBhU
w8+iMt6akL1ludZcPfwHJZUxkyR36i/fhzK8o1B0rYVZsZ/rjlodjf86pKhmDMMG5FOq58lB4uza
DF64izgkwRvlL4dO+qGKegoKCUNK5oI+bAn/EmVoLKAF/+d/2HflV90IkHqyhUUpqaC0O7TdOe3j
n0ZM/2ZpsbLZUB+xhQ9vhh0ddSM1rxLPCIxE/+kZWJ5EiEfdBvuIdYmWn6Z0ogF6urJCUUenT9Zv
1UK7BqbiMXxL2CxfNbBVMSq/s5vZEJ0bnqPKfhcDYLQmfIgroLew+9iZRDe1yXhNpkDZ2TOIMuaP
eXhtsFEvI/WlcX4eZAGa21UPpWGldx03nNPPbZ/qy72CJxAWSUnoVAOIzXTvgUqz5hiNsclnZmNT
Rt9dxx44OYMmIN0qDpZGEQGhsLBNA03MoZQ39jhGZ0/xjzJKAODhEgzWVKfxsCLHsirSIF0kD22T
naGhvaAqSk9T0w2YFklNoYlGX5rUjw3WMOpErbcEBMYkAefuw2jnd/2yUOx0zA80iFRMCU7Z9VCr
6VFTYJ+uiWEn3mhiomtyv03wkrUFV20cOA458wtxIAyOBWi1M/tGYk7oQwcmZc9+yWTBYgLJNDcF
HXj2WJAhKXzYIN+wLGJR0HBrGs4qvm0NyifR4T0v0/TSYp2b7irqxWMoSI4v5o9QUEfKO1rpOnuX
oSl+pLN202jNtWjjYTvqcY5Hd7kdy0T3I1lypqbnOsyUd8CP+XGcXBjk+VubkaviYrlDf3vXEAyA
41hsi1Ybj9VILYZnlBEtlHUIh+g9TdB9WsZ9U5ik1pGwSWF6LLdLbZHjkbcHRzTji7228jNZ0/WL
dHbBU3aem3obzc0tx9NfTRUney+xQljk8X/mRRvMD/GL2/V4q/DwFtPgoiYLe8wqVKkAIpKbcsX9
ex6bGU8mIjs/HqbvhcmhUcn8DQ2ceQiX6qmfbgp9bu+yZgBJbwmSHdzyfejR0y/6/L64GJ3TcDb9
WtRYxIO60Qa8wGlHE5yCsa+tx3qSXg5yVG+0VEhh7Etqdt5ybbCmCmOCulnTMo1DAv3CvjikNQLg
pBfPw+z+nNreOun4HLYqkKnHd9PQZBX6QCe6sI52m8bXXbW8EoZNOSCU6jQqrT5UZaIF4/horRXk
pLzSEI7ARZppT/XMIFlT0iptQHhXTHQt3bKQMoOkPp1750qPkzcOaRR47bc0SvDa9nCqtXnTiBw9
T5xeOo+zZz/av2xDv9byHpUR7IlFlpzRbMTsyY2V4rUVFIUIE8qDRu/vOtB2GG/nwxD2aLfWNvq/
VXbRLL1He6mH3+1rlvdR0uwkP+GB9i46J+clztx9Xo1U75RW+abYNdJ8TL3yaokWqucjD/u0NlCz
9pUMEW/zb4NMl3QBi7UiN/diyjkGc57lMQdVwfYvVdTSCWV4HSjh2IqmkqMl3zuRPhRufmu4ct54
LvfSTIqTzCOEOpwQB7rqJG9KTj0xEG9jujNE3p+y8lVkU/5fFsr/rxb+C5HNwrjytVjYj5Py/XeZ
8PrX/1slbFr/LnXPsbFluasjC7PGf6mEpfnvtoSbD1EHvYWxQtX+j0rY5leOblrCNMET6atr5r9F
wrr97xbmNshuOKLkKiD+f0FF/W+bh2YgN8H3rf8ncOc3J2C/jIULhoZub9tpQd9abGVVP//F5rR6
e/5Hf/w/r/5Jd6xLm+16r0UczGaiN8oBOEcrqBqkzG+/Xeb/1q7/brP94gt89p6xKZ1IhdLdS9Yu
gBkBXjPBWPVfXGfItP/VFzA/GXgiaWSOXXvUQ0Ld2/SgpynrHuLQ+RVZ+vHP3+Cr9/jkSYqLAdWz
mOyLXfW/Qqd7CjVn24/G85LPL39+i68u0vrWv91lrHJO0liGdfG06FAlM14YPfjzS3/16ddb/9tL
L62p2PGa1gVyz6MdhghbAJhGMSSGMPyLh+yrj7/+/Lf3UBUcBlDK1mVCq6H7Ze9OnEJL12v+8iW+
eE5XINvvb0DQhqOzwbYuYq3elFQaQoKcl9H48eeL9NUXWA1Lv32BAihPF05cf5CwA7VtAKygTrK/
jLKvXv2T3UmARa0dW5kX1TUOSj33ucyJ9PnzR//fzrn/O4Q/G5SlZgA60HPjAoLjB3II2CDa0RwA
I8Ma7wmSqXu1//NbffE9PrPF4EBJKcPSuFSxAn4WN9/q1XX+5xf/4hYbn0ZyBaRsTkjeuVQa0XcS
i5I/iqU60biK/mtl/NLT/dVbfBrIwhnyyOpT4+IpAw998pgZUF5b9y934qvL82kQk5rX5mXtFreo
fQGOQTY4YTP420z31at/Gse2mZMfYmr5rUaxB8MUu227KezmH3749W1/GwG22YyjHNv4NhqohlZh
5WzzWvzN3vnVh/80fjW6UbYESX5LBhm0bM54ub5tCDjvgz8/PV/McqtX5/ePD5DOyum3NZdQ5zye
RScXTOdOTI2997K/MQG+epNP43ioiqVx7Li5dEP1ng/TLsmMnRXZYlN52d/Wy/Vh/BdLsvFpSSbv
a6mApLqXpKSdm7XYM815F0XE7kImnWL9L6iBL26J/smZCu22b6rarS+JIcUT8GufVMLw6c+344uR
pn8azMOS6LZWTPVFQBqmRZW3r6PiPJelGdr3P7+H+dWbfBrOjUkvwy6K+tKLnYUosS28GwG5A/ys
2LbD9WjNb2Xxausg8AiErBaSi6afTsriQZ8hw90gioGK9m5yHinG6tbJpFXKH0hf3FmjGTRoGson
2e/cNDzzPyw47xpngHR6JEhGGX/ZX+jr8/MvbvmKAP794fWaxKmHKawuqonvxRh/W8MnmkXbI35d
qH/ZJwjnAVLIMgDq5G3qEjHBny/iV9dw/flvw95UJHu5XicvdKMlnXKPcHdiD842/Ly/DM2vHrT1
57+/RQj3MESyenGd6VhGuDtD9/HPn/6rl/40rZgqDqkoW85lcLx4jzPU2w8CddifX/2ra/NpTqlm
02hMHVRhI41rJ8yv9Gp+joxw++eX/+rDf5pNSkd6BvHt1cUhgUXfLCi3XoBO/Q3G8tXLf5pHXJXn
Tdvo8qKghqXJcGvo4T+7MOLT1BFSCuAMP8tLA/99W0TEc8Qppr6sWbKPf3RxxKcJxNHcGo58516i
HmEOJrB0mj8oLFnu1Z/f4IubKz5NHkKOUdtoYQkZc5mBjhg93gVETA1cjn82tsSnYa0qWsgNgYiX
lg54GrXHUakrmtJ3f/4GX6xGnxFJozIpemqNt9bFv83t/O65ZMoR1OYgePjzW3zxDIn1578N3Zwk
nXImguYyCLLpKp16hiWQHPz51b+6BZ9GbzGXWFEnXn0U7cEj2IjK24NmyX+2wIlPwzcceDjhWslL
WXdVT2awgAJpIX55+PPH/+r6fxq/Zu8NRZTV8pJ2dni26wSNsqXwcTpJcqtqcsT+/D5fXabPA9nS
R7sRpNRbXf2CEBBFaXaWY37955f/1/dYeJ8GM5HCdhbnrXdpTZ3spKTXf5WFmf2jk6HwPo3jwgjZ
b5usL25GjrFRvdVG/Jf7+6+vi/gMazbntrBoC7mXtiXH0p3mhR1AOr7o+jhs/9m1+TSC/4Oz82pu
W8ka7S9CFdDIr8yiJFKSrWC9oI5tGTk0GvnX38Vzk41jivXxcTwzLQLouHvvtdKoaj0ynrxj4umj
v/ZbL0CNxG622Vz3B07P9tsAIzFPy0OyxTg4RzoXX7Clos7ZXdf4bPTWmT1WXHR4x6A/FsrrF17B
LeB1bc/GbmGC5cLu5hyrDDBzVJAeCk7j7brGZyPXIvHQJHJtHJUHhngwqZSMS7zE17U+G7fk0kVj
r3fGMcsq717j9rRQYXxhUj7XKWeD1eyMShNBLI4kuHAt71JyV5kgP5U/FMurfv+cnlVEg3A7I3BI
Wcyam3YqScZ3VPHweetnHuBklvi9RyZha6W1Tetm0D1RC48BCsoiGYMXppu/z5q6N193bSuBTEu4
QlYNvC/vUJbRnT56Syj5yXWd05sN266zLb8MJdvCQmFmCKbG+0HBknvpC5x7R6d//23Uemk7UAll
Z0cV1i36315sAnyhD3FnOVdtT3RvNnb1EPJkjs/mmLnmbWIOlJwh8fO79tfnn/nMrO/Nxi+olH/R
WtkxLNxkExWQdSg97i50UXEaS/890ej/AoB+e0OBH0Sa5rnZUY43lQljlUMXpKK1YZHomST9isOT
kw84pm50+1C2N12hHwb+wzDeoQmFVqmRS0weHwkgYRzf5OpSmOnUz/72y2aj30gM5YQEC46piWGX
OspUP7ZwYyo7IKd/Wn/+es/1kNk0oDmV7aKmy47UCpL3uSf5jIuFC2vqmcbd+YrtiTwPbSM7uo2k
9MRbT/G0mfLpwgg90zXc2QyQk9ihGnecTmvSczuR/gRzM1l9/mLONT4b/ninUWWNIjsOFpWFhKXJ
xR8M47qB784GPglnaUbVf3AMhiogW04Ldi4cggvr6ZmuM8dauq1jjEYcT8fc9dQS/3GB3Nd/B5VP
KXNVx4gKyIn7/D2dXvZfuql7en+/DSA9cnQhYWEfIfxnS0g0wEn6vgXBJPqdp2HzpWY130UqdC88
3bkvM5sR+sroUIS4pISPEgx3OlnPvrKLj8+f51zrsyXd95AHZDZyykKQwKMFzVds8xd++bnxMBvS
bajbbkHu2VHvG4cMO3u8dT2ZH3AOqQsTmnH6nX/7HrMBHXVtmuILTsFVR+u8V89NJn9q5N4yabXO
a42KqpxK/Hg3JWVEsr3utZ1uJH/vBpMCJZ1UbXC0mVEqXJxoUGC+5FW0/vy7nBr6y3PNabS6PfWt
GYzpUbS9IIPG129bQVQWQ3CxorjExUivnHUB2T4txvrCDHZmE+DMZgF/lEGFxCQ5Nq0G6hAAf5H2
byFFmEvCqReG0Jku58wmA83w0t4y2/Q4hhXs5iYaAeXYl3CX51o/dcY/BqilErPU3OOkvPzbZJdc
TIFrivoLH+Zc+6d//639OghEGlhGcsxJc/DadGf69f8Ifvh/b4zgy/7ZdCqlDqWkQbvnZas2sj6G
QL1+3p3O/erZMEejLcPeUNPxlEa1aGOxbIFBXPigM1rW///hs4EeTdpgGblKGA0v7By0KXmYmEUo
pmrSinxm/TZrf1wMy557ltmQF01piN4MggP4FUqmFd5z6kgvBYfOtG7PRvbgku/MGjgcDewriz62
5Tp3q/DClHhmWM+5lvE0FQOB0OTIKms/+MbJdaJ5lAMmlJe79ZciA0nQ1eSvNqPdX5gkz6yP9mxU
e6FQiAOd+AhgcQF/adGnCVk1N1QPkARkXhgYZ6LlZGT82X2rKUtl6FnxkaLS+E7Ybf9oZ7L83nY4
RMFGkRjbQ2nGlEzfqM3y3oi17VXde35Haeht2naKbLYhlPdDO3BF5vy6omlww6eNwG/jnQAtIMfS
U4fTNmPh2ma8MNLRvTB0/tofaH32aSbGZN/FtjrU7rCajHoVSlifjk3SWFnc+WMKfKFVQEHtC1/p
r92bPzj7SIbXpUnupuXBiFCsDNUA4aRJL10pnHuc2eRr2Vh+8jApD5DighgOWQuniWLFQe5M496j
/r4eL+yGT03+Z4HkQU4P+Pt38aIGbF5cHuJSrKr2H5evM6L1uO6rz6ZiUC+5jZ4YWmURnqqz0pKv
MoSbz1s/9Z2//fbZbOzbwpJNMhSHqDHtn5bK2p/C68f7vAunHwaZl7vI1Ko3JaehufKBZlN068Mv
6yZRHKweTzkWFAo11yFEwUt3+Gc6lph1rMqcPEpp+/rgFlPiLsqyEO09hWGO9/b5SzvzB+b86slT
+miSbnpoFEKhVh0KTz9e1fQ8FcrVatXZjl0cajwPv1qrK1qq3fXm9brmZ1MIdleqFsgJOHRVCmXH
rIfil0Fm2tN1zc/mEKTBAUervjzYWVe+IE+BwKHl4kI090xfNWff1cylAvkc4sAKSVu19M04yPuQ
mIdHvnEEqMLzmguxlXN/ajZ7TDKjhK1KWmaPd1IQXhL/gdmKzOhHL8IyTAHl5y/szNRhzqaOiWsB
LUv5O0xLg1LgQCIYlfp1I22eEjUUOhXxWIQO3J5IzEL6kiumS+vFuZ8+mzkSBxOaKILmkFGk8SOh
UuQBl8SBDPav172b2TzhhdzMCJ2hQEEP3hN4a62h3TuTfXNd+7PNm9N4YexRK3FQdQxFvYfe0Di6
cVNEunvNIUb357z0IO9M2BZTfRgiaDF+Qm2z3rDnWlhOpa1rr66i6z71vwjw39agEU+E6sO+Oth1
+cu21bchT/5PtvD/LCeKp5itQGUbjR6pzupgiwSdrXqm9HcXB8mFsXZmNp3n5Xi5nbfJlNM8eiy/
qyG01BdmjNPM8JfV7d/Y429vBfnSJDKVMkEnwIW6oXsLNW81BD1lXFW6u6ofzbNxwEt3shCxPIy1
fhc76VPPtAQT5dIx4O9nGt2fp+FMkHKpmQoly01IseDpipWS3pdeUdYaGuRKoOexBvlhu8AtBVzN
z5/rzHeZJ+i4UFK4HdUq0MHwVgGe+Fa4zMZ2uvLFzW9fcxduSU+A8pDm+qEoyy++Y32ptP7C+D7z
+/XZ/GGaXT4BZ6kPsJ0Bj6e3WXmiQ/+/vPCH/92Dfk9YPjP36bOpw9VIkgUgLinkjLw7paZ+bwQe
gHXQiRfe/pkV6KQr/n1TOalBBrHM5SF3AQbC7jGXKb4rAFRV/EahfvsRJn6/T3o9uhQaPTX9l9Ey
zzGqEwBnVqDqg8gHw3/VI9KCiYc0Ui/us0j0xktZ1gJqymibbqld2IGeeZfG6d9/G6OtcMuxGkR1
CGz/Bg71xs6NXT2ol88/1ZleYJz+/bfmSSTqTChi8mBw3q3w9cUjZUJNXuPvurCIn/sTs94gHKOw
T0lrh7B08i+6iPobqCZXJVgw+mezb+IVPeWNkzwkSWj4awlZy9u2JdvZC8eXM5Pkv/HM396QXpZG
pVJTHoSnkK/lW0PpAYXlHpNkHn+77jPMBqPURN5SOSkPeqxpr1TuWgffDq3rlpB5thH1RFNm+szz
5hiUCz1UawdW5YXPe6aDzvOMeo9AQtMa8tAl5V4fxJMoJI5Y7f2qNzPPMpo6DZhNM8oDtDD/RAig
HDaDt3pd66eP/vvHpRwxkhB1DhB8sZGG9o2rlRcOE+dezHzkUkLWBV0gOfdGJ9YtaRve6eJuDIS+
ve7nz0avyDJLJwNOHiLpy3E7hOgn9m7uNfX68z9w7hlmowtAZ57qppseiAgcKie/zbwM4heAiAvz
+N8nB2+eO+NMRpmXAcMXpOV93Pl3WquuGlPePHEmHUByla0vDxqHZ2RjgQFhOBm/fP5mzv3w2QJU
95h7zD4kqoFDdJE3uGaT0r3Qdc41PuuWFCASekwJavhFmS7z0Uc0ol2cMv/+USFE/NnpI3toai0M
azwizfgNuDGrsqwn80fTT8XXz1+PT1v/XSyp4PrzbxR+ZRqqOk1oWXhXAq5e6o33jkzyOTD7WzCA
JwDqY6Zft44h6Prz76kwHUzVRYSBgnpjOOF7GXXfP3+Ucx9D/Nl0WEZepyieOUxIHT2/3BhRf9Xe
2PNn034Ilbsu7bo6SBmbEI3R5wCBHw+QU64dYLPVF14X0eqhqg4YufcqG7Y1suvPX8zf92CU6f35
YswoLypf551DOM1WhtFX6z4/MVvdAlS1ENTLBzyHK9v6wvv6+1rszVNrLOSiUQpN8BBWJsE+elBz
YnqFZQLov7kw5517rNnIxukWD5S4yoOP682wwJt7CXIKvYHY2RkLwygAtPRvn7/DM2NxnmhDrM+K
owCQCJVBPy3wZQuykXAKOPqFV3am93qzwd6XYTDqKacjmG89cOjyI0qIVX/+6881PhvlIvE1KVJ0
7goc0rLowEiWyBNWn7d+7t3MxjTss6ztFRFwMxjWHIZ2VZF8B31/VSwRpPmf3Tdg3+KnQ5cd8i5W
d+zcnaXbW82Fs/W5Hz8f2lUw9GALS/Yt9kpZGUqG8lEriguT0rmRMBvWmLDsxPJOzaty0zrZe4K3
N/OABLZJet0LmmfJQIWRQZuCdRAqXhV+c5cP8kLk50zHmWfImCXwtT5m4isble4ELmwvKPvN5/3m
XOOzAazqPkCcohcHkDsnVgzEB7+DpnBd67O1OUwAn9opcbfBK36xCdjBRLxurM7TY3I7gYk6jNXB
hRcO6cOcYIRWl6JtZ3rkPCEm1nrHb4bTxUKLOCcLTyHP6i426+drXgxh8T/H00TF1TRAINrXXMcc
RzswQAuK5KqpxpiXAowl5RgtRHciCU1+n0xBu9NEeVXxm27MKwHyaLRkkk7evraGDjwfJqakqrjb
o3tSe6XWn7+iv38C7H1/viK0WUbaj/wZo69fqsl+VcaE8ORiiOJc+7MZcwxdZbjO6O1VOgCoRH+A
IYkEQDB2FzIf/r6vM+ZBKVWPYMnDwdvDd994XVmCKK3fMhNs/xCMX9N/nfQOnz8oxwtf/txDzWZS
r8GDTPK4uxdWfSOFeh5dO19l9tRd+Cp/ny+MebjKI3ef3W/g7BEBmdsmm4xnpGbuhVn07z//P9UB
eKs0CuV0Z59MoChh56Wbquiyr12eXTpp/v0B/lMiYE6TNPUoc/elbYf2SweSqn9w0tzIX67pt/p8
d13qehMUuQ8935gAr2Z1FPxoZM6eFRJVdSmUc+ZNzdebxJJGGsaRsYej8pN9HtkiXQ/kvCp/XPUY
81VHk+U45lYtAAZF62QCD+OobVlmF/bD5z7DbAKE4C7wVTnUGuJnlFr5xVDlVbsJ3Z8tOobmWmRl
6vaeI364E029BRwNW9bBbn/Vu5kfCiENkLooBxvJUU4I0/VBjLddWLz0sfAuTB5nPvD8UIiKK4bb
39r7wh5TcLFFdOtotbcbgzS48KLOfAN39g1MLUy5a0vEvoNPvWeiIsNU96crX9Jsy2hHnWF1ALex
5Zneo1BN9hDDwl0nRV0/fv4dzjzA/EjIbUzblZO09z3W7xXX3fIoJxcpw+fN//1wo/uzfaOOfLlJ
+gI0o9d37pdT+WH7DFd+XzZB6v+sXacOcbBW9Ql0QY7p53/1zEPNT4pFkxZZLINp3xsDR0N/Evsq
CKYL3/zf5KH/Bhv0+bHQrOH8KSfloRKQvqLy9l4Rfw/Set+ZTrGwAvyxxfhPmCHT0KnQjrUa4FOZ
/FNkxmFEZ0hmvVpbebMYaCRkUgi8hKrl5qVx/NcoDP4JepwWYW6WeypNm90g22TBLgciIIUeFz7N
uZc067rRqBJJ3MTZqwE+7k02jm1+YwGMKFfXfYXZJOJgyOyn1DX2dlhBiC3QX2wST4RXRWr1+Umz
hbYXxi014FWQwwwXZYyuC+6V+v75zz8ze8wLOmrsO06XolgYchwGJSyp22Rs1Nq29OjCnzj3Ccw/
92dGJEe0f7m1FxnM/Bxj5E4bCGJ9/gDnWhd/tj6WjqlzN2Tui2koigXpzv4yJMnn+fPmIST9W7n3
t5Ew2ytNFT6eWMT6HlCc2k5RiuAgs37wQdZ6ankbOtYvXQf/5rsg8qHVL5w0fMlK6PZG/uin6Zty
7e+REXzT6iFZOZHcw7e/iaHOYmRyj37X6AcLoVqtow32W2Qaldkb67KKHkCufhuwFy+93vhIXCfc
jTlDKizhCRAAhAU/fNQGBGgFerUo3sph/OIYbLKlbr24VRnCzBju+wxwsKUxU3gvbRQ8FjVQWxFU
z4XyEaCUJFKrZyMqH6EwUi9AO67pbqsA98GU4s9qH8lM+Uez3WqZI/HM9XGZ6tXec2OkQQa4OWsn
Vf01gubWojaAY9du6rjBRRasZRStUvukZYqWBYIGC7+kZek+IqcY8gK/O7KnaWP2PmKtGqdbqAO6
lxbibcw9AkBbJ9Jj2zr7WCY3KSkAqbCPgRytheYX2zg179rMBrwzQaLw1oE9rb0+vImceh/V474U
+s0U9S/hgPugbjmnAbnVrOehc/7JA3UgVHToreoB8mqwhLr2QFxnFxd9tPTj/IefRZvT600KI1tb
0nsmWYpokkiTtQ2STuXD0Wf0LMNYfLNwq41q2gypdet11rdKx5nr9U+56N5k6t43HijOPtTrpR4A
ZyzzCp5c8dYl/UNsKs4TWfwVbPQXaLBr8qV2hDHXTpgCOO3TXYtQcVOW8pjr+iGpx58QvpCnW4AL
a/Gzq7Ib0z4V9vkg/+RtasQbmUKaDjRw6dNPD0FKGWpg/PjHPNBujQmqYZBBFGzxJk4j0Noyrr+Y
JJVtpsk4QAV9ZhsE0s43fsqoBzjoiW+dG+VH3W3uDEN1d44pnnU/0daGi9w2bEcUgpFD/m5sPsoi
fjDGOF+JUMACzoW2jnr8KUllxKs0F9UDAG4LjZBOQmldueGWFQAlQtU3X80ku8nrosZZUYYoNMej
1Q9Ypapsn+GO2JIJp9ZQl0GXO8U3L3adrTY58bLApuFoY7aAwfxuZ4234V4Fs0OzGVqxcoz8S0i1
PppDGPJlZf6Ewo9yUn9InOApC8oPS0Nl4wFgXowGTHJWiGKqt9S0NLDnNdziYbHTp76EDYvqCAsU
pqVuR8B26cPYW4KlLt7FlD1HNbBXww+2o+a+oOd7JZhnbd0k31IpEy58N32GUv+iMrntCZctxJg8
JXVYr6bax+WHM6kV4h2m6G3jpndmnCwNX63TDNlWjKtmKX19F4wQovFgbMGQ4oSkBHs5Ould3tj5
Ug817KyGMSDhrKKjiownbH7fKTmvFq3T7ItqAK2fgIQ1GmfPb3tDMZSD1+x1fmbejcuTgzFJige9
aQ4Q7sVqcKuflR5/Sag1WcQnSjle3GPaktEK0x8xFZjQhTuKYC+TIVslSm8wiaZbnbs/7vK/jxKY
Aa7ecTlmiLYGNQrsgWhBxdT/OnW8zhu+RF33FIQ91N6Q+SxxvqZaDwC/DXaadH8VQQQBPNEXFIZb
yBQF3jL3zZbB7ZD7L27irJOgfNYQ0XNNirDLzUCpVGqVBuV9ZRd3SKGeGhdrUF10P/mff8Q2RfG6
DNFG9rJ+9Q0PDksw5ovCbZgqwI8shrHlNiW6rZrBW9ulvTN6DDdWF8uVleTvTh4Bn06rbRl6cmFq
zqbWzE2vFIpF7J7SWKAD3GmhvBmDOluAoxw201jDJNfCHGY4eGWC7OmuRmjYG6NYaE6S7COIfssG
7LXf+MtCekC6Ad9VhYK+Wq20qXgspvIdMOoXEdc73YQTJYbeKBaT44ml5GaFlGaH+s8m2BVe/tYG
0c51mydCL9mCI/nStDBQp/Fk73whP3SF/7FrIDKHpyn/hNjMh7swb8HMhMPCC7vm3rarOy8q5HGK
kSvW4cqxsZ8W/klmZtwHg+mvpLDaRZHq/whzeu885BxZH2P3BvpfTcZbQKNbNpLpLs8HkLNeZK0c
rzs2TqUzM/iP7hDfK19ClNF3AwXniwC7QogwBG8xzvrE3+bK9ZZOhI8vj4FmuiD3tWyTOf3awafp
g/2gKOJkhaVc1PPSf1yTXCVKKAHlmq290qrpJyfhnMqCYe+VE7x/h/F/chIJymXxhWhi1TpRc5OO
dfiUB2WMJ481Ia569L/B2ujQY8d6/eAoc6Wc0XqyKF+oDSDO4dQlr22QMnKMAv0SH4781kPou88Z
m2EzR/irIECtTbAhyySTBuVY9o9e00EZq9TdUAB00pI1L/HI3Y4uB39FeTZoCydHQNm1b7psxSKK
mMfGFB+pOUxYCq30A1qvWtm6Me4s7lRuMnNwljgr1lQiUJqja/m6AWa8UrUwV6MWlNtxGuOlSX0Q
19nilg0CQ4+AqDDvRxWic1DOcjSs28SXktt1/3uau9BTm71GzCDtXOeH3g4WN1JT8JA3HRrHqit3
pOlkB+6D5WvndPIuLGS5Js+Q3proGuxSvXoOdIc6McelaMgfEdykRQWxCCXP1KyctEIQppO9bgqU
F/jF2wMmBfDEqcWcBfuVYD/Np2tR9Vh5ui4JjzWA403VNMONkZgKsm+ady9cHScnMLeRMU3kJcFY
m7q43k/kc+S57EA1y1mZsWiWTdyU61ZL8r1tyem1H7NkQ2XjBOdXabvQSjRnkZo501pZpVTLQua2
PpIgdNAaFfaqKt3xhjyo9DFIVPuYQ5Eu1q0ZFl/gfuM/q/zmocqQvgAmlg057kby6lTOiRLoZuPN
iMBPrFCmWwHG8ELvWT7j+HEoh21jus3OKhC82UYPsjaxUocFCXx1Nkb1S1gkxa2dJT32CxF8aMgA
PvBVjFCvMy4NJzm0WP5iy12FKpzMVR1L0grSEtDywpBus+1Bqt2BZEnWClr+QmkdqvXYsZGgF8aG
ovp8748iWbtTEKBrMiiO5vixTZOh+MfqLO3Y+5Y6+FWWHHRYclwh6TD8XeMpmCwsOmFkfrMyTzxw
kLOXehewTWW0PWajAHPSw+f52rM/XaL0iW5zpxcvXA0OqB3QtQElntZOMAE5ZBm+G2USf0eCpJZZ
h6G1qx5rxAaQUvjuUawtOVSwYxvG733R9hsqh8wtpZVfPMuK8DsM2asnuGvUp3hcVl6drpK8QzUD
AME49pVXbC1Nx81GuGE9Wog1QhWEX0xX9ku86BGZe6KgOmAcXLDfnT6uYiRXCUYg7FAje+IBCYkx
RtaNZkT5ootG8RJnjXNXTIppsZYf5kQJpgiih9qyBZO/+6Udq+9ONfi3nuzFks38iTk8OL/GFiFR
yHZsEaQ9WQOd2SARCuh0hUkGr6fp9yaqhEUlY7lpApW9gH+q93XpF7eYawSHc3nE+oXWCSvxTZ5H
0OKD3u9XZhjYDN+83Gednv2KyAlZjNEYbSTm7UUq4xt+V0BVSpe/UG7pP2Rd4S2ZGK1lEYf51nFN
896Rafea4VhAoEr6JKv96YqgE4G7ARWF2NaLHayUIRYIVbDEeEG8UgE0cun5DKJMQauXPtOsaJt3
BY19CUt8gBQYofVyy/w99d0fnnKHZV+OHf8vk74/WdaNc9JOjKP91aJ/3XieSpCSl9kWn81jlVKq
GzXNQp9E+OKqjkUpTL/TI/tbT9jZXqTaqRYjgIiK38iCiMN7inJrO0Dl36WmMnampcZlFtTxXhW2
WPkl7g/Jj1xmZKMtHX0objPygzlxpScKk3RXY5Od8IY1igfAuMs0BpClYgsHnsk+fRg8ZyfyDp2C
3myNoH4YFTHRNCvFutLbr2y8utcxSTCMe667adzs0Nrs7au4hlCPX3HdyS688RyEMhF4BYfB01Mx
Dim6l//khf1dT3BEppocFmHlfeMRtUMHZmYLFP2J8y9KUl3PFgqWU2mJ9AB9rt5S3tR/NG2nUf5r
vXcTyz2a0v6rN8hq5cCF3BAkwXkWDf2TMQXmCoG3hbuTzp+aETL4qjEXuUJppgoxLAevJvrDul9i
ehyZv3Is8IdAx3GoR+o9OBmGM2UB0M4ri6OdcSpyTVCvsTFEYELP39u1QFoZSOvDhZO2nWL21EPC
1kzWOXpF7jB3hhYgVioHsVK5b2+sIQG1HQlrnbTUnQaj+K45Zb/ErtbcZTHyqCFybN5M+tEOrCMS
p2E6MXJd/HFJzHairppw16dpdtPnHUrqyn6Dio7NUhq6Xy0kR8JixX+j7owkwKYYZs9hUGJPFEbn
ulu7m+zvDcd64P1d+UhRHFIYP3U2glKlGzsuLPZ+UbRmF/eh56drIj/E4FNa0c3YGz8SrTLWueYg
+0o6e18O6q2wevtWJMahoy/c5lyRLUjaSjeWkFQnDi5WPHv6pxo9A90ck1IWoI13OECvnL7pbgUX
II+ZXaMuVIG9Zr0Jl3mgEwDpO21bt6lzZzd4pgLczw/FyVWRiqT7laSpBAwVWwelZTXo+kAad2mF
hFe37ddcleVO45ZmERYDgtmhemsb1dymGdbizKjb99zsIV/kpf+kNSf/hVN/d/pSLtsSnRJphP2i
8Prhm+cEwZuju+VSlkm87s3oiXS9fMWJ/6XEErMYEFGsqU0es4dWZeGbEXmWuVFhRrSf0wYWB1yc
dtMZ/0SFGUv8KWyetXotmo4JQ/pDjiLVn+r8ayhFQNxHYpuPkqUlc1+/m8aRmd7uyMGuOsdZNKHZ
vo1Ide9bZKf3hH7ZlmIbc+8EFxZHlJzFvZmVeQhKyan2pKY6R9cpQmeT+Y3BFMZWtplkuZx8w8Gk
LOXa1DvtV9UVKRoiO/8yIJsBFqaBqtwCz0N40Bu9BSMoZtOKCIYTOoYeTHjUzPd1aSFddCMOCCyr
XBurutNRVwjvm20Hsr7z9Ux89KnTb4x4HL5n/kBbfRJNa0MP8JCZedlWCxDKzaZN4Z41FBreNDxq
sFQC601K/h9BSM9ZkXRDpMJt7KXSPMYkF5frCHTaioNywaRtYRoJRqLuoo9JtdNxbERetZtG3A1a
XedPjmNAS/bLyNRxejh9jp7eqZ8jhE7vLStqyPygE0zQ3aReuKE73EuNz24apbOsWi21V3oTa9Gi
qZL0wADGtVnGTbRFEDZ96BwGd0YY5t8iXaGXdD3cKDuI+4jNC69ZW+wXs1VXaUnHaWQ4JZX41T4U
ie5RGmBpzW3oSw4fNvLMDz0uf+imCjeYxH6NNuGBWCvHJy+qcFfXrtJ+tm6NwTEcgQnhJ5yGH5bh
eFhIfaqnPVnGr9NILXJL3hWeDje9L5I6SKmBZp0aJj+6aYIwXlKwai/iGDGd1eKtCcawuacMptwy
oPJFnbrhPlO6u3DAi9+TLTmYi1q0/t0Yst8Nidis0pBzQwi4ayWR5YnlwMtECGZbiIxcFa0cPtKe
FF310Bm4ItlvRqtCFEgpCkgb7OEwrfZmue0bAolJ1cWrHnQRu2v/lBPGsS+74/qQOAhlm92yCVPj
3a+j7CYhS5wtV8AKj9uyfCo733/ybKPYAu8oN64l/DVzebW1SopJMSuPP6zUxTLuGvF7mtY+zuSa
03sfZN3TmI0ecp40vuXozlaCRIW14WNuz0is/ynZyj35adBR/V5oB2TZ8T2zg0moaKxunQKVVRVX
3a5lEqQcPykfI01le6l72qZFNF+ssJmk5rHyxW2DvOZgqgjOotCKdRN6YosZbXj0dQtzcyneKhVh
iO2TbusMsdqnCLAXQ0hgqo6qeD+IuMfJGmDhCib1SOGVvcIeFy7qqCufBfKFp5C6yhs1Ff4q6/Nm
W/uaeeQY0K90ty7f84qdT6Xa6UbU7YM9EhWLUwu2isqNH7npofyYWNNxDBeLsm28g5OjVglA4q+L
iZkgziMQ8KzAGzlN/aaza9YJXGWLLCM8Fzu4LGDD4SJie02oZ6oJPrjxOjXc/gTIfAX/mB7NqVZb
EcLaL/CsqA5nWqn1XMFEcJc3TRyJu8L2qWgnBnvqGo24i0T8qx8afZF76bTUBg3hqRg8wn3sZw5J
4JSbPAr7dWEH3/TcSB6sTsMp5ozJ0bD68nZK+x8cU3EBOZG71qnIIuKkv9Tor94NKy+5YQzLL8wX
6jGOo+iha0S1D9xJe82cxvogRdJ4CAdNcj3P1CeU6t+yOGNKZmOz4QIm51AX+Ad/QgafDhSc2D4O
DLAD3JFmVv/FTqDLmH3T4kkc6nd9iqLXsB+1O5K/xlsqhjkRj3h7pA+DjRK0aZG31kdZy2Krt5x0
LCXjjeXlYjdwJtsCrhXLyi/775z1iCzLJjCpaDfKaCdJ3eUQZAW7sIO4q/QSvRO7S0oj/w1XGi9O
PPj3Y2s+gjhBxIxPRxxbAZZXC8KCcyr+WvYtGL6EPTHLDjjTk2BYakzXNxy7JTVSxptqcn3Bbvo1
nRJOzqBsv7GrbJZ51cpbmejubV2Kck3fxALYWOo21CJrrTQ7YqBYExuCXn+ofMfY4CFqEUxHMct2
KVn0icLf4dls16zt9vOoJT4LPIyDcORdI7BFuWNxyJ5E/tWkbGsbGhLXUayhTdEG/U4vC0DLPpq6
gzIHm7UysVaD1TinXmgTB2UXUhkm55y29Kl1kMMmH4g3O41s73w36NciSOIHLS06mFqTFn3rupbF
yGmj9WSGPgGmoiJenznWRqR+v3RKavzr0lUramvR97SOiN6rKo1+cO5IOMx2frjkiNivO2wni//F
0Xktx6lsYfiJqCI14XaAyZJGGkm2dENJtkwTmpyffn/sm1Plsx00DDRr/dG0JG85wlgCszHw02ep
/NvG2nCjxoQddpmHvZUu8skap+zCjOS8wL54P3rC7V3zje2K9P8ySW/8YgBwDqVbzOeUurIOuqWc
v01d1felb6f3ZrIS+kRrpVN7WUJ1YBa70hI6v9bttLWjl+7eb1T+YuJJ23OKM+lWTOVHPpGMYiCo
hzopqx8dWg1Dfqx+lfbQvGX08VGYV4J8FKgjw3gUki02K+iLWfUPN534WCOlslAI/jjJyPFTovLr
Wj1ZA0fHzkjW6U2Li/zfmFF9h8qyv+eJ7Hax3cqwB9zb9bprvo5dnz5Yhih+tRJLSufN/7+iuyze
b2qcVxrVi2sKd3wsqeJm0GspjfAQYW9LGY5gTZQhyfxbMQx9NWeSi2jwc5X7a8zy5ZBYTnPQm9i6
1fQZnabMw6C86J68EHMAZCEHIy7vWp+NZZhawnjlaZ4Os2dpZdg42bDsbdfjDb+I4bj9hXARitsk
7qlazSUnxZQYWIHG9KaErM7toFQ49GpnZ0Z+Sn2rv0zOOu/tpRc/WdfojzWtlVG2zNM/ZVvGOa20
ccI3ANVwSg0N8GyIHfvqV+0YuE05neyiRQGjuqJ1Asur3JfK/bMY8/JYxAJPd84hS23SfE/zMgtd
ZTah0dkXRZqtpboORqzLeBoKcOuZriGbakbrUmjFPR1kv8tBtUF/Hy07flVxvqdZ8+wOFIE6sn1t
aDLZAYfxUrLBg3lFDTld5CJJPk2mcIbMNTA88ZG7OoJi+5W4KLS/2i+fx5zJKz1Njna2mcIA9s/+
AIHVuXvLM84rzcXbOhgon0Wb8yPRmYd72kiLdLi2XUxGNKbNJuvDhp6BqIADCOzYpO/M4DncMjfq
96LJg4LiMSdh+8iy8U9rWb/bwjk7dFdTCxUsef+r32KkmvbBJbl8GjP6t82QePvT4Gn3lF6lnWXk
h9XUGZyMaKFQJUnHs19CnDneacOH57z51upy2llbnxFtlx1V4G0zn8l8oLFT7suxOcUTDUw2umGT
Ol+1aL8rO76OrnOOVf2S+dmTOVGl7TB55LP+CxTsX5yqJ8/W/iXtwmAlGYVa0uEsBBhBafTeaXCn
BzfzqB6vTIvW0uFLwSV0g+ovGkXBdHmdGIxPNkf/MKkXf9Wuq59EqlPvjeWdB9+9q8HxuZeKr0yD
E/WsdzIxAkcUj2PsUANpyfUAar1bCrpd81W4AbK0Yic5YXeGoz1UMaZrQ5H9wsu1FfbbFCcnvNP/
7K0trx0jXcB+UT6qAtHOh9QXh6l1r0Vey0M1pVdE+19m2n+7PIlHBvSWaJH20Wrkjlk+UE1/apx1
AV52mF+9aYcghHx+vJThkDRRu9LeyJ5Efbiz1c7GMoMbWd/Q8NZHRro47DL+YFdr194pn2Ut937r
fQ99on7aVX25/M9Bm6tv8uXCUVifbdVet5uga8mgXxjuSZrrxupRayCE/LT6Rw7rkVPrjzZj44mT
+b3y9Yh/Mup5iGLJBKWgVGA/vH2F7ED685H+85AN7mUZ/AiPf2STKzYYemjwAUvHCEyaZ/KVtcZg
ZoKfspqtrZgNhuc0gWLW+vhiTd2ntLLHzk2sm8on6q632U/n5MSqFw5+CYiaG4z03p+uNY4FFyHN
2V5XeRqGOsQvQgUZ+VmR4en+vve8ZU8CEsn9vXqvnOTm5BBbU2nSft1N8aHqq4+ZXFUu3fzKa60l
iantwf7p49O78l7XnXYQ5lSHurf0nOFGdxr6QocDL15MavgiHu6TUQzx3rG7NPIt3lyJqO+gz2mQ
u854rgdhAtxwH3HByjNP2ID3o7IC8mWWcBj1G5fXDaTufS3j/Ox2836uzGuS6ozrjgZn3wQEcIS6
zcGI8u+USVuPiIAIoILuNLL+KG18oAgm5T6k382bLnZBPGHsyhNfmA6XB2aYpAD3RMxXlI3pEOBV
JQ69SG5V5p2ppbp3SX/zhHkRyfxLX42rnXphx1ALjkd42m6msZVEZPFlypnWXN4G33yia2rOD/O0
RKZbH7q1f1ziDiAoMbWAOvAf22W7ccofo2u+Ui4fyLyhDoiouqACfKPMujr4EISUFHyPZUwXKPni
Xm8+lGP3ZCyOPKqp+Vcv9DyS5g3NqnQO0/ZF99pTp5wrD20f1IBdCWiHXz84+SCJa66es3wAKBjK
/kTCtditXXwAgm0Ogza4/9/EtZreV6u7jMq4GDr90pYHlEugdLgwxrdN/1PO86VajK+CMntdebwM
jaQMxg6WrvYQzhmpfpGUu6q8u45Gkr/Sd9CFE+fUtKlw3ebucBvHSfHdY4/eVab5kJcOs9D0gvxk
b5jas20XF79sPoa6ePDK5FTSI34wWw+8Pc7rUAEQBa5dn+VQXmOwjafVlUFveUGyFnU4aibFcZl+
mmPrkvLKSUEOpx2Vmwy3bR1YQnURfiBCjAaTokWHf21WCuWzm1wXivbyofydmvG3U4EDtvlXL5pD
OoEGL72f0N5uW2GqlncJbwH4FInZGKCJWEqnlnNI5/S4xEP9lq8rk3ylh15ZUH/qTbe6JJytmx+U
Hp8mq7vB0vL+p2c4X7lgRSVocJqnMYLhffISde/r4tZUxV1Oq9wJs99qdYmrnjL1U/XjEjI/Xtyu
syMnVQZJTOq+5mrLAHPXAwOoeytc6ujpsIjmjHPJLiB+MpRptB3KNuBku1DoF8G30QbqmONHW83p
EQY4yG0SF0e0Fmzdu6kXRUAG591IV3iM5LlrjI9JX7SgSeXeUwaZMdPJaeQRVWNoIyOS249a+MYn
Ew2jRHqnyTQhZQkcb9bsa+abe5pzm/O0JCgaUvg+7BGE1K7i2aN6mkaGD2W7+f/fVoPwKEjwgwdb
l41y7f7U+u2Tu7YP7CO0EBfOJu7Xd9bIycln2S51d7Hc5blJil+uDSetmc5bUUHXzXoM86o1XtCg
6yX4MFMnc8y9IM4958GVZX9Ey0z+tU8IsyyyMvASOq8W6zET/s+oxXujRb1Jv9d7OoyvWl3ty3g1
dngtGS2K8a8m3d+uD0baVik4sBLgS5YYosFefAb/5o9OCl3At/FeOLMHPAKrO83O35ioCZq391YB
OWMTez7bD0nTPmupYqpW1Wvs87Yx3PyP6yIK90mFoV5WY91Nr/7KFMVoXAS5Kv8Y/vLSJBwQ5fJd
+/YzGS+f+Yh4gX5Vb3Eq5s3lUaq0hQno4coHHoNiro6oBw99ksyh59FD1BTrP1/2Gzx3Qix5cMbh
UY6LG/jmQG1w/iWKpdvRTr4GhZz+asW0MeTWp60wbrrZON+cufmnKS05NXnlHyer1XYjI2BWqmcQ
nnYHFHx24/XNGXEacuPHVLhGZL6n6Fz6X/MCT2T31tuQ84gU3EM7Cu30I4kWc4iT5HnVNeh2/Q4T
fvDr7J3oM0QRUj7SrMPa7IgvwWCWt+YLWQjffm68YZRB1OK9OfN4L/T2zFHKy88Djxvteh/3y98+
1R9kNb5YRB8lC9qhdnKfzAbEHFMfm1DFkJs3DFaU5r4thW5+Nb3wt9HYjPy2eXN8Y1uaDfdOHEIV
CL0xA29RyU0fkiVcCRalPRsKZaG78JLrCeqwMoGdBxm+06uWRzP1lVQYe9lZzGLvdeRyaqXVBobm
mOEkc4P0iCKOusa9WQiXAzqUIdca+5dCKfhAfrvcOW23YzvYSmeZoDxm8SEcZ/4ilZNqyhCnGxj7
7Bomf8vWkOPkvtiG6dAl3JkGcKrBeI4DGCrYaZ/ZoBDCCuGH9I5aH6tEiuKnU/0xowZ+RcySW+B1
2gxnWuJ7kfVa/0VNpn4BbMWRW1RJlDjVax57Hys/XbDq9kTbOs1Ac9fU59zkpO5ShRSrGcrdUiVo
AxYd/cjEizg15hcD8OdWanyIKs7ehBofx8bTbk7L5FZx+8KDdAGq83jfAdYcx8SQkaA3JkRR5NLM
IZS9p/G3CgukvAF6Fu1FT4AbuwWRXtf7hBuMU70HV6mDAnAigM9qj0ywzj1RTXsexsI4OK27nNtS
TS/ZwpHA4LMEriun1yT116tL1/Y7I+5TnQAYWGrgSPdh4e011w4VW96ro9l0SZb5zS/096ppkmtT
6gnkEnmgLZAlrqGBftJ8Gp0D1QQsW639PfXzS6Xs7DC6THVGQy+2NmUUa+uxRBBt/LPStoSCGEFM
dMIflWQOcIWOqGMsvvWpuRJRPbGDjeBbhVafKib2BxEnwyVjLz/ShQNy0xQ9spscKVqfbHVMMuZM
0l7iBrYLbONK9/WzKY2/7bzMz8Q6NXs59vqzvg7sH6gLIrIuy32mQ1ApwUxUF11ya5Fun1JZxp/e
lJWvhk5FL1EryQHneHOs+sI+6D0WJsamIUo77CDK1+yDtzp5IDNjQLsFKVRmFbEQdjHuhAvDmnYZ
8h2jH1/K0l5hfLq+2+m2yG5J6VCyrKZ12MfUggJK+g1fbqbPvzHE9VwZKP+OWThKdTF+8hqxeY0V
70JZMUXTbJasVffYJdIrm7MmALPJrvBQj6QQ6ZcmhhgriaRhNN1spWDS2oOm6HEsqB4JCaUHcHel
sTeIKdp35WIdc1++VUX/N+kbI0xr2P9mNWnA6nGaA9bmu6LPe3aZhgB4m+Gz95GZjS7rUtyZfzyX
0i5TWK+23oM6kBF17LxGhMj741NMYhHwMqii75tFOJdGHaJZy1/yUWt3Zbk2gbEMedAMUJOw08tD
7nbqVtNYDpSAHKKQfgZSyGXprDENFgUpWM3FSxUnSLvmejkasZmdbXOweREB4+1mxEMy6NIe+VTb
tlq1c+IWyU3P/3Eyu9J/9hPxNMXx8pRt9/JKGh4bOgrD2YDPtqd3bWrffCNNds1qOydH+pc8q09Z
uZbqxK0yf3tmxk9fl8P6SYeA+NTTvia6w53thY53+O8dBL7ooqqBqNuVEyCak1n1rnRsHWG36Qo3
RPiCNEBb9CIDdFwqfvzSQXSPrJIkdTKxsKChhUP7OvlxXxxAzYQIeLYy8aS5GhpBkNdNtunF7rNd
8v5HKdH/yR2kSFywkpJz3hFdj0x97bpdYRvDHMTlkCShUaeOt1uLQsqgbh2uwdK26Wcjhoa6dzPv
rRPMhnm2mHTwJdv6QGt3TX9yoJkZfHtGCLiFFsvRFGuib8swRUb121rH4pMu+25AQCF7FwK2s+dj
Wvnz+zx320u/rFV2BP00tasnbER+/JFC4/NX7GtGkbjf8JkiGFvhdzvP5rJE/movybNJx9aMUC5H
ZdAPtWS60qzBJvzfBcvglICP5CtjPRS2k1snoKbkeTF07VZ7Vctw37ZOHWGtLs6OleMaHCEW3lwu
5nytaJT2yA7k/t0NLN8UmMtyoKrbsgz5gOTIexRli4ZxGPTkpZW+caE+HvRfLEuV0hsnit9JUZTv
OrIaZ2fUfcXvJZGgvpnYH7+FNvDWJFPBA5KK1WKzliATC/JyyMxLZXqaz0vRQ/9gNVp31gZw40BL
ZOsDIixNcVhVIzHWuZNDjUqdL02A0x2dHXQHW6btjHBSRpM86XZPQbo9OeqtcI2O4GMuMgt21v7K
ZrDuM4ULiOhI96E+vitXaYHFcpFC6inEz5Inax36rbn8LStIqF0pjebeLa2Lhs8mDXg3lmxkrN+8
qI2+zPSglhaQbzqPngwTzHg2gwzhGYEDGsLhrptudmX4Bomynan7SNyCYx5uaEVesvAY76WpbbEi
lpCs054ZvyuCZ8GqMurgz5ppogyyaqnJwMFWqoJqsB0FHuIU8X5WI0oJ20cGZ9nA/Q+tIy0elkYH
wkbVbHThYJtcD9TpzLd2v3jdscD2kuxbhvdmNzmDPcJuUA/Oum1CHXm+xjKQjZkwQl9NKBmqyd3p
YtpPhLINYE7wZNHgeYDosWB5CETu9lPUukmXBSKbxo9mVNZnj/7dP29OpCawub+/F3hayUya6f6L
LZT5Xg5F9hfkE0VduvhwFSmiZoY6bxOjVjp1bDTYTiVQSZHZxzIubBWywyLXIYpIvS5O41hwf6Mx
sPq0hQ4jNMOHONVK7fpikfTDUJHLXSrX9Y9qlsyKyAx2fwPxij5qLMndY0+Zc3Chc9Kjifx1CoET
pnXPXZq+Kc+zcD942Xj3K4xzyEABuCFPPe2QQ989VaLMsmBJU3cJC958X6uR2TKQDV9R5JEI6XPs
1eKxbudhObHUcvnKYlOGx/OQnTs++3oesnYooIMNZBvoZNbXzgSgPyyxtnG7ejOrIPO7oyjRSx0N
tzGhbw1C6c6mt5QfWZM7MjSgYJuj7Fe+dceeBjcQVm3cKZUyJeLNEUqf09rywmHuHDQ5dodVAHQB
0im3R4Bif1jKP2YhbQTrFsXQvJit/Bu4Vn7l4L7IwkD/zVApRJQIOK02OcfdMIkAdLvFKVrYA1ag
uO2HK/IgelHLZRCvQ1dWNhlarG77FjlP+wQHWaMrdZk/dv5YewKHuqaXED22r1g6cGXYlcbZbcgO
nFcgKAB2mnXVRmlvmTm6Ud0ygl6j2wcdmqUDa/E3vFQeJWYUMg4c74ww9FqMDYeL6aj6NXas7mR4
FYzYxLX98ttyeWxyrf5afZG1wbLYsxkUQy5m9AIj4JK3QMEAS8ToarXKNtZdRTJYGVq1KOawRpUu
d6NVl7SBK91wHoXRmuhVCkdLnuOtL3RXZaZ9AAtExpLoVu1fxsVA29jUwq9uYlTxLrN6xJ/DwAUo
L5PdPtD7eu4XhT5zAzB9FEvbWCWBF9uLXKcvdy3+5gNvi36T6seqgJm1nBtidhQPWfGn0pa7ljFT
jSlHmteYsFLj+slmfOM1H8yELg1pWYYwZ/vCXED6FNqebn1gEb3CPJ1Ww7xAzR9s3XHAyrK/tIM+
TL1xUsl0xAd0iKF/kRsa7KD5t6f125dnE9hq8rj0X6jn0UsolBczzLtrLhMUaI/2S6ckM0sf6nR8
babsYbLKD8bbm0e38N6feCTy3Hb3HZojZJ4onPNHSOVXvbMiDTDEED21N9ajw8QBhUdA+qasm7mX
Eow4utWcLRCDAFKs24+Tc9E5NgNIxsc2JWy0JJQ6sBRtXnVa3VF4PLa98TrJ4ZDJqQ8h1NhpF68/
4mNadma3ni0pP/rM/dDL4tFrSipEqsdSWxx6b4oPUKJjbBRsFDHwWjy88UbJQjQBc0DzQNjWQ8hS
h4R6bhvGAXUzU8WQMxCM2C3jyUTPnpO13nsolL36NOX+K/g+6KXv7+lbPsq2ejHqZQ5c3bhs5xH+
pORlHd1ql9BwG0iTTTvPwFqbQYssa1UMbikjBS8dS/TPVFGdKTqxKHWtf5RlnLjDfxIx/hodWgby
FKEI4iTIaGrgqvbd5NoO1NiZApJDoUar81OJ/NNe9PftdkT70kdcy/vk8kM21twHFpRLmLQoghKk
4m1u3DdbSpv7vy32yn2fVd8ptwfyi3y/DPzedWhOhM5HSQtbR0DdfpJEzFZx+ldSaWOv6gFvJbIt
7U2my5/CsM4e3yArr89Jyyy2k65zwXbxOLKSipoo7szV/y3doqhKMg4zK12wNFobTtomBtNfBVK2
xNLhu/vhcUWfWhceXa1295m5ME9DVezdHNkzW9PZnidGYm5QBzChHqxvWkTACmv1hrDlF1rj6tBo
2r3vMEtsZqmgy1gXYM7R5/XjNU6RJJqVNgROOv0asuyWFh64roGSyWzHI73Nh5SkHA68TXmbRBZi
zQ3SmQ1TwOcLRx11zD8eoj3yhsApxvyH+RpxBDrv7qMVExOIiQpmXsQxbcXLOhfn2HNvpSvefa+/
tLxvoPjrp4JCCYbR9V546pkCqYs9ouGJHVMgIp/OfGvvsod0N5bs0ikk6cj+l7T/SAax7Fx3M5eJ
+mW7IZgRX3uD/SgZuoOTawN8ZwwaVw8d6vj8tSqTah/b3aUfeACL0Z13gLIRY6rcKcM6xP18d+Ab
TpwUr7Own4qcIIxFlrtcG/9tlwV9OZju1rbKAn0pp3EPU/0IinW3dfliTuNvl5SGCuKnWqqPdmge
iMA5Y5kJfKQGoTau/+AsTrllP091P0SyyM/TMOmHtBzxMoJILVBgnZF/lr3502sZPzheSVkkR2Ow
brntf5OZEUK5olBKP6zVeB/s6dqCkYd1PT6Q3/HbEsiURbbvi+6PRLa5XdY4TU5z4WkBWi6JxLn/
GC314sKuUaRMm4KdI3nzWF079a8Q0BXmlLzpGwhqyPGR8si948wXZ2DGisu9m45/zDFmKCOkLWoU
IPToAVbh/yAA1DkN87JxLY/LBnAwf7wOZfqUZl2os2hHVl1Pu3VNHoa5TCPTXh8TgNSuwziZtB8l
LsBymX+l4/qci0zxJthQAYTDuXnU0uyl1xZ6Bngsh1kepXIvjMpbiAihusnk/x0y7eJr6gHJWBsB
MZ1wBMDtYu/+9ouYJXWZu59korLdyJLi5MtZhfroW5Ft8QJj8H1DyxvYdXah6enN25iDKruYfnWR
ZvflyuxfI83Ibsxo+4F8kNpCaEc0uuvONismXPFYFG6geNrnxn/Q4MvEgkTRKMoPHelOPcm7Gp2H
unGiViT3ylCvNFmd8YqebGPalw1sSr6NrUSWz9W6TzOBsbvIjzMWp7EaQXNxNexMp/nI8gy5TXY1
+S9uzerMufHuVUS08S/tMCWdl8r4sWMeJFHvu1y/irIKx0qiGOpPQHNMcwl7etN9pcWIM0AkO7XU
h5ZPKBbAc5OZfYh5HqBbMV9Ux8Ear7TWPdcNsk3fzz7bvv0HCfZS8xrATv1Gyag4dL1jA9yK0K24
LdmJ2NbKq5SuigqAgR3yQzvoEiAwx49/4eki0VmDAQKHKPoY8wzPQ9+eMR6le28tc3ba5lzrEkS3
ECaSGR+HjnFZuuoWsztJLf2N6eKKVAjibfZuzrIYIYDtvi0hqlWCEcIdT5k/R1o+3Qjiu6W1QGPU
nzPfuaJLBCtJkn81ZRb47LM3c/H/EF2+XxvmBGwPVS0e0rrg+MY6Wdsof4ASS0wEi1c9O631Pizi
p7T9e+Yx1iu+/u35m5R1sHly3HE6q6a6EEMTiEJ7IMz20Cv/Ek8dPr++AcZ0iiLi71E7NSIiNaV4
Sg0+ragmFWL4aY99nv22TFQAQsKVJZ09Rd1cHQzSKvYWdYuRNTZ3ltmjobWcVm4JdIpYPp6ei5g8
2HE4dgbCIJLk26V8xEbzUQzeaa6au7/wJh4s8GV/+N05/j/NEHOEU/WlsOOTJ8oHw+OUiH0gUW2R
zwxlAWMWrSjjnSU9tG2tClMUDPe2gSWpMFhusv7txKiTQ2cWB7fJo+3Xce08JoaKP6V0qmPCDec4
3gVT1oEj6DobNcxI9ZZNTJ9cKY+ynFa2T1WlnwbLu9smtnrXOiypHVrecivE8CRqzhxQtCnrn1l9
fvu9+u5S/Zba3UPTYld1VR4QJbmvpuUl4zbTuFt8b9ur+DYZuf7OuTx2GvYjO1ekBTnZfEac+DMi
o8CBdqgncztrmuzTMOe3GrgybPBIIC9mUqrc5Emb49eaYaUuHD+o8jLdG74KgY+LjxJlliWWH1dX
fuCm8oeUxiv3+3UAA3lMaLm+LNRjfc4DOKg7vvTteIulj01Zr9+bon6fMy2OSomxeZQPJtOz8pcL
+CtYWX3NnRrro5df0WpEWY8npQfWlBm+erQLmsdk5bkLT6/SDrpSB4ULVw0ZIDaVX1PNYjb6YEIz
M4A6yBIdN99UMaj9bCdXXeQ8IcRkdelzxVyE80se/NHGMD27Z6q8lkDru0M+T5GdIpZipXscdOdA
/OpDloz/dCYwls9J7jStQPWV47eYP2g0U5HVuF3UE2OA2cb9gyTvQRXedxG7B+mvVJCSV101exOe
bMfew1k87/S2D/tN5b2y0yipf66iXfbSgJNX1s1iB4k942Pt9fPYaXul9S9rZoXZkDGV6PapjI3n
zOFAKuLsbzoCTijt2VcrO0oln6Bgj2M/nM1afLh8t0FnCWIuk72WOtH2u+sElrfKHiUSMmSIGURv
HE69QmOxRI7Ko2lUyU5L3EhiXpxUG4LhoExkQizG+WFAmj/Y6ryq8a2x2wwAML4twFpl/9tLis94
6W8M8dmmejgI6A6UVECMa3yV2fTjdeI4cbiLZbrqyImQv/blOZs9H+2eOOia/tLwMkXV/7Sszd7x
FPiZizG+LF86I/mlI7fCJ9wKlNDci27QyvSwPXlrq+21ipsbz3CYJfmB2GpEb119wODxHPtNIOY0
QPAeWb2HJNp7Btj+XFPt7rKhjey6/CSRvcQ43QEaqjHfo+iLrJYkAv19lWaQQmICX+iHKtMQdpfH
aZt7fc5dqy+Q3fgv+C8Cd0bZKEbLjkSaPyxFjSaiQVEING3m/KJaf2dxE+Zec1gIhVgbLE2rwBdV
83hiGvnrcx8WTMBqMAo0jiDPJep/HGO5bH9BIGoBGzvCzpoNC4ncKDfllK/d/Lm5jFUZTIIFpXLX
d6Vh9irtR4/J3Em7A6b5+6wn+9hs+J5X/yfWtNfMRDSBBMkugfmc+d7n1cEScwgqHWqFGU2Gfmhd
L6LKOyQiKpgHVK1M4GEypkeCO66dqQdNEl8Jt35s6+6QxCCzaXVmwn5sLIVYxz9vNy1KHED48dlm
mqzb/mClHaapOep6c4H1Tw5jN70t2XhE6d+g/BqCeSkuGIE3LQEG5wmRqBXNMj22on71MXIvq3Pm
7R36DssPtiMMCvI0mzYOVY9uspknXswvjWEGCd+R6CtOARm5CMlr4MfJHdLdxNGQ8lZvauBHUXVO
MBUYjTPtaXulidnTd7NVh9sbZx6ssOi6e6uvB+oNXsWavYICZXvLsMCfyUkBi0rPi9BDBOY+prny
0S9GAgU689fmeI1n95WgpCN5Rod2hddMOSN5gRkRSi9SDixWhc1V1U9GAGqT7fxpJr9seTLG+JK2
02vcJw+AB1Ogy/yDvKWPDh7cdepbJZz3Ku9mXH2jEXBrjztzGk6mm1xciETBuwg+75onwxPvpV91
4T9mrRNNstz7hvsbiPq66uYZGPVbV/lxEu26qWkPK4Ns3Fo/XhaDYg7dUyrHfYz6tBuIZUeG0ASt
wkUONjxw45WbPn07PJuOW3Ia8YoBg5a4l2Nzm0aKYPsLZzOreRQZZYHk3pgoNt1RH0ylusY+dSe9
D54wgODZYcaUGdDBdTL7AvTRRnOru4/pWkdlI9BG8jybPJ4mC49B3aimv1JxUe0YqIbAn28bYOD6
eMDV+pJMVejJ5+1SYKedECZoT+aY7HGFDAhG8BuI/rOKybnDXCB0znk6AP52ojqlTXeZGmfvWg6j
8LrzjPE19qA9rBoiw8BjbffHDkyHpAUUb0mEZ+idw87NjNelx9hk9iev0S9+5eBCs5xQN+MjeHgB
IYmhsJNOzwzI63CJ9562oo9yrgs7e189wIPnBClNVziGI2EVAzKt6cOx4rfGrw74HshyyA5mOn6h
FkDX0gZanhxUXu2M1PmuzC1e6c82TYhM4D3x5NnjqOPGvAl1A56HKCa0XI39EdoYTJPDi/++hfKp
7Q/xa0Z7badhZaQjkum7juJlvdW25+0m9Jz1BlDq0xy6ufpXu200dysCwMIJTe09RTn/H0fnsRy5
sUTRL0JEAQW7bW/JJpt+gyA5FLxHFczXv4O3kRQxkmbYDVRl3rz35CXRxa8uwKyMgbc1OnKu/fuE
klrYOj1FjswoWd0D7VO0lvOTzYfiV3G77bIB/081LPtpWiLOMEGqYG12hli1afbaTKTYjbcKGxG6
j4fBEPEHc+EzbuZdVo/fhRfTxWMvWUVOgGiRetdY8kiW1amXzZmc36qxoyebH4oH/lS2WLh00KIU
5duMpxh/4F/Px+WgXNmYVXRrf7SK16oU9daJyvPM0cRn/SjyGHE3/6Y4fgMyGeCNtb4FBVGbbw2y
K3VkEAUWZ67ffcyrXAd4LuuiX5tyQCbHh8WXZVfmKUxsvPTqFrfprpudrW/Y2+Vtk6IHGtNeSrd8
DKLyS7Skp5b/MO2NgSb3Hx/MT+h4FxaiHo2gewTpwdTP2kaAIyKnpT6st+Qt1pb2zwY+lWiwznWZ
n5L5mwdh6bE+l7uvjN1DW4pn4Ll3z7JXCXP4hXgBSXylGguml94kzQyXs015NMb0baz1sVkM6zGW
X6wCJ3Lb/TqtJ058tLElaJ/7eNXc/1+hywmaj3Wz9hDWioJr0xKnkZ513Q5JsUpE/T3mrIUuJMwj
hq4ryfdW+eVPVnr/FT5p5JQBEOZmtneFMcNk3Lr4fWYRVjtZj85Z4nfel9WEedjFlTeSjeBelXdR
Tdc273Cj+IXc5o0o3wx3eKaI6TbkkXaDg74lGVozJZ27fYcZhqzrdLBmg3WyfU07DXxx0iZ9vSFw
as5YSJhCIlK59tGMgu/FsO2kY33I67HcoxK9tWn3iYNtjzOYAkiwBzVai4Qmp5hJ65AqkQWGs2WH
3roMpoUYgrOsw1aVJM21c3Jn3UgYJcMIFCVXjzYFzTDoe590iDoj5cYcvExl85pZaN5ddSCE+CtZ
6ls4zo4ZNtQmFndrFf8U8bxrc0rMXFw02cZ1KFjJrpPh6uCA9S3juSD0tB5L+2Xk4J9o5pu8ontj
yEOQqOT5rg6+QGkuTIeVunSqgdG0v/z/YdhwcFCwE6GA6HwMSAmN9A+rlMKGfMkzLNLvkYAVhY18
YIBurBINjWiK/2mJ7mwmPzov3yevh+BgdYfEbJ+KmKR/572YMnbw7kYHXMuUhazhQXbLL9XUYbJu
50cHx+E8u3fLdp5GMiYrUfvYKHrqQuJf+Hd5AEmX8pb1+Tn16/esMpxjaaiPpiDO3g+0OgQdLibn
BIGmFA61WPuz2o9GtTN6/2XM1XOTFg+Wsj5KL3oNiZcxwHNh8GRkaBud/qXu+GXxNAZO/Gdod7v0
KVzfqAHxhl79sepmij7i1ZZ3Qx5OiEH02JSoyBCMs7LzVp3t088q66cgt5Bb9XmQCQ537lCJ96iM
1QVn4b7w3c/OzclJVphalU0236KlSWv+zh96qA9NXQI3UikoIms5+ec7SqneIBq+i2Dqdl7H7Lwd
d7qxzGs1ExOWLeE8NwqZbU5YZaquvCidqmNY5cFqOZnqEl+y7F5cdlGssqj0Vg5B7Q1ux5DfMnyk
98BdmlFqGZRd8IexAAmxQUFJt7NnXENu3ikyN+4c19vUmfGc8bH0bmdjoRnTs82yIqCA2MPsYE7P
DQslV5M7EBMV9icdAsKTkfwTeX4mcH6O0uRLjP6OUfvFrFHG+qo5JL6NtTJ6txWu28DwiTdn1iPZ
5z0xsYAxl/cRBsFR5jNumWSkwZ8eyw6Nm8BJ0Lsv9lgARzN+BS8YY9qD1Pp1WVY1ctRH4wK6N+dt
USVb1YoGO3p99KziVA+E3WOgQiiSe8sXN6+v7ji232obTZ50yjWM+j8/yU7TiKzKv/Eqc3mxALyU
1DH0QRHQloApTjiebfSAyZuRb4H2aLgCaZwjmQbeZu6lvR6ifrOojM7k38JWUNP3VbvFGvbPbTUl
a4kJFd/zzZvLl7Tvv53Z0Rh1SBLoFoGnUn/0nHswEts+NQ9LGdJ74Q9PyzZ2nPNoGGtrHGAzLs9V
4ATfqc/9VET3Aj3DCvJj7mbHoApPg0XWDsQaTuOTqdwju+of2LXOOTI74E6YUkwyAkKcr1NVv7Tz
AHfLu0Aqi9Zu5isqyaFbG15xK+IGj2/av5BfRgQdyn1UpwZm2R5vEV5H2vv0d2n+3Np77pFc4nx8
cQf+/5xPOAT+vBSLpIspk+E+nTJoHl7wE8AgnDiB+xLVTCRneXXs4VxO9uNYe0+mlT92vnoZouAj
7EZNM9ZekobSafl4rcXLoqm3Y794AMB5XP70QCqiVWJBtVpoUOiGUjWbjinasosoxtVl8o1W43zv
4/rBVODk4DOF9COjn+yYNRXbeQiOVHpPVVJ9Ag6+RiYeQ6MV/y8u4T6sk755LP3msPRHE1W6zezb
CesXUWMuderiIZTTAdzXafCqi90gdFKNd4F14Z0vHyyJYNfWc7wXLd7xzuRtDkG4bW1b1Ux1mmxj
tm356OONPrSJhtTDttYt1kzrcYxUtK9EGl/GMPWeLTBKeHPN+S1tqZAJjImjHsl073zTiH7BDhCs
qxw/2zTj4L/HJE94WCJVPpQjhw3Y9KOjKhBKehLwmYKl22HTJiZnXZsfLif8ytXOg5IWOLXFUWmN
f3GFpafmUlhkAEO0OBCpTWbAKLz1TL8tTjARjX+BPyEjd//cPjyFgeFdCe8zEcMws0lDwkpqVHe4
tkuhJ7/tMLwPBcSwqok5qPLJPuVJn/zXBAPeD0qG9TJOc4UIsbIzG5kHuocVpepwGHF9MLWJfzDg
6rMElLoqaf5nuzg3AeChpIv2xgRGS9FkL78Sdf0HPzAD8dw/5Vn4i9jxEQz2oUJphXFXG6tqoDAq
wugaCEAHVf6ZDglBOb8OVxZwJa3q78Czz0nHM0wuBFNqPL01Y693kzF99WN+AH93Zijx6OFlj23/
T/v1Z14Nj2D6/hap2wn0G3l5KsUaTIHuXvF3RAeqO4rOnnloPMbvhPLfMA6Cs7MLvMoZlLOh+w25
6GTHyCVyul8CkUwGketK804O/zi07gMxIZxp7Y7Q/QWHkPr/lQ6M6CVOwutQAWVtk2G8BHZ9YHcD
TXSqn6JgvAg02axWX0KN3xxV/s7tkhumg0uIEyqWSzhg2lTNdF32BKzxIf1YOn12eg8Dx2R1AHi8
LbaCp9AQao+Q+jnM8gx8hBAjCaBNJ4dkA8Ro289c9CQav5wivfbYKtZaJgz6VHDDSf8UpQ4T+yEr
ASPqkxtPuBIgDWxSQ3+OIaG21A/+lSxcZLbfLBZwirbAa+95H5S8C7mJJZDGuvY6CIJ9Q4aWY3vl
4kHf2izVwRxSo3i4jXqmMDP3ht8/2Q6VQGgCpwR5wDcqIXlo27lNWjAQoOLFaHqq8/x9NCLwgXPE
Vjkvby9VRXBHTtYST+8nxC/zv7DuvrrZ8p+GtLiScvVP7rQ0dHh/113DQoXCqRhhMlJeBfMwUt4M
He2nd2xbG5JGXdyLrP3R2NZwtD7gVLwi7eekXLHU2TPzwxir9Caai/poDJn6tcQs9u4c+XtVCvOf
itoiWLH8mg/NGpEy/JZRQ44ltmqC4pa4hdizH+mjqkDaIfhS9WbAeiogrqtCZqxnm0ugPGG00Zlj
7r3MejPpft/ExGNoEEGJXfNFmf1fgajLmVdGD1VHAKQqjVeppfjPi6biV+IkwGkC4R5I2sRyaSrT
gydGCiDffY5HjstBsSPGic3pqCEPrfg1klxGB/AnC59kkULzGbMXi1kYJWM5bBxGXfGkmdlMEnnY
4LtSc6EuCRrNi3L9ceeXrn8ROcHnSE4N5a9zmu2c7kn1sER9prfXrPGfGm2CdUhxcVtVTmjZSUJ4
lKUZYqZqrklGoTwrGzzeXIUPvCwZw+fpXk7U6lE7/kPmYXYyVMGdfDizqTYg9pANlfsHA/+t1+2N
wOOtxvwA1CnHD6HBR4mRUUfQJ69hE0EJ6ak1ut4utgEscghHKAhAgId9n5QeHWVwTwRm9M7T0bXS
1Vfeyf+k78NmVTVWe2F1q8Krm7tM1eeIScO1o4My54LTg4KervycsQt7NVTJ41ARudcD4XIys8Wu
tyMgWm7HLCNz2/UwjlYNIoz/ojI73GSRc0QVvg2RY2OhLl9kzhpQ1oLMT8SPauz8cXZlDC/P3WDJ
j8DDfRRb9Sf2FHsbjeM/NwPallB/ZBPTuXEqs89JTa+WpW6eBzvKbbP6oy3S6tJI/NpVEDFiK5lj
Zs3Zwip/REm7Wb2f7sNantlM1YWc5eQ0GoUvh5WIGS5WTBuONeWAb+fmJMoeg7fRXJSXOkyZnO+R
rurBEemD4WO3NqJ8X2NnWxHh/K9XzZ+puz10jxqeWX6z8oT2zwQeO/6bORroRQZaT9Bi3Esrh6lc
pNJ7lHePXWvdxpxLxFGoGkQcq3Xgll8yps21+/4pbnrYbeVfH4k/zJv+FgUHGJxj/Cva+cnI02ud
Qw1Z/qFISmpByjnwQU/UPXiCPUlcgoPadRaGgdXxZrjl4gMCqUa98RUUPeLispPVy/t5A+mmOcs4
cTY+OasmnQ59hJsLrCJZlLCn+DtUUbUXY+sVWCuC5yRokyMaU7xosvnaC3zzO/Bn46nDwXbyJj/2
NmAp537djJxU9NNY7qDMtBuBE/xcGAR5pjhI1j7OinNZ5kwHRtvtiZhqDa+RfFHnGvIiI2C4+3mI
6qehSfOvvBUmEzcMnEyDhScy/n8TkavANMjDM/EqP4Th5qfUqsY/GFukdXsUfY/mF0Das82OzRdZ
4BWdG8zQbWBmt6GrdcPJH8COtXpBsi1UTNPcxD210hNvWk8aUzxJer7mUZ0we5f7fgrFOZN+8qij
CB5K78zPffIv5KfJ8fzk1rejjf7XGVvmOb4VlfgClGg68gkWJmDHFRbtqclf/Cx/xkWYYC3WegDf
B5DnPV+CoOSV4Ak+oITQM5mDdo6oAtk2shoe3wJsD/d6lbB5ujJeHd0R1850jv+sNKKdjsNq3uKD
H94rpLcSR/5a5wHnC8Ap97+xFv5DPPYEGvF8+f8JuFLVGmhlvko5RkD/JkN37fJeQQoJRQTzBlHE
KDDMum1Qf+sGfc6M6Ko9CE23HocBDjFHvFeTMUboerY4d6HOX0XaMqqJnSlkZjrgeiN9GYJTYOXD
ez0l4hiPxCGrWc816XARHFK2BhyhJ+iDAxEeSdcyMSeZYbAh3OifoD+PQFvYYRzpiaxbH3t/auhY
vW2wPMbj3jOs/9yu4XhOsopk20BT10OezqxkfGbuSrigJvw7TQS+DBxQjLUIMDzHOXLEZATIBI7j
PeFxpDb1zdiG0kmcre3imVLerDCme1VgYYwSf6ATyWAw8XPQrGpuJkkW4GyjAKY064Q7h87rHzOG
7lWl611ZYA6ph3k6afinKz7V4HmeQ4ytnMsHwu3e11CP4aMKhupYoH2tw7DjepeqHk/WMEcnQaru
xx4ilAJZjodZFN7amzVxaFaEP0+pm1xJvM4nizzYWZZTAmGun+J1ZsWo1NgqP4jtwto2rX99jU9z
05aNdciDUBFQ8IAop4aBYWzKwoWH1n2QU0QPlHSR696z011QD9k15im6EhgMabH8yt55BZ5LTSwd
xTwopqsjXeBEHoX7SdqEyZ/mfILQH9eqAcUr7R89d8axmprgmUVueseHEQJn6l3n6KsJk0xYmcnJ
cZhHrkMiZXDAiyHHd5rl6bc2yoloEiTA9TjUMTt+tWAIZSABBNas8CVgSdvFeN8eHK/gfkgQJF8T
ekmQmALOpm9n/Y+vG9r5QnjUOOPkoZPq0ije6jA2/BWlFssRptTSj77SSXhUBW4knGX4m1qYRkTi
scoe+zLJxwfVJKEDmtIdY3KjdsCQqcRqmhj+4kByFqt/O4VomqgO7E1lLZPJdhhORxr61EcV6421
duuU6f8oiR3nJEiZhuuLM9sIZRnEw7UxB+42bIJ5fJjRNp5DbLtrS0wCS0WUsHYs8cZ6LzgyN3XU
ITiHHE21rvWz42j3rfCN8rn0jewlkMgyGCnKfTlq+0s0uVzVaZruWdw7PjjwnbeRRpMqHWa7Mhqp
W3go3Y8Bvt5LMQOw03MIK0Y33neF/TlalaqrHZAcs+z3PRcjMAXTTzepbNqt49OhhnXahI+e0xUX
LWI4I11gw+RtvGmN52HZexCkZFZI1vdYxzjQxhndpvKd+t2SbvGS0/gQti+JnmmTHAjRgMtoBAKX
ItyYtpnKraVIW5Dgc0Gk6P6ksLHDAhPqF2KN/1cJu3yCYAvNQ2r7KgPSfHmjshXjLrmtPV+sdVI1
K7cxm72MQ/FGKGXa82Eu/A8K/LbAILMOQbqvyJUiJ6Rex6EU/LVhAL0UPXWljDa79i15z8eK7vVW
ua6etmkAGkyDTd/JyHFvVu0OH9Qg+VNggkonwazvFQ4/5sEeWde4wsaxI7OSJ1sPG+UeZpb5FXH2
XKOSdKLrVC1KKvSiLxsP0UYyxj8NNqj0TqDhx+izFNG1fzM8nV6tzjeIwpvF2XQS96nNNNQkopF7
OWDSQG+CeEFR0B6zxLDv8SjLs+hEvrOZL73VeZbgek9Usa8SlB3bMNqLQaQuWwUlqbmBbPyf6xnB
f0pVkE1ITwWXyqnA7hOA3miPJVSSP/jWhK12M+HfoAOOsZZMYY9+l+Wb3s7lP08J45ksAwz31FWb
RCCVuigd3sGPapLSjlM0PI9E4uyZ1sZRFBs7HNfWBogeBuamkYd4xLzZCDgpdkNE00JQ2Fmkezfx
bMIrELXeD16U/yZcSjun5bBP4FytXa8CV+YRfDAIkkIXLVsj2HQWky3iK3LT+LjIwjhjhmLZCBvL
CMYdKwXWZXBasnxx9yEDVd1E58Xq4Lv1dJviqT5kGmfGwU8h6kGiZ4xoargJ8xAS43SHqtuDURu2
VRIlj2HSWn8gOAiSpon97Is5egIN0BDJrNndOXgGyrEa+4OeWuB1Id0zro5eGyxMcOf+R8o+K3YN
TbGNu1F5J3yI5WX2OlTf2gWFnrLc1Wum/tQ7Ca2bZBiXOPbPlA39ESoX5bjDsJE9M87BtnvmwzUU
1Syd870xgDp1GWLe8onc25qLfckrjsG9qYKvFE/u4jkR9xRNBRRGOTNj0KOzSTrDfWhSgvx8yYBe
1GxtZBp6+GT1n62C/KQNU1zw44qPdPLgP9KCUveVKV3BKiHMvXNzo9lYThFskmiZ9w+R+zqFrnqx
h/lVFiK7tmzLZcrl5dvOSX2UIoijm7j1u5cg9Zn3+JWKN1ACh8dyNIjumOelVkEWHT76gCGtNWBh
MOlG0hZQHcsDJmMB4BDPGsVzmbxJ4W9bcPdBWYMAD0H82b9N1dJx+Tj3itCnkl4m3Gn8ZhspgqTE
5J7yrHFxRZXYubMivu8p2tlyg/5ItCeymw3P1Q6rJKO/QPJboRnbnfqwGO7zqMJn7LLvNBq/FCse
JmcwV84sVgZVAnu4cGwR2dTCWc8S/JZyxUbH7S2OkovD5Al7NHfMnfwI2DRzzfu2tjzvEGTNyTO6
p74N+bhgkEwG3WC7y7rmpw6im2TKNMmOLJm/zvvqN5Gkrer4K7R9Ni3oeROTz+CoonkK2V3gAkMh
o7np6E2LCnh0Plr3qWM0Ho4mEbXozqTtMGdByc3IAopmPFYsi1BmjOF93gq2VUQ8lLlzJue701Fy
FuN0nnOuAOjq5BBvrX8dE/Yl6J8SqPU8xjfTbHDhtBeh3lXxTotyzpNgkybMQAvvNEtMhWmBFA+k
D8suQnCjpsVKPLwY40SjUTXWbko7kiygWldz67TH1vHtR5qCHPpxpPz1VMn6Ms5sA8mYtmmKSDyx
Kor9x7lsEGaiws53kWWYO1arzhu0KGBtnWf+cxy7uqUmVa2olrKU4OhKR3Aw+rJPz2xGZ5kD0FZi
wPAswF+Rk26TZrqBrksPvuN3xHvS8Ll2RUNXlmBtymowFlJNWEV5s1d1V3cfhcOahp5q92gV/XTN
h6r/dm3k4lxm89PsGhWoaceG/C+QViZDNA+RU9QXzUalpxF0Fa62HqWmLzFoS7fKXrG+A9Jy5/k1
tiuF72psHiPtpnuCdeHOMIzm0APBWOUlRMJ2IUDUjrSww5bpX1Lk/Q7ddVr7HTvn0h6QO2ukucIk
ydMZ54MNHlZ5K2ZqX8LTHLJQurOd0c04PXTYiVPGho8toDe5YxfVsjBAVke/Vj2ByNbcw4Q1EO1I
I8U2LL0Y1vvZ9YELuV7hnNqojARRchjlqeMFhzjPi10pEb3VENTPzuCOvB1p5HxBNmBJiFXk9hc6
u7kBRxYxkAVxN9v2Xz04+gCoxF+jfxP2KFz8NkE5cG/31WaAQQn1xHMRVUYigXhVsWF68a5LIwaT
FZO4vQN+dUVZBanELvuV4alPbaE7GSTetn5SkfwGZ0KJz5MFp9Mw18x+450qUkCSBbnOtEQDzQ01
wJwg01aFbXb0ZQsjI3cjCpskGWdM6yNhhj6a560UXnckKO1d2U3lfqSqyL9Lnv9d0TMFTTB0vw0+
4hY/8fwRgvkmA10NkKyTqd7q2fip2jzj5Oh+TWgDm5ScNsB3CzdU3t2K0je3dYshNqjMZlsbzJSl
Mn9QCbs1LuFuO0uvOPq5i0Glrd2Nj9n1ARhuerBHwS4RkQjizkX5TuRKPvU125NdTtljn0vY0AbT
qyKIw7PgWvxWqWjW+YRlAWcyZHQ/dWq8wJCBIzw3q87pxDm0KfWMJMc+NdX1U6Vz663tuS6sELud
TMQ/UdflswN3jX0wucceDx2vK9cWSO1CvzBF6I6CQTE7A2g+tZNVO0vYBn0DYCUvqjFABo7aqWnQ
G0HM7iLJMW4iRchQc5Ocyfpjx+uJVpomqJYmtocrT3POdCZjjwURpOHUybj4hZhX3AYtm7U1Ri6F
ixPus1iNz3OSAUIZongzViVWSol/qvDrcj3aVGYybsttWLGjexatuFdjnRLPV40+k7DEaFYSDYeZ
p/eqY0NQr2y51REzW0uZE7/AfH2e3PlmZZnxL+jybj8kTX/pWAazY0YpHsI0x79Nd3AGcIBDx2F6
EKhAPdDP2S8WBuBtHLc4GnO+jNbU0ZdRlOXb2Ef6AZCj+VzV3AqelMRpLeITD/2k7Q15W+O5DBt/
Y8sY114AIo+MCakPp6W8qY3pKNFyN2Yzj6eJ9eCgXLHn6Kj/yIK+cSD6MnlJfAyHfJOhvTWzTBOp
M3S1yiaZPVh9X1zzsCuXU7Lat3WyuFDMdh2EbMsp/IE6j1hT9Sz5Wq/DFKu/Vjg869jAizdXIP/2
ugcQg+1iTZLEArE5ty3cKmG9MuGWu0jJb0kRd+oB+56J+ZMMMoATGCXkQxBo+bY0asJIDkmcJPEp
HYpD1YS0Kfh9KStJSWxD3e5QlAgUv0T9uHMj65z50/fk8mNJn0K2tH9TX73ZfFBhpdY2oBpIgtuZ
2TbbvPZNWMD9cfbLPwd+wsvoHhL3q2o9lqnWnwgvSLzYTaZGvOL32BRhsO6q61jpbQ14ABu/lyVg
cRpSZRrFb7oacwG9INgQtkGEkecRfQhMwGri6nN9dPp85MXQj8vf5YQnOMEnnVpS7dlNijNVFicR
Ja+6ya95hOHKssRnxG4gFdqXhBumggw0t2ikDs5eQ2zzbtxkcG5XkWwvNUe2CvQdksdOBiVO5+gw
x/l94j/IMnUybarXqguGVUfgvEkS3AEOAoHR3vCzzSNsqsHBFBSeYZSsEVjWlNMPiWF9CoszH6+v
m7ZEUcjGUulycLJ9rPnNGolMx9KiUWxTM9+FIC43hqjujFUYWUNzUDY0omsj1dpKrk3v70EjovoF
91Aq7M3Z0UoA43f4aGCFdx3b+CrSfMsjlBBsNYvkx4BQuQlwi0fh/JtoQP2BvR6hHaMYYN5QGTGx
eWM6ULZm0Il99zbMNxdGE/PNd6PgcigeUnPYmnb4ZmkmMXN2MGxxaER0MpLg0IzkKHpgPgjSdzbz
6CN/dzz1kfMdF/xpQ43VPksA4S3PXUTtlzoC1lFAKsg729O0owzAsPrbhz+19V7N4wY8Ln6qxR+d
/ueGNyxLFzyFbPMQwCPxpHiWteIpyh2gvu3QnGeBrraAVwEdEmuCBQYVYxXY/BBRSnRCb2cCmstj
mAjvPqbjLpPPOdzOhCfcN7ujP6XffiFgaVOzDhyI71P1bUTtajQ/MhRKwZfLapmLy3YBcIWYZyPE
Hs4ex4jOPePeSRdQYDm5cafJ5KZ5NsZSXvidPH61N+ZV0OBmHjT5XYv9CfhCB0zZXrAFJb11wT24
cXr1yZOjlkBCdkKBcqiWWGK9CxQmibTqXn2V37nitpXS24aEzhxVD4Fu8Fg0PBxL8t7PHkhUUaxn
ayb/ffoZGuZmaiYBwpNWYoA31t+GIXmLB8U6BvmPoOIRqse7X6cW54zg6fc2Ag9RhQWcF3bw5cHL
1dPif4sHDKozGLq82qXGuDcjiUeAlTOjXJBJxnqI/c9saL6qxniR5tRvB+W+LU8kwiMJT/7VSZqP
EhgujPV94KYnoXzn2GCGavPprrx7F78LKBKrmNyy2fTv5rJ2c4TrFuEce9TNgmDpild24bIZIGHX
ZrQwBwkhBpvZxWY3eLDlp5qzlqjMKLCmkuDwdiOvMbH46ZwMZFhZp0KBFoRPUE2Ns91ZrOWRwWMH
Rci3Ux6pNGWPtv3aZdHDpHHvcAvsyrTAdFs81Mvz2RjhhT7M3JQ2Z+woR0JjhJDa1DkGip3fXYN9
1aFfWR4Ea3Yf83n8YO/fwV4MPbkExGD0zWIVyhegB84fYpvL05Cmw97RUJFAfeazujaOh5dmZDJa
43jfVFWM/7ItGBsVqvpSbWA9UT5Ph9hyS+KFSXcRkS6o3mjNzICuInKhhgfhvadOqmfk+QVeCmeD
BAxmcznU3LC2+Razb4YlpMqYtrkVAc0Dbs42QOz7latewfBcoHmfrDmCJdru1QSMRMsT9i1KNL9H
cctH1vuRokYQRnaky+GB149Fkr9DTwMzn3Tlrkg5B4vYoH5unoKJzH0BBGIjCcusXebG+zpyrm23
1O0x3gQ+8ZdIkRdgLxd1S79Oquo3NkeWRiAA8uzpIdjx2RBM1mrv9XgDrcJ9YmkyfR2EbPbGYLKP
o/RE9OfOGoMVW/7uVcQCKrYB4Mb4Mw3880mTXblXCCxal9YFug0oxGJA4eKupFNm+QHas99jwZtd
JgY0qMpJjbVLspx9OuMnE/kf12NXYggCg3V3Vb/2l9uxwrW4Yi/Nn+Ltlw4yXWAscSkTB3awNcaG
g0LvxmjATqRd9JP4DQKBsR6LlAe6/QzR/EEAnaoJc6YCotdyHqjMO7PwYJ/Z8SUS4SPKzjONJtKZ
b1UblUXXaHR3ftO9zymfmJ56rDBDtW04MSpRplsizb8wRC7MKzYzX2HLfhP0nVM+dmif1tmklIY+
9CEzyo5CnIeAzXusDEMLI0rEHgictmVydQf9HsyCFUq95BFiS2Ba4Fo3kBZTxfRgQb04I/wBTrXR
ZBHB2HXRuvODuwUMuU1ZnhkEXbStODXgeATc6PXI6iYTYXqK7ssPAZJ/cTQNv5MUZ1pzHsUcogGl
7XikWwQHUPl7S6unUI+Xgj9+2bIlCbf0JvKHe9Ibz6Blko0dTnAbBupYI7JWhQ0YzyDXGVT480sH
fYUzLwLqTJNM4r5EQQtCtk60GDJYSwRuPiVGu+5mm0S8flEeKmrJ4aM1EK3AfXQy5kxAB3mzKw1k
LqLrqNuXugbbOkfGi99gKHNwSuhoYAdLpn8Tl0m/MIMty/PYl+JCrA2L5ooyClp0wlDbhMneNswn
9gK+xgv3iutuH9eYgwuzWUOx7JlEqavExu4KGqKmHXYjqC9pGB+2mrCe994+5wqN6W1ajY5hSTzV
TUSIo8tuAi2m4IRLWfHOys09CirbRqtXRkcHW5W/vq/OHn24NoOl1OMIoH+Xa6fzMnyP9pmntmDB
X3krcHOsh3lorn47WFvdkHLvLLNFGZTT1l+8hn4QfWhjephKn7HU/FdbNITjPBcPDa5Bm/owIxXJ
qsMbu9phmbSEu7g+ajf9ZrNC96Vwe5+javps2ah6Q2H3SE2aD5bb39KidU82C5Y+i2QIX6zSBtMU
RFg3I3w7gML5iUIKJNuKoQGEuHOV3+N1jG/hBLZbMZnzbYIvBtag/7F0Httx41oU/SKuRYJ5WjkH
laSSPOGSJZsRzPnr34b7jdxtK7BIELjh3H1oLhtdjEDV916mEB+umUGetet1xqLCcQx6Mhl5BAW8
PtvSqTZ0XAoA7nwHTqyHzEpAOVk4TpoVL+Z8zAxlzIJSbeFHTDVJi3ZozrCN5yniHeEbxeNKoAsE
kahOD7p5CGIA7/SiXQbzABrZk8A1dHHpaZOtA54IRp1LBDVrEsJogf0prQ0nNzdW6v9FcukuQ8vM
aQlMJ+oTb+GsY2I053wim5kQyBEfBdMDdWu+1yAQ4rDpUJjLnyAefrMhRTc7Ei9O5b/j//pCHXrn
OMLczD5w7D4yH1FggAYwVpVv3jPILLQ0dlblgytFvTshKmzDQFtkOBltQcBr51x0I3NYaK4NhgJY
nX0V36hudKt6zNFJ0GwQIPGxYaFE7Ifbmdtu+mjoE9RaS9v2fqGff/Xs5i4n56mKvyG2jBJKPKPZ
MDwTmZ4lxfMqng8x12abw2sf9/oCEghmLHqs+BPGbbIU+stvn3nqhxTbkFK1AwdeQl3UTJMt2CGq
8DmchJ5ZGg8hfF7EBzMwicWjN2oKDnOxk75udc+FoZS/iMkGRqHBp2j1jgYH4CUerHzAHc9hWo20
pgve1jraBaO1L5uYtMGb1npr5Wtq3vfYqO7okb293w/AXiqwJUBQeEbxdzwHv3Lf/lV5qMWr6jyU
+c0a+1PooPCz+mwXzsbD9UT3ZcbWKyS9tdKR2l7Z7qkUkhV4l15OL0ONha2Bp505ab/roOnvvumF
q0FLL2Va393MBbmvkTXhvpJo9yTTh0VMD9ZPM/JPLCy3M9h/Sxsuqa2Xu0bQ5or/fdGETacdJvWe
rZuUIN45fYw0uUOgZc5NsZKVl+zGTsG4M/qkZTiusXKgeNQ1NEhHxp8wCO66dzeKGwCJLtj1/N0Y
/CdCrPVUBG9FhWSQff3dMeUNGcChicJ9l4xndOvHafYvdAq+zIKXo+utzSynJ8KW3zrljQ3d+QtF
vRWj3Ta9qgQaDqI8LzXWKYjb2bIPEVltg7Y2zgliqIjT1l1avgl1jaw0xtvFVqUNwzRe64Z4q8IR
1Z9XeWr7yuR6yxh+vpqcBNMzfI6EHaIf0+nFhLP7yhDjX9ckljeDJSvu4GaI8KHQ3bTEIRXWoAWO
tLOowkcgB3R6q06T0om3PrB2Ougj3e3ZSzd+RC7td2dqdGc/jfaemEnvEQCH3QR9zMICKux/qMpA
WogflpUeEZb8ihhdWhV1/lGN8J/IAqQsYKGIim6eCa6WIwIMxl+9wPRq4WfOtBx1tPulDVbeka6+
C6cWg4S5tXetpWzsHQPqDQZSiK+ynIJCT+0+8+k1FYW2EcxfbGhHIiwihL0UWq4DOAkg0zmBqkuZ
+oT6gV5wPOgVmNhckCpX3PYc2dDe+ZemJq5HA4721YdIAeCGIOdQZPhDd0cGJi902UNGpmpZb1wn
bHZ96ibMQsHgWw5BrP+u7YLRsS7SnBune/6R56mL+AJVXIcTOWIaBWgqCryPE8tulmPqWxuGIwGp
YuMy8lw4FsrZgjkfBN0STTaqSTOlvmXD5XYMt8uWESqXderr0SVqRoPKXyteqrjWtlEXwxR3Rndv
9wDk5UR8GPWeexiCFsVQoWcnHf7Pju3GXAeOj9apn4st2g65Rshqn+Zcg1FimQRLg+pEaID6sXh1
N3MeAWC36rpZ8eNLPHs9JhhtER+xyhlWeHhQnmhGm6GPqPgo24q9D+Q2sXSnHexkwmG5xU1D+TNv
7ToE9+x6gIacTjr0LOd+qzm0ewGYozikM72J8mi+FS1vXqeFKEJ9W7u3JnsSpZua9WS0ax+W2lpW
dMZ6gxo6XYhoLcweN06TjdocQIsYSeYwXmZVoF7q5DpU/Y8AW8DqSpydE2qBtWogXD4cRVCooB4s
NCp3627K+mNpCe8ktQHhRebl13HO1TZuUdSIZq8Ecg5qdUGaknyMTuNt2Wva7ZT487pDsgk7n06f
kXCWunWQbUPd/2NzHqmJ3ZzX0oXNgR58gh8SfVn0JhZlbZ70wASARi+Lt6mgCTEG61S1u1qfBNje
SypmGtsdBMmz9JrvlowITYD/1wxL+KtOvXN857MdkkM7pIfYxM6coujGpI7myxoqZ9TcUE2s7QGV
LvwKPB4NRmoCEX/IurUWedCsPRCNqSZuVlf9zKJmxpmJhsWghhPLQA3JQNxjGTMzAthP1+1jCjYH
+W6MQXv3aaIVVgNdqzqerYPeu8R0Xfc2dd2IAhm3Gi06Fa7yuClpdXEvkKyusompfjWQUcDtRX1/
gC++qm3rOVbJcjDmRywKiAPRVmBoUXV0a+36Fbrzn85GGxVVpKCtikpkeHIm/5RiEGqU2nlIVBlR
nkwj2Ddl8TtqhgrtpDxMcXIbE6qitfMCq+k6dMZnM48vXe8w3k9SmmKs1MbOsLAb7UsNprhT/BBU
gyKzuKazdXVLG61M+tkymddq3tZqqougZleBncErKjpNEJc4GxkXjMtlFVV32zEvZW8wuy7Sjyal
cQQACobhiVrgqw4X2B2EuxBZtJ3t4TCkMAT0uaC5qNX7sDZfRC427pye1f/bMfmkAH2fDiGVpOkc
ehinoK7+nXXNJnSHq6/rZ6esWQblZ6UYJ60c3z3Znwq/8ZX9kQ5kPfe3dEOoibXMSHbzAZ3bAVEJ
zeb+F5MimzyTeyQ2l8rRtyZy441vStrP8oqs+yoobzmIitCKwc8pwuRuxc6tqeab8W/wZbjg2Fkf
m6TzSXS1E+Eos8UVdbh/LI+4QkZUI+O3Mud1tvH94MWj94T5ID0n9HRB1T7CKXV/UXyhFxWl2XlA
p+V1YN2Cyvk0CmMv8gk8lEG0smBCynt1GMvh4iBsz9K5NLTncBwJ4bwlnHtGXvy7tR2CQUtkwEZg
Rg24T0YxMY4cJjpj7gykoIXbZhJ2E1q39F0pmRsZrdjQ8u+CChrurJiLuwlG4TBgbS1nhJShWkeO
yF00QpQQ1x4El90R3QEFoHb4BcnkASoTK28nYDtWQpZSNzcG8QeU+NUQYw3mZ/KjL9yl8PptBlFE
0bM8Zm/t8veAXg7mM8TcsF2qSnPaeOLUCx2qPwa5qrBQh3q6tK1p3LYjaAqGYGMqm701rXOolDVx
DcObWGpQygVCDvX1QIvh0x81OFVMIpfpmgNmk5jArwPkNIF5MDBqp69+aDXMRybLXHQUeTJaX8cq
NNZ1Hz3xkF5OYA44EzgSOrI+Q1mJv3Xl7DG0TW/WsNM/I6s5YCNuDTBkmaQ0U5iv0gBPK6d8p8Yh
5Ogg3Y+U70kVw2kYcAaSPeEDURSJgKaiTT3/FDK52bSKGcCke2UjLKxT2mSBK89FxGzQ3B56+DZE
1TPQ3AyihmkxZBSUp5qxmXmMv+1CHlWNZJ7EmWGR+79GMrjctdm4V93HhDtkLMXv63iL6HozB5yd
FVXNWswrPUDr3cZk/pSG7BLEAcCYZWAwnGCJ4OFn09ou52stezic2QgNUYmU50thhitUhb9mtC9m
xqy6ZGCgJ1DI5HveZwd1XVEQgf95p3h95ghZeVn6FiDWD0fIXZZHFAfKn79PbGID3bqlUrn8Uun3
/K0n20va55dQeOS8gCO0ZK8XKlud1pxo68pinJWC1T8ujZGuWt0lUscwF4FPoJ9So4W+o4Uphh31
KmEUojJ9zHHp/SZRvBJzgDDS24Wpu7NJlUKk4Ji6Kj26c/d6/VCl3r20jQ0DRahdhclYhNXeS4Ff
fWIcG1xD5zbaZ4Gg54aXIeDl4YqmBVZE5i0tSZYY+dMzSUbKvLZ3dFGALabSes+Z+1lMkrFJc1oa
jG+rFcq8wbLj+geQhXrBpA0rOxjmdRa+Fxx0vbDXgteWRBdBsHzPLMZJU9QwRp1BjPe2juFZO6+N
wABaNaIEBl8iwi+9NPdAoW4RINih8T571EDkt68YRCmfe7ZknONH5wnC+OrI8gcKHoPFLHf1qkjh
MLmOLXbAnA0uTL0s5qseq33Mmzey1uQPU20aX8scWBKjgy0pzDsjzpJwO1OiB9NaVS1lP/xLKM1I
/6fWG7rs8Z8cR0mqeM6Sefy91EH90tsPFkYJwra0qc165r2zmhejNo81M4eUTdC21ykd/Pnk16W1
iVkUdVu8UjLbWD6R0lww3GEhFwKIthza+OlZTGO5vX1AMQWGGyUFiUZJFjG8BRa5KvGixdYDjKWt
93TiNvqQPxFBAPBKcD4eguRrdGOWU4vPGQ1JNneU+lUWP2Ak7CTWrsDFvLcgqk4GZiKpKx0o8e2X
2/UMM0N1X5tGyKcc8z+NP9n47wzRKjdTpsMZTN8M/nCvcioshEfqiOUtrr6g752EnN5S3bl5NmVb
6sEZzHPuuW0Ub34bnIZZfna2Pi7UDPAYRriEWFefAlXrGS9N42Ak7zv7ss0VlWnErB05mdbfANm8
FHXzU1AY1Tg9FzhUPwplPKl5F5m422LmJC0zcber9uqX0cdIDXbnIJu/UaGw0fhC1/RNRshdyp4j
O56saDjI6aINM1qNwDWpJqMEy4uv0E22WUWjEfotYnDmJ6kIF7mx9ytg6l7uv7WItheOq7yRGr28
Cy8OLqHGjCRZ/3juSxKoVtorgYBoQPbCissJK91gRRCxpGG9K6wQJQqSjp4SBjCMeLR2rgoDhzoP
UVu69NhwYzpRGxfbbIiiF3o/M+G+Z6dXUFU21WTAS7lrTh8ktjh2RG04PMQgKMP2EtpJWSbQO+Dw
0nPVBpwE7eas1/Nn5aBYHcfUhDLAGYYl1Z5FAcSo/CDIF3Q/hLYZB2qwGh02z0+3kTt9dlWJDHYY
XulvvGluFIJ+gYbak+6Vg0u6GGrogJxLhmPqQmvz38JyV71uUoRorr0f00llxsIkraaMc4nL6lw2
OCU43cWnuLIgDNyJrr+jwC2WHSMMbj3kqxpJBSHJT9ows0qEhxLqpZXyoIH6Z7woch6tpXGrpZjM
lxlNwRHp1qRoU9ZbGUIIr6m/7Do+6x+rsGlrdYlPqx01JXp/G9EVeWYCPVraW6bV818elghPRxKx
UJpneutZyJ5BmiaikJlhdcrgjfNTheFLDmsA5ORvBxKYdOj0xuMNgZEiSo1n/EHfGe99wXT0pYYQ
EAa4DRqFd3Uaw8AToCOtB+Z6pTZp3LoJJ6K4UOo2NLjV0Hu8WROyDX4Y2vx9N2s7LDop4WGuXSXN
xqih/ZuoatBq0OXyC+oTzc6bh3NFAK6RZZEG9uSsNHcxI+cIyntoFWa7twhVGlF/M5aBqU25C7X0
NJDuk+CfPEUQKdBEyZb4JuygygyIsE5DlTZ0W4iVmBEad3ZgBC8Bw0zkFnj7OMWxELO7ncpk4/UI
8jLfTFYC78GotA+tbKJva8ZEXkzVQyTxPa5VOYR6ckvysirosSKo94pv9pB3Oh6IiwxzPk41Up8p
z/oN0ODAIFIqD3EzAV3KASTW2b6wfZ9BhrxEM1tr6bsCT9AHQzHZsy70JIaTwvAaXGJU0xZQbgK9
uMd7hvgfnuLanKZPyy5ObG87H9NvmFx7d05ufRZvkq67Mjm1ciPRH8BmV9Bd4QfFmb1OMJlfQUXR
FpQkIo57+iVk9YKUgyhiZ4y0e+1xujUhNackQ6BNe4UeTGOFTHX36DDO8XgerCJ9jfKE3pXTf8+I
fHbUo1TFuLjqQbsXbf0TNvHDq4hKkMVsMkT+Kb/Zt+p978o7Dd39JFETDH3a/PLw0SN2hEo30Nrt
xYqJhmtjKWu4mKqcdyqs5KPTirM9xNxPZxNk5octm8ek+D8BWz3Ig1U6jFcr1HbgHI5g6bZu0x+b
Md1R7H1tQ5R60Jwy2GqKkD00SjQaEzAX7NOqTFckb2TnzHp5y1mC52hxvzMIymWpfAfopfUdsKD2
NBfFunYo0KX1G64qKyNx/xqmjfR7PmkNs1ZxSjctSXO0GBhZMM2IzQhuGTLCGKPhtDd1FoG16pGd
F6bi7+QW866McqKQtf9URjso91kMl5A5LRjcG0hYPTXhWLqYVFW3mCsUDvpeF63uOFJUzeth4QIi
ngVY2hiwqu/DiA+64buqyis6KWc1M4BcN8MWqwdCIlXaKpNw7XjEsMPAXdGGLXjlp9LJjFNzKa1W
LiunXY8WmqCICfGFOYpdjd1GqqU7faaUWSkJw7zrBROMtmKYhBVzEznAuZJ2bhNr9DhM61SxKBUz
e+Xp0MB85iTo7C8nmN+Sdp45hEc6aVtD4eAzpqW2THDg3VACuACijAGL2iGcGrEqkScqmOYKHRtP
NHf01glGhExYLsyux6co9v4i7SFGnyIma6v51JuUYGuzoq+dGbeRnCmZm4ExWZAiqa3tI7dWN978
qFooLAYfL+rWgwXJCGh8YkMtEDPBUvAxieFi2swYqWty+KhzyVx+pMFPEjdWcbdApAXMSPoMbsoG
HALVcy2oX2dMObciDGDhhA19KsltC8e/FTONdW1v6w6HOkb0IFHv0BWvI93/zQzRk40bHV3PaVki
iCo9AB9h/2a6xtWtx7eSzpU9jh9FytGV+0+PwTNY8Y+sJoccLGJYUTEy1STV/BKNoGymoUXWM1fd
tw4E+1NK0z9kvQg3xuR/uXnzXaD8IyFiS+u7dD9bxREPH25GsmGaljlY92rwyVIx3ybQeYmmU5Pt
v9WnSeiG5s3MLHl+zqpoX7gpR9Ec3mK9HmHUd0f1KCfUWvn8zxyc1SvOpZy3Pi+jr7uMCTUvgAPp
cWmbVFfNMjPAtS7cz4GyRtJ0C+Rq+4RY/wFQ7EQZCF8KOe7Czj7W2DEJGa9tS3sPzWSrXojBR5DD
roca4ezk8weUX96iTmz90UfvYlwmtbZYdRkqOI84QzbFc1TZRVV4nBk4f2rxvKMRh7LWW9UtHNVH
BQI2log2zx6D/0OBoUNu/gKodhS9dcu7fcerI/foORGiYBFbx0sG9JeV8RgHLjXeq0VsGYiz9elS
0MKw/iblo0niY0oFNCEPTUGyeEHJikLRxe8OTPAZtiD4QGzLFCO/nGvIGYLrL3GwU8J2j4iM+Upa
5u4F3f4yR0WWUnaJeWmclh2OHqyNYIFQmm0uvXOZdU6TljG8dmNocm8107qsPlOE4wMCA9d4H5xn
Y33z+4yy3EwDpWGuldeWajXEB5Qw1F6cEy4EayvBPBgtBN9hg9R2E2gyVKddM172to4Gol/GuoRv
9+CCneDSAJpglqWkEmnjIIg9ihMu+ThcKBN5HZlb2/+ExTMFw8cfBRwfvnEeDUSQzMU5EHXdlyn/
4dIzhFr0rqHYeEqDs7SNcTHzYScSY4+KaJVvOrf5AzZeMP+Y7w0GoNQC77ACNMPwHKmsz93nebI1
ASfHFf6Z9i3yKd3H3xaTY0yQsVkX3T5nH1M/UdMY0qqdrzDY+Yy/jmIfhy4ZU4QIisTWeHAXRibO
I5yw+vTsEiTy3SGrVrJD8w/cUSiaTLd/DPm4qrsSZ9I/M+0ST7qLCdSaM3z69HjHiQ3pvwfGotGl
tVUPpePIYkkiuX2ZiUoq5wubTo8bIfdqE+IbKmJ/DRqYevRh8paL+Q9/KypxMekGdFa6m9GsCTW3
hX26dxqaH0WdcgDZ2Jz3DjnaBGvYMzGSVKXY6aDujFpMfvk0EJAB8FS/h7eB1StBaKM/WPSuWIwp
nIWJ3hpdDO4CnmFbr5iYdHgM43eUQ8TNnRVrUOtfaknpRC1A/HT0TVIwINJuKkYw8BpZ8XEDYaF6
lJSQ30z7zUaX5tRfHqQ1g/Cj1z6SkCah2FXz2wCbEhXdPoIk0hbAZcTJBV9sZYRXmOL9/0L7cZNE
v1n1Exs0/AvN9xWlhYIAGZMDPgJmnem80wZW32F1Jj0K1J0YoUCoPHDNs5u8Wl6wY+IKeMXe1uLj
jKc6AYE6j6rI3BrIf/mlSrbKiA8eGdgrhdGDX1a3HqUnoGu0YvnetkFLSvwtIiYLjGJl1V8JvSLW
NNennjplLaZ15d5go6D3fqqZPsF5bKe54yGvMFlsSCmULqcDgCOm374DVDhkCN7/4Z1q8+lXQyE8
TZ7c2nRudpWRrIxuUlcYjvo+NV4i1obrlWuaImv1qra9f7CyZ9JcWJ1cBXSzMxegXje1eIcXXJ6O
/AXt9mXJ6zWyHXh6RBnvtQARy3fEUJP64Um0SzbqraPOWbCwuHGCeDcHBVBgwjHfMGthDrqcFrPz
igannzEidgGzocqerQ1vecZ2yd5QWd/ql/dKfKSYGvzeMf9pIPSgEgCwqx8zqJa1aK4ZN4R28ZOn
gYZmbTJ4xiKPv1rUKIUL4su4+vLBtUeM5GBgup6dYO/GeXOBI7OlT10tuC+k6hT3WudaJOkXvnq0
lUIyTHw83tGp7Sc0dGo3ZqLvQP7JeTx/Tqaz41ampn7KVX4pKUwHMMnNMPigYVLH3aVEwxtp88qW
9p5nwd2aYuMQIncM2K/jLltRAmYcviNxfufDT9zawfvAl2YxkpzSxtogrV5Nwb3Gg7Xvo13ISaJT
VBzg2k4jMSCvXF5+g9xb4B+89gUnCM+N8WELsGbLverSc2d+qqfQt/LgCWyeCdziJrpFBT5zuUav
hg+nl0e1ubc1Agr00G2lQ9k1t5ot9taYX8PJVBuj1rXvtP6R0MUUrBmWCtN1ZxcrFgnYirWw99g+
4sQhv3jy/9Bm3X6IWxeFMYxD3qKeDT96Fbr96vA3XKpbKkc9+cGHiLkevsavwZmiYnWdBsqRcxzJ
jyLkuwM5UYHhpttuUjjF8ZiuY/8ZxphPdxgRzVQ3UBJsqURTLAtgXQJaDcErqlBWvQ8FMCEWaiWK
W+8BDUVMpY4VJnGXVrvhxEl9VIoOEkBB97bdlHSuSo6PsX/QDjjFTbbQmieWRGqfkHvHs9cuYYQZ
XXoIGjUK1dz0lXXRkX9VCwZ/+QV8I97QleW8ZwTwrZIXM9SZJcW3Rp+npgDtGt2WtYF8x5OPiUER
NrIoMrZQ+1ZB4BL6VissuVam5n/PoYV/FQWbnOggzuTOqMq7+oKiqxbsuI6eblNk3ME1ZZLNY8iV
9HFPJ3nX1YA6jeJskRlwco6ML6tzgis1SB48eB29ElzjIzV0dBZSZ/4Ll+kYZzkYQkfbsFfL2HgT
Qfu0C/0Irvy1EOlzMqcXbpURGMuxDj7Vq9FNBNO8aiNdrjCvrp3hvMJeWrbltat4pejWqjiGOyt1
tCN8NxgWuljErnpClN8+4KNfONpnlxEUjTYkUNRK7Ck4Qp2Vy2xWHtR/sLLCIo9eq3bCDmEXc0CP
DuN/l96b131y6qdD1YOOq41N1e310rirRdJBt0JNCUKPU7tZYOOy4xaoM3og09LKu3pz5uqDwhP4
APjJPRqEJLV3Bs5FBTXFLBV7LZhXgukLq8N/2mN/mabp0M31Xwst9DKq629MvXZ15r0YrX0RzXQM
fW0FPx2zVSgo7tB80Ya6pGP5uwwAIhc4m1ZCv4HU68kmmFQiKh3xU7cSJrODaeBLIH718YTKyj4J
gREpDkwHbUo/dD/c64F9KHrxljriGgWuvTBTECuW3A/OdIT3vZ/bYu/L+Iln4hYPnx0T/7cYTEfu
p99UbHlWhvkh8+YIIHxbB8HeZAegZraNgH0smHpajl56NSzJh6IUbPugX3KltmNxNBZ4P3safw86
b45lbcJ+xlMj2rrWzFoOxAZK3qo2uoNbhSM8JAgXHIfZWBlkT5hXDr42Ltyo/JGuPNpa/TpKrIE8
q/o9cCuSWF+bLd7acXOtKkm5oT/rY9IvNdFuKWTudVzTncrYhmpakmmflzRHl5hP3m6WxiOD0qyC
ywENHI2eHSPMW5P1KzsmakmQnXy42PWXhkt0LG6827o4B/pbzb7JK6u244hNi6HyNqBr/m5UHzpv
TaFTJ96YbXV2ERHhwoRGk131bBToyc6EyiqmafofPZ3XHII9S8tjn6fhwe7zhoxmq2NWYH1Tw1nk
CB5zihxVe/aCn6h9cvJx/qk3ZqKRpIOBb9M71qS04ZQDHcMh/i+Tjr3y+nPH6IWNUxKasgNTmaM3
cJHmVwk1JqsjJrauTXpXZwwLXh0dWtH9mqPXlF/MT2UnVkstonqKQmkz9x9hOqssR1UHG47Kcfhk
dIamF03JpFuGhrMdsAMwxg8uVN0dtkLXhaAPNU9F1ly41r42VHgqVDrFh8VIdoIaPAPRi/x6OTf0
8cWeGAOXAiJ7Xc+Odk0oKd9HgDKmRewYzWeHyGKkqsDuXAjG3KqGDoy+U7stRmMro33PUchM9g+b
duVymbyk6s7EODFTKD1pNB14blSkqChxzhLQ8ZN7TlTV9ZhR/mszCl6dqRRkAQQOljio3z8wuNiP
7Kz+MydNEiYqCX4GlxHQ/BHN3U9b8A7vvKwrP5y33L8cq432L9ZSiMBUetV7HzbBfSBhvGD2o8LM
rAHpzcYqnd/qWCNhYPHwpUiNF7kMGQPiplTBKhQ3nglHKJppRj04+a8u+UacRJB8vv/72SpuU983
I5kuRvTwpEbCeedu8tV+9t1FiJMIvTqeEhDdZdJ9szDMhI6k2MsUo1qHHuOFJcAgu3q31O4vxI7y
/pEH0xpP1UyqSCCrmFOLT+KByOu0j9RON568GfKvT2TOz4yix0xPHknAgioZvq7GTrAqJWRbVoHX
z2wmp55zKyAIZ/h82yVnXgmy5kqHLyQoJEavvCZJA9YfKjBa2h39q5UH9XTADGxImVPOGaGAndEz
qJLcNKrYXKMKCyl37uKsPaioVObJZRyStRv8FDoQNJwjkDqFQ3nusJNlDexwr7xUrUL448WKzoCj
ophf0oTF5jyFHjJVN40rtU2YzKqodtkqiuwdH9Jw6IHyAnRxc1A+8Aibj+S8QXpR+QsIxCWsqXVq
X13H/1TJ4SjhF2iRcgZniOB1cJ/0noAryCc2ktlWFuay9f6df+q90mHw6p62iFwUv/mEupprS6bk
Xe0YqP+Xifvb6rwLSS7ta2ZXymvCJiDVUmdDGLOvEIp9HcpDqg7FWj6B/aDHoxfHSkzOpB5+K86+
IzYJn1arAmZmCJmGYMmK91sfWR9oCmNg5iRdjMEujn4P6ll778rSGUg+ayd0lyoljLx8ncfdwk8d
Zrbkw6DKBpfmRnsdMRebU7quqn/3wOf2B0ASDY8oZF/TCViohF+QzDCLMUvr3nXOXR0TRjue3Sza
ISI4RHwSCgwqnrVdF9AIDWtiR2XYbY9HCyQnirzLmKCYj8WGEtjK5aqSas8T5T1k01JJNTuL2t6D
Pliq/x2IaVISCr87jGBXuQq+Gq7ZSv22dHSW5B58Rgav/61D0Hir1i/XMeFLTO1Bbfxq1+3SZv8P
JqxvCuvbyJvlzDEW4SXALiP1/69ktfRYUCxyv9bXbMs8afVCj8GqIs21+JP3NALvKxBCNHRBetO+
+K0qGfncBfVFJZXrmU2Cv+LdmAnYOMshISCNJXptqAQ6absL+heVA3i8iSA4bsRK/B6edxGjI5QP
tfnmrJHaeKa8XTGvj1rsqX5l7+FGqYXKVzumQCahRkI+2+6PTVVFvby6wOAIq44iVuiDTUmJS6Wc
KlKnOKpuIduhE/ywFqf+afZv6mSrgYVHBNFsbAHz8FxQ3NB3JlD/VxbJPqeBIEMR4I2HqhRiTgvN
470IB8ZFYOhl9dtML6ulxI4CWZUCDHJjdQZ6cDO4ZLV8E9XmRvTEpbOZcdU8OawTeErjuq5ReMfx
WT2lOnN36s8sT1epzeTGh8EgoCquqOfLiU+GRpmj/gLbvPRLqIMUPBwkkt1eFTkydjodtwC1CZr2
3izMDSr5ddT/mh0X4BrzXiQRHAtx9woNGSWIuxsH3LkBziYU8NSZV3Koo2AlU8hAFNwdr91mPAl1
Q/gglfXZCcYl2KP99BKlH+q/VIYCn5wQ96JuSeC8jBzS6sDgw6qjeyLEZU38a9zl9pKV5+QPcnzT
OY8u/9T9oUu0NYrmYhAJaWmkliVnrFoN6nJrYvNRxPRBkzXPiZ1UGyim8bL2BMZJyw+C2QXuVm0c
VNtChP7m2eJt4qWiQOlC/wymewOons/BeiiirxmWzmDpK4OTklCAHgoy8A2Jeppu1OWzAvMou1j2
m3T9Bc8xp0xXJQiH1dlXp2tVoVHPT61RdRKoIhuFQL5SFfHUImZlM2Syptj470RScl2elUP63EXa
UdUKuRSTlLQvshX1KDoSxKTmUmgmbHzeF86CWGDz8PSjd370/wOwzs9VJarBY8jmgRGgo/XaxSgm
XcTYRDcqniCLt/gxAYSZJnmqw4BuA9qcW12AeWKnElnOMNW3h6tZyjHNmepBw1RBBtZWO+6bTXJH
7tLy2qhqU0nJrNtbPft2uFVQBTD/N184NP2YYSO0ZmnhOKoKVOpgZZ89cdxQJE0bvFfkunTQX/HT
1bnKnMqCxjqjHaCRuf/qfDIDY3pVeyMPkBliY4XDNN49mfnpZUQ6TlDhdy6zsynGGWV/nr82MCfA
u/gIT/u1boqlH3Y3cxBXr2GaX+msbY9Tw28KD3AL8ThDIAW2D4uki5kiRXXlleijWheUhMd0ip1B
dAri6LUnpXCz/Db4aY+Y0ksek+NM757oc8wR3eKCm2izc+rqSnBIEShu750M2XpjwoVq2kCgXiep
PE81ZRU1LAFej66U/ZBZvB9Q7Cz6nM6MCuDUghrt5jCDeGQncWbt0yELbkT7lpYuN0KZxoltSXWo
ryWRDyK4eJgoYAC3DMSwci281nCZKkIKg9H8kuk5Mwvwf+ywvanC/ED/wBi1LZvbrQND5vTNWb1t
KnFEf//XIAlRTcb/vn46GEl61bXhlQEmAEZd/e77/mfvMdHkUOWP6m+VaGlGcHSS+IAwn0KCuR3b
9BRW7lsOF2Op2xe9MU6Q8vcjVc3RwYBhrPY2RQe0h5fQLT5La3j6TXQIk36lQn+VtGQEWp7b3OoJ
HkI7agdAE1v1l1Np4BbkGI8ophhUO80toveidiPC4aPD9uxgt/1C8/mu6dRY2BaQ4gFWjYoK6cqY
LAwdfEWa1nI5ZUDiGYdhFDCKgROT2fAbHKBpM+pa3Hq2o0cbMB9GWPGh/TpU1bX1Ma+dszvYtYN6
rMUwoy21FGWwP/+Po/NYjhwHgugXMYKg57W9k9QtL10YI0dPggZ0X78Pe5rdHa2kpgEKVZkvpSjv
Gdvck8lNjNBwtIcp3UexiQuioZh1He2GdDPnji1o2vRea93ysnwY6g4gRcmhec6H4JYbQn7HMLBx
2Rt0OenJgT7MOcgmdNsLUG4QvqFKFcLYjgkQK6OoMQ86r12aPY3UHiYCKqwy+DfTiZBNmhSYGe7L
jsJNNx2ntkL0QLNl5gDXB9ZBFqRz5txJvVfWvoVOKZKP/x/TxKSflXXUgXaixnrUm54aQppkAycc
tBnYqccZcKtTxYLHbO62dY6tpeEwaXnmsiXB6GYbwxs5qeinC4hxgkIMnhKW9ra88MsNh7F36HjE
6DlUQ6pwUQChifGtGyj2RBFuQVUDk+J0ms1fDsJ9RmUEcYHKuPVOnD7NmGJmaVy6ElWhoHF7tcNo
Gxr1flaJd5WMK9dm2bio0L2QYKGAISMhjcNI5no9egtDGPPeDIbHYVQvepw/VO5NdRiqJ5jAFLXM
8IibAZn71FpKm0/UQnSRBRkzCng8KFZGu/8JU6vEioC+3X6D0MYiSoY1nEu9ZqoAEHJXbkK0axG2
IL0p6XbjWN1GTtnpPJJAq43y6rmm6obFi10GOeaAjsKmFLbUO51q9n0u9PAvRQjLPBsrKjOMCge2
/cYXCKvdc6ZLXbLYgJvz1Bg0cVGJbqnfWOuFgDuqA9lsgF31Vu/R1DcUI9uE0nDALUNB5GR64IPL
FTXQ0hEdwYLcVhO6c2tjufKFQ33VQIOaTOPVVNOmDr/1L2bGr5Kqj510TJ51NwCQCGEU3e/AOa6q
XExnCXF8aJnmLuMJsY81GyjZzyhNOlIaMWCiHO3JvqMELoKrQvYDsJYDXL0yE4+naMeoGf0TiE5I
kPlSPlYaJV+xh+hvHfBY9oTi8DH1CAgL0KlhHhV1bz7EEYcDsm406p4YX6HrJIdZgf4BhIxfJm6G
BJyg/5o6hBq7Vy8119CH1VQMCeabhGiMbt1UM50EbkNEPhv9uJqPnNB96zIq0upnjG4WmICGqe66
5TTPHphr4xnKID0r9qhW29x4pBDwTAPi3W3GyttmkhjDlkS0cOXS/qFAGbw3/Z2pHQbEo4RpsbsS
61IjBOMopf/U3XlJpqIe7lLCJsQlTMkzDUmDMkv/Zaye9YaiHz2zJwfumepB79uZ3pNx+w0m/rcq
P5QROnxfHGgYnFzoMb7Xn9HGvrK5T018xzftmcXpZyMP5h2MQmb0JLln8yug4Q0/UH8orwSrQiWq
j0+JKqnwdT/iSXu2p+g6utO/2EUMCzwq5UHr3HnP1DF3zKtjsk/6zc5Bmw0vaa/YoAt6FHyPiQ6G
3eNeKGm+hZrMPf2SYPxRSHGn2vzFCIdXTkJTQVYOwXg8y3zPEG+ogplBJ51+p9ryKbjd6BXXkA5f
LR5tfUzQv7KZDXv0JygH2XIHvyeCnDNY/+ZD1Y/ZUSXkCswlbxEDDYp3/crqxnNVTP8/ADRHQsQE
XFqa5s5Qv+hyp/TfJzO6w+hyKWp5hAmy0dffNbptmQOn50LSSdnqKxXK6hjj0dTnsg6TZIllyx3g
0Rv4tZ8w3K7C+s+DBrjq3eJhoTj3mJi6tDBBUAiA9PmCIDh5xkWELiUYPinY9M9KAfWta8IMHH6I
D4hAnwx4ZWMe0qbxD/goD3oCEbPNtbh1I4XaEaOnLgFqUCK4rtYmKy8Rhd5Gs+Or0MA1UF3a8jSE
9QWJ9f2U5P+fJxFNbDse0ZZmZ+xf0ApQ2k70xVp0rzO3T79m+nnTI7aU/VlPQvUC1MBrVqojcp7G
n9s4+8DC/1qo79yfnvQV0UuWXulM5DWCOpk2WS78PeW8/t8H2Z26qL/QWNLvpCdzXmhnp4fdUr4x
pgj96qUdIDdlyZNfLYhEyBBvh05/H/2gdOlXOxl3rJiLnHlTbrnf0V2mI1ts/ZrrxqSXOxvTJ5D0
K2IeUP7WsLIHZtShVyJTAsvsE9JME4SPvVQ/MBPYv14Hnt+IZpkezuUCmAAZx3hbqp3JX+q6ughG
uCp01DIb6wGsE8YVIasOi2YbAQBOsJl3pf8wszmnDbiAqjkVEAE9UdDSwndMdaRfBl48jk0suqQx
UfHRDkr87gllsoaBw4aYV6jf6Cz/LGSXe/UJtAT6fnxALE+1GR15MfQFhllEPDFEYynTQwbwrmSl
rm3/MAr3qyrA5TasTjitWT6zFu3W4v00DaEAQ7KnibULeMPnugbm1z5llreF846wJ2zcLRnhjO/t
zyZxyaIwDjJoPw2vfRIjqC40TnJ2Xw1r+dMYnkQMr/6YbAVrVyatW0PwOwQKkjWSOQeia6ujG5En
3Wx0O7Xy1G4uTKS7EudagctG1DszN2/CWThouBcGLaSgy2PBAm1RanV2+s5xyY/MrWGKQ9b0YM70
QjPHe73n4pXZN2DwWNAP/uB8JyYnDZ7CmtWB8dz/25sWaE2d4ewCrvFWJuEx4E0Os3RC5wbciz04
1XmXgbcbneZkeNCR9TFGL5R6Kq23Zv0qNJRVXT0SxGIfmhmt/sg3rrxPX6O/pjD70U9OPUCTGevG
J8JyXAWj+4TMIDUy+9bFn3Rstx0MFNoKBxvg3yWNxg8VVJcoRlneQK3pWnVXdsFa36Suyg4sKLoa
0U0Zwt12PDcEXepFgUNhjMnKK5wzORl7vb/WhJUiXjf+CVnRk60k7eEQxZugo2fQCe7C/MWr8Aaz
6egTK88RmhoA4eiM7GBjxihH+efWaXYdrxhdTYxy6VrvmfDUPvRMXZeYemCh392BdgTkiV3FP8vw
O3MsgEjkLA433cbjprt+RDwfE1Qe1tS1H/SH6LM7H8KpbOx7Q947Od8epQG9hSyx+s3kubfUqMCH
1jfB1MITw7QZdaMc7SEtwwg5mP6kwhrO5Yz3zbKPpk+l6IDCzAIG8jYb4ojVkCuBhJj30Yk/04Gk
yNm2dyz86Vwhq3jXv9ac42LhgJD3JtIXqSVNFee0HoYYkOJVS19brx60E3UNrZeziDsReQ05HayL
7nJh7DLTfNa1iquYCtOQ0eESQfpvGCAsVlEOecUMnz0LpUFcBTup1B/Bq4B1W5J8hYfemHiCErsu
TCdJJ5Zh/nYw/a3kWczrlOM05sDPqc6cR4W6paenhN0XKfVC3BPUQG5ekTG9J1EyieeTk/H7gl9x
THU3W2xAkjyUfaXVq7US2nEckzwXde+5JADa9cU+ybt7HyHPhGLD7+ZLQarjQkXODn4a3QILjcf0
00sdLGpoGVkNyRDYsdV5JzstfqogVFsI+j3oCNyWHUKQUDl7T6XlU2L6kG/RghfMg8/WbAgUIOgP
DfUE2mhtDlhPegXgvE37n4Zth/3h0XSK3yaf0AWThNDZWGpt+dTazptRFveR6XKhkJqT+SzUDv9p
zu2p0pvTdQfVEY0Utm92SjhI29oEuC3mxoP/CGqYIJzIiVFgiPDBBouut9SWA8e+qVR/dVjv5sjN
1wt46FUzEc2Im6+OB/JLwwfB2cVkE3e0NsOqwzuL59pjHXed4ZSGGIYC69mt5IWuFTtIRKvSzEbB
srx4q0KGw6a2kQ0bS3esRPcO+Pyod3LbHB4oUs6xN+3pIa07p7z9L+4Fb7vE3pmRN5CxhRJbqQ3r
HvlbCo32TMqHY+8Hu2SFhb3Cw6iGR0OojwpnozvSbS7TXUDdTMDUmad1J3xml8CdorA6uEp9oCfE
bbKchyD9cxLahXiaeHvoOfNb1I7OipgzyrDe+kTijBwBJb87IjvQz0ttBvRCmg9SGDAYVqj3st+6
Hp9syhp8LBt9BxJoz/YU/2tKBLhuc8sSB4XV+DbMoY8aDpepxa8UuDwEicAwyDxtkPGCjYfAWJzD
mNMvS+f/m33rrPLimltcPXodK+qIHxViwCrkE1jiD30EaDPBCWqBpMi7n+r8Gd8/6ZczJB/TiapX
KiZgT5z7M0IXBmIEZD79/+iLwnnisdvWRvQU28nVJp+oaaGe68lWT1Y3OTTHkp8dUzHEg/2dT0iU
y5YlEqgxs7t2o1wS1xpdMBfWIXRqoDDtsjabcbdQ7UbFuJ1MuUf5D26MQcaCNgXf9ps+siQZR1E3
PcQYrTwepIDXqjU46lXLS9D4G3ia0SoNiu8MPU0ko58KTFgNylZQ0U5D+9w08dUA2U0znXqHtaf/
v5hZKCnc5NVNkf6Y09WXKVX+rutGWsf9Fh/6raTlbxF235LQHnUbmnz4yOmwtFvLwzld/MImJ/zH
3OQhEJm8omvQDasISSMUMu4oIBwDvbUWQOCvAbaXrS3xXg3NxWGU4/cmeuRwvhunCjuVOPapDxQi
qYE81va91Yy/PHzceaBp/oy5j75GvE3y5OozpFRNw5QFcQGnGfjv0cozBoY9nH3gnG9NbrEz2H9I
sHmDHRwvM+O/2rP3tUfmZcqdiUdtuApAuYQANOY0+hC5gTXC+vCb8QBueQ1l4drg4/AGiBhhRGWp
EK92lLVtoOi7Ji4HgPl9Icxp8FW4b/TUiyYBvP5fjrgpYOLmjWbxJiJoiMseDfOmm2gnUf57bJkW
sg3PP2jiNSMxGGseIpPuHAGsaL1g1XDaitz9yCylREesfy6fl+TojTC91aQ+dYLZ2jHbt9gjGjFE
faS/1o/uU14j2+wfqAEwDZ8n/mvDNgYndaPaBDJNA6s5KHHxIxEugsPkRNvYfxHTRHNQ/ZQc0aPG
fCwy73GIaVeSOpo09rZpLWh18b8QGgyRDdFKKtomtNFp+WYDiBo4++uZ6ELfhwUTOysHc0fKZpbi
ssxtl+QSjse1B0d4Jlglz7fJDOu8prPOM8nhrKULEI05YcW0pjkFtZxg2/aSq36vDPedGEqEGieu
pDE5f/iY0RwPlyxW+85oT6NP/1/PgNh0EFHwhz6M8MdAu54aKLADiBDBGvYKyMAYbtSyXbRI2M02
oOBAG+WbEHicrlNYHxsaBeBGqarYybiQbDVgcIiIoqhKZKXoyoFU4HBiMQfSr+lAmL0uDuouhUNW
KP8ulwON8gAWkltdMFpwIcWz7KEscpRwLOrc6EcADjYy911SgJuIkipn7FnM5501T2fa2zvPy0jl
7GA5UHtP4zWU3TVoGVy3UbAR7L894HzQJ+JBaAyJmjo60cXWZmInaYUUZX/pwX72Bkfadm6OTdgd
xgAW3Sho/SFKZTLP7xz8pMi7hJneuFR6olDK+WMZjEMHR5Rtd16HpMJmWXsNsK2vuHBEHnwsTBaa
D65OnMGqtvF+IfqkwmNSu3PY67h0FLHPNQfdaYJUUZlNsW58gg6a8sWa04teovDpPqascVHmrfIl
vujNIJici1Mkp8yxT+jH9kVr5/uBiAVlBLgVedH6KTzMtM9Adh5sVaDBYkvNtE7ODCb2SA4krX/r
EQWA87oKVGSuMT1mTNZzJb7dbtmG3Xjvszn3AaVh2hwjugpxmzFX5yAVqMvMhfHiFuoFZuMs7S+R
hy4C/awASpNR/Uyq3hrTWPLCoxFtjnD2MbAAiFFHfxoBllG5VursutFmKAjFUzGRMuLUONYru+l7
yI4bBN6lU/6x8Z8SC8xQQZsCpdIpyNhFZUK5GZnvtoUrKywu3OS9Z5EcgDds08ztncm5thcuc7OR
rCxk/zSZuJysnRnaEF7qtAo/J5o6PKajEBeTi96XgMKoCCDerWkL/Ctls9Llti4iTCWONqYtMFTs
MMbXpJCpYN4h2gPVWTKt0B6cyFnYzxqZG79207wfFswVkhfVHMq3DuYu/olNwXM1oBjrBZ4Appqq
73Yl0Wd+033IGsaShTgHITl3rRRbOP26MfddAovthuHfUnza+GX1KuBGw0e+2Lc4sN/jPnvmxREc
GSqXwNdZFi94R7ONJ98cj5Oe5VjPeO7Wjkh3IxUH94FWAEAWWpt03vw4Pw8zWCkoZVgY/Gh646bx
uMPe2Jp8Cn0uCDk+4M098wU07lyW5oiOaBV5W7O14RM4d1U83wR9k2vNB5vnAB2W/57X87lWUn0n
DZIDUtf2Dt1K3WIxbDelLAYSz1a4WbykvoQc7dfliPPDe4XfQlmFKtcU79I0WjwsYGeYEugDj+HW
TwbVNbP7WH4N/VztPNsFdeJXxGEa8xMOHna26UsoUZOzmH82SEATxAGKw2E7/OjXCmT/Lme9Q9o/
O6GniVkfTd4cGtYP5ej+glVOj4TqEfUse8285QlzFvVrjGIT2P7eafxzyxJS8oKvSiQOhHqw5ll9
3f9f2JKMh9t/8h7yxvglJufL9qt/2Vh8Txz7rNZZ5+hnFpsOSVhAUOQW+gruQ2yAEKHpx2Fqinx6
doVDjZbMx5JK7lHa3fzYDtbWH4Wzm+PswYBEBXl5wnFsbcPBvuiA9Nz/IvvwnwUIc1Nw+t4QC24e
SNnrD0OAScRC7f85pCL9tByVHZclM2BEeowafCK/ed5GY3nIHXbc/n+xLhKGAJdUMKIljBeCEmNI
ZEjJRogVatSsr4zkZZe1Wz/7Zh4fQVbSFyak1fLvYg/3XXSNDPCWYFTqsP2QE2T1xquG7RTdIPYh
1WbYASPzDSj2t9k158qX56YZb1NAQSM4pW+xan87EL/bidmYsEc+CjgAw0B0GjjuuCOf6StFTg2Z
+JIMYfJA1bXHV/Xttm62V6oCM0DnOvJVtYZhfcZYdAQ0R4+BR6FDpLqLjWrLsjPRI2uPZNCQJNUH
PLPgE1Y9YkcLTVM8Fexx4jLOxZFAsps1sj25Y+tTvzgamsorrCse3wmgyBnVfTYoUimK4rPxgXqb
y6PqISlUPh0GVWWSMLzpfpLBSS7WwKDKtNeFWz3nITxEDzvpY1OyI5ud9zxhRCms/qly3a90kMMu
iiJmCSnc6v5RX3OcHzrzslXEQBnvpO1R/ETA4EmQIX7GrBCEW9TN2NfjuBUbo+v8jVdU7NVQcyF9
oLtmAWvt/nPyJJIE1lxvRHYcMGUoMP32VbMr8aIhEQF6Ycqv1mvAW/OmTk2Bvl/CPqdZ9lk50zUH
T5uMjP+6gRc96vXGkRr7hXbVvQsDHxU4Vl/eP2uaEMnPI1218CUKwmkdJQGIm9YIjzHo9G0zjCmQ
HNpHc6iulhucliK/E46iAQlXM2VUjKkq3I4BQGlgFnK+SMXyCQb9xUh4WU3ydqcek0TvkpcRBO+y
WG5pkW4mlX/4dfZojaiIq+Y3DvqNLOtL5cC8myfvwD3IaOmDP4UMf4aducknXX9ZMDbxeDHlS1bC
H5LXcM74FWNmHdy9uuGUWO886PEojlCsRECsOIXHr6av9uwDSL+zi9t4uwwjnksjXU3zKchDuhvL
yWvLvWnnn8UIdt90iwPm1i2MiF2duW/Q2pmoL8VzXlUkq1U32Pr7JQ3+RWZ/WOr5OzbEqXTzrZwE
HijEek7wks7YdyiXGmnW6zGIu100V0+LTyvNbeLfIvVhNxoC4UTdvUYWBsXaOzPrsQ6OqzDz1x4b
fk9tvaQWlfDYtXcM5p4Kd8J+5arrTCYBwmAeTkG0XxOMLPIy39Xt8hNOWkPGKAZuppNtOPueM6Nj
Lgwz0+psVq8ZYmBHuzh3pwdlqbckkjiWiueiqasTDUsOsLRsRhMrH5rrYWNHE9adZhe5xLXRcMRa
SMd4HffOUekvYti8kQ7Hg0nSwcpFDueqrj/UlFVgec2Djss6mShyP30uSeh3uN7I/yA1jJcPYK/T
DU8GoQg+fK2VD7fWM+cXvPUPlnCvZHNzfOOC7GJbMVCOx19/Br9ot1wcTIR7O+IA1NneZ7E4d0vG
M9rmjEhBPZ1jEvPuB1RIqJ1Zof1puaQzq1oqjHM72k+zn3/7lUD0HSMum1pgtAOmNZDM2CGHfDhk
kSd2IUaN77jr0d87oiNefaH/Gkz+HxO2Z4uk2yPHa8nBk4V5iEIwPjXNLIJoNuQemqu+8sdNMoC3
dqf3ua/Evq0dhtS8sXjwEXEHtux5NINjB1ktTeUVuWO2c6tZx6k7BCxjHxXLjB2LxDai1Gofq6XB
tBCm2l0/ELPZEqOT9/5vkUV/vrKOgdP9mAUjTHY9P0rpX+TxcBuAOhpkyqxMnJ5pPCRbMiAf+8rc
u2jvN32J2jJH84lnnl0RZ4+iTTjWYXYidyO9SJNiOSaccJP44V8OwMttqEBnvPSwVfCSEoh7FbK5
90z3yelSLlyNibHwPJrjtZMcupkXRtokAHMoZAWNQvPQJzUji4gc7H6C+yZ5l8lmRckfR9HZD8pX
PwZz1roAdMfgUTbWjxV44XUJU/u+K5SeefT3jbSv7rTUO3pX1xoG8yoO6b6z+kQ2bUnlxx6xXwHK
brhkOP0lGUL+z5SMz1qAgFWlWg+xQ7U+Q+5eJv9/p6QnBRTxxXyNqgUvCcU5Z28mOdS6cScrDf1d
d/0crhYDUnJhWldZ62olLceV4zvXyU4+sknto7Cb113VP0pCZc5uMbBxB3Jc9eEMEbIL8HQ0j0bo
/Bp+e7M9+6F2OXbVgH1Wdj91K+qEiz16hyVDiDfJeD/JGrG4PcPrD0I4K76779ksJJDJ/1VRQEiN
3tg3/XyBMHfxekBJVY+r2BnXRJwcF4SQTgCtrWVpxnK67roUYE0NWYgwPQb07fg1B8MuiWLGn+mp
wpDtuDDbROZsiDp8CBNzNwzFh54yGtS8het0tL+mTVB7V9/k6CT8zv32E+M5L022BwBcJoMWJwx5
fiD/VhFZ4u6vmU2/uUHnLSUsKvGf4Lg80lKRW8PPsnvEYHBRG06bDrbCLicypNyjtznaLotT1BOy
Xa/nMC1OU+3ypmCMPwYDxb5ds6TxaCTvxJDUnJCYbYf2IA4UjhFn+/wjdWj5+X52ZDS+8u3hKSzl
OVpwtOc2yZ5l/z5GHo1Li5D5oo//FWSTqtImka1+ZIvg1xrK88gUYVV1+QN8RE57hTiHBlm5Yfhd
peCvUzpAhi5tOtB0ZWnQcA+XD9MGHYkXQmslmam2GkeBKMWz3sqgJjV52CAIY+eTZ1FW576urq3l
YngMjB4odihOhazuBKNrhwzcbUDYDWVod2ltBj4ec2S7za6LRVQ2jygW4uavHKc7khWfBYjKIjOY
4sYUf0FhZM8itWhQlLyl9ZnGSdDTZLAJo+hQeKBvoiztz1GuTaH1jUkkILWJM/F4aaX758eDz87S
PKV2tZD0w6Kr4K3PrXumcGF7Q+ZbE/G58gOMkTkxV9LPt4XgjCBMchWaNgdm5XC2ABpiotSEJ933
gPHMIv6k93Bmo/qr7Z5DcnlKjOamv3tBooU3evex053ShPLLpsvkTCbCj/KYA6yOlhk/CKPoymhv
jpyfGv159P/a27nRa3o0IQ8WqliDLaOx3OcphejBxOXGyvOKqQxdz4jjdDoUtbtx4/Bk5axPPcIj
mTE76ro/nQK5tUjXaeNvicgnZw9aTX5zxamHlmss9mlM1pheRUiIXdVl8jJ25UPlW//qvCXNvN1O
2PFJ6ilweQ3fEArQVYTLccjni7aW6E/fecHJL403lzDM/29rxr5ax75aY51lwxCU6W61MayZblJ3
1xvuxa6Du2UE4FV548aWrvxh3mm9eGkPcKOY3D3wNHmidYVKMevxBTTZsMsGO7iobIDQNZfMMKNu
MgvazMTPbdKot/a5B8oaXAI4PuFzxBKQ3zo66gS7BkQRZ/lfhX+fnLbGuaiKDHDhtDCTJuPTXOhj
5SJ0NqFooUxkA2NBa0F4nTiEBtgAcFXSv8RDGMF4pAvZmuNvOQb5aUodnBNVb2ytKh/WYhHtBhTS
8BXnVQA/qRiNU4CQKVgVGCv25TCS3Gk5Ne0HVF4mqca3MPOzx9RPoZSAAh5O/lj5L7KjQTpGLfbs
REYz2n0l4wOoynpne0wZCidJTxzKMEaPg7gaM0Np8Iqcv1tvfrFK1zp0KesoQoD+2WIkU7dUqmbZ
07Ijzj2RD270CyAJI1V7Im5CObyrQPNtsTKAWk7d3WgdpynZGllGMI3W+OHQcFe1YTzXzkc/1e9V
+aH/AnrpUf9NkSSAiQzvpQ5B1iEoYkqpcQpFVWoXJHjqf5IJfwogOOdf6/G1cd5dSerbEH0FevZf
IeJ0NhM6luoUZu1vTMC44O5hJderSGKfwvasPTT63yRqDBvNnYcaLIyQTHq7snrpoXV0RrhDDmXg
tavkHZ6ZkUp4SY45lJYqEjtcU/P4MoFR8vo/gmI5m7wrcDc+uvGRhoEjHoWFgNh7mpSxL5I/T5BE
bH+6qAYs0eEwOwZNs/W6iG4I2qbWwrPS0LOg3z/6z/oX5MOJov1KqvaM6KQnAyRD5JsU4MeCaFU7
72jaBb98STMsIFwcdUraQ2vpqIBr0iX4KSSarcmTfBoLEnc7LOxm8WGirePu5OwlZZI8l4pOdIBe
ILrNfERYaDzyvON4DG0wReVnCDkW8xC4shwdrJZgYSr/sAVJgtXJ4iJy4fzAeeR7Wi3A2BmkbABj
zG72fMEwin0+h1oDp38p/lAOdGZ1YlHCrXm0ck9/A1NqX5nLOKQ9+V19tags2xyhIbjhbdfwH4av
iRgdffkqEg6a8hfluDXTv2QERu4UeyOEDEnXW4sRxrdAK60S3UPmhnKL+HcMaJSGFM7LF57IA4eL
tfbDaK8Vdfl9Uj1mXvXIae0II5SdRp6Gpj/O/XDAcPA1pclhqpwdd7UzLlb4XE/ABKpT3VX4ghi7
es99Asrrfhkxpvs7fkM+rN5xCPXaCZtpDxAri34FOB2k172/huW7llxkDHCzXa71i+JaP8HoPHFF
KjZdGkXrxFQPo/0TVAY6mWY7mpCWq5M5XksGH3wduzVxCpITosKESMPdyS3UoWG9H/zQZDp+tGmh
1fyYOu05sd9CAzgU1TuJbtmTY8B3r1MGLg8dO5VFW5LHiJcubZHhRwCkOP+aHxVmJ0P8lsHVzct1
ROdmEAK4StUchr4vcRvhfa28ZlwHMY3PUKZ49T4tPqN+uU3lbATRx6SrroAwrdvyV386QZRcg5C8
AOl56rty14efqpQbC0e+QyhDXeZ7SeaWIh+Ah4X7E7TGfWy+6O+p/4CY4HTenoxlsMOobxkTJIqb
KPTb1VXwFMRvQ0mlfw+9uID0+2B96PVv3EjrZUngnTb+zZyYuC9PGFmFQ98XhUAg52PH/5m39V7/
GO6zXlz4Irra6dzuaZyS6drqx5q7QRgk7DHzkNkwZHr2QP2JuxoArnwbZLT37eTCt1iqCM8gUSrt
q5IRTZ+dfmADsSAMPGEzovf+q9+HVCQT4KvoUcfjHRaY/V2OEQBuZm1s09zhjCbjdy08S3Jzb8LU
M6capw7Plj3I/bTIX5Etr2mqvuYEKbBNvgwUZffTIKUTnOmhU8vWqIqHdPbDPc5hh5xKK8RPgpcm
8cB5kx5pNuG5ko13Yii21Qgal/gMs15eKT14qxXfFk0KYb3o8yOam6p5SUsTHRDpGYHNDKGy3rsI
T1dO0y8yUZPaIxrx/pyy06OtgD9g/8wTOkMZHJOM1362vjJbXXOg12We4YBg+ijUA4EZK9tStLnh
fM0CLqb8G1z0LsbYAlfDWDz5HifMMjq3ot8Q9L4b0ZB4vvqHzCU5Ky9j48k9rApcfoJPOULsJztj
VubWL1TITNubhb4HeV59U3LgVRe34zySLtlWJD5EtKZ398sQMGAuNjbm1rIxxcmooVQY05cDJp6t
6TUhujHqK2RNsJVCMp6IM0jWYsLSDLXyRKL3ySR0cqFXatpQkmZoZQZwZMnLJJeL6o1n9mNYL5SZ
43CUc3wY23irJJ7IZroIg0G90R3kQL5y6E97Z5H+eaSO6VLHvFWMTubMYH9CiRc1t85IflRP6aM3
0pqGMyK0U5GwHOWKGQmji8xbzkud7pepOPn98mQvQKXc6KpD1yvwvo2RQhKhkRegMTcW8Lus7g4X
ZqS3dBCdgKYF4A/PavXh8ksvcE1CN1ynszovS76dTTiIQd8+2Y5L+0TN//CUfFtJwPinX0MEPk5u
+9C6+b0fixc5tFuTSTGjBAsLEztFUD0H4fDslMM5Q8JuGowqMDWtusi8xWI8DtxKkITrKiX81wTz
ZHbZry2qsx83BFiieqyjatw1xkcPURSdk/vWNKwCZmEq/D2Kf1wkNRlNbYfsXUDk9IXB0+a7keOv
R4B0OJNGqZgzDBFbIOi+5wz47xS6Nw5Yf6OfaZde2HL8ys5N8uZFEbLWtniMVHvsc3XfifTQttbG
VPaR244dB7fSFJ2Nob30PsI6rJ+HKKdjMGKM4K7tYqnl5NmrL5LzYsQBtuG0uoRKFiDiSMhq9bNs
lGVzCC33q3eCuzgmRiPtkElmTAjtmcqw77H5GC5nl5LbaLnjre5R5Ln1gdv1Arce5O3Ubjpf7rEM
rAaq1iZGedWM7bnKWcPjiu4wTnIT9YrYUnhsHTvjuNG7oEX6ZzFOxPqMf9I2nw0oWc4i9uhY+nVC
6k4LGXVdiBk79Fyel2l8wAsNnc4okvdwroE49Pto1uKNBsodBpAReZtNRK/76tvdzSYW9iRhzPqD
1xxy4oqw/0NEsWDRM9YLYOvZ5TsN612fym9njMCa8tJHDAZAVrbkjpQugp8SlS/ZwW5qIcRN7gKG
XnlmSezHOOwaJHuE/dAVwLqRRWSU2HPw6KZdu0dqxrPrkT6PPCzHW7kkDyKgcpxd6E3DtgmnR0/K
a8GTItSb6ur3fJoPsQsskjoNNk1wzMbx2Ucqi2fiYchcjih0thZvo+QEtxzwMWyhif/e2+4ptMZT
m6eXQWm5fkC2PdJUbwwOrjtslKA1a6fGKRIO6ZxGfSpDaz979vfsKhCVWfbF2Rg1pxoe5tj9CT0i
mIYRwF1g2TwmVnT1SudN9QzugQtuGWEcutp9zK1pnybBk5OM5yliPGaaz0kb7UjWvgM7SOeAXqJE
9TdYDPX1MxSXze8oiIxuio3Zwzq2IlSosOha1KnxjMOlPvZtc7H/4+i8liPHsSD6RYwACdrX8k5V
JW9eGGp1i96AoP/6OZyn3diZ7ZaqCBDIm3nSnR4D13uY7e6xjYO3AIk4r4JTz649JOmrgblEcNqh
7Jdzk4krNiZ+NwM2dFX3hvPspFC33S5aU8jB7E2eZ7bItZ1Jf8f3Y6xMOjrIrVAg5XR43Mfstyhq
FAsj/sOY4curre5Qc03tJVAJ/iifgkw2TuzTxiaNzAsVvwxKMrSfrv4hbdNevZi5DsVcr8Hi+ge/
WL0kAOxXQoCskZkNQKjmghjWw7Ex9LlqcBxOiWJS4Xia9PnSANWGP84Ucgxktk5ChwyyWppLZi/v
H6YxrTdhU/yaavg7JvWF6CgNK2MPW9f1Jw5h/3cobG1LDn9tx3Y2fNkRodTZeS49A5er3TB/lq2m
bbNB5lPTvEPsdAE79mrbK7zHavAY4qR0tArDa7cdBetbuATzLcoNJopdHXPC7/r3PK+Nc1TzDtE6
OLZ1eNZa7f1a03jm7MqQzRUr5EfZgplpUckkC51uiQPFMCeyYOc6dzEcDOk+tdkTLFupfQCzDzSO
QXlH4eDnTNyXnAlD65WfUUOcsrTNx7nOSCtaEIttGy4NAq0pwc1ZJazhyeeaH2fBU5NVuIqqCu6o
rm6JVdqY72aSVfnXPHWsLD+09qau1DbK3CeK0gB3iGZlVOm3BQ0BhFMH5WhqNNJIwywbILq0WsjC
i/w+tueisG+WFn8LmAGRXzxEKbRjhgTDum7pCGoYV4iGw0cxnVXYnAk8Yn/Dt9bsB3rct03bEX4N
3QsrGy8dpUdV+xF4wVOFpaLNihv+gYe5zJiOaxVjrPKNv7MePzwWIXHdrZtX1JB2hFwUladesfDI
9Ydd+w7DcX3nHr7wHx5QCh6NhkJvtkQyHvfWIBg/z5+I31ctIBZVtBmt58EiChnrncVP3E4gXmlo
OBkd4VIJScyLPDp7yT7gAfkpPN4VPnYqHvbvOra/456Jbl53jw0deEk//NOmca1a1fH42hFCPGhF
n2ElI4IyJwVJNZIL4C9rm2ugUHgkhJRObMh/bxdcuzsX64jcadh6XzSFn5TFwCsOfR5FSOygWfdU
x58nKG/L9cf267c01/BJKBTqe7TlPNshFOn9ONQGzgcoja4hj4ZWlEJw+OAwweGDtFpt+9uCAVCS
FYy9EDPN7FVyzKR97MqBd36n+flz0OGn5xbFoZsrhqsjE+0cOcz1fF4swVs4lj8pxsqg7FE40pfR
0NyhvUPeQguvDOqGUDdq6dA4TEcNEx/vqVnoVV1uX8Khy/eSvRo+h/EFUrrbyQTdYbKQeAEav6hM
7jwXWdgpMsp5m303ULkqg2Mmpo0/dS+NNzI+KJ9ikxqHQtPdPjfpa26wXQ5QNcD+s6g9OkJ1hS3e
BZhiY1rsfdoupeXae0ZHT4Zod07aR/uQMx++rWnTGuJJq2bRA/pDJOeHJK7uNBm80C9xT3J988Ls
yaLItqsImsyIoMbU8fcLyEI+3x09knAFh5N0SCsulQOA27cAuzkHFzMpyw6vLh5BlLI+HS/gO78C
PgNt55/VrG+WyH8EFGiQxvD1zJg3MzRSg3HZwICRKYdB3svxmqOgbviPR6SXhTjgmDebq8UPKWJ6
ZRcPiRc/RSx3zVKR7Di1ow8ZZ9RQmEQ3EjKAdlYdlgrSJDCfPHs8JVGwM5iwHgX3dPKjry2bk0u5
Tp/RczY6lCiaAdZn+9A586+N+ZhHF13adrH9LYgJmZ/LJP7rOOQZKiebsIdJBD1yV63Frtn3qNmO
T4aGOgsMoZiH+HnEFD0UbnYUMZI/qCSTx9w8oEyj149Mh+jzWGkdEhEayKV4IfjQnApOwg9vo0Ho
pxr2U8WSYIFNSUMEzXrODY5AcwfwyZy9dVGkiHyypx+qGph/YgBQ1pp3w6Ywge/6UXvwjM7e2i5W
bjxhFO5odwlHeu9cFhjqDO5pIM1YDjkjn5w8JUfeg9GPn75oGb16AoP58NDG7Zbx/860aRDvNWNY
zE6ZeOsKbDbJ0j83O59t1pZ45bBMGfQDT+k9gv0dLefIIDXGje0nL3Hh34hnPBZ2xW/k21A+R27G
U4myDrawXQecvOxZJespErwbDSU2ngIAX4HbPsTFAvKV2EZ4G7oOtbGGcsODMMf8D9cl8mO0cLLr
2gbgjojEpDCPWstdwXoFaUjtNEi2jqh2nEwXQza3ohTPakIomcPjGHuH2MsPOAWe8Xhy45A0A9PM
utPcqrDQ660D6Niv/F2rcGXqgUbeuH/Iovkl5heVXXyum8WHQhgttpE4Jryls/nK07hOmmLTSU1H
4ji8FzOLhBaIVMtDILutyYmim6Mb4HD13ONmICoEA3nhckURaRQNjCBV1ble0lkyzLdTw4TMyeQ9
N8xj4oTYjLzjmIYrGUy7WgiDSaFNGJSMCsd+RllpkuyniXB/WsmRRE96XR7OKnNp/UGKmnBspjkm
xeW/TJjFBV8i5rCzHBi9FJG/k432N7qfD6qbrrhwW1q/7B7bSHNmJvHX95LPvMB6U47GIeUUR8JW
osQj6UVJpim59SF/NEayjSL8pFGqGdhDN92aQ55yya+fBTuiTVtCmqkRfX/BL9ettLdB5DGvKFFO
RDFPfJ7jc5pMz0ESMYIeXpvSf5Fzfx7hTvKSkmeLc7Ay7H8ubfTAmTjrpaZa6Zb7mI7ZlwLnOzcx
rnSWuOa2ufWQ8SGvrwK8W7og/9ryOqv7JybmsF+Dix/4+IDMXdKb+zGkF82tFAxO1xiwnEf52RsM
hlgNk5Nidrk0FvpNlwKArI8lfAyrr5Q6vGFMH3suNEs3z03a9AbTHwLsX8XeP4S833gRenz+1qyM
/hodoUUtbwFrMfXnV+FX1rVMUfgZbJSL9YJG5xwHYMaosY6932RCU62W6KpTvTF0AP7otShAANjg
Ve9mUey8vLlXrsMECpIE1yN8N27/BB/7HbI/1TXizdasXwXiuBg56c3Rk6zHk12l1iYLM+ezdjmX
Rc38YNn4GCsrPo9t/tbS2LaOerYA5ZOKN1UZHEOvrs9zFiCvMQVZaY+6MXNcyiyMFbICoHLLI7Za
Fb8chZ8kpzuyAvxyQcmglmza0kZGJr+MnOJcU83D8hwBVZjEqqhl7ekTT7UD3k2wMcyMxbqOSUNn
UYMaQx43OLGAQGZn4HJwy43ePXEF+3LlYAK+MFGZR8Wm2da4bGEiubN8VdxT3Gjcu629j3AMk5Zi
35yDitu+PKY1ykTrZOeM7zFX0QdjSdTDeka5HTTsIN4Gki1zq9Pmwx6p1mUfyqGRFsnebaaGLtyW
iLXpAbmdCdPkwWFw00Odem8tnPAwR523wPJv+gU1bUXjq2XNdLCYUTM85eyW3PT7bYhF2Ol7yhlN
6N5V8o+v4okYkDwLWxwx1mB5ABD9VFc5J5MmOkZmGIJ9o3G1Vpk4DJn/rwtMj9HZjBZOZTBuW/cY
leat8fWprXGYhjUlq0HfnIMeB2+a5TP9MxhVreFoIoCFKkHdDYffwh+CfcY6n4MMyp/7FFqMSrAn
MF3R+Gc8Y4n7ckEG6H+mo+joCI9SEfw4OJCgTlFqGXbts8+lkkbSDqerOPF633URbjcjntZZDCO6
t5MfD0feSpMsHhdiRZMFaJ4GKB4wOTkdVavc1Xc3F3sUF5J5jvht6Oe0UofEn/uKx+vIjNzn6eKC
nyWSAdCcn4yAZqBwTm4mqA3+Xbxo1MQ6bK1IFOWx60lsWQUrp/Xfw7i4T2G+w/9ztqJ4l2TVZfbw
aBazDWe4wYLZyf7FibGxh43pbphc50Cs2C48PpPfwphqXlPcmJMlLt0U7bFzKGjvJf3PlXmN8oQq
esHbB/tszili7zITPTaiJkDdjA/CjmBgLdfGNHZeKNXdV1ZwU1F+7egDgDmCANC7oMVKBmN7g4Wy
UUXv00ml6Qx06YbWiXPME3UfO/u3wHweq6ukkhFbDKKGzd2f12GAnbnvwg1FHuulqSup6+e6Cnhr
LslNP6G12Aw+ne6jLZjLOgNzUKLh0avBmaRpgAuM3p6yoHMyy3WRjkjK0Suuyc3gN+9jWpyL0U/3
Q0N5Y/ev6HlxLNu49W/iJOdGDDZqi+VSVpcOvdRjYDEX6SpJ4FCooPl2QnFoRLYNguJAPzswELOj
x6mQUAuoCC89FF4Da5aB7Q10FWdkSnzAjpgPhIPUKq/4n6tyaVxwp19V4bbXRXqdUamCzPjyHQin
C+6bp2NrFcugLbxFUXTnpP5cGugNyMbkcc381WSgSevSY7M8R5IwNJ2EWVataTT9o4iavyGVvpox
C95zYbJY5g9Rq3NHHGx2FumeA0vkAxLB4me0mI9xt7hYEqgkcWF1NRPyv8SNDUsfcGAHZthm1ODP
egNC5VHZel97xcWN5t+caBlTTYNBhM95mpozP3Pe2ME9lW0HJsLBFF+XzzKug8sYR9upfVURnVt4
K4GMPeYzPS1dfC/nCdyKCX1vOZ/khQkkYGBqgJeU8GR/D6Z63Om4+s3CglVI7W7HVJRiqC79sReD
Jrtk2ACBST+xpp6ryN56HPSXS70ZGxtpMqaicoVm8b1YvP8kNKMcQRvPnmrP3WS84xLZeg2hY4Wt
SNJwacyoNr0+UXG6I2j4BlfkYIoQZwLZRlKaVQvoE88rNHX7ujyQU0lQnDNZYYj9MAT/slozB0ZR
iOVTEeB6SEDx89HEcbDXrYWfmERRRlxwmLzzmI47Vtjfso94/XOzKSgPdj1BeR6GuxWoB3xLPCh9
YRIJWxLaqJXa0MwRJvs5NuInw1fgeVTQc2M3GbJWHtCjUCCZBEwb4knhUQUehcts0xFBY3HvJ1l+
lYK9y62NG+6Wtw7uwqaYmuQCsTshoK/2sxfg0PHneRMV5tNUl9cBvOtAt4kD/NIic7hGGIVWYMHz
wYBl5glAXc9gQ8SBt7bpTd9Q2eocepu298bEQYhz8sucwodWxEjfVSkeY8AqWKvoDCmB/3Nyv4Gu
pUtClOHG9prXEiyWgCncvvaI0B4/LZEs0kvDg86CdVgNyScWBiyrOBVi3BErx3K5+7NhO8vW0IKq
q+3nscT2PHpQgct3l7IG6pa53wDXwA7E0HyDAs84TDJMqaJbJl7GkF6KcdjS+XZP0Z1YJsQ1slsc
YeWqEA+t/E+t6XvPydaLPD2kafWdT+ZThAMCyzxz8EUEb7xFthieo4LBHZvjq9100D29S+1OaG0Y
GdiL0inY8YHtM+tfw1G+leUH6QR0ZpqG+eMPKrAu8/gDGXBVipfAaAEj/c6J3kx2+KoocuGifTWT
kMNJg0AZvbGJ7MkyEN93HqQPQRYVivFHvKqmhhZ6b1swks14IhvJVT68SIL8y9XLr4EM4hex/WEJ
M7wNo3OuSqiNUT/sQv0MLQpKbxRfy1jdcUQy969wJRMEGXv5EjQB03v7sHwiOOdOOavMgfrpzPNO
8+pj/MClkq9zSPDdjGB1Ymxcaws/9jqt3YUSjmqAmrHLPeONlOatwwfF/Zxcs3MJU2NhJ7AzGR4/
KpICgpTHxy01DonySyf6r+kT8awNkIhgnk8BlI+z71fMLyN3r0L62i0acTGjF76xQxt/ULE4hZq6
hJ5S5ap5JVKLgOAfACNBJXYevdG9OCVox2JOir2cm69MuOp1VrR9u4LMGSfoHDgLWrOVgHNR2tqw
6R1Ki/l903j9mrf5DxDjr4aJNYlYecsci9oUGvR0Gp0xod/sMn9TratXVjqhtred2taO8ZASW1TA
oVBzEa9HL1wbrUT/C9kmI53ueZ9uqrzeta4r9lbIJktKTnZNvXPCmkMrX5hbyRpsefPpR+Y3mNTt
GAUUHQWPaTj4RNKnlc77vVMOexziazg3DOxI1Fn9qyTTkgDR02l9lx3GEINrcnjx6ab1YvNUluNR
wzvkUWBSNXCZzeYHpuprRcut5s/IcZpqq/9AJd7XNc04lhe9xPn44HAL8DW9OEvaPbyUYXjolheV
gfNPGefYG46KACOPZAr3zQ6yb2t+FwqLW29xs6p2OIlWEeUWsUJsjL4iO/tbjukvgYcVZc8UzFbZ
shHW736+rD46OklGpbcGM6ybaFgy4pQVDBh6+9tNFlhkrMik5cQMIaMW26oOCWFrQgq8crdznt+0
mBjXU0KuUfO7DAoFdBzzSHHjSNdP72GwA2Ij0m9tgZI0OPNPZXwme3DWTvQTOcauU7jIMwJY7UAl
ddlyrJ4ubT3e6lAcHXKwCgLBOmcOz+Z74Y5F10DrbDPOv2OR3002oLjL3gZWx8r30mvUW9+UY4Wr
lu2waOCVpRMeetqFMj6a5k8HaGvJV3DR4dKb26JYqlFe2O/5kgMVwwoBV9jx2sbadugB0Tj8dU3v
3JdHH0n2kVANPeB4Mig0W5e1+Sop15mnCJ0W/ACzcDMRw1Z6CbUljd520no1C3mY5449iwoRUdK+
Uarpu7Zm2vz6Rwev3qIDI/1N654HYeUuw0rE0Ke0TX9rvrQN8WFz5fv5S6TJ4wH2QAPgZ/EcTW0a
859Vx2RZNfJ3KHiAqhKzKKLuS+pgae8Xel+vuLriVHSpBIm9M/5ycu0I4Zx3fNXhSiDbwcAmXxtM
Q6fe/M4IwS580ihXv61PSSsDLKeVAKwpTvE6Erz+bpyDU8LUeWSyHLoJ05SgfjXJR0KBtD3x0Rru
tousX2nHvw71hkeolBdvJLleKRTZZYMHME+8fNgov3tIqUExmvFAmJfmn0Hvy7w5UWJvbUHUdWLp
83L+FB4pjRLfsxfbaPKsJ7PjiDwoUC8Yl5cvYzIfmfcx9wB9n4J7CmYOLox+UxoC/Nn5m+SQCpfr
BDe1PYCrI313rFbrxzOGz6D2981Se180QOk42Kn0s0/bbcZ4po3CrRXa1zGf3kwn2GDdPi2qaUCq
SHQtV4qQD7gV9Exx9y/tgPdlxglAs0SMfZAGsF5KNuHIxseunOBBFdHjbLmvoNr2cYuyN9rlO7EU
vjRnzrmFlu8T+T/k3wtT8XPI0dGHd0yGGYQKLeGiwI46dBxskvbDG+x8Z3UlzjXeUsOQ47JJhbGx
Yud7UhMwqHCAyZzd/Km8hcx7h5aWT8Fa8QuhXyo/5+BiuYe0G/bMLR2Govi0JP03ahIvitrdnC90
59nE7/C2bmkQDIDw8e918E1gxqKlhc1rwl/eQlwuvHbYx7qa9zaSBgkRzZc5DByFYPhN6pLaFuYS
Z/5Zjo3IXVefF1cw1oCd9SNWjjs1iT+OEaz9pPixDHXjsih1/kNRx7vt+NsqLl6V6sKdGgd9NOLu
nqr4Pk1MWNRA/2IJAd0ITr6mJVmPQMW5pX/0DqmmFGTU0CxuzvFGouLgEXNbOZ3xh3IgLlsOmsis
cAP2TPohc7SlvbFa/Qzph7YVazyoPPocXHCZSU1Ni/HPCtRBdvXRbAoH/OMcwiFMduFCn9B1v9Sf
0+kK+wpmDkWdbVl/JyrLV+008dbs/pih/6iZh6zCkh7aDH4pjifaoxTmZy+PXugIaNcjkUmjRYA2
+xYzamg8uQxtluMjYqr9SbR4G5qKzcyHTVziUC+H6NNZCFCZP5JGj8F/GmdT6Gskx+dl2cd2+qlC
5x769nZwE94ipOmcAFBKpgJkpT9GBvQwIdHbhOWncKfvIeGOIJNHk2wVDiWGySb10gfPBLA4oVdY
gfyCzf6ztMEuy6uJ6Q0buDyY2X65SC0XmIor8U6HzqdBx0wlSWbGPkuU+9R+CFiWTUiHBoaBazh4
IPR4d0DGnl4jzbZDmayPZQZabFOfJcZsEl3JnZDNOeC9K4sWuZAHDAObD6qeKk4Tuz++upXdY8Lk
PzOB4Ob0GZeS+ui3/m84oeZ0PBwOLXWdYz6ESfkyiubTKNy93RU81g5vTH/ci3CkOq59y2V+ZFjd
rF1ZysuI/Q+KMDnyCcIBV3v0/aYALVh3uCP9zNhkrn4yy+6V+9FTA4lPFIBMksWAzzJxmWRk/4vG
ybYvC5A3tjHC/WPA1vAIUz/tY5RS1LI3xslw/DOVdd1BqOaeu1F+cxH+Y4lVkpLKtRURnIAESCDW
alYZbK2lbjjuwXnoWF7IH3vAiDrCxvS1rpdtsiCY5tFNnWT9FRn6pcopvgxK1oLpB3usr3sgrufa
NL/F6F2FqFDrWnSURpIBHtWzy6cakbZejDs2hVftO5d+NunOhL+W4ilF37tblPbgYgFRG1ffoVee
3Tbm/l5VTy0SoT9HMOhbXp14p2LrX+dZ/5ajZ2OHV8vADRg2kN3M6CSq/q+pQflXiPWDHVFkpg5W
UXlHI2t4evK/Xks9dZwTuSwslkyzgQn1I5X8DBLhwegY7qBl/lp28W2G4PpZjRhsUOcNyUCQW+Uw
uFgwglXr8aJZNnU8Vr+QCUkEQxyFlmG9LkersXAfnMVCBNqLpIyzrZS78UKu8hUJi06mD0UQ7KKp
PiLmDyvKcGhqzED2ppPJVN2yTuiEwJGXejGKvLHnrVyJ9XJUnOTblgmhlbUvvYN50e5fRahv9PIe
lge4CyykUY6SzsAmRQmptBy1SQOWie4n8BHC3/hafwxd8xPJ/O/QEUQQLpQq0V2CxQdkjElyyWV7
AcBIsozeGARSDHDce+Oe83plOX9Nwfk4VckfQFT8aI3/XrgMtcWkcKv44MD54Hp0FAb8EUBDlJGK
rXQt6Zhd2dPMVCV4Nt3i2et8bM2R+9gJ7Li9HmEnYfIMsMCvbTbicqANuZruHvDD2Mkx88UnOeVn
9mPY3zJ8suHfrR27rdjBgucORayggGQTGune1TOOk/QaVMN9jrlKh1b03tkDlSrMlECYNG84al+I
MN2KejynPV4a156QrvEiNzYbXDgdjUZFeHCxiOUx5xU7Nt401KBV4rZf+PLB4A82BtJhby0NK61/
qTllhFARlnOjwXC3SsnB5u0nzwouHAoCmQXMGTyYUnRE0uQd/fw9C4gBTk5DXXSY3cbeo94du2Fu
PGcYYe1SAIQwKTPt1lMhH3ssUFFsjttSe1A9BP+3qifdRCs6I74ad97AhGCJR8ptxo1+k3jWKzaQ
EPoaJ9qwD7ozxZPdwbemsxk4fyZ4mYOLxNsRumpYnGOHczFtX52MgebQZoBQo/ERcfy96qnSMHNc
YmOuGfBb9r4Mqw8F2Cl2kTZ8OP/QfNbgzNfTEDOmYE6HovEgB+87mKsbli7ARZ58WX4rjcN0lTkK
/3NIm4VkqJY+tH6Aepgvvo6Tx+ewGrB/ruxhOkyxecTiUq8SBU5jrm/Y3n0a1IJNMmd3bcbXxRpn
efFVa5RoDgrEbM6RMCmucqb80ACZwEHAqb1cfMH8SGfVNC8CwBBbJ/UJ1DmUfH+msH5YV8d8NO7L
iELDyVAYCYKJ0aUBMbRJORi3qX+3lvdA/xWU45Po5ps7TQEkPygIafkmCBlDs7iZdfAwTjEVFGwO
pZUt1FjS25wfGEMFz7zjD0TDaWjPvzysXyIZdgivdyKomH+Sixh9eDAUdDE4Gek1WGS55WKLGHLu
dHEvERtL9uhlrw4bwnvW8Gfoo5ON54x41XZanI1T/iP9dNsH8ybOyrvhkd8roPAjJX4FcY7hIPJe
sxQJXC1fCQm+ZzUT+fEyBIoQAk2gjEM010fp6J3HkaLwxHFoC6B5BeFJtkqLN1dtOex+9b2snRen
9T+6Wv0ue2SHJLiorIx4Ly0mJtm0NFMwcvMkiJaYG3EQWVc/iB9H5RyGGlN+NOKNsrwn4YR/wqF6
bnT0R1iS6TvPk6yCQ2EP9toLigx4BGiHvunpx+p9xgfwg1JVgE2yrjy+CE6k42VPx1ZL0II0xt1F
5mcmC1ZxOSUMtdJMpttuVxXFsRYcntIOGIDS4cNy7bSTsNpGSlxExwh86aCyTB+XEnlZcs28ZTJK
nBI4AxAEHoWnHvOci2JknllrbChJtEkkjE4trR0xRmIs6ARx6f6zRyihyz/x02wXGv6/OeEa7UTD
MVD+LeYbrkbeFdhlnt3WPxVh/FYTri87iesLWsgoHpA0TpOdHa2cqRwJAsGECy3jsPwzm4lVP2Eb
caN9MBA91vOxxD/sye7Vt4O3kQ2DM/ZLX3EQzjkShor7amC89Ysm0Vd/ovnbKIn8eBFDGHWru/SW
Mt2YM/eHXmz+fw9WFYS03hALj8TT5E67BIkMWAe/Deb7QIyUnZG3xAlCaDrm1Q7UrmTuFg39Zeag
lMWMHDDDaB6PGTnSLEm8IWGJwOVU3Zx1Uj2qxrs67gy4Vx6XfthlOSKE7LNOXvNOAMtcXooOv1Z2
xRsExrQwL1BzLxk1XmDJ023NgsI7TvCuS+W1H/LniuThCvAodZ+tei6t8GG5Cfljv1MuBQXC2TDS
+SrBhY3sDLyi3srQW4maieaQqbtP026chO+wQ2jzCJ9ar3/0+QNAkj+PzZJ0g+W5UsuDFMcRSVJa
AsIgucYgWZbbSNmMP3M5/mk593rLY950rwjStCgAiKnbioN1eqk5OSFC/NipSeLKK/aum38kNXOZ
WJ71MNAN5tz7Fquc6u4NlBicu1uD8oSebGOVd1s/VWfD43eMg2qnKKrBa+VumQYRiBT+KZyaACNu
85RJ3oWCa4NrQgpwqJ+GLd9jop8bSsERpr51K98Q0ZDZ2eynoX02ia2C4kieKqQq9lQeihLgRV0/
4dsDFWuAzkauEd55OUCXjThN7XhpNC0JlgJWQjx2NUHXz/X4kuTDt06xjbuOWZ6cxP//WPFvIqno
SbpFMlaLYw2XjgQk5wQ+i8p8EDU38aFT06nOTW62/FwBr97IBhpnWpfJGM6i7d4CNez9BJopbwC6
Uviuncw5lvzQy4Ms2+gpn1PelfPfXua7wIqw86jufflhE5af04kCFZdRAQldUgPy4Nfht1JEq0Ls
hX5ZcNeAlrgi97X7P3cZtTlxaDv6kEl0HSP105lym9v63TLpsTYaXT0kURZzOSmHYxG4fyatkAUG
Coud7jxgUVNG/8B586QbDjDOXL1hqNjrBadWtjf2OFIRA2l1NF4oy339EDjJ1TEUlhsNfNYgtLQF
TTFyUGsHzjvJD7YvXl/tNXC8jzkxwOQ01Xr2on9d5jFda4E8edOhtbhOLbffpDTWpfRPlm0drJip
qKp2lhqfdRKwSY/cKafFNWEawUUrfys78mdzbXHhpXqbuVtzLwtCgyV+GyeqnucxPumu+qhU91E2
2liNcQfkz5QWw+i2vLZznIHYthkvdtFjYlbPDODQEIYP1xH3zMcFCJn+IR6LW9J6Lx0AFi7pFs4L
1lLvqGddRkvTmf7NA3uf+uTjQtybge15+xIwbkpv5kaQjd2FrXgUFNJaM45jDDfI+EZ11w7nG4Bz
2MmrArp9e6BZJ9nMts2NuHD8jeUiitZ5OpIeBSFnhgk55JFOA9htwyz3nS4PnE0pHOQw09S3Hq8U
FS76Ycro0hvFhiATID/5ZU35JZYgWuwan8HYohx5qBuzP7zgdXQeZS0tRj815992PiU4kom+RWfL
ZUCqDOsW4grN4W92AePiCEf8bCb5GizwHw/rZteFH8RD8Y0wkans8qEXzsXh1TMyqPWDjO9yvjma
sWFdUTzZcxbDMwdvP35q2BD07L1QZnr0Gsz7Ezst80NKGO1TL6w90+evEN8Y9Rl7MfAazQaOqRTr
Yb+S7YaeyUuXtdt+xs0csId0QLOgEYATArJW4lcRINcF+ADbJko7iLbYyZp9qZybWztzk/HH5Fcp
46X2s4uSokTdwgjA7CEUI42SOcBBC+YUybChtGEacUQfWTPY7hpzlXox/BbD2gs0i6FgBhFRmkDf
YYxLMWtpko6JCLBpshcXM+m96bu08c4Z6WLm4EdamSZEJjhfhrbuA6uZmoVX34yjh8RovJVnddcI
vhMRJqfbedCCnNSCekwPOIOA3LafHN5KkROSc8jfPNf7WwZcjznS9llaw/bg26lHD7D9cK/S7uY4
JSaBZjpLS+26bqJcGa+fE2/TNqKrrYLZIXtNalMy7zTmOL6Q8L7m0wLG6hhdJgrPW/D/KWSQbFi1
bT1XTfbsDQNav4PCZisSIV0x01oJHfX/DVQW4jJI8a4GHHr2yL7Va6c8o9U9GFn0Y7VcipMI8c4S
ANsTNLY8MHfaoqqnGYiTZgC31m5MUCua1Lh4BOI7m8GwcaXmihW/i6S8uXZ8agr5By8DRoqOgLAt
oug0qKbdEyXdiMBDM4eeek0pKKc/ugWqBCmR9HHRuvuopDYTxb3alqDC7qOQ/tUmPIAAhgtrX+V6
AWLExa4vuV4QwnmWbHvasV7tVnwzOCFIkpn1Vko2Deaoz0lu+aQ4TYb0I7xUjEyHtoI3P4NhCNDe
KhLuTbCNLaprof1vVVy/Jo17y6vmThbSYf3hE53S9mQX7pPmN+hFzR46HVyWSkY5ROfhPaKJyJ9g
bETWVo7WZghyRENxXCaHrW3tcRw8BCSvo2G8Qa97BCa8OFor4gnERApKyyOix6kJhJQSogpnLp4K
GRFCwk5IPgIeEsY4Ks/Lt45X7qZCWHANbycCZ2Mk6pnTyg+i4B+ERVZ+ucTkcgTvaQzeBSHatQtA
Gmg/OMim83eFkfyJRLkUR1QMp6NvTP/nGBALYUv3YUjtbU0mt2jRNuJWniV29iJML3aWE/Ib33xV
HR1uxERYqQcRzBL+I+k8liRVsiD6RZihA7aVOrOytOxNWIluZACBhq+fE29Wb2ysu6qThOAK9+Mt
6ToeD8Roi5/VaRRri/g71vW79NxrOK0fil+gfKfYkbNK9FwEzpdqLZ3jq8/ccGbt1BX+AxSxQyN9
MNcW6qTlFqUau3nEn3UPY1u4usV+Tj0KbaTm0WvKiLLfdwM2PvOFJdkmK4cXPs9FreXTWHZv5Lie
RbsQfMNZHDvqB4o3b+Lw7LXJpRnbB2gigGwjdcrZuDwKH7VMu8QBJTrcO5fPbXdNzOSfdSHGLMVz
UByQmB/bsLosw0oL2zUMqRl5MiD097yzPzyElYWy3tYV+Og8m8SoKpsv8Vp8uL3sd96YPqdRdurC
+VGG/uPgLRc54MCyYiahtSYCcbaIuohtBCfRdFcFxakZRsJEJ2Kv5xqvm+26CXztGLWQUQkuYJYw
WlsEOKJGMl96tS19nZ7yPLz1/GHfZNVjF+FHd0f7V67zMW6CP17MNrrp6eMRPDxnc/7uEpnbuizQ
mql/CaaYMajyvybbPllEo3uz+OvUw53Vi5/JVociaG+Xuif6hW0+C4IHDS5q44N5u0ZNZFOOtfcB
635uXBKBVJFiIU7s09yJvVu17r4eF7bkai5vJ/TQow6fk3y4XTVd6FKrq+FnJkFzWmt1DIsMyqyX
bw261Mrd59AizMIZQ8LFOb8TGTD8RSSN+u/FVf0PfqJmkzrhTx0jZKiBigDu2YcyuG9I1ooF06fU
C2H3yB+/nP7WLl1HF0+vipIrVrY4wJjJd2VMH5zl2W8jJo748SlsiGUpUDAOkIhQXEfHfvRvq5Rq
ufINhjD5muoU5zHLpXp8ZLT323jS2hS6+apm5JYOOUJJmBSv7dTQobEhJBaTKxUkzNQadzcpUcBO
YagejGbuGdXvmR+egoDlU+QnRyTl0mwonyYuonbHo+8N5zaW1paoJaQjHqDJpv3AG/Y64koB9ddA
tLPXowtpwbgmt9rGU7iJAVxUPa/NuM/fq9K/ll3mgUhooApZ1SXgcmOEvIRtiCdtib7jtT94DUSn
ZKFRTQFttk77GFCsoskpkJJ3HGZJ/F5nUfKcuc3vIIOrmPo/fePfu4qJkwLQtK+H5b8LEyQoS/ol
+1h7/dPja7LEeJri8Q9hhyenW+54EWw5Tg4FV7BXJYAGdO53NdQkH+Dzh1eJBzWV+BHVABjM/ZEZ
WXPRdKkzVkxK3/sKSmoT3K2B/+tYMHZl1l9CExOr6l/k/7icmvo4KEpoEr0ujiPYntXtW+KRiU3Q
097FODJX4id0VwBKOvgT2wytYSLtp5rgDmCkD575IzFKy6X422HewQ8LvFBP6bQr2+ltjY3yv53P
6Ek3zjy+5qI/rYjSU1WjJ5k3bU7ECZIOKiDFUTqKddq5S/4M0tC7aZm0MjNlVJqiLhexMCHg0WZp
QTDZPNwj4/Kmfpyn4cn8AWBbL2i5iCFAcck6cltxuMpI74Y8PKbj8LzGyVnE6Y6djNymPeTSPHWo
oTIy/JBdsbTR1rtXLKBeIUwjGfBTs/DEV4Fu7pCg3PKrDhpTgAAcgyUzszF54V0BJtFPBHqtDKU1
skLP2fthVfs7HVl2QSDe0sidFSww+nOH2LSgdLJDghPKeicxIQ8+kSAphVC3UAU4GrjZlr/j8Mzq
F6cXvbzHKkjfOspUVITHlXnSMAqy4/x+ELaZG6BDz9ILSEfT9hJhm/wWSGc8rqfMAwuG3BQ2z12d
+epWIGFBJZlkq7Z5wMh7w5nfNmSPsVIX2Ln9ootTXmy+YMMxFv28xbvDGIuDXxdoaFa32NqkxpV4
w5O6ucrJjett29HIbi1LoT/RAp/uVo5zPpx1FtrZl3abUhgsR8DioEiWPn6SJRfxd0hCKMq4O4xt
WcrKIjK+aBIjHoorhjbbspzy/i5ZIvSrfka/xurdz8WtjGb9CmvX93/81CmCr8BOm+XiykDi3W/G
SpAClMD4I2bNM1JG3RXzxkGqiZx3mt0CtEkx4aKZ2F++EO0V8O5wRgRMyRQLcQaALyyC8UI7OuZu
MjpM8FuVLAtw2oFPl2f2jHgAfvh8rJyaO5p2POoepdSe/IyqFtoX06ABQW3DkrolSxfpG3oeNpHc
IUTFlIwf2oaTqSoqvKmVNWrep6B3ihsYFaSyF5UFl2onQgaDf+u0iudtGHq+sx+Thgo7xvLoP/cY
liuG212M2a8twZweFieLyDOuk4ohJRKH4mdMLIWmIXYHBIhAJYSO74rC4hKFZWpbTJFhi8Eg64KI
0WfZ96/C7oLprm2sOb5lQ5pxa4+6cNZNEPEpDRq3t+Rnl3TcGV9LxPJUb7Qmuf4nowC5mXgS0zYR
Ot/1Wd/Bpon4LsYGl0VncYQUZWmydlVh4X1eAhALD02Ji+yngULPOjlZHKOFigN7dTDPhUnFG2FG
D9MXBiao7L+ulMg4NklhbraDiACVwUViTYkbYe7mBHSFFfArM/DrLZkCm8VixMjaTU2h9eN6oxPc
tohAmukZ3qVYGrNZ9jDJ+i7B7q/rUAUupohF2OPHOHC+v/edH2KM6gqLkNUu4QJhdZvtyXK3peMT
w7PRHbUdBha3Xm0+ao4v3uKuqRv3JVycvntaozFuZySF4dzd4YW1kle7BnJz5BmegSEnEGkkikk2
jnOwVR6XGhyXcijgKaFSsYobb2pXVJp4tCoO6KgGijKRBaOb+E+GEXnFZJ1O8h6HeNW+9ap20Bz0
TrvoJ5HEbvTl90PbU0kSBofMZ7Wd3NDdUrvu/uQtY4fveR06ohZc3pzTPnCrwV1YLSM/+0mwtEVv
Ttqo/IOC3pkekK5rKc8U6nhKk1R0LMem3i0t/sqMgLW7GQKZxNDiep/95pwVbRXvRRbb4/MSeC6t
M6fV4rc7GUk1o9NgXp4S+YA6o2Dwm5E0fhomyKUDLYvGOs8Emb8+AE+0uwKuWpvImj3/XMXj6yBn
v38sKmZnHtUWOYgk+fWz68c4a2qfpMXMGvGu3eTpqpi39yNjsYLUR7twyVzzXKAiW5QbqXFictYk
EIYD9H/jtkSwDOZMF6nCDtix4X1D6uhNj5O7BIarjJguYmLuWB6zYehalfURzc4gD5IUe/ONT5U3
F+fc4rOQftLUI6QqjhDDpAGx1VnBQy/ipEEPh7oWUp3bdd17aoNzw7kLFlP8qCS0J4wKSeCRn5XY
eZft6ek4+UnHrSagLrZeJOOLWIHzQBQyOu1EDE3uZY516koHm8guGjSMckh6TI2OzCvSrjPb7F4z
bMwjgdw6WDDE9qnvdz99McnqobdHgaLMtf0ZCa0KcE3HGw6dvnpp8mCpnoi7KhZ9qrtGM3xeDGVq
8e2OMUwSV9V9xQQHsOCsBxFeeky0mHyjyIkwPcnYZ7l643ThGraELUR+D9eztqFGot/LGYRY/gD/
dN/6RWr6UiczudT0iA0+B691Q6mwUoO0JEyGRfzi7HyHYbvgPMhBxQM5HPsDKzx276E3Ssk+2GJS
bCbR+Swe8VvZUFXmMk1IE9R9sYyHjvaU1+Nq134f3MAL96hxNa8Vs3nMBW7yG6d1rQDkZZN2kdr2
iWPbKL30At/l2BCNGyz7YpEiaO4mkZQ016MKgqTZzIO9NHqrUTZMy8HKpnj4O2NpEMzrsZfly7M9
zyhxLt4YAqN+sNK6LfVFeiKp231XMgC6Fq2NPefQkUwV/IMtZgfOBQ3ZlAGajqzAV1ftBFFAMMwM
sGjfuyqLnN3qhFXFeD6FOGOScd2kTPSD1nKBA76PsZdVI7q1EJ4/CslpYCZHcbD2/JspARt6qSHy
YApBOM3tbwugsbjDmD5HT7PVoHQFn0MJwebEmgbpHZzAT+moXeS1Y/Y4kpbDM7ca++joYB9VYyI9
1HW56KxiOLic7QlDwDiPKN4hXCGtvWHlneYYCBAuL/V2dLs2/Zf6U5IyAOmyhnGWSjBdMUartHLF
BgNrYg1MYMasYwPX1h5LobabAfPt2H4WyUM3lBVKz9q1m6nchtqqqwC9Y8ktXlikr0C2HyfSV1FR
KNi2MQWBf1A1oT4ZEaLabu6ATmXZDm55R5NA1izQ8Dx2vPlr7tN2+C7giJq0lJD6Cx5AtvYg8sWS
5t2HEnWy/sUNJU3uUpfOVnRAGMBaHWgUJsmGVTT+yH+2G3XVSUwLVuWtF0L9qDnBqsZ6n+uKBBmm
JWUNgz5usF3FFthqZ192+LDPY7IGLeYLC67zqpMk+HFiQnJ2YBwigF0+eSFzGCVQHLi/myp7yOxA
2e+4FRZMkGzsV/cpdStvEadO5hAzMKo5Q0u08Izxej5Y+BWbQzv0NfHyFHw9R3Ew1qK+R1aZyj8c
JCB8CFIsu/jbYz+IaUgs2d+2t8YegyePeLBeQrYfbfSLDUGyEoPIStYMSuNSwrgqRdykb1kzDMCU
qjCMJrIUw8Se0GNYft6l2HWXDuOaHso2e9QyzdbvPtR+tB4wHTm+wOTl4CbfwlhOWVO4svH8e3Tq
WTnuqOBqJKkgzV1iZ9N0GpgQdIAaiQdvJFaGIegQRrcMufqjnbD9sk5yVjVyjnTUvfyXIRgQ7s3I
YQj8jQmZlzITj+S0b/TQe9kpaZtAjEfqAc+yNz7k8v5aZWxRtr2GgVSeMMd24sGFxjt+alsL8myL
LJneLBsmHUnC7jSmaud1QqCYj/UYvcoKiOmfPPMT3ki45xLifxslQAsxFq9rXtxge4boJ56cpEBo
GDNSpfaChsrOGHcQJxnpqNpnvKzkf1agsM6Fug+wWdbveev0js/8wsx9N9niCELXBOVFCh5rLQaL
0gNXSBJv+A/LZySFS8QBgWLMIiYsnlgT0tsMtj0/z/BCOf0bWcn8maCnWTQsrZehQ4TrBFrUu1oE
avyl3EqyD+Xk1fo9YBVC0FeLmPuMSVvidbcgvFPpEduZW8KG3RahizotpSSgM4/I1GRxzKCL5GGX
cLDl08JX6IbAJFmWM/5f8yBR4Erh/iBHDio1PDh0cwIBnZ367hclq6v+yRbIFUxyHvQZSXViS+xr
A0ZGFpMsZnsEWxPfSeEdKDj98W8+ogkaGWpzpT5XT3d7D9Eo6HNiHp3PgJ1FS0+m45gtyoxj3X+z
HEHHt3FkUCCgTkGmwPwZsBhGnF5x0WBVLeEyQIId6kbJO75rXZYbEr4ly6pwXlT1N2faCHyCUoIZ
0ejaHtLfNZvdhqHKEjv0ljOyTJ6KhWuJZhJHcJSR89u6qzovao36c+QB5Xrw4ZzgQ0oUIqC71FrA
ykzeamNJz+nSl57urm4CfXJQ1sN/9F2KM3yvlju65yHUjfGozz6DcXAwqoK0k/aVMl6icMEm4ZY9
t82WKzGFX7xfEkKF7UX5w7VcQx+7kawK8y3nvlyyEYBTDh0N1QLdSAdergSDl8mk+Rt2lsReOzgm
dc9XVZ2wIcMjhx8pixZjQcyyuNY3TdZVpUNBRhkTXmbQOjq/uAV3JOJ1j00o/usK9dR3EsH+IQvJ
T0P9zeWdRrwMzFCLc5okK0gbH18lXAQ2570cuEtdOoM9n4bHgEeeENxwxz/NLu5KXTRedKxHHKav
EbZzDJy6jxzvz1KENjVZJ3IHguecuylzl2ricHcabLObvJPLfQJTJ+1Ap7UIuglnRKlE8n1KJFwU
xQw+jqoFfa5vIpQQJs/cBZn8OtForvTtkOziGubUklgBqQ6EmjF+6RAML7dVTTYXjIhOIopE/V1V
/SOgkIicCIc5P3c4c9IkvvhhnqeHpfOj5W8TCUN74EnL42ORNXmE+jiZ86I+h9IO7WvYtUCeNswW
pxzIGJtdJW9Up0brF8u1zQFYp7lPeA7dSg16RRIRgWM7z9Eo34x1OnnIrD1+PSYH6It3oM8pAcOU
HvUhT0ZZPaYMquYvnPGmtZFTaBOVKLJ6XSjtSRyNvgmUGPtH9h+NJm5VLarcJm2GNvGGL6LIZ3ZV
ZRX/jq4asEqxVHEV3OKRMc9Dw6vEE2a6MiR/m0ln/sc8gp5YsKaP0/KJ7lRGr0Ww9gJFQmOHKuSy
Jzq8J/F3Fp9LlXULEBeq/Nb/5MSUcAboybxwYPikki4G4BizFAm8ETTtjSCwcf4pwoL29Eogz9og
511EPP3l7CEkDYpgnvyUk8woqKJAFqJ5Juwh9X9H6euSBA1rpCGPksi27+NORKMFGTJKyGuvbL9p
bab6SPDhHxXBaDQpoF+MfRvsP2OeFVWQoIgaQBT0trd2FBtWx8sTpRhJ2DciKO2cgV4Qzird9M6i
eGenwtYI1Uo7mfRzTs9acDn37MfIAYliotAl4uLEY+D92rpDNgFPD4Dkf1g+C/4JM3jZ6+RQW05Z
3/syz5vHti0XfUjttIPGUo/wqKjQ/BoU9sLu/6qatsNKMiN/xs1X4E3UP5qXbX6HHbuxqQJr7SwP
vhvmLA+Y6nUtaZukbaCQKVGtEPbqNn7yyOYkDP5ZST9kghyniL4KfVc1TXpXO344N9ukxwHCYKuz
FFnhrKtZd2/thjcFDsipRMythtJOL32SuikG3hS3Jpl/00tY0NFu0FAW1QGyIvkr6yqGeDNnNXUm
E6cmu/Vi4XmnoErxpxIoZA2bnHQMigPGKBD+Z0Y1+ADK7LdsoVI2hDN4xClX5dVxlXdeWAtfMcLD
ww4L6nGvCMtbqsHwQWd49x3ZpuZrDWqmnX0bXoXfg6VeBfGyN97cVg+DgsHaJLQIeGVw5emoxEGC
yw3gRe+X8z5zZrIEdbDc+37lmYEgw8HOh9pih7I7dea9vk0ZdNzrJiWhQrgzX0N/7iU+AjqmdVvU
NRG4jd97pChzqJyS0i3/pUGW7r0YVmwr+/4unCRPG22A/umY2R9GGvuvsmOpDUtWsCJysaCXO1tH
8V35n4WrUuHjGDrzWWkVfncTfW+dsFWgPUm3QG3Qlw+ZfdsCDL1GTt1+uRgLmPyU4yh5GFzcfOyC
mRlPTC3itAaE2mbd58R062VlmrcDG1SeaEo1RPch77dIC8tHH/EaTE38OweVl691u8h9EMz9yQNz
DWtJoWJl0X6fdjSeRAKlR+RAbH1t7G3kZNu3PocLA63S21NYz7ssX/trk3cYbpeIvVaquzegVt6D
r1HvyNHJNwiocCaNVkMCrd/CrIL1YmbCf61VqcOyjjMiUUVMgpgT64m/5jMvMCEIxTUtEB3Y/kem
UK2ICV4QKrtTF4PBxB0eESbhjvmt7mt83TGLJg4OIl1Xk8iZIHUCsc/qGPun95/jcqAKrQN3C0J1
59eC3rLGdvaJmviSril2KjH/SYPoaWxpNVKfPhZUsMgumaeOEhwii1WcdvVLDfjAyK1Hu71iGv6s
S4K8yqg6mX3ooEuChAN4hJDeZkpwSXxnJoujZGw45KBH8GAAreDrZU1SVM29IAJ6cEJ6yainoV9u
s4QFpTXCE29JQgQSIJfHLMARBoo1SvkMTXfwx9WUfIyO5Ar0zwl/Hb3i52M5DGhw8EMscNZWDcvV
x6KyZuQU8w5G0nugRXmyF1gPbWwdgsUH7DNtc6n/tRXmQEnqBpEfuOuK9cXP4oNJbndzgsJ8EvEC
JjZ9OiESphNJi9s+dXd90Rw51Z8d9ivwQIhR6tluTzthuTvy2EzU9XR17PqhaOdtwUOy2H+z9StV
CMzAfpAvvU2daufq4rVi/4WKeSHr2IVr6R2DuDpIvlkGdPva/U0kekzH3ro1W/cSdGSDlnH95Dze
qqy9EwPKCA3UuyYxxRi8bCc60pTS9ophwcGOj655n0wJTBA7phcEAHP74Nv4lpDibUVfHheQ9MCf
DCTO9Z6hSBF/uObvFuHBNGAbXr4Hkg0OrcPKXhtxUPNdu3+mNNjlbXQqyGiyXWKg5tXmoYzn31EI
tem74MrNeM3CiUBU99axiR5a1wPn4K03xxfXcu6MRjMpeZNAh7mIHv+MS/J5H+GTqtbwnczbz7Yj
WRmshFxw7nvv9ZId/bk/9HCj1ZAfULtSaQQvHhj+enLfnKR65fwFJawJXlk+MHqfZGzvRk+gfORW
ZiSGygx5swUDCtbABPfKSabNyuxr8N2PeiheVBy9mD9o5LmREtB8PIzwxTad/SMTZSY/X8RvbBv1
RTbn0QJ+rKCMJOwW0fGDPs52oWffNDGCBTE8rcVXbrlnuJSHRs2/DBSPEPweh/p1jexdr6ZLWmUn
ycqZcG0ZBdtQLpeZbdQceh+xUWs6lbgZEwKt4pAKf7QY3bef9hJfsbZeMqf5aZsJkV9gwi1uw4YP
E/KH59Ql2S5lM7Ueq5WUTnKmS1uR8wPjbuI7c6bfEOV/Q+xQqSgeUa16BVbqnnyLgMRPDNI427Oj
ChSix/mrXkoOvHHT6vmA4ushw3PqAWXgbmzI4nHaj9FcdQ4gEHGg82vmBQ4r4UKe+4woxCJ/q5Ad
BN18z5DvybaDu1hFu05bu2AhkhsBIzOXTZ83B7P09wB12OFwj4zsi3AYkvvEoeFZm5H3pUzVyooT
TYnbjIfKIBhglaNnja8RU2Lf+zZgIN+Lt2ift3Gbs71s7xLMt5lXQ+ZH4lj92tO6j4vg0YEGH2YR
std+O3LV8vqbWPdLMuCvYNPAZO82bMtNC0tIi+Wc5NkhJdHCSDWhMl6ZQ94MoXXwApB3NRxztGtN
Fh3MgTFzfOvin9d1OIp9DhW06dwrDCbYSOjipXX1NSBDx7KDI4OsrTmaNYnazDeXfrhf4KZ6Wbi3
RwdgdLXlST3Xuv7v/spghLDN+jCffUAOZ4AmACjJluZs5HRwZbhp6+zFAVVuz5yTmAsd43zlKTXX
PJ/1LbU4PNf4JLLgib775HEs0C8gkVyulRMaIuMWnT29krND1rLF73NizntsE+vPlMTbvMGsxNkH
3vxFBjnWE3szkMfruM3ZoVuKWTiBtBq+UQ1eosx5X7GL8o80pCa+7IW+vD5xXu5K8oOw5p253nth
FQTyglKPggN7POT1ApzbzN6BFauiN+KrAhf8FM4eOgPnmIgEtC2eBn5ezyFHZt8lsF1Ah4SNsjs0
38kCMsJ8vZoFrGsQxjm7Cf+Hre4pjL5XLCwaq0vDyJ+f8BJm46M/pM/ajm6rBMY9K3nKh5sxmlgt
y8NqcdrMbF2BsOA8OtlTvDX/Oxrzs81B0oXNHvd5x9RiTr1N4dP+o6aIZjhEeNcQjqBNqDae9Qaf
4E7o6GDONHNmFU0E6QolK69wigF+e/wuxLRr6TaKaDUEmE8l+22JXLDk+XQHsJMcH+ZtZdXfpn4o
euhbU9WeE8c7aryW5lp7HijHHHLh5NZPjmgxoOT2wWG2eTP4OKE1L7VEI5Zxswa15hS8qJJFzRBe
x27ZixVitM4HPLWOvx0zydtvadKj7ofXnA8TlcsuUHxblvUUkaG+eurgx+5VgccOgNu74o4h0bai
tsigYQcROle0uwN4DStXB4dQYFN3KJVtGF8C8nQP01Jdqi7YmAdusRbsjSkzujxNaEiWUDBhj+/8
xjsYBUFVdNdokrir8H3zVp7H5TSN9Rkd5pvlfkvq5q51eKFiTaoZ5GAXDMflbGAE9YTfV5csOjmt
PW6adlZksiOl4ndTIXMIIwydyvgrIADhZuSLJR/mysqH1cw1pGCN03HfhP7FvF36bDDrffxOjPl7
dOnoASsrfFwWHz1SdvIX/6Nuk8cSP+lKN5GN6rwKahSMAhcbqXveIjY3vzqRyQfLzqODMpNxVP5Z
2vHBvFVmzAJu3t32tTnJ9S5I/1hlfnV5yA2Nm6np1viNzGcz9z1ZeYcof2bDsw+5OatgeDFXmF3L
1fPXe+r9Q1dZf/KeDFsFI7+L6qc0iZ+MadjcuqyQbjpyEJyYXD7R7M1pWnPCw6a+E0AzzCdL1yjb
6JIFlHZOJYEbfjH/QR7E49LzUmMWMwHMUqBNHY6kyn7DRHZP6u++6DA2omG3oTxaFcRnb3nu+wXH
UHXVDYREWTj7AruKPWAxwGLHmmPYlcB9vI4ccSLSjO9uDhCKUkUG4HMmMe46JFiijE91ND4C9dlP
CVEcEbzOJthqVIimopV+eLRTenLMS86qt8Y/FKQ4GO3mds0JSa7L88Llt0ImwpQLE5M4BBGkEWN0
IpMgytIY3lt/G00Mis33kvYj3SFX3fw4B2XNMmLuDdL4rJrxuYuI5qCMsgJAlbL+bih02048Zln2
bE4H89IMvPih5ao1iD6Ywjx0o7ftp/EcU3GMrD2YASLgiM5EL1NAFa/AtU9EJkNTX7fB4O1nV4L0
gwFFiME8uxdluCZI6Fn/7xd88QENHRJVjr52l/F9N7I88y085Aaq7/6aVzAoiKNxIBKH+V+tvejq
Vo9wFDhx2WTdlDPMRVNuY3qTvNZX1X/6vJ7aIbsOCnkStxSUQdiShhRRHIQaQN3np1wVFwv5vaZi
C7xv8tgheoZ3LSKmvKyvTfU59BJThaDvJWGHWPS9StdPHcn9wrkZq25nM8ox5Y45N5vcYLeBEfBa
J28OQgY69zG6GwvK5Njb6HU5xKn13Bb5NVwzAolI0mpFDiSPgG8sUCXnkpy9y8IrbMYXaIwUIsnP
JDqdvWg6Z5MZ5CTsLxn/ojq4K019RzShKX/8uL+YL9kYFrNiPkBI2yTMcs1BWSr92GbTh1zjHUr9
M68csifdrxGCwRCNd7X0Tua93JflO+IAQ31gS/Js6hKoH/9aZqjDRKG5dNAdq1ebut+33sqIa5JC
XA98WMDjmznIGhAuY8/ugZ8Ipsp8wWEf35qThVXpmdHMXxstG9qDvXmXYhci7oQkazocJJq3Kh2/
xtCdDgIMylCWn5YhxnCXsls9mRYjUvV+LnpkxgKxILBjr5rZ3iKLoeEk7n7fFhhVADoR7UggCky2
OgF717AMAQdEnx7J6tzU+F9t79pTErBOhM2d/fqjQwXVMYlcD5wFCUUk3Ka9GLxzOxh1PFJv8HmP
5vAfatJV+a9pLYdkvdRoKSEA//e4ZIQ9g0y9mMea7fCJnSaaIRdjYus/S17vbb8QphPvTMW+AEdy
OGXM885U6sHBBXzTxbzVPIX5R3b7RPf7EQcks8vt0EW3Y3Rt6aaMTzJpGWmTrxZqJPVF8R1B2fRF
fXCgfTqCBIn5rgyD53kNT5rnV9mEh6xqH43eLg2DvWn4/GXeuHRpqi8uLVukiN6OleFpHjEiYdrz
K0TPZcX8OdnHmb63gBOYN1oPvHjgAwt1Z8rAnPs0R7EXUjGWA10rYa1bXsubhiPfKbJ/LDP35sVr
7haRQzLkW+3RNZp7NOveAtXvVECLmQo45d7W/DyXPiKkS9IadybPKEr022KWV8TaPN/VMRYjQzL/
GGIfZAF3K8hEissXDfXJ3AosOt7NcVHw9Av7sTbDNtnvIa+b6mdsx73lOLiciV5B7EXITB9dG5JZ
at39EE1KURMcMiA26bBeeGIOHfNQjbBbSEYnHB/UBPsqne8M/KCi5Cqt8mgHAZpyb2f+HOG72wQ9
vx2iHlT35pHgl9i9e3aVphQHjsDDhXf6vkgt6OT5JmTpXGGNNUGxIFZIDKstbpyQd9n6Sv3tlNMD
JGRavGrrNTl7xHQbEvzG7IxYYQOSMTyq1Ag5/Fm8mnNNZfGRe5kbIZLOn66aHlQfXIMcxUt9NWWu
eY2yGMWOC77SXGmqwxUmHKYnBjCXulj4FMLjnpTLN3aWc5TiYVJcS24O83F5j5+CKbpjVAcw0yXg
0HzT5d+JwUvpcGK3T3U17azVubXjR6fKDlSE3H6EDoFx/K9I6eaQnNofj5Lfau/M2Tn04dPq5DtT
9VsciQ13YNNOby1dBEFhR1I3D6kbvxD2wr/a5dnkVchFNueyS+NBgIVpasJu+TRNpqWWZ/OjzENn
KiNJyVIxWzPlFBVgkQE508JlIdHd0aTs23xiuSpZbJTJWTHyaSN1z7oU05TY2sUXwvczL6aMptcS
/gWBx9W0R7FLzG6otp6BvSIkXlfnr08Xj8L4x7e6DVclLqujOV6dtb2St8PRGLcnXtDnjHct1HuW
sO0hIhtIdfaHjyU65hSMwbWk7JhvAsZpAcCpporZH63uTxivTzk6HNGy+KivqWs9pPARs0A/KV62
LIdO5ntgHfqnkAHJOul5dvNPAUOjRCLIAvkgqRKNM5y7LrxyCu2WRH2YmQPNc+rEFzuXt+ZAMEew
LQJmj81DIHMyUTjytKk65LpnklDCFzQDBpYRB5wuR9BOpzxZPjxC2lgZ3bMOfTINWFPSs/K9UCTs
XVczmCru/bhC3hTRK8w3k1reexc9OCONWa33qRq/Seo99BMivVSoix/X1GHBufKsi+Z9G2u9Tdfs
3VRTCFZA7/Tqv+4YXazp3EPsCjd1Nh6GWj0SB/zE/x9yvZhGx+N4O/FvGvh9aHeevFjvIyYi3BOg
BY9FCdUQewCgPGAKq/zJjRWcB7RrKUopuFtVFOyPA/Uo2I/owLFv0yA+IrVh0ZVe7Sy5Dn31zTzq
GOr/jykkh6Qxb5mZYLdGf0M6isbuqaLLewr1v+4sz07EQjyjxI+77qFptAPXXJyLdn1Q7uhszXlb
R8OPk2RXlClnD06BjMVzWA/nTqJXAp96yJlBMFvcesq6N6NFUwCWozqytQGlMTNWkxL+s6uTO0K4
fyLJ6h4JLodq96ZTdjl9x1rSnr17M6lxumBryilMsCSieLwK1XF16v9xdh69jTNdm/4rH971EEMW
82C+WcjKsizb7dgbwp2Yc+avn4s9GzfHlAAtHvQDoZuhWOdU1Tl3AHcHEVi1VcgEOXLkwcGhlrmg
hL7qSR59KrAXC7/TANpbVv1Ia2lhyepDbkus6uXfDVuNunBhui9jLhRy8Wqn8LKpPLUcAj30Z8YN
iKfqp9rJfo3H8Jb1klbNvajqO1TucFojzuMoXWHUsgQfui9Dmv6WlKi0kqrXcXusRuIEYPGW5HHs
2uBXInknFDFuud2GStE7zculQQkBUaFfJqcvTbTfE93D9FbW/vRB+WARx4kqqi3kT7wKsYyF33Jb
yfFr0sLT1M1tHvYnPe9ZTXDdtnXmoRP9HTTAeQcl03c2PqWyf9BN86EMjIMUNs+AMY90ZD9apHL/
nrlbCGOYkLFcjJuBvws1Op7Yyd/LVXZAQKlf4/D0jJLgiwFe8KYWwyNVxmUoqVDfwoNSYIlJZV5w
hq6AFo7lD1X1cOCMtg0H2lG6NWTLXVeIuktjEYqVygvan0qFX9xYzyP/I3MQ2tTyMh3keC8fbBdm
jQkcZqHqOsxb59HP4LNW7H+CHJCrhHhtrK8VxV2VGZAVi38DBPe+LPsnDMyYNWxUzS4NHiQb/g2K
F8eiHuVKdO2nL2nbsnbgTdrSAsrgbZokt04XvLUNikUVPQXN4rKph7eTemCLv4Pi8zeZGNDkxyA0
cv95PFFFrXh0mS1xjh8Ffer7qm6fEPM1APeXd2NNCfoUNQKOpuPZCCgrfRX5ETk4oiUeqK+zBOgG
Cn0W63JWJ785QPyQCiyS0uR70wdblPFQzc1pXtoI6kFFP7SGeluQzGpRmosM2icimtnGrZrfklE+
+3Z16xjqnU4pqLXsdc+ZzozUB5h0G/Cfq3HmpCYizVppHlW5N1dtqvxKjfAh8ItlZccCp9PhpFJG
bD2Xzly+Hs82KLG/+3qD/TcHV00LP5KuXpqUOtvG5kyo7T01A/wYI2KioGvNbkQDbaiMpuOKgPGI
KggaVdiT9/5rZwgFH+3kNQ+ACgFA+AF261CWfF4rDPAHauI3K5IOcGpeWhenL0NCmUkv281opIAC
kfrogBFSCv+5A8u3cFuqJLiIwMKpq+Am9+BCxmnpcFa0sQZWgt+DHb1GSfse68ZY00BUtqS7jPix
z+lI+21pmPZJHcY5fvor0cG1g2h4NvBEAQEDJwl8x8IHMgDDDVpEUt6WPc028G1IL+bpe2+UQKXj
l9QoABK1NDETWQAVzfFhG7wIW0yL7vyY403Dfjb0Itjm/gBZGnQQLQ9DHk/Ouv3bzGCGeBbEmrL/
UDlTAU7W6W7IK7MZ1qLXHk2lfBvrYeOmWANEy46+udWQeJWSZgncbd/jUGba4aZjMaPlTLGI4/BY
Yu7yhNTGtDCxlFa0HYrW6DxXXNUEbBMJBNES9xWt3o2ry/3S1+O3oo5ejAZ3XNwJoMEDXDEKlFHI
n5hTbPjvLfDsTVEgXBmyJEr0FFzEviwoLVBg6KWHYA9pBlslot4UiDiH8ew4cMZPqaJuetN6shsq
zzYcVyVGV8UUDyq65GAyt3jkULmMGfaSc0viQWuLUAI0MZmLhgpOVL0HI+IsRZIDeAsrjgzeBitz
fIJwuKHDHz8BntkoLBUUE7ivt7RovtUJ26g0uO3N7F7gt1NhIBA2OmpIsJsHCuycYVKV1p7DWiyi
23G599v2hBWJuQCBvmv4B7aqJispBU9OuTiGOrYe11XXQcMoqOx2PW6zxooYXIod+IVbV5I2XUpF
sbNjpF29XWs1REW4laNuq7K1Hu/I7MPaSg/vS7bTqdRD5bP3NTUOx01+RqpxdLVuq+nNi1arH12M
kr4dAxBmC1Lb7tGFyTzyWb2FO8DVjmXO2IZJhh+bTsh44QS+jXEuc1qgbqMOUwO95abU6baORHVm
zyvOMfd90HjL1Mg24z9UYvEeIJe1S2Rrb6M8QSU+OLnsuB2LbatloEJAcSowONpQysYLMb9pspFm
SDZC3Sa/sUqluEXJ+KUu7HqTIFQG29s7YEcRLfA0evMVJ2YBpDNbwuGjloBgeL4OyjoBDBZkt0pf
uFtAlPkjB4NgE/seu7TaO9Zqti9l/w95yRgryOWj5RurslGarRfF5l7RypcKsWfUQ6S9GWHEJkz/
LnH930pjfBtkCdkHuN2jkiJ2N++Jk0UoFua3jSSQfy9N3BaJ5CPVx7Vn5ndS6T2MEiGFFb2j87/1
8/YxQjIDU8BTrjkfqeBEjCkViGdHfgkt9amPMP6rO5NjmIILyBiHgUgRixm22GMCyjFRDYK8f9PJ
KJyyn3nCTh0TBI63cjU8tLp9z0aCirCm/RrykelfJ4+FX/8uvXZTD4gR+7qlLiN7aO/HXnLhUs/W
qSLUfBJI+0VjfPA936MasdkQYS8OvHi0Sx8cjNeWUeKKyNZ/rfXOfT54t4GfP5CUdkpW3td0usb6
rUk/yJOjZINlwJ0kBlqCIsJYPDixpiIk26EyW1FBVMRDX1U/YSogVKL+lnPvtgyQUVR9lS6vGi1B
6YG4sUg13iC2WJ6zfNC6wVnjG2U3xBTxQQqhGncWMpYUKLYS9tN92e+hb9yMR7JxpjRNv3bcgu0L
jrVKBGO956DQe/K3TEJmQOe0N7ZFwPckCwyLHmJa47ArnnsXgjaLfdDSS4zDKN+Wo3B9nYDPE627
jhvvGIpwFRf1e5JEP3myb4XBNgQPkjuhy0j9Vsuyyv8EAU5IVA6ULtyhd30KGxXHqYx9RqgA1esT
U93kEphkKd3JffcIjx+8Pq+q49vr5HudP7vRragQG2gyHEWbbTdQZiOItRa5Nq+XkBcNb83EY3tS
/cxa2rml7ykjdgYQAQpvNPOSyrp3EvlYqNVzXNOWAK7/JunshTva5AprNmyKTZPAZNSqbWIDq+pr
+AwAw9STYigeQvLuzmLT0gok00rLxhK13gXjHmN8NK90qZ+N/ghotG0dHI9ucjccC3z2I8aOay9F
lMPkdBEHmHeFMcIubUDeg4GxSjztgdxKK9Ic7bggCKBnVPq4HJQyh9jE/AAWCa/G/hFSCuo9w1l0
yTgbWoRajabDTkOLsp3BO4sb2YrznQNo6wV4BEbzrbcXWghfW37z++CXFGoUNULldxNEQM8kHV+T
vBcLP6PCLMWsZmOEh8K7V4W6FRllCsXqqMTJIeYVyL56FMoV9TELjI+qy3/QgH3zG6rg4C5Pvmsa
C+i7+m2jJFQYx8oSBoN43uQvaQFzRLFqkoEGnqBCXMzIq++DUL0F0KC9hKVhIrwHnHgfKVI4EFt8
HREWKecQHvweF1DM5mLaIRFVtCyLN1UfrfVSb+ipts8GKic3oR7kN46BHrBiQt0GDfQr0ay3kp20
U8dHGpzvwOag2hv5HVvghwKNQ6oJUjVqEgEOG/ewQ9F/dxVjGOvUDw0nTa9hs6kbbbts6vquEvVJ
pA2KcLBOYaU9Mco74efPXWRS0WkwKbNlqsUUGCNZedVKQMQV7QzbRAMUjKHJdih5DcziGyf1jQED
tqHW7fgOfQEpeimE/+hJwa727ceerlbvSatS4vxXSBq5HQ1TunqoxGSwwAJN32l4KLtkiCSXv0UV
WDOnMR+iWj8icXuf2MVekrwdzdTjgM3SCP24Q6n5BeYSgj9OenSQ1cQ7zLgRf13S/JWoqUQBvnsL
Sn0L7vouSUy0wtKPgfxfG/J7q1tU/uRbFtLfulE/+XQVFj4Eg0YYPf0K486J/E0X0GY2cxQ4aJcF
EYJhaflcFNqfv3PNivJVJVITWXD5vlPVvd3QWgAF29wYTYmpYeBA/Eu+B3WwjyPpNjUVYAgDvI46
iqlAeOkKnfVkwdH2FGMTAvK5e1JwTV/Irfsr77B2VavoBsoZryxLL0aYBMuoVz98rJyPFoVCtB+2
LtT9LknBi0BI3xRm3awb6N2pC2LWEAJ7xSQ5lKn1J0ko3MVhI1P1lWFsoY+ZgmCxg/apzdRuUyvq
SxxFvzKBpHOlmwkT26L7VXgreGAGo26CNe4sJP2b+o1WwG1oil3fB/dserx7YL017OD6XXG6X1WX
rZVSxvs52ZFW91KL7BJwFQTVso4FKinxa2pNEJsYknYvNQoZCy9WtB+Z2UWnxHMhT7cDkW1JKB9a
oADusQmw9p6OzOEwCr0bYUQJ0mpD7IuiApOuIdfXuDMUH23Wq38CtGMOhZ9HTxHKErc5fK5wqSFR
BzLZIU2XSs0n1UO6HtjRBMNTgtfcqqpdzEhQGvpZ+KObZObr/bsVphlQGPA3OgYcKN27+N9YOjAw
03G+kffb0QlCOpEQ23esdWhgE81vmqql+z4f3CfJRD5A5BIS+x66mKjgBLRCc+SpQera6UuVFtVC
qRvprS8NfYODoLvReZKFZxs7PsZdacdolhpgTcDpwzNE84FeNjs8beh/enZLP19Bg/WVSupGt/3v
cu787qwOySaOZBCpVx6cS0WpDy5ZGnrjS0pzIWjLE4qjOdk86Fk9C3QwfNqP7baCi4vawdrIw1Oi
yfLWNcoPqOw/A0rkEFLvcQJ+ofb33ZK6B7YJ20aRPiRbPNUxdLqstPSDGKr4MYaQd8fT+d+asnnE
xAt5xgjrggjBMNuAt54pzTMBEm8LdgzQB9iaUjDCGs8R+FjYPhKXVGJt9ucLWUPrFZXJB1uFS55m
qrrhf2jkhfZHhU3xMmrrV5BnAKKM4c7SiveAmVI14WtPtQz+24to4PqKeJNbySbSje+WRU40Rmkq
yvEIGYHxjGg00LFuBlDcLAh49BoCqwC6zZbe35oBJ03VkFddFtx1Ar2srIU/FDTWqdKxRsY1KPQ4
zuZ6bOwTIXPCNhIUZYzk1vWLHDdVc6zfqTmarZRmXaSofRyUgff8UmqbFd28b6Mc4wLtKDsuNDtw
KSiiKAujlB+ZJ5DqQ31lDhz6UJKiAhpw7jJVc+PTkXCCYV+Uxjc/S24bOV9aSHl5FulILppvSC1u
yEq7SM+eYiP53nfVo+2J9woeFLolyt4qyyO1ygfsvXcOY9VaCJo0cdTd63g/sYtOtEVHzXxrtcpS
p+NFzUTfIDxCr7KAVyLH0rGy07cE1EYFgcDBHXjIgU9lOo8DV76SLKzU+Ovo6d+YCHmqkXprps4L
MrfbzPfJKVF/ikLj2XS9U80gLRDkGFCjwYAMQjfwZOlJrvUnw0P4lGPOs97I1tqQcgyt+QeZ/ZTm
NaIxWU6XvF9blUpjiBJHGB27Uj5B5N4oqXVLQ5PqvyX/CQxp24EMAyTJFAZ5R/GXPTFlyKzWD3bk
2JAlvBVUwZMlpb8TSRtuAz2pl2FFOcSqdggNbHSzQcwNVja9kBwOnlO8mZL2pvXtT7ui2a4kCGcX
o+57RYnekpcBqqMQq0fHtfRJTryt6IctSkAPCkDwG+yQ7ocKVRNaTskCBDS7QyvP0HvUoRnG/kOv
gVz03JLaa3+Uch1dT6n4FRnAGdt4GxmQCKm8gXCSnXetaDfUbN9IpSdPagCuOQycJL5JCGX3uNul
uCQiKH/oNVrwY5dZUwKZw2CwY97QHakc2kIgD5MWPQ6VUiryjBH9DqBkBlWoRNBhxCA7cJ/9jk6v
Xxe3SIEfa2uAbF1Bhy1T2jB+8R0Vp+Em6ax3IYxvGdaWC8gD96O8T9bLcHHjVWvBIjAziry9gf2H
vaFS8OzH6IAB6MY6QKKfZTGwfojSaWp9hwmNJ0ZWviMYcgjD5inxfZCl3sHKxQ+rK98S2XxiCr82
MW0szTFBzkpkht48/b8BFXyCZEhG7ZKnom/NLWQ9c2kq6L52WvHdKROgAEErA9jLaKhAlSQxSq99
oUp4BiC3YzmIcf7nv/7n//nfP7v/5f5O79OoRwr5v5I6vk/9pCr/+z/6f/4LO7bx192v//6PJKDf
aaYsWzK///x4hMPJX1L+R+W28hDjaL/Xi6NnZEeb5mteKR/nr659fXXT+PfqVKQNDtm52JdQr7GG
Y7sFcW9x3cXHV/r06INNjbDtM0ELKXjPjOqxTo3DdZce3+fTpf1SQ2olwobShmaz9VI12apQ1Ffn
r27OjIr679UlJUYROyzQuo4QHGk4p8thueoMA0SuQz8RgtP5G80Nv/j3Rq7kyE5QhGLvlvUpbrVj
UKRXjpDy76WRVaxFl3lir0VsHUtH2kkRtkrnn3ucHl9MSnMyKQ1kmwIhLGWfxs6PTNQrj7oBVZet
CRPkwj1mxsaw/32BUCLUbNWs96jWRkj0YmVKOj///DNBZVj/XltVEVMR0GZGkfffWIyoy6GP0DEn
s23O32F8yi9GyBin1qcJ2sh0LZI6VfaRZx1VZdhlWnurmg7F9JTalLcdsx50xN35283MWGMSx3QX
OBv7+lj2Qg6+R6GVY3wh5eDUY2yLvG/nbzP3TSYRXSjQQOXAzPaqnOryEm3YBDBjNJjL664/3vfT
qGmmTvclLbK9oYR/ogRpO2wHLzy7MgbVV59kEtVdWFvUMbB31oPuYMUVqK4SKfz2Nsmjm1wEoLua
DWvHPpJA8Dr0I+KQheS6Nxsf6tObublKxdoM+z1ImBNy22hFZ+WFN5v7+JNQt8MqNTTV78HRIrFR
JMuigvUUhascfzr9/roXmIS83HBGV1W335vEO8YVhb+uLCyfz199JiD1SbCbaILlopS6ven2/qbS
Vf+mUQd119tVfWFuzd1iGvNVblKPq9t9TVKEpIykRi+eoeKGFz7x3A0mIc8XHvJCths29xXlR1xF
SzSnzeru/BDNxJ4+CXFLdcKyUsoGczQwrJ3d4Vk3YKJy/upzDz/+/ml++o2CroiW8/CV5B7NSk/X
fu/lm6Jkg3rdLSbBHVpBletqWe+DDEXPqlG2Bi2MOAv3568/N0CT+A7sLi7aQqn3ht5D7WsiCUU0
tCvPX12ZiTJ9EsEFwlyYrQzV3otpbDrrEdgTxCB/22WaDCsYh2C/gCyF68wMbqRquGE+wE5Dg9YH
6iqWMijF888y96aTgLdgE+LfYsSorMmPqoxotpZetyHUJ2EuuaUVNm6R7+n0dCuOUxh2qf2lMJ9Z
FbVJmCN1rDuNAVm6chwQyj7tO9dFWgxSHWpBYPLS9ruk4qkuQsu+8OFmBkubxD3eWIPQwzrbY21q
LlIdBVerRYn2qk+hTYLeUkywriZrupsM1kKrgNXFSWzfnL/63KTTJkGflFoTKChn7BXsatP+w2L3
X7Pf4ii1s7wHUVYnxzum/bDMfYQrzB3KEMsYZHTpZttS1XYafb/zzzKTIbRJhqiRdozrhrU5GPJj
aEW7xlEes1Eh9vz1/06CL9ZnbfyAn1KQJWRZ7QM93Y8EThkRz6Tuqxvk+QrrZPd6hgmIZiAxQInZ
DXEohiyPeuUQQYjfoVKD/nTShFQG8DH7LRB6gXKS/zGAMVHUs91IT5x1aDkq3S6/toOnamDV2fXt
0JXPSO3L1O4QlYqRObdpG9J2FJnNXfqksdH01oeg20Bn1vINAHQdLGan/kBiyTfu0yyjKdxlabZB
z8+nJdIisdvA05CFifUbemK4ZFZeN9YlIxeqWIg/BEjiV5Bvvg/st8XC0MUJAcaYezPIdVJ97xIR
AHAdhlZz4Lh6SGxhKdznzUecIzCBhVkCDunCyH+9MdImibMCCpTqWqjtq1QDchCIXM9XlGfVbHXd
DSapEzntqrTDXt2rNkdzNAR7TlBSj+vAddef5EPGN6PM5Kl7XPvqeF1DYF9zrOqqC7uTuRQySYoG
UR0jA6rsS1UM/X2cyIFMQbBHt/LC/n0muNRJYozSEA0XQFb7xEftCWKM2tF8LBrUjrLAFS9XjZM6
SYVUynpVRTZuj4tYmy8rKW2BFRZa6104V80MlDrJhrBgNRWVimHvooBV7crEgAsrMoFwyfk3GPPe
FzlCneTDPKrrFCkwcO8KPs0yxhVo6OKkUEKEWDqqVZzO32ccka/uM0l2JgplVWnINJkbJX4qihib
lkZkJoXJ1IM5lFv4gSW4grq+6C4k+7nBG3//lP+ywFORS0r7feuo0VYLADohdvJ8/oXmJtgkxh0Z
9YXGKMQ+6JMAeVndok2ANRZkikbp0CM5f5uZTZI6iXSkO1uX6ST2io6JQ1eXGCqPh1NYmLZL+8fW
7u1Yy9/P321uNkzi3gsLTOESq9uDCJJ2QebjkN76oOjS1FxZV77SJPilGIxhWeL0V8sSYhr0w7xj
VgwdfEtdwTzU1g86Sjnr8680853EJBEAt3MyLS+6PbAZa+sndA9M1IwPCiZb38/fYmaeiUkWcGkE
D72CiwpQgrAFSWP6f7wgLm+vu/wkB2hqiaZXTg7wasffD2Hog1MJvfD1/OXnBmiSAcqk02QlTts9
vNmhXrhpCyoQvspwX0LmMS9sRubuMv7+KRbNqCm8WgC5pYnSrVO3Mt+TSgVFH+ry4/kXmfsMk3CH
BQcDHLzOfpS4fQ2FTkBalCWGC+lknDFfpDAxiXgh1MKOUUSni7vutA4Bq6CR93ksmW/YbcuPPo59
+6YuRqPNdHn+neZqLGIS/1GuakVv9d0+s+Nj6BdYQqLotcHkBigebVAE9o1dN5SHvAGSK7VWv0xR
ZFyHjvH7/CPMDeskJzS6gVZ4qbZ7VDK6nwyx04IvBq1x4RW/XhmENZl/lmXaKMKV4mBV0DZTOgsS
ZgMIY32IUmyDNDoGbnXhXl/nN2FNZiH6gaZT9053iKDsvoINlWE4iu7V6zJaEeRWEDnXjBon/X/n
u5CGNvaiQhwkqf0R4hFfgqy57tKTeei2RRoMkSQOKafzRaq06nqg93Zhln/9uYU1mXA2lmSqYani
kKswolM5JxkIFK/OP/vcB5hMJqtF+Lp3qu6A3caN01s/xdD9qqViI2t2fVWqEdMGT+IPxlC7pjiM
JII6zo9li5MxylvnX+HrTCbMyYIS1ypnF8cWBxfaitzoR7+Pjy4gsPOXnxkhc7KY2H1uWmFuGIeo
tnF2dtZ8gZUG/GiBtfZ139icrCgNctsIhGGuqHjqfWEM3xDUulAzmhud8bU+5fkM//WCJZx6MEJr
J9TiJJQ4AvarKGf36LWeH6S5u0zi2FBwpy9MjejS83fQUY+eXj2P7LHrLj8JXqArVmf5jnEYSvOU
QaiHLg0rJnG3568/940nESwZjq8gXqseaMdgFgqke3DehG5sHai7528xE8bmJIw9E4EcLR3EIUyR
ucav9o8XaRem6Ny1J0GsWU1kADnuDhjMkLG90lwWAxuf80+ujPvA/3+dFdNeGBBYRGEdi0dXwo8K
00ZM75snv5a2OVJdnZFt6fHvGhX4pS1+nr/pzISa9sbQfQV80afdQRcGMN1UkvFztEq82qgKX3eL
SWCjUgKKHQ0EHE2Tb20pfwet+G5G5oWt+8xHmfbH3Ai4Flp74lB3zUGp2m2PztH5J5+ZrtNeWD7o
Rm/3jTiUjBBGSWp651WxuQTPP9pcMm/P32fuI0yi2q66spMUPkLWdzq6C0a5N2KhrC1TlS7cYu5V
JpGd00IvQyPpDg7AHXhOgbTEHshCXSlLl0mJss/5V5n7GpMIVyjtlUqc94fKU7QFhKQWhgqio+ev
PjdQk+BGjBBwu4d1UWy0wcEzREGzPq1B3mC5et0tJjFeaWhytcAADiiJ3yGgs89QrbAd4/G6y0/O
gHYhY+1jSC0nPdne216PHpUOqVAp4W1fdYtpBwx+BiDkzmkPwRDre8hh3rJUfXtvalDpz9/i6xOB
0CchrdhapqE/rh4MRKnwGUOxdIXOO1IOP0NbujHLDc2L87eamVD6ZMkuW9PX/DLuD2GCgqLWmP5W
Uu3iKmwDK82/q3bsy0ZeIrt98JEGOoLABQmFO8+FZx+v8kVC1ydxreY62xeNLyHXTboszWIUJ6mL
g53iH5LKeACeH6OZsNAnwW02rYfmut6SP9xqHRnoHsOqgjnZ18WF/DH3GSZxLVdFhDUzCvdhDTgM
PSBvhKIb3YW6qzL3CpPItnMxQNA2lYNI7mIIS4AbEDR+HVV0oqK6cWOxiuWXUeJs5MfngGktQGFI
ay5C89Ihae4dJ6EfSQ2ivYmmHPqk7zCNAgWvGf6lzcPsK05CH0Nyr1B9Lu+o+LL/RJZ2oWqPsQv1
Gc8yyzsWJseO/q+cCe9q9voavnumty9XzZJpy6wA1GEXVYv0JGSZR3koUEAIfWyuTNVRLiTomSGc
tsjMvpZNxJtb1CSz/ltSV+7vGBGlC28wd/VJLugrNe1DiswHXW8epUD6MG3/uu37tD2WG15LX4iV
Be47VlLaZkiaAznh0so1ZsYvUsG05xXYrZZr+KAcLDu912XUgaraWA2yOLHh+6hV1OpKbOqu+9Lj
+H06i+hmNLpX5M1BiwkUmKhw+yRbWhpZkV+XcqadHmCkWe0gqnPAsw3xBcP70RbJprTU5/OvMDde
k3ygRqajwj5vD2jYbmptPaTmgT9AnS6QpoWd3105pyZBj09P1kkIORxs9O43XVhAu+309MIwzc3Y
ScwHuMpYiezWB91wwkNmOO+13HYP58do5uLTVk/RtV0esf2B5limO8sK/FeNhf9Sm1YZh+CLOTtt
8nRllKEGGrX4WErxndKZzS1G6BhOKfBmMlsYzxla+aNvcHCDiDWg4EGp4oNkGPaFqJx7w0nA46HR
Ozqd2oNUW5DY8HNDpewSDmNmyZl2gMoeGEWSGM2h8UvsR5CZgEOW7pQ8uu74oI43/hSGWapHsIjb
5uDTZ8fp9iRLPsQEfd/V3YXu0twAjb9/ukVDBMZhm9cHWLPRKk6RFMJk+9KiPzdCk0U/rtMolpu6
PQBzbtbYCSH5WioRUsWoOl03hydxji0B3hVq3pIXRbmS4hr1FAta0Pmrz2QRdRLcqdMEVVXVzQFZ
qLvMRMteTg+x6r9UknoX+PbOxobxwr1mNnvqJNRHpy6UugAERhHsK5PROtaNZh6rzrCWXVdZFz75
zEeZ9nVqTAHaxnXLA+4md0h2/MnCfhsr9uv5IZuZUdOeTqJA88pDogJ3GW+dFWl904JYum5/ICYB
XcWg/UHsQKLX+vRO4La9DWGAXbdJFeOn+RQNtu3JrH0D++AESgAW7+1ywIZ0dd3ITMIZpRbsnwpy
Od502Ef4eH0cKyVHgvD89ccx+CLdikksj7sPw6mCBlvQ9Eccd4ioGcoGl+Ot4Si/XDX8ef4+c19Y
/XeULC0UBgqtaGfrNsTcQm+XuqP/ue7ik3iWkVuIlZZPYAeaWMGhNm6wyTUuZNS5R5/EMwrLQoJ9
2B7gmSY7W4rR8shbeX3+2eciaxLBba0qZtmELRv0tTBhtPoD9oq5VX5cdX1lUkBHmSukKuwTWm53
qyF518bunTlc4nfMDI4yJsFPs5/AQoM0YOhTESerUjS4A2iOdN3Q/8WVfbq6lvgxekVqdTCtkcnQ
oI7m9vqF3Dn36JPAjfU6lNrErg8a/ahDCuwS2HTaXpcW/h7IPj06pkqe7+J9eQhUS16XNAE2sMou
he3MGqOM7/Tp6ombyF2OBOohx/dl5TtNjFa1f9I8x4eM5CFQUuJRj7b8pRvO1YmVSQAPjcpp3JQ7
RIjMATGACNuwxEd+yCsUaWP4ArlSNB1ua1NqCnTDlHpZtOolpslMlPxt2H56XxNlo8zQlOoggmpb
qBivFumpN72H80EyfvIvsuDfzeiny9d9rEWpPIyKNAWuwyYC+bGFIgX6Vnp25YSYBDqMW1/WhcfG
jPLPHd3W7r2rm+z5/BvMDJA8CfNKEyKDe83pK2rgHxroifEb+ksAry8sFXO3mIS6aPFXDND2OsT0
QCXwwogT3au4tpx/g5lwlCerNA4/mZAryum+MUBvxCForSntdRg+IU+CHWJaXEUmXZTUTpo/dSni
nwXM+9V1zz4O2af5YwHzT0XFQd5GMvsn0IhhJ2K4huevPjM75Umw48dlSVaRURpQ/BvQ5z8Cs/yG
TMT3AmOkCx93bvQn4e05ti3RXGCDl+TFIhAdtMr+upkvT5bnNNCoFVYsQXluIUoLeg+NgMpUfpwf
npktjDxZn8NRUSPDrBZzUQ3BMKXXF3qE02MZCYTUtX6U2LlQuZ0LgUkMJ2C0dLQWywNmBA4C0pD4
yo8CY86f51/l668Aq/3feYQuONY0NYXmWEpfE8M+5r6uX/OFFdpdk2sPozVT7IqTD9aXYfIbdhn5
pSb3l3OUq0/mqFIEoefSgD4NWf/muq2zoPC3wRRvpXbV0/nR+XL0ucdkjmYelleO5HKPkmahUHv1
hpKQuBlq4V4YpC/XVW4xmao4iOtw0hXllOlevcswKsVfyEfSOoiHNcSFAJ8FZzRFSOVrphR3nMxe
G1d4LS/l4TQk3kEY2RtSr+DFiws17i9nFJefzFihJUojZ011KkRfvThApRAcLy98kJnRmhZ37cio
Lc3Mq1NaK+VKzSCe2a6BLQOo/03cNohd6fh8ykGaPp+fAjOvMy31Fh3bzF43y5NnIVzuu2V3q0it
dw32T5GnbAjPbRC+l/PylDlu7S273DLe6wyv1Quza+bppwdRV6hVn9qVhDC95SLTK6FzGLxcNzKT
Bc5Ah8epirQ4aa2mUh/Dd69eqq3Ah+z8DWaib1pMtm01c/E4tu7A1691t1igs468o7s8f/mZsZnS
J9TAMAaPTe2pU3r5JjQbeZnriBOev/qXawRfdpI6grC1AjdWrDtbevaHna5Hq1T5JjWPrd9dOKvM
ZEBtkjqMlN2Kixvt3RCAGh+ce0x6l53h1YukvrARmIu3Sa7wE8vGDyvhE8gxhgfiQeeNwPbGyIba
u8ZEQLZztAsln7kPMskcWoLKJUIk0p2ke7ggYBkP9ej815i59LSGnKh2J7WykO68Rt13Zv8YFebq
ukuPQ/dpJ+bXDnKlMk9txIBlFKQ13Euc6JkAmLIDADyZYE4H6S4u/ZUMcCVt4t8ZCozXPfkkgOXA
aLzUkxkUCVchz4Njgsdmfl0ATMvCkUDcuAh16a70h6MI0u0wINjhQ15r3Xe/7i5k0JkgUMcv/mn4
9do2NLOspTslQ/+nL6p1Z0obSgM9nqfGzXUjNQnmprF9eAaadJdK7TO1jRs3dC+sxnMzcxLEAnta
mMJ849xKMd/Ud0F86XwzN30mwWvUJSbsFk8N8PXGrZ+U6qWkcn5+SGby27QO3CCxozdWL911drRW
aSrEprMw8eNkE4Mg4/mbzAzOtAjcWHrRDw6xJSrtoSmMJW6ylzZeM6MzraLqdt7HDeTdu1TTrcXQ
dvcJKUeTzQupc2aAxHjfTxMTuJkUtSUf1jQRKq+HfeRYuzxx7ytkd90G0ebrxmgSAIauuqEBDvOu
UNsbFp3lOP/PX3puiCbT3nAKpDYC277D7Agkgh5gdhgp77Dd/OtS0BT+jp5lnuP5yixKu62h07tF
uO78w8/NncnsL0NQCJKG/EhlJqsiQazl/3J2JU2yskr0FxmhKCjbGrtud9nTnTfGHZ1QERWHX/9O
3VU/vqaMqGXVAiQhE0hOnsPJyhHXNrXGRkUWh3QUDEr/Qv5c/xY4pWNzlxBaomuvapbPN7OoqHBM
B5VoJ54LiDJedkNQKq+9Cb6fW/NcM4kalCnt9Rhy7CzTczJ5yENuMr/fD5W+g2rpcxoOMcQEwS84
rrxxWmxmJlZbVDnxpipa8FZ2EPrUX73B/xSgNHWr5mAHmdX99Wm37Aeesall8K4eAG4F+b/K2xZ+
Nu+mAcoLaZXW577/dr0Xy7nIzLV2CvWZEuXzj1nI7jkRfzqwtAc9UKVTd4z6/GUc+5UB2boy/Jti
v/cgNywfx9qJc00gzKK2QvoPadffgcU+LoI1mJjNdoa/UygDLzoP5SPkG5/SWjzzKgLLL8TmZzyP
X7ecbR0Y+11TJslUklk+cpo2uyWqPnkMRNipGJtDiuPN4IJD7npXNhcyIoBwiT8uVYYl503Dc1+m
oOFy3MYpdje0D34a4+SHihyHgWdfPTqq/QU+nGXv4VXuRn8xYoxswkkGQSsfA0AOvoJvXIkGarsj
DT44A3R6GWOICdcHYlliZio30WKZwVciH/0mB+9ZObg7zNJwLvxq2s0XPmray35TLeBsvd6jZWpc
w3TgsHDShVH5CBTVBBi2owromPghxFBu6+Cy/N7svnk069BRDnZ3mn7JKahGeTeuHR1sX2/EmByq
R2OUtPWjB/3sD0VIvQc88SZP1z/93wnkP28DnusaJ4cQ4h3+siTwdv5lqp95Se7mYdqH07SDoPXA
vrTea1sfUoeeWNV+x5l9R6p8PwSvFDp4gf5xOe9NeLAtXW9L6ElkzkcGrZzQRbEGy0CmuHY9tBni
8v8bK0tZgpG3T8Hwu3gcASkaL1o/ywq+yxIqXCMcEQbdnoQv+rFPsTjc5FE55RFc5p9nPzyDXvvT
dXtbop6ZLE59R1Q+5A4fO5Lfj533gtquV83L+47l3693YbOTEYnGui/culIgCAVrD2hpITUPlsOf
tzVuRIpeEYDuUI76CADWr8QlT54Qt3y3y83s8DAgAaNBB/EIhF3+HPF53mO618ir3p1ftG4EgabT
MIQTaSS/Oqg5uBVYC3Ow1O5JUkVgG276bTvq4MsNZkJvRkRopCdmFUBgTkaQZa6CfAbrIEivr7d+
8c3/+CxaN0KC54GyAZq882O7lB8hQPQ8tMV2YMPv682/u0bRvBESnIwDv9BjN27q4hgCfXZx+Cnq
zl4GWdjrffx7yn1vDIY307bNmKfz7FEkj5yLLeLGPkt+5dUJEkS7BVIaDoiwJ+dr3kO0sx53fQmR
09VLtm2Mhrv3IBnXekzGxyIYnlBzvZfgCiFZ9JV15S13MpiR/H+8mtoBhKWTw+OWzIdRTS/FCBHZ
HEQhAi8s0W3pJvRj+HufLwM4aCoeZznW2txDAD7n4qa8KFo3HH4C6UvXq7p/XFj04PnyOdDdTns3
JfBxrOH/byRoEZMJilygOVWT2Ka5hPp5laxdyyyOEhlu6AcUh0y21I9+0j4NrP4MLSEwLY7P1xex
ZRGZ1cYNLF96BbZmd2R/JGBeW5R4QRCqg35BE65md98N6LCR4Y+UoyoqgTbCY5X47t04ppBnd9J0
Jadla91wRIhij70CX+wjq0FIzvEGqyG0erxuIVvjhpsVQnfpzGXxWIbMP+YOSJirjHZ3t7VueFjV
+Vkx6qx4dIMmOiiuxZFI/el647a1Y7gVdAqjrG76HDtd++j08m7R+hy5y0p0sFnG8CtJwfEBUqX8
UQpxmvLgG/iQxpX9wVIWwf9TVlxJoRYd5Y/9DLpfDvU9dkeCYOdE+Y5mxW6BvNki/D0Hf3nFQE5e
3EGwYfK+Iu+7v26+fzXG7wR4s/aYlF5YqlDnjzNEZUR7AlODnzzVI5TC8EPHdXua24OfP/XNeU7H
GO8Ld6C82Ghn2dQJ3y7VL+AytwQl/P289cphM4Svaf9a9xkErkOoyP8Rpb4wug2qP/bFtyX4Oo7f
VPI8Vd/y+jUKyx2aRmez93XB9Ry9QWELmk3LfgLP8ogbDoeayFx+nEm2h/zlQankxS+hDeeDLS6B
KhqAGqLdTO2hn6D/28lHDAKkh5uIfEicv5N+nMlD70NygWQ7DQrRJFOncjoM82l25Dktw7OjpmPf
eKBZ/vfRKl0j5LKQj3Gz7vrCKu+4ARYQSmCOCQZShSBS9+ddsHzp3YtY9g8HSCl8MSZ/EVAImeWG
eL9G0E82oHfw07WkoMVTTJrisMshJZc3OQSspbPpBsgXJTVQfkMNOuyV1fT+iSe8dP3m7N/5UkE4
w80eVYZy/wTSk8W0bLLIf0iK8OxBkO56P7ahGMEQUgYhi3ibPpYz5A16H8JfkNw6qXCVONfWgxER
QdgO+aBuSR91gLVQ6vw1miARwRr++foQLIHFLNZOgIsqaooh5BxERWneQnaCy2B3vXXb5xtREbRu
g7MA/xBrjuUExatyp2kGNs2yW3v/sOyqZsl2CHDI7FQdzjMNdC3KPB6p8yDK8RwysjLNli7MCm3w
KC6iKRoeo8jyrpbpnRdqMEdWe6m7l5sMZZIYa81myGnlUTz7idpDThExx7tzoOe84hKWmTBrtIMg
r0pvbsKYBQiB3fhMSlSHjc3K/mRr/mK6Nx4nQX4D2aIUKregqdm0k44u712IZeH2uoHezQO5nF06
ftMBsC48aCYniR0NIsG0Wn6V9QI1ihDCIMMHcCv+BL50rWjB4hTM8GsZ1OBtQrF2HIRT9H3IO4iT
Qhpg5iuT8X6OG6Mx3LqRrifHrAjivuUH4FB+lG1075bkb7U0pxpPS1ulk3Mwq/1Q8r/XLWhbxeT/
LZhAUsoZ+wlVF+X4Kc+dU9g7WzyT3XUyWDkcXo7h72zizHB3gmfUgkFIIyYCjIk+5JYK6EIs86lN
60PnLGQThtGXaFRrUEPbmIxj0dC5BXykHOOx479cPh8jBmnSOVLPOZTUVtzfsrbNau5lKRO3iS5n
jjG6V1PymDD26uLV5vq82Jo3Ug0tL+pAp94YQwiVQ3ywqMUurzMuoaYIXODKIGxLzqzintsoQoI7
6GPtl1ANXw5yTo5J35wylK9VqJAuJ/naZ/U2CcfX6yOzuJFZ2j1UqSugaNfHvoNDne8vf/js3raa
TQBfWyZ9VArSxyLP7roC0IDCp88VKuBVpA+3fb8RBtpC+9r1vT4eq/5uGRwoSw8r8f5ypXzHU0z0
HnXaVE711Mcor97Snn9HcDsWYJERJHgCtu/j9RHY1pbh81DpDibFRR+ndX1gFf96Uadm+RpFmCUo
m3C9vNP9lIS8i1Gy8QJ1tt+EiQPIQe8yKe4IwUWCVysGs43E8HTu+cNSpmEX937waWjUyRVQDNbV
SjbRErlM8F6JkCSrJuniqvamQ1BC7r6dZr4dRcL2Yzb8wZaQ3E8spNvaa8qVeGkZlIkhaEWquQuk
fVwv4gNdBn+XsrHdQkfv203zb5aSza7Tj4J4MsaL/8mBbtRG4EVw0y/ixhEYKRNnLGaFe6mMZULq
b2QZxjgXCjWWNK9XPP19I6Guwdi3mBcOTPrJufSL0r/XrRsBbEFlkn0IyhCiPbeYigXGApscvFum
Q8TPrJRPQQc5R6fynlqxrCzg94MhM2FeKY8ciMIofk4jyOIAcMw2nV59tHo/njDfOFAEflJBqTOM
YKRqW0zhV7Kkr6Lj56UY46zqPl83km0QRjyJVO4NmWqjM2vqFq9ubcfIxs+ccCVevR9QmFktCoZ3
kbPRj87aFb8TxbbDyHD08sRD2Y4/aVMcW7mWbLIUVzMTJpQAxewKVUVnMuWPrV/tdS/3DsSDZy/4
5Kl+txTQ24AoUS70lkJ69LoN2buhn5lO303LQnlXwoa6+Qn5M7ahWb7HA8ABArFP1/uwzJPp94xz
KAGD3vAcQShsn4nlSAPV7a43bhuA4fN8BA2TO0ustZYBPURe5TRAh5517U7RYOXsYOvk8v+b836A
RO9UpVgJIc8o5BUheujPSItMqEM6dpDcXglgNktdos6bfirpEtIFw2URDFAyaNtW/16cVVZbW/OX
/980j/BOSZDK8IxrF1im688TlytbliUumpygUVgrkkHN61wXFZRZ/fZpTqF+WMob16nh6wwiZnjV
8cLzmNEPpAThnT8f6yZ84VX34fpKslnHCO0szHqWFiQ6D1M9fPcBnH/Kkzk7XG/dEkyIEdEZCfgy
Ia94znn3XLr8KKvkL5HNy8WnoXkT5+N020BMRNRSgE86SdAVy5dyk2TVfVogh3h9HJaJNgFRox9k
JCtYeG4pysKgjy6gwZbgefu1aykyddd7scyFCYISOY9ATzqE55Lm9HlJPG8LvqHoRgMZ7hyBWgiP
KfoSkKIK15tpM6Qy21//dMvmZyKelrIdwJhXsDN3kcWlmXcER9nvqkZ5L0EZrr7tDMrMOtOiyZRi
0K5DXj9NN4L1W+Ei28Hb+u62gRi7OM0zkCuHFToo3NewR2VYGaU/5xkqBJCcbuiy3DjZhm+XQ9cu
wcDoGRzv0RmiQ8WL29bNCjjCtmANt4ZUOiF92YTnriqKHrLYHVLs3G1+QxCqX5Mts61Xw7uHyO0m
aGPScyCcFNhMcOyLSrgrS8pyXWYm7gjXy2yKxjY86zS8xzPs32yItqQYnxuPvYSTf15K/xMbNLR7
5e/rs//+HYSZwCMQlJF0XkJ6li1vDsnQBJss74bdEgbQT3S94N4rx3ofQB1sX4Mhb2XRWcKkWWoq
SKZc6CbCe6YifIUe57wr56XrN1M0uCc3KX/Lzpv2S6DSmyBWLjUhA01SuoVgFT0zUUO3y+1Jt2EJ
5NNXlrdlAZr1rZmbQCYmcukZQsLDC/R6nJ+Ac+BNpo7WHrptVrt0/WZjz1MPsnlFwM5yBnXYVHZ3
vK8e5yA8+G2IQoKkP0EE9rYdwKx5BbDcm/XS07OuFWCcFIrI8jEdgo/XF57FlUwwk3DztPV6Qs9u
Nw97Smb/1NFR7q63bjnJmRimslz6wS1mTPYn6IF10AzPxk0QVc+AKZ+ud2GbbyPgaKQa27IK6FmE
IKinUdgdlrn1IKlaZ7dtYK4RblJVS6VRUngep6o/EA/coHxI1+Cg7w+AmmAmVMMHBPrQiMeO8zFp
yDmdybFJ3Js+nppoJmAyBRSuEO47VrrQnscrpSPctRcY28cb9wHV9pnUzULPaee4u4wE/omPY7Xr
/WSNXvH9FUpNCBOFpvecs4mevZ7h27t22soUirLXl8/75wfKL72+8WUkSDidXEHPbR9uG6bOSO6C
Hc4fzmzwIVSUreCL/wG9/5v1o9zY3+daq8Yra3Tku1svE+Xd0tWfoGqcIjQVH51UHHM5b9UwsE3A
uiNNW4gmOge8N91DxOAFz1wQaL6NRoKaiKN0oa4ca0rO0Fl2jo7TVCcRQX+7vQDvr1vWtjQMxwwJ
BCNIQsh57uUfQAoeE908Tm23kt6yLQvDKQE1YtKLFnJ2g3z8Noai+zJVWv+8/vGW1k2wkZKg9QLE
KThPqXS2VUnHjR7b5bZFZyK0AxcIWFo5wRmKRBdJ+PClb7I/kQIvYeKqX+GcrmwetmEY7ukrANnd
sQ3Ofj72F53ED6xenm4zkXGsd0AZ2qEikp57p8ogM8/EHVflWv7dsnpMJFOeqcSjBVqvMQlCJycw
ff8d6vr7bR9/Mdgbtx8oxfJhDT0nrvNHFcU36Ha8Xm/a9uWGoydZ6vlK4MtJ1Hwis4gjT0M5xbst
D0dNpYR+SbJaZjk5TyBLRXlklt/XvF6DNdhWjOG1IsnGsAgkOfeNGjag++yhwyD+XDeNRVYEx7D/
NzsAfBRFWol3Tpmjd1HDwMhb7joiTkHvo8ycbCEgclh08wU4+cM8CTBxi7WT5/uHEWpCnbQmSzmp
JoCeiXhWfb/nJP/dQPKe+9laZaBl8k0okxxwNde4s5+9gF/kbFD7xqANtxmlv5YSsMyQieahUS8B
c9DBOez6+uir2t37iBwrEcM2AMOrF+gNqw50qdAo9377uXhwwuUX8u0v11eArfnL/2/8TuVNxJH+
9s5Qnh6/uQSzQMI8+l6D3X+lCs5mH8O1FaReFE485Jy77o7VpQvAcJavmMe2hgznbvoxd5O09s9q
qU9QRdsUCtpRRYQXA1fc9BpBTVgOuBcaL8B6ObtL8IRc9D1qoT+BQX5lCDb7GB5O9FgkaTt6Zw83
lz1Yy1D2OfRi5Thua93w8LrlOZ8DGCVy8YxSTfWPopArhrG0bWJxGjaJ0vdaD5kL+oenOBM1weH6
urQ1fbnqvVmXNRlD2WaKIDE/51svd/7IwTteb9uy5k34TaSUzv1xJmcflEI7CEV2OxUoYFyzdg30
Zvt8w2udCsX9bZn6Z+7XT0XLvoN588v1r7c1bXis9BVCdT+Sc9NNYuO6LdA9kzus2N3iTybaBsIO
keKRIGcapdUnWaXhfnbo8BBQog6ubv7eNgjDbZdWAFvRDOTcJdDwqDvf28ho9RJkM5GRUZvasRMV
yHLOYw/xeQU2Hof3xYqFbI0b7hqA3Kct2hYbMtJqew6itMPE6j+32cXw1tlVkEpF7c+5S1HNmwXD
SU/z55vaNqEzmcyrsPd6eCvPg33C3W5DU35bFhMQ6P93WNyT0yAH19g51T7dRDP9W+tm7XZkWZUm
Xkb3vGILGN7OM+RoT+A9/04jPuzruc23br72lmaJCyZEJu3SPAVhl3umdXQOcv8QDMEeuOaVi//7
N1uIlfy/hea2HKHhOdbx5VarvCzmpD7MOJCIxnuZJFvZbt8fRWTuVoDTRx0IyJvY1fUv1TfHGvUr
kR/cXV9FtuaN5d9lKvBA3y7jwp83evpe0s8qXcsVvj/PkYkfzXK9MIdWTTx04WetwYk3B5/k6N1B
F3LljfH9XGFk7lllTgvt1VrGedAfXSk+cvAFglO73OQgb6zYcKT1GuWLZcZNIGkix7SWeS7idgCA
n4R3inTFhucF5PP8B8gT3nSCiP6zofV4EUxrVscSksrFpsh1keMWm+QrV3vbOC7T9WYz5lMIImFw
T8ZRE9VQmhh+OlHxCKD4H976cQ9VmJvWlokrlf7CR9zxRVyL7ugEyWkcsgee+YfrzduGcYnob4ah
sqWeiVs2sefKfZ82T3XRH1BA9s3n8gNPye56N5ZFbOJJVZ/yPkUmGhjCroCYdzYAxqeyE7IMr4lc
1kgv39+HImZsckXjDtjokiZ2xnx5yEepUL9c9CsbkeXNJTLho82s3CpKSBOrMj1Tottdh4mYRHFS
bfWq/eU4TeyubfwD79duCrYJMnY/b3a8LNKpjEUd3aWB9xl1Endgdn0BdeJe8mxlbJYQZm6EA8qD
U6fMs3gM5y8dLY6i7l57oNWvz7+teWMnHGpGNSo6ZcxVscer2DcWVM+d56wEMFvzF+O9WcV5r4vA
UwjAs0i+Oln7KUyaZ4iKrcQSW/OGr3clCUM6CxlHYvg8LuRHChCT7wYraVfLqjWhor6OfCQyGhkP
MnspnOVed+0arN7W9uX/N5bxkSMsK1nJuE5S/pNMvvNppEX357ZpNbZvqpcq78KoiWV9AfBFjZdM
B1pMDLWtZdFVT9e7sQzCJLNbCjEGYwJ+frCnfU+d6mddJSvxz9a0YZ8ZrLs8GSYRjwxUiH6Ql0ew
n69lWmytG/bJcbZMdBemcdmQ5gQGfnrwx2At2llCw3847MDdPArRVLEalHcsh6A8ttVUHMswcHbu
QoFmZ0CNXZ8DCxotMmGOTlOXmUaFeZzXYfkEUpXkIRdzvffTINoNg59uSdSFW1qP6hA2dbUjrBoe
smZek8CzGNNk+4wonrMct75gRRt3U3NNt9N4G+WaG5lQYS5z0PMyOGHhOO1GTgKFZ/6hpqjhJt7D
3DsrdrSNwojnmqNQx01LGY8obtkUUJbZzJeyo+uzZNlnTZiwKOqUJGFZx/PAPiVzeEAqc99U9S7h
4Vq+3taHEcubRodISsJlSEQ+N6PajDjsTBUqd5ZVxnTb0jYCeghC6aFJaRWnXvs1qz3gLZcYShyQ
uISgaStX9g3LZJiSTtpNqDf3cxVPYVluQDDPNsP6ZFi2DROxOwApI11Z1/HSiw8aBPMbScMPApxg
1yfb8vUmYneeQ9YnFa3jZBH6KN3ZPQYRBFlva92Y5jmRNVEzKeLABct6klQ/IR+3koCzWMYkZ1wW
QUC2kZXx7CzhJvIhrZ71P8Af93zbtxsbNgt81QNs08QhuKQ2nd+IbZWEa0g0iwOY7IzgZHT8KUux
67Vg64Niww/lyBMo6qpNTfRNjz+4i/7/xt1BmZGQLK3jUJd9sKMTiBEA3Buqr7eZ6D9b00WlT3gV
ioby1zTpd3Je1eC0Gcg4hpfDwsqR9FUMhuZ9XxdPM1+eONhVN+68hnWz9WHcuT3p1HMVkirmMz9k
nO9oER0Lxc65t9xdN5FtlRqhmoXF5YIXVDGgQE951pDx2GVsmT82oEhKvlzvxOLEJtoaZOve4AIG
GOdD7yG9BURr8zyGTPS3nS5NlKmowZEZNKyMK4i57lRffUD2eO2p4RIM/gsYiExcKbj8clZOuooh
AwZtJgcbQCPq6Zz2dbTROBlsReo0Wy5WQQEWe5lg0zz3sZU1RQX2PUa/jVkwf0idRa8EJst4TFw6
J2le6RZSZr1AsS5JvmopTnp2doMs4qIv7mXermFqLCMx+aV7d2FBEWCPEyBP3wvJNnzh7HDbsrq4
zZtzPzjEmdM3XQNqVJ0dXRKInRZ0TQHX9ukXj3nTeqsI84da1iAwLcedB9WvnZ67Nfpni9+ZKkdA
fPo9ntWbuOPuU5aKR5a2bNMKf3fdNvz9RWsC02tE0ZmFLs7NkEEpEyxPT3/s5u7QynGjRA2Jv/TB
BTfM9e5swzGiIayD1EeF3Ieq6OdqSIEuhjwqWFlXDjG29o1I6GqpHJS7NHEeNuV+IB4geLL2gdJx
m1/Xh2BxCxN7XYLHsHJ7JuKsEB8Uqb/0rXt2Xf3N85GPzMZPVbYmoWXryli445LNEMkZq9iZm6/p
Up06ZFKLoHpg3vQadDXgec3x+qgsq9iEZWdToFWUVM45c/ikN/NQK/C5gOJiZZ3ZhnLp942XiApp
g1ohOM5LAx3V7gi4zlOiFepdnHuf0j0uTCuIZttQjN18lopTN8EElWnylaf8gdf9GluxZX2Zaj5V
wgkyNpGIl0r9KorylCbqpcAQbpsFY/lqnZWC1i2ar/PC2SwpMGRJlM1rpzWbacxdHFZpx56L2A3J
pWByDNwNDH+jzGlkArEdt3CBK4J5VNv+ghIYksGXe0pZfLpuH4v5TdQ1Ck/y2S+RAA7C6sBntllA
I7epVfDjevuWg5QJrwbeqm2aBe0zol9lHTwQOX1ue3LKG7XG7mKZAxPv3HrLlGd5Xsb1wMEm6Ypy
F403lkEDNv3/fobcYgPOhRzHzUyjrH+Qw2bMFVu5B9nsb3hxBHZPVamo+Jd8QvA5uAxQKT+/8Q5q
gpsHr8jKJk3LGAANKEHUXrLBY9jaK6Ht643Np9URcbweMcgfs10GpZINK3Bpmdgql41tbg3/pVnW
jmzC3HI3Cjasbr52KV254dq+3vBdrZtRinYuY1l62SEPymrrjMuEwwZZq3Z8v4vQRDY7nHh+WCCJ
5vTe9NRjP9hLwfTLMHlr/FW2Li77w5t9QEIjA5JlI2bY76Y9WZpon5KxO3Ugttxdd+L3JyE0CRrJ
AiKqzqtxoS7bQG8FkSEgEKICMdL1Dt5PyIQmwFnwJmtxAitiPdJlFwZs3k+0ps/TCA5F4CC6bS1w
FL+ts4sh3xjMD8N00eGAK4tMzswdN1AD2ba1uKeTeKG6WIl8NqNd/n/TjaT10EWTzuPWkx+Rifir
em9lBLamjf34wo6BvLsq42zINQhUMgLy2C7bXbePbUEZTj1Cyc9BcS5uKZL/0UTt84B/EO5wW7gO
TQrGuQ44xKdwMyFBc++DsX0DDae1h1nbSjJ82kVCnMgRp2+U8UH50PdOyIzdD2VyXPzmPIRqxUiW
KTDR0W46N7qdcHv3IvWnKpIBJODFmny6rXHDpVuvbMM2pGWsC2T0lvFrwYsbw0V0MdybZTlngZiJ
DMo497t9QIIPiZ9+0+Xaw7Xt040DdjiEpG8lL8FQhxgxViP4L4V7q9UN16XUmRee9tgN6HSBGAH4
yatsjZnasvCjy5jemCapujAjmpQxcvSfI1W/hmXytRPh03W/spnG8Nq5yYqoAJ1OTBjqgMqkzXc9
Bb/cba0bXushDc/mAtvACGWp13kJ3C8eGcVNN4AwMrZhTus6w42/Ak5A6jOrouE5HZt+vvHjDa/1
kMCZuiEsgRPgMe7n53YY117JLLNqYp7rqCS5jGCYdnC/pg07sZp+dPu1Uklb84avjh4SzRW4a+O2
LqtN0YGzimU/WLlWxm1ZNSbWWYFKuEcQLmLcw8V8LwGtju4R/8c1tT5bB4bHRr4zASMz4XwbsHRX
KWjqgol3LdjbzHP5/41PTc0iuRCXUBYkbFen0r/TPPntdurv9XVv68Bw2qrlAipwUxn30XLokoVt
/Ml96pBBuK19w2sHaMvJfHHhtZPy9oHn+/uSNMFO18F8U6YgNPFjLFWUUpbhjiTAIbZJeU7/IP1c
rAnD22bYcF6n5j4D0KuMFag9cNrBy+DCbxKTckMTQFZ3oNYIFK5HrEyfvUW+ts2AN8HpTrb5a8XF
8/VpsKBjQhNFpkc8oOaqw5mnj7aLUHutwp9aiQOI6LON50AnM5t+hilXG8js3F3v1bK4TDiZbqKF
QfKxirvE9XZBJv2d8iBbCjDzmvL0+xfk0ESSjXqRJL+c5dyM4uDe3QPYsHdI+tSC4O/6KGxdGB4e
DlqAB9nH/JOUvoArHgW6KHo9jllGX2akdg7X+7FZy/D1JphzFRTItXgCd01vUsO2YwPHOzQJ09vo
3EMTLk3ZDPmYQOJNgKjPmav+pnhgHSn/cn0MFl8xoWQhzkd5m+OqA1GKYdd2Q76FruWtH29s0oWI
BuxsmGxw3Sx3iTu4H/pBIj0PMO/KJNgm23B2H4XMxSx6ICC9/C7i7FtUOo95zZ4a6q1tqTYjGdt1
SsIshWXKOC0ClDiASSj8Blni7PX6HFy2zv8++4QmWgz166LVVFVxmw6fwcMCnkZCivuuE6CcqBeN
7HY7HgUd+YqDWBauiaSm81gMha9FDBmC9Ak85fmzXNJyR/iqkItlWkw8tQKvuhDg50MeD5ydXXam
4bADJeVTX+obR3Hp+s1Wq5fSyRjgVzGOsOOuoEF1oh7PdkzKGxMB/8GSKZRdCWCq46RHlX9YD9V2
LiBfen3ebdNgbOU8UCMQRogfkGDLtxWdf+iursGkOXy93oFl3Zq0g3U1Cx4lCyYh0sXWYWAA9eUo
Vg6xtik2nNttUZ5Qsb6IszTst/kIWukgST5nSQ5opeevnEcsF1wTSYRSFBrUxYiEME/2bSh3KLV8
qEvw7gwV34ftGqWtzVaGj8+zF40kdIvYL1r4Xh7I7exm0+H6TPx7UH3Hx00oUQGVz1BRAJwbwOEg
9rofidrm3kvNXjKybB35s9DQ1Jb8HgWEd+7wcSmCbZ99kU15V03jtmj74xzchIYITSXhULmLQuq9
jDvown/geSgeu4x3K2O1rAtTSXiGiKTsXDyRR2l0KCk/RWS6p2V/5zZrTJSWyTKRRsPYMLfwCxFX
SaPotmWtS1G5r/y1wlFLByakJlW6kL7EK3USyF3I6kPur8EvLQvahF/my7S4Dura8PqHHBboa6EO
lhdHyiJvqjea6P7gEL3Me7H4fZrsri9Ay4BMieFsYc1cldgmU4+disx78Hi18mJq2b5MfeERktTM
8ZSIh8Qtwcea97vWh4gWEV6756D82o4qS7dy8PltFwgTqkn8Tk1ljukfZ56DTt6d7qclSlZQCzZT
GScK8DYWYV9IpMkhwXTHaAoSHt3kt2VFTBhb1SaRbnEBjeeuOlUQbIHTq7XqFsunmxg2HS29I2ek
erty9u+iNFw2E0S59jetIf+yAN5suBlIABtcD5F5b8ZT4E13IHpZ2UtsH36JJW+apk4YFn6LD1d+
+bsD1LzyVg+hlnhkAsw8IpC6rBp8NkvB66s+NCw/sqn4R/Z43TKWndyEl7kgxEUVeFnGrMizbVpn
epuQpT9xgHY+Xu/CZiHjXg5yPuoDQ1jG4NJPPy8Kb7AbAvXHNYIKW/vGbs68xNdBnuRx5ThpvdWz
6tyNSxM3WzntWOKeSfYZ+dXIOloWcZQlDw3NnpyuepBEHCEZfljGWyO3sY9D1gA7KxRrYlzCqkOZ
DNUmg3D47vosWCbaxJfVA3g8cN24HAgbZC6C/AMPy78guLvpiS40EVMZuDVpGoZ5nAFDSPzm95iC
hgvvXSt7s3dZLu+cQ0yYVJ4BwgnaJGzOKHoO6DRuEolzVafjhSffL/jmwRFfIOK7AzfZg/TINhi8
vxURn64b0OKM/5QG3zh6CDlBLlRbgiScRj/AjgMllSin/mOxDNG3hDVDcVsYN1WPx6CKUrRZxAsB
rQVou/gDk314U2F6aKKqdFGNDqhK/8fZlSw3jivBL0IEFxAkrxQly7Zo9949fUFMv54BdxIEF5Bf
/1Jz8mAMMUJH+wARSxUKVVmZxYvworw5TJB4/LnV67j35LSsk4lTCLx42EpdFy887MVBBuo3enJe
oy7/JVi4c3FbTN7EKoTgO9diiouXAKKD54ABmU/85vftjbZZiuGvhEbzCphvyxetxs9dK57WChSc
tb+z/pb1MeWaW9Z3evS84kXh8lwH8uwy+qEp/cNI9zLRthkYcYDXC0D8ImS6l7U66RlZN13S/0V8
uO/9akJJA9Qy23gCJBy9/EEKmoNPnUaNRM3hzvPP0mQSmnjScmMLhEUIcumxS49e4LgvSkzb75Cz
+dhPJH9AHwPEJ7iM+gPzF+8wehK9cWt9l6q2E5r4Um+ai2bqC7wRN/adePzTAOKX2wfMcnpNFF3r
r9HIGN7mtSZd0s3+dIrw0jjeHv19VGNoijfXUpZVLbE5rUJtoPPkb9EWv+riCloOvi8buwy983Ot
62+3f89y2P6DnlvmdeUEDw46BBy8OL0/l984Mn/sKGe1sJ2fsS3a9f9v3O/iIYtIphWLxrsfWwVg
TE9EtHPD2wY3TB78zUHezKJ40Vv8tVfrmgQBqB7vWyAjPgnXmC5lg2xDLJ3ytACneYhb9r9Fsj1o
ksWl/GNFb9YmckEBJsHb/I9LcafhozPEYGSNP3E0mdw5CyM6QZClpwjk4i9gwegSpx1OLBKvo+Ps
lA0sx8iEz00LBTasQxTXFcET2Mz+gojOOQirnR22DX9dujdLNPMZtTOIi71M2xI+XMWBU2/i7hEE
NtXp9j5bdsGEnzmBu4QBxwqh9+ak+/nol/4fLSMZ43vsLJZz+h9+zQ16if26iZdgoie/ow9k2/G4
to83LMDnLNhyFJ9eNpAuLHXXJkUdPCyIsuhE7vwNwxDQS9eMdQFyh7GptlSNIDG80uEmBQF9IHii
9+TRo/cjRce4/iK1SBLWnGQrbSVA3KpIWz+Qp4BB5SOMghFComhL2ECYuGMctn0xjAOoq0DBAklW
B+yziJoPXSw/3T5V7w8NQvx/H9yqar2WUU2yeS7zVMp2Srui20mnvb/rYEr/9+DRMMXMA71ZBlf6
o1F5D0Bg9wFaaN/aPtoxbNsErq+qN5bn94FXSn8gGSQ4eMIHz00a5bp3rTwz8Wh56IAmbW1JFkrq
nup2VEfEJmonVnvfazCT/zcYJp8Hs85f/NY7NXKeExXNXza5HG9v7vsvS2YSelabzyowOeUvQT48
DT4kFqvuAUSan3Xsfpu8vRyubQsM46aN9MXsLfmLtzjQIlPOBF2SSO8skm10w6y7Rm6N42ISY9fX
h8kZ+lTsV11toxvGTLehxlMbGxxta/G9AoQ1jTzGd/B5tg02DLccpOuUc0kgalkEYENqP/RVv6bT
6uyYr8XCTPQZlE5AijyGEIUR/QfSTs9ojToCvlEms7NXjbGcIpOhM9/QhBjnOckmt/oO1cVLtPTn
rkfyb4w+kX64q57BTDyanjaP6bnLXwjzzr1ff6dqfRZto8H0z1WaR8W321Zh2XJTfzjqRdlesRwv
y7Jsx8n31bmNXWcnErCt1vUovPFHsd9EAV0wupC/xuD3WvzyQC83RunI/77v+6/zevMLxJ3ACOoi
mkQUfAE53rkI5M7HWx5GLDJMuZ/DxmUuydHPxcMjnpHx0XUALW2QunuqyDAClOLID0Mdzwc/bMsj
C2GP0yyHh7smZ6I7kFOWTIwCVAbSrR95GQVnNx+C9PboFns0YRwREIORU8ck003BoCsHDXvgZ5cU
yIvufPsnbKfLcFejL8CguYr8Ze1zhZUp55OvkT26PbrN3g13tTLIcq3IcwIhFD3N7TiluQbBZtk9
i2jcWSTbDAynRVwcX0mj/CVyCtT65mY48N7bQ5lZtsBE4bFW1IsgFBtc53icfurpdKBbcd99bXKO
xtMS6sV1BVTd2yYRo/fdz+VOVuj9uI+ZADwHeKaYVBhbB+V5CZY/UE5HsgAooDJcvo0BeQ6jcY97
1LLRpjrwVe+potEkXoBjqpMJbjZFdlWmpJyH5wU5sPvszZQILpeG6AqSBi/h6k6HACQUBxo5X2+f
VstJCq//f+OpqorVwpta8eKRmiWkV9thGr29qNh2kgxf5RIP8sYaSzSO7Rdnnb57uI9mGvy4/fG2
4Q1DFl3cSFrXBDyJbflA3b55Bs9mfCnmSO5kamw/YVhz5LbD0jizeGljKHf7xctcjBd00uwEB7YD
axhyh8jS650IsX2z/d2S7oNfur/rIDg12/Kau8NHf1t2fIZlJiZ4DRwI8VK5HslGCAgmcyUgq9k9
61zv3NmWqbCrmbw5SRCdjdlY1+LFD3RaOvSRb3OZYMk+h1CdqWT7IJY7JQ5MKjRvcteS114M2t81
Wcv5jH70nfvVYhAmZq3yRV92qHJn6P78sbU8PI3hch+/EzJ8/16jpojmpcrXOAtbtz30KKKnc1OL
Hc9q22HDHADEoRIVVAIqb3WEdN93HtWn0tnuK3Qyk/SsgQ7zAB5+kqHEEn4t8Hr+AN15sgcst/hT
ZtjCWixhtLmEZ10stgPEJtEwEE1d6qxyhaj9XluxZYNNxFoEecOG9IjHV9YMj37ZFXgvkj2CMNvo
V+t4YwXTFoqinmBlzTBx/4DXlj51cb3bM2PZ4//UsRvXGcBkH2cNejRDtJfKSWdy21P4tRixiR2Z
me8NFOUmRF/RuS/mRHfFuSc6FRAWLFQEQLi341ktUbhv+AtWespXLn5KeevTFUA050429urQEP4w
EfL79h1hm9F1Id9siHRUOagV0lHMQTFqgEyYXONX1nprotzpVOTOw+bs7b7lCJvIwUWvApW1jWc5
TkBVFJ95kTeJ63VPXO+lei3rZvKwMs/zosgl4GAFygo2yZKReg/+2p5ynn8AOGfYcSe2yRgrB661
ttAQWsvCSZ5aUaad3H5ERZS1M7svKcuCqxm92Z2rNGdcOn6c8T68uKU6eQt/AJr66+3Nt1iLCSIc
W5KThpVQSsXVNyQlYEnqIOO8yJNp9unOEbPZvOF343gphxzKLNlc6/HQhcNfUbfsvYdsgxsBiI9k
PhQ35ijjXs4gQJD7mid923ff7lsiw+u6w1VAFlikrKpQTuOD4OetkcHJcVW909dvObEmftDD+6cY
RhZnfR2/xAIKorJtE0n5h2tkUCj/4+2pWJbKhAauQbGtcz3xTEmXOgfeUrEeWzV0YmciluNkogPL
uAe9BteQqr1q+8ihck4apa9Ei5ndF+yb6MDQ41NNwUKRiUl/GojzY6XBTqbLYs8meG/Z5mot0eKT
oah55iH91QF2tjkKDHF32puJ1CPonuZihnJwARFvcN+rBFSByQJ/seOTbFtsBFDbBs5Vv++wA/nQ
HIa+FlkfuHuFedv+GoYM+E1bzWUJ9w11xgrs8XNXJnXRALDrh1ItOyGm7Uq6Tu6N08sLqbq5jqIs
cnsG6Gf4GEOvdHO8JyLEaYvV+SrmdNsm3p8SepOM3wLAsffa2smmIaoOmughIYXzMpQ0vf0D7+9I
YHrwZfCk1AHfoC6XNyxZulU/j5PmX+4b3tjwZqQ8oosD1vGpp+VRSQWKOFxI8d/3jW9sOR5FM9oU
hANFMKCI0z4sg/Vc9Ezfl6oJTAw4+DRyf4r5moGWFsHN6MiifhBdy5u7PEZggjJbyqJFuO2WzUH9
v8nP/5Q63AnRLHtrQjJHvBiHaFNb1ijpP4ESawbCyt8jxbEdTePmkWBEzSsdb1nZtvXRG5l38CF9
cM7bbbrvcJo3T9tzBJRoNITwMCnAF+QzEOLvygNdz+B/8WjA0/zbtto5jtdQu1tWIJ2MHETpHrpu
bVMNsOA5chx92FjgJgOJZLrwHmL2Q8Wep8kbIKJWhSgyBD701O46yObd5DSCisILtwwPHLC1jEs+
P5VN0953FMx7qd9mWURlsWWVG5XueakUpQcGWMNeWGs5aya4DxKvwtk6rbOSznBUUOV71mDJPd63
OoYbFN6Qq7mGeEGNKrD06E+JNuOdlbfJRJm3nnA16l4VfIiDYhJo7nRW0PBY4MXk1Pkhd6hKelU9
LSH/LCoUmkrAP8id+kr/QbATN+yBhtuyMWfznPax0A7Qwr037yydxUxNwDoi6LhSK2yIuNUF4NRz
TZFP9e6VcDLZhON1G/Mi7rasrra/G+YdC03/VlHw4fbOWz7ffDDXzlaj/pzj80UsT9rrhlPpFdtn
Dw+P++5Y89E88bnte3DXZ3RW24n2qj9NtUeO87j+dXsSFuMw38rVKL1OSvwCl2N9rAhU1CuUe3YO
sG2Jrv9/E484TdXHkjYbKDfIeCrjgSZ0aOdDg1r0zhK9H3sGJsh8mZvOU3WlM+JNOtVbfcpDLzhM
3QTJ8/uwMYFvxAqrnxdNlzc6q7SqDsov3PMIReed8Nm2B0ak4JCh4Y6ukW3xukzC5FNN1X1t34EJ
MK895A3UFi2ZR3LxcVzi7gFSpXuVCtunGzctaR1I1ddszeSgya/Nb/l3ptQesZRldBNX3gURbTwS
rZkvQv+ATR4OsZR7GQLb6MYlS8qadq0r5wwVKPdEmpoB/eLunUvL0Tch3QLM3l6bj9jUWg7RcQAb
5EcfD9Y/FIuC+zq+AhPNzSN/ARVEMWU1DVXSXTMRTDY7NXnb+lz//8Z4xZirTgMZm3Wl16NxWOcZ
jHkPnmIb3TApny4144Ucs2jpxAlU3/rsNvo+Po7ABEIvEK6AjjxTmWT+Y9VuFwCnUrJWO0tjcTqe
kTpRfuyNW0dVpir+eyn6L0FLH32qXuJ2r+hh+wnDsmijw5njjZVNJcRKc/pxGVZkNshpXJydF4rl
J0wgNJk35Mi8UWVOPz934fpSeOWhH9ljJXdrsu+/SAMT6ry2QxmgqIJpzPV6UrJqjx7LvcfZjegl
qmSQOGXh/lE6zX2AJGry95AQsH3Ntjrzyz4/5eMYPWx9sSctZFuzaybqjVHUswutqhxr5m+Rm1R9
CavOIRMu6zE6Ajnc7Nyc72e2gv8greOx19voD5nXldEZpZYgAdenfFh9NiTXy60VeyruFk9lgqxX
1omiA+9mBu2FvyCBkdUYumPjTnxvWzHDjfht5aoupDJbNf3MuSeSTimUCePqZxe2x7vCmH8ae95s
C9rnY6hLwSAhRNInxUwqiGAAJnt7dNsKGRd0B0gvJ2TGZkD8jIziuRZblMS62CtQWZyhCbJ2/bUO
owafj96n/sWPXcTxYpdZJsbZfOc1+Q+ZypvF8VVFtBiXIZNh97Wql+euLV+RhnooWHnadHWaug60
d+NdydLARFuHft1tMaj9M5Au/Q+C8V0Sh/2dl7bZARSqYWJqZjLTJfhdEKmKB9qAK/P2Rlv2wez9
8YkrOPMKmXml86daxZpoOPo7B78ayJtt0D0a464Khlk/8uICkndWJmFF5Z+3v91ySE2I+JrrMIgW
LTNfeQDb5oJV1cmLIzDu+1HJt51423KYTJg4WPbpukVxn3URDuiwxs4hhLB5WpCxzaptiE9eHW2p
I0J11FUcpffNzggXUPHsqghPoUwvY5OuFf1bu8GrDx7K2+NbvJRjmLizTCXKEmOfbW2fQKPjFK79
b5/XF2id7AQNtsNlBA1hF0AHqKUdfgJtR1q+8Cb/fvvrbXtvBAurhjJS5VZ95izR54J6n4BT/1XI
cKc68f6XUxMnPoDoc4U+Up8tov9DR4VMKKF7xcD3v52aOPHeVyQOmO6ziSzeMe8rnTAoep9AGHxf
mExNBcixcGYZL36TVZEIkmCtnESG/n2JcGryolZBx/95S2QbYc6pUfWHqhHBUcv1j3t2l5o49Aod
j1NN3A5VQB9aIKo/up2TJ5G87/akJhS979fICwowY3ZBEZ/H0W8eRRB9ue/rr4fqjdtD0KIA3w2a
LI7JSastJVP9qXHEDjDPdjYNx4A2dvBuhlublSz62dBKJHIpPt3+9PedAo0Np1CxhkOufu0yGnlf
gpo9F7R4nrx1PPCy2kmyvx8gU5MHteObByVVjXDVAYErNK2c7+iCoimIUdoEcNw28WU4fatXt0xv
z8pmcIaziPVEndpjdcYEKoxkyb2EjDxItLPu3dKWSZnI9DzqVt56cZshTX4Wvv4UbtsfARFf1kKe
RrRz4vX39fZsLPtvAtS90kPNPfLrTBXKPYJd38Vs1j02H8tambh0wT1dKnR+ZkRWF6eT6RCKR98V
O1eCbZ2MkGArwc8xTBheI19wCNEbnCnVeCfUTsGDw3LwvLOAvfDhvmQ7ja7zfGOMQJWuPucd0kyU
fBlCr0z8mOyksWxrZViiAw1XV7iizZY2qBIULZ7CRj5tYIzeCaBsP2CYY4A8tAaSEdcQY+ojUUo9
Su4EF6ZKthMG2E6TcUdfqVkFj4ou8+MBTcfx5D8W2tnuu0cjw/J6MW9LNJZt1mzzZzG630ZQvd9l
BiayOu+cDYmBqsm01xQZaIn5sdS+3ll5S2sANaHVZTXqnmvVZ+CX+Q71o8uk8v/xrXulbfVndS3Y
QLK5lNDlrgK0oSzfbs/KsuMm6joq/JCspGuQZym6p3VU8a8ZuJJXBW7nnalZdtzEWi+ABDpzwJus
LLroe8xmnN0aoZS3c6Lef8hTE2PtDMITg4q6bOlQJidF/lk0w1PhVeigcS/1LPeYRCyXlYm3JjX4
tL0GPzRr0iZhPZxWx0v9of42aW/PBG2rZZgglKOBWw7iLhsKThLkIooE7Gzn27ttm4FhfNUw98pD
Ni2rVj4kUKpaIVVF+6Rtpz5V0xzcFzKYZKWjF/qqILLONggXyecaqpb9yXcaeeeZMvtYBiHRuN63
dVbXzkM4QvJi5l/vWiOziWVRkVf53dJmEo1MCWh6X+pgg5hJlb+O0Z5egWWXTUB3t8yO6jvcqYHX
LupAXBdVD7KU45fbk7CNfz0Ab26hZqor7rqIQLRa5sNUreqAnNqePqVt9KszeTM6js3sOqtXZ9Xc
y4euHLtzqHabcGyjX///ZnRakCBuRtVmOai7NXody+Y0dxC52/EXFpdnArkD1TnLJuc2i6MxTtio
6NHvfffs1sVf962+YcNUBG495rrJ3K7+xXyXJF4g9nS1bMtj2PBIryIRHIO3a0ceA8iOptQdy512
UNviGBcoDmOsR8hdZrpo+yPisfoBLSbDRfB23Vl/ixMyQdxNHIKSSblNFvTjo9shLKb8l9JxSnXz
5fYGWGZhEo2O8bIWBO/EbGbir2ZaU3ebz4rInSjDcuOYUGFV9hAeQi9fxsmUgr3h0jF1cIIpLYbl
f3xkH++bhWHE7iiYELpvsmFDkUvG5+vVr0m9s9WWg2TCyyZJ1CbWpcnQL9ujntusa5XEdeftXAKW
VTLBB7kSNQuqrciIWqeHqgu3ozuBuSHUTv6lm0j1BLr7vfjJMhmTlQWaxgX4t1uBMmkcJD5pnngR
39c8QU2c3NzMfECZt80E+uGfp7oDgQ2nd4YVJtB5jtqNoRIBXw1F78JT53hwf0alPMRzs1MhsKyO
KbosZ7zhprWHw46XNg2u0XzbBuJ4+5zaRjc8km7rYi7A8ZjVSK6nMevDY6WqaOcY2WzZ8EhTEUt0
C024KjVIUmcNWvj8z3gY/7zr402YmRAyH0ULAYeueW5WtBk0KDbteDqbBVwfpW9usqLdnLDjfZV1
BT2Q3E/zMjzls8BVg/IAZDXvm8L159/8zLROJcJGt8xamauklp1OXDWebg9u8dYmeIx4MZ2qcCmz
rvebQ6Dkpa51Gqzkq3C3+961Jro53EAXNW1ukU11/wiY6gNaJB5GYB5uT8FyPk2MF1IvRa/Cpcia
Ipz6BLIgc52WEW33cKK2NfL/vQExhJZavk5FJuombRsILbedUxy2mbbptob3wQSpibYKeLmKAgrC
mQtmoEPtFiwdUNZ9uG+VDDsbeR2hXVIUWRusj4APDUcHEvT3DW6iUVe16F41TGQBn1/7YDpzte0p
I1i210SJucD7clr7AlhUCMe1cqOHfpV7GGmL+zEBYlU4s3YOV5Fxv37QxD1rr0eOao+D3fbxxh0f
TjWUfABABIIu+MrV8NL47Y/bG2r78uv/37gFTgXkfAug7OslOg8rfQz9+cmryf9uD29RiqAmLgxU
6xCBElJks7v+rFqVbEwkgfqzX78S6ScAbBwmaAat+O/tX7RNyDCz3tey5x0hl7BW6dKoRz/oD2Jt
d6I621YYUbtHFkfPEYbvdF8moEiek5I49/GDUhMlJkvAcMHSCgvIW+dzuy7DmQ/FXkxt+3bDeFE6
n7rCi8klcNoPBdUZn6Lj7VW3XGImREy0SnRCe+RCAhdsypGKT01VfglIrhMvhu6UmPhOwGuZhclC
6k2LaMY+F1lDHf46hk0H4HrR7sS7Fi9topRXEi7u2gUiK0LU19xW/6B9+LuUc+pO7C4eVWpi0vIC
JtcAGJ65rC071LYj+nkEy9GW5Nsm77vPTEwaEL1z5E4LuYhlm5Y0x03A04jeyTEKbbJ/Ow6XgIMJ
a4TDJEIA36MGIiOT+HL7OFmM2JRtdvXsCmhQkUtVitPViFUuPoTTtBPp2k6rYcQ57wLgU7DJquum
xAGJShKT+se08aMTcsABojuht9SEqFFfsRHZctw74TS8grIlf1iKjZyCedpTdbUZhGHWjE9QAB4V
ubTaVUlUKg1A1B7zsmUnTHBaTuO5ILkkl63KoQ84PtXV8NA58r6gzsSl8Xj0y2Yu48tVDl0z/tos
4MQt1/u8tQnfcpZVs7nFxUmd9ckP2d9NPOwhSy2ewsRreZ5WBZM5uazoCAF0/gm0d3lC5fg8Ru2O
r7OtvmFkEx3AsiUWfqmq5rES7CHIt9M6jHcuj3FXqjz0x1n4uMy2CYVsUYgz8bs9uJblXJpi0qDb
bCSSEvFFDmJINYcYlAzyvdEtohXUBGvRGqfSQzsrkJkRtMbalM3VsY7PfHKSoZPJzD+6UZWs/ZbE
88/In55iKlIevnrRx7X6k/FTgZ702/7KNlXDBP0Y+lrD0saXiK/fx5x/8H328/bQliNgwrjoOBZc
g+r8Uubd+BQ18Zi6RT6exzbfexpaTrIJ5qplALayCjbuBouDxyHEJTh9Jayt3c8AyYCspLxKmd83
n6tPfhNw9jRXrvR9fql1+0gW8riVKov0Xh3ftlxGqCykz8utifllC+uTyutDFDR/ANr/9+2vfx92
RU10Vx+2eQW2Mn5p2dj/VTbFdJ5w1SYrRK9OIZCbRyQUy0PTRs4Blbq91Mw/t+p/sYPANf971eaA
qqgNFL9oWiSN/DSsP/hcpNxfTmQmKTg7DnkA2WTdpxqhdFOHh6B+qPSpySuUJzIn/+mzbBbbs+Ag
tB8/qSibpjxd6JzeXhmLCZiANKX7IZCU8YsrnQfwknxeEInvmJftgBp+qoAUX1XMQ3Rh2/rFjwVU
5Qgw5XT5Xl7TkbcnYDs5xhJDD4ptBd/4JZjpp7mMXtrRuVTLHmDPgjEwGUv5jBxJHavoMlbDp6ab
n0utXoUXZHPpB0kOJUOQ7/66PRXbXhjuKOrCznHJFF94yfljDp3TH8ss9E6u7f3d8E0YGmtmNTUS
OgkbuFtkK/CQqy5F4//gWu9cTLafMHJiywYYcUVYdOmi6XGJ8mdZNMFJtOxpAf3uXZ7INwFjgYOE
YZVv0aXs8qPo5ZrWwqlTN+J050i9vw++iRgTXTGSHA35l9mRVVIO0IMZdfDp9iZbnta+CRcLtrFz
K2fkl0g4P9zcaS854X+Ds284OH3MUyBP5bmQtEVbCh2eRgFRjts//f5Z9k1O0xo5Gh32Dr9AEOir
630Ils9gW0TnbQvdDPcoB2fnh2wLaBh+6Tl0yAu423WM1UHzfDisPjLHt6fxvsUDzv1vp4quHU8y
tMZd5hZIryVCf763sfysOncPyfzPq/Q9x22YYtBo1oQjgqCxLcHWOCTQtD94S1Y5D4K2yRJWxzjP
dHj11UX82fd/ATZ1gNzJoW9eqcyTYYsPCDMTTzpPhT65EhvbyLT2P5LldfCjtGv/UO4ed98/pZB3
vteEjKk+nHJwXCMg776sEiXVl+tnzqw+ThItA0t9dgOGvMf3dVWfwoE9IK+G54Z4KQVNrt8X7x1v
D7vw3pcYPkCUbnFlnY8vflQ94lNC3qV0+1jDI1P6Hd0MJ9xortjSoAmTkOxRuf/Tm/Te7xoBypTr
oVob7FhV1sBUvwA74G4yrTC/Wp/C3E1GdDfKiSdbcYyFn7pDBb4+dlJdVkj9UrTBocGthD/jlRwr
95NT/bh9YF2LPZi0qb0AsSLZ3Piy1J9XKIe6A7pQYHndtqU16xLc+WV1alv34RoZBP5Jgi10jXde
I7Zfv9rRm9ANKiLtRJdrQN/6TQLFrCrJw3LP1q1H7/qzb4aPKndrZblBCUX92a1/5o57cKs/uXpg
/mkM+ovsP7UzT+b2rzHK6rxK+xWxf3vAqQOJ6E5u5p9U23vbb7gc4krhg1jmGsqjvOC4CT4gjrek
Xa7pvu+dWzxBGrtpHCz+eGw2qGDq0xD8iKviuvwrv+C1gb13qx/oBEg2/lvLExrs0m2OHq7hxPUQ
tRuIT+n1iOwfXNvuXO3ozfIVq680mmLCCwm7c9xX6lBG+R463Da44SpVVOZ1VQh24UHxOq3zyRPT
fV7YROPpvGAdC3J20WO/JHETvriTytBdsjO+5dNNSF7v5q7etpJdKvUNuIjXCoSnt83RNrLhoRrV
cScsC3api2lOYo89OrT9cHtsyxVrQu6aePPcaO3ZxR8fdBQmLA8PEv29/Kf0Z+S1yem+37lGYG9O
jeZu0zouVj8Y458OBHFTsEK/1HWdOY7HE7awJ3R098ntX7OtmOFB6gbciMPasAsrSgIDCkfQgoBG
4b7Rr7/6Zi5TU+veB2L+UtK6r49FtbXgf6uGqb/zKBm+gXuqAR2OH17KEexBhKM4G0fgzr39+Zag
11QeX/o2DnJ3ZRe3X/6nuZ8Nuv/u44LrBd/Zbdv6G2bcQrOAuV4cXAikoU8TpVGqcuantydw3cV3
XKcJ6KvyslOuEMFFzvRzHbWfHaXQkBTsPAosw5twPvDld3nFvABvjfhAyHh2OX2K9Z48hmVtTEgf
mVCEDQjF13e6SHMJgrGoiu5rLfRNLF8cC9ZEqsDHz+yvOYpFQv37+Lp9k5h1qytXrjNwmdCFJUkU
yxLZoXHvmWQ5liYVa+35Q1fPODNXDQ/1KNw1Emk5uCt6YADNeVl6J9zLo9m22LBgP4x8tsR1cNFu
glf+NiQQorl9OG3ba9guE1MXlDWGdhhbEmcekURY6/tOPjPuXq7k7JCYe5e67y5bMb+6dfMggj3W
a9uyGGZbFF43DutEL2pi6RpPnxv8jMv32h9sS2O8UaJinRjEQPyLM7dBQto288eS3bc0JpAPq104
U+t7l76YUk9NR77REx2aneEt3/4fEF8f9CroV+8yb+y4DfQx18GOP7as+n8AfBQSMmOc+5egR7N3
6TfRodn65rhVXn2861CaVJ8Sdct6pMS7NLJ/3Fz1tO8UbF9//f+by7ArF6A+QByKczI+AwT9Kfa2
hC75w+0vf7+E5ptoNxeXeKzn1b1ASetbFeTPLaVHaOqel0gcSU13wnHb9hpW6wRF3/euu0JjYaUH
XUDws/Icd+c6tE3CMFvi9x6hLHcuK+8+toBo8rXMkERJg216bLs7I9zAMF8lpV/TadtgvvP2TMC+
Ccr6QaQ91O92vJulM8QPDBsOar3lU+9tF3ddD0XuplEePkKws06GsTowAtUTr/808PGBUf4ZkrY7
caplg0xk3DAMbSEiuV1ytyy+RCVbvYQ3oHS5z75NCrYNuV80Sq76spbxZ7TXPkg27pwty+6bhGrc
awBshYbApVPy2Hb0seLtt9jhRUJE1x3C6d5rzYTHOTGqQ8AwL5fYD9MxUgi9evYbiMU9jjCLsZvY
uDFctwoyZ1ilqVnQeBe/xv36ijzAp9vWbhv/uvtvnMlWA+kFZl19AUYOaBqnqy5T1auzn3v1+fZP
2A6SYemgdphilN016gcjxbN5mFNd53sMXrbRTUt3SO31q7NcWBdWX11NgzZhJIzuAlv4JugONIcy
iBy1XMaYqEcHKlDPTPr3Mef5JgHk/zn71uY4dS3tvzK1Pw9nkECApuacD9B0t5uO3U7S3om/UM7F
3EGAuP7695EnM5OQYN7yrl3VcV9ASOumpbWeh8+dGZtMYGoAvG+l2gHgpRvqtbKwy5I7s2mrHHTH
49nQqsQF74tXTeSLYXdvi9mXZXd1XqVjEeXj2Yr43US0iwT/RCHHrYBxZV2XhXcp7eqm7orx3PdU
Hehm/X6ysHl9XSbXZkeFxD+JfaFz4ojM6c+WU+6apLkrsxBAj28jATaW3N99bfBQFF1/jnXkVNFN
hBaQqGs3wpeVuH1ZeWeVXStNoTfnkbX7mOjvSDfiqGO6i+P6TWfTxhKPjZrM6vN5bM9pJyNvFPox
shPqRiHZOGpaW96F2va1KUc6ac3Z1KrIMyPnXkvj2X99ddcuvnDLtQ0S5lSv2nPWdV/AuBOhyxdZ
s7ddfOGPNd7r6PDBxeuyf6qoLFwNeJ2vX3tFLJfFdnkGKlCYxvZcZsgEpzUclpxh+sutU4A/n3Ib
yxK73JzQ+RRGLbTK1j0zBYlja74nIb8kenU2QV2eopDDzbW3AXsbv1XdjWURNT2eiM92sidGoR3R
sLkFfbSy0Mt6uzGrgFbToz+p1duLZZKvxOnvX1+KlTTdsspuxunaNKKz9BwW/Y6P4tgxc6fX7cGA
shk6+hGarT6BFX1eFtwhNQcv7xTNWW/ScxmxfQd4or7sPtN0+Pv1p1mbqIUPRva9yYDr0pypHb8D
y9FdDUDH1y+9JrMLTe5YGAuUaWL08Qhsi7F2AJtrZuiYNPWNaH5t9At9zgGkXgstF+eUsPwDFUl+
VAcmb1PoJSH2mFpVziJNnLuJvI/K8Si14fPrc7My8GWNnakDVT2vInFGaUPnJ3ELJAjowcbAV2Z+
WWI3z6LGSRbOT9omfgQbUewSffzIq3hDBVbkctlUZYecl+BtrM6g60ad2r7pRt8aw6Omb2Wg1uZH
3fknNwxbk+FIdizPJs44zoJkbaCT4m34scayjk8Ms2o8HsQ5dnjo2mICe4H2aPRbsDFro1fv/zT6
LM4YANTN8pzrY+Z38WweIrvP3jj7C5UNweOLyg5anwch3cRA3xY721MSzPXbtGpZxVf2Jk1xPFMi
6xqj3QOcOq11BFBetJVUXztxWxby2Rm3cKoqcQdAoOQO2gPC/QRcZTl96rnhmtmJaQ96+7UuKQBf
mgOJwaieHETCPCAtuI5e+nmLEuTxpokHDxJoGLprdZGHL5lFvJPjE/6lRSmq595jXsyt49g1zVr4
eMqKOUWmNz/bjYbR2YVrQQVEu0mesrJDXdb+hdOck1njxRk1HfuqDvemNu4pq2/IXHmA1f30Jvuz
rP9TuNx1IqsCJ4edcexatsvDmW/Iz4p5WGK5sSnhNJSygOFHhNVV1k062I+TFX529GzLxq1N1MJC
wDQ7oupSPEFXfDdIepk0kGJx6EFuGQCSQHH9hjVdwQI3lhWA/SjAgmC35Vkbb3WdnWxB3XF4EbaC
PZh89Ify3rAqnJD2LlLNb5zGhRVBdZ3D0zErz1NU4HiXpJG1z2aZyu/1SAbxFfiBW20if14xlKX9
arBSHuI8EPD1ABDpP9pleM8r+7YhgF00+dsOAilfmC1bn00Rs8gKpARyXQM+Fy+N2BZg+58Vky6r
JWWRAKjd6qYA5dPItQyV6beVdQRE/5u2tXRZOdQwII21NjGCgdmfhQVagHA6s1K+KalG+cKwpHon
YoD3GIGmWb456ndWn2z1R/3ZHdFlgQ+ZI8eySocGTVPX/ujM2Z5DXN3XTcmfFRE8Vb/KTm+0sFh8
ooHoCJqY6i9NonmAwfHbTn8A+/WX12+zssBLPKi0tMLSqCwaJCKc0Fw/BLbZ1rvU2MpbvHQI/OEs
U18IqN4Rho0V3N5sJa5yGqissWM3A+y1UTsecNQG44Ea6aE3ySHRIzedUreBh8qrydWnh7c8p7GE
Q4ypnU6kCrNzq2l+mPJPLG12/Rx/fdvlFxFzYc5jTVI+BVlxymvjfTPOvtFXW0UjfxYGQ1+IcWI4
vRFm2hS0jXPKzKLykw49DFZOrgxNN+jCjMmbcrl0WZPK52zoO5LOgdT32ZSfZVfu5aS5k/6FROb3
t0wXMDt/Fe7ODGuclWVzYAnQQRklCCG03sz3Ea2yN2q+msqfgkW9AszFNBVzAFKT2hvzIT+0tplu
BIsrur+sR7WGUEOMK6eARcIMhhwofVNMu420xNrVlbL+PPZCOo4oGICnkO4+8UwQUCvN0+71yf/z
1cly8g3AUBTUAaFpl0yt20bsps7ohvT8eRdPfq0Epv9uFBNthGVVQS8y4hooqKM6kin/Hkt1jFYz
MDuHRHrEAmoEy7sNW7n2RIugJSwtnWVohwjKzAZSa4XDoKINp8Pr8/Vn5QORyq+rwXVeoFt46gIi
DcONc9M5lFNGfLto9KPtaMX78a3n9mQZMhgT7ysCqJlgakl4lydac6TSRHtBnW31AKzN1sIgj7rZ
9RonXQB22y5zmZF0X6zUqDc8ytrl6a/TBRYJZ0BRXxv0cnDcimiAAAinLX6GP4dUZBkvWFah9Vk1
NwEs1wQW5iptgizstIPhxPWOWKa1kUpYW/WFydUqrexmJxoCkgAU3RPmMBzivje8mQ/VTgMLy9+1
U78t+06WsQTQEQQWpSWnshroLu5AsymqfiO5vPIoy1CiQUa/HueenKh9C3jjXW4bd6oQ2uitR5DI
719Xkz9HEmQZSQzg4kNJEe7Sy9EN7ewRDSAgvHh+/eorx7JkWbBrNYYF1ChcXoAjCLXl7liwQzJ0
LiDPXCOX51pVSx3jqL9pq5vXb7oiyktwyXKa+76yaR/weUgkiO0SLagze6v9Y+3y6v2fzPyUJFZk
m1YdmKUoCg+sGnREdWzYbaz7iq44C0XPQCmuj4UBKoQi2qOo8lunUxeYzce8rN7kB4mzUPa4aABS
H7VQx4Jr856P6dh5YYT+greZdmcRWNlZXnSgY+wDoLrepbl8sMItfPG16VloeEbHUZZT2wcaUTw4
1eyVc/PJiMYgzKIPr0vQilIsS2bTegYCpyn7wBmIzyZxLhj3EOm8KVAgSxTLgaFmoOR1HzCm3ctk
vM/HZmNjtmI0fiubLeMQmdSmDywafhOxfJfksK9svInGIkjzxH99glZ0YIlW2RMaWQzgJEHJqw/t
eJ/E4YYBX7vywm3nYKjspBOTU8GLuygcfaPgb7MLS2TKkBhjXk4ROaHGOkeowY6zVWwc1K00I5El
tncGcqPYDHFx0LaPAAiLPw7ggZLCcDl42Lo22Wua8Npm3Gf5Flvr2lwt1NgizaQDKCkLOtA2uW3t
cDB/FVvshSuKZi90eI7s1CBVoq6u+4AN27U6/z4n+sWh4ds242RZMWt0uiZCm+snAG994KZ2tbts
I6blMMe/b2ARmv5qppPKGkoUgaJpKBXhbWyUFrpS66eyTOrdVBfJbsjLEfY1tQ95100bd11ZkmUR
rSH1sprtUD/lbXpEOcEOLdrXN+ncsoK2zVorBdodOYXE+iiNPOjAMLNhr1cM3rKCNtXGiVloADsZ
6fjFkvxcFeW7qQm3cF3WFmOh1VoorKiMMC2FJPdVI+5QCH+rF70HZdllBaDQsvEQxZW9e32u1uIO
S63PT04aJqQrS4oHkgDlmvXiEgpwUmo6P8yGdTBL9veQ2xezyLx4Hg8UDLWv33ht/RfOuwGodVqH
TD+NpvYUy+nQTfzwtksvtJ0DzqpwMlwatOgNTgUIYF2nr69fe239F7peNWaPAM3UT1kFOFpmvKeJ
9rcFmovXL7/ilaylzzYEsBUcQz/1ZrpvxgaGPTq2cXKowuodsG83kgcrT7EstU0GivrdBk8h0EjD
4ihw0s5tWrbxFCtruyy1bXpDAyYOLs/neGfG+g2Izjbcx8oGfFlqqxcl7XOCCSr1B5z+dPHkVtM1
BTlzKGLgl20s89oTKFP/k1YAGkCrEe5DhJrsQSPOcz0MT68v8drcLzScTmgZaxJMTlyUfh3ZYAVt
vSGz/NcvvzZy9f5PI4+mLmamaIpA9hpQAqlF/Dlut6gI1q6+0FoQVFtDl4HgrBAgtLAjHns5ibY4
etemZqG4cUwHQ28SeuJd+Nmi2XtjlIfKHjeiyRXbuqyu7Zx6GI0esiPRTVfc9vKDJoGGEP6NnVyc
fDUze8MArWjxssQWzJO87QdIj1VbN4Kz08Tlqcv5k66TD46Tv02LlxW1XBOZzq2uCijjPU75tMyX
9cB9XSNbRfMr6rYsqgWBralrBcGT5Acr1H0S1QGmrkoTF7Aoo+i2EgQrS78ssXWcOUmrbM4Cjk5l
pMedz07fHsUwvs3dLAtr04RaoRYV2F6HwONEW82TkaZvI2Qjy6LaMh3DxOm1NKCtS8JPwFYa28+v
q/NKbLkEm7RpBYiSEZceRHsycJjL9N6rtQGH2hvCuqLSS9Zg5oA0xam7+dSi/20H6rf0JpsdY8MV
rK3rQqVHjWYhIzwN+i5919L8eUabpasnW/gPa6Nf+GNpzpmdhGkZNLQoYnfKo7x1I5QhP7w+/2vX
XzjkXB/6IdPbPBB5qx0zA6jMVh9ttZCvrO6yqHaMspazNquCNBWPYEG8Gim7CHQNj/Z4fNMDLOtq
cw019sVYzji2QenoRHvdpYn5NmezLKqd66rHtqCYT3Y4+/WY3json96ItFeM6JLouHYKHRysWhk4
JLzmTA8KCZqEiTq3Tcw+6nnxNiu6rK3VW8epAO5GT+i2sL+UZtaeWJPaFDyXyIa+bRGUdP3klAHA
A6tGmjxoSpSTA11q3AubbyGvrcjosrh2zDW9IZENHSiqc0Wr56JoP71t4Av1HVAHiYJ1DrZB9LCj
3HK0PdoOGwiKa+Ne6K6DRjLTAQVxUFHzG3hJjjTR33jphdo2wMAIydiVwTAL1NqDQ/GA4qqtNp0V
tV2W1dqSpeOIXXFQjm31yKtCD1qtA2q1m3MLvMTg6Mn421RsWWFrxB2aNDBNpy5sdzkaTl1AhbMN
HVuxzr9V0xrJxMwBPVlOB9wCieoEgDRkeH1detYur+bvJ7FPwTwo0YuLkzgT1tNFNb+ZAvyxtvM8
cWtYaXtDTNdupN7/6UY2kHO6UrRVYHPUcjoNj3dxyKbPKZVbG/+VSGhZVBu2SZbWLabKKr5xdLQ2
9r7X99WYelHbu2a31cKxYvaWgJaJ7HvJI9zHKMob3KQp99bwycq1d3H07fVlWdG7JdcyB0zOPIEd
JLAGcWEsvnc0tmW111ZiodNVxsgUMi0LcCx6pDEBKRb9NPM3uvtlbW1mazQPHRoHkoGVXtNSywe+
1BYn04peL8trCzrapQAgQJCnCaiix17uLNS0uxabn9sQ5CGvz//KHC3rbA1HZzyMeRLQVH62AZRj
S+sg5rc1FJBlmS2Y6Y0iR1VwkInheYCvnIm5kTRfkZwlSqboATusJUkSYB0utqZnrl2MWynOtdlf
KHEBPiczFF0SkGn8XvXNjUO7A3zErUBB5uszvzZ+9f5PdiI2U2JrxaCdRJog8dElZEfEuIXzubau
i81xJAttimaJq7PiKsrGt43ON/NuI5Jbm5+FL07yGGSJoHY/xTSK7nqR7hMWulLI+GxMYv+2GVro
b6tNuRU7fRxEvfHQlTV1m0ZuuZu16V945S4cmWmbIgpKGo87rYzf0aieN3zZyvQsS2BRZGNGVmeQ
k2Y37+lAC0+XduuGZeLFg7NVirGyxssK2NIYrEpDjjaYxyRHmhQYwBUNHZfO+YeXFfiPr+N/Rt+r
y39n3tt//Rf+/lqJqQENuVz8+a/D9+r2qfje/pf61f9+69ff/OtjVeD/5Vd++QWu++O+uyf59Msf
fikTOd1335vp/fe2y+XL1TFC9c3/3w//7fvLVT5O4vs///padSVABt5/Bwt5+dePj26+/fMvoiLT
//j5+j8+VM/4z7+CpEm+PMnkt598f2rlP//SCNP/geoURnTHMimz1Vnp8F19hDOLfzAKODFgBDjc
ZKpgvKwaGf/zL/Mfto7/uEOBjc1Mlelsq059AhKsf5imxTjnlo5GIoLkxv+M7ZfV+b/V+reyKy5V
Usr2n3+99LH/3/EJ03VLJ4ZFLBRzOuj2W2ZjhMGK1ilkfylF9Qkn6ceMyq8T0P3zbN9yVGVb1m1b
7od+vLFKHScrezvnARpy7zQmro7co6XmsxHVF6e5yqiyXJZo+2Rg7+L+iiBASvsIQKgkMt/PdLzM
jccGVAqgkNE1YQYsVRg0JaeYGB/KotwBJE4axDWLe/i0A0hUjqIf/AINIyhRlLI+NE75UgEfOY2L
Svi2HZ8VsBwR3/CFmSdbsfICfVfNj4WJAWQMR7cf0ZeHipFjKGYUO7vQpvpc5Df2fI1TcFEnn0dy
HrTJw3OGIeCuCtSa9TisjvSz3Zdu5tSBDidjFZU3dxtpZPLSEvvrsllMZ7bNTMOGTC3TH7EzNqhz
nbNLM5/LunSpNt7kwzkaJ0+3Jk+NROfPRvRAxuEmj7g/oMJkmtsLM5908oyVIX1yq+cPjTZ6WMUu
Jyerqf7GB+B5uMNL3ji+kPfInb5Pm2oHqLcjpfmt0diHwmoeWUuUiOCnenU14i9lWd6HQ5S4ROPe
6IhD4shvONMKDDuVbjviAHOSAF4aASNXeYUAuEpf7QDieQLjIkXBSBLfm+MZd4SeumKaAwBlVaLZ
o2bfrZzLlEtvNr4mI3V59GUCZwAy9ehVAmZfH7lzjlfr2pGrQoe1ZqnkBRkWbPtKF/NSaZkrk/6h
BAEZEDYfEjv1MXR8YlXox8AaJdJBt0XnD1HzzY65p0piQdPER+O2nK4gqHAl8AF7ACeG+hlrjjeb
WP9gaoWSQxxiexAlvynoqa6dI0rqPmnRvgK5l6ukARqU1vm97CJ/1mKlUE1RPzWV/NL28l1GuFfr
/Tck2T+VzqVi3YNEPbQFpAkSnpVCzL15asLhDqNC2+u15Y/dJHcmk6k38uefzNcPE/GzSaCLQ7UX
mWeEWiCwdhhldFkbnE59Q9CAmV2qmFW73DxLe4x8vS5LT2RJ6mcJiOJavfrSDolvpM03VLR8z6jm
aiAnktOgu0WzbyU1vFBi9QDSStw2BxgkTd4nDPANtX3oyRULpgOenmexj4UY+RWyHGe9O6eRh14i
lFULCHNymqInddADacPUc/tq0nrvWN1DAlhTNU91dm+mgKbJYKyumg4esmvHpTpgUesbay7EHIuB
ze9NjXL5dj4XjbYbNdVhKN3Oep7qyeMGnnQ4mzI5qR9jebElBjZePnszZQdMfAuaXMs6luYZCoSR
FJNZQJjIqaL6TpS9C+54HAe3vtbkTzMeDGunFyjRhS6itvNeXXZ0nu0aXdDQLcquRaW5ICi2miet
JDtbK3cTe1IWrjDPVld6cU7dNsUOVJ+Adjx5BHGNTKmLKq89RKhKOmAfPkP8kvJKFWZmNnq4Kaag
S8+MWgf8C383OcAMZ8212WW0qwc8CiYfv9L16dkZMRo1Vlne/7fFVkpNUL1HxaGb03su6yMelo5X
YYpDG4lDXKcpQBmflM7hWjpOrEta7tCF96UPI7+IZqDaYhahMh1ENrbEgzWyQyc6Hz5CrT+sy48X
pXmkF++gi42F7zcaYM0j+HftS5kZqavXaieZVjPmpKV3ML74E1yI98S8ahEkycxusbT4ufImDp88
zIuRWEqzKel9GhunuO9cBtwo0OIGZtEIVzMvZfkwTOG9RSvPQUsTnnmkZb9Li1z3aVo/6OZ1jsUO
k6RplXrpRnvrqGtRev9DzdA/5RDbNgHGu4grNWmC1otbaOYB3LmyQ6V5gahi6ENqHWxof2VyP57L
ndIGtMV44CtFtePVHOE5+y2QfOC4YR+xdCqIO6iDoMKg1pIgDXVFg3DQ+nFRppn2/N4CnEo+AAg0
vGpg/ZzK+5oVL867gTKkZgS02rs5f6hs02PsirnXRuvgTLUfJ0ytiqE90urLnJlqQbBmENRu5r56
Nnxa1e2VOUigibNa01zrXCU9Sv+FdVUq19rHKd1z6EA0dns2fgyHcwJ1sT/CkQhDP4Pnu7TRHBdb
4PXkaR/5EBCNFm7Emsz94dE6Y1I+riieBKu8Ecimg+zAedkEIo19jLorEO/gOeF9ehMSKSOXw9EM
RnIuu16Z8HTypdXfzLZ+ZpOlFIih/emH82xTUri1JQJwRfk9qQ9SXIlzzEHEC7wdWCwoYQIpVG0U
fRR6Krzhz0SvD3aJSsmwc8v8hsAHQtGcVuyUp4nZhRUGkFomTwVL6hHsBuBSeGQBT0UvHQY60zNm
CdI7hSHALbBtg1fuBcxQBGRbUB6FrgL86a91ikmfr3OJgG5gBy6QyQK/yUucoBwsnRyv083aBW/j
Xq1+D8cquX3QHKy+dYnb5mAScw8JKIvOjRzhwbZk2jVPxa4wno3xrKyRcqD6UP0dFQkCgaE+dLbY
F/xox+lprNpjNVzmCnTzgJc3xbFCWKc0jIeo5kXlqFF8DY2nIeVqsTDDM/AZ1RXVHMhR3zlGe0z4
BRLqdvJJz6qdDYVXAVYIB+rgE3gJZdB6lIJEUeVXWG2g4LhwLZgmlpJTAsqwwjGV9YQtwoygm7Qp
HB9NbrtmfITs4BPWPHXzpYJoYBEqjmZQuC+e31tJqcKChM5gs0nvaWUgdIBhyYunfIh9Vqa3cdOA
7XdPmOOHHAKUCj/iiVeyh7Y5l43YqVgt6Z/wnQ2nrXbpP+uuQWziGAgIdfSmEmBn/pojkFqYR7SW
3Z2g1c6onKMKhDr7jJnKkydl4kUFoGXIDh5yhgo4DeKqAgEP7LJyPUrKQsw0glVQP4E55l63bG+u
9N3rI11g+6LxRY0UdBbYDjmcs2VF8tTUvM5AhnzngBJ2tOLTMD51lnaDRXcYO6Ap6ezALqdtBOYa
a69DGYHI4OZmuLHl/i22X45kMWdm5oDjqi27u5rafon+QqX4TnyfNPpO/bPURMD46CkrASGHxJiG
9EmR+EmLYbfwkNjeRHO2ked5Ic35bTEZMTno7YgJk/zrYnJjzpxOtt1dCi8MFWHgYDYNVItYNIE6
7JUlZYNHIxXXzELs5kzfsaz3lSNG6FKh4qrH3kTNYVxB6vQtKo1FHeSPVbQIMMMNg3J72RGRTSCi
HJOiu1OxO0qkEeXRUwhTomM4VXK1BDsUiEfC2dlIJP0WnmLZKFoGiOXohm79Vl5L84hNdunIu15v
jurRINGwgerGkrP7vqmPugHYZCb2m3qGjfdSzSjkVwcrgO2gL3KR7esFogpAwMi7aMJKwBjbtg8T
O+nzjmAPYGlSGY3XNWbpll+e96d7LsS0qAiOPltT3k04hUPh3s4wktuB20cePlZ9vCF86moL2cMT
2pwQjgIMa1luQsLMpsjZyTvsyU9Aj0dIC+eWDHeUXuDKHMzq649H/mC6frnjIr0pnEyzI43JOxGm
t7Bxfl/DtcK4xvCOEPWcTrtSVh4Cwk9YUB3lBG3bbEjVHxfWcSgar5DMw776V5VrOhy8mJYh7+pZ
7IBH6TGE/waCahVbm9eqLgP43w0L9FJS89tkc2IxhjsbZHk845RROYd8lneGTc7ABv/I29gP7Y94
TERAQjsNk3GDrAMafgEDf4++lxA6hU+h92rrg51I1xAXrSTqn9iaOIygBx28gwDZx+5fPQy6Yb1y
cALe2YcIHXGWOE/kGdk/TyKYi5PK45rto9DkaOgIwIonPY59J6wOVcsDPLqKn3G7oUASIVcxXoXt
yIYI/JpafbEmlOqEW4ZtUpX0+nX2Q3u0wc4OEdCxqVAQCXk7eSUwyNW2h7fnNoo8jAEgH2oXpfZF
an9EQnZ4fSB/koKfx6E+/ynTXpqUl4RACvIJmwBs3l68uPmonCNMTDE7Sulfv+eLzVgKwU83NRbW
vkWxOXpOYFNM+WAz4Ig6BzaeiwiRhcLuY3sbsBdzjGQAvDjWHtY1BVFOrm1I48ss/z4QxzGYxXWT
/1YlzMM6dvJJ3jVN7CtXU2jPlfmsxXcq2MXz98ABQNnKichngI2z5EazHiNt3sHkwetggbC3dti5
yLGBR7wPUDFkZFTUqzQZ23IkeF6fu5cCq9eGvFiwPrR4VWtQIEmfFUpBw5LbZo79dLxAUsemdxnP
PBULNaT1Z+zYQRK8UxpSlohwEWhL+Q7fRBaggMglSXscevISqat3oWJh+Khj++kgS6EyO5j/zhg8
p6x2UV2B27PalX1+kvOFD9gPT5eWlu5cPfWsPuCvSU/Pk/motAstZC6pyIa5XuA0/I/q/O+iLUvs
iR7Z8SR1eAfoNicxyC8dH+lBHIXIG7VzxQjTHrA7o6M2xzrgM19fgwWfwY8RAEaBEQaMt9+K/AHC
D8BYHWKTmxGaCtEV+5IXhCyo2EBF8ZAMjCSCxA5JCk7USYnx1M4gu9c8g24NCJvn350YYmGYFCAq
W9RcnnfoZVhjvUVzR80qIDz/YhhwIIgwJ5x1qQBcsvhzIo1b4Fl4OA1HazsbPmY0yzzRdAFaO+4M
p2rdpLNST6umESeGBPBFfY5agwup2z36r7F3UGkMnKa4GU/vEYVw7GvxMszsAL8lE21W/kuU8Qnv
dtjF4sVhQ6oiFpUbwYBUfIm/0hTJUPOKEttPeNOatcar7OGu0OaLJj4g8oRdrrtGJUqctEJBDgbA
9iV2zNDFspABjvlzt0c4SjP5/eVb1hEvUEN8d0DmvIuqw4+si7rZS2wb1kfQmnJ3FBPagpFSgatn
KtY2RIAfq1gDL+rruIhaPvwFQw2vMZePWNQwT09qd6Z2i7S6qhdlNNXoomY/5M5hMpwbgEdeUvSa
7p1shI1DqG0iiT44voQXt6q2xT5lIp41yCPyPcn8xK1CeCXMoNnVj4A+rtFUr2ICS2iHboyxueuv
VcdOQ474XJbzHvQNJ3i7MRPeXN5bAIVN8uFTLLV7JAERqD7Sd6SJDBR/4gGRZVHJln6sdjN/Tgx0
XuJ2at+I0J+Gly5Fkniq6Z0m9I9VGiF1nrU3EnlyvcaU40MZNUc8I0/GRx61lQ9eoC+abhwiEKGM
XYK8Q8SPDrabmC5o5+faZOhBKV7mxQkDSsuHULRfsaoWWhe7HFtbuY/5ZGISiRKVrG+/4dMBu0yV
05JILShTxAvL17pboRcfQT74JLr6y4gslpIEig30nFn3Xf6Sw+c4R3RKzDQOZ3A9kZAPA+IE3EYl
Eiy8cGTlG9QyKXmtkrBDsrH6Jur0i0j6G7ifltUAVJRId5vhfcKoDQw+p/+g/holqV3sP74T2Rys
4rZh9NjJa5LYB4kEnjDqQNQAa2r5sW/bvwfb8cYJalZflb1ViTqUoKj9lbJFWAKMChYDFiEl2EZY
j7kzempf3abIVGAXzcwU/FihaxjYzoePSX3Do9jvBOAqkra9mDoOT5HvCPOHIg33tlO4IkVCkPMj
NRG6mJbbD/ZOC637qZxR94IbzxQlEtPfaYJkQdSfocnMjvdOPX3kzaOJd8vstnHUydPoxlx4mdZ5
rYUci66D2KRxtQQOsqlcMc9BAyOXOcltqRVePqfPcjgwnE7lYMwZ2ehno/GxQVZ7NP6uDeSmCs2T
5Fi08+c2le/yufYixFuodvSmqHnIUJpMReMNITuR6rGPCl83p11nG27O6I7ktZflOpa6PYW0Qfq3
97FP+tjUideiRnIMrZsmAf5cB2aWHm3wuistw5PIXOTxvTYK0EXmnoqmVCSo0icIZ0TfBF34Qb2T
IHGfFvY+wg5YZawyA2m+TKqsiPrniC0vlgqqhp9BtST2mLJ8CYuUdbDb8S4sHb/GfhkJLjDdjED0
aCMfCS9oHVzAiH0SQqt3DqSmsW7t4Z3mCHfmKMpHosHRcQ4D8INITG47XBzxmQFZJeuFKwpUYyEx
hEsoF5uae0lCDw0s30xgLdHYR7vMDsOiDBW1mmeL+ZzM+s6Mep/XN6JGAq2FDo7fRMd8nCfETnRC
wJwM9WUaQIGj0nAAGpQPFJkT8F1j++/cKduvpKjoIiTuxRF5HhUHQdZU7gSAtTuZDde0xmSm3xMp
Ty87cTyHhEab6ZPEQZfKtqlAwnom1VUdbk1qUhFMJqXbJbWHp9HM0VPxUZLx9xRnd/iuSotTKo5D
gbSSo+2QRkHZFt6zsNlNQxfyqrVn5AJVPqc3Ebjj8AJRM4aGzWhZZDcZF0AE2zdZ/oigHUo2Fyi6
6BDgA17/JbxBFEmE/tyWk6ce0NZuseNAjIZsoY2El4YBquNN5Z+UGzepfu7ti1JRLELRRyeVXbNt
WBEbQdR8wTYBKTA8uPaINRkJsoQqU1imJ/ggoAu6bQeW7IHD0InbFMVnP9wKjinBSZGbBoJeWAb8
rk7U6QSiprlDCIwDFRVBKukEEdW7PjlpYYsHh6FB/rCqsI1BNKfBvTNYXcIiP4mmx8H+nhhXDuSi
tHO8cBi9HFsoJT78uSLvi+n/kXamW21kydq+olwr5+EvkgCBwCAXbpf/5MLlcs7znFf/PZG4vxZp
jnROdZ/ug41BO3Pv2DG+8Yazj+N+bxJeBCTYw4ZWGfV2NPSlqiI6Uc+2Lh6dprNAuktH5rjHB6my
kHSFMuPairJNXMZ3eLiWjHlR1W1hKsAQ7Zu2SJ/DublNE/9WVpCCFRemasqdb5jXeMtkQB2CGPJz
HKJUGtCBVsD9U9qrzKekqFXXeoL77BzkXNvavCk9AjUKuRIhmsY3cWnVBNpVuu93feJvRGvmM/WX
4iCOMMeYOAXTSdDg9jc7ZKtI0EJr91iRB/T5YTuubnQEx+YtA1mXgEMZTHFr4DzccGElbW20V8gF
T6mqOAPzQU2gAiObzNVaosKAFLSZ7VyNyv/sb5r5qa3qG8Wf7qQcxmffOUV/leNbK8O0GQMsrfdU
TtSC+vqLYhrXQ+3f87BqZ90UpkZVuLkWiyFZXoleKys4Sm2OS8QAnxjF35cMLsGJRxFJGj8ii0jh
MGm9JdVFoH5Vj7j5vJWR/uQVxBblVNpAGx8ah5QyFidmql/6yJ942a522bj0KtX0T1I/t/oMA4W3
yBM4rrubi6UUUR9kNQVJCgIyBBg3qfXJcm2bA8rKN9PQ7uUX2SwrVrdQZ+0cJiaLSPt2diU3UJ4q
T2AQznMy1cW1QQ7eHb/K0SMBs3JrM4x2Bvow8EuIDN+seWS+9Fb/SSL+KIE2p/3m9tik9n4Omj2G
U16RqyvVVPGTpBKN84MvdojGJ0om7kz5mjy8jAXm4ngMTUt691b0v2+j0qk48Q6B+1McI3HoWLBz
8xupTAbXpBXkrooxTTyyejE6uZw3ngqyYDEGpIWc2L3R7SdJVCbmkgCUh+l670adnsYg33n2TRQ7
u0EJdh3LdwV5ivZFzLxRxXcz/kEeFhvFI2/HbS90e2cU5b2c1+CQ3GA2RcKMjSidKW9SqNGKDfMO
RQZ06s5Bat2UEyKMAojmjd4h7faLvHVOJhTytW1Rh3dha11LzUEWpW1n28dLhZQUh0SqAY8ukZ0a
sPONT8keAQwo63M7pYQrYpxQUCkmawP0AxUBC+v2V2DM3wzqEUgTdYusgAIDwmKT0rOGQpd7GIRU
m6k0Y33jRZ64VLLZs2/e5AAexpoi8fCND5A4lTTiFWclOhij0yN3aBmUV0EkIcVgDVTDVAC4cZ4U
/xtuqz+TIB7loTqt20vyBxVREYna0Z6ii6brIkMNPqxFRk92WMqtfKJufqXAljvB8xg/mJ2HR9UT
wz2FGRqFjLukOUX1mtXMsDpnh7DNVMupj7pmdd++2SIx8TMqEdrhT9ifMYruiGWG8HqgkdUyvrEO
zy8SyUWXFGka7sUkdYee4JTrgkUWZT5V0Z2IMouI+qUKHmEXRZoliBx140YOo7TbxRpE3qHRrevI
+dxjv2ztSVJDUEdsCJXkXpTE2347byQ53WkYJpnzyHruXC6ZL7mXIfeTzH5MfUoEfXqR8IWHFFyJ
OKo8eYOz79rFBnI3SUGhUPgF0c8YunpKdoAb/1ASjKsU7TAlnIHORomLgM4SnSE6QQUMWuKZctWU
KH7snHlBnvAOgjBZUnS28VMuZzwM+zrmuUg8Ttgab0oeI7P+zm2hwic6V64u0dxGpxDRdnjwYUwR
nKs8YQfVQxBUG8Al/AmHCHH0YAqVrZEskogSMZbeFFtcqm1OPsunwidKgw/m0VnUCINPxjxuRc3x
tmCjpd7Ak0gIxI+IA7L8JMnCtxNCtOT2SfgnN0denfdMlRepM9kYx3IwHuOQqjx1bNmnbny2GC5I
m961GaFmwhksaC4xleXY8iVun0az3lNg5LGoicvVQC3jKIg/IufkzseSQgfZ/3T6xmXHBODRNJN7
29P3gQR580vOVeGezYQZdWzczY4nNlzr61tLz4p/J7TEjtiGYAA0Kzx0Gqpgso9iMcXlnWBCE+9M
ABSSEva4GHlMSaWLHxO9vnbnF/lxLq5EkOy4qCqtKilWHwZIZCy0pmyBYDdm+62W1EfZd05+uabc
K1D4R7bQwSagruWA0aoIF3I7U0bnriGRfI8nlAqnACtqpgzE3GJ+Db+S/2+zeKMkyqaw1S1H79T5
jelUN33zLG/CTwhaRcqf/BFN4VlUJ0deL86OBq4tJImYpqk7SLK9oto91P0mMP0naC92fe1cuXux
57U13ZnJ8Gk08ZrlAjl8uN9SlxDFkJfVlZ7n/xIrOtnKg7gjgNTk2jB5TCRMIr6k9O/rCjxwbQOt
iHRT8tmyY4k+b5UQtEijbDW0+mBlW6kA4uqCLNz4lrcJS4Qxq761vrKNBJWmlF/RHzw+oiiBPRON
5Fz5RNHVlaLftYYrC0CCvI9659YZqvvKRRkTTUjVVjwSvSt+aFYXb9ThNQ2mQ1u+onYjCmfiWIv6
i5UX3EnugGSALRLqY7MX3ZRpEekBfdu19hKycklbsATyKy1R1Wwp4nP2c/4FlITa/nQz5wbNnLTK
dd/jHreMzhFxztX6Xi4Gj860yE3cVt/CIHG3cZr/aU7eRhuSFiNIFO709mPhOhsFqous28tqEkKH
86egMI4sVqTlDb3md/xRi4xhx0eSSpAHc56AG+xslLW4c2/oHQ8U9ngV+YoF2/1Pqe8gBhL59V74
XbZttnOoVPrPefXSjTjos0nigBUjWIGtp2ZKvi8Ix+q6SjC8MwqfheXCOFRLuat8RleFsE81EoU0
yb5A7ywLQM8QVBIURiBafHwtYgn+ls/lbeaU32XvIsP+arTGj2zs/5Dkt51X31tKxfyY7ArxCFQM
BwJgMXfuwDJkTOQTse6E7IuZyMBa8S2xfW2i3Oed/Wh0ZbLlwQR5AJThvjEljsyuxDmAbBVAFwxi
0BaMON4KydwX+YLaVK1+7zjWSzvI7qppeCcf4n9LjISaOgBVz4muHAaoXkiwLg2VJ1luxwYkZNiU
iDQSLfJ/78sShUEtuLHD4nOESwNgaZNW2XNWVN+KqV6y1zzfhOWycei0NrxLo+zZtNJEso9NPB8A
y1hK397kVHT4lsBWHCRRYDid9RnGNslE5pNzyz/2hnVtaPND3Hh7y1AmdgTDR9BR4/VnvLbuUaEi
1iNI9HHFsjF6bHHY/SzeSUwjKTY1rGXes94RD43XfUSnEWHQ6KpH/jpgFNg+yPEJ8A5q92RpgE+w
HYJ3lH/gXohnOvvkVHkxgaTQ6s7t6YqHyprvBiCplsZnNriwqF/L3ShhsGkAzs2GtzHydtc5T0YF
TIdP9a38RvA9NOFs+z7/qqvKUwCyBm8M+ywmIkv9+2KklGweMFshbkUsCaBQ0H4k0q5sQ1INgoID
WEr2oCiuNDzMOetAJ3d0y+NHLAq6LmxIVPOtI7lENLWN7kNniGgN8bNETF6OFKoe/syhjaMdWkb+
0dAC2RHPmj4Xhv8wmf6jU3IFEy/b4FgPW720lp/QEXol3HtafqHPeV2DcqilW2C+LGr5oJzNpUZ7
UviqnMAedGPwj2Pwalftk3i+smsREb3H3B/xjtskuUObCLCALwBVQQovTuJ5cV/V4HgUqe97jPjS
TRvk/ErYTd/X9D4KqyPCaGMT2xk3FJ9G9K1EQAbOusmwoPOr6uaqZrCsa6iaK3B4F+qY1bperNZD
ONvlMS7JQivd3nPDQ+XW91qRPQ9x8txk1dfQ614Eoag2OJTj9GOOm24zR9Om0JhIb0Tx1zzVfghU
zCj9ZxfJxptxmGTNRFWMox4vsRWpy2e8GvkC4c+CEtWjhutKDIEDLZlbTHFU60RCFQcAlaaY8F9w
s19peTLRzlXH/D6CmfZvlvlVYJDVBNATheWtoG6ZXxbemHX9EtjeJk4TggWAbNW15GSXsyQxMjTO
QvLbNoAMtZ9NiYvM6QvUpeq0z9iFDpbCMZ4/SVQcNEumXlJ+sQrohEx93OpLjBCSXRX4jPimeds9
5Cr43eTVDK898mQRmS+Ci1/odN6oxwpzHzZpO38S20eIwKWESubQDPbRd8onCY0ldcMDS1yMEaPP
6rOU4kNqLxXptAr8FtQ2uDwCQCMIwzyXqvG5Dbs9d1Z+TLRLKLtJc4L4hmIf+CcBYzWdcRS9n+fe
7YwKjYZ+JxDcgV9JsQ+FdYtbJZA18RQKh3JADeNzUlMgGv9I/XavZeN+QqcFRb53/GPVOuaVHWfP
YPSwGfFc3eT0aoV1vqTS+RZbCP5PPyQWcO9UuedbDZxJS6w4I1e5S+0brJgeoij4O0pJIK248jHA
aacqH1rVfBzQH4KaFG8bHOltWlVfRKHrUXwXOvq49YOfUqwguvwm8QUCUqjBI5uuFsW/APOKuz+3
iQG3tyPFK9v277vRXjBE4UC2uC0E9lySMRXhom6gekW0EYHNy/qWx2FW0UGvUEkLAldQ1Hy6hOwO
I5ZtCmYdU8/oOjAfRdyI2zfVUHxRh9aQ4+xD1BtqL4cEGOu65BXbTBU8s+tWr5NhNts8zbJbl7fi
tDKonDeDFRyScfnA8/dfM993YBFYuIwDFiVIzdADXbS6/0Ge6pDCpObRIF3dWQAuykMe10+W37+Q
szITih38j4xtZ7Rf4mqvJn876Yx+OkhLQ6GSWEF4JKEiEV9jctuyPYEB/ivcu18lHTy581ai5R7w
uUq/r+DM27y6dfP6gU32yC5JYe7XVjqAMABap0330lXNF28upZizVO8w8ILbNLvmKadgKVAJiXFp
oijlkbk0ugFMMvlT8oS8iD+/RqrLaInvGhhQQfHKmVrdXhS9xO4jqWadQgTCKJiLEKMqbyWJWpW6
i0EwXDraVhQw4UVsknvxqmsBCWjMPBW4hhkoG3Ipgm4E44k/LlDWWU2vZ/Oz5d9a2bWfJ4xufMbq
SVITERCU/FI0bF6LjtiW7A+1KXFNy/Ktd4O8AVn5gYzC0tpCr4GYYV6P8bwiVVRkjes4HH6GZSW1
edlBokbPnu4EMtSktbCyb0g4kldtd8yR2hSUzRrTfAyU9HlOKdS9iZcAveUqi2NZ5de+AQmvw8PQ
JsPnRk4SX4GJ/35B6lbYpzehs11boIgqgKtV42I9R4mVVqZxlHMCq5nx0OxvqNvXJinFJi43E7mw
nlFISw5x/OoMF9zLheflnXcpgu/owDm5Ag70UO+9S5rQ2rbPRuMYThVlMpLFBFrek+g2qT5KFwDC
Uo6zHI6SuI9aWTjA3LofpE+o25ozHk+yZF+RHskt4N6MGrFCngHP1Q7Z2NxXtIswRROSdGjRX4Be
7og3Mmv+zF7L1ouKFv3LXjszPKVLftn/RpgjDmVPelICDP71/AGsoZZvB+BYoBhsy6WrbnXriwGL
lYCsPVLU/VFn6Z2qOrtIsrD58AfF8SvNYTeoibQUr6ZtGOtHhQK4GFktoCzLb4nNEwQWds7vCQ8v
ket+4JnIAbmeAT5KN3+brV3bENyFjYGhml65y2agba2q+Bo2wz4mHSE1pTIzqf6Nxt+LfUkfLXly
asKoZimNyO7CIUVVjUaK7BU1jVIKzeYhI8UogmWrKX02ANLnl6Ue1b8YZCYK8ylD+pSoZWrTkiLj
9qH40VqZht4AcSlw8AtH8rsDaNmMmIRFw7Aom6z72atCsZgllxVHwwvvJImrOdUPfSy30sMm2f86
C+iJICGSVcPG0doH3hI2aHFOi7kdruLAuJN8S2Aq226wHisP517/Ju4+ljixzMVXUCa1ewyt+t40
+/3/Al38uz+J94orDciZsaeutrrabRIPtEIZ7dGbybYxP9Bhj5mytRni/E/R8NLKI+1JttW92Eb+
jUT9+Z1cI3MQboSa9QHWmaZpr2m5Y8NpmBPSl8cRsAPFsEM1u9dKWt+KL82dxtUTXcqhkyIQHHxj
YvCbcU+mcb+0H4T1hQtn/L4tQDhBC4H8Vi0OeXXhBg+e3bifR0mZpZn9mHY+jQxF/WW0SdPT8AI2
/Nk3amvT+ESfSBvQlq8ZZMZi+6Zmx2bvUi95dtqS4FuvIF2dDoCN3mIwcT/GJDhIHSDUvJ2bVV+C
ov+rqIIBgId9FCNzfpttOckTBQoGWvDAKmft0JILlO+9AjW92c8yS68/gUy+UfSe9vwwQSHSfzhM
6RXhYgCWJapukcBkhoo7oto3StaKWvgPvilOGXYXVyG4FstnQl9zS021Y7ai6j8lNia7CuqNI02Y
tI20c/93A1BvE1elv43M6NlWaurVDvPkFdo/6Ob8q60LfytNJYlqXovKYsU6zlUutfIseeDK8VKo
oZJg1wRKs0kzako8hejjxrgNtUiCBJUQXswfDnPEraKSvutHehy8S6hua2UJEQaAn4CqSXNw+xm1
834ToziOPSPT7E/4St3GVEkupl2PPwTw9KpPQ4AXmK+ripbQOAMVr1nHnNSOVRs/VcbtwKE109Jz
7XhZcpXpAdmcHvVYQ/ZgZs1fIEwT3GTiKTwPSS52ZvqjjdTPSlz9VKhrmk0Wb5ymja+7nnRkjVvu
ps/iG/T4XYz8bA+Om+/KTE9lQzIb54EvKgxSYabcx/TmSJ1JMn+jhvlT9KuSVBO2nB/Trep11i/R
S+sr1Kyr4qeCvqffQ/VAu62HDDXZEOie0k9SdEGY2trepOWDCi2gEV018zd8pE3E+CaqyBysQY+P
tCmO+XM5Xo9FDLol3TrpdEUivS4ZfWQxryprlCeSFedvyEqj/3pQT2UwmWlxdKuzzdEDSd6p9Iw7
HZk471ZaqPNyH1XVjWWWm9COf3SVfwHSra08+rdlLVvXAOqbYt3fi5RB2caLB3/6hGM1ReEdr91M
f9Zzd7uMWPPJZ9MsQyae0cySYpKbWGZ/DrqyVepLTEj/w9OgiV3+Y751352kWIqItjvDpbma2w7r
4RXrciqk5ozGvwlB0ar2U9Eb22YsNzZ1wGBk6CbtsaSLCop1509knfD5tTf/eZrV3oR1PzXq5E2f
0nq4AoGEEGgbr1JuR6W556F856XF6RT/gEyZ4R9cUmyt+gVpPv8kv198kWLr/z/Jevpz5tearfQW
p6SaVwgva804wxMAMYOU2Vw8oBj5JvUk1jdVVbSUM/Cvo7GtfMAb1TO/Zk3zplfDDX+kONfo6ibW
w82UfrHLdNeED0YaXguvgXymfCsvnNuQmA2PhnOv82TnmXTMjP51ze/qoyxZAJSylXmD4woXnfTW
1lyltCcH2107zL0t95oX7s5vyDK4+J05WW3IypzEWtSoamC/HU2oure8bzOD5PJeubtG/goId4ss
O/gOZKQ7mrAVe9qb+WuSvRI9N9oLNzo11U0/4B3Sfpc91KQzGWC0cVEJvjZvAAWlZYT96W+Tai/O
kU5oe+lsF+j6b69i00mqkr+G1XMlZXORZE3HRONPdTVQWqboUz2XWf63Yg87NaGbpSQt+sVo+l2r
jzvRVTPH7iFq8pWjlFTqgoSnYdcTW8Z3KUYWD+SCOTZT2A3yL+Xk3mQWHH6T0l5ovlk3ib1dFDwp
3YVowVad1Wkw6dNUgP1Nn1AdiR9sVLzqmLcQDEzd385esJGNRVoERWDCL6tnz5NW37TJPiPBxIEw
l217XkYW5/G3jT15KvGyTpQJEdjsVbU20QMV0uiBSFsH2Ta9pXyfD1dV39OR+kqIQirugja3PtSr
J4uvemXGiFbHOZlYvOgeXJXGBHWed1PrX0NT+oeqUPTvbroubDZ6CPlBFFifosr4a+RIs+ZlMsd/
hf1r5du7JvbE8Wmjsqb02d2YNIYCyx9nOrdAw6ZgBrMflkt7L3ngMFX3I8UHnd4uh5RcqoFebuZr
v/TEwtG1OSUgF5NpO2b6Nh39h5RE2jAppB1fLSFhUMgrTC9yzbkU8o9OCTadM8J27HSudWT7ly6z
BM+nB6WrHu6HA1MLvWoks1furj3WecEcwORJz8hwhfOGVlmrICLwGidhoGl6k5TBc+Wlh8FVbl2Y
QIFCfpGmimgKPsVh96VMyPC23Q0bpYfdrRckO9UfHswYU2Hbn7zwmevAZ0CmuPGy5jk0o31sV5ck
7r2z4cKD4mmqTQgKUQxWfHGCTyQus+I2NMx0PuamcSeV8Cmc/hDEhm7X95TeUR5OVQu47a2yQivN
Bkf/wn4uyYj/7Ofvj7ES/NDxXeLaeD7CQXobmcFOLqIUUCR3LElKsj9623yJ9f4PaScV7hIURSsY
ieagRuZdohU69GvxY+NTUCDVe/5qSgfg+gE1VUNZkM+xrfVcKiXUSDzpxXwcsBjUjaUlE9zCf7eI
3NCTwwgpBg7JWM7HkOZTggYpUGr+JUv00ZFrhmfhmasmoeQqMZT0JHxTP5jhpXoVNIzky//Be5ys
sFKuhl/VcRQp0xIMDgKGxGE+v4RcsN/O42SJlcD4Ru9VsRbOR0EtvyWqdVmIGuaFl3nfOfkmmqfb
JRHOyaHUoZ1rdspKOHg12HWpx1DDAlYnON6LL/ahoJ282EoLu10zNcAqpiM0QzvB3aABE/vb+d1b
9fn+/lLyFCcv1avQuEwVqzDs8JMEUDlVUWnO5M3YTjaSuLuhwnt+3Q9PzYQwi1ZMqpLrCT0g31JG
nXgTNaBuZ9TVg5SO5rrYBGX0L5H288t9qFYoCfx7PXcl6l1a2mmmudOxb5gg12y08S8rrwGFO7uS
mg8vKy30kquWHh9JXwsMB9xRRzEwiKCCsvU7aQrrSP1Ltu388318DI5DTkwarOx1u3Vu+arWqmgV
uLoj+g9AWb3m7iZ8tSQM5Tvn1/tQlE+WW516PoBddGuWa8srB6hqez2AUwGDSY3u0lofyvHJWitd
RqAfDrGao8vU6l6qWZKwiDnu8690aZmVIc5yRcmNjFcSY0HvgmD2Ljq8lxZZ9bG2ta/MVcUiQRVf
BfXf9dBt7ObmH7wJ9WnS9gR/qr2S1VTvJ1qr2DBfLbfcPsFhtc4Ftfnex/t1708W0d/f+6mHTMg2
WaRJu+9UIJs4fsbLykDV/Hdvs1Zj9pR1pcmWDSDspAoiOEUirfOrfCjQrmNbNjG25awng+bJGKPG
MJi0HiHQ3CKhcloEmgaW82t9KAQna62EYAjDhOCVtSiDCATTWpLV59f4+Hj+/T7umiEiL/I5yyLW
aKAUw/sSiLxsnA3s5PxKH2piCB7YOBtGwvWI3jpQ69lK6sWqkWTSeuVW0KTFqEhcen6tD0/pZK2V
Bc0CGhqqsFnWAs23FGGJbZTCuLbpar1oQi+920r25p58rqKxi4VhHES5C0iVzk4pE/Ku51/uwyM7
eTkRmxNLOrgWM53DCj3XKbfSN2DrwAzC6zGY/4kLerKSPMnJSoyCYyRFwZHJlerp28fzbWicOf8+
H4k5uW4SLoZheMQ371dxhiYAz9uzClkVvaXbjjYXz6guaLuPnNDTZVZnVPbNWHtNOx9T3ToI55hX
JhcCWslCrF3E0yVWJ2NAsNGpJUskDV0iC/9ASc0RFqGmADciFvC/27rVAfmdywyFoZuPAGvMXDmK
L0GH9/H8Kpd2TqT/RAzswYzrtuOAehpxteFF+h3Or/CRSJ9u3ErThY7j2HEyzEfL/Gkk5qdx+FEm
dwxmu3BAH93Tk3V+885ap1aVBr2gU8N0s2kvQHv6GqQ0nIeX6Hc+XA0CatXVLQt+zVVQEs+W74Wa
NR1pnoBHYNLohKN+hnt9sUL34R06WUp/f0ReUKVKbevTUaJXSl0z5RYQ5edPaWFGX8u3YVAEdLio
DuWV96vAcKQnGUHQ0db1rT0VN1UY0MyubenZFrbNgs5SfHlRgGg9af1wSZdIr0RB09lgWH9kXnJV
pOonvI2x1e+gARNk+vnH/EhcDZNMPVAEF8dmdSlyPYjK1JvmI/OZjngcrhJfGNq3ypq9OTWnS6zk
tQVKOGkM3T0CQqt5NUy/AisK6vEXPl3cTrZACCzOv9xHB3268ioRCnXZyDyrmbtoldEVPe1dZf38
RybmP6toa68givPRsl1WKcz0sVKqe2wZfT0X7eb5oyLb8V6gpiZzJ81X0V/0liA50trz3+yXtvY6
LJUKyeSgWerwdaiGB1hFUgggzy/ykbtxul0r01IoRlaTtpuPCvDadv669FQahzL80zZ/AmU6v9pH
yhJAAwgz4KUMEF5tWmBrU0k1b3FuZM9q8tsbx7ogaB9GiqfLrFSK6Q9TM8rZ4OOazb+NWZQdhmhL
f9z8udidf68PRfvkvVbaJY6VzjVd3iscoAX9X9nLD+XtZInVQfH5up/4LFEFD9JpaE3N/2k0wC/N
YOtQYIN+1okS3ks0bAdVFE8mzgzIPJeaeAEX1T/Yp5MlZB9PzHEz237ddfQtSY8aLrs76sLyeH6R
D0X6ZJGVElVcZ4gyVMCCJ+PeS/pz7A4oekEEBZBunF/vw8OHIlsnx+2qnrESaoa7htU0Bqok8Dh8
0kEX8wMfv9J/llgJdOVOAMUtlkCg+fBeAbW8wT8jRvxHjpkJjkPXGUqre2tHI3NiOy2ceHkdssa8
zsUY5yNZPl1i9TpNWppNq0bqEVbKpoH2Eu/5/JmsKIHehPl0iZUw+67dwpXBEl4h/iwASiJdyRZR
ZalhLwFuLNf04kktE4TWjoapgqYj+hUA18rjLIzGjWajVo9F2j7N2k/pmQ264kZmtHo/BSy6NLnT
XoS4BLSOQfYiybMkCPe+HvxJKx9bLtQggvb81YCZuMneNf4iV6MJw55/W8O2Kh2w53ftoyDg9NlX
vsEYRK3ftJV6nL1+D7pXoAFcoCUhVUwHQUU5gGLPL/qhMIDe8ODadjznt6EnE1PyrHpUj20WP7SN
8UBUfX6Fj6yOebLC6rW6YsrqOGWFuPB2OSAY1d3bVX170Sf4SBOcLrTycJI6SxJXG9SjUs6faCMt
Tet40cG5sF9rqGraecCfYt6GwElCzla9ZAhW1fdflwcyPlWKNyYdGu/VtFEPLT0XM0cCFl4AoNOo
3aELhBBYGfxn/tiRf17obqenYihvhYVJD6fD5Jv8tPsN446w5gVtScrPVLNvaJWBt1Z6hqWZHwS0
DUpImkvZH8FdcxaM7/km4PsELOZ5AVihhH69kKkx3IGOGv67MgkdDWBGY7fsGT2fXqXeCaableEB
VEEp9SDdeWKpjix8A5QrgHfyHdlf26c6m+zJxdB2NDN50gvtm8mmbde49JwrfMy/n9NF8ZoW9TN7
pRhzrdb1gr6ao2qSdG+fCQHYKoUH7sr7zKJ55t4FySC8K6IZaoZTdF5KlyihGXQL53ftA0HTwQeB
2jRUHmXdcQf6QC3MapqO0lhN1ls6Gs+v8MF9ebfCSs7aMqgipZ+noxRVECpqCf/kTuqGR+cgnV0W
4LqVazb0keabwzDh1dBPR+4E6UxpGDr/JouRX6n9d8us1P5c+oZrhiwj1a76awIsWLyNKX+ZZwpF
qHOgm0LdgNaXv3Wxtkntb0IUIQ080pgvhBJRtjccOmWWXjoEMKHKIkQQAmCmdAMHfXin9+NPyUEr
Ubc//xYfnQcAToe+M9rPrPXESadL2sHqeQm5kWRuhU9FbNP5VT7ILYDgliiXFhODSvp77VK3dDdi
Jqej2BUCfrmLctcENA+3wfnFdPUjMaZgBPzYwBzra2pJq7FLIy7T6VgbyoNdWwKRjgaXgSnWzWDW
3wSuyKEQXYEK/UU4MiUtjGb6z5DesivLHoGgoTik4i898EyYZvcT60bP44METHxi2kDKg91OQRzN
1UNL0xn1iCR8djrrkaNnmFQlrUEtBVGTbo7Uew5hsiG9gp7MamkS17dqTHGPxxH6m5buxxKyxSzz
oitUvZRr4i9mPEPeQKasDR/HDo7HRCmuOiYSSOc9n0Sr/+jQhuZkwsMovoeguuWvtqJJUbbT4OQD
N1a3e2DrO+mUlibeONfuWo9p6yA7M+todbQ883HS9sWX1pw+zx1sqrH1OJv27eSrErjzccI1JKZA
WA7kgom8imYSqshE1fZq9YcTtQwVyOldB6di6pASVHdma8JppW4qerRGr9vR8PM0x5BMQPjW2BGE
NvSKMmdH+j/KcPwp/UJLeZceaWGWaKDeFxKQeMxvY8iqneZvKwd21HjtDvDhbeVpBysqv3tev/RS
GRlVARWo4xu/Cco9Vop7evalscwvojtpBHRA8QAD7436uuW65aF2pSpQ2mg/wVMsrCVTfS9jMxwy
Qx5cdqirhelgeHlrDxF+OzivQkv5Ik19qEwM4L2h8dH0IlrjcOhChy2vGfQQfCtS+HX66iYaoWSB
51BERvg6IG2wlD/oUrmGNiTiB5LmS6PAO5+8lsyZhe7xlj7wHfDl3QQliGjlZcQDzXVjHj5K2x1n
IwReVHTxdWAPaM3O2kTABWmBP3+9PrrLAlUmB44mJ7f2/i73pp14WkQWF+DvJy6x13qbhq4vtlVo
X84vpi92eq1lT5dbadlYNaPBLFmuhwqISytVkSVjQbdVoT5JT72IjJJxS+jmjpoXC2kl+wM0gG7S
uadRz9B2Kj8nymeEkSajR5qT4oEnWlgdz7j7Rd9Zj+RbElCR9Z/CVObYncDRjdy55rsStfBlxPB6
bvUnd03L8lc9zb5W/kJfOJj02df6Zzepg+04Ods5/i40TUIhJaQ0VW1D+Ja7xlZKvvhzV30B9lwH
01Uc+qx+MsaQANx2rybf/UwExujiW53U3SZp0q+zkn9Vw1u/UZ9mIIE2QrBQC2kjPP70BsjVZWvg
H8BtCXlTWP8+BRX8iC70HdMMkZGzEwhB5YLRthdSQikGB/pLNX82QX9TVxOWKEIR+uq2TETfttrn
LIMKr2XuPT3uEtNIF07iR4/SkqD4cJVU5Y0waghJpM/UGPSedKLCVtiP1q4XZBLN8+R3dTglTFhB
CMvffC22H/72jfDbSNMNkrSQN6F6KrQzehc3SNjs0ORwnQkx1ZPwr6nEKWQsyIPTrb54bFK2is34
qqriazlQnVlNkthkmoEkNgN6dOVHFv4xmLbCZ2FModVX2vZbIQNJkydJrwgNaDk4G5xtbaMwOAP9
bpbTwcBQj1F3NHO928g7C5FQBHZYeIBEJeHG4Ef6Uf4kpFrSkJviz4p+0UC/yccKGmpS1Ts6i3qv
24sX7WNMhFukyDNIIvmGk3Z/8EII1HclcuFfhfg5Y/xCi87Ly3v+GjFci+ayb0Iuj9YS+EmvCUkZ
W8m5w3slW8e3OAQYX95SoKK5pPHRigHQQgMW+s/ipZy/pku/2LtbCls/1TDbUAl/adVaedtR49PO
ak/acRiU+9RvqGUDLFR7IW/jMnFtsJlhhWnFWRK0X9qJey03UlwjOhhEqYmxoiYEewuzFDYSetTG
QXiVhF2i8WBYwPaILRSCo2UBfC5uqOu2QjeIdmAP2EMq9sTescANaYwUgqAQs+jC4Q6puNisNqlv
xQGNIe+U05y5onIY0iBEcC5t3dhftlEa3nS1RZ6vhYKHS0ZuuXeeeHaRLeFNwmkipmDXEXQOaZj1
q5S+EzkgWO94LAHI8iVNyy/LJCyCpIBZRZa9gyRMx+RB2CaL8zPCEsXAYhrE4zvpDS7L+XM8jJ/q
AbqSwO0vOH+rTimCD47Ndl0Y2GmloFYi3uFJcq6fa6ux4gE3gQ3QSx/WNzpG5+ZBDd+YB5biCEUJ
zqd/CcFx8pAyWoEr1DFEUSsvJCRXrPi/P9FKkFI/Kb2877RjG0PighKuGsjIilHMNE8Be6U094cY
UAkxO+sFCpTzsrwEOWtZBmokkwYJyX4DmphZGcBMkmtHBWaeMOUx0FSeexQbAOOu6xHWWtdm5u/6
eHqFulzMeOU+vT2hiFCJVymkT8JXxE45YR1t+nb2YIfBWuXlIrvI0vkHX3W0yt45OPBCHmGQk8Ro
vj9NO1ecJu/d+ihu4jKVzmWMFTrpPre628h6ooEb8WWs3HIdvCeh0SoSZF2GtsjFoxTWhzaNFzJH
DBOC6ZBWiLfjD0b8XbQ0VB/siAamFOo7ajpKFRwUu9khGi2clKhdUUNGRwcO/VYe6DDCWsRnymuG
59JzrV5Eq4vP8f7I5M3pE4WX0kA9r5yEzprrpOrD5gij4Z1gqfHTCuXnr8CLx6fWJcFGiz0SqreL
Iefvycdl7//zBKu4dvAjr3RinkAiCmnlhplLuPFkS118UaGcYPOEG0roqEzYWs6f/gqx/3b6xFik
b2ksIS292gMdAE4Q+HFzlD4JvAeJM6WPQDSvMD+asIelsFXOdxINiFISJr60el2aYSG2ncNnNNuF
p5L7uj6Z06da7cuYMCCFAdnN0aZ4wbZL6UxIoeK9+CVcKQEVCictWlha+3VCYTsNHjHT/OP5h/kd
7sghQdbumTqjeIzfalFN2HaWGQT1caYJQ7jDFvNARgpaBCHV2DHq+Uq4XmPjRUgkZoiihQImMISL
LA/hnQJBn72KKF0+QdmK9VadPt0qE1RU6ZBRgq+P2B2cnhu1wJ8Hc2TBR87kAwcC9PP78YGyfb8f
K4VRp2PVaF1UAw97g407o3UU4Cc3ptcgljR+CsUHmkq4QaQb3YGj5fxD/JaAljNh1it9sYBpbHul
8NsyKZ0m4kxciGnFqWNtaROmVUcGD7TO0+Uk1IcvbjukOeH0ZQwJw2Tf2b2GdlGjLKtaKuKmI8GZ
c9vBmAa1kjBF9g58n0wEIRQUj5kkvlyX8+8tpnV92vBbgfJVXUsyI+8fQeuKXLH/H2HntRS31nXt
K1JVK0un0E20MWBw4ERl773dyjm1rv5/huD9P7txwYELE1phhblmGHMMc2jvK0jQXsyqiezj23f5
2/bzTQ4yEoy+j8bdn3dJ4sobDa9u7zOcIFphi/xT4hBIvldGWD2F49f5/UZHefCu7uyyitv2vsdN
U6wu0QnsL8ffQoRCZlzePe8ZkegYY+gWf2poXdhX3n5j+51XPk7+WGWXzpNRcQpi+NIgfmJBQYJx
6cEoTeHhstlYooOZM7pFIbGCHp5DWYR+4dTuT2fEAXDmUSmWsy4fT3PDmd6SXxB/rXcoT92FZI1n
bGFMadxoG+ZfSi/5oThPfisXLz3o4qByKU5DqPnO335DGfI3hvq4+FgSj9hTyJzi+VYw8SWhue5U
7KkaaN6+mZbhWzc7Nkp1kOTNyLzmhn/Rw3Fcwlb89i3+Zvd+WzrHCYWqbfbDvuN9YBeE1pHYfV8S
/fUiWvtgEua/fbvXcBgszm/3OxYRLhBbHDyTV+JIXPZkYPrPNpSIWgbzHt7F+JPCMaZdnH1v3/vv
a5P6iuP7JFuPmz6bMNz7ddthcKEehc8bEh2QhtuIcPHtG1l/My/CPLmej6IVbUx/bvwqqg9RZnMn
ZTHZfaIYEIszi1NEXgp+eEN5Jwpo8NOInLDzbFfB+clJq9yotIFIYImFDMQirIOlhSaqmLef9u9T
Qu3UJUtsIv529LR1azVLPvbtfVG25wH+Ed6THFLYJyVEs6cJAnMidijRJb5z878O1W83P7KR3WHj
H9oWS8y+L0pu3K10XCJVFdJO8mNTDI+fU+0KXEtGSf4deQyyKG8/yt/OwgA8ASciBBrgGf6ctK6u
oiFF/Zmd/SFIO4iv6nOVAurGvKKZmwCTYsDd2/c8ooJZ/UasEl5z6FmCOh/ddAznwkiysbkf8NqV
dQogHSWbJseddFAFQ5hiGjmLSsOIU6FEKEWUoGLlHNC6hEIQWAL+2rJ5GlrrvQl6bYOo4ZlUigHd
wkPjH1UP8nAz2vQSjfc4+bB7Ole2880/SDp5Lm/Fk70U373gSfkcpkRGmgX9TqgMYOmVJaQJBVJN
mhpNuBmPz5U06cPWMp1hrZAmZfo9kDwBCEl5tlNHWY6bMgYIykgXLyA5a9Wzev/Jg2yyrYlQ5Unn
3SjfgWET009ioxeC43sgD/5cFpAaPEPJhoPagxyOTh65xOHSfmRulg7aRJjOnmldBJvEgSk5UY3m
m8W87VEzWyhXLo9qUeQAg9BILOHVIfqqHeTBAJkyr8swrfR7IsbB20yMEgJeamXE8x7J1GBE6JT8
aRitWvfi9RIhH1Efqth4EXjvfb1IeWKENgFnIigDsajKpS/G/qKCAkLXUQwpg4NnJa9a1L7CXw41
ju38QwrmVj78K1Z7x3A+S6ZkwwuK5yKgzdHhTQK6zTlwOq/9SKRJUmfoH8ckvBdWaWOkV84AwTqo
BTqztFcV2ajYTEJmMm6jxHiih13ZsP4HPErbssa9jO9Eo25sntUzeJWiNbdTPX4KgrTf0pRTwFH/
b+DRXksmjvQnZSKLhJbb5deDcSfzGNnmZ2ZaU8cX5UOYGwwC8U2MlEg/bIilZ39nN9BJQq5esF9I
E2E54JmKaO3qceuVF9VSIJUFT9hSMYndh0Ntbr1+DaBH+xbCcIw0CS1lubURaayUXAScAFn5IWdd
qHLItOAsk4BSBINrdbBJxqMkkX4E/6QQnBljwakQWu/zZEW5irlslVigj8L0nZtx797ItDJbPEUy
3/vjaTJ/7aEE2BjJ2X5M9+c2UQ8VmxruU8s80fyO0D/VUOp5UfHRLOhiRIiD9DgDJigp+QCR2Y+Q
/debCNzfBmmABDwGkmB3TXvVkZVU72xT199C1oDUGOYCtgyQOsD29e1qgwFXwcNiSaLEH7wTxwDC
Cp7tV+YQI+LYMawIgqCmQM91fxv02Vd+EhuIbo/FdVisf9BtquidQ4ta8muLQGVpExI/kHYg+/mn
uQ7dtjp4nOc41/BCW2imsAAs8vnMZ51Hp2q5KsP5vzYtvrNAJNDm5ryYU39Fw3I/+TdWNl6KxN62
p4el96DKjG5rAMeub50fmvTzC1qXVoQHZrQlaR0X/nwC6+Z+W5vNtogvmX2xK6lIQVPpnYlMpMwO
p/oeh7uF3ZYqiFqCdeSLSN6Okzt9v1TNF0kli8tfHOfyfyTEIqGBtVyNe67vGzRg5Cd44kQlJdtD
1EiSGTpkBKuV4lCPInMNmz4cVPbjBHCEh63iS5Gd41C4hVXuZF70BGMBuBWBsP0+gbKy33bxN3tf
n1Rxfd9Pg/hc7D3rQlygG2hs0FKHD3nTfVlGKzwbpmlroLSDHdANZ8pc7azkpBggaXGSuJg8K4j1
Ra+pA83uk6d6337F3iiWbjfltxjuYxUw9fJierPoIKYKCeTW2KQnyH20uzJyTqYwXJlJG/adUlv7
BOnFmtMvgn07K1c1MglXTXknpWv+ZMohUh8BnJHkIN++sneSLQhK2CVpfKEAc6Edr2KZJIfFtQmZ
L5oV0PlPA2TjhwTDFkM6Rs97EyLbTh58f1MzARXMxxvE6tO6/N4wWV7RXpB2vDb36Q93b6E15DgX
sT98xKq8MPtJQUeIdSOiNFhDsxpvoAzYwOq6abA5GSxCJPNvJPrZFr4n/Q6xddpTcDcV9hU+ynmY
87F91Yiy+h8xqaPX9LWvynmr2E09oPAdjrW/02G2qYJ6l5q4jaIINdvaRCcHKiDoz4tNDjcoTZX7
ZqlO5qmHA+E5L85vI8NItuZQn7GSlR5T4vRA6MbKoaVe34m4iF8qBpdtYBvxafG1zbV1j3Vc3P3K
SjQXj2OefLOT7B/WhLriMf1NkFyVKLHLPlrNuR1D50Q1Jhyte6UZmry7gKrgTOLPmA2NbdyuKtsp
pdRtUqFr9rbDhWf12m4QitsBudrQoYPL+tNu4KzXweiG9f1Q1hRqwMMOd6vlEitEzanYb7x1FgNJ
d6CiJnJMXDGpKvDmsttrltl7bDKUeFjWGhrSzxJz5pjkrVWcV5mQYeN49KCWl9+mfBa/TMvgYgrj
+4TpFv5Agqjw96qMpFu4VNyJTSTBKZxGkm3zkiMYEi/KODXkmPZ40UYPmymDeo8jIeh3UZmKXU9m
o0ld5Mqg0hzJ10M4z9ORjOXh+DQ/E28BTprfNbdiUpg7/yye8iudLSYZYxVnRAfMZhbPrmxT2UIT
GUKC2gCtC/09Ot0oVNm9dbqk3lUO2eJ+SE6m4goDBlt3vOsL+14nk8QncQeJ1wcbnb/9F15BvaNS
GBJooUEkReqwy6a7pMkY8RLjRAezzAYOOA8rtT4+FDqKklzSAFQesuaatDcRFfriZJf0l1GKoZ1+
4Q3vOGpj8xZA7ZehGi8l3UPtVNVAt0BVD3eIDcMhIT9sk7FTEFZCyVCMspJFoDdnBx2SXAYnhSXV
LS7M/nRyh62TFZ9ySq6Ug0839bOz0xndl2ICcEJtM0QG4EORhQCFoQ7FQ7QOxhZCuFXxZUk/+d5j
sf9iwo0moIlyXGHUqlwlpVc7NUZtN5OOemqzXfgkTkR++bLjVszZeKvi+4qVk5xZjKrNoR0f+GPZ
tNSCzXbe7xekXSAc3ljF12HM1v0Mpf69DEvTN19kK1QDaSnqyN0AIqiybAfy7fDYcHyBVWHOFGuU
iXcRleZ2dKUotcr+qjhV4owxDj0uJdyUPI+ohCHmVYU+3ZNHnmlqiBuKkNmZSp9EArv90F4olhds
sh/Ln4Pj3LDTyvzSJdGQGhZsybfCWrCb9u2e7gGUW+CTQ7xehq3OojNrk8Pq0ty1fX4+8Stx/OdN
1VDd/RZYjiDTfGgtJULg/5w2wp/GQZcORRmYwGXg+INGnKXoxwn6I9g1REPRrWJlrkoqVcv+t06Q
N1fdizCiH5ls7c/OO9Mhy4wMsPEUa/AJ/kCoYrFDy9laDwWGDfplVccPnM3pwb1xRlS1qEsSS5vB
yhy7PJJjkcuETWCoqWYpp6viKr49UkxS61D98m2j95f6CG78bzZPvtRvlcbCbLxNafpwMqLSpUL0
WhAevDO8Ez0K4hxrQZUHYxMwlm/f/3UzGAWR3+9/5Kth8q39oeL+xFk5ZpKxBFivpZtAl4jl46hU
AOngXovzgBGSJVZH2IJiKyNlUQNmdP/nujNTbz/iX5LSfzziMa9d6RSHwTxwLDh98Y0RUGTA6YZJ
eUlDqjVzru0zqKBU45LUx9uPYL2uo/35CIrEf5sl2PBiaJd1MgkeS/mTIELFzhTOVctZjxMJpmAa
tdQp24BcUbGT0RRdFXV3FlvZ2Wc6srGRbAvZyLefck2N/5mT5ClxaKga2KBU10j9t6c062kKeq0l
sHbcRNBYHkCDpJlLsIdBk5wvNS1u1OMP466y/IvaeY/e7zkt9epB0O0GXuyEHOdHqRMn9Nt92UX1
fTQDdzZ+UXSSGWBDY16MiDCW5cNgMQw8p0pfUTl9EsRBijARTmX7nYQahpWq7QWKD+d8NAxrwewO
pF7gipLfXNeXHk3ucr517qsAqyiQCytRydoF/LFfskvBiQS+kZ8t3RBtsR5GFq6vtVK7F4D8IDy/
kO+EoacQLBeAoFLhoM76tAMX2OIZHRyBuUkgDPtLjCxX0IUWv/4Ylt2pEHG801B+Wuz9lswhpH6q
+Xpz8WVdB/2jDCdvwWiwhO3eOZuga1A2QypsXNrk9PPsSv8VZLyFtZ7/8ucCGvX7S6mmzcjeOFD0
i60I6YSLhAHICaCTHxIvlNWQgSWw1mIEkdGHC7C6emcgFVrLqSaClI18e/kdyZIoYcbyC+goBCBN
wSo4av5xo6q0rMZg+QXSWvV3RmE+kFZIoNzHu2Jg2QS4a2s+zfylhkS9DQMmBCKGjmiduQMSqn2E
tB8jpIHXW7Bg+bseJc3W7HdyODbdj9RPb+Q78BtlHg2DQmW6XAl0OcbBO/nAVWjiz0UN6YFLjkus
B7BtyEb8truSDlLJ3F6q+830mJrnc1StgiqKmrDVPCA2QbWU+RBfSSwrINB+fvOgxvnHCzsxUoBl
0eQ9SJPMNi/jZnPiVP8sxEYHjselrb/gEKZkppsZduZVRcaaXMnpEkk9Y9BoKzhnHAWwrMLDZxBC
eCg4VgnFe2dlzVcdPbMOV8EeKB0BtWlE9jVjJD7t0C7rE+WdAPBH6cWIh//OKnhtheBuharZJ/xH
OyQ45iNJfa+p6Gus7rVZAQ+rpoxnqwfALuJf9vWwMwL2Kf0zcTxtU1CsOGrspQmtLh09vJ+TN1ou
fBC+QGLvD9JfQgTUR66NumOGvKiupY4MKQ51Ax4RMGFOMWl7NQWYYlJlyn3ZJEjkGpLFPAE/GvS3
iv6sDxxdKqsqKADcFxPlrMs0gTl+3Edasak7f5av4VkXfBf41bUsEr+LLeRmWdmGtGtx7yUxzT47
WPhhjauP8sACkaw5TY4rbXBZH/l24BFkDDdDe9r7wymwKgM/2J/rCyibT13TULy19CwwkyATUXmG
wcgOypLZjbh3rZUFiW+Fj24OPwpj/2SLjkkyAyBrGLMRadYR8ZFVZdexD1drzS1ywo9uqYDEahAZ
yMPrAoBhFH8iY3yoeETuZPk1lHzLlbjUFiu9a/YxHqtas1YoZd24F5MCXmDahRvfNB58TM84UHUU
kSOTAKnkAYXlFV5MXlynXATvTGGJfaKBEEBMKj0blr2+Z8fzJ/xSagOC+OLm4bHjemHGlYxg8TP4
2lAjjXIrRzIGhWnTJ9laQCDPs010xcSGpApQAblTnbLGn+askcim9BfTnFWII4cASWfVX3FvhR0U
tTVPd4jIIIJlAj7IL1ivoWnfLPj+0Gf8EPCSHw10wSuZGiLr0OOyPttmAOnk7hDJ8uQ/B4NPAgM0
U5Q+gch2+GTg3urQkfCG7LhrH7bqp38B51aJeRVbzg0ot8sFVvkZIXOpXdN2rDNR87+q8TEUmqEh
/Vo6yT+sshDxjzUqzC2k5cFqMIa6QGJHX9O0lpoWrkeP4oHNGuDxxE/5FLdGD6qjUzD5bGOWatlK
ll4CrIu5vwpHd+eNmyt5KzJsYKvJYtegn1jXdUYtkCIgx1f+q4Yv4DC1j1nTJjsdcWaU/FOGrbnz
AvBNJBSMurHOvKb8bwNFwND8GNJnvfvFuzaaXq5/YRDoCWAF6LN55NznzV5cTd64E3V22Zxk3oEc
9fPKIaXcZxi28It5KL+wkR0QwuT+mb23rRm1R6z6H1Zf1owuEDqB6TmFh+BPqz8zybPXc6ghQnZa
+/EHSAI2eUvWsPkq7i/FHzbBRD3dVu50WvbjdvSs6xGjXYUrVNOtn9V6vQjVbeOxHn+F/ZcIB8wA
cgYAXjaCNxY9nBa/SMNxbFJyXRh2mZK1G4vNwOQm2LB1EY2Vh+6OjBodtr6i06QdLufgcCV/gsnS
cmOyKtoz6NhyfcKYSnjMTUliXKLqzyMpRjMGmZXGDRhIdhOnrpejTRffdU5848buedN+ce3livsP
ExFCLMpinkr3l9+lQFuJ0+fNKgFJLiQYZytgN/+Xaywi9hyudYJLCYfK0+LveUIIxnUwcfb7822t
TBS4ZkEGxMyuAixGTKHxGPf/sQHVhkEkqO1IAgcKnXs7Qk5voCCOiXXLpz7Jv5GlSei4iDff5DvI
+L50V4vAIsnHxzmrT112qNd7H5foIxBAqgpqPNLZG1NUwIzIccOTV+pNgBul7DlMU3gzVLNh3Sqf
qOWL/oxJ+iGJnXdAKq8qaxBusfBcWqkD0ws3R240zoIZTbFT3OcVufBycR/yffzBocLh1jBYzz/H
2nunEP86HuSeHrJXnNuQ10Ni/+d6P8A+MhQcSPdNaD3M4QH21flD1l34LoFhDPXjP1P/1cb1yUBy
NA4KLuQH99Zu2hfbgwh7g83ZwbyJAuPMT3+5koHt+x/v7MpXiUIGhIonJN4hTLz+5jhodormUHpW
fg+L824ti3FCpDkWyP6l4gLHHytLOjZv3/gvE/LHfY+C5Xy2/EO4N3P43KiUsRKphqrahyzcKUJC
N4fknRu+Tg+sbwoEecM6CBFt+HM6usnxl6rmTQ8oAm9AdW98lQ8fq0q9V6AXbi2jveDER0H5A1wu
79RydPkj68cL/9/tj1Zg4fvRfpNt8vsId1Mt0NojbIo42L+z1ml2e/teqyX+zb/2iR2qeL/k9+bh
VilHCr3SBsQCUjay6ZKwa1QH1YZt9TtwELw02qGt7MOqP0Sei7N8CCpanfBX7Pie48AbuvVsVy2a
b+2Gdsewsn7yf6m8Ysynrr8Vqlu/xSKoeA1jkX/KQV4hDzLlwJN1Qb4fDXXE3Crs4DsXf4IPLU5X
Uy65BYir8g5OCn9CleJ04ycmKdLA2aZzcxp2KElZ1Hpfiq4YPlh3+MBmQfjvuX2Gi+aOn58Y9f4m
mtH89MjHhb9Uz9EpPKy621zAb8aHZ4TKfNqRhkBaIEZ9BdzBYXxQYyV/EzazztE19MCXyhMXMQjM
6Frc4SutXPorTBjrd8qr6xJRTblXCl88dNFUQeKPONcE8NftVIalc59Iy2JnbfbVrYvnzQtLujxH
4l0F49Ks1HLQRJiD8BfJQ7WZlM0PMwpOydg8+0sKgic7Od1kLjW7R6LKc2tSAJOdx8MeoVjjw4GI
PKyabc3n5rr+5TvLN8/vELS9ZTivQyM+9Ybkok3HU9Kz5y2gXgs1gyHN1UnxfJIh1SmXpKsJQg40
1SG41QdrijSl/QgLocC5ntKvqxMSJUhD3Ln52s2gPCYQS0F6CrJiKjelZGPbULE1NBrpjzZwMIDF
qFWmSrcyCehr7BLel5Eig8tr3ZlO/rFGfln9FxwkZjM8EMktTkVKYbrpqXMQNn9RMlydDnEWP6k5
os8mTOf0K+/tVi4mO04nIYtAbTVaC0V6xxe17/BFHi1jbhtpetJRD7xOkiDblmNBMR2oxGw3p2Cb
pISq3MAQ+ueqHi1oyQmwp+Y0+SCT/wuqG2yLXA0YsbmwkO3EnhgaUdYqRjIuuvgHebZupjSC2jLB
OuHeqbwNxzCuTRpb9uT5qw8O2UryxEEfnEpocPV4CSNUf5FS70wMMZWVkikWkItxPC0dFogr1V7Q
CNcjdVSO+SZ5zJhBcFw7ed3PTlBlRJcqBarhQU2H8QRuyynP8Q6InitGqN88GjM+h9Th19INoyPL
lRTdyZJ/soZw20oGDOHc0kf9EKw+mC8aVGabUgsjnWbJ08auPvr7VR5Z5RacXXkE3eicbWZDTSnS
9FRApwkqVgwk6oDWBCLB/kXmycnMrdyOvuwfNHtR3F6042cfEv63T6XXPBt/HhLu0ZntH+owKAw7
v6+p8uj8I4GFmhmD55u3mCYFWLI9VoREDi5UfHmYntYSVin4u/JvMg10oqqUpcrUKlfaltcT2Jls
DtX4yZbSLnj70dfc7Z8HjAkST0S7LoRkwQqf/c3opwU0CBRRs3tV1wO62nh0NpSCfbZsSlvwGC+/
OABaI/+ejenP2j3UO+3OtejvZD8lqslLrCFMt/plSsLkNIXLqvkONXUZrxoheXYe84waR7yaQiHI
mDvXWcWPpKMng0nSn7PjJyEGCRz86r7qo237icIykjMus4u9lFL0UmqAVVJawQIkAg1bqfPMLPen
2Empc65Vw814WR6eRJhawGS7zP4NUreE+8Q49GG1jnM6DfEV9qLrxget8gDXm+fqCqoNrOl66B43
0fAYBxxETXfbVnqSuRxOfZrLdG6p6Kw6jhzdQ93c+iOYJHa4RcMfu/PccMt3oLb2K4gHU4WSFFnm
AFUrf12Sv81btrhNFsdzLuu3RrYYAeUeJkAtarAQ5zHbX83ztKacOv6TyqY17nfoNNeskEvta5kY
gghtvk3xpL3smGvrol0vDxoR9xm6ax1MpXM59BXLEhatsBiqV2+vRlcZyqPV6Jko0liIsgBLOd5I
ESi2yk3i/B4v4tHxJ+R9258ltFksjCqx0RCK/zWQvzWN/taZs1tATReyN0hW1yiPqGRdQXFQV+F1
TFOaBiJ3KAISoSmt5bsVwS4RDQVWNtpC7kN6W7wZS00YDdWpK35pU6LdmMYlty0dNu7msClOjSS/
Td3xM+RUH4WmUpamsLOfglZX2afMzVaBTuEOBYt6e2heITAJQMQZYm1cgLGgIf/0Q0nD02rnFPm9
dFu99scSZLdVECgtQ7zYWdR0LeO9Hpm/uIQmuWTY0RwCcLzQo4wySmxFki37/H6mdkqizCWzq8Q1
9eNuflJNHNyY+h6zApeQsgEJ8QxKEl9FWFBzOe3ssU0ewwA567ry2pKi/smaVT8Uzl9ntkoadBRA
+eKmlgieWhLTfAnc1b+TJDTfKVrEsXv5oQ4TUOYhAlx8zjLzb4MxDFfNIVh1OMnLnM8dwp8viGIX
NMtLwZ9kR7khy4IXtUpU/FASL44eC6xQjlM/OuO2Wg5krIAsDB9sZKpTxHPJfEqsTpwwRMrkynEx
BEZFEv2iifZ67MkjgYNgmLPuK3kbmxqkywoNZGxUjSBQJ2LAY91lc3R98EPc3fqMdKhi7DL5bm66
iyhtrp2k+mbmzVcuJ4eD49zLMxHZqCreVCMu6v5sjhGG5KqQfu1wUJQo46fKnsnWUrdWbkCpu5cG
UVILiNX+VHOwW9RfkrGk15vNAKNElt+Jm3bl7wTLrDOUEO7tFfw3k+XhqGt3I4Hnu0eh1JxPZTNa
bnnPicio8Kw6F+gBVVoyZRyG1tRGZ0m3Nlru/f4KDIPy7AJNVEyEZZHHr40YRG19huo2eE7/LjU2
WyrHEclMvyy3uJBDhvK4oof6Y3IozhEGd07V5KFoxi9IZb39Yqb3OkqjX8clHMYOuxRejjrcsEw2
nLVOBf+iK4INXDZNu9KTJAMF7fAgjVjTGuEvBnenLAe+lpKLpHKyuDpLQTvZZOws5C4X1kVq4KAp
SYQKeK5IU6LWfMQwy2+MnNCT6/RyRAJHkffw/C0TZz7K31Bacv3xfv6EdXvRqm6MjoI74QjOsqBm
Fr6nAggGTlieIO8f/hek/O8E5wF1oOsLrvn/fUcu7o6PKtzRIluvqMOT85uX1+3XvPIwghBkB4e/
9NEIL7EMpF/qwnXAF33cWNKTtGrjrZS0VYbbw4XQNAvKUnuedgiuMdagN2yy3pNQmOIY4otyWCHC
4DHLRPqC89KsTnPdPbDW1SWv9vakIi4sCPU4v3AvaHlUuzBTlKHQLKhuE0CHYgSAD8nLDw3C8vXW
9Z80ZTD/e6emXeMLe64etw7JZwlC6efJV8eMQJfOwYkT3kmzmnjFjzxwuZTORGYAxG6syy04NVhF
sv5BPgUuhtxkxpuX3eBx+RfBhN0ogBq7qYfC8fyJg9eaRnNHqg6BYpnJkrMbuurTcIK8JIwFKEYO
XOk8mlRuIxBzby/p1yRVeG227a7qf3TsOkceLan6cl+UYXl/qClDuD80uxJ+L+bHNPBxz+l4rh6Z
Fhaz6aEKln8RnknxayxPhBhKBXDSqXvKA1RYCAPG5j/e+R3f+y9+UEBvqY9VkdrjKwj+aFhOv49K
GNvqJ7JPRdR8VHfw2+Nhvm5b0YCQiuYctLBhx3KI41hQNwgQQQ3S/IZE/nVa4Ocfkmg9f7LmBx2a
dzlkpWP8pTg8Kc8pcoMlR0NBXbbENtJhxyVj+kugc/K32aooLJ7XU3Bds35i81th/Wqm5ROHlPY+
a1zVHKq+q12oKXHEdaDjX8g4liPDKjAtRyBrV5BNTqWZZ9LZm9Wi5eHgWDctNxbCDY9ZVXopseJG
7z0puB+urQfg8qFXATLtnpD5PJGNKuL+n2jJpZsw/yuOsZe6TAXi2viSuI8+5b5lhCrtiz3vMsY8
wUwb7Y2beUB27HOF/jTJuCYPkJpXrP4+zm8pEG8LCw6zDMgsaeJQKQkdWCFuROiHPxgfBeugJymK
xA7Rb59dGBFKS2PFXqLFfyL1xhb2CPQV/lF2BZTQfhyDc3tUrUJMAdMnc+9drJ4xORJzgpOFYBO+
4Q9LtQKv314gfylTsD7IEEvOgKTxevj95o87jTsfMnvkCMC0m151gTawNfkXU2R/mICXVyj21Rxe
iQpwTFZ96NewiKlDDheV0UsspNB3E/B8i7JP71JItzL4BQbzs96jIj5PR1h0gta9MMsIlFZ1oWKD
aT4caoD90A1vtWqUKlRSCyd0x0gKs0mHyGXKKgKdckIKLrlMdLy0TpsrfAnwluhsu2s4dekPE9xv
/mIH0zub6NioIDnHFgW6izIm7VThmvr+bYzcflq82qomGdrMH3bxQle+11neql21pOaH1upJD45Z
inr6/ufcp98Bhj/Nvv15U/HmaZzdiXVjmGlGyfr/JBcu949eAwHm1MEJt+I7DTZHXY08NQbGBtND
W65LHeAoBWsk7dIb3tjeqzj0ks6QL9mXFt5Vffb2QjoGW73czge1o+w6x/2fjn5oYJenbqHtOGSv
/GjLlctL8Ti5FbaKBRwB91MJAiVVSIy8/QBHBvXV/Y9et5jmJaOgRLM3mV7OdyV3yDe9fZNjVuTj
uxzzInihUbhZMNPwjq8j0hOCC0jO1hq9ovResRRVKSX03r7136fz/4/vq+lM6yUI97xfRuGQhCjD
vC8u5XUoifj2vVaoxW/x7KvXPI7app4KbmHSQSrUZnmmNj2cI0GWssQ7i+s1lht4WRtZ1MnY3yjv
Rom4R3VYLrGKGiR+sBlXGeRpNvLCCixIixC8gKSghFe5zzG92kyw8nK6XgjY5PATjPX1/C8YsMW6
nUBN+FQw90sMBsU/VUeSoLSmVZ1Zh+giSb0dkTfyzz/6DmIj1pgIaEC707igNi1V89hwyiUrzfr2
aP11Zhy6LKGJsHw6Df9c+UGPl9aYzIzCAuKpgxHflDbF8J6UxntCWsfRyPPU0B8DhgA1NeiB/rwb
5FqNl+due59GPdR1K0FUuKyNRnLL9aYvnnRObFtFpLUjTndiX5AuCTAGHefR5KxazgWIRJ1zTkTW
M/KeFGMByUzDzblPtV7uPukq4WQCSrGuVQpBpAaHYf+elTWPcijPL+a6VMttckN04Pz5Yuli7J0l
8nixGcAKyYvSLT+CT9gq4Tgt6Vc1AdbD8InFr7To25P4d/slcd/Q3jCT5lGUZ9ZOyKhELPmZDkT6
2jiC1lSn/QjPn0IcCTgQgqzK4GZ9q+z0O8+glfJq2/32DEc2tLS9OcgGgyEgf+lTHEnwLfbInbJ2
lQYTmR15ca+EYuSH+PDK3rge4vdMzaqjfPwcJGuoGsL3uAG09udUTFVh5vam6+51TLOH16pa+6GY
u+uZWBRLoIiH0xAHlmqKSB1W9KQWn1GtDGWCinlB9v3tEVp5Ld94suOe0X0YVWPZNrDCgFC3YyQb
jSeMvbqmEGU/F7DbinBSqaMQvBE6MWHyRgGQEp3jeNKEqajvZYtox/Bxxei4bwWgzbq/U8lQLmuR
0TeDIjYXGYsnTNeKfQCH6oLP2EyXK+4EvGhcXUXxdVqOl+KLo7t/O6bl7dLfOdu+vCInO3dXIV0v
go6rMII93ZPeb/Adu6K/0KBh/1TdAUfOsRImIIAo6gxdhZd7q3UQL94NYDMlR/U43bB7yRXEtE0Z
C4eAOl9HTnZ5kW+P+XGqfd2YtNav6VoPzlEV1X9zf2y7BNUY29196xPW013vE2HCdLKC6xm2iIT1
gUYFF/wFCXdY5gQoUxhuuvmWo1/tqcp8K/MuYD7zYKfNo7pg+W9ZwfbgfOhd4Ed9+cUidAZL8JkL
4/QfrHi3mjXqbvsm2jGXUQ5cTGpVXXjOvli3KvhA4hF27Gr+ylvfugB6RXvB4CS74GDR2kJCQ5lj
rql4gDngBnxcTW7x8In0xEeLRQQ48Vx4L9O7JTVFsF3DJOmc8+1Y0NJBsCMjrzzT88fJVvHKZdD9
4mA4FzRbdEXkQbdEY1fOpjyBTmv1fsiY0FXY5cUtx1LlvOd/wUZ1bDyI8zxbzp4XSknpKOe5qVEw
jwNvuKdGY9bjidkgS3ZwPitbbHnZV/UJ8MJL036X5w6+S+Z9yooHe2MJy0N+UOcEU9Jk4SktgQGQ
ScN/8I2bhJKfdltAgYD4GdRPrLYOZuPQGzAihr8IBBbnaT0Biw8bBBZJsHKltPuV2e3HZFk7bpP+
DHph6IhmSE67L3ycHOxuvyz2zo/BgHRe/x87s/HI2h7ambJFDv6Ohxbyl79OvXoHQIofaA9CSfKd
//aFb58GXZHuFEwBFS1ppBcMTAfecqCo56qPeboMObeEuedC6rQcaEDiCVk0GDLPMS6Bpd/jodIR
MvUfmH1ZPYbFjmO40uhiWsKdYFQ2QEctW3h2ZAn5Qz7vhrYuVgLpsbqDD1Bv/sUa/7JA0SW8JxXw
uXucFvKARMHKNVGvUgOo3J5J1BCYIRyGawJvOm5BXRv6on7x2W2+TtODWni4DD/UpzfztPUn4J7l
He1OlN3FSNXZN5ucGhMmDsQXhkCxujpRNS28dYdgBAlbOVyMG5MIV9uKvQvq9Ku4eZo9LFeb5qEu
+v846De1fU9OR8GC5ZhnbtKu9ew4Tb4bnbHGsMJIihS1BHxWmPW/TlXmGNf2o/JIKlfI+cjLf/D6
NGsxzW4GL93/iIGiF5RQ1ZWk0gZbTR1CSdtjTOC3UT6RVK6aPvXK4W1s1hdsJL/3r4XXTWYTIXAN
iQFlJETibNp9csntRPlHr/pa01LjNu4nJASn/IghwDjlDZkW4tJNCi8tCbmMg8KpbaXAW3UlVQWo
iwEapROJ+w55cO/3kXkaD/V8Yo4TyiR7Wo2gofnJFqe50b1V7Y24+D9u7rcVEAN/W/HSEPiuyI6m
zCt6nuKbBAOgUSB7QBV6M0TpqVY9P9JvRAJaeM5pZLV6FvhyK6tQZZE9hEbV2rLNoNgmnSMkV3DT
+CuRRgxG98AYKdmJyy3CA8apqqqLwH4c6WQ1qOgpGw3VVtw+yjYvbbQT7mKTdSvzsNxBZT1Y7Ur2
sgW5AhtDCAZuwlX5jcQVMJtL4W+bkHyS3V3Qe4dLokZIfk/RQUX6lxUoZgmdFSp6Ajp34t0c/tJz
KbOZC9Gt3ICyO9RHkqQ5VSolg3o4q04885aaxfmgoow539Qhu4WjAPA1KAEzwwMExOdn4QVjoH0K
LIB4gmtxMw9OyqlZzqw+umaZuZV/FlQ7VTy4ucq/rGshBkZTQL4PPWkcQOHvwT8h7n1ljSFfCeXL
kXYHanZkjSM7LIrKQTtDgPXJZ/2F1KiHHxYhSImfEbVUvjxtCpkoBpkZ1Dpea1N8RF3XAostMa2S
y21bg38lzOQ421jlpdHW5/HYg15IdsyW9nez/7ha3+mx2auQFZxHeXqltRZ+EGnulHp85NEZBrD9
OAzCpwdpdWW1zdMm9k+9Pdza4S3LTlHYSxmWrMdW+MWVf49+Ve+JNd7OOtEEqpJZxi+SkhqJZ/4n
EgiWgjG3d10PQoRsj1LZmmp5VaQHn4PCLpofVN1pKp5GHelyrXg6t/kEYRzVb/FbSY+0HLJd5P5L
A8lpWeZb1bxyENS06fMHDBnjt7714Vb2S5UBmfXO6/6NSeCzebgos8uN4a1glEnP0UN9gfE1N+kN
NteiyOzCSCemDa1urXsuwo5Wa39ZF189KH/JhJ+MQ6MdxzX15HJvlPWbg+SG1pgbi0SW/JyX/AZn
KVej/PF8z+caXnoVErjy1PzQa/07YVng6TkRu0WC2zMt31QGB/UzAT4zyQ6t0SQQ3GAmX5kvn1Sd
qGif15DpK3PP5Ti0wLbzf9Y//Z5ghdspvG4Y40xdpJFNV6W5h2CTwebW+wQ+GtjLavgJY5jpazph
ZO0j61zX1Pt3tXiMdaLLDDm3VTFcqv1qbDmkoW1mVDX4MCWQjOCS0rtki+INCU2m458agpwJxU18
fu7xUMmx1wMZL+dc60YNd8r2maN7A4kso6V1y7XUgsXF6a6kmWvBxI9qiSCbTy2Vzj2CQUi0aZA+
y91Gq0D5kLUxCVEA+piVn+XB9q5zJqEYDvVzPskzuHB6czTG+bSbqvIfbqjeZlVaWQbcV2EBXzjS
dcAqaSYnQvsRCpPrYP4YjR1Y0U+CUcNQzp/SnXMaZuY3dXeuM0zQIKn6dMJEJ0jycOPWaS7EoQzN
MQ30E2VUksvsb+7JU6ormuwNsGupegzAbIoB6o5HETNRG2xnuKARkkIJmBohS5Ac6xS1P8F2bmXu
B4opUJJsamoqmG6GRnaSVmMdEEZBuEFzADuWXRLm+ZNwx37Oae3xrymTJ6ILD0hgwrpIw+5+iMdP
PLJwyfJkdSj10ApvcICmJHlijciA8hejvb/pCcGdus9PRIwvPmp+Dt/Ct4lBUD22oCxXe+reEU6M
hL7SYjQ3DwvHnh3QTeRVgbeb3e7fsnkioN/V++xOKVG1RxRAF2nJwfvwOpwQmgWavHk8uD+qAqoD
ojwuqKfAl5Zt8nGOWodiK341z/Fi53Vkcn/hpyDlf8pq7yrbfyC7XM5neZBuO1LV4o4YjeyppnZ1
KL9ZG4pbHguPFR7hPYWFfbqZio8lNA17D0Oe7CZwjuxLilzqlDbqImO72EC0ov9H2nlsxdFma/pW
av3zqBPe9DpVgzRk4hHIIE1iIQnCex9X389OqaqUAYvs02cihBAZ5nPbvGY7TbTupFTGV+aH0Ij5
YpKfageZq/cTs9cVE5cyhQN7DGyFpkMyOE7MMDWYdSss1ftyyC99tMgcI76pkYmewYLKXP+12dbN
5yKhOfL+1ZesPbINbC5UekoHjWo0xo6v3oV2qSZ2o9634AJRW/B9ahGing3dKrgvvGbjBfotYrly
5AqwD1YpgDmRH87nbq/QJTGLbl2t4Vm63dYmJSaASzLnDKkVQcxpxt4Yh3PhlXRWdZk42UadidVC
AcjEF1KGEpDBgavOCqRU+P4T6q8qUosn1I+fUKvAs4d1r95LICNQXqroup7eiH/FQXaBjVMgfT6n
Xkz+zTKj3CC9X4yehDdJqiTwHrYaCVPZpt+/wQPI7agasrjBRcmsq/sRrTFu8AApVl5KJBWTuLyu
6o9BfGN4B3kPjjw2B7ukKvILZUGZ4X95H4sKqNpbepvYI15k6CRL+ZMtTPZ44p2DHcf8K82Q65OC
0O2UtMHzO3RnTlgxvqrFyhvRdCIu3XHEHfF4yJBmmYbWxHUpSvUXrgegZ89SJiTfEuedeGwZ/1ev
/4+LLcpkzZj2g29P6n0W1zsv8Q7wCIGqcWGNMrnMCckNpBgs/OSTytqvi5aHx/WoOeuAU8xXXqd1
XAV1p2I21gMdyRGioUFXf/ateKXX6V4WkmnvGH6ZosIOS08tkkNZ9vVL+NctQNw+fuNpghRa0+m8
hBqdsoAYldWhjs01oCcJGWiQ9HiECLdOBKh+BwzCMwbdIbfF3RG7RiRCoLP45hDjGtQUqeTbDTVr
x946oCXY12UbZTNhlyEsEW7PiQFdMAl+bWnoPdu6hhEQbJbjZymGoWrdwMV3Dj35SUe3VsNMCcRJ
UAMB2QvoubFIUZRPetLcCn4OAqRJdVzuhb1NvnBz/8u7WrzhKNbCyXJ99d6p68/C7ZYcQnjmEqVq
gbmOfEuUgfYRpBLql1lBSgyhnGhsBK7Lq5PO81jSb3n/zt5McoAO/ft9LfafFm3ooPcsGXsPCSyB
5dyJ3Ll0/VKRQ8qEd8j6EwnBuvM+WLH/KKAoUgVJKrlR8v6o91A5QXbDJjo8WPcY7imA5lsrFaCT
Q/8MjzxvuUFl+pTQpdLuRZ40DwciVdj8fffxxAtZ8It+TaA/rmMdTyBmVIPLC9cB4yfR52BDJUYF
3CAmIuLmgCB9kOUYXku25IWi5iSVHanECOdULAk4ZWw6WO/f2pIQ9PvWKAsaaKobmrPoj05hkGIf
mGn3I84kB1MjWisocAQZU/cXkkHkarg5smqKGu9f/s2VZf3n6otQJTUCvAVzKHA1jDjHLh5lLyB4
q9L6568V/f713p6a/7ng0iCL3mWl41bNBd3xQQrXUiceQbOIAUUbTwTuQMS7F9NAxXAC6lNvZ9IW
gmXGRuJXjWOckYiGfisMjdgDLQ5Wq1NPIYGWvPflyLiLXcfzI6fX50i7H3Ay0Yh0RINQynfErjJL
IkCzhNhV/kQ4TKFDcNGndYllBJb7ODgQixYmRQuQs8dTtx71bPK1QbsH+I3cB76bkHeB74uxS6Sk
IGXLtaCD3h+n1+1MTrA/Lmstmgu5Dy/O1WumZRdvw/TDnIaXWrNTrR8Ohj8RLQWIVeBfHm0S5bns
do2iXHtVRIyZblTwKr3vbkmyzvrEp9JLxxNLKMmCkOucK4McjeJQKuA7pplYv8iR49E6i+rq+xTq
3wDyfbIT69Rye2sngPoLNcGx8H91FxO+adKiwHxUO7TrZf3LfCs6dSP1EMGXSRuxJBYu+v4EUkA2
meORRD8RpJdj0ke19KVrxajpZaY2vXNv24AEoZ1IS4qt5/2Rk0hqcRUBDKH7b+muID4W80VDHEuv
fee+nSocsg7FPTx+9KH+/P6FXmMu4AD/eaXFKWMkhuu7WeDe9x1cW8TlOWnl7QmGhAgnUufzPqDV
nl6/f+E33uPRdRcrouhiy60Z33shFUsJq+KieXFKI+jtF8kZqhI8mfpSfKftixlN/ZAys4peZZ2/
qH29b/r6Tnah958Info3Ro2d1jJN3bYpTy7epa6OdOmU1r3XvOpHVahXCQThlDCtij9lbgL2j4KR
FOOkaSKVNTu1aDKQ3bbnhzpdFfVopmlY94n+DfxtEKGHjmtr00vrP4o6b2KqLxQeM0ohblC2myqJ
1mnkdXLY4YIljHEjm1HUxCKbujVXMEi9perCt9JZTgwdyiLCFOCs5OJyZenEElJQN3Eb9QWGCdBo
95JK9FqAgRSHiX2FbMY1hOQWqUa8nl1MVPr66ZDMH7p9VHMoSgDXuJJCtBRjhMUjAgUsEHluRct+
iGRV50RneT89iSKF7bUfhd5nFjSU7EbwsCm9YcWqUGGZ7DOpI1RVJ/wjN6UyEJebqLEvhyxzUZtp
L+32TgIgEU7iv5RI7/Z+AocPMR6mcJNVUm04YPg1+4YqvTwuBqYbo/U/iLyiMnd3hJVTnXwQ4p9o
77OZIUAudTLhlVXsfxIq8wpCzqk8xtGW4rmJXOhhkcQ5+YB/F5jODTfgBd+JusK6+8GXXyVKibkl
8ioC88LOzoPuoJwiH6koL52OA6MVf8gpAvLo4lzhAWg7KHBSGjLhKTlecINu7R6K45BRE3p/2h72
ksVe45qqRs9Hx3dWW+IRKgBy05hoyj1NRbX9OQ8PeZlurEzKOAOnQ4yGLsYDFxMlJjd6VoPpcqA4
RKwlmpW8JFfTb0TKQGqQHrBlqe1KsViKJH2PwN0QlcauGAO40MgVHYxTXIJ5oTdKlD2b7mfto8Ic
F5Ney2jO3dHtWaxnaYbrQTGkKK6MAXqcYftyMDjR+4954CNZYlK4zL/z3kQ+lC996X5I1BmPSE85
5321MeQkbqWNGHg6YIbS4mPn7kRbpKWgLL82xPNtiLtkr0QX8vrnAMJ4F5FrU0FmKljucCsDLf1p
F7HnCGDkYKdPoR7cl7P6MrbaLR5MO6ctPogmn3T0CC5yB0Ibt2RTSZnKR017zKsEXCoIjvcH8I3g
U16bp6NIYCEM/8qbw1SMDIAywcUEq0ySPmnhElT0JkQKfAlsezVHhnArwOzNySmx8TdKZcc3sAjM
Gz1yzXTUSAD0A9JsmsZ1XpXgc7/384zEiykwKZ0exUwx9cTTvz5Iji8uJ8AfAIqUU6QzJ1W7JyRd
D/pXUmK0cSuKmgHrHg1wBwah8SsJEPnUPh92YQuoOVNP3Yrs78criVshYrIth1yImuHxrbhukSpq
6v6K8qawP7A+pXpEIZ3AF63T3wAyqWlLS/B0yLd01SLePb6HxRnUJ3MLbs3W7jNobmxZAhMXgKFk
SJTKpFklmCLxIZUeJCU+3tFv/pRQTnlpIhTW0g9rLWlQsFoawNcI/fAglJ4GMndCQOn1axVCQhWm
lr87mmSdBgaTFv0NPfMuHaPaofgpTU8R6EFMSrR8TqbwS3GMV4+8CCXGAnkwZBjJRnJEcYwdpzyS
bNLjHmhuyoPPdFSSg2lEjm8q8HOeo1I8Md6UXHV2v3HKbGAH6+BoZYxOzNHXhTMGxfNQrOFPE9mI
44mRzL5m5X6k3wdu95zT7mIqyBakQOHi1sgHRE9VWjTtFFxQfRfvC2m6425wLWOEMtL7t/RG+fX4
lhZ5UamNah2l3FJECSNJ9NvSZff2672wOEQcXOaPIBYjdBXYOcw2uvgt/8N3PRXXOLBQPjbRPci+
8U8h6I337/GNAtzxPS7W0+w6eYyGkH6fKOH9YNZng5PeeIC35PQIEuXcCdjbSxvYDNAKmr3aCxvc
iZuQi7xa1H+M3WJBKXU0sH0E+r0Ia9qxfz448SGIY/kgpEBhXJBhEnqIIxeQvfevv5RfPsxuHFEJ
KMVphAl0PHdGbWjpNxf6vageyvKFhXMpBT+gWuthSlzORgg17ouU1CRy5+xhOAQJkjT1nYgX/C4L
iheOUAXfv0HjdSHfRovk3ze4JNs0fQHoQ8n0eyB1sK0Q06CvneH0I2gbYbCwLLkh4WXRKNS6u5ld
AHpCygZIhiGugxIFUCco7O9VyfPADZUjZJ53kXtBmQDsbIKKblFy8PL5DPb7j3AoXC/HmIq2Cu4X
C0X1ENj/cYbEbUBbjjLwvTSrBZkkuAJhk4oDtuDRRGqATVxepKgOBZ1gNRH25nWDADAHd88uGrRo
ROW3Q3ULs7xAQp3YiHkhYA1jHj4KrgJ4klp059KrlFGTwpQ0YyQsl/CE10TEwO8Qp5pE7Sq1CqQf
eGDUg8EPtOWps/vgl/Leoy/Obt3L9BqShX4va4oDQgbQRq/SBcmNQokMXPRUuNqLA8eI/KDP76wR
6azO2kovBgSbWIcI30gwCyMq/fPwLY+H6tD01wZ6ZgrHweieCY+Fj5ODQ+ovUzddiXCndKR9BT8L
ri/A5MIun8boDEg44prDVjShCg5zFPFblNKm2d41Y3xW0gAarGxDS4iFz8f+xh0KsoNGthz4wrS0
5m8i9DYCX5fSKQMixEjBPcotHJpmoGr4EHKEPuufpUPKh3W8hDk+l/8OYkJm7i8VYuYiwaE0O0Tl
oqrgQY0ZMNk2/tbH0bYDpi/YDiAl0Xg3T3ceRMDVoI4vZuSGyNFrV11S7k5M3rc2KFecHYAUCyF7
UXukwBmPWUEjl1QedNHqX3gQmbMCN0ga/VZ0CIAQHQgjeMvyiBNV5Lybb6fmos12eRThCVphcvEC
0kdyPuYcU3GMzv1OWwlPVhyuAJUiCUNx16Fd538TNjExVgzDTKlXYb2afhICiGzKhLqk6Z/qiqJT
+cZm/MezLrXoi2hCejWpkBcD/CKFO9aKiylHWlvRwUJSJljikSUP6U/B4o/065v+AEwSE3psqdfT
DNF7GORXzXH6FE7GuirXXancE6yIOw1tByAsYJ9wKBEoAQvfUqCdWs8yaVgUMocEw4zD9Fpk2QWu
4nvJt5j2Kp8qEMlWPyi7zFMtAEbCKHY6ibJ+u33KAACFKG6BX4ggz4H4LEBoCUeAtwgyg+RLnPZS
E7m2FucbpXpiCxBxHBFVk1mvXvVT89n2y59cQ5CoQne2onwn3DJp9AsLJFGNnThAzgPcrrkWnvBv
QLkLyg8lM0Cf8MsDer2EiSR6D7OiM9TADCWvpljtAXWSHp+4popUjTg1u6YAP6zA25+YzW+dJi4W
g0gMuLatHayb/9iKm6RVHHVmNgezu0oC7dafIPWXTzYg0UNGeIBqIXAjoDupj+C7cSZsNp5LdC14
/2yy4eTdiOAso3cIWvSrKSifEAY9yzQQfCR2Hl6zh60X7l0y3TLGEqdKQ5FPaCmNVBa24XH5JQ/n
h7JNNqE7/nj/WQ8n42LvtSlKqcSEHhSy5bOqYVH4fVZ592UI1gVJCmLjefjEDTRJ9g1ITaQVZ7KV
SXZtRWBoHyGTCg4e1OuUP9EaFO4giD+Ap8wNRzuUtQ4VI1jAEW8u6MQBiXBXumdK+6mosdq9aqTD
Pz/l1aGRTOxAzGCG0wGrCwDHwu4V0Di/KAH72PrAkp57E3QRCBUqsiLoxkIX2AEIwCjQIe5RCCbd
F8QkF2NqUK2soCtR4RCNUgYw1Kwd2RO4oFOenG906m3eI/0w6HhSw1icYXZvJrkx8x6jZIIOlV1b
4Uejjs/tqNhyn4KSwLuaNcL5NttISEHUE5LLyX4tlN/XG9TRrSyitXjqogJIjHcvQvpyVrBIRXaM
AhE6KZVWA/NjuzrI6DPO0irCNS72v6uzTVkKQtGc5jDhITIYQSRzETF8EcPQpvTChchg2LLFiO5F
h1OBVGjp7cohKfPf1jaOb0q43peq/IvgEj3oGqYpX4D+IVpCuQyOUnjdwjpPnPFjNlj3laGcC7rC
ezkA/g6obenlHNi27EXMD8Jd1l9Gh7Qc7voWhjowMnxfq0ig6LoIsfAvcuDQRRHZnlC3z2Anyonc
07WWY8m10OwPbzQosLimS0ElhY/Pjko+NIYcI8GZZyMQQlsTuJUU8yXiCjVQz0Ck/fxTbtdUnFD8
SsZHOd/4hYj/IRvyqPnboLDClRiph6jQ8MotrX4SuRd2dI26L/8iQBM+Xjb+oOs+ojObCt5OPIgK
xRVB4ZTYrdAg5QLgM8zyQ6hoeyARBxa7TyXO7cePyDurMbVc0MwXI7h4yeUHwz/4RaswA0h1cUMT
BDWvxJPgBtMfdJWBNcnxSZKCDzebPoUKAaz3TwA8uceOJSY2O6CNtv5snhujvo5A3fXZZ19zrkxz
vhwUly5ZeS1K0iJ1yDHQo1iqMhA65cJGFY2P4L436ksBpSTmIJ5cMITvfv/VpVMiqDjm/uDOAhfR
g6zH8MwVhQFejZcqxkY1ouvUdlAgeHJKpBzQFJl6UIiMGFOhCbIvcN/HlUDZWesCUJMd5Bd+7V8Y
6dj/0CnVx3pkFyBuwpyE8lAUGBeWPFOCAAPbnR423zvPeEmr4QCf/K2dNpheKIMrtMaew4wjMW1e
Khhk66YKL6W/yXW1Iv4qoXRtfZMz82BZVmgHoYETQZbxOoN3dduzia5kg3nVR4iGtq2LUosfetWT
Mq+TaVceMg11a7wIGDacc0mCnZhNmyBB5mY+mDtZTa1dXrK28qwaBZURxRysRrstC3RgMQ8REAaA
daky8khtbd0zplXDNJl8L15PBUBkPkWU1z1IWO7o7wWbp7jqqQaG+cZDAjhQaaoh7yPyCceppj/p
sarrWfUgzLhIJ8eJJkYlIYIGALwDUa04mcVoYlnHHiKYWanamnN/o4Y2mhqlZDClxoqUw2AIq0fh
jKkhFs3I92zqtEuQa6G2K8u6UPQLR+uDdRlRFBagY1xCPZ+I3kh/NNcPKTDRG2Bj0SfzSoRnhdPA
yxe7ENxVzo0ERgHSC/HKRmKxw4VvVZYsRdFGOxzV//Vj/D/Bc3H361Bu/vnffP+jAMTD22wX3/5z
91zcPGXPzX/Lb/37f/3z+Ft+6feHbp7ap6NvtnkbtdOH7rme7p+bLm0Pl+Py8j//X3/4t+fDp8Dd
f/7HXz9IfFr5NEDF+V+/f3T+8x9/SYnsv/78+N8/k/v/x18fw+e/rZ7Cp+ypWf7S81PT/uMvxdH/
bkOqAYEIvl5FC47PG54PP3LVv9P/VBE9N2zVsPjZX3/Li7oNuarzd9aIqSLjc+jM/vW3pugOP1D/
TreWtBrmlI6iHDoJ/7q5o1f/n6H4W95ld0WUt80//jrQwP8TNtGuZHIaREuk60xSmJTH09Qs7b4x
o5lUxOi/xVVmXYR53+3AIzQ3SdbMF0FomKvA6s/Czg0pq3UZgN5COWeiuquhmM3VlMJ3btVoa+lO
eFZnnXKibKNJ2Xl5kyYuoIQkMBXQCj6+yRZ93HqyhmJXW2WLeaFKalBVFtoVXnRja9FlW8X+dlDz
hKy0c+lc2+PZ5KTbMu+rTRSUxtpvi/tsjtS1Fmj6+R8j/vulHr1E4/X9Wa7rgO0nbKJiLVnlH3F2
EWcTV9TynVL6FCM6gCpNnG312DO+KgkWeDXeKmvUq8jz3YluDOW+Taub803U1QIN707gLY83n8Oo
2jju6OJUYaNptkhjKcx2U1TF+S6kfsSqnr5nqYreO9VSV68uQmTyV++/gzeGyDYgev/ie+vuYh5N
QZQpY+GjBaVqzs6xztMUAkETbvEmNU687zevBWFFaCu02uzl0/lVWdW5ne26JrW2TdjcEEvcgm/U
GWbfOfFki5K4vEyE2WwpZ+loRjvLlzlAfNBaPc92rjsNq8bwFeRbVbDsmbqL+17do0iz8eKOQIu+
+DrXlOBSLymUTzhuliV/ELy0a/zOust5ngGDIGcJNK9rL4da92Cjmns20fzG9ZXpBDJg0U76ffMe
hnMeyjq6tgQKjk46olMeZLvAQmwQit19kYYJQSQmcXpL+G6X1+Bgsw969Mlqiwxlfivbvj83jgsN
3AM8ddPSHKh3tPPRhD1eHrzUwlXygbkRTvRRoGOOU0YxFRQmZ9DYH5r4REPvX/XVLJGr0jkC2sLF
Xy1K0yyTrlWKbOflVAMRszc2rdlcjGmBmlnahice8o3LUVGjPUtEgzGovVgAeWsGxH1BunPGgWY6
9qt96awaf1c1zqlBlf3kaD80VEdDw5ytxqY/tgTToirl5QkGjbvOnvxtVCKQpfiXc1zdKUqIVWUw
bpiyz1ZLk75tvtVe5KwSvzU277/hBR7sMLAcGTaoIXB6HEqLgTWitm3oVia7jDRaq+KtXntbO3sa
IgNHtvDzZJf7tE12yRR9LaLwp1ENd8ps3up+9Pj+rbx++xyulk7KiuouOjKLEyLv9LoZAt6+a1QR
JH9KUhWd3Luxip0LPQ2e37+cZJ7HAwAoheiVOiHaFpCYj2f0kHdm5zhjvKusy9C/MLNsOxiXkVkT
5cVnSex9LJLqxK73ehUJEIZdHWa3x/Evr+CPQ8Yc6trTaEju4ii5rSOKjHO5d1L7R9IFX6PE/m5k
xvf/+WM6mnF4SKb1EmnXTSM5YlPFu8HJP4+Xc+i9VLgRtg4K5mpXUaUkXZyVE2P56vAydNth8ULn
B5jMcB4/6AwWYCwAguzisFznBK4mhaRghGKpN9+86tP/+Bkdnct4hFI2ogGLmaOUhhV7XhHtPLXc
IsHL5A2STRAb53kPcmeKnqOyoTY6kya9f+XDiC1mkSvCwK48K7vU4tLaHIcY9TnBzjGnAf8SoBb5
panXNgmvVCmLa7uYlMtR+x4Hbrq1sKv74NbfMDkNNrWtVDdNcuk1fneGy4j+OEFMGvu7oLt02+za
HKvmxpkmXB+LUt3puf3TN4npoUDrt3FqXymW76Pel7lnvIKdV01oqkx4uhf+HoMu92rGEvvEA79a
NWCadcn7mMYguhz5+R8z2OrnYEZ7vd4FblmvrCkm0R/SW7WNld1Y5le1N+5DhUYXn3Hi0q/m1PGl
lxFkqTdKFio+PXSOPbjWVaysK5W/3DnGKbHqV3uRSB9pggDC/tEzzMWuGDVDU9qTW+3swb1IRJd1
mli0/UXkn9iAjeMCLxswl7It09BkL7K15aWUaJpqRxmg0eXqY+HOjyb8KQmC1pmZAb9yLuiRPCiD
KPY6zYOrjLhZDCX+kArSzXP+Pcv1TdE8cjzDHG1qFM4TcF5p6G6sqf1ZteOwYmPda0qJi1d8GWoD
8EWrf9KygE5GWKASHoecp9b84f3F8Trml0eTeAsMPCeMvniLtGG6rG2LahdMMXihCiJgOXq7PnPu
x7Z6iAs73iShH6/60r+txz6FSn/he/1MRqs9IfZE08Qd522QsqzevzfZgI7WLbfmmuxRZPUGKcli
J56acFbSRClxAUjUsyrO6Mda+v80nuAikhbauM6hQXWQevtjsXSuNY2zb5S7nJaE44/pmU2bpklj
bWuO5df3n2iBDjhMJI9dyDI02l4GfizHS7OvralRI3rCCIR0axskgDcGl7ad+fBO0wYbUye4tII8
3Svj+D0bgisrskyiW1i20amg9Y19ArKeZagWsSIR4+IAsIxymDTcIXaNY3XrwRceaDulm0YDitm0
33IdMNYceeea1z28/yIWCnq/XgR635omwiTUbxZ7cmaVmqrYerlT5eTpazqkdllv/NSpN23oUiZz
r1tU7LaVr3wFuoqQfhnSJzK/BnB+QNBV4cbyI9QsYuqeft99Ltpg3ySIicy5UULrTM39MHnnCI25
63Y8sWwWCAfu31UPWGpyPzafV6FhmIUADh0oKqM3llsnK9FNmVd2tx+D2DnT2s5ZtYX7yfZr64Ie
6qVlRPoGYORas5J6lbXRvTmYzWYGKIg4TKZeFpHurBxdeq9GfSKxf7Ury80ytclVRcdqGdIYfq8q
UYJ0uzV55trIzBtcgMDGpudmZUBv8E9xSw7z+GjpErFRV4FLLZD3VxGrM3cN2TZ943kKEY+xUGUe
jI9qoWYbzyQDCpR4VSRiWdXrO/ATaGi46CGVc7IymkhfJ235JYKyXGXYeTVdsrbSaBPZuF+40171
0LKxmnFljNO5raS3TBQMmIAbp8VHx2pvck5bC1FlfdCuTaw8tMneJPVQbK3aAimraete98cNbp9U
Cq0p3DT8deUp1IJ78wOrcd0n5bCyOuWL23FHof9iTOblQE1G65N9p6if5lkdVl2VTVul96/LDiFu
pcvHVWb5Jzao14cPcQulI/YLKg0OnkrHe0ZWWxjLWGaxM0ttV+i40tVGvyljDhu2DFQAohQyXZJs
rN7lrWrNJnMmjqqBgm0Sz49x20VbL/Y+hd50E2cqyNjevnU6Jd6g95MeZNCLgRJ95l803efejrd1
35cwtMfHqFSdVZ8k0nCB/53W6tn7G8HrxFnmpnOIfpHLp7F4/HQeqOxsnNp8N/mP6VBeu0YBTDsx
NllPuuV22Konurr2HXOPXu8mQQDn/2N1eNK49ejd4owkh/8fJ4AV6jS/NO5AKQJjW9Ys3QBtmFgN
f+ROarEnR+6JgOL1OcBTw7riD8PzPJD+x9cc1cbV4DpTOKrYNrpkStaTEmN7ziBpj3MRnpctJtTk
nttac+jXEFD0PQZ1pb8/MQA6l1osVYPckv2f2hp+pItoETlwE72rKUc41Ympkzs7DATP6S+vXf9l
cpVzu2if8hjiaKjtzfTWbP27E7fw6iAiscUKFcAjIRap1+JULKK047wc8l1JnGFWQFpGCuhTgFCP
3tWXadQ+dO4IgjvCqdTug433zbemx2RiqCpndrBFn3r42C9eSLhk5DF5BOSg9+/yjU1UCjuQk6hy
6NTDjoes9zTcopMx3+k+XGXm4ac0pMITWsaNDJFS2CccTV7Ft7yVPy+4mJdRPyMXoXJBp/xQhe3e
ro19RkPBnObd+4/29pXQ+7XQclMplR8/WmrG1WiFXKnbGVlarbKpfLDt4CU9kQMuUN+HU5PijRxB
4AItyifHF7KNtHawjJSDaPjZ196lnVbp9r6KWm+LNM5OUZQ7LMa1Te26T6DkVyPdpvef9XUxhddK
BZkclDEk6F2MI2dW7NQt+KEgsaNtaJ1Xw7aX1DdxBozRXNffNBVCe+iGb7WSwLPrnzHxia9quK0g
2xTtxP7zKszlhki/YdmxI7DsFxF42FlWWWgRgCYdtFkwNU9Jxd7+/mPLhxytchocrC3paCAUZyxh
G85EzVONIvgHRm0iXFmsTK32rpuajAOPJ3PVFeWDmlFYfv+6r5NvLgyHSdqPhErojh8PuZJ4hl9E
rQ84bgYh181Pftm6u7ybylWm1emqKWo4OXHd3xhz8FBieEHnmb1v9q59e6z2DQfjzuuUB8Wfg70T
JptBncqdw6YJ1wZgXtJp8X4y/Aclb5KbuXVQ9Jiwby5/aMoEbKqrI4il/YZJ0SJG1T3OFgs4tQIk
GoZh2ypBvYt1Iznxxl/tFzw4I8tjwy9GwHSxqJDF7AziLQ9CSHuu5vUjBKRp27rtlaXEz3ObnxLp
fDWPaECYQqZwyPwxXFxcsPUqIKmd6Z6FISqDUxtBaXTrx/fHU4ZrMY/4dLJgHs00QO8dD2dQa1E0
SHxF2POgq2BWGpeub9Jt3r/OGw9D39qGm0z/gf12sUobt6wSrU3dM3+01BUpWk4C2p14mIXdFfsR
stSkPnL8OWglLA8e3+noKGYDbS6tNUC4qFhj9s7NlFTJGmUXEFdJlW8dNYg3VhNoQJjvVd2Kr/PK
M4lY2acolVIU6DNACRobZ+Rl6yTIfihGMO5oV9WfvdETHFQM6dKLs73ahnt1NL2LzNPWgaWdmepU
3NaJN5xaeI7xaqg4SUWsFUAam8sybozbvPJLCIZncdw1q7gKH+xyDDd15Hc3dfLVyxrrnOn0dWr6
C0Vxw9u4zJ78dNpPTv8h63V741PpPcuc+polm+6DMIQJgSg/XXCeSXO19dxEPt1+J4L1pz5FY22s
I2ejlrm5HxO8XVQ7y9ZV6s7bFrjnSitV4772fGvT9+nD2Ew2bhnE5yAPpq3tJPdxbIGN1EwQE8PQ
rf1cc7cuXfONk3oGPb00PacxiEmin+BfH5QzqNz+ue9K6yKKJ2i0oR/uoH4WXyFVoYQUBMgL6sO8
S4zrRHOmXZR7Ojyv+HNbpMZan62fXdwhGpMCRNLsmVSkOK/NoNjmmVHvUBjajnghT6E5XUQR21Cq
mI+Vhb+27t0PsVHc6HVyE9hKsC8DvDEsZzbXjkkY6STltprtjLKguP32mn8RNc0PO7hIizL/OFTa
peJRWrGCkRmD3iX6DbXzkEXgQ8O6BpqiKPd61185fkkJr213Zo2fpOlV3123CndaB28qn9tp5Rdh
f+eAaBqz5nGeE+dyjsAUenVj4KetxWtzxkYsGtN4m1aOcmkhdIEFXTwDKdYqKUR+60f1Z6AMyqWL
G+fKYEM4j8wvcV3X17GZP3ZWK4qehbI343rjDW5w3SX1fBaoabiPIsdbs2sXKzozVCuabufgR3mj
OuHXqsb5RAmgdY1+E2xiQNtIYWWUuEIXnQdw5TqY9cRqEA61/I9ZUgOeyjv8iDNbOc9BfQBMz2+6
Nrk0w9x/cJp5S37UXwZ+LA5NFqqebnZWxFrwVDsYZbkrjRbwB7vMvtsZW75Sjv21BXzpKukMzDF7
sz7XgYMiuNf7u1xRMphzhbZPsr74ROJ+53dAq43WrrG3t1TQIQgD+iYgS6XVt45TGHdj7gdrQpfm
44CgrMH8N7wpQ0ZC9EeD3UAUfWEWyrgZuwj7mqTa0Fna0vrs99y6ue0iv9gBeItBS3EOOugXr/2g
vKvUrL/QYPj1TnDrlAXw7dFMN4PjzxcApKHNzg91UfVr1wWWXrQF0pBSQ/wyp2P4pc/S+qIfinPP
qpV1ljv5fnaabGsa8W1pD9mXAKYsWiwJGPKoQQlMASjWqWSL3hdNLeO9b5YqVspzgTO2l172+Vmf
W/pnmPa5211WyTB+7iPMES0yM6+uma1VvE4brQGcaO20ZEBVtdZRNZvz604xvmo1eNzBt4z9kNbx
FncaGBOZ4545QfCNDF+96NTwbFQNZJpyRwVwLnB3ZMzQUTJ0IJhpcdZ7U7DpqjLYofFmgpdpbBis
Hn4cQ3QdBjarwMl7ngi1Wnv0of6UfFI8x9nHMplvcBqb9srsD+chdf4BnOJVWdik85mO83yJ5Vgc
IJMKIGMmHNHilUaEvTY7RFR7yuNoNlua6KlfNGoODcRToisr3Y9ZNN01uc4rIFXcVsFwXmlGeuUV
g0cabtibuCSEJog1d76vPtujp2xhdJNOeexG9RyZ+zadPvpD96FI+2Ybmmjbeq5/5hkldFGQbKux
UZo9Waex0Sv1U1a64R4M4GbCHgYhqfbRaHztnFAAp+IhW8eF3mwCPYgx/fb6u666jvUPc9QXX8F5
oNIAPklNIGOx50z7XGPLsK3IuZ2GPLnB5yOT6WcCR3HClQpvIUabdHSy9qrwwl0ZhjHecWzIMMJz
LZsurMoFQBWH10VboS5rVleVee7lZnvlT0m6bR0FrsJkQo028q8jfu1q883o1WRr2SqTy26zByd8
GdNqwsjbtC+IAeiqtom6Rmb9yVWHvV476hpDTfpeObM6iE+1ohb6Ab/TEDiH8N5NVXK5RRDjRDO8
IiXbJTDq4amFOwDZQPf0m4mkc9Xpl9jWRzufhVJPP98PbA68uaMISoJCE38f0EAQpZYX7ydfT/IS
zEjbf/GDIdnFXovyqOfdeVnxM6tRRXLHn52GNF0kZQFffSyjW1dvUME20KBcGyNdhLH1vqgewovd
DE21GT4MCWTiQPkUAGUeiq5c19r8aAfzox56F33gThs7D78o/5ey89yNW8nW9hURYC7yb5PsJLWs
4CD7T8G2bObMYrr676G/g4PtliHhDDBhz8w2m2Sxaq13vWEq1M3bN/SqItzuh/KJ4h5F1as6d6gT
o21an4fZaNrRwYxtV3fdk99oyzsV9T/bRyoSkEzPNMhJuioKV6+hVZWiPIwGqEmZX+YCBh7ehfzF
6AxHs5cBLMxPqve7g4N5pidluBBw+c4PeY1eE7RgGAIgwGWgCZP27wXU6Xg34wRXHlotZ8vWe/CJ
jfKeS2eX2j87Tyw7ZxxuYErtyhaS/CK9c+qtL46bWTuO++fF4Kv36pGcSxPepa6VsAIHaJLMknxz
UGfhd4CcMF/a8h3I7R9oi21sbDT6faYe130Cu5rdLbFWHGo8s5lXmXnQ5PnJtZbPS3HyEbFp5njJ
jPc579v7uVr6UFMMSlHGObiTXT02bVqWggSaAqSNGVhtQ6MU1bCrK+tHm8p7fRDPpfpSr49rlYt3
uuw/cSivLk7rTy0MxY37/vudSUckaQxd7MAQ6W6utL1moDHCpz9mCtf768s8Prs2OL7yzqVInmiY
TUjYa46lV2IdXatFvYNizB8frBWu6dtf0b/2JJuMi//9eVdoj0ys0WtLltTgPLrdevmDAcCj78N2
emhMP1rEZTYvWf0evvwvLBLYFUQGmhdOVddizS52FBi4KMB+hifLl/fSHgR6HSc5L1UJU4m8UM/e
O2OJDKMw9kas77sVjnbWvQfFXpn/bDszYgB2E4F4lc7selIxpdLQ86kpDn1aMJEyiUbniJTz+B3V
kI9SM1TTPAfOkvs7bTKcM3D/3tSIAajr+0p9qObvXit+GqrEgfYx6SbsR+YXoByGC1MWcX6mNiC5
oVDnNbMWxa0gsdiNoeuO/XfNbp9mo5MBTO4HHYICZPnk0zT+fvtd/3Gn+HspcpeMXHndJGoY1xFs
66JG4QoJryjjhxUC9rCW8OkV3cc5N0nBw94avyAcjIqv+up84y0ghDe8s1WCeBK+8EmYHLOttR4K
gFAEM+1u1mPQqY6PGSJdFUGxz+27oUdfm2VRq8mZ2LDpnf75H1ganxLoFS+K/8C09u9vyuXqhaKm
OtDaAs0uZResPj8hzs2Ps0ct1zRnOWLbYlRRPcAOVeA68/wxI31sBxSdvfOR48j3aouBhenaAoiR
zVmYG9T5HzDfc1AYTyOOFxQk26o/1Wm3c+0Oy02tDBtD3MjWMYOR7+js7JYKJ9hp6TBimxwnqkYn
xBQPPUWcT0dZqymqsy+Gh9JJFPZ0SBlUwAwfWoRV0r4Rm2tOtwyB7lIYyhQ0pIwv2WB+HyC/3izZ
GazNObuqCacm1e+1NGwzHL1K6R2GSk53pRBfi8F3QsfqPiaZrW6Vp38rBz0nyYQ80E4hg2jnPrBH
ISF/+T9HLIdDjcwzJmS6/EB5rwXTbC5RM/Qt/rzCO412hNfPNkXWskBqSR+hkdcAzXO6LSY7pX7H
rwml/bxad4npk2O5+D/qePpt1PHLJKsknADzzvU6+wj0vO9sSjAJy0djEMbBj+dxXyddGWZF3wZO
b7R4mPQEDyUE5rXedMAa34g4dLPQK42FgmUYPvdjeY/NcLNv0R3QGztyD5nuB/uxt0OkgD7dK1Li
+VLnQfiD80CcGrkgew6GQztJ/7tLOHV/Ubr6aFZJdU5nWwXDJE8rhOW7GU/YaNB3vjld8GD5ao9p
RxTCMCJ4GORBpsMXI0vuM8FWnjtzfKigoe4IBcRicPyFSe2XsbDcA56c+OS6y21VxH6QpO7OTZY7
YWuPvS3zyDbp0U1vwvsfeo+bxSfd7Lq7Unmkx2fWZfKx9G8NcrUx++d7nY6Da94kUzpj3ZQbrDKi
qmJjgb4mxO9SV8ZeCAS5i1ck4SBJtUtWEuPSKcOMvf3oanobrBNqtGX8Oi3l5q2Ec0zuQEQsx0ua
lE1UbUmhxpgEttHcjXV/oEcvgtJp50CvRRyhPJawJyy7ekrjFHZZv8RR5c5fR70BzW5JEq/zQ22L
7JTpl6Q5l/X3XnQ5vGn7pLcot4TzFfUp81EjIRsYT2jNQF48Ol6Iky/yRSQZx2zPaT8ejbZvIs+D
WtV50OQHdSREsY1KXXxQOnwgNWEdUtmsu/EzaXfEr6RHLU8vdu4ue1o7uk+lbSJQWFpmfDfHmhYJ
Mzlo6XBsTPsF/VvoreuT9OZj3g6/3Np2Ay2zvsSJ8cNIDBSmaUzYccUEETU4wJDffRajYZynKikj
PvQyjOfEOfIsw9E08t2sbMKrRPkRJtUclglbpYVEa7FEecYXkcbKLpmW+2a6JeTN53SYw8y1U2YA
eQ8/oxSk+prB0hVeNH9u137a44t2UDDzWYvuN09MedCp+bZm7ezTCYG4NY5hlXC61jL7tow5whM6
gFtyVQ+8tDG2i4/CNZKTSumVMI6QUd6UVI5V8a0Y1lAfDZ6v35IbkGR+SChKfMqw7WYoFotzinWc
QsatlVO4OgiZx9bD83/Cyl9m0gLWaL5XRjLtJcPmaGw6M9CHR+AI56ZPNWNXpXaGgkZH2+PIbzJR
kOTyNP0w5ckNXNA9RA09a93IgsRGazt359Wyn+ch3xk6sWv2PB7SRLEBdEZ3nH1bhbWO53lvVMPd
xIx1p7kqUJ4wP8x1wWxeLx/74lNSlPiLFQg53dGx70Ymz2TmLTuwgoUgpXyM6oXdtSutOCqBbQiu
LupTa6Nqm/PpKakHG70iGvzYVftmkAMOEql90GGA303KEIGvfD9SpSn2U65uNF37NKV5eshjz6Ub
R4eIzuFYQupjFjfuRCpU0BBehY5YXMbul+YVIZlxtd8AS5kEoEqMGZGpds8G1BKyuOJLNWv+aVT8
fXM7Rk37E9f2QtkS/HT1glJFuRszyu5JEx0aWB6rTwkS+wj6sx+ebPPQGsUU9Xkr0YSXj3bTeyEn
iEc/B6Pa1T77lJsyXX93AmspuH3OIUmxOWucwfo6NTC6qagUYSL2xKtAUo0PeHMDhE4GnmG1XzZF
cuHN5Utd6w/+iPF+ozZ0Q9tXLZuaNSJ71Y3pkCO7wCqMIDiTj7MbZBbNc0+XAt8is+vpW1Gi1XRT
JvIaKXOrJsMsL59Hl2lSPWpsD0JA21jzUKnsxreIYPWK9bGv+/0My/JR66jq7Tb9OFt9e2FW1O19
5t9hjRtn1Hf2eHAKgHfUE1poSxsZedVGbrbK01xo2edVebuewcRFR02/88QINpXWoA21ZxJhb2ZR
ObNPGZb82E/ljTOM1aHwlg48agwSvVj3mL6Kd+YUr6c8G22O+R2wqYA0fFUBFfqqrygV531GNItN
MjBxJcsXPu8xjHmYpvrydu34uk9AeA0JhEktWglija/aGKNKdPImMTqbeNNINb3QTJevssYggNlY
GlhLysY5jjXpo4Q9W/bj2z/gVffI9VGf2GjtvM0692qES1BULvNiQPdjY+xhjzo5jgksGOmGc58+
mglgbVoT9ADa9A7panuWf5XN26WJM8Q2ArYCtm9/13at3nZ5XasZ5WiZcjoHhkIgxe1/4ejXT1AJ
o6Wx3qlxXw+iuEeYy8af677S9sex0TnAxvMeZBVjwy4vMO9pjXeW0etKmnvzhcM/mPljiXY1JoWN
HCvdZh0J5nghBXd7Up3fAqpjL5tBSjjFMUBwwwjTmUsXFW63i8t6r8+l+WFcJoJx3ffwln/cOmah
qN8sLDpcpB1/P+/eVH1v98m8nx3hAM9laQCo/PL2enot+4H/wq7k+2gtNmbA9oX9p2LXmDS1KWaK
5LZNt3Ynf7oGZBPb7Gm8W6N/Mtu7cq2ejJgUP5lnH1Z3iA+kEVp4Z1RkmTQTvhTwZwGEocigETfW
oBmq+SPUOwOLjLhlccrvb//qf3z24JIOVE4DKIXz7e8fjR9kO+HRN+07VvnM9GyH6rSiEWhfzNrF
EEYr7XcQgn98eFCQUaE4dMgwYq9WfzLmtOHZPO21lbGZl36zS2IBXeU+pcVexy0zgyRa1YRPvH2r
2ORzM//97pghAgtss3vsk9HdXG05LlWAbk1UfrPA9rh3dmWj4UVZehg9bPUsnkmRInV1N47zEECN
/N6qfj21rv9cUH7sxEhqSe8k0yVL4nS/WD1HqYsjVEPYer/OiPBh031airqApkeZXFI5caDa6anP
/C6a+/iGLlLee2tuBrgdOZqhP7M4gtjo+SZTaKKDpQJLlvkNTBkBi8mYI7ud5zChUg8bz8T+Ss71
12JdMB7IT1plLB+wQzEfF5y/axH2MVAhjVm3W2XOPtJlyx6AHX2AvTo7rU2cvZSbg4zuaXtP6d19
Nfiw7frZiZLFpv+WnvlRlj+sOM+ORRx7+3xYR9yjJvIYK/9MQ2++VEr/0i7WsRAZCp24EUcXneSu
c63HAe3Brd6ZSOYtYuVorPdGZ8FoQtY4kFR+h03jCuifHKs8SQ9YjU7nxuaQlNV6F8OwPc3tKin2
XxrDXnc+e0aYq4nEoMxYj/MEgoCNFfYa9WMlTCdKt72zHrg3Rk1Vj4mt7+af7JExbQVzYZc540Pu
j6R56+XRz7sl8lUaOKSi+JN7bBQaUD3H2HNKhoc2Xx5VWxl3ujM9zCbYduyvyKcb/a6Y5pFgB7jt
WMIw+StocvCT/uok5UqczvDV9PCR8hvd2Re9+3nQVdAnao4676bMA8OI1wha5hy2JaGnIqEUvthF
Mz7GhjzF/ZRHWc+2JJwJBCcZH410sU8NVFcsK/hnj0V1Pht8H+QdRvbqFnuzMhNIY2o+VpO+T9t0
PUpsTvh+xcnUGpSEnXVIu9LjD9Xqo5Au2TT4U+j5EhmJZgWuUPWJDSsoMj3bEZQ3Bj2EY8dboI2a
Sc3XsWifyjE5UQ7kZ28SJX9PTtbGRQxJGswmTgJmctvnVNp4vsiTVUy/M0eaN0RFpfeeW/q7rLIY
C5c29JVPWsbcPe/XcWfis0GXnHxOhmJ90MzLmLuIbylcIy1ttS/mU1s2043MsMvO8yjutZWUPDmG
k2u0EWwHuN1d/ZwVrXYQExxze1pOiqU9Ta48uU9GsdUOczoe6FaDuK5tEl6N9lABWpt24+x8Y/45
47J1XmIjvVhFFUqXsGCIMFSIY2Xs2tJtDysaqshMbVa3bKpIYiegJ/IrY+2TOfmgQb50mVUBE3gi
T/a0xz12CJj+5lNL078m9CJlD9+zjR/5hgFLqCeCucgvvjHRplgYgtfxva/c+j7NA4VtGU5kJHwO
mCf5qpKHcZgB4DEYDrss46BYURbl8bI+lJ0rowF5Vwgc1AUapFB+k32bJEN6gcBhZw5BYhv5X8II
2bWLbx+690qKV5wo5KG6wJCbsJzNldu6Oj26Yh1nfxLtPlPqyMC4jKhTd7jEZk8qSwLldIiFvOSn
XMpbsabYoE/WfIHicdC1KE177WnRHXTjBi7FXTHVewHxK0jzH+7UQ6RviEn25rjbiZjRw7qO61lW
DRHcsKo4RobPLXihCRGP4b3qIEANbtSlz/g83tmZ0CN4HN/bePj29jlyXb1tN430a3OkAPw0rm86
tfJyQWeAG/JHbNSI3Spnvhw4ehDBgcDSScNWfnW69yqrV/xpLoxA1eHfwFw3e4C/z+q8hKJUWA2u
tsv4PHUlmziIHtvN8mx4zOkLqR382a0OIwBR25vtodgGa/U0ovhavUdfyqeYkws3GNBXvScryi/T
R+RrMjBdLJmsGL/gvKrSw9Tq3n5o+r3lfvOlyM61Svtdri+3ttrigLKkC9BM2lFVmQNZk7FP9kQh
biwDPzp3Mog+0kSBITTUx3QQyW1jfepkBXmnbn6pQv7afLD91NY/T8V4FqP73bOKkVx1f751sO4Y
OvYP1XqHQkGijEW87DVNiKCf8WsqXesixvJRSX0+ouc99EZccITWE8mnMj+nzXrQu7ZjqKxx8kqZ
IgmEkO81U6TNCe2t9H9k+gJ1Q9VZiOkNdDp7IPgSrL6yyJVMzfIeB/gvo1s/Lg6aiKY1UeHnddTx
Ah7tsSYtF34oVhoUEazLW+npaZAl5wqsPQVZOylHU/u6wXrV7s413bxA3euvXRuaTJezxAb9szH8
s+rDYrH1OnbTBkgw8MclVSAyFvUFMMENpA/K0tnTB6tc1MnvTroWLAp7hRXTSYzqd3nqc1v1crHG
5mHOuT2cPrqLU03OvtITk6PusrWXp9zqu3DUMCE2pA6KTc059U+rrLzT2x/I9SDV8ah+EUbCgSYl
wHilbE7gSINAN3vPbWS0Kgj3ejv+8FTyntT++lP8cyUk/SZJLRD5rieAg8kpkKOZwFiw/c3kUqNr
ZEt2K0QPX3W4Pkp7Z0j8qr/ZLrmVjzhSbhL1PzK0/1T5uZBjm7Ek9tZQFGERT4/twOhP9FucAxlB
VNohEjsV2LPIiWOAn9okVO5LO+9HTz9V5nuNx2vlm0ckFBJYWIDwAK1reZnvdZnVxnNxcGZij21V
TZzNVvth0ciPm61pvc1T987kYAktMRD1ZhVbYOcIXjG3uAproeNP1KNd0wV6Z7jvbVyv2i/PpBe0
MTXZNKuYnP+9b6V65nhtA0EgRRGEEePZHCEo56J/1EC6V7JZmFUyZPen6Vlz5mfXXCMm0L9UH98O
g5W8O1u5agM2mSUIEF0q8m9AiKvRStW6aGWVk8Gbcr+LYdIujp6psMII8xi3zakB/tqvdeVGbm3c
j3b/JRHlUWAgftdlzmZnLoM4q7OdyubPvSzno+llelC08dHE3B472IHMyYFC1XawaRo2M9JcxBdb
kZjmoY4WFYCbXTqHbLZ/OOXgBf6Cysvwp3CYyqfWzM+TWTOUmGAL+ZVHoncfmdP9VqHAutuYxst5
SPyXzGy7z2uOg+LbX/CrVc4jghMAXODhHAC19KpjNtOxb3Qcng7mnKAd3lJec3buznJKdkhlIWzB
oCTrGSMlxom24WRJUksswpJRN4GgJcw73+nf/sRF/Ld9Y4yKdB5c1WNEtw3f/15HzLQn0S8GPYMX
w4GTQ1RCATyn+sAczHCNgyahuvupPHux7UXTSLlJPUTijFzqS5E09WWxmMiW8vecanedIm51KBVA
a+cAqvbOtwwG1zGZ1N4pBjcw7MQ68EJ8LMcwbxvn8eSppb8bXZBQu1OfhRYHrkMTtoByC4hz951B
Y4fi8VeW0X9If4YWPq+flTuat93Y9CD/fQb9r/lNsKqC8fZtcfp6X7ftPeW9v1PCoxIy1YYAT4dM
39hb0LN26AEPiNOyR3PgL9qkORgmh9Xbb/3VdwoVcNvcUFozzX3lW9Lyv0yWA4lYjT6bqI+e23KE
+85r/NdVKORpvzkhwHOvdgPqOc0ZHcw6bSN+7sqMYZIb/5+V49wKkCBsYZOd55UUgfkQ47UMf0T0
bGjHfNgQeoIFnGF8iPMhJbI4JsQ0uyu06fPbD/EaY2CFgnxtY2RsNF+fD96MsloWGsZcdUsuB7Zj
RFBjtOvF/mHQ9ahZUQy+fclt3f/1XWyXZBtzHUj6DJuvnihjw2RRg3D3E4THyV5oiXpaycnOd7Lr
orcv9g+WBbY9oCebKB8OE3ZSf8FcuZM3ALrQkyeFQbnpKf9YmOpRTu568qEZHKdq/d0k3v2w2sWe
LE171y2zduh8/VE2+Ju8/Xv+wbSAgYjTheW6rKhX5ThFTaN3ykoOGY6Tj3T6NQS4rkQdWnSMdSG7
94Wl37iTjatzM9yNLSEfWtc/qKbQj9MoZjzQGlze/Sk9Nd1ofxR2mkdldtu2khSUPsfvTMOCdvX8
7lj5mffEGJUpkq9ueL/erpv88qMUfUo8HeQ/Z+kwnWTmCDzzw5+69rZLqPQsMlPeOVhfI44etw4J
iEoLxJ447r9fhefKDPqFkxxKs/7ROtq0EanLXeu3tEWNFuT9YDKpN5j3lv2NayfN5zGm31aacxlW
ccvUhKmIBx80hz+aZzo0AZPC1IuNx0RPqvtRGg9E02Qf335n/+C/bVZkjmdDHNH5SLe67j9FFECc
U/aGwuilZVhZOckD4v2g29gV9AEk4I5w5pv5OevEufehMZXeJ8bRn97+Gdd1KucJkDBLGOYkEbPX
rjhD7piamMr8IOHOGD0oWO/nJ2/13rnOH+T3rw+UC4G8QwXaalTvmphkr/Foyp6Cg0vexQ5tDcZP
z15NBKMzoeIpwGgMgshMBkONV3vh4mMPQAOKk/I8hfmIrS40B4GuiOk505KWYrIyRKSL8aPGaBKB
PrQghezcprOrM0IUDF+7t2tssRkqYW2L2Msx6sf2z3QMOwaLJwz1LwubYjy2RoID9eLf/9+fLwjc
ZnmA7wF74t9vuSyEIr9GZBDVRnhYeGzCUjovGy/p7Qv9Q3vLA+b7ZwfYjG6u/dTYZMAwqzU7xM0y
PNUzPjd1BKv0gxOfBE3ejjZrs4GnN9t8cee47t7Zg1+B2rxiph26vmmlaEiuoGVtdFRqmJjt+HX3
3Vlb4I78R4OFVrPiwBnD0vIyH6YgKux37v3VgbNdmTVlInqkxr62FipbjIjBk7PDCPwT15CnWgHd
1nE1P8rpWJ0sv+0Yo0eV1A+GRZ1t8ouy8smf5Lek978bGrLYOI0Prnj3HL5yB954cMxdDBceHBpQ
DDquMYtEy3tbh4Pc691TkXD2ybzDXEt8NLz0oTaXw+YzApitMOjDU0Afw6wnUGpeMDT3UNHCw35n
Wb4qQPhJ/+MYhFoKO52/lyV8DZXozZgehmH6rjTjtmT/eful/OOd/HWJqzOyaatVJu2UQok+eMKA
ndm/xM6mRQWJeW+e8ur4v7qf7X7/s5lCkFlSUamNCdA80NLc012hA3DwAdJ+vX1f/7oUcasMTfkX
C+Dv70vNsDISp/HTQ+uuFyyXzhQDn42lBBdtn96+1J8/62rT5EzjVKccZUzobM/4P7e19ChJpbHd
FtmdsZPBXE1/905v78Fz8/sYagM6qjYq2NdCRAV9ZY23nPtDX0Je0rrjWM7ZbTPgqmz9IJV5xMoY
0wiY1NmuzZHsgJ3thruhJVEED2trp5qvHEsViQOsVF3eeaUfUlfoe3caVJDa7SUlhNxeCnrYBjDH
zleW5zp3sGrWkT0biZb0BEaxRrOzMhByPJLeS0D8Mx27eixsqLBc6WGh0FwfWl3R4UIxQILySz3K
TAMxkkVOnDhqWyabFOxsvZbg32D5H1yQtkDv0zqw3DrkOeY7U1Pf1UjDWHviBpHAo1XO7M3lRpbp
0sMsUviopQlZpUcKPhPhmg37zBDEaugJPCdvDU1Lf87E8D3rsqd5bmM4WtBOLROPne00X+riqRdo
d9Bei5GdKAPi20v8B95eIP/a9MFCET9vjgcslavveDPRTOq4ZDEqqC71MFLbNd3Xyi66MOmaJFSE
iu2wdf6QLRY3ZA8jdMfxXU+S15aomCXSKyOYJH8KcO6aSVA7cBiRqhFOBh3JQkFglpmBffKmIsm+
OSsIdikxiMb38ceCd/XNyuvwu9kgzpxh42I4j8l0X1pKngVhzOj7NvGN/3GU7nQDiR7LRzuejn4N
bg5O+8HAqzzg/7A5ni1LxJgiD7TEvtEzqKmDcyv6QR3K9m7OcBcdxjVqkMxDCEVyUbfAteA+QSK3
2rDv9vFsDadByw/OaqIgtHHPBn0/LHjzdc90HMu+8rgBMzeWENGxGzbadGPlXk4ASxnfGApYEhbs
jNwRQdNC5xO3Momo+58rhYyh2XqROLeDMgWIHarKDzyMsju4jiN3HAxYK4Zoq77l5fojtsozOGYZ
TFkrAdVij9FG8sOWMCEHg9hW8oDmvZy+G3aGNGfS291Soj1YlQ7brxTfesu2A21CM/lNEQS5o/ZL
o7lNb1HAj/tuKE5Fqp7iGdFCnU3VzqyZ6tQdxserQam8KZg6YQeIqh+S+adujShFq0XfO/qaUp+p
SHbqxfTjB68kOjCen4dc/HK/0lB/zdcpZDKAC+4kbjB1GYyi2FemfSvyoiE+IZ8RZlnNvivcr3aK
F2iJsgUmIhicqflGKGe339c5WjgvZlNZSvPMEAzosOkPTatRPS4lEWFpngcehOO1hjHa4cJuxz8H
V4c8fvbsuQhMZrQ2S4VsHLxPKlX/8Bfryx/ILbXnFyYTaMhwzOn07MQ3A73G6c54Ib5oaX+aeu8R
t1ycM4bjzJCP/U17wWcmZXhE1sqvfF77sOd57oytns2z7rxgcrkb8v4plVkaGvlwwZFt3RX1hLDS
zr6gn9njOCYDLM3FvoZ7Cz7rjKh/Csy2lpEFSqWSOF0SVPCbd9YGTGIOI9Hk4iOWR40nxWlYyLyg
ngpYVya8MKhjvYaTRlE8t4XEf88Rd20+N4xEzH432dOWgKR/HvLq4CV9H8qsXUPH5b/GHOGMX5mF
RRhcQAIgLs7CNM7Fj6cw9RthC1heolcYlXnwD+f5t0C3GfkOy7iMxaVdoXwPmCs0Xva0DO1T3g3f
c6DZ0+yWj46tzWfVEuVKGOntXDzg6pm8aEZ6JxD87CbPzR6nur7pFru/6fuapQu5ENZB3lwU8+Fg
HtYNha2tw2xPbdCXun1oyZ/E3fOu7EuLlB9/OSyAy4dU5uW+XZ8NN/1RdtBO+weq8B9tDmOSGVgA
8juHkpcJgn6csv6FJ54yIOPepdWJA0kmn3AXQN2D7+5uHbv2sDhdG7jsWsiFm08NawucEuNk3Rnd
I8ra751q+72jIVSCiejvQEH2lSONoJzOdOfi1MyPQhpN4JMp6VQY8EAIttIsPyG2DxjhQscjz4s0
TvOJRsk74lwAxKl1Ykf/cPaGhP1gObRJzZch4aC4+oOOiOWSuisxeLl1HP3daDXDxe3SqM6rcT90
zGyV1qnQ9TVnBx5k/P/OphKIIBAlM1beMq9HjucVbqOp6KJmD9vlxvsK2RvzIB2gYiBEO4PEsKuF
wbzeN8kacG90QtoIhVgJn+SdBoxRAsTGRDPHTmDmL07r3mvecB7658Lzz9SqYwS1w8QqEOxB81mo
Mg+k01I/1NjKGRApugyauGGtTI6d8T5tn7R4XI8OykynzJ1oTTszgmuRPcNlaEPh48eufzPGivEb
u0eIqxDZ0dkLqWwoP5IiKkAVEalGA5wqnulDTAJ4ygjoHHv9ejT9r8JKjoNXIn6tqH9kPwT2ZgZq
Loh0i0x9mPH4tazpuUVoD6GAV6FX9dFIJwjC3nBsc/4sI9NuVKkzOIcv0udemCoNF7O6hZG+iMM8
M2wrcxBxD8KcQIeUGg4HzY2NgjcUG73X0vPPjdGE+SAjtXQlOpX8ZE26uxsnNIumqvqDOTjkMzQf
sy559JlqwXRJApkQ8DOoDabRUeoO6pThlnFqnZOBHnWSL35qXap6+FWY8wCpGPzAnv17r0oCoTa5
jFugVOt875ANyb508jaa7AGiZbkjXs7B/LBBV6owIq9xXhztG4lEOyCCGhezrDgtg4ax2LxSBXpn
GDYNeb8hDSCqj6kLhkHejWaPNqVAntFmtod4xIETwOTFqawnH6MwnilpOmNcddSZ6BkpoE0GR8u5
LevsLjHEGBRj6uyVjBxfQ2uxKrJxa2O/lswRmtL8omL1dTXgxZcLJ/3acEClat2PbX235qTp8tgC
TQz3wvCPvSlVsG1JODfk0LNf8Bj5Fsfxg4v48dwXP6BJfKuZ0oS25tz1pXnbZjq/30un0Mi8wFvv
2qWIRJs1+15x8KdiXukmxSfL7AWHoa1uOiKKZ1V4IWEYTx30oMDrHK7FQcBihtlR81U5RCYpLIRd
XT24LhEjVU5UhpGe857MQKQGK+5U8QNuqqFK4FjrsQYZlu4silPTDWaGh4yOcSDQlBeTmGH597pm
f6kngS87bIumbyHCagKpvvFhFXkVFe7C4svaW1chbU/dHLNZHNXI2OzioNebZ1mjjBClf78Y7X5B
vbSrnBoyO/KpWLvXJuoBwtWxFUspPhrX/tR7SC4FXoahtsLmts8yS9RRWF3k5cP9tOJ7ULqiQ1CM
r58YqB4W8BtQGywn1hN6FmpxJiZeFssIc+8emv6WBpqkFyfVv1l+5QaJZuY76CWAT6gvYys+Ti5l
65yNJH2uADkS+4CgtVBFy/oylm4GlgxUhRfCuqvNgSE7+GPgJmil2EiM/VAl5gELuS4lOCIXsIxi
5CI6aVlLPv2ykz4J/E7/ndWUcngfw9wxbc6y9aUviY+xWHd8hmh09PhWaHdKFE/DDC4gPPTVOsTy
oS2KQNkDTIEpWUOjittQ180PXc85oVEEBoY13ZNf3yPP5nuWFWo/k6JXY3eNhsy5kahe2AphZGMX
Ol7KlYg3LJfvqHrqMIXgEViQ4PQOUtRYwnBhihJaMZCXSjTI4hBAHGcd996iktDynkUSFzuNQdWh
9uR9WRJv7XUpiZ5JTDngrNgZFPb/I+w8miNHziD6ixABb64NtG+STTMkZy4Ijll4U7BV+PV6GF12
yYnhQSuFQmKTaKBQlV/mS1LENp0VfMMaSLyTJnT6iID+oxDuU7jBm8lpvvqUYbARmNn7Jqyr7ryN
XSqYOvdqY2lPRiAegjMTkQO7CvER2buyzcxD1ccH6JvZY271D8biaUSoip8E1Nl5+oz2FzNFXInX
4XBpJ+fBCT0px8hKTS2kuxgXQIofsR8mnQpLeGF93m4GbctLaRGQ/AL22djS7SKSvjbtyeyyt+Me
2uSlqQ5JWc/n0uCEVZhGWNTaTSb7+jBmy2eNoOaqWvz36GmvLlq4PC4CF5Oi/57I+Yk1LkA9puQt
/xkbamfm67FhtINwHGBModpGCiLTloty5Ghu7sRMx7hGMiyq1tdJW4gQFkLOwdicDgq7IupPy5Q+
6x/SGrmz/AYTaIg0brbtJ6fFj5IMJ2bifQiwJNY/yAlZ5xZpiWiwYxP/Nojm28r8oWi82LQA3Y4o
Nq9y/lEXrhdhx6Cnmo0J7RUdin5QysjNhq1fwjSFpXou0uAz+/0HUQp9jEYIXAzAQNDz3ikrsZI8
Cus+OxDW3dyh6UpL6z85MlsfVMpAZyjF24mZLgrOe7/EmvgYvRbXJZQ0tcE52T4OPHiMZ9onCH9v
iUHCyBwD5ptVF5w0pYVwVQewDyo/BJWgDor04x1xxDqUAE+3NJJ88yd6exkWlhzu5pZY4aiz96ZI
y/M7EPqBPCZp60VsZ1JWBPpiOAJ2m3GY4d/MhsXC55fDYzAFF/Cp2bMzrzib8hbSNHd3rL+ZQTne
emnziZPjvXeEHbnNbBBkoM31+KBlLV5p1oXfIwO21B0VRYabBw3exQzKf2jpvUtee2P6LNn5h4/F
eoAJmaEVI9D3LvFett7k1yrdL2WT4Q0ZMRANrr+n2TndpxMMGtEkd1b26dz14+NLo4NNQQxovJVg
Zr6TYqWXL7TJgdxhPaHSo2NSVA+lvFiTYiRk52cVC2/bpowSKv9H3OfPHBfGMLFKucGMaIadn4Gy
iNUpBesBxWSZtkHvU29u3VcWkSvdo8ajwzbNA/ypvr7+dv9ZfPitmRez+JhruPq9qcj0BbAmnbyl
hesCH3NyxgSgHXysGdtSJ17cBryRJkVzfOGebCthJ8mrd2qfsOEXR0+fp1Bni4qR0ncPFgsuKcxf
dh3Hx17o06mv1AbfVHmczeKe9CVHGDObN1b8hcmmzl6dB0Ya8lQPdHPbWortZ+bInmrh6geG4pJv
i1p80yS2qtTu3no35tOX2IvSSnsb4c1chMbhhdaTemO5iweevcOpLfEQ4PsrDzA2poPbwgfj2DYe
p/x1SLryXBS9F2WTzCkHTy+W2Wg3oFXuppETGEyjc+L52n6hG3DTV/O8wQnOU8bLcMN26kfGATxs
Ku9n1jq3OCom/M6GvmlNt9ou+nhs49VDPIof7iwYcBbTawPtZ4+fYV8q86VaAqLynppOi4cO62Zy
b2SaOOTlbZE95TrM3SQXHOc7Gf19uXY/LNfrPAMouu8D+qNK5Z36K5lGGcpP3Z0jrTZUSvVh4rbf
ghxFlVXiqeQFdzJ8LH9pTFi1ppaWPYCmHhjBbRVywz4uRzOslVHs8YIMmX3StebrQJxv405Ptc6W
0HOIDzs5sykL9NEBKMem02UEWCY4W1Ki3hkcH6W0rMvEu9kgNHdehEGjnjEP0STIKJejr06mkai9
NsccZAsOTF6dJJHNtepXSa4xWcksWPVFTaeckEdXJGZoCHAfiwbRZ0ZXsDMSTuxyva3vZ1+62fk2
kA7dWuPQc1yOHSJqWAIZ+I27zJVvUuvpIkwPCfzBJzGn5UbE3pqrH8bzPMfx7u/fxW9y+n8fPSJK
vPEBl/NdfKDMzEPLwdHmuxCayknzLOqmd6Ys8obSYHA5DOdUxY/VMHmsYkKdDIBVtUGBKuXEznkZ
g2cCQSc8CQdVYtSE1MMYM8bWvrjSO2epuTMnrT/22F4PaJBHmQ3pJbAGN5oWU4Qqz93btudq//3v
+vgypKICl4ZLBgVL0fsBw8CUTl9a4e7Swa4BNy7fkV6Qwn2srWlbbPQpAD6sY+OaE6V/MrL8eH+T
/nKgG+IlXocc7ybgFnaEkrZnb6dKOJDlvB8L/Thnwo4M2V5WctknT9QfPxCWQIBbwNOx3vx38xYL
5BBV8oFj6VEJXmftLTIPuB6Ho63vGKfPGKl//EAPuBjdNgBa3ne9FLVv2cOMmwjv39G3kH2ryVYb
izoJMQmbWR+qyt+/UX7Ch7cECS/e6vj61n6t92CWJnPMoYrXmk7XTFG8yRqsuQ4lCv/Q55N7SzB0
Xt1Ni7fccb6e9ga32NZvkxedEShJBf8HDxv5dFcFREjL5VyyjdikOqFkABawPt28EBdnab8bLebO
WTfbSzFYDpplXROOb18G074pOTBcC1NvTjH1Z3Fr4CAWUAOAM4AMnIJbn0NZ1SVTdJjWFrIZ81Wk
m2SetJrGV5NcaTgb9U8W32IX29oU+V6WhSVCQcg5u9uUuuRoRazCKtiqmDydG3Ow7+sRGiCF4WTm
K7E1NfFIXaEJSG/UI1BRI/LLeMzcysBXDxirHRtQYN58tdZ/NDF+mLo1mcDiW/QaUha8N1Dk3GNn
zvzimQYdQquxQ5fJnSoSsiCYJahd7J68tntjOg/J1EwhxfW9uXcEuxzd/pnElvFI6pex2xRoh/xQ
04ndG82lNZ1xX6Y9VZ4gAW/UFJACVAhrXLw7KVs2G4WRbtbA3fn3HmnK7YnYsOHtfu/S5sWKqdMc
O+Q8rCveMjW7gVlTkeQurmt6VKUxhLnHfqFv2ouy2FPVQFnCoWUy25L+iedGX+t8zRGhU7MGO1wQ
F8O+m6+mNUaiaM9MTlT0e8fU9NlXzWQu3fZzvEX3YiRB4ymO0YsuvavWKxssmE65b4I3FCGBxURV
2pb5Cl1zJPW3U6k/6U7yqmC7bhk13kGX+NFY/3gEyy5GIdxwqbDuQH1OhMUg0UaczhKPDhez3uXU
wSELiBQImvHk1Aze8JNZh6DP90vODxzqAukC5+/eqd19urjFgcDbxe1ifaf1TGFSht4h1srs1rdv
5NK5Byz513G01Y0ouT165p3IQNt+ZCQKv4UtUhEYu3mytF2alfPOim1i2w47lAn2P+e61xjX/REB
4qnLG+MYV3w/wtyXhStwKVrJWY1fRq8nDVe0U1R6mX7pYv9Zgcc/k+CKIzNDDO4EegYFneljrWb6
srP6u54WV6OX8VPxhCbQz6Ebzw6l14jIPls3U/QklnCfn4WGOuin9X0G1jos67q6YqfFZqxlpX2s
l0WGWerMkZekdqSTbJgaNqlNWdFTPHeXLABXQAzBPeEdnelgoCA1tX7x38Q3mjGzWKyNuzX8VFkG
e3AfyFxkG6N24mBQtc14M1hLVFrTl0yibU+1/2scTe8BSspeG/WzFHI+pPWTQSLrXKGL/36Q/AEw
Dg2EBuTKYNg11qLtm9xiR0fKM4w772l0FvcwNBqZb1cRUcwaSUIf9bnknBW5DmjJwmZIWE1MJsr0
XPBBt7YtDinzR34MSoUytWYr1zR5U+n3DbuNyHOK8iar+hO+Pv1Zc71v3kKlW4P/NbJk4m6sDhhG
UKXGF8pO21X8qlXj0hXG+6GpbHwjGR9v0W20HcRgbcWQXFt9crewvx5KBULQ10iwcsVes0yyEavS
dsd0JfLNNI+WUrsUHK73oth6Fb1B6cKuuXaMY9Zz4I2zxNgnS3EwR0/bdAY4Dq0MM718AKy5VXlc
n+tpyDZpQJCknJdhqzLAIZZ9jHPDjpJKb3ZGGfB8ZJKAn6wANeRAbRNS/4UxEu+33ZNCFsScnOlb
q1hg0tv2TbNOJOkZYJ+PY4bQ674lN7I1p+WV+LkIkQY46EwcfsfEfXDqNQhaEZSpFGu2KaxNh9ZJ
4/OUSwSrWRHNgztFp6SNimB6TjST5XvNCF0b4FuYL1Qg3heTko2giEgMP8GH80Np948QEBBF6Qys
fVsLUZUqFNhjJyiVX58vWkPwEQ05QEFbcgdljna0pGHfUT61B2gC5KmQV0XconfFdCa2I/l7wrYb
7asQTXqvmuLWKV6N3DSPi6z2jXSqjewDQI3NRHKADihGteNO3xkKNzfjV9SbVv2MW1JdWCbzqJRg
XR9rrLXPDFvENvAZYVYolWn82Nid9ua4m57AA2OpCVRR2wHudLJn3cD3ElO0lsz2rvJ6b4uLKioz
fdqmBBv4ry2+fyd5hDEJerMUfaSP4ufCWWwrmG5vc5FfJkJ1RLpKKiM09cabSX8uY0VfdavvwAOp
cFa2x/xE1iv+lZKHpUw3ZdfxGZm4WAZn1pTvaecvxhe37L/2BSPj7qrMRUR2rdHdJYa9M+C2LoAL
XfolvUytc48n3SeHx+Ku/HrLXlRnrUq+V6ZO8back8h3RRWm47fGtsShA6GzWXRQG8vw6lcT5ST8
RYUhYHdyV/4+OauKF1HrF/5GTTkKP2AYwx5+msIhIVhxS7uepF0s2RVFQLf3QM12B4kz1kh1aUw3
c5yaN7ZXB+c59yOG/pwbFBdQ0SW3zVtO5H2MvrmUxoM206YXF3UZ+bHuRHFTl1twkaJ8cnmR71TK
BqmEjsBBaQtQzDm0Gr3Ueak/2kX5aC8U1GVGTnMJSdRNhoDA+50Ft6nQBJZ/yl8zOehb4bmvyi2+
K4aYP3itPAekt7/QarXBi0GWLA9e8qwx9u7C/iaoOky1yqjuO+5jrHw6N3jLa4O8RuSORCtrFXcM
0n80KxWkqftXdOH4nqHMeAt2i7ISf5dgWLlXqXuC+m5HU1N22xJP12rz6wABd5jtqmnvB4sTVZBM
mbszcA7SarwC/iWKpY0Zi5o2XVLRXchTVhEw/6gE4rd3JwKr/tQjry7jcIenIDjnkqm95vTHFP0s
GlpB79Ur97Rz7Dup8My6j7MNyiptLHWdu/tg+G6US3wyPO92TJO7vGrdt3s5q/RbnV27FgQvoTPn
rKv85+QErwKFuTHmiZl8GxpyPHQw3i4Mw494CGAV1PgxeB4KmnPjeQNbdiHD42p7Yj1XV5+dy5C0
L75/6vCBRtyzA3aTugzlxPUmWmydezFeek7FIfOoZgdy6SGPsUY17rWOp4vpUryS1E7+DXTe2Nlb
f6YepYJdtSmEyAGNGXCXVBMNgHZxgJ1Yx8yDI5ClnbVrqZuKq+XNZ4p/JbyTAeKuLKLgrpfYbjIG
o2eVFUzSOPZpaUqOlpqEyKKdpcZ2/JAjNDa+K5mEseGsRXtgDTU3eJ+icX4aRyt5HAkV/l7PGdDX
u5Y+VYJv+6AdedzZTvmj94A+9OTx2HWd14cFzW0bU1qhZ5GIBBu9Z3owbWvd32Ba8iKIRxn45xKj
Raw2qOaqym40K/9qVWxGuZ2pSgTAa2Kmvuggi2FzR57gzTcsM+8S12cuwHphzKUJgBomU+8Xl5Lb
C6gAQXTpGs/F3Mmz69Qs2sHKm6o9d1vm9SvTYcY2SYBSQ11RlEuLfqU4Psisb297c+oORd98t6vy
idf941LXc9QVvIS6guWLce8X1beHBLkGqGDNMlpYj/y7Cqfe3tTuaGzKzIZrY1JqnIuZQKRlnXr1
sm6585pdXjPHT/Ey9qSjGcYOqf2raYNne273s0FHS4qf/FqNTO8KxhWtGefnhMe1DFtR1nujqs5k
7m5wmn6vPe61wRLExxGTI9siVF8sVQZAvZ+i34tmanFp7OZrNae/5OJ45CMntSuMIAysGduJ6bAt
s56Csj+XI7dqOaOlzOxR2XOc0bGPlDJNR2T60u+3RtUfvTYAnzainSbLi5PjV2NiD0NiTF6N5nHu
E4pXSsYvlkX5lgW6ZrckANG13MAyUmM7pomD3Rb+wG4wBthLDMDL9Fa10DJVqUBFrzQS22m805K6
T8XoiH2zuO0lmdUKVPrq1n1662LtO02jxTGoYWvr9OKfxHWvKh6d7cDZeyPbwmVb/mu1E+xVT6K/
HBOdE8kwHWHsaJvf3zOt9pQ+4WIq1i1dUvH/HsdTH2PHqDsIzd00wK/qr1YMmW4S8ycW1Y/2OWQH
BwWE8IBv6wR//isIuFPOCS51VlUnewxK69XtoA3Yeb/14xlbRZC8QlkPIphDVerXeAraT2YyjAU+
HNchj6BGsN/0cce/95P2lZk0REn1HcdrNjV2SmfogmNgdqx5Sz3adBhMgOyTTXezsZrUZ+WI15jb
S+hbfQioTy1LlNG0shibm8+VWVpRbKXJIR+Bp3XpN0itNxTtZPddqe7TllQ2M6t0N+a3omv8Bz2m
7jumDkUzcuueGrZfhpfsbEHb18ZNsk0G06vzZ/MfRTQ/Kav82a3ks16PGLpMa37I2qw5oiMme/b0
R30oxwen136UVtAf86l/beO4eLDM8WudXPKpm17MGGdPCTh3ixXP2tl6WeyEWS9RQIb5AKQ1+MLQ
u4ieklS4ZAVKXlGwSIK21jfLUNic+Z2bzk+nczE7mA389gBgM4jmfO5xQyUypFEAl5jENpQ4MRSC
GAocs/dL2gvv1vRXIzLNpF7T8HLTZRtN86zOjb1BjtIuZZ0vJFueIFqLc8VgnJxGvJ+Dgkvv5v9Y
Pfd/pqlbk9lJZPbsAobWfS775oXA3G3PWfm+WNRxCfJ73V7661inx8BKWTr88dFMTbUbZs4zpjbc
Gk5WHenDSJgbFPmu9OJk10u8jlNbLfu+m+zI4d3O5gAcFtCL2UVGImywrRdvpyGLP1eVvJ3jZNtV
Ux1Rri23Cgg4t3K6i1vtdeSIEErmlXAc3Cc4Iuzwuv4rTXXWkWDLVwpwIOlNyt7ODVMos56Bgukt
1sjsYNllvHfscQgdgf6ajwynOEDakpQ3Wou6d81KOzJZ35ZfMp7UJ0d5Rmh+b7oke5FYLu5STf4Y
IWehVqFBLHRN4vFowtQxX+ppLC+GOVs7LBHi7K72M2dhK9fxYjiwqNTnxXDVEUpc+v81NTMdjkzJ
fK8W9652eAbcmOV0ZhK82H3P6QCfbaBpzh43JAVo3E/WAFFe66f61pH3xnzT1dO8n2By7IJBU4c8
qerQ9VHB28ZKLrUyL9T6GnfCN+iFGLVno5PtCU+PGXo1fPW/C3UfpVfmnBAUGGzo3vr0/3ftaTy7
5lCeYi2d9mYnMYEubR153cDGL967uDhsnVa8+u3vH/sH5hipI7ANv5VX8wOcKrGBj8NsXHa5r8dh
RlyDZOibYy2w+QAT6yTt1UyX32Lc5Q3Hw79//Af3/Fq4Bb3B5NWGXe/96M/X2XFlJXpro/so9dXw
s0BzD4e5qUESqKe/f9pHA/1aA4fyajH2Yw19749u9T7v3dKkDkaTLI/W5O9adl4YMm47rcFJNuND
6qwHl8T42VDxyxDAFmC6JjfSadvt0unptpjxw9DokG9aAydX06M6aTrFZcmkY/G2JfN/3t+Dyu4s
p5hPpW/sF5lOW9emGQL5hUEhbpqdzJJzAVkGE99yb7NzcVvOsmXQwguVI/bn8VguHbsCTTjoF+4b
JX4tji3ua65Pxs09f/379fk/8ey/cw382sGazCKggqFrvUv/lTAoGW0nZPow98pYP/vSC+smw9lE
E+PtFBkZFWXQU4Mws7Q3egHwjdErFc4jJY9w/Fxu1TGalS9DoIu/ywvuRPUrTrI+nCsMyOOYwc/s
qt1ocVu38cNQYJWxlfmTwM4/FEXTX4Doh+9+MS6cdJ86Y5BPgJG6nY+7OBod58aUjv21B00f1u3E
j88h1rS432qMexu8zd/6Jh9f+hsvA2SYBk5zjOl4iHrNO3dieQack1/l6tUhCYP2XmnxRVFhEc02
Dx/4PdwtXitezBl4E7zgkvI+Ux6k7c+nzn5boOaCBS2MV9thutUZ43iTTL3LLr2GujE111kGxS2I
SqQWIbITdQqRAm2HDY81bZyM8egM1YNqky5qCzvZl7ONP6gU3X6ymdg5Ha0UXgzUph/AX8++uC7N
YITG1H9zSngWVV092q4cbzHSxBtBUnDvoxguXopwbJ4dwTt6Lj26H7OFSpOKPTJHvYtpYv0xCH7z
kgzx174alT0fA3x/WwsMD7akKNOcZGembneyM+ecof7vISbzXY7FCeuBc81b46RZsjlOhPBzL65P
Fl52uj8cpgG+vHq0C5OyMIOjGmNwYlQwRENXWcAzaeJpLFuL2FeCkuWLy/2iP7qp52+LqGbsckDv
16JgaN7iPPA3Za3PJ0hIxiVLavg5Zfo8ocOfU22ITwpoLmdR8citrJ45XqEvVNaPGnjrGUIwQrWl
n5yluOJJvUuG1j/wgqw2s2OM28CE8TWVKnSbxguBn0fKdZqnxerO7N6bYcgvnj++Qm3AVF87Q9So
iTG5NTgHKQafzm8M6aNzW7sZxi/nXODF3YlMh8wsoUlo9Yzrv3ZuGq14TMrGwgE1GRQcJ48zyq+z
NMHGdNP7uVE0fFTWzwwMUeg14GHUWdFZD2QYAVNjLlMxMNx/8oB/tAzQrgCfiLiXztTr/cjL7pM0
G9qEqGSrLv00tGSF6vqMoye1sztaLQCeNYTzyuRZL0CVenFcfWIy+T9A77+LDGYLn+zn77y08T7q
mju5C86tAlZrpxrFo2YSZYHcj2tHn2/W+DorG0Nv14SAxxExFoYG3FO1JVFP2AwZNdtWsZ8BLTTO
P0gVzqGC6U3Ts7yhucaUuNkhVRYEXrBLygLbdI99zJc9PRlYFUrf2bga/Y4S6z5Y6EZsG92Ttxa6
OlCfC9bQBPoPMl6MDBCK7ppk7l2eGPpxQsXtiplQkQ95PRctZU72fRM4iKDlg3AITZMj9Wif8+/o
wLKPtmbdTIvHPCoR+A6dJ+mpE4iWB1Z/hPMZIake/iF7sZwsHEdVQoEiDuwHyL7pYYHfvzG7+Rc6
7E6JFP2ClgK1OJivxr4js0A6Fp5RDkxNPMaTeR8ktXkpbf+F7ooOD/SojqTfL2yx71IolTuZpPf6
moTwmECmhqYiwp8d1nTn1Zcz0khdOaFrTgwYwK0T2TIfZ0PTt2mi4/KeMYZPpJx0kZ4od6x2qfZp
cv8PhiziQgQ3YaOQ4vzA2fA9JJUeA/auyjGGVnFMwxSjX6LjYOSc5FAWeDJHwe9ZDPkvrabEKVsi
ZCYcmJyupxeRYCk3HPTGhqQRPNtNR9QqdFk/IJZre2fCcJjTjhVUXzqc+zJvotGmUTqefulm4WyS
OHn0cbMXrbkb+54isjFzNrrUvs89t+S6NFvlF6yGySe7IdP5+HzirDN1eqeh+lHa+i4zq9cTMltl
SkhpLQv3YGGVrGNO4WD/TKoqsDQSNPHGWGwtQeqjZinxkRR3NkzxiHErrC2bA72L/iBkNzxAVL4b
HcBfXVPx2gv2viEIFtBIfTCCaTpMuTez60MfHFogTBK/88bs5b7R0udANSsVVae40lxWkOPAA+g7
p3EemuOCZWvjWBA9oPgeCgk71WbsGtdDfeu6ze5oaa4e1mvtVzPQUKMKWR0ZoDVbr1u+8M6bjnbZ
sNIVVE91b6qTh1iNr1KSbBF2efEMs73NYyJRea55x3xsSCqbwM20ktY03+0bgp00JPVug5uuy7Ot
AyMwMJb7SQTDOrlkR6bRGga0xtr1FVxKD6cZMQ/Ne4IbdOlaD9OJq9pdwRutxMV3B4f7oJvWCffN
jItjRVqjTh9rb7hvnKDHzlxX24B7M0TjxXSTa4y4LeuubFLkR71GS/M5s9TY9CuaweMTNEOIl7SN
HHI4ysIoqpMg3kP6Qb+xVhq8ap19QhSGc7nNoMTOjxThoham3dvUTz9TqyyhWdk3WtwNh/jBrwfs
VmbaYrO6pHpSXS1iprdTMYXz6hBxmABERorLpxP8wf6I3G8klKtbGHkCxfY9qUEylo3o2dYbEr6y
+z0voOrlyXyZV6NWkDVm5GK+6m2MrGINt7kpw4v+tVuhhthT7D2zUGOps3DI+YeZAHwjnEl4LP2W
xj5YQzXt8uxKfDm9DRzFqrsEw5adxPBI/fyprkjps104DzUDHDkW6U3QvPFF2OgD0jnktTxiqOEu
bZl18D3al9lawmxWzJVab9wu7vzsBlEcW/bJbGHMITbb5MJ2xhhMYWur7LIyyIoccrPmFWE2udlR
t7WdxGgUaVpboE/H19kEHqkFgjNwnOvgruHPZKP5XIxmd1T0NMAvs45m6d6kUJH3dWw/N7HBtAln
bzhkoOM9P9szqKa4y2cgI7y45CRJL5Yi9R0ypIRyDW+PTQ03QOzaazzQuDYBl6VfyDE5XnYswe/s
etV8Z0BZhsEcgJyrqZnsgpsWZhBN6y7eQjrOqir9Z9b1a+DL18RZXtTsHedR0bBeLT/xTbLhNZPH
LnhTZnYzGGn9xbHGRy83q5Ndkiapus48zeQWDHZSHGsu0mQoplkQLeawN0feShw6/r7d+Oh3wYeA
PMrhbl3L3zt6St2RutnDzk8nc+bIxNu+dqH5CCuFmVSizjNP+MRF9NFMyuvDpWWGEy20tfceG4IC
RUeWTRK55PSCPWvPBjIUgUZZ5E0ye4R6dXn5+9/5B2se9Bcavw2wa675ATjQWW4cd0E3Q6AbzEOZ
AD5zYeklZyoAAck6xRcNJK4Pn2jbB/pmIJ2yST2Vb7oAqxo6x942lhd+RslyzzOrlpyZAE5MTGF2
1AfJV71nuqId0tjdD/0A2M4bNm01hNWC4wZHDNL8Y+VWb4UWhG5ShY2s30Tp6eCT4yuS3UJsjv8l
nocvDvNZbMjdGdf/m1zUri88SH6kavD6kRtoGcZSdc9prU7uzDy+Dtj99nVV+FQy2pCmZgMYsinZ
x5JZUsUwMD2A5d+iYOy41Snh7JtIjI/s//Vdki0sDZa20OnznRxB+onB6Q/3GPAdj8M8Ri7scO90
k0IC0cY6OO/yqj8sQXkTyyDbGbCsJzuvo05On3zZH2g/q1yh4xXnzrZ0uFDv3tGC1rZ89CF8lnmj
aCjusI3bth8lunbM7IIqzjY3Qpd9hyNMhKchnJN0OeVJzhtVP/z91nPMd3rx79/GAezEM4Y08tup
+K8TeyqcDjDfJHZon2IzZVhZF/NXEBs/vTw7aTWBOVcQ5bdaI91zoyak4v27ZApGPAn928QiF9IL
2mmvRdz9KHAtDu2MUTh1HoiJbZOyS/es8Ne6al94NzNcNTS0cWCuZS5++enyOqQmBgivORcDHlvP
wjfk2dDcuuJVz5q3Iq2tUH9xRWrjW6RASO+zV4dVk05a/FqCws5qpPl8OFbm8FP37Z9pnz/5S9qH
lGicCgNfwd+v2XvR6f0leydyVFM8INFCK5VruIWZWM/iVCRX/ACfCSrrvfDvo87vj1rboBwgVOvG
7r96CpA4lta6Frs08X6QfAyH2OPyrG+FyfV5efIaITWpbceJ6OiMVfbvf+r6p7z/fDIe9NrTumVj
PPzv5/cEnoMlS8SO6S8EceDbK6P4rdKse7wu3C+MY4Y4eXJBt/39k9e/7N0n42MgvcGzyXb29337
r/uS4kUBhrZrdlA/ALn3+pE2ErxDlPD+/YOMP/yNNpkF3QqQ9nzDX/fU//okGlA78I2i2VWVuBOd
+mI2+dfGIbCiZy59rtYQilaMe9K02oaxx7CizuOlIZwR3EIbj4QCYViSYT3XvXP1GA6t5FT1yYvJ
/MMVwfKJ31TnyIux5p2/tSVpwn2H09T1+qtJK4iNgyUK8u7g1xKksa13F1giGwOnDed0Cp5KRjdO
BdiaMsGvUvPVEXzlVkda4k/5zrBgwVNRzIRvKCK3zPsuwSPZ54k80vxu28Ynx5MPV5rziM6/IEzw
Wvd9/93d3NVlmwwBuztq3Y3t4JY/k3rFuDbuSSZZFcFVQldJK/u6ACe7+nnKIWutOkv3pvNWFaQ7
kkq4B9NLzTvmnAZt8ExZ5fTpPfH+rbD+pmsFG2Yb8k3GewIQvWVCZ/mfKP9GCeqdZqMrx94Z+M/D
NYJWzFdZdDT7ji/ILUcsBe4etAS+ORjzKK54y6vaNTYUvUg3Pv39jn3vyP3/L0ejCOUCVKC/fyhb
gg9DDIkbagu91rCywSzI6eXvH/JhmPn7i+Ikvbbt4fp9/2VheM0Litwh7q48Yl+OP1UMgDKt4mtf
pL8GR9u3SNQJTN7ZXlVCIT/Z/n2YLay/guGw4rvuyhd9vxczMiKKrInjzmXseh+MgPMDn7hvG9MZ
a/cluw7vmg0I6LUPb1zGHCc+uQrvX4/rr8BQxUZwCjzng6CdV27SdvMy7jxl3duqp5quWQtr5+Tc
9QzxFya0HOeXLCpV7m2YsTl7p3rxLPXZqOMDmu73rxIYFmX00NX091UL+kxTmonzbFdnjNXo/aZh
qMDEyC6p2stB+24GELl6as10AxdFmlndxaoN5r3JfW672dZom1+Ew/Z1SqVVU2KaWGH+I4VA+06I
LVyKCTi153322P/pGv7mFmNZd7ia6wL8rwWWQ3iVCSfnTqJK6piyQ6W9bNqKFCNIvTQ3wuDAPQcg
v8f0nDMNcKwbLfkUdvqHx4ZvElXEgW1Dyda79ZPRtgb/wh52qGIHeuk3OhiNv98uf/4IwDnG/5g7
syXHjWzL/opM71BhHtqu6oEEwZmMOSPjBZYxYYYDcMxf3wsqVV1lqlt1y/qlzapklhYDGSDgfvyc
vde2fyvvlsrhD39p55BHX6qkYaR5/5qZ4aqV5vWvX2J5l3/cF7kLuBUZsqicUXTrRzn+oDi1pUm3
CSyzOLtJKlHl6KcyLPbNKDe93Z+sePw3e/Hytn94TVyHuA4w9rEa/LgXZ44TsfVQBXQZVmwh3lOY
YkbCEdpBp/fXf9//4RKyN4D8wRjr0WxebqY/XMKqUTIG7WBb0rH8VGpaPU7xn9I92eXxrXITLBWN
TUn4/WtYgxInBTVoYBODSEMtDQos3isq8QiR5OSd//pP+vNHxsuxm2iubluAPn+4K2Itl0TKKwR/
Ze43OTIaaRDdKAbyQPKwsPESzKfBJv7rVyUa6E8fm2ZxiiU6B7oV7dBlk/vDpazV1CtmYi4CkgOx
EYfpdBpKs/ZHkq40O0fvMA+nIqLrMDigOnrP3RjoKGigIEIgSCjepZOjbueMdAq0xQeBfnfVdw5K
+Hq4I1aKyj/Js2NDODaKdALYkRtvJLOnHbiCYDR15UGj41bOqkN2eOn5atiq18bL530fNe+oN5pr
54TrBuMQoz9PXFKYeQzdzwndnK01dNG6YAJ1KyINnJDyqGShfTuPAsWrEt6NGKN92qqDL2zCOaII
eFYnYuyM1T22xSnotBZbLvOJsUvdvaI2K50gb9+MlPA2dOLu0E7oyC31IY/0jeAT9JXBSOERhfGp
Qw/iFaZ6dkWinb2OAJ05Hu3X2VLeDRRb8G4pDEM33zYx4FsZOlAWasUI+pbXSbT4GQkEx9vBvWaF
CkbSa1CZSReEqBpHqIGR0UeMFaJoIESX97dqBhWNUAsAQc+V2s/neDGlWySqL5qphS0vFymwjsSm
6IdD6inaFmh+CZ7V95aML3ext4u6v4AgoKPwrTdN36ZmzYqFpt7w2dgxu0MhQWYZqB5zYjmCCv0g
VGx69M28iiWB9AsBGkVmr9E377BvuBGKlowLnEDRXlO6YZqRdXsohxSTOtnATVqjc9fjp9EkgmU2
PFgXWR/vGj3ISkdw8cjI1N32lrNM0OC8CUJBP1FBwrvC9Iau2+a6TUM/3xuLsWRBbBFNMOxa1dvT
Uch2E4KPQXPLi1bVyrVTTLT6tv5Md4vL5iJtNsoedz8y/anbxnGWr7UnLSHhZ+yQiioLCQLv/MbR
C3HJ3fCSRdDdpJUbJ4WtUC23eGHIlUl13zHpr6qtKyBw88vp+d+MXdjuIs8ERYWP9oz3ptkZbr+r
pfUwz61yZ+CSoROTfUHkq63Bgem+ZpW3IraMoOI8WmIYulHzoEYpvwYqrN447Lv2AHgEktO4KYeQ
ICMOlYwA03rN0zygptPrfaRn3Q063JfMQ+tkxsWewA+NBuKCP49ajIPYluYO1OMw60cnMT/+egn5
87qv45vnaIRzFO+o88NaDJHZqyFJF4HmIsX1pvC1kpcOOE8ziZv/+KVoQlDHUWvTG/lxixnCojTi
kHwLFppnZwLG1Rs7E44HN93zX7+U/luH5fv9jNMT67rlsgFgVP+hIKkcu5IsSkkgFwNQIqrHNJrQ
b1pFtFCt6M5qzaqMnGqn2oMfW60aDOVAowGSRBPar6ZRkq4GWwi+fo56qnoRCFR3sVrCSBmmnru6
bo6emb1YQ94eQCQNfr44OzPVRN2auEFeMw6I7XImfnNpqCeYONW+VnxW0JeKBCDXkCo+u1AspnYS
RYv2E1Hh+zSR8pjZLfk88Q3+lkUpCrQt4j0h0PE1LB3oT+qvekYE3hBXsz8MtOOzJTC1VNSgbM2V
2livWSWiAC3zTUTOFsJg3pKtfsWO/D5R6LJYaENQqPKgoM/AchLeVo5I6byscttug3ZM9VWGTBed
efzRpfaVuaMBZ6vyTrNh7Wrmi0MfBxCubFgqCEDcrLADtQZ9FMVdUJNnvIkr/HpenDXrxQ6WdzLb
t+7AhD+vdqBXqvOQlNa+jpwT4B7QUpzTN1bvQpzjbkRN9qRnMFRUO4c2GhcqpXfhkNSa2wxvh691
ZeuBpGl/BIxq74uGACIWoy/OWNNgywD4udFmEa0/Vsw/OWJW75MW6bsyDvO1nXKQLnzHFepdOkTp
DuGWtuoqNCleJtIDWybtSnoweOnKnaKZby2LwcmsUfB91dpaeXAES4vW6xfLrlBgq/25NGweodpQ
LnE3PbgRWuwQKIgfO/6kW5GPhLbbWHfo2+U+EcY7s5fuWNkOAxjCMHcGIct5hLgklaN70psJQbPm
8rToD3oFlTxq6MqSIF9vGT4fMJSBaImRjPdTajKFF0gvX2GVteQeV7ctG/JRl8NeKgRT1W6YsM1m
pFKKq0u6ks+uNpGpUptBpjNgphna3CZTUDBKHbLIL9FG7Y1SudOaeOWG2YkmanwaTNxicqZYyxza
ByyhsCE5h3AB7U1ZzDwaWleskgS3iTF7W4FncqN25UPSwhPEEsoObXT1Gs0gT2GvsSsl9SfBIIyz
cm2HaqoOIrhyfpyUe8r7bisbfTdrUY2wAuGTogAeAV/GxpLiCVcaNj4+mnM9zJ9hp33xRF1cRKNS
9ydRh9EJvpKVf2RFPW8St2LLGYxdyVZe6oV14vlUVi1Km7Wsxxr0EO5l01W8bTcpb3KqH3NpWFcm
W2QuRlgW/3qJ+keD4bslCvgl0UScu1HXgbQwvq/dQgOkBcLhLGg56BFNzZNcqwaS3dkmYzg5xri1
dmOjdozko0uTmRKyigd+QhX8p7DuZGxB9MrivSpkAeGGtAUWMyXQ6hi+mpuspkYzzra1AsD1whPO
VZZKkMzuG93adZ3LZmcqGkk+rnMCe1WtUtWu95WRpWuFS0YtghhSL7zzOPX10RHJs9O6n0BFP+20
3lDnIHg3sHcQxHUWqoltSG8x2zSYG9JJwkiPn0BHOseoZq0dqqg4V8W+x3m/HZkpH+cRxUTRv1sc
VPezMT8oLnaqwi0ZOUsGYJH3qbZyrRi5OI6hEDs5JrdF6mgrY5rlzjP2saHEF9F95fj7ZMlK3g6O
gmdWISBbps6a1Ela3aOK5laJgmLsUBcDrhq1zLuMI9Qr20COQ3LjtDEViW82T8pr4r2O3nNpNC8p
ZYLjVfPejvQ7iyDzi5rqpCEYNlKzIndvddxTpI6qawHU8BpSCc56sTU5HPpm51zyMM6u5eRNKI84
t4m0kRQDzNpxC20nO/o2MIMWDrSrpmjxRrp4/TrEg7bMWwKEG0hwniVP2Lo8jHSxi2yqh7elZkuX
tj9MZTefI2xU21JXt5PT1IdCdcOt4kvh1HuTROt/oz+1/nRw8zi2sauSG+AQS/OnO7aIS2t2GjIc
51qCmKt7CD9wrYaeP80omlezjcdVjV54bVapReloY5rytHVYKM8Gz9cWmHZuZogDSwkrCi8qsdKV
BXSKkOaG/axl/kcPsDvkCEhgyXSR343iDgC3vItleXAG5A6aOXoHkvu8S7pIl8vkAV7Fc+yN0Xq5
60VuXufew+9gu3I9d0XiSwNaaj+N3XrITIgBSokHkCCq2DG1FcBjYmzEeA1lbAM3mvH7VKfWpGp1
MsRCQ1SyOkwcVH5bAf72Nv6v6EPc/ONRl3//L/79JqqpSaK4/eGff38QBf/7r+Vn/vU93//E38/J
WyOk+Gz/8ru2H+LyrfiQP37Td7+ZV//93fnf2m/f/WNTtkk73XYfzXT3Ibu8/e1d8Hcs3/k//eJP
H7/9loep+vj15zf6IO3y26JElD///qX9+68/o+miQUNB9rc/vsbv37D8Eb/+7IvsXfz0t58evmUf
koM6iuV//Orvfv7jm2x//VkztF9ch8keScxkEjNW/Pmn4eNfX7FNZiq0Aug0LFrfUjRt/OvPhvOL
zpLLTWyhKjbo1//8kxTdP7+Ep52UYWRpQIdU++d/vs/vPtP//ox/Kjsi7ZOylbybpYD+71UeGZ1J
A4fhBh1WsBnQeL5f5XWUu0KxcnEbFZ+p+Thycmwy6TvEso15uUH6vhZxtXbgYy+HzDL8dwygH4aR
f34HPww/QBZnhtfwDtBxrXLMiLKM6MMjZz1Pe7SkvlvfJt1LYbcwCxYI+Pt/fp//z27i/5en4f/D
G32RRv/f7/E1d3ojvn80lp/4/a62f4GWqjGV81wQZ4SL//Oudn8xuSeXqSH9TRU6BJ/n73e1ZvyC
cJNtDcA5MA9G3f+6q7VfOHBZJp1+nakHUgTvP7mrOQV+Pz7hedN0wJhk6NhEgDBC+aF6UWM7H+tJ
D2DmnhXSFeHdolwgA8bXDVID4Rd6G+jWc9FthqR7CLMhKKW5yYVOCtRvgFLzVYvcV60WR1tv/bAl
8qGPbGLUq6Jec8Df11BATb3BLTIj5q0N86MQ0UNHi5kTeIz3hp3FbvVuZTYEsahMs1ZVn98Lx5th
yzYb/NH4aOP6WTVJnp9sgI8yui90F/edQdejMKuLYYD+CGlhbRZPcRt9rUGOrhMnPHlDtIsRHFVD
dccqEq+FWdCJVz46RTx4WJB3I8HBKkgkJoUoffA5HeZkegHX9zUa0kX2QNO+q7CwdbLFuo3le2SK
7ZrJDsvfcx2WuyQVA8xyXa56InFCNQG1aozrTgGK4k4o5sl/w98Eot5pOfQUHiq/fdNl+JUsbVpL
QckntPmUOM8dDqKVqEw9SJDoYmKtV3NtEW0jFncBUjUrW5vIPdZKfQj16RummqgeaPP0UNALGkNu
5babtGN7bSMLwpII0NJdI9tDD2QZha9zOMtFe49M+saUfb0iBTJaAwg8Oo1LgJ92M6bzByQUb4f+
LmgejVo8oKWNhTjYQMq9ykXsJNKHPHHeOEI/DO54FzXtk4IaC1sqtqPBYdRMAKExDsfG1QRsQROd
eKquUAGBX85BB5gR+pK0pgWkf3HysdpoUCdWbSzVoBrnraP3DyDqkhP6DAj8/Zs5gf/VMguvYAlZ
oPFIjo3TjZFQS2JsuY28FCSTY65Gs3+P5nq5GrFvKcq3wos0Ym0T48SVQhCHqLMWiH6Tr23y2yei
vHam8yVhfrRWGgNSqFQvVvkyGRMe7kl+KpVPOivUHCDaxsjxYzQmHXU9y/Dsu5PQD+NYfolL3N4L
mGGdwsCtlrCPoWwPhZlhSeqqi5bEm554abTnMJ8EwA+oNvle0LlDfKvmG11P9yET/k3nYjiJINTo
I+ertHkA5uD6c++c5yl7T2ttTXgDbQp+/ZosQ8Ur7kD40CMov1VVuR8i5Wg7m7JxGbxVezMeKISa
R1yjJjXpzObQvFZgqwoCkFsj31WGcQe8ADbDIVnu9x53HMdBTpOTETTZdI/xzuaElxqbUKoWPdfA
jsx8ZaBlwL1fYpMeKbGC3rLS/Rgq15okc2caU982cGNEUjM5/0H6q6S+S+gP7gHk3mKZR0balDvp
YPlI20xbwwakvT6jVWgK5VWY6SPY0L3NPAMDR3ipSwxlRsg6EZo3+hzdyana5w5iSqSgpLDigDdM
qCLYzhNycBj9J6jeskNrlfxIalHprgirtrOTk1bbntNN1ysq6KnEQ7mAdg5rzzaWg7cdhZ8KMGn0
QR3FLe8sJ98h4LeDVsdRMdLq6pe9nydI3+tZFij6wpBoBr/MHsQY4cvl1EXY+CE2sDHUbRq0vbHP
POplR/+oOFKDy0CPPsBHWVWexwLK32gmTCVtTk0Fd2eP6aUJp3ZH4jdaqq+uFDfa4JzbtFPvpE5/
yBiytzrsb/TKKmmMGu6ht3OsCW0yHEJXdqv5S6exThGld3Sr5gjN3Dnnuoflrb9C8uk+tYm6n6f4
4FV8hZ7iugAWnTfFOWoSMNyT2m0BIopNn/BhDgXGTAWDKAr6kb4TcekbkKL6vWaQutQo5Oi0JhYo
TRcnM67kJgLHkz2gQbaeW8l142jKEtTFAs4bEQFZRcBTZd6qmdJcSNGuEeceBM24aHbt4xLesLE0
JznYnrxTDQw7QpDzNGpNFpACLPbAX3YgmUrWOQzyI1qlvYNnYMfJoDuLQpbEok79bSnvx9jD8C54
gl0vsfaWmtFEcQYVd3N+1ZAxr5OqaXEetMZLPudPWY9esgj1E6pD9aJMb2H6Fmci+2o09aMVpxqd
Og6jbiq2oY1xXZuhfzZV/WrmeXYbZp19zeOoIDA4ym7y1Huqt1psFbQwY3unDe4jBIwnValebPay
ja02R85ULoCgPA5Ssy1u+kUBXfchIfEu42p3kU+o8LCg/TxN0kaYhTp4awASWjkzA2NkWOMcb1qQ
2mtdAlKy1ZpzGhHU2jyzGeNYKeSd5l5tuLSwVjwTJBRrTDmM5wahNTeAAunZlM228Qgd9h4igOuK
NO+y0UAZQYoVK6P9pY7PRfNI/69Yda4kTU36beR8OGjxwHwFtEsT8CUSVg8sKGXZ5PBTw0GwgaAP
O+zYQehZKgnZCXtYEd2VQx5YqfYOMWn5gU+z0u4sbwZl3NqfU1xAR8gzWF7jY0kOuzcln63rDqsx
YSQhmvk08MiFhIG0RYlcxjEgBZI2XyT9vZuzJtYSvVdb7gjsu5plFmij8iZi0JFWXjyqTfreei+x
ET9yAo3RfowniIufWeT6KOfU5j0b3a+NkjzjF25D6E71nVTUnW1NGzVExFNwhtnDx/HEoR/F1io2
SefzFJ3wlSD3dpQ7HUke6Xq6CnVZoY/baoEC7nlVROLWWUjxALBwdXExvLm8to3ti5JZD8XRXW4k
9BDzt9gkDiLUAxO9aID+4jwW0QVIgeNWdpBheAZLAr73jvCjQxgPr23ZrPPI7A9KYb86sYf7cbi3
GIbAbBifVXDMSdrflE7frtXSO0uZ+ULOB2l2z0OYAw+Vb7bbs7My42yG3l61Gf2Umouu5QZC1qEl
VIMWZcrKvOrd6NNoEyS3Lospq0W4Jhf10DOUXAmTz8jwhvu47qYVHa5rhybMboxrP5VXDjJ01+P2
WINWpVHwTROW4U8N0PN6Is/ZxZuMLPUNRGEHKmIEtK22B3DfBE8LBjMNdaTeMlBvQx1vpjmco4l/
5ahdWE+HGUzQjDWCFjS5b9lrGjCzeMuMCe148mqkPHlt9eiKTvhaFFGuanegj99UUSnb+nYoVWU7
5V658tSCu1ZPA7eSh3yMH3sD3BgwciJI5JPH5BC8loGpIj5kc/jhmoO1oWP2XChkryYaAF+3P9su
My0LS+OqdWrC6KBPYOt56a3ozaPOsL4J9jLfJEGWVWOVZ7wfr+lxwtQhZp+cmNzfUD3T9Ny69UFI
VgVLNdc4IsZL2clAOqkfp5VBgSW+MCl5bmr29sir8Bd28bqPi0cD7juynb3m2t9AuO0XPPmm6Ll7
VGITATt9sUcTi1HNfzT7ZSr5m3QB2N2cb0ZD+OhpkPQ/82jSRsxRIofVwRpgAmit1cN4INBmspKg
iIprVrJxxan7MtgXrX+ODEgroJPRjKhF4KTlI6rlVxXQC17T6TASJkFvjGSFiFWZD0N7pSX/ZmYJ
CEPW66aANqJWzkzHFGfgBvzUN3Voy6UbxEbsMhHOvygpftm0AUFfqa8yFjeZ2ujLuAf5HdwXu15H
CsYyVXH8pkCAFJXjXWbjcC+dylolinLTEE5ySnohKIPnrx24zmwCxNw6003DNgsEWKxIZjw2uAtW
slLvcVH79GQrEmvrq01iFJBMbup8WpFtPOBLgFZjGslw1AwyBDTiNkbMkH7jED5XF+5NXyz7frk3
yBPDJAvRRktSDjVMJ7hGeAOMj9FSD2NmKPvZXRb16rXS0mKLPvt26LTnDmPfqh8T9nDtlAJscbNt
Z1jP0C1NX0TU3k2905wMpoEs93kPxlMZq3KbAC/fqiVF/DLrdwsiKMfHroOQ1s7JAcjYS6rBqMad
y4Bg4NiAkyfX4hHE2ZSvEod00ZhCCgPMuGEqup0FhYabw7fi9At+ZiAUHIzPVhHUwXiNxg3Z2inW
C+cDbJN5NNp6rYN3hvHjcg9lMcxCR33rnbC9KjOtfPKNhtx9IN442RvkxYkMWnbqEMLRyPomj4zr
VBIK6c0EpyiVtqkRP2zaAg85tpaaTAXnuvw/WRAaGAJdlrkwO+YRMD4nNlZ6wtpc5NGdIUhgmN3E
hzB1nXpqTj3Eh8LgDTYnb3KmLl9ZRf4xS+UUZx07bIdlNw1VgjpGF2SJ9hxSWPreEjNZLu4Mr+JH
pmg9lV5ynHFuJ1O3K6tIsoFWl/GhB3i5hQMbEdASYo8YWenmHt1iYuXrdAQ6mcW9n+XjEu3iBroE
ytSqoNqXoXg5AJdRrm07Kl/iPj1XHrkSnns/NdMThP0RPkJSBMqVmCE2cKs/1hl+Czu0TzX4OJnq
zp1VtfSsKuzbGejCHI/xuFhi5am3mF1LlYNWSRfAr2IMgMLtdlERBTgQ9vXICUOPtPKu0wecQpxv
cFsz00Clf0htlOD15AAIidAe4udataIqb/gdoR2/JEohIPZkTVBirjRacc0aPiyoLgQxOOK5nIO5
TRIK5GpH0FC9Vmbd88cy9ssKTwT3YqrXUKsLrnhbHYraQdKgyvjJAMtLgEUfBYhBblX3OKMDPoYF
p37I+tTjWtkF1A/3eYnWjuAtm85ALjYidJXNXIUdJsrOO3hJfjKn8CTyoXh0QPLRV1D4rNPisct3
Tc84M6eNDjdHkiMRN91+BvgUZLAcJdFKfjdjwFIkt9/AUUyT+h7v90NrYKIMreSevpHnRyhj8WFP
O6XX5g012AuBZtC/tIS7s482aDWwjhXxDcs1refSn61mCgaFYRxjCb9y2ngPLdQf+rskqe/qOW7P
TT7cTXJ60gA0r42UX1fBnIdP91T3MUM8CwdIauAIUBr8R+VktCswal96hbgXmqVyUw3TWnQa28YM
44Bgh10TEw82yutkpdGxYgKE/T8+0di0zt5EIKsubjyjfqxaNqfCHVl00uhMrle2gL6/Ag/HuB4+
5YyFKIFzBCzajYjSeKdWAtGngRDbyhmYY08lXTzT3W0olEtLC2wnZ4KdVJM93w2VbTj20xXAG67/
ElihvKeVEjLuSxEewRaiTraxB7Y59hTo1l4BezBmQMuF7uz8OlQgZwT3jW1zJzjlDRW6RCLVMm4y
jaucZuQZ07PeYB9p5Ll2LQEZ0jhqIRSEaCD4i8g/F5ZhRGDLZCqovpBQMV2adnae33gSyp6T596+
A6t7gA7KrctDUzdvY90qlzSL3j3jQ9oTXONqPzoAq8KxZheL9EMfdUc0ozCGDLTh4/NA9BOdY6s6
tgDSs8r5zNKo83ur83jH7Jpj2txkhQalFK5eTUAUBEUwN7m/VK+Kxidr1k+Cz6NKm9vIXt6smRKv
VQTNUihDWiLlcDjFvRFz2ZhO9hAX1PHrYNbXwWE+WRdEIRnjVR16MqKtYeEcgltidE98AQUNCe7T
YD03k/zm5Phk50685DRKOE7Bh4jaAYzC2G0F2gksguNRKwsgPar52lfdQc5NwODlvVLSuxY+5KqM
1UNGqo9sFuqt1Y3sH+U3fd0ylTtKK7vpxn6X6azDIUcRzc30gCeVr6tWttXg4xrJhzNqcmt5L0wn
aV1lWctZuXmGq3qaU0rRaK4epQJrEQwJ/a6RckG9aclP2ORdzBzf8Pu2PWjCcQ75MCTXyRD2xqjA
3XpmFEAmW5Lx2BKnkVLOxf5p2V27il0dNle0bdxx3Ot2Pu+EVxlgk9bxFO1ElDmPUEEh7Tk2/Rcl
P/VJW5wzK9Fv+9LQbmfzcSZBj6Nxu+6S+iU3KW5a0skLbLWXQik/qlq/SXIFHopsFhTWG0rrdBPp
LHdhlalHSQqQBg5NmYV6G0WjfQhrk2bpZDur3mqpTWpH3wFgW5PWjc9s9o5hk/SPeZJ2O6acLCqe
YQQjwtrNPDTLrcXyg/fhW1UIBuMqODb2ceHTMN7jMYSeK1HvL/ngeHdu2Tutg6OTC2pndXjR6vma
O5jBHAXaUN/tG73Q9qNsvtUdSjEFI88uqSBhWECd19YMvgmqUQz1+2YqkBIUlriwe2XbWmHQRxFH
uRKhrYEuUcfTEsWkHtIa6Vhe0tsshuTVtkgoQfUTRFl/rDobMr2TfLp4Jw2YTQwZCTqqk2dUlDD7
8X3u9CK8FISIbmcvgStdU0iWuYUMMPyoelNsADCt2SJ4FmGPb5BdgLkY680kcyznCUGoGTitJWxt
b0Skn7AE3cVOxLE8IvRgcvXXQpMlrdK1o9AmFCEIVLIkd2Op+RFoTeI5OVEDoUOrdyzymqpDhfSj
VvUL3EFSy4KU+O0gCuVVzJ67Hlq5hLb3dNx15zDEi3w/mjdTR4pS3dm0XyXsZciSrH894VzlxFuM
LPee0+E50oiXAd4N1jELIeoNycUO82uooXOcwUx5ab2XQ4ViJPB0zjWlFzLxr94btdwhf4OVN6+L
rPLjcnwWg9jXCZA4k1AwuOls7jAOpo3CIUIhyEko4d5u9H2bA4mkn9JtkgrFxlQDNszfc2rZg4ET
OtIiPv2c0zji6BWQzt2QYBFUQ+0eFz6IBHfgiQaa4nQLIhx3cIitGUyqPfFWJKgnCQXRHM3bFmai
hCmCkqu7FgoHQlzhFm6yfD61yINpYYE5nE5qjJtWLrTyuL6dKnp5bizOJJMeDAJQEVYNkjut4hkQ
8aMUYfi1tBA0dSbHtQLXVNjFO0aT5mruk5dUwc6UGsPZbCR4pLGlC0PzBitzRSTCScTF/SAzBtJq
+uiWkbIpDa++bYf2yBqHzBvNIVYs5KQAJOq6fVBLOKhDxL+GyX4CUkt5oNmLnRMMjhPfy1a+Wl3x
adQt4gayp7TymQ+pk1CHI44dSHAiUGLDrretm5wfSmthbxVjOaR1w7oRFCeUpvtCeOB184ckVJpF
U0Wq+uinrqxvrZjjWpTdQThFR6RaR81uEMVAEGalnWtzl2bohVCf7VNvCaPMVe7bdOLkjTNJ5AzS
LbPHrkBmnHW0m/Kd1hRnBEIkp6wwaSp6wA/Jv2QnNK5EgJC96HXgVYvyJal54yqYRtHySDHfxyGO
xMrvFedl9GTo2zEPluGN6poUsXFTGRofedHDnY4LheSPAm5aezHpzfld1Z+tqP7aTQlxa171Whop
hXHrvFQWLYkmqbuNOU84FvAneTwo1P/hYUhZxzp6vJWuNG+ePm96pb4TcRptBUQan9gYKsYxPTZI
hjkbWRAQ+kDr2UPh9HuYmm9Sncpf6SFOkrhFvJq95JCCUmhE99CZDIKj/D0dijTgmtHp03uQ0bu0
p5BnpAyHX0b2vV3kt2abn+04z/cWJt21F+bx2lRx2Fq1ma3HiSAZGx8YAiaGb6ryxRm0kQK/PqZW
9B71r1z/5tjl1VHnJOdLZPCrwiz6rWWEzVPR5xcF/90RCJzK8ZCWgQ0Zt7Ic6ZfG5ALg7W+7pCz3
7qTdumjcOQRSRCBQ3VQN9kxFyC/cOvTQG2zLadIayNZwlEdG5mwi+FkoQGDG7PIKGdwwc8hpGBxR
rnNobbPxow+jCb6M+tiOgewKaE1uemAClNAKRnU4ecNFcx4nlsbMGaBZIJwkCBV0XI2ycs5o5mKA
xi80Lt2LWQ9QbExb7Jsb/LD9oenVh0FHMQyXhRLBK+4xxURBzHujVDACOwZiXovKOU2x4asK9zgQ
lEs7NRcTLujJssInjpNQ4GuYWpY6sNU3JtCFUqccvqU9XfE7UNx3JcgCPafliHpwb3ZsqB5P+0pO
y5bW0ivtCYyZhPreQHMK+qoHJg1e1U6aDuOrcqJOfS9MAgBw8n6kbni0+TTrEMwNmyLNngglpzSj
aTMmzTlvZbdxOn1akWYszR4QcMqDO3jNvoPK4OspD3i75HYbibYtR4pDu05LFuguhJVl4XvU/EKy
mGXz+BiSFrMaFWJd3FSifJ56UlR4dNbZU66nqDB5/mDamF9stIR0Dwd8vLqRbz/1QdU3OVzgNWRu
5OI7PXNoh0NKqmb7xiAKLKFbtG76ms7LbL4kHT0EI0YAnXgsZES+A6fX4K6QaaYaszza3vTVQRIm
pBkfXFYzzADql5olQNU2hgoqFhseb055U6yefM84i3d515YbZbI1/nTNpmGUBbPSeQGKKbjguuHA
qubQrlqJ4btzdYafs43t4usIinSewbq1JVuhC/Jrsvg+xr1fjRHmKBHeiLqVnj+GLiWkyv7W0ek2
lhVd1wzWzCpHQYEcUeB8rmADkTzcE7Cz77wb3Jj6zkbIFzrzBQYy20jmFEFOObLOxFD6pcKBRhfL
XM51ulVtkw4TO8oJdgOC0s6r/BFtoAOiwWFyVCZfjJB4HZP8o9GKSvI4u00rKc5zrYAckLZQ+kO6
EEl6dh2vprvYFhtHTRQfb+ywcfXxS9nCOtOGJkYjZt4mLqApzyXE1snp8TJJiiPiXD0lxCcLuA0M
NnPL5lMk/UuMU3DFIKmCYqYl5wiLkp/oQeyAKJEFMnplQSmZLlHJanbTtmCZlIpQCECax2hkiwS9
tgXfdT8V3uD/b47ObLlRJAvDT0QEyc6tEFot73a5fEPY5TZrsicJPP18zMV0dET3uMsSZJ7zr9PG
uvc8ySe2IRRh4jB4tblPDKBuV/ewmCok6ZwIqB09cpyYRnMhFS+4c+/BKJ4qf0VaPRl3nifV0fcm
ETfZyRrM/ixJjt7W7zP59XdMSuiqA+jyPjE+8ErcpwVEJSnyebxQdRCtJIriSmTLLjWr06xK0Ezv
FX3qS0apBN1ImvLFIarnrMSC27wB5lYYtMGPOjXvgumcm3YPs0f631rKd24Zn/8WUrFAAW6ac/3T
BC7hFkl7hWgod/wOGanAHolz6YXiWqKqaucQoFmKBXgW9ZSUZvlWd+q8lSmWtEMwokCegn46euPf
QouDtJLpZsizrxXha7m3xEHGzlGO19KwycoaqEwn8MkjxoZ0s2HVAKEKIkBk506L0xzk7GZS9ke6
CN8Lk8rHdXRIR2rGdu8Pm8vRqi+d7RoEWoeIyxX9WuJj8Of0NFnbxK2uk1uQGT3MuDZC9UEBCV55
Et9y34zINtllqnexzITvU1/958kaRarTEqHi1xcTNFObo8nJTRhAz1UNdvhRqBfZrMSoLx0sbFqz
hqxgclv+VCvhd6H7K/PR9cG77JK6Ec8gE9SWwIc0SVIHh1DmaILM8c1mSTyRIMRRUf/VrZAn4FIq
vwwkI5TFG67mq8t61orPxPFfFic7OW5+zqeHRjCl1PmhbRUa+/6iBusCkk4356UiGA58Gnhz0jwT
jIqyffRy/9PpWWjDgycvcGt+oxfMKYgxrE23AfMJ7LNHokpqgthghfXDqoPvxm7Ogdc+wzsT/5fr
N2t1PjKPpwUF7p6uhFu3uNwp6p/U63fDvAaS5byqrk9jGw3ZLKuDcqy7DWWlcuTeaX+6JMjZjfQl
DGFdgHr+gG5GA0rJsPE4tK3qPvHbAKJyvcK98L4zaVTTx2QSHzNVT9sXM3D2gP1/MdU8oRs5q3k8
bbQlBnJea7lcVBY+AsZjEXGnfYGXyav8u75bHm1yHLFUUMyr5nchnntUDN47yowOortBsU40kDnf
tuglL23I6fXvcLc+28EZ3Qc96s3wzLAXZ5kaIjNsn7m2fkl5prRjtF6S8Zt01ygz/0uXV5AIKzKz
tYnweN6X3ZUapnsiU3eCvBSiDVMgJVJiyYQrs1fwGVqr8R+Ya7Ln3AaeqJKXIuVvupayiCyBWZGm
+mYRmu7GKowhCB7JDzxTivbtSrtk43ZrOIuXZhmPogJY9mfMhDphAilflo5zzHAT/AJ6i2oBSDA2
i62aPYTvo/cZ2Dm4tH/pOxgU0mwOaHXPNilHa7blCiRDvu+Idvfdf8QzP/f4weLR9ThuWDlpVT4R
fMuBTx4zGSqoOTyCnJaMtjnU7TjsPzK5vlNlccqs+TM3xWUYANk7QKG9sOHRFnLaxZaH1uWBiq2+
i80e4Wvh822q6pMf/NnQr4H2gsl6vLf98dFcwLgxPN8vNLeYVv4tsutiq4eJqsM9IkoWbnV0Uv0L
tvbKywfxhndsCvVZTcmHIY3HmWfMzBZOZNDG5HfIDDMapv7aLcFD5uXPlsPH0suFaZA3IiOSyl8z
Rq+g/KU75txXz5nD3Jkq+TkiHamm7G8XVA99akeT8g7CyCjMNvV6MFZM+oJ52iVcHdy4olJjC/vk
DRTg5C56htFmDm57giwLmK+0de+swGUUc7RJCUwfhyTHbZ+I43/MVvU1yJX0K7nGvWf5u3SybmpC
ijCGNqIZ3klTSChq+URclw8rZ3ITWD8eM4fk56WefSTun7gUmOudooCbUMHhzIwVWyB5lPKGFM2H
XCRiMqiFUMvbUGWvogECry2arHPbpAyau3Udp10I6mEV4aOwsaCMi7obG/mn8Hr6CkEkSPN5ZBzf
ow10OWHwJaiRo2lO/mbD+jYB1MG79hxV7W9vj2fOOrriXBYJutXJ1X4sXaK5CvzFu607uPBrfrzx
r7s1fnPoR9mBv/iwf7xLO6sbcakZ9UOzCEyfargLnPbTouyDFr7gJ0nHo0n2rV0R6oYsHJP8ht2t
LiKB5jfsw4fUITehU7j55oZMCvG+1JMDNoJ9ys5h1LiLtjB8EtfK5D7cpNJExT/Qz3vOBm67VTCa
Bv0jXwnUh+wYWjYQwl3Anb3plg1Ds7GdV69DrM/POY0LTMpYh+9cuh4AykuqNOhhY8+x2tI4rTt2
eViRkN1/gv4f1vmWcIukSfKBi5GLWJtfoV7wqOKvJNGLIabJzVM7GyemQYI3Z0Xhxf+DAeh28aug
ioVYe4jLgwwS7wiWYEZVUj+0Cn3gcJMdFksRIOGoglOwYetz9wO6Ou0HvfC69vm3NaebYayIpR4e
K/68kZCA7rMYP1w7/+MrxFGVlaFGIlh2uZtNQ0V5mgeRb5eXtGIJHrk7PBtUpZlJojUZoMflO0zI
Iwwt818aljRz0PF9wIv0So1IReuKQBYWfi4ZPYFMzsPudbIK/9DXxOqthGhOu8AtX+o1z84GLi3U
OqQOWBmQb9CBJp4DqkpQI5A6MtTuA7U+9O8gG9k53vhlD4w5mc9Ht/0stGv0VIloWIJbk3bDEUwX
ZgIIEYcnFQPAmXOeB7EYCP7olpsLUBzJcbXOFOjeAewkASeFUcqnVG8JvZmGIDesf23W/JTwOAVm
dWlOvE6NizfZ+uqIymDNKV9zs3meSuojRNm/ulZ7IKL2s8/r7Q0KvwLea5EprLyD+1tVamd43R+z
Md+8NCH3HSlljhDhDj0BE5qRvoVF8+LUxiYh4v0npHmBvbS/dZo+cse9YZRnJ29wChkILwKsTbvc
pncyHGlOrYxNdJTCVNhXNTJV9O6jEw28jRyVljHsQwqDcz8gvLBABUoQMA+xkR2nrTwVZZLB5wpp
mek4cxNSYf2o5GpJE0XkNqm/ieQLVpIqzFYWMVo4EBQEV7Zp7Lp1rfBvm+fVNAmmzL8J2mJbFGZ6
dfPsvcZYd+49GhxcCAWibjpxG8RwMlOaWJZhPa6BJsqdxENhrsW7D8YNXR5VaOrmIKHZT6q3wmyI
JxOU3J15NZaef8fsu7/tkgGTqsa+NCa3OStSWyUIZFzzuapxI6NQ/qlr37rIcbEuGJRFTDHyT2EU
R8ebw2Og0v9aqfudKdUvGT33xG/4Bye0UAjW0LyphagUIQ3aoeIqW1rsqcvKAjO4wQTLPVazZk9D
9XErwzpJgCOQ5X5v5MFjikuZsEr+0vhrHalhQRTjvWKGvhGJyXrmLNyASyfJk3QeewhmTNF9H5kd
KXsyPftG8WcVhDMUJXmNPRtwMVH+R7LqB3YTcYISSscgva2UC91Eu5KT7SclmgrxIPtnv4OSMryI
gvKWHhTyQ8dlT5jxP5iVN5obgAvbfZ4ZwY0wrfC20Kp4M3v5NOT47YTdQGyhJSK7zrgYo3lWLeM9
7YbEwRHrM+aY6Higt+qR4bcP1kcruVJo++z37VsHZh1JK6J29m0KyiefAoST4yyfjRjlrvcnIHR7
SA+z/rZGe+HZMXIUtxiecn+8863NUP3h5uFjglsGeJ5odJz7w3jLa3svkYWiVSIoS7J/lv/oAfng
U7jrTO8bMeHFZu9mOfwOhpa5zhoP3mpmdMkYvwsGpn2BfFDPSAxTvYbxIKopskY4zTbdW54PnMtf
MsP9DU3xY+QTiWpOk/CwtX/LomSFCLzvNgRr0S3sSJO8BSo52aFxTnHRXoPGxzq1liqezPFcUjWZ
MvOQkImstkLwNByDucJsB3+aNQXRzUns+cZ7ojz79jTZxROBQN+pEvwRguyAXo6RonV+umqTQiDU
Pkze8Non65MoFOSsBk9pjS2VeHrt0umH8D1uEfLNo9ACgXMtjHfFi/KRCmGbM1VBaAE4V8Gvl4f6
5gZNv/Nr/wlH1CWle0JswX9xH85Xx2eYF4YVj2mV4gZF+UpaD7qG4L6fpp2qpyquNtdS0bK728m+
TElSt15LxrNdIZINUiChE0lffabm0GZmXq6Etti7d8ra6K7bQNYB+rQV4XPrD88F4jBl5/cINR/U
Ggw8IMlTOlofmKC3DLlJREVCdmYCA0un2JX8gz9pYNzmcHxLKjA1FlILGCp5wsr5lgVKxXVCQ8hY
4Lssu4s2vhM6mhBLNriHq+E0hN51rPpPipsP9MnsFxTU5CrDsDBkjqHm9WGBMDr6eubkxfWGjySn
ApoBYrOUV4kV962xl6G8S0o28gKPQtQipsjblRJQf0fZzBA7Pou9QqBHE9y4txaEdbQ+7HzBm+5X
4qObr9js2GGLD0rR/mTNGqfqyQq1ufdMOP4OWlC2Z1nohzxoULpYT25qvIFLEXEl8/tSp5E9joAL
+IJiF2tP2aBW5oIwhvxfoCE6fYLVdg6DfOUYNaZwQt9kHf46BZ7aNvxB+F/czImIiSqIJgMqpa05
473lB7MtR2I2nPK+v9gXlQs2iIHDpGolzFmF81vpN4/Qjwhw8dM0oMbti20lH7iXflMUNUgGro03
keAL6TS0HkmzU38ZMhpRjKVB7ZQaf/PhVSnrcSSYCj26irbnHuQI3NVcOGTY3xg7pCu/R+4qTOc2
UR+eFxvghDuMzI9OaRFbocvrtFQ3AriyIxrg+7Gxu4iDBTPVXbIyw1lDmsdOxmqS9gnJ9tXVTJoK
Popg+oymCwLjm2RHL0VIpwi5W4iWvV0DJZ4jtr/UHqsz0tuTwr+H3eRMV86fXhS/ZfK5mNZC4oSz
FYeYv272a1UuXNLkRGaB9i7xh0/CC9mM277evquHNSAVuaiGR3JvIKDupv6+SxXlhu7yEZqUdYez
821agOON12DfcJ7dqX0Ou/ZPLQuHUgp63mBbeClgrSIA9PCAl9lHguHz4ErJNi6dcG9boH5k0u54
Vced3bH+Tg0wAJeMpqrRqvdB7lq7YBl/GfkQppVqpZQFN3VSkoKF7b6qOv88KIAQ3eDGT3nMUkEh
h5/8MSWSAXsgjTdVJGOvCbkZSYWAOUxxyQDLmPRonFRysQLFVkr5Fo970UaOXM+qqWkcVoZxzfqs
icZ6vMuEaOJUJnRc9tmr3SJQsrsi3IUoyHBIg9pajcnGmlChqtplz1v5SSL20XMTgFLW1lQi/M+t
or7VovzTF/ynplz/BpOgIVV4O7bwZkc/hMu7v+7KdWwwBKB9nMP0fcXJioGhe9RyADSjSvuY1c0e
88ZIOk3fHaWTX2pg/4n1IsoHisHGsjibweQ/a3SAIRy/Q482ECuGUpS32ZwqYteNXVao5sGbLbjI
Su9HaRD3rzvyWJ+wP8jj6o8/ky66/ajEZ+rob51bPpjHiITFAvkDdLGN8Rs1/QMZ+XdeZX+R9D/H
MxKgyETlN+e0ohYyOCxW8ZFO/Y/07I/Ab/Z0qtNSTd2RX7uPy0RQzipUVBMWbFnUCw7rHwIK5KFF
eqH64KPOgfKLjL1al+90p6ILbPu32lU0+2KFGUD4LnZfv8h+yOCA1rhU2V8+X0LIiTRgSeJfLDyU
pClu62CzCfVrg3ZwmzpTKC0KjLqTFD7h9st6MYP1mR3dmmj4CxjS7lRgBfvAFPdIkan5g1LQfdhe
jC64Sj+Rx9RbPgsCXbVlBhckmruqC5y4RYe36+vgWljkg7tviKQV8qG/fgli3M4EkN6FRjnclX6L
Lq7tRaQtdjiRhcEeEUOcDc6/MJyOtleRn5/wWHSG4k+YhX/mOonHknSCMfFuvh7HY2/VWKzcN+qG
0pObiTLC+bZHW5tSzWcwRxvsuLlLrl/RheyQKA9zSXHd7BqfonVpcgGbj5TdXZO5eC5z2sOaNPsP
4chX09gfKqQlkNpU20pvY1K9zmU9HoC9yQivu7s5rDmzeUAotj5YXER9qvzjRDdv1QR7aUzfukbh
6LfLH1xoGEBcUs1bEwBAZNh6cgFtlePKokgtpnh6jc3JZat2tpgMkbVxN06Pa1I992IFq68wiHVh
aESDQtagO4eUXh22BF+3FwJG0rumnvjDgj/0/NAKERl9GeyDabfcoaqMKGZdTz2foEj75TRundga
8Qn6K+1HyiyeVQuE9ddrKPB0JBx+Z/CrO6715VjLh8gBtYNR7GtrYdP0oZXA/qCmwk0JxkGARAkU
jGScXTX6O+WnhBo5PoYBl1LhtBw4KMe9URb6ai+ElfuqjBHd/VcM6cXq/fLs1X8z3Gv3rmjuVV3c
W712j/Tpbn8E+pHFb9qIG4p2nl9TiyfyQnrwtpb/+QSQDFzstuL60yJDfD5v/GdfFo9j7QMAosBo
2ieSNlCuNOPz2jR0A+sL70hzBPMfzzWc/ngL0+LYT8a7Pdjv+dqN9FsEsUEhTxusdex5FJbOaz4c
2QvoaM76R1xpyd6YgmstiffJUAJWz6i2vUgegtog/p80EVTKxDdjpSJcGW7udcoH7saFvuX5jdrT
8cC98We5ur788YnpIIvCqfeh6U2gOQ6tp2m+95TMUNCxV6ak+0Hc0SLt4oxPEufZ8249RvW2xvzI
0c1+QMvk3p0JNhdNj22QnyZpsUMSRn3I6iW7cqKyz/OwEGRmtwAUdtSeA0q2HI6IIwC4eWPR4j/0
NKif67B6LshS5zL9NJXY0cAOl5dDufUquVEI9iiX6dt2vXevUJ8uKD2kuXqcAjqQGBwJIKAmB+Ol
mNsHX4k4Tf111xpJRatg9u1Tu4w40o9s00PcPAUfdjkzVNYvwulmPBfBS1dXuDR1uR86KhdEnX22
IZk2snLovqguxtT81Dp46cMmQbJ1MYzc29Pk/qEWJGhkKdPgMV611jMp/0AaDQBbWHNO41Llaym+
qX7ZVIPmtkG1hzxl/jVYLkY9nJeUG6QI6uIyadXuO5lcDW8WZw9Wf5c5ziPVYVu1nP9aUk9T9+jd
Gs03XoP9m4SU6Lpx93WBkQRgBsFXPTsoy748xlJMAaXcd1W1z0ouGr83/uuE6x0t3+Op8qeDYyM/
rnLj3moT0ERUTlEKTRdnlIavafAyFcnmFx9/PHI5di6JVoFEdo3VxT3KRb4ONnHMXfcGrUkBAehi
PYp1jzmpiDofgxDHnTw4rffX0GsOC/4rdPvrW8560C+KrLnjkqxyJ8fgJCa0wMS0eLTPFA/jeuTu
hr0qHnKt12MSzjdtO3HZLYBemc7ihSmChOc2qnzrDjk8kbkIHnVHyb0MvtosQR+dFG8W74bkWQaf
ZfAeZYWCybs3baozgtZCVcHhk4RciiyNZW7pmE71qk/+c5S89wubRU/xDQ7Gg0Z2EJJ2WYbJcg8a
iHcTzXFch+UBQfYZn2MJgwSnHy6Bf2hgjldSUE6G2z6T7djEG221bxvnxZ8wTBqr8+3wph+WVt6r
Hs2SWM3PBa35niwhOK/myt77WcP2T0tDrpnYVsjZueRKfFHqQAgKKkltpzNUobFPMhAf9C+hyikZ
XUyiyrrqhjAuJ92LcqFyMdnmN+VyEajIsOYmIsCNGknrQ7TjW7Al71C0RQLo+gfD0307UaKQehnq
7IELYG3HkX7TZI2cIniQYqKNeBzao1jQbWyF2MH2Agw1rQQ2au2V9JgWXB1TCNnyAcZGgdPMXoRH
4LJPcSkstLHCXruI452wbiPUs9ajka7/kjKw90OddDTnLrEz6G8HZRusL5BDNjSnoiVQPtVy2Wfa
1Mc5sV9zw2SKoTJIk+NS5sQ7Tx0Fpi5BKuKp6DhHkI5/14mK1TjdZT7ictQYiG6yuylgC6l1ysCu
xmOUZbxDBOl9OU3woUUSxNp4Yt0ljq/RAWznWO+V5cRDBc1XLTi7/bS4apibuJhoxxQbGD+U9T14
4Af5cyZL7HhrA9xcK0NxNI6bI7e/LCgiMWJ1rCiF+VLmd2viwwAJY0DE5oM4IIojCjD9zyubuzkg
0N1hJDmwbEDPPrV19egEA+YOjwaifrgf0O4iBmDP8otzFi7hrtPmdXW1PujG6sliSpbYdhcDm2pG
EzsvXJiHJYtSFbuqWx5ayqeKU5L6RtTlsxu11qru0drf6AVpzyaFvLcg6+1Do6z/1m7xLukEk5KY
wtuvnX+CTY/x75nHTqYQkVi7caV82K0bXAM0PpEwk3BfyJCBJJ3pNVsqtD82owHWzhFPBra9+sTc
nR9HZaEuLv5MZjFElj/zuYHQJvmHp2lJX7lnQM2eR0zWcga8zut0QhyEFZ+SEp89PQjOwh3/TkSA
w/UOFxn6X+Pgv7OLh+DS9W+HSQLPtRNJx+nRWji3RI2/Xk2FstL5sfbMc4O5BOTVcY6ipx995ilZ
Sn3rWkwrSzk9TsbqxoNhiJOcMJFQuPZQe4kNIMx+zG1i7LHNJihjxH4cKXUyRBf3fALoZO9pKsLe
q3lzSmulbmkIzpML/jsi4d8DBuL7WfguVxPB4qgn3hQqFSqEAvVUFETXkU85eSPoRnpxFueugKvr
E41yHdAtzqpOAi3xF1fP50S42dkv3P+mjNqgFXFVZSAJ1tmaXVluuU+k6VObYr83ZQGP7XGrrOnA
G7x6d0Ph6j0G+Rc6H349oGTElPK1tf86mulr7kz7kDpQ+7IbpksnmAwXWURO6MtIClK4l45Utc1T
MQ4hVY0oqFbfl7HTOf4RjRm/6woxZCa82WUYFBjZknEH8zLsy2U+mKl+Vw5plcKqynNTEa1LxylK
gNF99CZvOUxF+M/AFR4bAmHEkhX0EebVd9vjaDP8BqApEYdsbLrropHJOZTrHgdUHIlnKUI1qcnB
dz69ZFl7+aWYlDucf8tvkBoh0fruHBrhulfLV+HOJISMSbn5LPXyi+wdAK7CZ2Ww4957y8jvELQ8
eFsukSPcv6mqftYM831di8+uKfYBpS8AxNy6tLOVZJid22K9CS0eTOe5RuS5b8ZyJSiNkpY0d2P3
AsAljp3JFEYb2Vdgd9+lQbSc7lGlrx5dR/bDnOJLQeDlxmjG051Fw3fU2t5nXfknHvJrM3f1xXWW
E8ntA05La4pLvXosoPYQqwDBy+i+h2RhxF7TGbFGCFGsRXlEVNAiEk4ewty4zFR7xP6qPoICDqY0
kDC3qD/+jO6MxNA18O2vvG2DfxeOKKLFijDRy+WPlw7PoMHoUUq+Nw36kZotEis63AlCKH3r2hrl
K6rXj4mQwp3uU3z8DQBhw7YSGZySKjdb6hFvhcYyzKfN4k2ChWd30zGzIWhc376fyVTb0Xv5YU5c
7XPVHrYPauSwYfl+c+fpWqcEe/B/KnfksfvR6tJo12YCa4KrX3tlkfYxMGzjmCaLHA+HGPJ+n9IS
ETJHU3w5RqTH6wiLhxfxnqvjPIb/6Mr58QWavM6WtJHl0752k+c68UJW/OS19mt5p9frOoYEmKbq
uRPVO8oC8FLhnmtrHi8FihK/FMbVt/KX2pHRws2lBBUnkw6uWy4p9NHF65YSZMWpcZV5tyQ8C8rC
6XdP90PaXLuAeTGpkdEbZf1ppuHPUKB4leOkkAKhpVrS9WWdHWyziQxINDj0bVpfVnxP5O19pi1C
y4pbsOyLt9CRV79DiLMQrLZbA+hYNBUMXvOIedAkiYOlZL/28may+syowUTfXqnRymBAkMcTeiZ7
CWYcDFOEkvyojfbYFHiGbS9fo7mXD53f/Vg1pgY6uaidnEryw1zz5OcNGXNZMkSFwfOaL2t9qTKb
8XxdiM7Ku+q6wr6PaBeDxl4Pqb5NQaXhPtuTI+hlYr16sarplKh6o7xAJnT665GPiKWEL1Qq752g
RPb2uUfJkRjwbhUFToizcSln4qB0YRwoWv9wjOXRw4RTGkD2s/fO4IqtzH33w9ZhnQV/nOD6M9Qq
MKoBJT6ic+5Vh//eW+xTmvcRYLd1kPVaHFPT4nfEVLhTCbhrKFy8hPoctN57kVVPlJUlPDmEqN1V
/oUTBHNve0nBkl7SscdvWWLGUHP34IuS80re8Zkd+g6VgJkX4IBTzH6M2J6Q3Z3YmLp0mT7riZqw
hLDedBMcWeWbjUoaldlRTxp/cL7CmFeU2FfSfFCj56OSDt94c/MXZyTON1Ur/jPMSOmSUeQVilcJ
OxclYfY9CJQ88i0tMZqYARXWKS7QqfJvU+h+h0RNksDj+/OjdKpv1FG7SnS/qcxQdnjzi2jDix7I
v0EzyRhOykODBz6aSw5baWOpTnIsSXmOOho1mB4JXwhc+ySxMKJU1ycrp6ZwKzdEXA8vRnlOYVmE
QnvL+5jkv27tvJNDc2cXTQD3vbaEG3uH1WYydNLpaozlfsmwES/jF3CGfhjaVZxqBnqTX+AxY+gk
BUChjaYFgF7M/eiHJjm81EZTmRaU5u88+6d+pbSVsjPOhUJ/EI5HhOvYP4EXBAgg85u3mNUpt8N9
F4xsZeZyNybNuUlMKgR6ePMhWA12UnHEr8gKwL2xE7IK77kuw70hkzlqpPPgF5yEDYB/NDfX1sw+
02E6lN7cn41s3ReZyA+9tO09pUwPQY+icxjYdkrG1hwpBu1VhCGGXARKepDfMycn59yIySpyQK1P
aQc4aQ2ZdW3c79pB/0Lyw8FHlXAZOoJTE7e/UHpHXIp1XGZiBIFQJSUVx3LpnSuyLb3otgCTGLwr
NAwlF8XO0agb0jal4ktssiFTlH8zUKLWJNy6KAAPEVY6jgWsq9vHNgzeKzEx0GfnedUvgHjDDg3C
pTTefcN+o7sRE8Bvbs1IeBjY66o7y8263XgPSeNfZsTwxmA98lV/UfAEHk+YSjeRXtOFFSL/LiTq
w1HHOiy+F+oSoxo5AzMHu144YFAUOjgY7YyMuvOLK7of/qGChBTZ9EUjLww4r0DODwhXy9h7Q5gh
TK+IXZk10SGzjDsH0B1NZXHurAAf5Tgy0RvoQktn+fHKz25sX2Y8/c9EA9nA8SRFSOqHC2KzMIEs
w0Hrrb7OND/cvnqselZBagAZdYyJ1MCE1EDHYxFtMsuIcXXlscBsskpE2hD4kQyBlnxrTlDKIUfp
59cig3Ff3eP28o1zTnYgeSpYhBASUDqVHpeRrNVpuaTM+7zHSzBqbK8wVIIgID2sj+XCpjloYBMc
0npnEeKNRVRdK5W+rZKpIjQpXu0zzrw6mKAUzI22MgnhjV+0PSMb5sUYbRIYw2EwIpNyuchvmShN
Z/hs0/zDBnKpS3EYzdN2OtRr9qwcvplKOn/CkImQzJofbJ9ERxS4cArX7ski8WY4JBybBgLpdABg
Zejmmzo1SQmFSwP21ZWK4FgvNpl6mP2zZ0nTpmvy+AutXxhj610nMUeqqBeEMRNwU0MCE4yVLf+G
hH68gM6h1dps8Wv5mqqsRfnafwRUZ2N8vbfIv5mr8i1nF84m4kdwuZLniuFmJsgEj/VxzJxXf+Y/
Q2nvjuLmA3He17qVRy5iY79IDzeKqk+Zhv53bc2Dmf/4U/NWON5vPxv/FRtaTnSuf21Mk+OwK4a7
ZpU04k30+M1NgDrXRFRbLgSds8dyoqH5IbShq40HZAJDrN13DBTnPkXCpky+hsD+8ZOQVdDDkQ9a
nfqAKEKRX5W57+nf2l8Oedd+rGFz5NneOA7b2AfT0D4WYvRiqwoRaNFS1vRieLLb9ShaqyC+mmO3
p446NYaHVWTskCsMLK0ppGrkPhDmGrtWFyNWAjHWaXMy2fxcdvad610d58vy279zG6BnNQBvyunY
hdkfWSBtsqk8gf5+nyaJqJk5cQ4RdftXqJRPem3jOrPfC76FOXdY8IAjI1Y/3vDuvYA4BITAwS+Z
73TKWq6ViwdCZK/YdmOhJodReuqOvo1Wbl4QHZmt2Jfd06DMizLM5DAF4A+kuY4PIZLPLBGceMiG
NJjg2XMhBlTFC2SQ6dqZ2W2tsZ9OvnIYq1geBc3gR2EDLOaeLi5l1fPiAdSPHK+VXfPmlAOgO1mf
EXFS+WPQ50gEmEAm0JAIA1eIMIIy2KALgsdmsC2ALPwaRJQD4HfsjG7fEE5Fzqvjf9lY2/5Dvnjg
KyYWtODZp7f0Kxjt5mjlpLnZdnd0pgIj/sZy+PA/R92V1FBK/TwLA5tVMyy7RmGtTabljuJF8A08
QmyIHllHOfpxHzv/t7Xkzw4pxMRWEnU3AixysFKyCa1YwPGG5cM2VyNq/W/OEIB4XKOiwGLWSYNJ
tO4x2SHLR6o4vuWp8+kaOekG1UXq8pQtOb640YdssTHjcskSZffXhA6Hn4escKrzohPEAwLTiWJ/
YUxAy99BVAEAJy+txVQujTQ8t3wvg2OCOZkYupJ6upQe6orEWdEBbX9TaWe/MQIEFcxvcx+QMN6y
r+L+fTI3Qogv8eSv4FFtRVlDm8+xFVIzYbeMSV6edpeBoY/w8mO/MB7fV6b/Xhv5/9g7j+XIkWzb
/sr7gOdtABxyGoIhGAxqMpkTGMlMQmvAIb7+Lo+sti7xusvu4JndwZ2wWEkyBMLh4py9166uwYyV
62M/sKHNMmFvjVTe9mWyrOjP4m62PxpPfLphw+NVzgtcL2TqKaoyzFKF6fpnc6Y7RXJAF88Zqt/m
CRAJc5rL2wz8ksJ7GqY7ArjvG4QJm8yVCUO8xxdZxS3qx+vWQpbcVgDhHMIj1sLxvgg3dLZ+jb9+
KV9dZR3aJKbE4fdql6j0LgppqY0FbkjbkWcOsrB40IIhKUWojOL8W+2TwtoHoqB3P5XIW5DesMYj
h0oPxUyfrKy+LI+t6iyBhBfKvzGWnNGPTR6+AsmM9XQ32J9GzMHOG+0dHVd6R2F/zCu2ZMqgENBU
QE3olVPGdFR6K2oKgvZyssPpMevpqkxFCvjWzreVeVcvmMabgFmV5LoX4cPSnzo0atP4HERqO4Fe
niZXw+DLK1pBaNHSR3+OEVjiYdm6DfKGRMN0u4HFjJp6tuYMkSYI1URLYa7MsnL1bJgoSfCWGOva
l+8aoMvlSXGWBcreTCNKOOgDLEVFGzA3Q1SB6k8YYEWCx2KK1WwhhJkR5CfAhTcUY1B20GRbwnFn
GNO4AveO32kiRVM6Ib6h0t47uFV2i+Wd1cixwKvM5ICddTy20r73BbKvIZQ3ARLaR6e1nQ0l1WlT
Jy1KvVHVV12vW/teTdfYDanxZvTsBbHovds51w0yycRCpGOHUOBg53f3i6y26aLx8nZP7vcEAZMS
CzU2r/wgNtqGt1T7p5Tp4j6uRnAUk7jr2umb8jHhmQJc28BMiYLAug79wjzNS4w8P0SsES+UtUG7
UHEjONN3R0W1R4U0BJKu3Hlzi/QWue5b6FXIGtqqQ9gUufvYC1x6TAu+iK45mKCLgOAP8dcYqQxr
DyLO0gZWNdfmqU5S+TyrHIAaBnmKWvKw9LM6zUD7CdSGB5Iv3VlWk3/f1PIhJrz+xTR05mdjv0rp
Ht3ILW5EGryLFMcHeznYlK1vrEyiUPdiTPt1WSn8vWbxlRjjXlQYY0n3oPeHqWa12BMHbJjf6S6n
djh5Xr5BgWE9A4h/GZvcnNal27MrBIbzmEIcOFBmplLZQwZX05bIZHhmYR/fpFHLnjOKtw7Q+rc4
5BNbZHRD78He20rdteOQ8U38JiCFII5F5iza8FSSEb3Juq75qNh2s7k1+9C4tTVmfHLJFo7GblQg
1m2aDXamrhrcGdBHBB+JWbFX8gQlaKYM+vBUQVYmJbkVgJ3yrhwtJvSCzBq1yGtrztx92of+2szs
u9qvyH6xw+6cpPbWKi2TxmpCjV2W3bGOkQqPWGmOINHfe+RW9yVaCByezS0C2E8zZ5PM/pBzuG81
twnrzxoJldoAXsMmJZctNdTogBEv2PQICA6O8j4G4UV3MUDBjdGUBkGvNWq/0t5CszYpEPFFK3vn
Nr32MEGtOccH5+zytvKABn2HB3cLb9C6cZX0t0ExemBOsQpO1AMes444oXDSomJQY/b86FrjJ6Js
dKZN8hK2gzjXJCE82AsgGif0z2OAEc7VGS6WwSo6Vw++C8eoV2w1kmSP6QJnUdXvS7u1z1KDgeyk
fjVkX+zycLDPwirRwPb1q9k6j33FtkmTw5cohrZnUd/0EzPf5WifXq1O3k9zfxJN2u6nXBR3S5vA
JynPVjxJGqR8UvWI4YDoXW/n+lhynPAnlYef/ZyJ58k2YKGglN1OLp77PGyWB7R7D+zX5mcbcBL4
ptiMjtIPnOtiMZgdDGQSPS3iowMbl6oQBRyblK/bwlto4DpJ8hG17W0MnFmiwXglrwQF3ZwuL07C
7RMSefpIPiY5ClYW3JaD4Vwpuz37bjFeez5hEEjw2+9G0O/J8xx+zk678xyPYVnm575Q6gmZLBH3
Qox7m1NHF03BbTiO3n1AAUbMzf3lfwaJDg8e8W0VFE9xl6lHJnz12EnMafC2DiPYGL/KZmSV//xi
puxL0vyYZWoE+QX0PkKRs8eVNtFJAlRkqejG4VUfYoP77nLzOXZyJUvbvkYVLM8igB38617pQNeX
zAGYGl04PgTueTcjUHyUdfOdFVXTqY4XGPtOEm16Gg647nN00Nsaex2AO+0jKJ36JADU5RMsHxbL
IoDB9qdvqSFfp1Xn8nprSgv+qp/ovgSG/7YIzqSpnFgMU/bJnpsPD0NLNET1qJSAaekuhzwtEIkO
5W3kI6gtEMr6iW1tRDrepR1YvkJ72r3lM2BfaiGtNDlQrDzHbdBn0h8uUMiTU0fIhn8IFxoGpCI/
IaAntygDXoDpsvTvBRJrmCMsYgaFLzYfhbkzEvZtauTfQBnpQky35Z31q7QkdqVedAEqg44a2SEC
UO9jRAnJyIS6IiNsVD2IwNgAEFeCeqBfwFyb75cSfoRjo1pHRxNf0WfmbIATN0/dJ5qmTCBZonVd
74T9WpzErxMlngcfM/sLNo4rxSHPEP2rF7HpB2ob1GcjgNjiE4XO6ehrDJPotSwpbFZyy9Ao9kD2
kUP3ur7YhsmzPWm9Lbpdy7O6axZVsHVRsaeeyn0CVsQfRjq3w7y7/IUf4ebUJrvyePn/3Ab5S3b2
HtKaPkDYbbWS5hhuKIo5R5wPqKY8QDcxJfUlqxCh9FhznAz0YtdXTKM+BU7bZd1wzGnzrx9cvvv1
5aJvz8PvLmSIw1JAV7OrajjAzzSoPzjkhBy72GuOl+/MWTB11Iqxicv2ODSUcQQqiXx1+ZbJiOrh
dyz/ybktIiCTdHhGJ/F37tzu2DnXB6WGr43v2BwJY1+WR3YS5dGiebJLG4scVG/YLxDvaofeSdI2
3yeBvT9jZzVz0kJwsh/k8Ji77BInSoRcjGwdZvV1FRUDqvdm1wryd/IMkwSt3ZVwaIFh228GLDzw
L8Mr9FA7qQEK2SGK1GNmA+jRf0d1eldo6GJaL2+mNYK/pcM0dUh9IoPzU5y/QPqiw4DA2cvt8qpR
M5C02VLrokBzIC20pFW997qAGm2VUhUrfpRD9KhM/6eNsiELEVMtFR2siJAOyF3ZDQ0k89Cl7vfW
He5JK6EyyEAuOehS/gLIgo1TDPi2OKm+k2d3xMuNDf4xZEFEzttf24ZCULv0X8W03IztuqGTDfvE
zDb9IvH01vOKsYZmJOzvMp9+g+gJzIyWl9lilxcv9pU1sGWtsgdrttmQuDb6oG8lcuPRmGjhNi6b
L453XuF8v3h2XEiPZcK87O+yuOYIucS3JtXE3ZhZYJKHM0rVYRoIFbJ658pIlqvWeqX8O66ASJNC
Z6K7M15i2f/EeH875h2hhTAPrNj8DlaWqYnuruOpOyibj6arjZxRdUxz7xNG5sGLcQeYcoNsDNcu
fdfVguZeAh2snJP81sK1UN28Rc4yrFD62jC11Vsjpgfam9+cuMXZm5ZUr7FdsEOPbkoPALTpJxVV
Rh41LnRaD/IjPz1Yw51jQsfykZGvCpQvGDU4CR59P3+gb37P8ZlqVeZ8t118ONGVQSCUp9k4DukH
Y768ctVvvAKiFnzGJFgbDxULLsqaoe6+eXa94yzCvkEAnS7B7QpQrUlAAaCi3x3ldxk8bRPhdDFz
hAjT+vrbklHgHlP8fSMUA18KtcbodMIAh/0rJYVPuj+RHdwJxdk+KQ7abb5G3eWYejtRfQsiREDz
DkSbWtkz+hbpbTtaO2XOF9XTBYPpzARnoF0aUfOOznhnN+oJvCr0grD+mFzZ73KXQmWZXndEswA3
aElmTsRtGJ6MPAo3mDoK7PCKkB52bsyadPYUJxlEU6wHRhN8jXVN5SZ9bkZq7kkLtLmiHwbL+weR
VMdqhA7bsXWsKmScVmSccCtOPt10KB6er8hWwXMjluDIik2TxOpo7v9QdG9vOdV/zEuldkj/K1Bf
OOqZdThhWpQN6uZcOqhw3VLhsBMjQMK+fcCiDk2fxBQOVBLfTzpQi0pqjlymz2bFkTeOCM4DfgM6
xTrsrKmOoATHVVS5wzoaBk4TKGx8f8Cc4LfMw4/A+WDANBVN5DY/hP698syXNMFAHVMFWPlUf9cs
Vii37WnfqkFtxgrdfrzc+SrfzzOJmnEYX6HaFJssBSpDP+GWVKJn6FW4u34sC0qvuGYBhPX1ElWf
Te6/Omqa9mhduo2d+/ZVpxcsEeUnqIijEdwYbvZc57y+ELTeKp4gDLowZXLP/xmaARyF/qoZRL1G
EkgdzYGpj18nGYNdEEFS94KEerPeUIHCompQaj/rLY/0kfv+u2UWtzTz791x+NEeQKuwk85u+7lB
rzju0d51NKScdzZpTOdhc3Cy+ZvNhOovw2aZE16OjtPM5rd+voobY9lCIAzwnjDKXUl3whQAJxrj
rW55RLdr5a5xrmsrZnhOzmfd+TdKY5gcvDCl20LWjb7PKqNy0I/HSaJIaYvvTeNv5lkjIGZ3r0bz
JVTFrZ4CxYKHtLIeJrqTXmpg6b3I1utvhayPuKjv3BHRasfWZ1zEu8iuA8d9Isr61exqpHY+RR92
Yeb8Pc5L/Kb18DgUyIozHAlUpBcYzJ6J/qj3b2TCIcjtf2a9e9NjtYdbtKANaNP+zqxofpelOkWu
unEHXAyF89njY+ta81yiQzWKSrGaBFd16u68JgP4LqMH/C+7hdg3nVZgDBIEz6GAMTMmJ675nVPU
e+6KU9N130bNmkmN00SqHx2Cz4Fdn9aklSSKrtiFWuvaQDiP9cNIKo6rHjSRee4epS9+ypEN+2C9
hMubEZWHsC9B5RvbrB8hwPYQDXICVTz6NCsORXfiaXSUxb3LiEH6gs8DOXil6l1Xe5+WEzwtCQMw
88HkEUBddsFtGjdH+u8/XEmu2hLBARCqvw9ig86F5iqWi/kjtenv+HRDmE6kebSNIjvMSBOSON4Y
aVYd2tRv2QR5uD59GaFxc4tzl4ppV1GX2lpjTpFGWs1xQvr060uk/zee1QN9jEcM/LrYX/abSbBr
NAYMfY2P1qcvIeNeNkiT3kghA2Kuvnzr4Dmb6GtfZSgzvHgici7tAS/ChqGfRBD10dZfkhCzuZI4
nyKJtLBprkeaRNzX2BJsstZJORs4PiBYPV6+5BZylJ7PirYeW8MsCdm0dADkZj884pRE9WSjmQLE
ueab5nj5YljoxLIuUAiNnNuiFucRRwm3Urpts+pb2ym50laKppE70NVHIuc+62WySCVt4QO2jr1p
FSVwmMsbo5JoFS3AMr2473WfKwrjp8G0OW0XHAXj5ptvoBlkcwcE2ZGfC0ZZdpnfZNE/BpJdAWkT
4oHODIGXGaU1EqXibawCCQwu1Xo4PEUWjq1vImc67SLEvXD0Le8KJsErVnhqi8xG3pTfdpSuqEHG
x7QnXJjtw0MNgovNLDjY+uSPi4eInF6gL5+tIanuDR9rdMnaThrvdSAWatz2y7JQHUynMV57XnJw
8+ANAbqw0vgUlhkuHSawCJHOFWoZxLjwNtjdLXbQblh5+BvI54ZVHNxAnqaFcrXNmZmp9noa/Run
C55C7cLqgF/MY8ruwR+u01D87CKLsIAfJspi8PyH2FbY89cxlr0ygNNcOcku7u0bd5w/TWm+UND9
4bA78oYRaUpj7zAs74TYt8mAKbgdHpdScnST6X7SWWyJDXQYKu6aOCicg0iQQoqc8dQGV2Lqv80c
rviomQlZhLZ2jhmynZIDVjCyxyxcIbwXgrGYH6NmH8flcxDTLyy6ifZfu4OrTH9qYlCGgtIcM+tG
hbybWRqnunLPUP0RiQyYYUsr/+rM8tWrOHGxpMD5DjoyjykcE1+/nya24u4wZjfgmp7c+cHx+EQM
dgODD5zY7BoadC82CWsYMGwohobkodjQk+45ceQfP90csdFkp+inve5U+46/Uao6iDROjlgcSmrp
bAWF2juDQyFnHJEiQ5CCXkw/mzy19nHsT2mQFM/tNO0aU75AbMXWTlcwuRmdkl4uT2Bn0ccwcxwE
ZjUAZESWaibFRmGIYWlHMDaWWydavnuUnZC0Ix4y0eUQhUc/ENsadai1bFDF9K1a1QkZqlpRQTYb
W0y6N0vUuudMCfB97NYdoP4zbiW0PT4lJTq0qM+MrWhpv13jCdeiCrQzJqWvRuDDaBLA1JURnerU
PjvdDzMZHhZpIGnP+/eh5fwgGu50ZQRbUzoPkS2fnZSno4qXeQ0e494+BY732OMm2fUlpsG+/0EP
+slFSrWxCOvEXynoD8mP2Y4oTbhn4iHpq9TryM9owNg03GwIzM17Q+lohSv8+1RwLgvze6C9O3cp
N5nDL9YDQJbRyV8W0IhY9i2al4xEh51aPCPwtc1oPKvZhmaNFSefGqpzVbUrTQ5G2O6PixDlxqsL
DuujcZCdfRWGwfw0i9y88kV4U83jI87wh7QAJdi0P3phZrix2RAsitc8wFwEb4TdYvgGPAMxQ2D9
HFRMGVHQxzQtPjG6W93OLLNzKaPxKMbqKUzi12n00m3qqDvKBu3eAbPWOQ3uTyGBGUwEvVCeOdvx
bdsTKjpapBXPdfkdZfX32acLIx1eQt2AARz0Zl2Xsoj6MTe+xQYkXeYOCwn1zY4LvQw1mRRFAjIu
4/pIU+KcZJvb0sxDESF2FcmuKOqmEWW8OCd+u3EX3C0oruxre/bFlUqIJRAxi7TX7MFQUIGteyAS
jqO4zH65NTLawfZAVQMZglG9w0L7phaO6q054p+V+Q0TLwEFScGOdQzlEah6OXFojNmAyAZTVCo5
ndqO/eaLjsBaKi3EvY+4HS0QhuB5N6lBThIFtltRvIyqC6jXcVTNEIQ7/XQPmpjMASsBJ5TQchsb
72c1w7JAovWzb4drduy/ZcP/lt/3hyS6z/9NF/x5CR7U6YCWR8rfv09de3z/+EOY4OXXf0WuCVf+
wzJtSlwWztzANEzCsn8lCV5+5Pim61mu69uOZxB39s/QNY9oNUOCaIPS65jSJSnttyhBkx/xgI5h
+tI0MKn+t0LX7D9GrjkOm5SAEWUalpQBcYd/CvLro67CVBOQYE7yUzt+UOUnZ0A9hDYpzmW+CdQ3
pBgMcTM7AvDY47JuynvQmIDdxI4W8q2Mo7MU464ncD1OPuzytY0c4GLkUBvtQ+ByGyMiWcklPQoz
OuUzyGOfuJw6QRDHGSKEx06o0zbFA05QbjH3Bzc1bmOZ7Y2pBTqCjQMZVp0fkszZ23J4mFyqLK2N
JuD/V6jgv40e/B+YGOjwkf/7sbt+r3/+n5ef7Q8y3v814PXf/DaALesfrut6pAkHRsA3AT/6bQBb
zj8ko4cfua5zibz8/QC2DBL+DBPqhmMFDO1/jl/7Hz4IU59//m0I/3dCAxmof8jC5K5xfCQeBPGh
0bZd0/9TFmZpi75OTZrIfjAJAAm4wXJcRwPqjA4AGCR/Wj8I51A4O9FXnWdIEAb6AVPVbUaT0HIh
7q2QOoCvDGxNbh+sOU0fCDdgXY27tfLld08S+mz1U3isKMmMWX0/TNkLfYh0RSiCRE9bSjKDGKhd
AuedGomHmLqouKWSjga90BwjB6VnfwL98865H9wUxpF1V6Y/xup6tEj/TVxsbY2DeV5XC1zPvO7b
4MkJ2c9aS7m3wXLQjq9iZLJ3ifDe6NtcB9Lot3kToNgG6Q9fJdVgi+Nol+oqVeHT3IQ/hNNBt6N4
ZvmULqPFbg+tg9AsgNu+IhaX4O0CtQr9gUt7eUWrsWGtqcrkoxq758pftHucwkK2lbmY9gKKwap2
y0MbG7cF1bja8A+T8J/i2QVu39c3lh9cVUWN0WrmS02NKTXfjRrPQd3Lldn7T6kh3tXMbwbqLg0a
hKQk6MDKQl1GQQyhNF4+LqeMTQUI0e5Yqg0iytq9WjJ90h/6re2oZ3hhW4SurPm8cUoWeCdCHEik
uaAW4fIOvncYETuhoeUTKPC7Saw5xtB/189weWL9K7xmyGHqOciRJCHUWnVc+MvTAtc8lFT7J0xU
3Zx/zGn8IUnr0xWTw+VZh4YXfnl1TeOcL896rn40kdyb+vc4Cy1X2uOB44OLPKgK6hkhRIb+qOwp
+vA696BfjH50TLp8fvpSY9yFP9BAbHHEM2vEE5Suj7rurtuOEEmPctRgnJqmWFOe/BhhUNoLsRwm
Chr04OzjNV8VaUbnk+oQRs8xac8sdh80dmjpwaUkRjvYxIBCVtUCvC4WyUefU1aPUOGTbO7oMLSX
IggomQRPtBsPQT9j0ZTtFVmMlIpMmlGRzcfdmtaV8Pz9LJHDt+XbvPhPozl0m9/NSb/tO/6QeOv8
5TZnLWTWMB3ThDZv+n9ap5x8ijCSy6+o/nRBfnLq4QIClEu5Qb2D8wnAfQV+AASGHjPWkH1MmMcc
qe5nm1PP5RYs2QUiJWaMwh2RBQ/gknZE43nfc/V93eybWgDuPY8wV16y1rdQkcK7qIu3zGYsX/6h
4rKZefwWiGGnb/rLS0lCfqzvITMJ7nN3vL8MR+IJulWQ+s9V74OkY6hEMR9vxV61KqaDsDlyZHyE
l1nEzhhJRrZvJ0bf5e0F3jmuuduiyXutCPH9dat0vQ9smc8lz0DcWB6quO6OsEfqNdwkDWvwMoVb
yugfWVh/Vx8kp4Dk2/voovULrEYAh9TM69a5nm0ugnBHZKeMw8sw1o9c61eaIsdjB71Hc/lx+Qd9
R17+YCm1rTchyvxyt1zelwoBocbiyb6l8vfr1sg0YikPt6XrUJXkU8pwRwCiPPXkA/c6SEbfMvol
XYY7Ot+tfoq+jfAxyQNHrZT99shdpB8lX5IP/SCiat4VMo9xcX7CztIfwGAwElB6lnoyGyX1ErPh
dtd3sg91NXHCW5F+txt0oqn+FPUgTRjyl9/PYj4D/SigtpmcKoR2iY19MHyqiuROCy6oQp5FhZvi
P49ph53f71KcWbl8xrRP0q3tASmUf956RY20aEDXgESs9sARcB+N2BXbkWuvX93y6U6ILVIAK0bp
vLuS1UZPtYt+9SUzitlMG3fA8AnykmWs9p6gt3+UTK+49aBqM9AMRpDCYf9rWjvErnifGDBRBijW
SNcZWR6oRhijORyOFfoH+gzVQzS4Z7LEGEsyeCqUc8DupjDZeEAuaJjBSzuRZ5qSf8nv1MXDnPhn
wBwgB5vgGi0QWfI4vox24F/AiHIG4mlAi/2aWP/zVTSdv15FUuNtLwD6YktH71zqz/cHPIE6Ofv/
9gRMgU6KvkLFx5fGAwzyKd/5+v8S2r86fY16pFVdWfT5CHnlSukvdlvcCYdSdq+v9zyy4v3NC9NP
/K+Qbv3xBqZrmQAiTNclDk+HeP/+hS3R2JmD97Ptg3NpOWfcslzsNHyalH8Z9VEp4VAkzDNzOQYU
2FmoLq9ND/M+4y6Nsh9eKfc1t/TfvLjgr5ct4Pjg6yBo6dm80j++OqE1y0Vd/0Q2DrFxPBopk7bR
sNS6fvqBXZM111xuEqSbuStxgVpsZvSU2UzUkg0qsx4ry2WGvIzMsEk/LL3UDwl3u1nHIJTae2YE
7C22PJToTVa5D2pZl6KdMttLyvyey5joE/xlejksm+KDG5cyz3wauvguqEdkLnrLYOSjj9pafJlt
s2uG4Z1U13MOKtphONbezF3jMhspmy9e+NAP/BfjJwfmPN2nrXPVtmkOp8c/E8fxrm+urk6+y9hD
y06JxLbdQ+LqWwEktCG7w69dIBr/VTcmODV85Hw8JBGZaFgZKQj2W8yAK1gXfG56d+db6UcWz/5G
1CyNcQD0u1GogvS9Rajsh56VgVBT7YU64DNvX67wmIJkCPW8A4Y22ayIbdnozUAVMsXridGZJx33
4Z07t3uVPiynMuIRUzjF64zud58rfs4vCnf40fv5TUmlBBc4kxxss88iHMjk0MuFSLdWVv7AVb83
W43K5G9q0hSAjr+OafaEoUDiXos/ohE+wMgeohMlahI9h+bjZ96QCnXZ+ARj+kGS9VOO8p4Q+HOm
NxH63enZPtV3e28kD4p+hVUAPNPv7bK3i3EXX57gsgfU81ItJrFV3XgV4KATtXP0QyY11WqeDEmh
fe3dXJ4eCRt3MZ5KjJXGNUQI9qZ6cxkKdBZV/V7DWYph32+U0Ct/IZGXy5MDr2UrRw17LNF1iyzY
zOV0rqOFXfdAsEcjMM9QvTtgLkUTyJhQANflAj83jNhzZxSEtjUwuq3ou23ArvSy65nNj0hVjyPg
pC2syzuEtuwd+WuWVFwEM3kWGX8d1Bwm/uaeNQhu/+OMEhhOQD2PNBrKCd7l57+bUUwAGnG8dJ++
Xz9lwAVog53xx44g8viMx8p+CqLyc6C2itE+cLbgU7aea30fa1ld+7Z4LvQRieYojR4q2oG9jHuH
VJqKhsDlINDqrYXXlYCt52DLTA7nI8MvnZnjFmptS/GOZzMc6xTO7kuCfJBgAQIoPBTdmQpIEMq/
HINkVI9mXWX04G0DD7sHzhFRD+w6NVYyERW7U+dtZlqoHMPdgWo7CUM+h+GIUl/QVTJjZ2856gpi
Fy6PCRwXpIG2anklMV70BBdBnSYtaV7J19yKzVBQMEzlQDgKqh+VjesoyvozOI2rKXe5CD61QlkP
7Z66cr4urfTLw7Jdlt2z9PCjy6r6JJaIXQnkijEuU7A018QGntB574M6/Vx6ysuXR5m77MvN0P2m
4+Povfkh3nw4PBtVUtv1ZB9sJegQZA/Wy8SvloGKtxK/pD2phwI8wtrKkCKgVETSY9yFIxoOYBzG
PsfBWM69bkl2V38zcCTVqj8NHNMilcKgpuRTTZJ/Wor8HOGIMoaPxF1OXoKC39bvuvVJ2ViCqX6D
1BCcnBn7Pwob7BDxA6mCCxmaNwkgIRYrelqtMt5EYj1GZA0wJZWHakZLW7LAHHAyF+1n6DFJd8gQ
t8y2pDhRMKUBhXAM9kKLlG3bhM56cBXhwpZJHliDpbysfpJbja/QVBtUwAtlIEOhsGJjEmynMbie
GvJxXAu8Ijcpn7J2EpZvBDrUWUOcdEYFlXzCfA0K7F6R7bFZ0D7TRRhQ8wsUG9Tzz/XIaCRfQSDF
W1lzeIzNHOwRYue1x/pESFVsHpbtiJRgO30REJpgfC55L3gzt8N81+m7YkkRrSdIDZ0ORD4aRmJM
Ud54ikr4XOhS9GhqW3/xLFBDokT3fo2Xy7iIeStbZx5uMS6PU/4YD/mXHh19J8kffehatPfEnYg1
ZxZ0eFNLSmgVXl0GECoFYg03zmz8NKrlS2YQO8KqfamDVKyDiOJ2oOD9hQ2QS4C4rMr49av4y0dc
tlaV2kzsOXDwVzT4iVcZW3r5ubDOzQx2NQCQurKDgCQsLlucJW+SbJ5V2XJgtI3pgR6Iv4kIT1xN
IKumn6HAF5vrj6H3UAz+zTj9y54kMH3PwcRlOYg9KIr+cU+iMME2YbF8xvqoDNa+lrjmlMNWRO95
L4vB5ahuaTAJpzRgDWplwJ1nVhmpX6aOuPubl0Sd6s93ju8xsUPJMpD+GvrO+t2UCwirtMd0+jR1
hcFHSAMQCXWKnPcqsnZJW3/p85LDlgni2q9NuD6PJtQ3/vMrsf8f9zAuYsMiK87WNVu9OPzulXC5
g9ls+s/LXogz+OIaT6ADxKom/pBNUf/Wu9W3wqjeqtlot3PFRMqyuDYM7D+N5uEwk74QufCZoUpq
B1euzaAAuZh/iWBYI6W6R3n8MCVFsJ2t8rWXydWvkT+a+ToUyVcOV3G/6K0YRyvowhalrUU/eg50
1vUZQJIhU5qkmMxw7S6zHTw3f+O0tDmjfHnu/mYb6/91xFi6QG4Yjitd25B/2sW2rjulBPR8hAnQ
eFWk+5w80jWu9WiryjnZob5bURIg6P0KT3mwjRHkJgKPVwcljapQIA+02U4AfdWvK9a6Hfb8IrkS
klXQsy0yqcLJQXVH1Eg/4YCqYwv/Nlov2ofdXZRVLB89yRjd0r35StHTsxFOIr/C3+R+6es2gyyH
LmshRA8wS1rI/gwfsWQS6bJMUjBfkQK/k7F1jKDC4Qk9XyYwtCcBgWb1Yyta/Hh1y+Wm8AIW7yVE
Es1xn7/CfRNsK1yMHamKWK6vvLSm9gdixm1yJrIALpuWB4R194ponsnB742bKRPtpqhnJKwYyddU
RpNdgegYjyAcjVQ9jTaGU32LF4OCl6I/Uxiba2EzH0wTOS0B3CU6rPZh0hPKqEfNfx7wpvfX7Y4E
n+9K2ibUfQL7T5VdMHssU7P/XiDCWvl6CW9RYnCfhuvLbqOPeGa93YDywNSpX0eTPgHT76+QInNp
Qv5uBO+GXAN2DDrilVWZ95U1PxQ+g0ERrLqWimnS1F8uD8CESTVXJBs56XVEb5wM4MxZHbu7dBNN
Y72v7OCBcCNFB3I4ZYrP31+ax9lNPIYX+YzOwJreZNGWzKXsEBrys++BmYc9kTCmmd5aJjqPpLaH
/dwbKNQwzNf56JyCZiL92vZRMJRXbTzQsjfH/WIV9VUbhsiJ9a005YTclFPGGibL3eyy9DnNDFnL
wl1YJk8INdqNsOhRz10CghkPf6rpgUlwwvADwDDXQu+6aPfUeN/B8xIkMCH88TzwF/p6TMr9sRQB
pYY5IRqQXySwzzzX2fhuQeACmIq6q5uRDjjQTOEIuch37eLXOI4jdunVeD3K98T3KyztEjQxGRhr
WzB6EaA0a44fu3msAs4jsG5qJW+FLZpNZMFbufwW5FouVFY+tsSc0iNdcayrrnHltXt/qACQqlNt
dPpEyru87MkGod9PNL2azsLOcObvlY0fMrMhEF4WPII7X6L2xuiH4+UvJn3hclGfkLW/TXDR1ib2
IrdErinUyYW1CSlKRFcJ5Cu948saQBgiMe5FOv8Y8wEgsN7LXR5LL+bCY1vp6QyYmTNa1PCzwKoQ
YsUD1px52NAKr5XevaS0ueP00yHOBo6GxTbQYVwQ/XRDPR5JU8rt1nJgBILGXhFLA9Ds+EtXxtl9
dPeX28AM4QKoyXxzBYM7TSuBpJXP1SfKkzYanqD/fCteiqt/KGUE0jEczLEudSpp6G7O79eeGM6s
ck3jffoGfKRekWJpgRlOinWJfIz4i0BbpsmixbXwaIUGWuKAPLiA/SEj6MPKFtYZI7Gs1TTAn4Ca
ERHUxKaKUbmkZBE0VkFiJY7xyy0Nxo69Y6qYZg0+2MqyTvEyvI1+8xbZwUiEJ0tbiEMeKwkhszmk
Yif8XJqy3dc2LhZRtZf1Cp6sfaA5Uqz+i73zaG4cW7fsX+noOW7Am0FPAJKgFZ1IUZwgZOG9x69/
C3mru+ve6OgXb/4qqipTqZREAgfHfN/ea3cBUBNvntHnDf2fJe7PrfuzhFVqtM3b/osEOT5f9cpi
nuXnQRT+ubK42KnRcoiMJ4b+n+/SgXEE5+Qr0hdSBc49AW8mGaGKiQInFYmNzC7YklP6pfnS9M8h
qPpgy0sgImXFbJXNQDJ8TkRec54QAc62erESQvXBFH2Iff7Kn3v4363717H4+V//8ytHMFiNlx8/
zLO/dzJplf9tsC8+mo+/2pwvHylftw8/f6rwX7r3f77ir+an8Q+F9rvIiVikW/nnxP1X71OS/qFa
bFNFSWOJYn/IZvWv5r35D01jNaPkzP6AzqnBp/5qfqo0THValSJNf0tCgmn+l5qf6Aj+bX+qi4bF
oQ5hAeVXdkHzBulvu8IkSyU57CZ2B7V8AfVCDiu4t1035EwMSLkWOq8USThq9140vzxNtzD7MJgl
WWpJM6mZ9nVAVnn3bEP086pMHNCEG4ocwnyZoqkburlwYwy4+aOqI/IWWngKIlSr/B/Fkj7IEaZq
4xtXPZq2nKmwYoZy4vb6+C4UpegWkeH6cbk0T/Yk89A2YfuMlL0fIlAE1k00jRieCFMeHGvSKsqH
3dPXXhqmoYVCgCa7LP8tJOE8MtK3NvTJDCmBKkkO2wNcMjQL7A6TtC0TmLCaPAwQIxqkzjhQfrVF
SX22ekDpqglultyuvck6563wM1jlpyEKTiqWx8AcWFzzwLKpYLW8eXsaUzoF2vBCdMZeioS5GBZu
8nQMtqE83tFGAZ8xgRMoevDm5UW/aaQvAr3ZGJfdBsAPvMLFoCQ3OZNuGMsrl/0NW8gCWackX/Oi
WiVCINttUz01ysdzF+2DY6+joHocZI+IoJxvLumSDWgbXoYRPMaElbCo59S2jBkF1ExO1JoPLrcQ
S0KayQgLkvRbqXP6pCEukq4pd02cuSlyLifRIToXsSEuamVcTfCJpTJdG2KGfa59CsZSb3yKJlbp
Ssk0OkZbH2v/rDbhsc1BpsxxeVXqRY5vtIvx6SPXp40mlSa7KgIIijhay1VLVUnOVv4wJFB+rI/M
N711bY47jqxXxWBgkc5d2FVF4LPkQ33xh2kvAXWhianMGs9qUQ6AU7NKObVunRevWQytZP5WkaQ8
YivaJske0nLkVPIcch8TH2+xQKYZgyfrBjexslfVTJFw64yXMIeNNBFdDFQ3GmiT+D68Aw0cjGjN
/jhJeA7NTAdUzmVdFEgSdWHD4aYwMp99MG7TJhkX2PMLlG4rnVIF/gNNUjeUpCnJAzMZFAn3MGXY
flLWcuSfBZk9HB73ll4zJtUQ05oS76MJe8KkmjFnkuyH2jBkCAMkQD+CnmBj6g8tlgPhZPUZY9Dw
klUKLFQS4o2QgkhrzJteCs/KkCwq6AFa4bF/PeANRQhKpoeVEF5bSTu5gTDmTcYHJY9jAFgjb5Mf
IcxA7UusruYctBrG3wMxHsvGVH9BGuzLxL/3DC59nCzEbjOediT7ri9M4Jtx+uzQRbOy23B7NlgY
jaUHXRO9db8qs+6qgvFA80e1I4J3hPiU6rdP86fAo6kpwQ0xLFZRBAKTvJTLaFl3BeeumZHjf6dT
NmBX9UjeAVprZHS24+qIHXsNQ12mZFwvKiOLN4ZIJC9STVEmRRLZLIcZEn/sTGjv1phLW+q+nMuT
E4+kbFuJdo8bBTxOrV0Z9lsxhY0oVDci4Lbg79ZlEXELSSF3xqS7RtC+lzB94ZhDsIwppVilaiCT
CLSF7BbgXlDs35o2oLw/xDdiua9BrJxMyfxqE4FKjk7U5eRf5k92dQoc2YyJbyTmvvffAql+BKF/
zKM5KN3zl3DQkH/LQr/Q0+6q1SCNK6m6+UqKiIK9Xi0ptg5KAk+nue9iytkgCVxRUr7GsnKrqNAW
2KRw2jSQ6oNqNYiD6U5e8W6pdb7yMG41TUWPWW2WLc4dJzGxZo89UFa4GatWXZjKn4PTnYjqXdXX
IuEA5ts0UtU1++5peCb4mZGdLU2/IyogjKuC6pYjBGYU94epm1YZTsVVNXcxjHHYafRJCJPcR336
rhYS0ky/v7QtShxBNh/AtA51PmBGM+BE1FfVJy+jEjCbWGwSPdHc4xTaQ//mLD3B/ffa0zC3hMNG
/hkqdZ3q1b4CCQGT2GUdfTeT6EyqtGTL+7DFspamyFIGIVaQSqqvcmqt6axj1/PGazOKDU1Kyx2y
Zgf0YQ4Sg9PTrmtNvda4z4hOUVblMH6IOb52DmdfQQhpb+qPlVk9BTgVqac8DI8SZsfUpo081TC8
qqXu/Vaeti1aAxcxPmhj1FdlUEPUpEtPk0X88LTyGHk82F1Nwn2LyGgV5AhL/bx7UbMM4a5ZuDod
c4wNwSkvX6vkLJT9Tu+OJeIrbB3ex4gHFnIvy1iPqJbaLH8XGkqYe7h28CpnIk8NvatsNNZii4KO
QXJCin8YM1J8qw75j/IVCDAJOjTmnYH8KYpkCtZdtIJpf+p8hEl50j4tttakAuZnmRSzyOiu3SQf
QgFxXVMbGyKjZFYx33IFAxho0CG5L1DaMk2g2/XpPxtQtRQCw/Ws3cSVYMdD9m2gBlsIYvZMpexH
KkcJXB+aA2UCXD9f0CpXTpUWPQ25xyIuMt6MAXY4BpTRzF9w6GC4QEJsqx1Hx6ILn8R27kQSrwK8
yoFhMtkIqLdS4ZokBZ7NOHxRVd9cR92wUOXxw6omt5LlA9uMO62sw6QjFffMDuRSpV3lBt6D5B8l
rbtOnXcYSNojmUKciIErXqnSO5DsIqrGcygHzSSBh07QYPinxJPTBgplodyZvvQTTtNPjWbH7hZh
x7CNdEuw5RJjZBuzZklcYZhW5BaMPYVUDrpIyLZtkYq0ouGdifHRyseTZTbr1B+pFowQnGv/FzgZ
TgQBI6ERTpc2hwfAqUiHQ7fwRUGgbYcfGkL3QhnvE2HC615PjllaXSuNOV7KtioFCh2254JOn11H
SC4H815n/R0aJ02YlpToHPIMBPW27YDOhDhm5jHXTpzoS9ZGIHFLKkR3Q2BYx4Dc5dgnhixKN5NG
ySwTZv0Ux9ZUzW5U37kDZnbDGKLaVs5+Je/MMzPEEazofD4LY7crdJW7PtUENQM+ZcKoa77MHDjR
dhWMrClCRDAmkNLmZiNJIET36QNJgGa4MjT5bpKtTKQznUqCoEIdJj1MlIfqg2mhm7OjiEdn1kCz
5I/6Z5GXyPFx15ZSTRxI/km4yaLXs3jp6VxEAjRYCmE2gDB6ZDqCVZ1WhIiTJPSl10aI33BGnAjU
sitrBDnQq2TUy46lD3exYwshhw1vlH2APHmEbovDjOr/0iPAQkShLRXde5vXjTZBDeUP10Ad7vMd
KivCMvxOXAvqYCwIWXpkOUSswsJBLCL6iSoHihHln55p3KpSuCcats+xfZQ9ITXE084IMprGsAfS
LLnKLZV8HFDHpDfWgxevh1iZKASXa2HiCZ1vSd4OWzAso8R+0MfrSLQqj0uuh29yVH8nSLu0IkPz
yGzoITN+6QIGAEbNnz6L9l6h7fKGfr72Y3TshCDSpoS87+pMx4NAwJ0aqI45plQhRkWCFxfc9EZ5
79rWX6n+HGOiuaEYvXuQyDgmgdbdqLJf3awclHm0wJDdoMuLNBfsxaKpUk7coKGp2W0jkK6J51+C
CJp54lWDo5MuXnOyNiY1oqAkXAzR8ObE2C0jgPFiFQN4A7pXwpYYEo3YBqKZLaMWwZG0dlLLyp5j
B3U+rd91RflZjfVz6MJ2HTS0N8NoZ1Z+RSXfeOPEQyp8YSwAAswYVGjsLCSUuagyCoASwL0eCu8A
P2UfshkXavgzBEO00sgjpdAHjKMtwgcFszm58d6UQL2KgqWPrEvQeGXl1KwEPL9OLFlfvhGFTtic
CupegPuxDw+Dtp2g10ZZCu2hlrDR00PK0KNGUY2Nhqev76z3QmAVaWKKmZMCMTHnOHfNNQ12OBMl
aaZHSZX2QrvFIkOwiT5wqsjS71LeZpq8hnC7lGT5x5DbnY4qrhVOhCNuYsoXZQZNaY4ZJgKaIwfR
XokUXcL2ZoTWraT75RCfuWozKuJJwcYvAE9TszlIJkJRiyF806rNaBl3ni74qbLy6Ebpbco0N0o4
tOj1Jp6+4BccatYkpay2Ot3ATO9SbFT5UezprnlC5yr6WkK2iNOzfPQQn9LmlENawVedfqK07Z1W
o5xrGncFV+cqUplEEnSHdMSK2/yDKhVTSlrfgphUFhrigVbcGi/+/DMHU0g8QQ+4teB1NFIPOGzi
NqOXaVcyVHUtY6VAIMARxYPiOp300dhP7/mQHieW5KjtT0lqHWoeX6/02ITmKASSPL9QgH1M1EbN
UZg2on9oTXZ5CVuItJSWpPU2RRGQkMQykYIH4uiTLfogVBe0UudUqgjJUjbutYhneGD6Au3rxmda
oNoBgyOubwF60WShQsx/K4HE7ZksWHlY7qemYjNCMS4aT5TGvuqyuJl+dTWlfFxGwy9dLezcEkbi
CLqVkYT4y1T5OuEUI9rtsxn97xKkHsUA8yf1xQNgmHXa56DbhhHOaumvfHTDZpzpUPsCVHIdZ6sZ
4VWAEAXUNauCHpIcXUSFZShml+YzSUXD1Q9Bb/otTpcgmkxXC4mYSXllztSLB5F9Dd2a6Zlpc7qC
4QuHgvQGo2GfmzfFrYsCpM+ko0TYfJ0sTb8plDHc/QzgyaAnC0QFT2WnNoQ8Q8f/MKkxatgzYw1g
ZgwQU+VsRlWb+qGvOgQLgzKDjEKX9wpJAuusL59Erb02MHaABPNutJZ1TJ2RSNKnoGmnwGJu7AVG
KCc6nA6hv/b1VzHgBrVK/1RrBkmaCi7BGuRy0m8lHgfhYeVtooKccGZLF3+VdyDo+sXT2bRrNRdA
oovpKoN677WgXBQIGNHKkP6ncI/JUiC0pxxu0EOyI67LdVYO5VaNdTwW5MyAVOlWBjDbxhw+OGz0
SxmtgK9Zy0b+qnp91WHkJl/If+nD/CSbfXSsDZaPpkSL0tijz9/uI6QqfxoIA0Iv+gZmdJA7IBnw
tQM1FZnhg28aF6+Im8c54BcFnUYcV9tr51bVD1kQQbNLB5CuYwGG0k++LeRHk1JTlB91OMdNy2Zb
bSNzi/DciXzw2CQ+HhVvfqlmeagg7wbWib0xuJ2+16GJIQz5Ti2tc4SxuIkx7nOFtOlB/fC9Kd7K
krbwU5l1GrB1F07JKYx9OvmJfEe2CzgapEM+VNgcFWvld6RR4aYONoGy4oeDQmgNY6FGbbVMki1A
4acp+PXTVNFcGKSL5Vl60L0EB7PUfNJb2gz6HMdLVMOE5bK1sO3NQQKYxfKtr+e/knVti+jk695d
8YUBn7xxNDrvwr7HiDVhhdBUtCdvwn0bFue+q+4Q/AWsXcWxjnzOy+QHGmnbO/GcE473xc17djtc
maMssyfySrZSITF4kDahEXc7j3RONxnNbOXlAVvHPkOXBB90IY8ttytRd8ST7nvZv4xZ9YstUIMq
vFd1PH5TuQyMaaATyTkpN8tNbirwePwPqvWvhlTc4jK8VUq1sCqQsem8nuXpRe3nBBWg7UktXvsO
iVvMcawxKNfDsPcQ8lK2KD/8QkKd4MkXMZYI5xK0aF9NZKI10lksCxE1Xst+xzNzRMenMYG8i7RF
W4DPQHhZFzQcBTaMoW984eYPFurEpG7W2ncvrUVh6F12F2JmXSGl7vMmP2UkaPg6qQbTXPWvhmyV
Rs0RiDqA1akf3dI86eawm8DJ1ASuLMeu/DLgpS04A3vUY0rM3HL9GoQINjR52hIVTIWmbttta7Fc
NFntZrB7pxqT83yyVawUMeyHR7Ng48XRh6kAHmHRndq7PmoNrSa2YZLlHfoSXmBH5SxQCO+QVLKe
wDxGMN+gMOCpilEBTT0rPtaE1UCuO0KYKcdFb2L9Ni+6QZog0/xlArtq56V2wC356DgoF6P2k/U1
IAjyg1B4uaIpf8mjckqs4lXI5rRzrbonnbzViYSnKf8mSySWZZK4qCjTzLdS1KA5lRHYPq1lXbSa
La4TkJleQZU3uc2HTPjhdKnJ6VtlCIHXrYAlvU+6VW7mPQ29wQDBQ596VCjRxDkJNHOeaU2VGXF5
fjTI2Rii7lQY5YbYgQiUnD4x9QRMktNcv5nEuy8SMlcpeyhvpBDU2BnrgdBD+EsOLAn2P1J/UgJP
2Vi0vdSs/az67C3BXENvGTBrqBnSW1jPAZARJ6JkWCWm5OSSYt1G3KV2n4NbHPjZy5gScOVLqJvS
U5dbuyQFmyqnOvYA+TRoBaIfJV8P+kQYu0qpKJKqLWpoSNBBds59gLomWpNSr+i6Bi/1JCWbmvoc
+nF9XTX6TqIutgjZAQToOwGPTHtADhChsHtvxDR1g7Tw1hpMAp5xQmMA3thjJhiwi6J7px0ARJ+s
ZHhYiFhXnuy7HtTmFc6kF0S0ZIrohKpQacUfUvOsS/mOYInPIlMG4m2ga1GJ8RyiSJplKD0NobnK
df2OupjSjBrAkEGR47Z/0lc7IPApfhPgjYrqTkZ5mP+TBE45Zpn3ax0qwZiQkxuN7Um0EDv2zbHJ
ESSr070kmndZRv5aiOQ3ciVXacdAiEee3BRBJ9pZqmNRhUE/+G4D41Uad1kEgSFNjcIVPU65FUZe
EQ+JEXrvPG033QPnhWtv6ldK5BmLeK6iNGbBXkSy3DyYm2MTYMnpEuHQdrkNna4se3Ges9STVNbt
wsupnubesMpycP25eFYNWt2mOuyihBQtC+yqx4NSlERRZVMCt74WSPVjZ3GoZMp5kjCn9ZHLvIgH
1CCIYAhhPteF7NQe3QlN2udeJH+hfRjD4Rykxq5PPDqb3EsZTZYTTNa7OnWU9FEMRyVsvqzc1FV+
5+kRyPTa5imVCgO/c+dXZ6Gbp8k6f2v0eK/VTPNexy4+YDDXiYGCoZSgASUbqxB8O0pJDVDL9hqD
UMOSniuIlatjZygFUcMzx8MSiAIv9JXfzEC3CRVISjmoHYdPMdp31ex6A564msr00daTRnYhlNg+
vUfdWLux9imItFK9UraW8AgSwKQ2ENKjyCJkT3V4D7z0B+2duhbl+iUcsMgTUH7wkP/QeKBhHzaA
52QIKNSckPvW3Hu/JIemqcWDKcrEdygF9RqjPZhKo3GE0Z0g6dgDsx1qQHOClENbII0cHpC9fGIU
IuesPRZ6cvM9WCWtqV0aRWO4yxKrBn0uFLSspmqcaHMXddfjrFuJFRCEQqKlPqPuKz0IdwhG3PAn
r0sc7SLdizpL7TYm6kunCWZ84xTwOK/VK3GaHh250i0xfxl4iaB9wuGyw67eqKH09d3l0U0r+lNT
SiemDnq8iXgRUel1bQbXTNag6ArJU8SJVbbE7ubNsJaJZNIUIT3g7PjtuxLDX7eUCgkAA1Hj6IaT
ZRY9pkFRHBThxCdLNbm9+aSsitzcyqOQI5ZtHvJYHoSOEnI5DVj3ZskzSKUDlqa3nD3xtq/4i2Kc
bH0yEDs2kWjEOdAKfrrRIsTewAm89kdpmY78KUETOKT3LPPGjV7iBdOFANZbcqbw9UyZ2FFAzzFX
VBvbtnpGJYefnnh7t2/4nGDMoPfkKEkw0AWRGbs3NigCCILo2BikIgHsBa7+vh2+I9xmbF3gzCek
HcssbrCsylnEOhwNrURNWYYvWhJ9C9U453aiTYnHcdk04aIQ2g3Uk5amB0eWuQJCEWfcNLxeEMXJ
TlcBGQdhvROMqFyHum4Hk3ZSav4lGqlo+oOkZcdxyJEoBfohl4p1NJjlsh/al6Ejl8HQla+oZ6My
Z3pOMQ9XiT7THkGIM66KN0q2m5BqoUth/jdm7aHCLPT7pskoLHltt4yaXt4kUvNuRpQcJ80MdpAw
YUCz8deyqweIedk4ojxMgIyqSiINjrFQC4CmKEOBk/oupfAZaEm2DAoCs/RcdqVmz0Ga6DPmf8r+
+TvBtlcuGzM+QvKVNrtFrfbDSrUCwTbFjlaO3rBvZi1mCqKsMwQ1pDQhnL2nsue5XSqnbujVR9Ff
q6InUovIf4PpAFPQ3IupKTDEimVClXDlQaOkcM2gNFkNayMo911U6XezJ3y40dRHqscwiCuFmjzh
QSXpd2IBE3oIpu9s8Fa6psCvbLN0gSTJ2Og60TpJCiUqnhmHQTaVyXEUUp4tkAm4GcXBVQtqMtAH
2Ol44wSduXkUtEosHTB/Om3pmIPdGDJxo4oN5cwcMWtLAxjOWiKvmjk2q2g+Ux1eCGJLFhNiZzXa
OFKw1EVoYWJHbB/9tPeu1rZJ2pa3sfSdLitWDAA36IXhRVI5ZzfNeBcrk82PgKSngcnXjtdRM3/C
uvJBp699lY0ufQrSHloWdom6cph24SqaH/mqcGj7Q62fMxdHnmvBVEE0ER1ATkqOPeBjbCrd1X1D
Xow5kPdokGMYQpQmC1XcdFn7OtREV1W4LpBRXXvohIYJH6jN13WUI5pns5/LXkjaq8LZKUx+RV3N
loXRPaqI3m1RJs8IfmeqcnIBBLOJKEft2Z1qs7HC88cX5gygV5CuSoVniYf70YHkTNj/iZL0mQRC
tfKV2e9aSC6B4PSRDNDOCcFQY7XJ4rZfCqP06GaToxYwk8FdBDS19gRfXLFtJLCM6T3BJNFTDayE
tQCxVEnxE6AsWOY6lJHIooVpkMMdBn2Bqqu5gSt8UPleVz3fNGVraXHCopIUeliaD4SG8uQXBenB
47X0+o84ZdzVJC41NeHd87iJYg3kVwOsSebkIUfGdwXIL1XNH54Q4pwRArLXkA5Zp16HFEeKXhdo
c/zwhnSD4iVBKcEly8uWEwGiBECqblxxnyPmFN/HBTKgpzPApfVs4EfltQ3LZ6c8SYO7CrnwpbRs
i9kHObHKFAaZxcwmQiXlOXnKqr/qmMcc7ZDDPYY0iQCzo9KwJI9N/1EyluVqrvRJfr0rDY44CizN
AZaJorP1qocXwtgR+RQ1BG6wCoSA79l4L8ekql8YZ6PRPGJIs0ulBbKYtCXl0EK8T2JGbgZDUDDp
cPe/U95drQnPzKQZWwBpuYF1SJLWbac1WwU7YNah9eaKuy2YP5vjnlqajpl4OxFloBsO/rc+VTSU
/Jgm4nhA5Xr1ilRll2LCGa+6C6Nml2nkHXmovmwfdh8Vqu+A/hwvBAW8pYLpTKtTV2kQsD1y68js
a3e+kO1QhVHbzMpVoiCphTj3Cn0M4jUt/dGctpWv79POYL811ax6PMk3CxXAZFDhFpW0+qEtaAnE
pcZduxXkSjySE3JWpd7Yx7JQLKH1iIux1/NVG/cmwQFh4VoRuL1CHDhgdOwA0Ivd6mmg/60H18oP
shvpN1RhRa54wFIraX38ymEzfh297gM5l7CXmzh+jXKSlEtLKFYyAOrXUC8/RkuiohB332R6VGR5
8r8cSmltNlgo5o+IhanWDdR6J1PpooFVujHB4jtL+vggKZV+RsP4HbT8/CLX2jWQKMoEGJJPvULi
dZJM8kL2THmLHrV36gZ4ZjxFGQXhElwWxn5yZTlFNJrgbdOgBOMJsy4drWQfjc1732fNFqS37kS0
q9dywjqby42x4WJIDgqB8urXKDpm4jT9pKVvJb1bWVqJhUdCbQkc2c4C9I5tEyC3oJ93CCtvXYk1
H81/1My/k3Rtk/uyvm8N5a8/LwpISSL2tgk26DpuheACxi64KJ65nqo4ffnzEXue0ZFCOjseaogV
4vpvGlTSQey1ayhLFr0Nln+Avpbrp4q30PW+vjMBmdh8cRzW2YZtlPRG0BjtCc0ajq3kfyCgURZK
Kbb3Tpf3OeN5fsplqdyJTbDtZCN9TQyRjrs+PSUfv66fpvVOhsu+KFVfcRUzuFrkfT+1oFOdpvXA
RTcQTNFU0iqn274ywODTH3xJRq5pV8VY8/Ow2iUBJ6eE8j/tK5TsdWpWKH78ZKP4oehqnvKR+gJt
6tEsGIhk/ElqwOIvTruGZrrrqWK1qpumW5pSvclLOqrkaslu1xMthlpb3hQhRjVIl8tA9rVfsmV2
dZ1Tc6VAdWQvZeAVwhuVxcU+a82BcABBPI46bDc8T8BVFfFeTlxPOZEA7+sD5E92b1fsgPKgVc8a
u6LlDd9kPqinsbaqk2HiaycfY4gK5S0w+xtJpRW9kiRcFSJE6frYVfhkZHMKUXK8RbIpvCZed26F
PgUh+4BbRbYX4LZDRm9zi6rKQcllcADwbaWaj6XeKHBXui9paBu+bGcmFiRXi41iEi8bK6Ru30zm
kUqJ4ZJukKxqhY6Nj5dzr5uYSy1FofogYc03iOumSIGeWp4EyfG6ADOMLhhrrjsxAgkdRlPIV2M9
Err656xHSBLgdrT1Opw5/Kr0fZne1SvNfV4YUUI+DoBFZIbyWrKqeUcdfXM0axCCscf2i6vP9A1u
2HIpDi86nR7+WIq0x4ibn2xfRH7TaxWwqmCHmkDakwhMgHtDUgCqrtUgY67xAYqcaiVNlzEqdrIR
fOskhKW3meQAIdKAbjU2CIrujLp7RXzOVg6xttzprgaFIR/CxpUi4oB7uREWSB6naxqi5VM+hjaq
f9uwmKsLhIaTfjgnmwUvbZuYTlR56ao1ZRQzcIB3QWBtVOUjk304wCIhD3rL9BoSCL4xgUIMwNG2
aO6Gk9ZK7Sat1IH+YH/lJlknSiL+AclGYo/46FDavFpCJFx1fRvwHovc8D+IEoeoTqeLeDAZHGwm
MTBNgpTHJnbjhppp1+SVrbBMdQHPjmqGRP5Sfz62eRy4kShwaNGbM6rlcN+V0wPZAjFgrWjZvuHL
oA0r1qVkVLeSl1PIlMq3f74Qlcpa0KGupnWO13WG1haej1aOAIUBvvWqDcInoIwKCZc+GHiu43jV
Uj55adqSisv4SR9D2PGooY2J6cLP1yAgim6JMcmGrBqzjrbFOaKIFSLzPA6GufGRh9lebVSbToYc
4yP4Jp6Qk7EG0rbLhEsBwptJhSXKiKeVt4x9sAQ1277taL4TGSi8EkmeaqgRAO1kFG8x/aME+ixG
9jDKNPfc4vc44pxO/rK3w1PwyrZ6OMV1VC/+vMSGNJR/Krv/WxX8n6iC0fT+/1TB148wa/6H/VE1
wU/yk45/FxT/+dL/DfeS/wHAAWMl9krFUjUFKslf+mBd/gdkTw3bCtwvVZbM/6sPhuBlGSr0Bxxu
pqzw2f+jD+ZTJv1rHU2viNFXleX/ij5YUv/NNDbTvdAGz68MybEM4etf5cG94heEKnry4pHbx8Pz
+fp6sU9797i5vFKVsuE+LDix2xvfPub252XzPE72ZbIPob1Zvruvr0eEHq67P11OxDLbr5fBvpzc
Lb/gP+PDHz73/uMtjGWxbrb9KnohGsmuXFq0q8IVNokbHoMlpyl7HS6IC1t8X7f38/5tv73e7+vr
Fd+KfV7fI+d8be3FAyKk/Zz/7Du178Mit38P3+vreb2+3nfn9d9u6Omf5oV/IcpY/yad/vdr8+/2
IhCq2Ui+vbLY5XZp7x44UJ2cH57yKijcbh+P3ffh8b14HJ7H3ZNyob05XZ6P48q3P1eXxN6/ONuX
d5KHHKzB9tfPplkcLqfLJrSPj8P5vHhs3ME+Xl5/Tpn9/pLZb4Zz2byW9qvtfpX287FL7U/7IjqP
u2LvWFeWPyfdJmBs2dnu6YTD0j6dTj+Xzefx4hKw4Lj7m2hv+ed6nl/i7rzU7bdy8eU7v7+73eOX
JKt30/5gibR957bdBfb1+h3buzuX9vz98kJByO7ts7mk92Hf/ZW9PlfclO/defefXFqDAfx31+Q/
L60swzeBLTf7jv912KmTOAhSxjR9yG3Lfj6f3wtexfnq/H7vIuee2gf+23Fb4bSGtuw+nnfOhs7h
OS2oZtmXx+LxQFhhF5t+qdm/8/hY/6aMkNjmvTM6ngdOEFyE9cKyGbLzDcDi5tzPv4mzOxwzvs2r
b9sdn2EQC/brT7ASnJN92rxeLhf3hxFsOS5VH/tyCZ2XrW5fvgb7pC/oSm0IiXKoujiNDb/JYa5/
JZnKGVfVMt2ICxTxS6oUdmXfbtvz+ddfrL+5mbve5h7v9/yxZ3/8Z4MVY8H/85Jaho471qBK8m9G
VEOYiEKYL6nsIjux/RVMMzCmvHHSKVadjUiJ3z2MfWmLzrAw7PtxsyltlSE9LbrF8/PVPR1X1cbi
oeea7XbP2H6UXMSYB/uoOi7AivlelfYmdi6fx+NrumUuuPh2teZSPjWbKeTALHG+9fb1fD4ykPk+
of1JkOLZtxnY3L377uXmjPZ3zk2Xncdu8Xwy8VwmZ3L2G77Xz4Xn+77jEToo9uPp2/XqK3fIHGU6
mezSOQKyXn4edaec30y4IPCbuyw64vLTt5fEJTgnXJmOab/smaZY8v+82csPN4qPkKY5GY9hw9dp
zjddO1taSSuLXwcGClS4ZbeolzHfUnYu4fYz50o+KFDawCFslKhOZHMzcy6RxBvie/55xcPiXjjf
5yfz4+P+wDqx+g/CzmvJcSVHw++y94qQN7eZTHqRopHjjUIqeW9L5un3g/pEzO6ZiTltqrpVZDIT
CfMDBJAj2YLiaZoO8mXRdkZz9o1ZrpntRcXkSGjOdOcpc8RrfFXZMhnQ4xvpozpOBW3DCwldUzwo
eKvkoSDVRs3pe6AHdFTgvkF/zgEHej4YVXVczBP/qkZV526Rn20Rl0R+N9bbpYaeke5Wx+pT4aAu
5m6X/QJC0V4Xti+pm16pHRsb12CTBotsG3kunqKy7xYtvPUeyvcWe7vm7vy4rDkkWI1pWALLxAeW
UtU1+xNSl2+RUx214pd9mK57vJA656cI2ck5256L1npB0YHT1AQr2MyV8+u2PU7rZCBeUFicVeDR
J9paC7VbsmAUrvZmshNlZ568WNHCm3HQKUrwpThyVVf01MlnF7n8YUrcm5dM2xpeu2c93Nr53sqd
Y1DuPXtnNeboMR3e1c9Gm7UNXrXL9q8eNuO7GqJK2I+FQzWGGqYiCagGJmLtnLP5NXW1KOlcCDpk
or/uT0eftD1LQ2eD+E+s3oIEYJXWVXjQnlhGh0wKy4+IUiNxspfwuZ2GIcq5pKdXNfV/DnpqKNVL
9tbipomiWL/BzvnZ6cXlS/dYeGpEQMwsgwReWscl/euurd7RnXgy/f5Rz6lvdSfax7Jw68/Dvlng
fZsyGjVc4HgzQsqLHCfZIvNv82FxvG+2ndlTD+YtxFC91BrzQY4JFy96RCjUg3+7SWaICakebwwZ
jaQJy1lbKWUScLoXjinvZeiTTnuiF+K8qcZxTLK57qUcL8+KS9qO0arXgDwpC08vxTtSTof15idN
hbX1q+UTQkv64JwgyZB6Upbd1vWojSKnQl9Tfaqvdgn1BfuPYift9X6Kbk4ZkGla4a8a0m5fs8qG
9dCclAR7k/Mlig6jkaY3e4F2eqHYnYuVo5cgReo4vciP/DAyY2oKLPaDvlPh2y51RVOso7t52/4k
eqopVdrWz80+hK3uftmOm9aO+dGFHHuCSnJymP5uzXp1624Iwqmo/7ab8a9uQDbDGTJKlhPTfB4C
C2fsv7+PKi7ST9TqEi7zpji4WuYcJGethzerpZ3f733prKCVgjNxz2bMVRPMsGlhY1bwbtW72Zzu
BO3altNrK1ToGnOZkQKld5hxf+wMP86wqX5CmjOoMW2E1K8Olzs1z5ZzjtPg95wcR/O0Ok4NIDZR
w4+Ohv5EVVX/rDyKzb8mKzqrUIzXog1GWOne2goPHq9pVMYoW42+Ojtbf9pxSKzUWcQT18F0bzjA
Tz/UYJ6h+5OtEpix1EtkVSjxqxZDJ5N9xQZaREUh+tNqOW01UcQDraNeifVHY3FJC7Uz4M9bBZiL
t76ij+mlguoTcMJB49b8rbs5CtVBAjjTySrO1uhm0I7CAk99cR+QZOsJZ5y9XXT37iGmjI4brCfc
qwZ8/TG05DFt+AcbFwzQvfQ2MrTogJxiZ2TPsTXzlYUkir4ddfcaycFgAIgGVWxmxY6DAbUY1pzY
HFaj6Yt23Lmo6rcZPQyvta2XdfT23jl8+q3s6Z/cE5q9ZRHZuLnJWrktNWITQXl7PZqlIKHBIGFE
fr95QJABawB+D5VV1c7Klncr4DxZ1R2tbPYdOgupqLiy5gNjIh/BeaqA9ZTs4Dy620cd0nhBtUwY
+SsLC59kw76/5/oAxkmYwNpp6xY0E4TwNadCX6ETGgYG031U8diE/jzYazbp6PjOcK2C+cY6xPWg
GehH7+GVnE3vbZVtuI4kS1VBM4PxaTOJhlUGjdSL2vDTVPAQ+M4fj0O0AXAJSeTz8a8Z1/SS1SSg
Br9sixoTfPr2zl8m560vHWqVn23V9GBlaxVly6OzsknKVn2DXUcKp1sVBAMXrsPOLc+6oRk4/Nnj
ycC4CY+NJsoQslE/ot6YDcOEPSeKqnZNV23K/nniw2ImExU9QySjwhA3j4HhbAOs3pus34/aPBYG
xuWAhsS9lcz8K1uJ3kAiys28JBgFfn++xEjrKINtkqMeT6E6TI0QtpGa/lkvJ6ba7WQwLtBr77ju
VoMOpoDFxz91hZJq0n8H27UaPUrottugccT/B9ukRVSoP2vi4wWj7giUVnhpXPDPAGifJPPAnQ/g
vhEfFS3VRe0C875Ijh9bAxDfDK3uLdLUQ++muYeLFw7VVBSrky5ShLynnBD1GqZf9Cyf4/iJ0+jh
Utr5QlTwMArD1BmG4jUyDDdothNWzLIlZfFwh5stUWWi2Pji+lNx7ZZgo2WSTHTigqWT//lXJ+P/
4OPVxcn+r7QRR+X/lMfu1iVeebWhzWBUdBNok3eZRzIIRsVG2aMsmTO/BO9pNCpivgBWQbl4fsIC
Acbam+VCqq5QMgmygEuDUeJHfZwXhixyqOAV3F/AAN0D6ibAdMbLJOhCWCFXCjEKHL84L3jASHai
W4zYhYLbBR4jhqBxsHCe9jAvATsWMBjuLx47M5ZHsDdOOhrFeZ5jMdkZduKPK+PJI17K+aJrJ3RS
J5cn9tJ85rEtGMMef8MFz+VP7DnhghH4QRRFZpjHRR7Pim4wLwoZXJ6Vp7if8WLMWKz/O3+exz14
/mEIEzBsaMaRmZoo8vuMo/si3shKluDgscgk6/smmkY6Gkc+/+r7sELCFqPCkmAQjOGmKEv6hBPS
UKQ/42No7HIPrNSDjUKuGXN3lo2CZTLlMVu1RGlmWeZuFQ/1+0v2bjnAmqAdIJj47ujHwVimxQVR
6DhjY2BV+BmFEY1Dw82DIvGzAPD833mt0uj8R6+3TmSdiA9NEqp/E8TTs0P62KtatQLxB3FUCzaS
4EI3ZqvhLtYvjALPzIFiSTIQfvizLV14gSUE7LcwhrAQG8K3Ysb3YIT3kcewV5Bl0I0xRwnMA+vl
DC1c97WqDCc/wl3SwljiEPLDAg+H+eA7M6kgGSRz+B9m5Uq+yT2MK4QjpgAx+UjOX+PbAI4fcKMQ
tuDyokB0ijjxNSGIoOigUkBu0DdNi4LNS2SsmJmf1NydZuywi6DFcmvM1VwLE/PLg98GopIK1Mdo
CVVYC7cGgwK8qWY5wiKzg434kcgkssqPkEPkVgQ5sORCrhHJLSBSLM9NcWRZ8QgphcgxvmTR5aou
F3Wxh0DEvobsjMwtTBeOt3ku07VPCkWIQOcFfqwQkVUwIjOBUIzfzZHepIsM4+bmMdd/NS2L5zkX
ZpfPEB/Wz87LFiZIb4FgyQTiWDYZX5nRGZbJcMOsO8ODjGc8hiFZ/6yIu4yUfhfGfdwiXEK0x3f5
6mewtZHIz5clRFgZi8cxNqN6M2JVMmN+gLjnBaMjtA6PgyRMSyJ5eRxYidDd4z/x96+wCMv88wd2
YsvRTsJ56AIuIoIQizpZhM5Yhc4QWYpxhGZEuGAadhczs1LofTSCOJojFuOhNUTBwBg/qSdzQvfF
3UXaT6O3ckMfpdRDM35VFpcNkfPQGJBpyFMMTzF8DdPhzzBsK4PZRxWY4XgaEjgMxxGPSXPZNdTz
AtEegwa4m/mJUgmd2Ux0I8IRz/jL8lkwaoYRgfgptonXAoo1iZVC4QnBxn6fGUf5d9ppL3Ji1N0Q
DciQDOqbIToxjHYKfDPuhaEacuVY2DsKkUjsolw4jqYGlRUKq8kXgLqfYTWHokOh3Z64HjqJVfaE
OEMHk3pUTuE5LBBFhyL0JTSKYmYA35elwmF8YaYpS12whpQlos65GS9AtJzoOeYo1yGPcQrxhjzv
r8AbpOBmnoaNljn5ZjpOPXiGeUSYgl44NskcM+xPwUYR/gHTxmNJQ6bGtvhsSyQfQaOxg9I/K7hw
GfUME2Y8se++LxPlMURLVIrOFmuQLN1oPGRSDpHPUG4LFxg45o0uHo958JCthmZQg2cQvRTSjKM+
BobXcAr9H2U+oeeQfTBTNgHRQKTZNaEIVy4zJsR2wD2ySej8LBHhzYh0Tv3xlI/7iLzvT6d9f4nZ
h4Gi8dRPXMIpBJ8TF7IPwz4byMP7S7QDHvxUTBUODyK3BKZE0yt4k3Aqg2LF0Ih94qxhBAn41Tdp
mHsLSAkhQH5LF8MTOvBVDH+jcPywz0dQjOdlA8jOQK6gIq7HFgETRLZ99gz2c0FI8gT5tcRUoT9l
UexNxlAo3SyxgpE7ArYg9bboOgSOBS+t0SAoMt+gSJMs8tGSYmyzaMxw4ED0JDe7YpB8LEiAskaJ
i3Id+H8sMuZHtC3TkZklozjJeBLKV0wrHxK55cO8y+MGWDUwdxTJ9f9kQ+t/a5r8J3LcrvC6olHj
2AgON/l/gK1TOnSet2oFG0pwEhiFYRAwJNYd6n316IigkOiZmNZS8uEfUzfCsmFhv5ob+n2BllgB
kXAxuehCVoP6Q0bkb5ELuLKLoIhDI1b0z+d/gJkobNSmKGF55vfJhTyWv38pXXQ9RbpiPmVucqkg
OdQhEFvib6O3Lr6mQMxzl/9ZYoaxciNssLtkp9myIugmLpOFwmy7/1aZCzaR/eEqPgYvyFRHyVK2
C4y51JnPvYHYUjQ06r1gP3k4pmrE9iVoW0Bpzv5l7N/XjAiRwBfyhZ1bcrONPRWiyLVYHuQqxgp/
iSX6kunKPAd4kphk/g1UEdjgLuEsWS1jwQh8hzsAq7Aa8oKVcpcYZyEFi4TYvLT5ml7w1lyQBWMG
wkiQhaEFLzDhr4kD+X/FAUNVxKKweM3yxc5YJjFrXteCLQX7iUHsw4pYYHYF9hdADOZlMgeoh95x
BRJ80Qg/YxD50x0kLkZf/sv6vsz+tV0sPE/jGT/y5POYdzc577WIBQFTnB9cWSw0ZAK+4T2JBwC0
g2SsnQd+CZs7YwFAWJI8RzuxZ7yMYc7oqHwgw4vyDReCxQHNAp5R5A4atud4QwOgEhqYngyBfZC1
hBEAHQxr8ML+Qu9EfTB0kTMeokgxmURpIbaLAkPt+QZ1I8Ya+COzkMnDDth3rB5ky+Q1XS/0I9xC
2ZyiOwDIpD25UuQDvSrS5HlDP/+zdN/H3eAhYre+ppLQ5xhtDJNk8h2Vhn0Y69DIbLFWmfDzMutr
ps49+JAAKc/jJjGEmTt2vJgYnctSEywKzgMEi3m+g26EcVCugiGYT3cEuVGemGJ2BAgDmPjuxkJs
/hdd8XM+wdY4GMdo7CcRNgXVzjSiaOygir/MCqdjRceCbRbYCTEhrjP0UfcZlg41R3jBywEb3xX0
sQGgAHESxA45H3eB8cPDGS8AQ3hhAiDGGIRlP2K3wBF8IggXO8f+DbFhBkeH2+UlEApfgJn8IVyG
hyPGQn5qvNzrYVjCRTocCmzGA2IxQ24C6siGL4M5cd0gwXQxJW4TdCQjvFUEOxhBO2y6UM3HW8Im
TX1ePI17hOE82dHZ7IuMZG/BquLcr7UQDGyJI0+oEpwrmF4+Yxmzk4bAstkXJeFUiQSI14+t99kj
ARKsgl0Q1AQqmho2h/fDYJHekPfCPcfQ2J01Qx6zzOYJgdIh/Ka+4R/oAa+aPvwH52Z9jBOmGIXi
E0fC/LML8odFQA2QAmMYgjzjschTKgEkWAPQyJLHSAjrwyGPkVFhCvDPOENpwn4w2TSa+m5/DKmm
QINplGWC0ZY4RnOXIb+Iaop5ZyQm7QAbGJT9I6gJV2aEwjJeXCUBZ0kQ+clgFMBDX1zQPruJ7uEh
sqGjGv76GHgy1lN/K/H65TI7EsyawxyioZbEM+YIw5K4y+gfLGSt+bdzUP4ykPUWfcnKHc4Z/FtE
gzeupKCVOXKR15wospkHjowk5oYUYyqJEaDnRA+wS2JCUF7iFyAFfCrKUAAhtgOInKOC0cXYALQT
/o2EN2SBqENIzYAEkLCj5ALAKCBIkQu0kkPgAfMp2lz8SXQiqIL/jEb29wk4deg/7K7oslCgIekG
IHuC+zIGggSsk1kT/8E0JBF6hktTxwhcwS6gVfiAn8wHwFoHTSePh3u9EIQFXiSuwIYim0QvRagi
dIrAKB4yNcgngNwRBQk6Q2xEC8jQ4pHjfGFNAYWwYiKsCDCTZ+L3JKwWrCMGbYAtKUBSWu4IAnIQ
fD8J3IH7D7vZbPxnuPOv3fx7Y8XNc/243djNET4NlIKk2UBsNe/zccWwYMgm1ACsiBslqIAwGfAA
wCebjRiLCWfPZxjqOF4AduQeWEPUKxE9SC2y+fVPiImm35iSGHDutVgqQ44CMAsWABoUKO6/jBd3
51+TAvvACzDEghihhJkOOl2gDnLmMgI+5R4msxgRgEZsQP5+RJi7ALIAaog1fH91RzMPE5V7xcym
Bw7/EE3P2nCJv/jjq43kDQ5BKYef4oCy7D9ggCWICTOy6SAJtgxczvaL4ibfwunB0bkXGr4RnsK9
ES7/cpRw+led41mgOhkIFQvYRqPyT2FQgsTYLDE98gd11iNe9mXXbxQJlYyFA3WEGXqZqLDAFuLC
Pi9CAmKXGEKmhpEykV6OEX4QE3GsOUhO0D97yDs30Vw4tkgCxPvzW2J0hPFwYFGqQBguZSTkBDCB
USK1JMqcCFClk2DJlMV+ZEvUvqUFmXcHAPolyms06vvMBM9CeIZXNEA3gisCfwBWRAzwiVxi4Qrk
1uUYYHgFowBLw9TQEdGIeBHJL5k5LFDYo2WUdcjPwJX5/sIxFMngLwiQbB2ik0IDLhePII4tAQXM
5Ou6/EPaA6e3/Fv8tkm9At0U5SS5el3yq/5v/PbN+RiPOilUkqNDrEaENUBW4G4vBxvDqtjQNAfN
onoKKIjQjAgzwQpV3QWDjojK8DkSAWPzE/iVIBQYI8XfjFIHAQJVSISOIeJUYtxoyDCU/xLbESFw
+DxNh+QvLHoSHOcBwlyYP4c5oFAQT0KMcAqRU4kThAlKCqmD9EsfhozAbhgcvGDcPDivR3QD3uVZ
woXi9ML1YyPQBH0IIsIxZKVwG6Ba4lV/5D7w5SHAApQR5h+oKxuHLRWHMoyCDD0YJHr+RdXBEjqJ
jINaR0mEn5H53/1KIIPo7SBwgyWZBSEiyipG+JgYPOHg5f/81yB8q/bvSo5NpNUlR040OWG587ds
oAZHerQnjydKDpWDScGLROYFRvOlBOye8U/x8eQ3uJzgoKg5VJPEk0WExDESL4c/f9yIgShCeSOG
57D8utFfHY5CkpAa/55nwpyMwvK5j78j8GQ35g3vYITzgKuG1uMaSzw81i/6VIxhIHrLd7/xUfEs
u28SiuQKUbcBkX9gV+QGiMjXsOaMNeoCxXkfyhpGIwn8dQvmJEqaFUjEkkjDn01bDhJSm/g54cSv
yzkT1SqWWThYeMfAPoKDhIG+HqvsDTuGIeryTtJzFnk3n8lNYiQx4+hSbkdti1h+0QcCOWclmG0x
+/EMWssVqDcDQAdrRdzHQ2E9glCi39BiM7hffC/cCPwGGV88Zgnl/nERcRm/6BJgwZhEOlkmkQ/u
RlzAtCkRUJmSfPC11ZiLrzIXJkf3weTfX4wvjhajE7QRWwUhxOMTDQ9OB7FB39AAnlgNkCAletJb
sVmCKOQygMNXf4v1d0iw416kk2cCuuVWedhY8B3Q4BsXInxEEElegoClmR9iRyjPSMyHK6ffeN6P
IspEVFziH+hrcIWgQ7QuSxjit0gsDlP1DUyO2X9DiAtWAGtwEZJjhkTskOA5MxCousUIQmmCPXzl
ClfwKKBDwlHMkpdHiCwq3seW/3dpq7f+s87kWCfQYatdabX+pjNp07Xe0ZivapE45dA4gbfdvExW
SVUHHY9iz6w0Smm16K7trXWI5E16JadbzPh3uIt+s1v3YW5JXV+oOjcXUhlWvKXHdK+d44hDl9UL
M0FSjzr4JZKPylGJ+O/WqthvZ6vdwrY33aLRSzrjh/uySQZnBx/9pq6QfrVTnHXNdw5Z49U55clu
zd6Q3HMwi5Oumqv1YcZbPyCs020y5sc+5++I0kzOgOCG1rBib8NKfuue/LehPuyo94bjQoJ9f8uc
6Qojyay8Mb961KWalXk4W3sTtGxmTU+LvZocDB0Tqw2qW4e0mKSdR8yJ5J/xmxZ71rH/SyYwiQW6
0ot+NQemmUlK87fhKXhZVDyRvjCu8v784pZVvVv1aQlJOlrdPpDm8DG7mOI9vXbwHPjb5DV5dgko
EeWNvksiSfoqqJPaZSd7n5AT4ZRJZ+EYNZKx1ouTuw+bFHj41DjP9pqSpnHLOVhkYxgK3Bg0YiZ3
deVYER65SsvqxYPJoaHIwiOjjRjUkSyKCTtVhop0wdioDQlIPt8PLhXhLqcjqrt3tEsqOOpiRZcC
NauTKXCKOyirPfWsOtn7G5u3Z+6toLtF1IBqNevg73RMitJz8FHNwbv7Ckn1d9/Ryzsz2mlDKsXO
tOITLQd/nisKuxXFxe6dFA+atFOcqM5WtvJIHnB3dsdr62U9uQ3LZJ0VJ/fpd9ytv+2SuNE9UMfA
4Ae3w5EqHME9oEK+3K2590HT/piJ9UzfA9LLupOXVR7QB+i1NnW97TXCHZka1al9MAcAaM1JKQ4K
KxRDknFMMjJtEa90JHHorv6qm20nvlL4eO7COKe3enDCJdSGoPYl2BdPEs3sl1WJSzk1nG1ImnzO
9mdR0+/gZe7OxoZKiNF6cbCocXVXej8lgyGpcghE/GuTr0W+YYd3++V0FQA6aeJ0tclEhPJrpxa3
UzbjsqRBoV/zKrSvobqWvIN6cPGaJGFd2VgaX47P/Q3vAE69+ugVceoaDcPio3PKOEfeOWQNfXUm
Ub2ARax9/7dPS8+b3ib3h1XyysEqqx5UySvlnJs+3Jr6sByWw6M+WKe16rb13j+SPkM/LfqFsD8d
9yxidg7ruu5fR5z6DgchKCj5q/2key+M1OSt1IacnKQWcyIQZ0EpmpchkxT2Wo9oYhVthPpOnlxA
M0IEN96Z0coikfGbKIXIkshcC4Tv6BuqG1Z86XJaqF1sTN0/BHHT2/kXhKChKhmdkCv2Y3kZNP2b
3pGD6az834C6ep5Lyz5DtqvzJLdsgojTbkXRFkyTgZPfrY8HhqOdYn4w1GupPameL++g68j+Dycu
JO4etfIke+3glP2deWjyzEjbbJDLNqsFNbsN/TuOg9iQk8OD9M056Y/N+fV2yUPd5S8d/7ob72ht
vbcJ5he9C1fmmjUUpVV+TLIh+os4xEbHD545cSr5pTjbl2g7Xhk+epP6dg0P9mlI3uGhPyO3iUJ2
EHvL2pPGS9eKkO5+aFoe/EFRrQxH1vmSBvjr7+02nQGdTXHz0b523LLuLG/HVG/WwdwUPkZl/EjP
Hs1szcGnLHV46HdvQbCPr8ERyh70e1D5If11WNuox4ETFqgMV62YMxjW+XZttZPXzdRPvTWF4gnq
/vPQJzI7yWT9UN1m/V6sy8E0izfWgdQyflj13wczIbOPIlW27tdx4RgXTcX2bczNJcOWRKMdubYk
JP6qhktDYE6/PdMPlOwt6xV/fi5Tzh6xYJXdoJHfTGWjOp9epUTtm3WmC7DaTnx6Kt/vDl1pOfSW
xnl1izaaddoyPTXsSDsKjmbg5DNz3DkvmqMOKK5VVbtcZhZ3Z5KhdVR2t9+qal0HW6kiIC+bU32J
z6zNbuC3VfZrDY7e2z1zB8yMVwTeyp767KHanwh5xRoBriezJXnDw4HYlYd59SoaPazf1sZ+Gwa7
ege7HIwkUxbl0t+SL1iW4fpVznHhBBfY9OM0R7Vu94DKIEt6r9KneZL0V+dwARsuCMUagkE/FKCR
Nkuk1c5XCMAxfEeniCYfTm3YcDnShGxurA6ZlXVLJoOeLMGjcUvH9Zfe+SV1tG5786Lvg2ovyv17
jz5J1tbu7PQrrC5OUUUtynZaYmXzbW/jlrtP4tujo7dxK27b6t6t6rTc/6F8mSTfe3zSTZKljppT
RuKWTdNOdXE4YyjmqGGQK0eR0nVINxPy92r2Xje7FUxVWccb52HXnEkykWS+jf1wMZBOWjfwVUUl
o6YvKGGiR3nDdndqFhR0FBqU0DRbctLL/j2cdDmhcxi8eTQNWODzivUkPxg+tNKXto/521+5u/RD
WvrLYJD0IaKWnUVN/E9OX9ugQxryxGmTP10iVevi+RVzdoIy6qjt13XVIVW2W9XzZcB+kSDMOZeK
3HBy+szKOljwEepr4gxmaEK11hW2iJfjfM9P5BVs8wrZr6doAAYhMZv6bZ+0uLZ7VPl9vrVbBukl
Df+gT06FRDmSctXPqvskgl1soolz8lvkzN7JT7SqJNeu3HyHvN/0x0N5pPvewb84Zdte90pUoVSp
PeHt9dHufTR9aCw0fsiRzi45vtMdC6YzNDTl/W44OukZ2iykxSyvwpZsINxCQrZ5ui8nOOD13r3R
Gf4pWrG3OLvXMN3poqae/owwhFOxpIpgE589WlCM4k9IA1Pfq5JHF8OxHTtt/6ytU3S39j2PlNqn
9bbjaltXBzWr6kk65Mc++XeV76KtfQGTJbQgtXsRIMhdlMgsbjnH3mNQNilwQFfc94CNPGnSCG3a
7FKSTCM+KJU7F9I26TD87vY2/X1c0TuvSrI3+fercPwM6QAx3fQ6upXQPWrTcyqmGtDUEENRV9O7
Q4nxGg39tI7O76BztX+n62iX3zw6QMPIB7qU2ttp80GbOU17l/3y8XOcUgrsnwcHRD0iDXx4x578
lEhafoMK6XzT25r7dK/8ztOAHeyN9ciaG3b1Mz2aZ+BXaVKzty4UUozfNEuY6Pq4BmLgtKzdz/VI
anyHhM6UDpK9SRdGCidOjWAEzV4U+aKcAV/26yS2tpdt55Qe3PX4Om4OqgOqF/obl/Z5W5rdDnfJ
kaZ0KHYMMU0crFOy8Tt3FXAyOArgRDVGSS22MappMRkfB1tkhUYI3ep8ZVaLly7TulatqqpKie+V
rORNlYzcu7+N6vExlRMXSWVEmcZV99NtBpu4nm5hFlou2EfzCOtVdcjp1AfI2Q52vaNzVfcBmFj/
DiqoUY4UyM19Sd+Yj16ZQ8GUiyft9Dm9x6HpbK3pv0rBBvhEkuXVoZR2G8P/bouOJn6Dcu63rmJs
vPLZRmOVaw7orb4HVXQEGj3d6cS84tNgUpyGV+se0stU7fx3tzG7XdRxYk3ykl7V9ClsIdkTqx5P
J9FuNJkdI85PaFztSafbKGrRK3hzcFDQMIfw8UOPHr1Nq21nV7UmP5woH6QTtvk1aAxu+QFDwBGw
dkSrE+fpPnMsW9rBvTCX/GDdp20qrOkYPrgOf4Mnmd3jau8wutDQeatprHJ5O/u1OnXfJ92aNRdv
U8GPqemadzGluqn9kDlM1QO9uvFgEO3FxMc2rDoaK7Bp2HcuDtvOweWo1U3awXBdT6r0c4g4w0mN
HuTQ78yZgzeI/+5UXIo61NmRY59tzM5Z29SV7a1VsDGdiH6aLlnQNL4y/RCAX+7e0gadRXrFRENf
cYJodgsFH92yuYZVsxWz5gYHzC6HGqkF6AotSjeBrNorJTRq0WW3bt9J+YVUtNENsynVrBalv6rq
nnqnrNVb/dSmHfghqgLxqYn4DcrjmtNCu7bXtMC1OLEXW7K2jngsLezjyf48rc1Ete39tARXzrdR
herrfjNcy4MxIeFFxyVQ2MY0w200yU4h5l7Tu6nca6EQs13wHkBE84umoqgJz/GymHgAeoc8e2eF
EEfHWfXX3aEmgSDZIf3NHgPacXcbWG06F0cHs+V12K/1Oapfr8Jj37qOMb0gVkAfXlJyrLE/LK2t
GnCyObrh2O7tbQ9hxFycU3o1hlTCKCz7mEqXccueUXUvJXtBvnFfecW+6EVb1bTaoO9pF0I92Tai
V+qvuU7pXup8KG6IaHvvTuIqLoG3ReooalhbP9eo5UjRwvvnPKh6Lafsle3G8um+rQWdwkhhohNM
dLJ66SVsNO36xryx76Ctmpk87eeRFnlWa0B/pe5d39PnRJ04txbvlsqbn1L/Or1GB68C8HvRE9Fq
+euo/tDHWkLDpeYneg1Ky33aOvhIQ9O8H377p7b1Skk9fnOSFoXJVwup362txhrGdRtk4o9K05VT
7j225vdhc4TyfZudUYKzycvhkJjb06MvMe2ZthjFqtOy2nTgMXvvGtJbgDLq7tN/YCAq+Ov7uKPz
XQKv6zUqCY5pWyE2C8h+cdJHWKNS56Pu7u/gpaork9IchxjCwUlPWID7Wy1AJleahiTtiprK24ch
ffNRu3Sl+8XGPaxbr2p9lh/dhG3fdn1+6lZcyqLCpjoCf+jYco4mQJeyXbba5LrxFq/sPhscgaia
QSk5Lw+csAmyAIioA2aGw/AGnNqHMR9DO2wPfYOxazQ9/Dk31TVt0QWAUrod51OqxsrvzOkeR7FG
95o2qYui3RudrHHF6JVc4YQXv/zzWFnls2r2niS707uvuzM79y7+Bo0fY6ba72jlSU3Wz9S/WZ/0
aa/dMtn9vE/dXyDXfll/mGNA8yiQ3vlMv3g6MTkTDs3eOm0sz8tpHF2OJOPQHn08qsZNP2F3mhDQ
vofOuC/a+5pbseLoCHpcSbcNKhsq1DXseyP6Vlql0RX9BSY666dpAwV/reBNycaje5z/hjdzptDr
4aQdpGdn0nO2zi66N8JfSakuiqnSxExXhjdO4lYXf0/A4fqVposubUCEtwivW/FjKaJF2NlqGvUC
bxa4QFSSoFb21h0ac2YpFTLr7G4aFJ492IYHFU7+BFQEr9t1qr/Koweti3Z6lXM09SeiOWXCyS+r
p7spWiB7Si9mrbp3oTRh2OAQFx9teNtZ736jrKoXkMt2Yj9pRAw6+3jNDzgKGLqZIrvjjrey0VQ2
nrxOuntrRKACpfjBtzhEdVw6YOHKbNKNC473WvY133UpY5JKLCoQg0aXMBxRNqT4wQd70UVkb4EK
UXbm5GM61Kl4kWsp2FJMe8pB8D8tmwKlTpdaKyhLfRBhrZtDWCTghbvcElfnGw0WxwH6VeSeUANq
76zlBBQqZ9Pw/48e79X0BOgyPrzz8Dr6BNURjbV1wecIt2CDSbxjqbT6XTQpRFuzYb8BXUCkZuiH
rcMvmbU69sHdJOK2gA5tqQyky6HzpFwANIlRKTinHYVZBS0Bx6w053htveufNF7rzng1FFyFqjsB
80298nF9Y+ChfQOU70CQ3Der66WezwZrf+/cWF6NmnKklN+PVKhScQHWV48zJw1lPoB3K1+5xLPK
1NCchVA3hwaOOhm9KCBbUayzdW6QEtyHSAlT0cHBTNwt60v2jIcLripuB6xJUZbZ+ObksCgg+Zp4
xc1dJ29ntDEcIBpcZ7XIB1CbklnrYh2/Ob4eN/3qtN0bOuGkfw7dlYP7S/+PDEz5iwdKY33R9Svv
YU034aq3YQtu8DFvo4+oHdrunVQj4dPwg93xNw7uGXVLNWev/Y64XLy35Vgb66wXT3ZqLeXm4lWv
wrf1w9FXFCMTBumu9Mu/By//o50aSRL17rqjG4t1QO0o5X5Vd+uWrLbdGFSWN7vjcIJDUuGRd5RO
XbWSZ4/iuMGexvHxO94LHH7jiP5MytbjwUnd4bpeVKgeSqmShjQ0BUtOxFpoAKJppck7ahf2jmHD
tOWuktWb/VnHHGZkQkAPW7hTdVMZApFqw0ACZN57C1RpIu4v9CbNHPtv66qbP/6iAjGP0V1/Bg29
GtMj838pO6/mxrEkC/+VjXnHLLyJ2NkHwpGgkbcvCJWkgvcev34/sHqjZnpnXXQ1Q6ITCeDmzTx5
8hww0AJULIaniQhOgJUGKNA2pFsHbF33+TPymDb+Cf4nemQUWg4RFXX8gcR8O2x8N44Zicl2KkKy
Czxn7juuglfvncG5Ldhs4BN55ftWl2yFHoDp7p7+8mf1zdAsuXS+exwP8c0rHOPzDSehx1T+Wnml
CN3ZKOxSJTGkuGc3OZqHJmAd3w2XYWPVULTuqKSAth6L81l9e2UN7B71W/COH7d01DNX3KbQQA3f
1/3iIodi4xjBgq5/lFRwBx2gi4PkjYxyQ4KcdyR2fH0f4Gp1Gg4+OJpb3E1AU/wlNjkuZXaH4GUN
mEgD1B+8my1P8zVPIGKcYgdNkn1tvwnue+rwopTAkHpnMqotRnAq9FPthY5S7JS7J3Kwz5H3u7cf
Tp+46NoSx2Lcy4SDmHyQBzDE8j4fZY6izmVOSAFnqj5ytAeB9m8opLPduqfZIHg3FPmE08K1WHFb
CFQ81gGHO3apZBjb57Uz+AEFKy0G9yjfr9scVeezdl5Nxs+t3eM2GT4zHco7gf6578gI2w0+LfkO
OxoyP2SDCaKZXR6ToKRVwQQxBwFYwD6Ttdk3QC6Q7TiLQHpcnDLA5E3onNK7i8o7Wxt691gfxr1x
Lm0BNA91ItJC4elGvSN278QDBQcfFDiEA03ebtdA0lSWR51p7JhJ8AvgnZ0cO/a5e1hjA0s6A98f
CdevBG+2wBsMUx10QKEX+4/hIyfQVy5krPQZsCDYXVr/ZSQVWYPMlx8lf4AoM7rbwO5oNwDC8uNM
CDSBc0+qAxV72dJFotahe0Mdl8/1c9m9Ke9zgCoH307lW5OIcIAeqJB60Gunt2u7eeRKYcS0OjwN
ToS8xHDqTg9rEN2C4gA4cr2QHvID06Cu6ih+J+9+YlF34kE7vmM13pGinUo//i5PGYuGrxcCwEw0
lLggWW9HClvkFyiRdh8GSLAMXx5jJ1+lJeMLt0Bvd43LMb2xTiWA3NkAftm3ziVmrYS7OyDkdQ+8
HQepn/HllV2A2ALZnhoMQfFCD+OtPG9HkcFy/OW2Sh0LnsNCti2gXsCRAMd2Fca6L2RUQOoS4/4y
+sbHzAOgCyK7eJi/1+/sbTkJsz1Y+0xxUuCVBKF6r+WP6a9oPK0AHIzVc65wjj7XxxVC38D71Xsy
P/a2iK5SyYXYOffv7bYt+1Q77cslIs5IJP3Llrjalv2CnAAdGs5wYX8HJ2I6h+g07zuuxbeS87Q4
FC7258PJpEKKHPYa/mODW5hVZsDyTndlOIF0kzyyHdtY2BaSg3aP74oTepbzkZ9d6X1xDhgOuuGh
Y69IuYTv2dL92RacmZOIAiHV1MKUOMgHF39is89r/tMbcl0umqysxm08lNd7TEIy9AyIDPetILMO
Udng2BI/d/vKnb36cHxAplME/7QeUyJH0KPvwkQmq+TO2uP3yLk6L2BvPOUQ2eohJGuk34TorMOn
ceg9qvc52yMtA5A73KDYpj9FO9o/5AfGXO2fHw80zzyF9UBXRvQl76Da86flNIwV93ZOtsZOAJDh
lZcY9Cw+PNQXYEaF0UxKdkZ7GdTbS94z0CTOUrAGwzuLYNpUDnVT+UQFDYjqb8c38uoTxhHbVVSo
+8or70aaV+7szh8slD1X6qfElCpdHyBEzT6K9pH0z1l8zcEaizUV2dUh3XWsAnW78l7QHr/EgbnP
aV7M9ohGrHCg5GOqWd6xzEy6JsjCs6ExusqhHS+CT76wO+X204aBlr7ABQ9Q8lOy6fXQS8oepJvc
vmi+cfv68ZD61iE9yz6p4e3WZwoKBwtpAtQbFaD1IHnGoXhJHoR9t8eQwp/fcIa2j2tp6ywX8oqf
dAkff5oEfNKieAmWxNNBEw/fPXkFaboEGHSZ2UJIT97BGPjmFgt4OfbkSe93GGKdE4+iZRe+b5UA
Z8HGTtQ9WsjXEZkHJ99j8BDvvtDD5mtO+8YNigd6e3bm5VT+id2w5MGTXDqOR9Bk+6k9x0+sch8b
HndhpJtEgmaJH98xvd1wTuF2uHcl5+xuj8zkNj7V7e5KPz0jyPlELIekxF7JnnEzcB6+qDB34XF0
P0zih34pD2SGe8VdWJpn2qjDHmPUBYjwlaW50y8jMa09E4RomhI+7bvZE/dfIkID6BWRc6AO/bL4
rf/K+C9nZPwWnYoPCyiya5j5RT7kXB1oWTzxDZ3nZf9Kf8E+LscG9BBOqGg/CODQizvdrd6dcYpI
ZujR8YGjfXgrHS1i5k18UEluX0R4Z7KNZXZgMruNIhnZwUS+aRI9N9yQZO6MVpltIIqCbPjumJ66
hYFx0d5vbY7Z4yMutOoLTm7vSORKt93uuTmm6IFsygmb6pL2ViDqz5fG5MGJWONcNgu9sW4ESqNn
MT3IIsSakMsgB4YfuSaqRwitwJSJcwSyOqT720vp08E7oo12WYjGSAtd0i181LszKUq1l2l1clXi
5USHkXzZftjUhVJ/oncDxyB5aNzwshquauDfsyvPT0u/mxEj0tBC93Lkfj1VwOzTlW8AaZFoOTbO
iIDGVh6puzdXsk40W53tS6Vu1fo9y759Z5E6IycqP+t+HNmsbG5Z1nR494i5ImVtymQoIAXflOTl
8+NJme+IlAQhhHRbOhUL6sUUXs1z6skI5d+3OVVY9QyEZNyo8vHU6+fsY6iAFndaRRvmOaEfih2q
yd8g8U4ddKcjV6d8ztxUv9fJK92MYksiTqt2yVS6AyJFX7S8BypmTJ6TJXjTa3wPbkKL9yCi/yAE
tJf4MECpl/YifQ8PDKEt+z5zkDckDyAOJzdpgLW07qsvLXlIMLzkbuaY13jS3vV3xc0XLT6P0xEH
ZQD/x6AdnxHkuDCeeh8WmUjVHnIFiyxuZvihHtA5UtHqKryXaa+BWAbVY28jCgXdCtMWYBo0CMjd
EaKJXcS89oSFU9C9xMFeiILkJvfVY+JFtvjjQrZyfn5evZSTQ1wDwsmDiVRO8soTvc6DQZcyP6Dp
8WOGKNEgnIPSk1seWo8re88B3+l3EeYajog0Su02CCvaBBTzfqoOMRFa+QgVaoXZtW5XtrHmQLfJ
hV+AqvQuep2YCKY52N1EWIX9EJwnlP7cibZ4i4E7lAoC2ZPkDjfFDTKPdA2HY+emlQdCk0f2+l0g
SEOn20l9OBc305HbB/O+ILKsRL30qX/aEhk2IAZ+TpFHTHtSz2gl70oEQIIYtQKd/v20f8o8g3gI
VOjWNKInRJqEU/40iDvEsgP1mN9Jd8BKRHc8km9L+vIIvbr8/HNtwUgHml89tWdKPoQFON0xNo/2
uSW+ATL75kvypZ6Km2aT/ljdHQ5BBB3F2yLzJlSRseiSW8mVoKZqN2Yw3FsbkwH0jtR5drlXJKwg
MPnWfsecr+/2bqL9SEr2thzX95FO7uMKxuY0p/W5Ys9u76xbymWnQ2hi2/KEW6IE/Uv/ieB5uiuc
L9gNZKrlUWD3148GSBCuhF75tHFwVjYlkecfQrqFw54zw953TxtVdsoLchnCl7CPnPGTfEAg49mq
kF2AocAx3nZ/uAU6ScEXbd2gdx4wv9ibd6ErODTlh+/jcHwioJPgs+G6NNUHig3hpmKjzkFjyOaw
5vlf5rvN/zrdDYvRRJTPgHQPGfVPTtuR1LWLijupQ6sGGajRA/Ji9yjJKWoHRgsng8LRV44liGR+
JKmiPmmIAhbbFASXvXVRkXkZQKproGEksu8B8Lc8ovAomhKP1rSBYh6JMN1VlhthdOMsWlyXuf2S
79CUsBzqR9TUvvbQ5Mi1/2fumKT/1+GCf/yOf2JqLrqZqWrOd4RaQZVSRMQ3VIEu0o/wtjXZgjeS
kejSuHwZzhMsmA3YoS5r7tWnbT5k3SeUWxISS4RvoHtaeNyb0cDauiBAbv6WxPqwZWHo+fBwYbij
etSD4hkcs28gE0Z6zd3tgvT9afBWW/CFAKjdvEW/ngjU+91D4ZDOc5q3gIkyvcty9crztA8vITv6
6QWyF6nKBDEBETQC9s/Yxfp1L9/HZyRlBA6nBantCb0YXszqORQkJKqH4Kgn7uhzAjjrRIMF6Ib4
uvG0Ckezn9icHSAevP6qniKm+GHeXw///0uL85x8tlVX/ez/bXvZZ1UvbRLF/b//2z/89lgV/Pvz
U/7hFd2/Xx+OvqvN8v4ffnHLPumXu+G7Xe6/uyH/9e5/PPP/+uC/fF/f5X+R2ZR0VtG/Xj/9H+//
x+suH8X33/5y/hjapP8ok4+/F9i8vugPgU31r6Zs6IYoWqw6STRU3u8PgU2kMkVd11iSpqLp6AFz
sZYVip1/+4ts/FVGeBA9FAZhVFVSoUB2FbLVf/uLpP7VkJDctVTdtKzrQ//58f4QFOHIcbD5uP9M
YORPQcHY2MxwmjURQ2QLu6ZtQf2dvkikTkVpxOJr3870JHEtuWsV9R6HhlMnGyhPZcN4UzYSkDx+
yB+xFH1FqQQiIiayvGumFK8LQQsvhRVbp6yn+YTzh78Y4QNSwDLOJMYlXvXs1lzCjSNTZZ7aHqpJ
fE7MUA5My9ilxRAep2haz6kGqbHV5DpohqCKE+mtngQ4ClNINa9bZiAqBRrMyfKBnSz4iHZTjgWm
jlPWOX93Ev/ZUVHkP+muMJ2kwtuXTGQwdBWnoT9xUCtZiBajiC96Wd/OsvElK4uX4UZ40IThaY4j
qllFn/HW1KOdoqM3ga+ar5njzaBMiTun3B1K8lFTFMCkPqcBHrWvSHqfUwPD39IcsUS34FkK0mdl
wiWrTZBQObPxB/5SdfBKPDQaRDpss4U2mHbk91pZXeSwu9NDQb2NCw5BkyXwKoo1PuvlumAWK9OH
qWOoU5I47pRUIysxZgQQ57q3SzS6d4Zws0rpo9Ep4jmep6NUkhWsMVawhg4XVCj3vY7N3SqGPr6H
+XEK8UKKixFaqrTQR9ZG4OV6eB8U48Voq8ZF6flHOOm0R0O8yVrYL1OSIW6cfcxx/jw3UONCmmzY
nhdRfV70/jmfJNVFuR0AIUyhTKWuGFUoFs4ZbZr5a9XN5yKp7+XVuhtNXHEytTXp0RnQT9La5uH8
oMeSF9YLGVk8B1JJSYe54C4vMLNP696P5BhVQWXaS4kV24ZEyiJP00WbMYKdV2k+lGPnT0IX9ElD
w1PBM2rQY2oZE2sXuVSwKW0NiCNrgv/HKP/EYGPdm0v8Lob00lMNK6cO6wOboYDCzxYLEJ5eXDu0
N0uazze9ZRaeuoQQIug7ylV4Nuv1RerE3E1RTN8PMlBu2tJfEJMcchk7iwrrqE3hsC6m5aJ0DTg0
rT8yjKzKNQkiy4TWJ63UcOIS2aOu7YfBGyYQ6naFFYL4uBLXQJ1FGduCatBcqON7xLv96MbM9PBc
Dypp43yRjaHzzSZB523k++ZLne5ztPFF2DKSaLHnJOuPdjLvRVPf63lHoqvn8HWVAmExqpQmLbx1
NgDlVAUjrcVdNh/SRCEzm6vWzkpF2neS/CSPbeQk4gxHQVPeh36J9/g0nGpMdiq9Og5zR8e6py2n
aBN8J5zx/EoNL1j9tHsCqV3okZdK0nMhJNAsdNOwx5jDOYYNrVTDgh85L7Ofb25YeqrM1CcZje0E
zgPGDaRrVSY40orpqqzgklUvOK4vdfQk6RCiJCiAcZqhXB7Gn9aUnJTsUk2y+LpkteEOYvFTmqPe
7erOS7O43luGVp6GdUBQt0vehyKPvSgWW6/Ab95plFTaGU3/bdURJqRFatwQpHyEjIEoSwTIzU6R
d0JSkLCnnVe1WHIpanlbRtZHqzTjBwYR2DFPgnpJs4vRVF2wWjH0sWXYFxiIuvj8BFEjCYdhkg6i
gFtq1+tY0lMwJRamCa3o6UNKx0kYFCxnB+MQycVyTrMaFlkqHHtTLdx+xBxirIT7MTOPg0XSX41l
YEmFddSG/lGWsQ7DvT6KaXJnBcX4Igy2kte8Y61QhjfG8yJC+lyowLPELB0cooGiNQHwPePvKKaG
cjudpFzdLuoYqpqm31WJ9tqZpfootewstHiXOUyxKEuZxx2xvuPlC6HRPIxzOGF3Zz03HRFpLLUT
jvQJdjXZeiMX0VMdizehuND6jrSgK0vqPVxvlkJJdn023TcYXu/wfAK7AFToc6ScrQLwE48Op1DX
oKjTg66Q+4mCtOvNJTpV5MEAiSRfMUWL2lFDjM37rLaOtsQ/h4mImcsxXTgLZFbQbzpN9Bepvpk7
XTl0WAi3ybyrlYIPYZFCGnqDM2pFfSZF9BfU9rWIlcmpOgEKI0263ITaoTSlm8SgG+r03lRtgp8N
nPd2BgavJbdhcGynRwpMNUGGr4F8/m5FGrb9THFvaowlPcSYjyYxQX4yJa/uxdmPGvMlFhsBowbp
DgcsPxXaD6OfGVXgbnssZvq72WutNnGw5qLpN0Z3TNYQ7D8MMbELv2Rh7G2lHoOpTPB6xHRpXOgE
Ke+VRRNNinUYGiH1TY6x0GGt9YuVKpvl1CjslbH4zIryZrHMnwu7qFcqKhqFeNzWEGWMVN1NYZI9
NOOw+KMqsY9ZCm4kxnDRNOwFGsN0lHTBs63LJd8M8WzrNCJf0wVls3ZBWtOATZv2MKziEMjzTRKv
oPoGBnL1PKz2LKaAumYrHIdScZtCCLTNFk0XMxWnrnSxK0XqMfhsb4WxmA5ZMvhiWs/7WZ5ABxa5
scMM385JLGbXrFscUEB2J2xj9phyfWiqDm99Fo09Dnt2RdyaKjrwUbwUgVysfqqIuqut5SMS95PR
bGXq9FNeF3Re653Yd1sgpZ1nYtgbrIUmBpI2r8goijkelQ1kn0bRD0ryvrAksHgt5p0qRe/WMsfH
cN5MGcRZx1U6fJQFbUt2Eq8qcjmIxnDyfzn19ssPOUwl8gFuQkOVLqoGZxPj6F0+l6srNal8qRLL
PHUKmAyLrxMviUBLJOtBzVfCQ4PH8k6w5MrX1AjO9ChnR7mtvwulNT9GEhQMEeLXOKKLh+2ZMWrT
z2hs9nmrgdAoBl0ujMqDSRG+4tnCtXy2lSTSzoUB/t5Fhms0HNeF4HKRq7a8VE0Gx1PYqL+zSn8p
aZmZwVbCHjPcHiJWlpmOeOZtxly9IedQ87SMQZlyeO5IjD1ZMDT4faLx1qoRJ0VQHvNt86mroBuj
KlC2n4o+e8Ha1wQY5K5qjuQD7idLlQxs8/G50RTPEpqBz44DWrB+5SKHfE5NJkB6nCST7S9eb8au
r4JGSB3RGgdsYXIcPa4PzNsDJlBDraqH6y9ihmuLGn1PikjjFppNk0fQz6yKdlgVmVtUgP40KS/1
kDeesn2/67tffxIH6bXswtBVFX/V7ixTz1zLhPszW8prjG12PBghvoeN6QhZTyUayXzC7ebXB6kj
dhVjfi5N7SWT58rpRAYeEiGv9knap/t21c7DfspGLNorjrjawqUZyvQgTvLznMW91wsNB3y7mYrh
KU8TGiwiu7uqryddgA3FHjAG15uuVp6iXGdIQZbWQ1Pi1teMwfUmtJYxCBULVM40fshlSaN7DTmE
48JCUIw4cTG7pJ0Dtajuh+RgtNCM8x72bh5Vriq09HpL7GO3wyNhHrXa07KWQW5ZgOCN/vr71Pw+
gtf75GzE3bOtil1saJgeoxS9naIo1pkFmCyDdKDZmJSYW4Bzdpd2qAFXEh2bb2MgVVx8a07wC99e
1Bc1iHWh0X/MzU7EAYMDLWsQmaahAKDafs07me1WqY6YhJBwXL99kmmvZj5a7jLFfxwQSVbA+try
O+6a2Gtz7Mn1+XnB4dkTpNkIzKGb7RKNedsoJguZ2O0MFHW7OjjFEG9wYbO4lJQuCyI8Xn7d5E3R
/fpJVvsTReITJpfM8EiZLRljHcijWgeR8h72uuYUismEFYSpLjaaoNlu0mqFe5uQ3Vx/wwk1KJS4
Ix+43uaixKcrkhNmrbuQq49lBL3MGCLRJ7871VURBq0qWTvWLCrmhKngehO2NX2RJmM/1+5EXyiW
EYKsEBPHFfywi3qh6yRNbTA0Whtcf5q3RztJkJ0iBEeX56w/Jnr3lvbkfks6DYFeaLBq1YEao+nz
/TUaXM/4r4VDXAhFLbRJcM/1tmVIPf5VQ8nQByfn+sfLz7GiFyPUy6s8LU+qkBuXXEsLv8UGke02
ipk7MA2nCk3lskSmhaejovUXLJexhGN2BaudfbE9eL1RhkW5GFLoNxINpbwQ/bIvMeSpEUNfKvly
vcni9Y+fahiOo1T+uhuP7smZlaV12MjkSyzMo6tH1TYSwq/Wal2asM0CtVCmS6x30yXPs3dBHDCe
rXRqqOsDViqrZy0//X7W9anSGs+XNMZ9VhZIx34/ag7hjCdp3pKUd4YvqDO5q5QQcfrsK1ez+laL
VoYDcNm83t2oeeFrvSr+epZY68/WmDd3alwVd20pvlyf1cbV4lW4mPmVJeWvSpw6DAwJVXlq+xYt
YUusT0Yf1n/36/W+ZXvg+hMZ0xfWIYp3fcH1udf7//T6633iYn3NUkmHUAsPmI0l+L/q0AFiCEJW
j39VY+71Sct9vVc/LC1UTwItLpEpuzrF3X0VDvKQnlIl2qeGmaMbvn0K9ivAPHEtvEypJRu7WRxA
JztvFWbOhCbaK5mJj8/CbOGQBhjjzkKaO0kRfSS9eos5HttqkbiFvNwvnaZiTRs2QT8zX5EKTwpm
Yq5MlbpmQ+g2iRCkSXsuQnhfQq4ftH6o3DrMYGakUQoPFiZjlYX3So41Jg7ExamUOMe/b5pVeE71
hn5yqti1rFn7Up5dKSzuTfy17XCJQB9qNYIpb5oRJU81Oom2S5L+C5ep2l+j6mbM6EBTp3hFcdvM
JVUEpE1lZs/ux/4si/B2p+lW1nIF0fU+S1xDVn2KvO++KLxC1d6HfMEJsg30hSasOaqjO8anfJ2y
gKzFkRtj2C0zecoSgxz182odwqpwp5W6P8Y4PlJh8WvMOZV97UhaUdsJ9IUwVT/yZWUUShSYnC/i
yVXQKm/nLwAHKEORBZWjynGgtOiFls2xxi3s1G43HPo4MNQZMq61OobVCYR/lMkLC0qyuco+Ielx
FvLa1TLqYXW7PNdJKE74CpenSIAIjgll0JBdbq7oKF6rDG/WBh2Iij5/mrwWskHTrRHTfTeijR6r
yinr1h25jmFPGI3ZZZvcxYYw71cBs3s+cO9Uadydrjd1XyWnBLvd7R4F4+5sjVQ3XOZ7ZdLWnZmm
jSutHU23hQtjrSDatiujXpP8WMorPP94aE+doNPKKNbUC9WQk2zYfMrkKLNzzJL62KwF474l8wmV
JTudYFiHX0tmyOqjWHyWkvApxlHttnXpiklWHyQ9PJi5bu6yks9GTRAoSwqNIpwBinT6jrOmBMn2
p9NFaU/N9uFNGahaVw2b/O12nIWH7f+sW6K9sc6XabC6vTZMYP16CBurth7HacbHll/a7biuZfut
zuclGeHvdiEcprXDCLQaKXD0Fubz3J+NXAlKgTLNIL8/6X2TnVICpvvrXQYdhzyyUCPO6b2UMCNy
0hPD4JTPpQRFynpfzIKWCwt9N2lF6pa1Ku9WGWRD2m7EEOZoNVeBtkWlTKghcocCvOOkJHtnLCSt
W8+SYBskGJXtcJv9OZoFhfqSuKY1tthRLl9aFPkdVnpenUZ2o47pUYkz8RSVMhOpKUcnuVsxhOb7
zpFrZgB45JKALkoG6apzOlw03XI7zuK0/DB15hmGAXJgWL1ErUI1OIw/mXcLu1A/6soUBY3EXFQ6
PplF/7VdjlZaPmryxFi5SHpfxQ20xFR8XBXAl6GCZpsNuWORAVJ1iO4qTvaoWN1p3m7ELmZaS06e
M1270/Oc6BGZ+xTPJz/bIo+YMC2HbabT9QnmaSy2GgAtVoSXeCsohCZ7kCPsKDLLlYr4q5sWWlTC
+iN8lnvRGVt5b80V04xVVTtpOuJjI9TlTp/3UjPN+2ow34RQuelUldao2tOOKceneq51vzAn60Qt
ZZ0GXA1//RSZa+QISxPa1we0iuo6KvMPs14+pd4aT79vxKicTqa+/nHfumXKpSIcfj8DeOMox0l2
aAqQrygxX9S2gBkyLZDI39W5Z8Q3bUFoa1gZSv9SIEW+I0mCttuG7tgwNKroJT28OPHXZVD9RE2f
MYaltBRz5sC0FgRqSQEglR+FOgL85s2lN7tXeYybvVzTl5QgPg11w3BTEd4LQpSd6laFf6v0NKPM
JohNQfFVjtw4RFB6xgiLYpUIoOnJbShn6YmsU7PjsEwduYcmpA/5sRxbQN5IZ5h0lXTFWbYDIa3T
dDKgOAkrbz2vNcFhxPDOSh210KdTqqfzSTOLIcjKwjXn6tjGoe5ExCScutWdUnetS1jQRIENsq32
c668d8lQey0m9tUoj/YwdfR+sxV8MlzpX0phNniyOsKbG/E+XBZcZfscxG2K871SRw+qgfWiUB+v
O3thdn1Q8HHkrKGfJpaD3YnVMa4aGunq+mzkMJjGcQ70qKQDGqpQg/SpBzYsf0pZq3h6p/cnZarB
/zSRGWKVIfSu5HK+RmcjT0VHnZOvQs39oi6ZyMzF7lR0meIJOhv+QmQXh/lGVXvYbwqVmog7NXgu
bI86OkxcKAe16HUnryV2IGuPZxr0cRH6XlPhX9JMcD+yWHPGVULWvwAx6Gdzsvlsp7YRYfmoxnfE
di5l/UMns7OMYLFuI4r01KP3Xgcun1eYjeGU74tePMSxMp+SVqV9L0T8eP09K8hSJItrQUvLY2FK
uyYBHseT0LKvm5dELhcsdKaTRXzPjdwCEjIIW6FQuaWUfJRD5qstG+8kxasrb+ejHPKHQqK7YvXg
5GpbMV4rjW4xatFJM5L4JGsSSgJqw5ALw/Bpkx7msfPUDoxKT/LFXhcOumKx2stBSc5Cl3CZpZwS
QCb6i9msu/qqYdWE03NvmqBgSSrY0pZUycsSDLoE+3FkJWNL+DHmo+DVYdE4KaiePfT9fLp+/1lK
YqeumKluzeR9oQ1GdRhf5oE8pTaEwpXF+Z7KbV/MbD+dNl3qbPgZKxBYRB3vwsZcl9OoEM3GfCPy
RMZjIgJNSEbsT1Pd7srB8NWIKQE90c+CxcKuB07lJDQP88i2vMh97PaGZXM9CMECpklLrGfsdy1a
11TUI9XJLY6xmi0m42RbFBs52Oqub9rBpUyCLjKFL+ZK8jKCnqpWdk+/fd2HzUwHuH+sY8Era1Fz
1gXxB3W29lEOeqWGX6PCAZ7WMMjb2u2SrnESfGRtZf0aYmokq4FWom0bzpCKr7ExFPuuze7iIRFx
gMwhAsXpOV+16ACOYUc4YQbjHBV+XDSf29ao6e8yKwO0RCYy9OdMZSaaSwPIWp7cQxGGT3I9z24T
jnjFylhQTOwyntoIhBwsgiHLCczaiJvRbdLarZW9GRUF8iSQkCuNsTpAPo4hah2EVDWHiQ3VXWp0
JzamYRcm0JaFWQ+qHlBBA5EKcrN253m6WYYZam2nu70kAO3RS3V086holDz6dhjbWmQDUn6MTfxh
KVvXr6fjMVrJvbhkuJ+mbXrGeFjxuLo+yyZ9FaNFY2Yb0Q1jAf6MIdONxlsDNMPKXk9yhjwC52gN
VeAwDpxsSiU0rnA9phOji3Ekf090GKBKIYtSG9VRNpfZ7oB0nGhdP1WlCyl+Jsbc9Prn9apdJhFe
wxAxF8sfP/VLi3bBUDM5tRJV4i3fnEKDHsJ2c/3VwPTUq8lndtf7RomNOJXjp0RQwlNNRuWtBXIv
kiKYxyWprWNuUHMa1vEa4mmcSm5ck1z8Cvvbnvgr/7/ue79+vD40x8U+E+vpcH1dmebUCL/2xm2r
GKytf2LlgwKUSVi47qbdWsIQTq2RtpkwH8OUZVAsEJzGHMJl28+YAVtW6f2GY35jWX+673etfn3K
70f/BOD8t8+7PvC77P/9Bn+67/fbX9/5+rz//33/17/2++1//7V/dt///Amur/hvD8SsLwyYyCVs
krH1aQulTGVn+Ii14vPQgimWOib2WUFPM0svSis0wRRVbdBuGEshyW/z1JBp0pVZxi+tVu7TVcMq
HWztQa2yW6GO17eo0GW3B2PZ9ytG5qUAHW11hKqe32YzGgH428KLG008mjLvpIThOVPG8n7qsnPW
1aSpxorhvaQbb3o+W/aoScox1WizgSMeYn2Z6JMULXOFC25jak2ArFdUlgY4zNuLAM7+g63zWpJT
2dLwExGBN7flXXsr3RBSS4LE2yTJp58PtOfsiROjCwKoUpeDzJW/W1vhdNVHVlvVZbTJyVBj7H8z
zPA9M9vmeZ5lfOeYPUK05Xw5T9FmpDPtyXGjlygqWXJ0bXCh4tq4qCq+JaJHemb2rLmN50qlH5MR
ds+RBbgEW/meuw3zXCfHbRv74adv1NirRFveQjO33uPe3ZiCWT3v28/RSaJ9r5Es2qkJqDIYn4Zy
t1adlO+2rXpme6PZrudnPuy2FFZ2G3Q9v4fg2e7y/HCSjMU+ASiCO2oz0O7zm1GHbyrLq+eoLab7
yVPoSivVPc9t8qyzCBlxMDSb0VX9NjTy6Fso6S3kB/aHEpF/7vtR7A2TFnqR574yFeP5kV13y82C
ytwqEGfu1k9mVklzSbXb/z3URr7v8vlppll1qGPz2EfGefCy+b6fgxdvVPvchi/pUkEp7+TRxrFp
xNxYDqrNIrP2kS926TgZb7nfPydeJ57Heu4e7Tb8ytGZfc5Zb+y7MoyPhqzArKf2AmfmvExD7N+j
WcCYWGsNwpyh8Je/x4EvrPHd9CKiuTqZXZcdjAGTlAnPVg7dyagqLBTD1VOG3sgS7jczhM/kJ8W3
qrADcDtz3o928AhnRW9tW3xmEW7WqIJBocQ48ha/qzCgHJNZ+em4xY808JvHThfDSxihEh0bAnLy
DiAafcB2zmF7RTB5p1iP9rmJC/KuRAPYUZ/mTLC6cyrMFJVwbkmDZTlw6+gzmwJkn2k5XeveNT8C
/FrLRWVDhZ4LTR/wIBvCT9ky+UlorntZeOYLPaSvs5dPfLqcWBLTp/YB6t+3qfhmtuDudYyKuMzk
N2eGFVaukd7PcsJcwMy0HQL/NwQ5cRG2eZkaI/gs0dlM7qcxZN7FdIHh1rNzKDBjejLZin5o96ap
nfcs+uY5cflppWV/NR2ltuuh9nvaJ3pKHR3RncIANC+MEPK3Xfga+qV48DyRoyDh/BQ2dPGjMfRx
MCJm9JF7U9H7WbW1eOzSyH/xOlqA8yt/6qq0z2qAAV90E+fIt6edV3nD1ge72iczt0OnK/+jFWi7
C7N+c4paPViZ/yszG/nBimosJ3NZEsGxAa99mAGfKMtr67Ye5tPrbPby3XZZVxeso3ZRwlRKOYUy
OOj9WyfQOfudhV2kLbOPgX/U0m5+7kdHPgLxv5gVNIQ5pda9TjzxMcjfbhCQoJSL7BaNZfNgZM6f
9cWapWG6WMj9XjMomMJwP8AgGJ2la9+cWbkfefbupnH/PqipvIpMnUeP4jMzuXH7NMYYCF91mLIG
AqhSdOf2O+c2L4dJ/SO0MQsKWb6GQpF65IZ/xlJbH8IV3tFCxLlfD+u0ybYzjdCFBYkaea35kSNz
6BQq+GEaklsVt85DUJtfYdmFHyhp9NEMBrFzJCieKYKPJITYENWU3PmM2B+m3HtlXH7ouojv/NDG
8pqSNMLiJrxmCfCul9v+Yf0CMrvFQmMM1X3XmSz45XmuFTxX4Bo7R4/YAAvutNgyTm1Us7ybnf7S
TVl20K39XqfKuTgBoJJR1s5FpiKCcRT4DtzOLBFURCZMr0Kb0OUn2knDgOgKMkQt+oQhr+OjHeMH
RAxHJVgEYGB/99fH1+eve//f4bz8tf96SmmAu/794//1/9Zn/5+Hy4RvzreqY9wuhLgJUbLuDSBy
DGVs5H/24rRMze16Mmkn1Pdu7oGNm/LRWD5GbJXVJUlaXpn16l0koXZZ5UM2LZucbu9/99ZzURsi
9reZjPyFzuzAcy6oKwKiVGBp0oUIig2TiR4w4eSYOJBMiyqeEby7rBvAn3/2hMo/Owe7glge9Hs+
x7CwPoFiIU/DtWI7ibG9hFHh7hKK1M28HBZwlJfUsUnD+c+h6PPyMj36jS8Pdhg8NVVgX0yhoIDH
1n0I0zI42BOunDARUGyS5byf6Pni1C3nVDQeozi+oXWkN2XSN/tseQ1Xd8w8ffJzfcV/X/bfw/Xt
sRqvIMnP6/vv3Ib3FQxEMq27XSsAZMu23MVZ2l68hf36d7Oe62WhDoNWjyh1SowR5TmUoXv2egUb
uL6RyQ73hTGK078feJz7Q1gL42ivpNqyCUxiHHM1jts06bS5dxaGM5KtPnY588RCHvoL37nuFQtP
aAIHMfiDpc8rESbTOyEjJCGLxmHdzKUPs5ghWWKZa7Y7VyTYrVrTQ3kfmkQfDrVzGnt6pJaqvMye
V17WvX83hojLC3PveyWiYL9eaWnGqYCm6bSgbRoCkljtb8p2qLdmx50qe7HQz2yG/+zVUWCcnX4T
M3NgJV5eLB3HEC38mDKQDZrMmuUi9td7899XGS0oTifJf6wX8bqpdGSAnS0X9boJsRY2xkyPyeVK
Xq9pGscTUtTIdKeCUf1zURtT/BVr+dh45QhzOHOdg/n/szHSuj53Je6zZKEFmyWFR8fD373AQO+9
8dNbnQbmOfSK2CFUzfRZXgrjl+/LytxDsyINqFplGTu04dm5B+aFnh7+/h1ySP/ZW8+B+6MAXE/+
13PC5aVVA7ZrMV3vIqeQl3Uzj+M/e+th2IthqxQr8TqDILd6SOHadsd/9tZzYWYeacPGrJv31v7v
MNOr9hxlf5yiwIbVl4F/gXX2EY/A6NBT5qRTv+1wGZU1gJtpD5emECe9iLpiv6NynLuPSsTk1kWi
uVB3RIc5Kh9nX+nbv5s2yvARGhoqMBqtaxnDmER9vbe8PLkq206uju6faitxUQr2DaZoC1lLbVi7
8lPag7yum6axY0wAZf2ppjo8VKXhX3tEMlftq+Dv3nqIss3ch8u7c+oO3MXIrtbyDFEEwTVZNuve
+qAjirs2NO1jbwaI6QaxBylDnC/JaEoWaPWpdn5bc90eK206T9TUj2JIfk3DVB6FSaLVFGXTyYA1
3ekyTXjTQ37zhBmfhOhh4WRCmOgczbyVX0o61g1mJTwLOXrHXCbGowt2zp2ydXtqWNVkxt7FQVIZ
yc/EMv3dNHfTlaVY96Q9G3jfmiAlkb+esh4Vbi1Ffje1YXJwSjc8tPPVn9ruFKD7IT1PdS9uWf6q
TEvcAOIkEjW67A1AUQ/CNcJNEqjwsB6um9kb7/WQG6jd0Kp0Q9ad4krKh3Vj1Ya+R0KKipopVLvM
NW5h7myfeJQU3HNrpjP9yCMbRILqBg+lFbS7aKzfxjnFlhdXDw6Q/sm3pNFupmYmzWBWzT5to/xm
NP+7ad2yuFlG/4UIGwB1OW/GGfqnJsVF8L/PAo6ZtklS4t1hXLsZC+K67vV9Mh47IPVqIZHcXr0g
SZ6OHks5RIdsQrcKro6ijgk6cONZ5/6+tCw41870+004jGrrVq3YmXNf3v6ejFEhXW1sRQtmWSzo
JZivs82h1LaGJw7GCM8pWhjFkpTIKErObSS2Vtd/iwoUb+AsF3sBVYLeDq9uaoJzCXDQUROZo1MS
bSSaKXBAUUhus9goergfK73heEhvYrB+9YMV7lANn4qFuZAmYF1qDWgJLMRNWZ18r/P2m9eNzu3v
phCQHLAdKLZjxC+lQQbmrKLNsGBBy6x7SwbxpCjNzbBgxswj9XczVgcy5bOLP4KtOUjvN6zd6ovU
4QEQlMBCuyZAYhzx3bmTfWz88NKIbPy7MQeRWNtCmRUwP7lTnjF8Q0fH9wuAfoE9pk5b9sLavpnS
TY9rYeF2LlJfUKndWmIYJoPwvxXHem6ym5DQpQED5FJUGG3/f8uO9TCz63Ef5d5XtUpK1pLj727Q
Vd1R5zkKEqbxaHRjIo2WsgQmFjVR+tgs59f5O8mZztf5e91bN6lrb7280ydmYhSseCq+dR5DbFSF
r+ufcZe/pazhMRg9dUjzUVj79X+W7kBXXe4UwFrL1qwLqRPWqV3qbmtJXZ4dJLY7AE3kEk0qNlp5
UNEFmler6QhCQgDH4qC7FlanLqVvleXGJ++mQkmTBP3vORLqki2PrXvVMEHfCH1EBs2Eai4T99/d
HgfEyetcAtYUnoF1+q4nq0ThvUy9RnIIk9g7/zvFRksFuU7p67mpGk+oxaZj4WYll/zy6Fo3Qs58
T4tRI/WlqERwxoIo9sYEwVymSH0uTLy7WY8/Y52I17rSRuS/HcYU4EO7RLgmrY9satms84e9zO7e
oH/YquPrWjbW8o2sD+atn+/ilGTD1izUMXfS87BIe+SyEdUi/1mrHioY/yz801rvmEsdVC9SnXVv
PbceWkW3a4xmOtmxn3anSg7PfdrRIbobBkh+2zYh29l1AovgJ4VZyoKnKtNlBlzOFw5T+bq3nmtL
izAS6mcuVR5YN/3A1N0um/XQiEMA6hn9VjvA8u1dVQxI+oIdiiT8f0n7sJYv67e5fsEZcvdc5LfC
sp+ryCQua0ybR6sx72fYFFAAGzcOq7skyeS9r53PKVLW1ZYhgxNqnt4In0dI96079sEWsCuiwq8C
cxfbESngxvzahMQkOU78zbIBjTNGngmq7NyHCqosGUJIqbS4WzdWRPt3tyVDO6zUXiSt89g0HcAf
S450Ec2Vi4hu3TMjXs7CEghP2Lv3U4t2K+zRgeCcySAeppN23M8gcLhnHUGGR1umdyirP+YoKE79
qOtbZhKfx/ryI0StMepoP8XTLc7a+jDlXXjJEZZuHFcSGiDaCb58PhmItqljveA+UTkpqh2lc2hN
FaLYP5U/naQAfUZPnT7aGXpelCvRJWey3EwWZtLQ+CxZvJ/CrC2PlmkRHDYO4kFOQ/5cu/lbXjDE
IggjRK+YX6wwJo98zENcns4Y3joj/2djO+V316/3CbTbRokJENLUN2mN81POLNMjrP4Y45EBrILW
iir7tSu97rObG4Jm/agjc3vqtmZvAF+OUzwfhZrki+qjH3Oajbf1KJ/G+DiUcG1hkmz9XAefdh+J
XWEFBGW3RfC55WKcnuxo8nemQWRSJhj6Gss82YQX9QHy4GL+KJLYeK8akswSIw5u6yFmhKOdRcEz
F1r2mpWkiDiT8e72ehcZRgdV4trH1h6qoxhn9TREEEFyaE5tGJDtwNi5TWg2fVdWlvWUp8ZPI/W+
J2Y5vBQtuSNZHsg3z0vLPYVPcFeMfnSuzWfKTXJyV2tXaULU136j7vg7TxrPEUs58t2kjsi2Kzy0
CrN1yoo4uxZzmd/margfUvFcLLV2XiD4jlxTHVRlqoeggKidGjF/z0wbfn3WuNOhsLxJte9FVNzK
1CqfsIi178nQYUeyx1cVirPsPELaGp0c6pSxqjYG+9Fyhf1oj0N2m2fzrjZeO8sFsfaLbO9ZyrqI
PMcZ0nh6PxevTInOm0SLRXXkY611Qf4av7KvrY7Ca8QVc8hHf6P86r1Vc3HQcozeea+e3VmP8xSe
vbYz7tZNrBHlZgreLB7kdi5tfNZepKmRw8VGPeLOCAu054zCzzIh4kmBx2rV0cF+5M5zfVLOAI/O
rZSkRjWR+kwq3POiKYdd3EiCn0zZPUEmsgiy7wTcWtnL51xqPo326nvcNNNZFS7x8GPqkFLfqeAu
ZElzN7/WRf2a0Ln5RbdWflBhX149oy1hR1Gkl019qK2s+BnZF5Hp8oslODLr0qzu+yn0byo25W6w
h+lV5OlLGCJiC1xA6Uglb4nlvcrInO/XI6ZQlEtuj/R1eXAoK7HrR9TbzlC+ALiT/J4P8c22XID9
+TgiJtu6craOUnp4V5z7zLYJjF0vL417aZ90htqZbehdp0EPVPdP0sfP3uDCuFPzYw5UeFe4UfJ3
E+nkt5+70aXNfmCQIMdPWOIcN1360hVFdi4C41ilKB4rK0x/Wn3yMfnVc+wM5ps7+y+hyLqX0O+N
qwsOtoMexYjh4I2bp2rnmCNOdKRYNG6NmFF6G68c/pT3KuaNyZmE02JS90EOqW/ESfg5BcLa6a4y
0KVT1fr86s5okh2TN0czN6KXIE42QzqoN7uHEvEwdlApv9VVot6k3IfBSEBt9tCUkiDi3Mhu1YRx
baxm8WD7M7n3cXoURWg8rZtMs8ABkBtn79GbrektyP3dMPbTs98L9WZV1Ql6ZHxaHytz69aP03g1
qvkqi0Y8JHOcPtjKhxkJaujh5TDx9D8PlEbqsrY379bzIMH4PUYMZ3J2yrt10wUJUckY3LhbugXQ
tnArUczHGaR1VPnls+re0HMML+6yGTTzTRpoLFZT0L/Ug/KQNsjP9QgYz97PCgln6o6aLBh/jC9Z
7PsVxomWMDvY99F1ONfPuG5ydRfM9VTv3IX8dt1J35Sv+Q2jU5Dk09VwtGIFsezW5UAcwLJnBr68
WpP9x6lQ8aRxUJCQWzaI4nQWnPuaSNPlCB6jua57qafELvfNeZtlIyKIOeyJ2qYsvVOd815k6XBi
PTXfJbX6NQxOfZ5Rbjz6YqiwUrcMNcuhLsX8mEpC5t1YfKynCsuvCHd0x5OflcYN6JXD9b8pOf3z
32xfqp1V28mhMB3ygmdBHoMzDCSaRMl9gcs1tjlaT7mLHzJALHldz1ncgmeuoIQQFJ6ynkMtSi0V
y0c9p8OLtqkQ0moAYVj+iATGesxtd78+KEXynqSUMMJN0YixRC+98M50o+Clzwrs84FhHHTiuOdo
zBaPS29enRbIan1K3dnhywCDrkM5Pa2nmsgjJrqM61OUtuGLXaBZ7RMfeDrchH4W3cE8tGgMKuSS
RoYCMM9mYpcLgi7AYyHgcV9IRe6nFEQ+5XlzUIVRPiocTIdUdFjqFMa0yg6CM4S+/WYa8cawAn1w
TBJBa8sP74NsCu9Z87Okrku5t0tsh0lQXevYTS4qcNL7uNmlJAHUigWMHPQ+8jB44JtwWH9VqrT3
jTP/CuK65d7Jwb4v4o/M5KZ1mMc+C8sC68zaYmf1hFYHzpOn5s/BqsiDkUjgByw1Y/E7o0jfelqT
whyQeOplz7gA3WK+UgsauFvyi5689ygjWGw0EBhOHdLFme+yTvWrbxf3Mka5GpdoiRwDwVRgdsi9
XN+6Js9lpr+QKHpbYbX2jqTbPHif2pY8OZSAuohoyeD+8kr70JRo381xFC9549ISAR9FxcWpq+DL
06k+daEiKjRUX65KohOqlH43F/UxnDz54GisstOAUVTAxMZoCJGKXefJIq/N8uvd0KhfIUXnorKM
D42LJdSgttkEUzFiQ8wPoXCJ6ll8eAbrdUbd8WrF/iKarbtdGOLGK5t7iWoQ3WipjuZEQnUT/rKq
gDxJ1yHZVeqn3MbP3Gu63jhOusl8QinN8cOpAEfKlpyxdjp4fno2+lhsc5nFm0RPd3BrX3PLLBAZ
xDoaxIWExUs+e9FRdN5DI1JAbH0CxSMsKHbfJqdBRd7ae6OevtLMfpGGtHdNUkArRcuwXUGczyG8
TY20XHjYRlqEvfGHJ70M755zbTR6F5w6Tmfqk+yqn8YgmjPKpnrnY8oe+bKPY258Tdc0GdINK4xj
6amzG03dwXcMceozx9uE1qK5wHoxzH/qNjkvzJs1le0DarYfKiAu2bCsLx204ubEVEADycTINJx7
d/Ae6hi7Hqh8x3rODTedEchdY9cHpdHsNfiyk7n/IySxD05Sp8e48q55GWEc1oTdLNT3BK7g+7gi
hRkQXmPbD97Uk35R6QqvzKsoouY4je0PJQJgNs8nNQoRSh7Xwf1YlveVXxDgkrjPKmSlrNL0oayG
9ykYBR1YLPeqAvpNeA3Rj4UkIqDJnlC0oLd8kHzUY100P5skPMrQwg3G1bCaQWTSb+fKiVjvz1sk
v8eqz+9w5dCios8oPJrwdYLq3lQoj06j1z81vvma1SOZZ3a6DzNilicg7My8n5ziqDI6ZoRetg1s
82fcsnzMTKveZfX0nE10a+r8dOPNobwYfbCLJUbhquY+CVyc2i2aJH5/W5WbCUXoDkbzvuiSz5Lo
gLOjKAlGN7oahUqBhiSAZd8eay/HgB/sU88p90Jn3HYVn0DZh9RIEZCH+Qeu3/4Qxcl1NKuTo9KH
ynSMfdSwTBjDbayK5CUP1VumSYDzC8pv+8Hs4WpHz8eTMwACqWzC79RXpGPG1hFP8WnyCJ6yFGao
1kDCzAB539h/ZNM4T4lr643dFNVx8CBMrOE9DGbSqnE/bnQ2EqdIgRt0RgJvQMAaNsFdm3wT1YRD
dQBUxtPabXCKI3AYQoRSwFPbPP2cLKJH9CsRzKHHpU/xsalm63dTBN+TOvwyELaBvWRv3YT1sMei
ERToEfTwRyhueTxpn1U5JKdO4Mgx5XytpY/X2UbJrRvy+TuT1jxdEe2c+rlwovlF5da1R79o31tG
ZW0llStY4fDWRvd1aZAh7Jj1YyHFD6p0GWpmz1hcXX4pYNQJFlEyJLkwVLzgw1wSo2jlFFCByje/
qNDSTSDVzGRlaP43gVsd0+u+6JCAEcixc/rouU2HbyVG9xtZAD/q3nuwB+ePNmwCIYzqqQm7r5h6
cjJBOlDMNf6g9v5M44Yw0x+Bz/ti+ZWWBh0ojLK4z7BtR8IQx3YM6T4jzHOmncfS8vbj6OR7u/Zx
Tg3EhRf6LmAN60naVsQi/qUHxq/Q2EmjKz+1Vodqyu6cuT4krXtsvR7VnLsTYVjvPD9/blTwRsM1
OhH759Kivux6l6HJVOcJSRfMMHG3yr+z6/xHIsx0J/LsZ5AQ3ph6H2FZI2G33e9dV72aMU7fuXAf
XE1qamknR+QWyD1t/cOt3HBLgY0uxd73lvdRUVTNsr61sX7wwLF123Dx9Dbi6b54KPShsJnbGn+k
CcEYEFzqW6QxxaXaReVAaKsRnGObZXvBVS5N01hkaodElNzdSYciJAP1tUXx1GW30rS4ykMStmIQ
isiA88t2VjZyz9vXCbU0KSFc0FEJdagB8kDM0S1mwbXKJ7RK9gk44sOrFUPzTDyZAxWAMPBPhCcA
bxZC1V6AE/BbFFrW+zSh38V0mwJi2wqLyWSGWXNxl/c++uhh6GB/ChO8IzDrUzrG38o6s7ZJF0xb
h1YfSrw6gY17Bol4bMjXSHU51maXu9oK7m0zxoMDNkfFvTWz8VhFAVnSaTuD7kcDql8d3d5bi4IT
aS6LlrrYmTY9ILQ5kwbfkEzStwzpPaLDHbAQfc3wW4MDHaKZVgtpwtonD0nYjkps7ir5yiVeSGQZ
TGLOMzjbtI2neNG5pFcghxdEl2j+itZDjK1/JpH3miSjQHd9FlMiX5PuRdih2EaNuOU1c1FkbDwq
EUPXHUJopO0jvcSafPqVeT/dVj4EFt5/cCZ3M2ssHH3HrI7qaJw8D7O5pu0jX87WMN1r3SKtDSfn
D0Qj0c6Vr2mY1DBy180fINmDDqf8LGq0/eQX6OSXFc33nrYx5LhoKXKj24Htdo/KQZtgeMDvPfKD
qKNCIg7g4KCloRghNkkSXTCPktBEj9slGeTXPHRkIBYA5iw4Nw4eyNKhZqvo4TKIkzLaYzOGV5bg
ek+GxrVbEySBcdN2mZCyXh0n2/9lFOWpsFz/0JsMZZY//x6ExVURe7SAIMok7LufUrnWTZVQ01W9
kKFhfs3Qu++NANtLlRNqn2GWNaOcXPiyw1OTcR1UTvUeu+K7mTJshSBqMYjltkD02uEP24W6+ZpR
fWFMfDCRpm3CIn10tXorfefdbUhhrEpv0w/RH8dOv+uc95yEPXGcI1feELeSSIMJCXrj8INU77PH
gNan5V2F7wGLtLif5OTustG91J79kDQBTRvwK+0LM/jFdP/Yt/EvkUSEYtf4e81+MLZpDSiQ+AsZ
jjpmE1Z04fHiH3bKyq7HQ7PNQ6n3S4CDE9nWQersqXWsoxHNDiK9/KnNPbp/IV5uLb+ktCeSsXdQ
XXS58+742c/O79/1DPwIFywSFIFlJoanoWOsVdJdTBjMiB5xeeXoqIPNfwP4pW+SOaYbWyO0Rr21
m+r2d9dWVy+bvlAyWfCE2S7No/YQCcra2mhpsKaHYziICSXQcEJf2G3HmD4yoUGqRYtU+FiW9C7M
jGrfzekP4eL70DCnI7cYyLq+SwZeOmmqhwlc8OhZ9Qdiol1stoeyph9A556wgEFZFWgM8uphbGVw
a33n0jYjPa0KC/ugRSPGvEcQpmyuGjf9Br1xGA1Ex3Zm3maRq4fWm3dqjr9NNDep6RKAKn3bWdmf
TvmAhhnKnUx+r/sXw5cjasmKzH5tqSd6B1Js7T054SBqKZb6mvugSph3Sgs/gvTVtRrig8rst9Cz
+CCo1VgZJdeOW+fi5ixEe4UV0/D7fexWD4abP5cENn06CeihdI6owuItTCXNMXwX35rEEFtTYhP1
jkmppKprqp2UMKljOG0cjT2DtcWbstPqIoLfbYcJIshqtK8uN0MhLHcHXxNuCICgXVAQZnfEg2Yb
3632lhE+tWIiZGCs/oSjxIo2/YiD6bXQyYdpkQsjB+fLiBQZinOlH1EO+EffNXA0+uh0xrYkgbFu
K95kLrZjWr2K+GzJAJleH3vEWiYfOvBvNLOfyHMYvlsJS7wMu0beYSsI24fEB1fp1J1K/8SYCF7M
5bpsoqI+WEvlo8hl8LRZ3lte+w36nChS3cUbFoHKFf473+hWp4N1TioUaHquyjedpbgWRHw/KvNO
Vu4OT9kx1t57Bv6TYgrYKIiuuhFQkVHW7hg9LSHmu6afH6poPoTT2G8p8NodItlzy9XjzGBSvlqk
6fHRLM15I+LgbWyy/MyqntadrudB+PjXyHS+p0g2mgVRzymfpF8Tht/132Ucbk30UK3hEDHc9RJx
oOk8O8Q07RotGMhL8p9NQFKvyNCOE5pTI6PYGPWI1FNgj4d6GhU2rTIGuG6WQhJvWlX4R8gGhi6P
5NU8Jn/fxqlh13rYp2azLRL+TuuFlFTFpXVDetnQr2RRJor8qxijcMvsJI5R2uu9O0l3Z4bI/KWo
2oOq3XTfF68ZUxQKA49I4T59skth7rOE7Kqof7b6iB8f0QOkWUBwe0ZNPkXoIObw7GTUVgxOZ4M1
eRmrP26Nfo8K6hBM4U9TucGJFJXsWOcPiVETCumZv4aJ4FpYeGS2/fxp0d9TdegV1tNCfQGFaFDd
3KBhx/Qj6Stjm3k2zT07dz5HNndM7zNhz/TgzJsLsztJn1X1E4VSw5KRHEFBj7BKKffEgvlrjHdk
Ew20iiIGUaf8DhSPYlM1M96u0DtSjtVH04yOWRh/C6x8SSAoXibt383TAqp29DyUDqwKzFQi0G0W
EH2nxDVjNGFMh0bR0uVRMRlGRsUkVROKK2JaUTLAnZE2Y22QBj0ZIHTGiKFVThKHlhngfy8q+y50
v6emKnYpEUh53xNIX/l7d/aArUyfK+xuJKzlUYkENYOFRcxrsktdtxJfLb7fgOUE2o6fWG6H55mY
rIZ3JGO3eSmiNN0IA6Kkb6vuYHXhzyZVM6Zdxixynr3JoV/HlJEub1ZoU6dpFyjfOuguNB6aHDzR
oWdKKjL7ZI/9y+zNxIs65NEnaEVVmTxK06W7gePcBRURdmrKuI/DuyS2SEEdKADjhW+3i3GgtKpI
NvXb4pTZNDGS7bcxgANLtEPMSvshLf+VBKzpA5H3XV/pQ5n76gMd3nidsrFhSYaRNrJ/rpl2/8Pe
eSzHrazZ+l16jh1wmUgM7oTlWawqekqaIEQZeO/x9P1lqfuEpH2udvfwRtw4cbgpiQYmkcj8/7W+
9b+CM/577OIvZMb/Gb9xR+oiAMT2/wGCo/Cv1+kHEVGjJH8BOK7mqunbn+GN+ut/sBsd9y+J0sj0
MaAqGzcs//ID3ejYf9nStyzflvxXOBZUxf8iNzriLw9PmW/yz0oK23H/RW7k5wnp4NMxLWlZDhuI
//iN1PgncqNl2b+yGz0bGZtSkp8DPNKjFqEZhj+xG4c4MociTBZwxJFsns3Ogqs78khNhnpOUQ8H
coTiQzDZQlBzxbscEA5exACcWxclH6bW/lAAIVgJnzar2RuQelJofsm765nDKu6cOyOpQKG+ewVI
0Xg+K7zoTeEzxddPdhI+TMKmUdvdj0bj3Cwui0iv8th6Vu2FNbmqUajaBUdFaUqthcMavKthtbc9
k0dpHlHAU5i5Bx/IAj7KY8jJzcqYTMKrxdBS8+dbzYwKRJojCbILfonM9Qu6fW7MGed2mIP9M6H6
do3/nE+E2nHDjA1du2skcTPyQwJ+LXniO1EPH5MheJa1uGVhtlGcp93xI2GLkbiF2maTgGBwI/6K
u0gdNRweYqVx13bMNWLFwYVaHq+HNo8uVywgsxiZ7F7/qHZsML8R3BVEeoMzcAFRCWIMd/GK0Q6j
kvI98RoyxyiY6BNLcq4C7dc3b8BnOvRNt/G98SgzReix5z6ZrX07CUqbGbDjAKkRszdXscWig/AO
arTps9Aj/bq2+c3CCr+JiZzw6/GrZrybqpZcXyN+v14XU/Y3VcUyeKSDh3q9e2CduZ8Cblk9Dd3G
RBMz2VArrQ9ijLEMRi0AWg+fDCXcxN1oDY1CKoGwPZ22AvB6tR3q4mBlbN+Z8Df0QaEWCWLEF/vQ
Z/zIqaoU2gV31wchOSoR21OuyKj7c49uD66wqZYN78FlO82w71j3X++EWXOAnpqhPsvmg4lZAlUF
tSfbHsF1pIDolfM8ux6+oAGpYWOTm5k1B3qJZBLQvKCOR63IGoqdjYQcRsDjkjuA3Tn2CtU6HHb/
U0jhZ6BgtYO6w85gbJy1sqIJn1Kyv45lKIRnE4lN6kYgFRE6rEVd6NG3cM/m5hsSr7Uy5FmZh8x1
4ZFRAVplBFOVVgaBSD8EXQAxf+Id4KK9n2zBUyB5BJ0GW6trHOlbw1n3xYPnLg9FcFV4tDR3l2LL
rl93Dbj1MhsBWItPWRRuYcHeNKb1OrIfR6YIWDJ9r2txZleHowvuNX+OPbT8cljurJ54upkBtiTc
hCA3nssufgfet/bpkgW5PBRJ8Nzm8jlMl6dwdG+nkTT2Vu97Z+jPLlv6yILGYckFLpblSapzZF+M
LvzjgBPKIiYRogu97HOInZtqTfpuLvK5wH+Ct+Wm7AtWV1mPuq5DWBfN41pJQoH0mAhNee6X59ZT
0FxSFHqFfnI7SujXLr1+1rH+uPRMhsx/VohYePYfJ+4AswGpNRN/ERY81iUtfOp60xkjC3Zc/B03
epxSVvoOR7bb1HX23bQRf+U5DhM5tevrbNQ63Us+9M+tmcC2KM1veRc9wsgFE+ozU+YYydYtTLR1
wSrQ/tiFPMZBnbxbkWJkOiZ5RWN9jHpWjqU8xxSwME+a3wyBJ0effoVIAetdsq/7/lsh2bO07BaK
sDhdB0af8rzqweN4DJO24VHR964MgyvL8yZLqd8Osf84xJI5LjbeRkt8EE7W7WzIcbcojlYG7Jd1
IZY1ShOLqoTh7gwrf53KGH9XZ+98epNQHto3p3cicApGBYoz/CjDHpsQL7RNjvbTExA8AB3cOe2H
slZkZtVGcHCEz7ZFOEQAXYe76qiGSyAJAEYMdlrVfVakdFOMGWWrlLe2zQS3MKFdZzWeKqKJ2UgU
NlwC5zmWKBZkOGEENOsjWNX3MBx4ESmuwdQ8T4N8Y8UIipZLLsHdGh7CARwKdh2+2ImLFpjWo2Hz
z0lMbkOffK08nhLPvXf6fn+9nVW4VLuhDFcNi8HbNldbs1FgH5YKlYT/vBTctbqCtIjZiuQDLzqE
WfL+Y1LXDzUSPTMyNtfXp6+v63VWZE5BZfs6ue5ZTwZsX/VMqb0T+tBhDToJOgonRwpsZXAdsWWS
4GdYT6MxfFlmQiotVWFNpFRGrutEBQvdhmKG7DvKFOlT7UkWqRDhHYY7uxOHkcBg93lmY+KrbO+z
g+GP9Wq8ogLDM4WDntcBWw//2UHz6AQlSvukPI8NL+/eQvJQUs8X+OCFSt71l4xD9H59tNxgfJMR
LcQ4uphkXvLFCbXKG1e/5goq7m0onp1RUniIPaKiGI1ORqFC1PyV1JPZ4vBHo/jmUIUBBes9X39u
35dcPnYPJnhF9EOWnrotm2+a9UFlKU9wWtM8TcRBNxjRJMqzHK0v9Yw+3+aL9WF6BFTKJblPucF0
YI+5Iz/KIQfwwBTFzvPMpul5NojU44v16S+VOvuW92yl3kFa7R1iwTWuDk5FzyNFyJnVvJFY1JF6
2T/p0526KqGIzMkJY1N6g7rRO24aSS/YwzlSxQvtekCN6jeCymVGyd72OIjrOY4lJ6oojwXZtFdg
3dZhpvdJi722jPkN9S+noj8AJN26pXySGVsHz5m/lA1Zoy4Ju6H6HAVLsavDEplQwVaO082Z/lBx
IUVv1mFvf+6myl8V3gxJ0zKfq6T2V7MeGtZgv4xe9DlzOEHEH9yjxEYPSaz9lG+ut0lfEINOyI0d
DWc008xJhsnKRz9taXcbSBzlLY8f65Bh1aBHa0q6CAWXJQb2cUOlk7HqPORT+cHN+e5Kv8icJDtF
cry/3ry+YVeYBbi3AAH/uNaZoEU9Edmhb82MCxe/YbMpF3iSNE64DYoVSSy74/VYlkUvrUz33TeZ
SLhDAVvzlX6HXY+jinMyr02xYWHNo6TPe0BwuvgNSjBrLwo33HSOvkDUzybp/Pi6KeNvDDghmznm
JuWqvJsdmqBxx882evvVLOuTioNjH47VqnF9TNXagMLRpRFfcj216xkDjmQRKwYErCakWH0rsOR8
9RayT/XD7eiBXaMRZvP3taKutWoli9Dku9T3dxLYxTz9wPz4bG58Sk/mPqdBsxJTh/s1PDHzXq4/
K9W/qzVITb7e0rptMRH6++t5KAR/ftBdri/z2AsA6PYEybA8AfQBhoNL3Rqjz84YYFTnklPLHvmm
0XNTxSJok1okvqXlk296d0FvfL/+Qrf17zCS3S/XR1RS94xGVDp1+Y4YZ+PFYYD++ZKa/re06T84
KbsINTg0A1P2p4Afb/KUHqFovgwiboEDMx1cR31o2/shU9ux5FIM+WLcmOzQ9TewYOYC0oMxZvHu
wNrZXA/k+oXXi+7pS1RFwtlk/bmE9pLpNz/jk5XbXH0Ae0PfHMVeF9HOn1maG2m6kx51ezyUbGOY
SzBeche6/LMTvimTv9RzqJ72qso4mm78mNTUKdo5e0963tJuVEDqscGeliz56xn0mVam6NBYH8lR
atICTX1Gke+Ts4lQx9j3WXa3NLU4xjlq6SrHO9YsK9E4ZAWiHF+3VO1uI3feD2aJOk5Vu+tTG/gZ
W48YbiNITGDMNX2bDoWvnTIqZhBBoBhQKzBC9ci9bsvgXZRreszXSSzxecTCkc5XWQrzJkvKNepr
+oD6LlgVfZc+3+rHudX7oDAExpOY4z6s+kMsgIXaQ8f354/Xf74+r0tQPMFNvjfl3ByqEtINDFij
ApHCGkZPkZGhbq3mqD9d9Fug1DDMUt4n7UDHnNlu1vs7mDHQdOUZReEbhs/9kGebchar61hWqVhl
NoSuut4LmpQWxlWyfEMWnnxHp571yk+/XWa975hKfovPYTNe1vm9Crgc12f4Oht0CgtbU4YvLpiW
YLExmWOq3qRTAXtRjN4qojGwbkvUgY2vduxpaVc6Bv2VZLwEJZuFuiaAp3QTkl6dRu2rQa6voQXI
kzdqYdafwuBzlXTMSSMYb6Tdt3VWtuvUFN/RhwL0g/lKIZrv4kPT38cGGp//XujqU/Ka5SXAlH6T
OnxfgoFu1fYWv4mbQby0XhdHM2P6ejeblHdMPxdHmm4bEbFD7/1zH/mbiD1ak3G/9RTusS7E+EeZ
m08SEb/r/4YeK3F6HgWEm5usZCQHs3cQ1JF6S52BRRyuwxt+EHtv2mgN6NBWnjw3eLk+Ksicefup
9NXAEjMn0XugFx36J/vsXPWNcfVCKNILe9pBWIz5l5Yfxrx7xPq3N6hLYU9w7//1kGXtazkVn1uV
ot8IsbV6z4kPBkKm8kj3+8YAXLvq6cmuRyTRK9smiUtRye7ckF0+a/7rrhTB/0Gv0diy0ONFjqyf
38q2vo7xoeOp1fAJKpCx7T2O6UwJjhGjvwTwCguNUaRaOvhc6KrGqHUuo/8AF44Sf/zes3XQM0GN
d1o4VNxlgbN/md7iqL3+zusJ/vhWyiWYerBM2A4dlacCgYc+KjyLap1H7taC2IKi0aYmoHiu/CAT
SLnPw/iABZRaCl/LO3nZDso7GA4ruGbky4qSHrviqKKkYoOu1xl64Tl9FEv/6frzAybAGcUTYLQJ
2+yNWXOpfuwnInrSsRduzACQhhFpatVONcNbqcdrNDKrNbV2i1r7bl6ag03qwo3j2puIp1lmHDcV
IzyRxl2pncZsNRsnGTGbuu7qusv2pPki6oulFwr6Si+pg1/cHqGBMhKuuxOarzYr2NYfNzNvxesG
uAUYSOkGUDHrZNkyqWeSkjygi/fYcMhCuqsqdt6Fz23U/ydJx6PI1DAyrrvfesYfAE4o8XlgDIvn
yjEkPGlKFWEIPCPWz9CczlSAkvkoiukiPPQtwxjW+9nkUkZueqsHLmR31gGPNQQ3lXBllarP3hTp
EAfv0DjNo5ro1PGFeuOWS732rCjJXDf3uiiCMWzD6X1dIIpsrwP/Wji5bt1+Kij+mzCRX5NEqNJJ
wcrApFqIn5OSIQXBn6t0o1ZATZEvmMys0+C63+l9QmeZcvcLDveV8MTm/1d6/ydZPT5X/v8e1bNr
vn378u3nSq/++h+VXtv/C4IlcTrS9qSCm+z9d6XX8v9CbmA6pi2U5SnPIgfmvyq9rvWXLrqaynJt
U/nK/aXS6/lCeKZD6A+xP0L+byq9ts6aAQgTlsXh6//5D89mvcvSjNAI13dMSi2/BXe5zmDlbiiJ
XECbjKVwoTjECHcpjCLNRHHQTSk6PihxhFskOwVvnzVP8dyIiazigHrthL9pEzrRhf75tG6MmTS4
Yqr2UWWvzerNW2bv/NPF/TejXpfA/3bQXEypg4qEvhC/DvsCJ2hjkbqxyh2n2nTEGDjFortYEIrD
b22jeUOhcNaOGu9BL49agFTu3ajf/8OB/Lurh6LUN5Xg+tlCH+hPVXLHrOnHiAATc7qg8oZ3iMOA
AI8FMgZVXXfPov27P3aoDH1QMEUxmWvqvN//fBg6eOz3e+ibNh0B13WB9vx2D4MI1GAICG2VVXN9
0xBkMgbGqRHUE908dP8pCM3Ts8rPvw9TnO/wP0t4jBxT/Hb5h8AJg5Qiyqq1nP5c0TWlS/YZsfGl
MVA+WDaG1WIJ5TP1XEoTIXkCZhLcLSymj7PFAJDmbT6Ob5G37iN6vUFkn0bXAnedjfQCaH7Q65rN
fYqBmP19+7XEeVG1lnWwDJoCVI6CDcOKbUn8OJh1dmhQFB7ZU72a/WQQ8gBlOU1SBX01iZ948d04
di6PcQUiymjPIbLicahJuYnSeGu1yrsr0lNDq/VYsp+qnvJ8mZ/HztvwugL3r6LgTmT+a9cjTcms
/B7jM3r2jM1izGokiHMoRlK2a7AwYM2D4TtMx+nWbh8Txt59PXa7MbLDEwBmMNrFuJuniWpjbLUr
VtlPHYoOjgu/ghUFKTQTWHVojUGoilMzD4cgs7sDRCfc5z1gDZDu+4yN3YqewE4G88LraiYft2a3
j8r/3I0T0mUrPo1mam6IczSIIWgbVgEFWiRLsAQDuuVRXgufQfcTL7CjbB8R1FB/Whqb0CFPvAU2
QjlAxJ+qgeqaHGUICKcgQTw00OtRTdgUoTFslxoMfNpjrTDt2j253nzsHL+AEQHSzmuT4iKm6h61
aLzrSrfFndbvJzUTBWsUy8HxupeJGICj35BOVxpERM+dedsIAoWcQeRn6dc9mS/Kvm3fEI72ryij
qHRRE2SnPj91HrifqEQVG/nEOKmueS5HYZ6nobKPpWEfMX8n+B0Qw7DlJAG7D2Lk/Ea4570YkbwN
lsaOjXE7FJXaGSGqW3uY+f3ie+DnA/gShIOeKof9yJYWMYK1HgKY+J3+4I7GB9fqX2dL1bemY1cr
y8hJVQHosTGggd78+RG36Qf+7ZkDEm+RqcayFCvWrzNNiQKb5Cr4wC7WYxdLUq95CRp7Ow/DzhPS
PToqrLeN9wl3KjvlnN75kNkPI8LnfsnHZ5gnhwS64X2Adw0wyWwiq+ZD2ZjDsYmzfFM/my04Vgdq
LPr6xdxT/DwpfEPHXm3/fD6WniN+nUMs05T0vaV0FW+h37LhTHN2I3BviLJrKl5snv2T8ejN1K76
2iVWuB28tR2Lg4FAiEQzBJEoC2ChBxva8rf/cDC8gn85GBxylsvm3FSu49L3/G0CFaxPR3CTZGpS
IDgKNWzgl7evigbTAZrFso4snJp2Xfl3JXM5qO38ydYZdCqCbcNAoALtBki9idc4qT59//Px6b7u
345PKhs+BUJaz3F+u/kGRSnpLFFKWWE0T8orHxaz7TfRVHu7durbS9QVxCjH6mskl357nbbGtqHJ
Rq9sO1Vi2Mg+RNuaD8GlDF16UdI6Xz8ERRXeGLMWk+q/68rXuEt31DHI6U6M8DFUHxtSW1bZ5I07
hOH+Ica2vmOJHJ8RXhyX3FfnOK//6SXz+zuNW+JcFyeO5ToeOcS/jne5VFRnHbZkEmSMbVnJRQa1
fwJw5iT3sw5PCMKSebsl2itUBzRI7dHRXzZZy+ch9z/kOpYuA+zxD/dCX+ufB64+MBeXF2QL1tym
1Evyn175QVNPkrID7prUUSe0Iv45wZ1fQzZZZaWN2SNypzvU8+DJZu5KPUz3XfHRBNKPr9Wt7qJl
Xu76kak6DGSBeQpNFTQ/F7lHLk6zJjB4thdsC1Cp8B2GiFCbT0mPhlFiWTvERSwep5YsXQqLxVr6
tOdMrynPHeiTP5+rpc/lt3MVlA1527PS9F3/t3FXNy5wDWwh9NgltcEYblVnlwfw9cYlI0tj6hv/
Maox14dlfJywHxz94EOaE+4VV+0dkUDOeZyASM15D3jYSMNta8Xq8ufDtH+fS1zp2/xPuIBzTPG3
XZCZNjaFJAjAfe6cRJA2T+BnvfOEBfgGU3N+J5J+ejXr9HkQWX5D9yxdUUb6Xrq2++AWc71eUHxu
hChe4tABURVU736cIJnPuk8ieO1s+z2qLXF0K3f3D8eup5ZfL7FOxkTwIZh7cJf9toNLgsnHllG1
Kxwf1pZNpQsd0Mx2galXR8lCVnbr91ux5MNjgn/gQNASulKn8A9sx7cBwIC7fsqHNW1eqs9YIDaF
S6QG0KZsY4SorrLWysCF2wBwCvbU4eAd3Hma4WPnj38+GYQmfz8bj8HCqhAlimKG//XhcItUWFXo
cycixIHKma1DEDVY2NmpriZfkWlduM2Dh+camFe5SzA2Hygexed8tm57Is0enKFOzpOFpndxSnyM
AnAcqy3zmFe0ahv/c592j1g+l3NftDjasoAYYTmCNy/ci5lEztFoaueYppTdOoTq6+sfZVB9I5Go
OMq8lroq1u+WqPwO6aO+b8xzY5bFpa6AojpTeBfMdn6foJhEYWCPK5VUw1FZ9nsQxdvFMORHMb2O
fTHtRd0i9qbbcwnbYVdAwdjHdnrXumO76Vx8dH0W5he/FHCjPA/knGNA055GK7vEKXVM6hs9cR5t
pRXD6tBG9l2BkW5TmkW9X4p4uC8WjAdTGNJCjKx87dS+9eStzX4AT6A/r4eiQ+1c3uHIyx6CMJzR
QhbpbZ5Skp1qFqrlPAuMxDmpGaar19XDWxGNp5Cp5ZiWJcKQJnYOJU3eLim/RpE1nqfGnu9Q4uHi
iotu7+V+Q4yEz8qATe6R/M37ZWrLXYzl8uSVlk7FWabPihrQgG/9WMyRscIzzFxFpW6VMVe9uG3d
/MMrQvztre1R9rDZgyDCsUylfn904rrMantC8mI3w2EsNrk9OW91AgMwo9JY7whmYLGNbHBveenM
xDxkH6wFSFNn5/j7pyXYp85MbqMgR2osxvwzFoc35IviS9iIY8ai+7uhsJEn1Uvjh7tlALqP5Xo+
Eu4HprFLyGmPTPKTy/hFjL31sbD9CZPmIM59PNsPIq3uvfw8A028NSV+otX106jullsXTfB6yM1p
3YlkueBAozVgLiE99qzaFTlbcqa06Wyz272gy4QgvgT+J0coaFxQom4W2d/iEndvCbF1bstqYS3C
+i3d/Pmhdn9/pm2b1ytaNWGi4FQsJH99prO2RAs91SwpBS1uZjBGcKfyw9yH2uZEX91NLRf6NR8i
VxHzSMFq0xmiJwq03KYmZjl7K628ulVFE50qcNRUDNn0jOoO3IX1pXKGbIXxw78PfXbKE63V0fU2
5VCWd0tikuLeuMfR6OfTUMvqqRlr467LE+hVmsHQppPOvTK/e47WuDgQuO0wJziniOQuq4Lgraja
jzmekXs8zvHNny+P5fx9Zc4F8qifu9BifOf3lSyL/UktUUQNgNCVLRSKA6ZwXn4dYUEhwlzEOkA6
MUyYL40SX+JJpd/8RKxLVY5smjtrlXfCuwR1PR94rq6BiLuqLrKLK/MAp5Gyn+PZezPwVp2bzpge
K1XkWydAW7NAryF4Y191BRmiHnqkOuA3KtGpXWZZ85MiIJcQlvlbRUz0xRhH76HJivHsRP72+qc0
6D4LP59PTYeEZoatfKz1VZVxACctdC5FlAx3okeFYIM7IE8XC+uoAoRkdSSfIBfQpyLnxR4DqtKI
yD47UfVQuM7yLWxISB/xZoHUegBgemko5+xhTRS7yvbmu7ikEp+Y4biiA+Tua9ljd4lnck7MHh05
VtCVNRnVCQMWHwDfwej3zC1Uqe9lAqZKIRq54Z5ADE9be+WPYGDinmI/Ya3qIWAGJP3Ur97hh0ZT
391XWRnch5WXrJgDDn7RNidZEZ9kUDwwgtw6+I1b41ODid9a5Iq6cvFw95jbrs5p6nqKCSbot1fw
h0XVdbPELuDa3LZfsMY+GIUrn9D41Jr4gEeSrWvdCwZ5bT0/4eHQIcKGeCzTRj56XUHsgrIw3XU9
2oI2ecTZ2zwFmGX3JBNj7AcJ9yB5g2LTz0j3FEBl7ao52ZBXHhCUHksntF6iGCCB3R49p2uPtv4s
Hlvv8Ochrn5f8tq2a0lKlJIKs8lO6bclbyZH8FdGHkBIFc9RHe1RQed3yAuqfRnW6TqM3PsppZVm
VaJClQ9Qz/Zb/7T4AO9Nt9og2Bq2XSLuEjKFjzLCiIFtkfKgFHSFBkRLt4Bsn5ZgWN4c1T+W/Ww+
CKqSD+ilIPlMsJZNCdF5bClGBMttHHfZ1gORc+MOgbFuRCw3M8kNj9cPhKhsVZO3wGHq1dRWAJ8h
c95lfVHRUyTHisoLE9ryFcauQA2VFY9DhEVdu0W37fyx7W0ASN0Q7VhnR1vw5/OntkRjl8bV65yY
Cw0hiLaJrQ71ZBB03djj0U/UK/YR40bikz8UyspPRBsR1jzmDEaVi1U5Z3g75lFskgnychgG7qae
+/7ToGy0DbnzGjiFc+BV1/z4e9Gznmgt+QJPHex2B1/8z3fW+n2XxZ1Vjq79+uSHWH9b4KcDVB6b
235jt852jMv+TfbyFEwp0xCcw01AN+iRrAuQkV5o3zezibGGzHQiFon6aMTO1URte8aXpKmDT38+
PIrjv+9AODaTpE7PQ4/8byZXh3YjjA0mVxSlG3pNigw1O7stUnPbUEOioLVYI3m7eUDKAW1ApHVv
XVJor/vyUnvtPiyAA18/NBHAYBgApFWa8yUNluA4zXVwTFS6UkH5KFqdoVIE0YtnD/Eu9sv8bmH9
diLVaEt6LNxORdHQr+r0xUZVjx3Lo/xEzEReHWMb61ke2vXr7BXY0UrWtjMxV0HnpztakmLrFsj/
7KZwXkhACYOugbNRRmQJj7zcbDQ6sAzdw/VP1w+NIMhB9FS3AmbTFWmfIJGqzHwOIuqXbuoiqmC9
vK2XGNh9PRE/JmSu7Tbdurfz/LHwJnxtUw/Fr7ShZDOr9bLAGFB/ghMoV0hWqtve8oa7yGzH7SQG
58GmsrhyEaBjsFVf6NRPX2MZIRU1nLfIEdOxSvFkZ3qdRWsOBGAHjGK224dG4KH1x3pejaOZvRTe
uzGIvVewDgbN/1gnjPXU94Htaj6jpNZyy/LtK7uFdGeUgbV3Y5yAWUS/uwr4hr7NrZ1FU3wr8woJ
eh1is0Hencysx4IEL+jMXoy8FvM4sGY9Xj8zyzeTgLFjVUlSbRVmZRckI1ejVyRFwb9H14n3pAnx
ZwmEjtLpo6dA9qeSynIIQY0JIDnkrOUPpKIPazMDNmNEcXyqxwhEr9dZvEny7wP57FY1YX/1A/vW
KOH+TYA3jubsLFs2/vbeS5P61FYj3cfR806kx0dHskCOLhKfCy9PpCBT8rktDRS1tj+8QdH4YgT9
Q2lUr5Gfl7C5m+YQgLlfjfi+sINmeI31Z5WbYdmCoPVmnP1gCi/cgpGNnuI2dO1blADEmVmw4Oqu
7UfQ43iSJv9CTO2lndn/JPjd55IQt9ZoHKQveNRO2HDHnUGY2qK87jS2UHPaosoI7VELmofwCyvL
dKkdnJf1JxiuXTjsdLgKLfHJJXyXUG7MMcNagqtY8TY21XTPKofSNwA2Z4OvVzyxAcFyCOPDKeYH
p53LdzgoNgtWXLRVYkZ3kQd+7PoPtrx3PQATkXQerAZzoNHB8ojiyt2Eedjtm4Mq2O9NZdFcjDL0
txkKZ4SDqYUkL45vsyKe1m2zzFsk7HA6GkgViE+tJ4sNHFFL0EpQHwMsUou5G/My3xowgrkAmSIY
sCmsXRaKZAtuI1i7YhQE287hhXgtmtnD8k0L0GpzDJ4DjONHICXQ2Xqj2ciSHAp/VOOlc8702iwE
EPwhG6jjUDvB8SawYINyFYcxSu7wxuJOYJF8Tic0cuxsdQSfG64Vm5O9qbcapuGRb0SAAVFWcp+T
x4uMYhpu8ZzjOOzYXBu2LBFvqHJfRShAjCnMzpPth+sgYGS6iYfN2O4eitBJ95EPkKoR/d6sao+G
cSbZVuNZq0pKHaO0su/znvKv2kyUgg5VPn/AAuydKBnfjCZe/Dhvd1Xa1B+3nG56lxb2y9DlznH6
14dspNXWEcW7NgmOiOmMPTpJ0V1cp3gN1ZB/Bj8DzCXrA3J0cfyRtlgfW8Uj5yvjxCgpn1xLoxWx
MBKqXJE6XQMxpPnS+RjAvU9mLPAgs6PddmlXHmJPXJaUmNuaZKxTRqrAynbS5STtkN8gWVguqhVH
rFrihpwzw/RALHuoq2sn3sO2+X69B5WgdeNzj9Ee5uFDHxBsw7Zl8tQHE7403no8aRPEJ1WmbP/w
uFPXeh1o6t5O+kOXYf1OsSpA/QeTAaESH9xEyJ0xeu45S/OvcyYR+ao0OfCcWtR3GnFwq36kBeFN
j4q8OFzXlBT8Waw9K68BJ1TtBzQk23hWj0nDin7SUH9VlE9Z2zMvuM6bk3CbHbMzDimpOmT/rgZ7
NF+L2jtLSImXlvAtVtwUH1sDX70TnsNqDtZDa9Uvkb/c+iqi0NCa9nbR1UNLfxAooKCUvpnBYL8F
S3Ni27MxDGs55vDt4M7LZZsO7he37IrPZtlfPN7Il/HaD0mccm1IzC46MyjOyKA0+pLspSIZ7xyf
kpWq0gfeBTUGGKLcbNKfPT831ozb51LiCk4rqzt4saTR1g4bq7SaJze0TomRBg/SaeBL0FLcepDH
j7w2quOUtWK7+B1JVGN0mIXwwVFHpxRC23qplwUEs2GuBnocu6bKvhVgdjOXilKIKnANdKA79mP6
Zht1wyQ8ZckdGXMog6buA3KbLxArnQ8x7GELuvFWNGaxKmoRUWKpApZFVQC3wWQ/3ybBvifzlxZj
GO5zgQ6jm3u5dXqkJzHNTZWDUgr9OLoBQJSd4lTdsuoaDx5SXMZ4kLMPiD8HYu5ubQVUrki6C2pD
DWsYQChitd4AdSZLG4/Rwa9eq1hUn2KjfpiarttT9zZukeir1VACTNcsJJ+6J7ODL3eknTkPmTQO
WTvTEW+iGr5HR0u/rp9oJGQvUhjHZHqLcDd/TjEu2BCZ2B+2tPx4XrDHtse5b9oTJrUbWrnzFvi4
2vpNY97RhB2R1njm2Q2oXbMYvBmoKt4vbh4gGg7XRVYoZHIZNPjcglxRRhRaoqi/70rPvzWcCoIu
L46+cZtXp/ocq8R5wuFLYkvpywcz9mvSQfpN32FEtdx0JMxuUedI+AAweC7fGzzEMmyZKsdlpJ5Q
0NGCB/0iA+u+Q8iJjhQbZTbHCVeEGjm1NoPOa+3eobV+xrvMlMIeZLghUWGmyJouCCTjW4eZ+0vl
ovXz0PVMsh1vzWhMjrKdt33a1ndhneDXbFzj0roPjEFSatyoWmce64nAN+59ZzYubvWoMyIqqrM7
CRvHG3rMS32+thdTrcoiyj+xOTzAIQfXMAdyG/YLzP8p/JrR5zk67ZTvm54dl7nMyaVMCJpzmQdO
kRVOT54aYZmTsGSWVbZm55IczYa06iYuM3xTcrmRqlNnFwM2e0aV7Kcimv6TqvNYblzJtugXIQI+
gSm9J0V5TRBSSYJN+IT7+l7QHbx4g2aUquuqVCSQOGbvtaF1fvfw1cAm4M6wlY6n2SAwEMu/xqNO
xPCfiUpptdRaJgh6F06TjXQC9KmgPLMLY4bh1X2vJlG+eoxcLjNT2wvUoTc0PMdaY3WsohAwMyP8
cUujuGSFz+VQ3/9Q8P/3Ipo42LUcUIkXcb4brBlLXT2HkZufCrsGESl74nuN/Ds1hoDSKc9OIFg/
ZMeCJY607mK13bvLmP9Q2VrGhUWwdM/S7Pb34qE0tQEb0o+l5rUaPuoRREmUJ/41UdG/gXR5zNRp
QO2IvC1yYKlyXS3LUl0ITMe9xm38kOoCeHugYA7Vzc5ptN/ARiIYyPTbsHNtBRGgxjhc18Tdm2rp
10gA/bEEu1jXVcAYrztVJTE72aBgdFceQVBxaJ+1PxvY4E+X1sHFXCCmObcamUVmMi59p9nkZBye
xJQnD1I3V0n9g3FsRONvBpKHXRjekD/gr+5cbcvjl0gsfMNIcvKPyKAN1xh9zfONasUYJtiFxCnv
hJ2Sm9qnt1Gr+XnMVJ3F1Lb3zsB5Nb+ZfR+5B0doN5Sa4ZXnGS6yPlm2viP/RZVaJDFO9kHOU1KI
FDeFe+cY1fi5LUopyzbePLDY6wF76CEFerBJzNCB0GIhIRYTo40YbcZtKBITdYC+NJLvaRrjTe43
1VJXtsQ+IMmzYHj5ro41ftNLBMOPjRfMPmJvpS5+zbHyr0jrC+xUEymjwhtOFvANwx2J4rFa914w
29qZ3XdrT87FaOQmCbHFJKYPvskyeZaIyP2EszcCTQpQ0LzHhaGvrLJHyZrBBSpCt779vczKFGjY
LVD5wj8ivjv9rVdL2ybneq95RbChS3tUVTm9ONN+zMxq3VeUMpUTmgdDs4xDM/+qKYGW6bUYoCHK
rUqy6lZGbvnfC/m6hD1G7bXqUD7rZaLWteHCnOnAQmQwWuF3w3JDbm0N7mfciPTN71+mENT5wnWg
MJFJvmazgM1lhlmGKQE3lc9fqFx0BzHxyN+WfbViXE51BRHWzCv1ECc5zoSmYlHUgTESBpMGcqRm
x5uR0Zvk2aapdAk+yXhksanuk26/R0WWrlr8ehvRRtHZz8koMXk6VMlgnaoKybSyp+6FQvxDs2kG
V3/hS3Jsyk076On278t+jiwiYd25gMP2jkURPoWi5okQGsVSVabiR8ZSWmTZp1+U+B5k/VyC3EPO
VQLyKdt6U2gZt4GZ5s0hluE9wbJ19aEzXMfrMEdUxHPYwxjJHwFsbNtoBFNm8S8JSfQpaRodO18o
kH6TtaoQSA5D0TP9r2dul059aBf2gbvapJDRratvV9UiKelX6d/gM8SRde+ZhaymMneeDFP7ZCe8
HjHSL5WesagTSL7NlEfAXwnltdG3GSU5WxNCycLRBrbPjvyxYnQFdqx+qYJkuPHBAisy6xeJKOdc
DTSEf/8nyhdfJBYwSkd/tccKorIbv8ok3Glp4iFI1r1Dk/qkn7NIWLiu012csWPq3UT/SAmHR5dB
5yfonYmFb57qSTOuyIsiAipAVIH7AZdizBD6uHcObSlyptYTYJk0O/BX1qcymbqnOseU59Q+fKUg
a65ZNJF95yq5DDLZHcHvEn4l9fStxYrn29G9hSgOf5SVvC8G8V05cbJOC2fcIJ1+svuxPHfssjZN
Dv83kfhEOqvzbk6RE0FQ8uehYLPryOvqSi4XUvJOLLsoDPaC6+qsVb9JEhwjNzE3wm+dh6CLgQHj
rtx0UTrnPvHSAJHbCS/akxcSPExwdnCgHiMUjwc+4bcIqdVuGhgAgDhLYJMhvgcDN7AJ7ip0ioid
WQwX155x4Z/ChzFLucDTnp7MmXih4VxkBCJXE2v9fVo2WAtE1D2Gkeoea4AzWar2RJMmL2atrCVc
LGtpOCZhv0rIp0ojQdupm9cyCdSp0j19QRPQ9bXzkwAkIUvgh2kyRrYwcx9Rm4DbCLE5wIriQdKS
CiKN3ZjKh6EMfkQAUKKzHXkfQwaXctgYaUnvq9BYunb7wJFfRgtItvKhzfuIRF2+8djpFh4XZpSY
yvujZ/U0NZ3v7rFOJlifg+YtD6Hf294HS4XoOiTQVJpqmsNiZ5yqEvWh18DAeZUZP+iZce8JX3uV
BDxCuKimU6gXFDWYwLakJlCVBTV5exEBoLSG0S7Rxmdjqu1th2YqXEkr5gmiHPsIHRXypsbKUp98
fxXkXryGBRY9RF37qJkENI55SS4bL0NKzLxqM/vZqMT45nHjzdi6/DbkNBRFZY4fcZJ8OySUWHyL
BcB5daojrT4TxH4ydMJvq9HjRS9+daMutgSSz8l3G1u11bmF6M2AD4tTExlbETjO0e2iZA1V/Fsy
jtoGhd4/BFpMV5KVe+Ip1AXdrLq4QlMXBhPTyunt7Dz4Cc1r2A5Po1/ctc5+AgBt31j+4wcGxWRK
bXqtevrDAsf91Frxiad6ckpanR4kV1zRwyVuOnbdEU9k6rEPDJ/i5GgC0KOnv/MOGI++XETK788Z
SHRcln10jUoRXVWIgSzX5bny5U4hM3yx+/pYM2D+TeeBfDTnJWnm8zB8M+nE+jG4W0ObSJ9zTFlc
kJcVF2b2vFc+7RaDsT6nGGOdVW8TUaWbxDDMrU7cx4qdKRnykTW+gQNadK0fPEXEEIZDgRIm686h
9dn0lfwXjDaeDH2Kb7rxkLaZQ7KmSxaE7u7x7m2tALeVNcv6akTDC1OxbellLq4NKoZra3bJwaM9
ni/omtv/rXXktGmChjbJyS6127NPrNJP3Uiahyp01UYGesr98NGqwnkewpSEUTQbmmB2xBu7duYh
JvLZpzLrxQ1Ep8AgxXsimAITFwSGkgHbbAKCnhzDCFpjucdaOprMWUMiFshNrqeCKIb5q6LP/jU5
Xu5Z8I1IYfJeI/7owtWGmvoSw1kEsQ5cp2acgcUOr3yrlGBrT5/qRVAFDdBhpk/2DOdNTQVzNAyN
Le+u8zjkZn6s8zl0CX8osmubVFNNm/YQN5JTg2BrCVBrWBgtNIJa/nM7jTjs3HbOpOq8RSZbGX9q
8NTElS0xyzJQqXKhzqbsunNRjsUBqv+OaCIPJsHULotmrNc9G10MYAV+OYuk5/ndK6FvMyrhLWxH
71PThvRJ6/P2NRD2Q1skTHH/bpT5JW5HHgVh7x6oYYgyK4of02tDeASFfDa9IdtEdvTPZyO5y82J
9Pfe+yeNKlr0kfLevKoAYK9BxxKzLwiD5gUNg3HJjQREnZ07iyBNOf0JTXiNKiIhfB4PZwUU9dXC
+swTF/ffR6B6YkcRKxN1OdhHQiv/oUggxZYVByKrFXsERXCB64XkxJMG5dn9JhMj9WJMb9y9CoM1
IMuk9vj3qwQv2FHJtcFpzgUELwCRDcKHXNMeeqL+ztUYXTQLdwgBTEB+EM+taPCr8xDn9YnxxoZ4
BOullTWQgVi/uwOx4CyhA/TQsSTR3INSa1LBmjqfPkFA7pPF2oXV6nTTndF5EpmiyJ9NeujzH/kA
X4zO1l+6gNoQP06IquQ7ryEUxXVkXYAzw1X1AxS6XvFigTgiDy+bE81Eg9YpDYCf6vDkvG9KOu3J
QaK9AcyXH4j/5fQSORML05Ibk16RK0Kggh3UNTU97ckgH1LjHtR7in2JA752LS6x3mle9emt9WmQ
2y6Dv90GD5Uetre4xmgoUu3BD8MvU84x2dEYXHNlv0i7p9pPmIctyhGpQAO4W8+NkDIBzYjlgwpr
xyh68jHm2yH/nMjv+v04KX6r7141U710MSS6iPHME3EM63DoyKvgBH6rRe5fALLqT1mGAc1XFRHT
85dGLDEk1zLdxiJ/iMxYPzt4dzd1GI1bjs9lPM9l/14yO9i5seWu+WCwOBIOBesSY/uaxIVk5002
qapV/ZExMdvaWNOew2BWY1gFj/GKdNjCaehU5pkzTEzcQh2teEjqQo9S78QCjgIZHQvJ4n2xISUG
OrMz3nsz2iEpxrg9yfR96jp2cKMBKBg3UhqDwiexBVBLZXu3UNedfTcwkEr+ogsm5J80pXCsC3kn
Wrxcppru77KWIRSLHbReZXVsqVGCIlyZGD2RJlF+9CmDFxaw461hJrowjfEpDVPzkepmDdEamJ1d
k4o1lluRstUfbS25V5nXnhoOfquf9q5ItIuMVXoC0vMmG9Ge0h4B5th//H3hV/3rNHTkx1nG8e9F
s4n8KCu9OrCaOhdenL3bkf0SpPlNZcERMLF6MAaGoMO4LhPPew5k1CzGPrK43OqoBLtndrvEn8BM
lyMbXE3zD9nYxLuAGqYgJ+Al7C1racIyXPTUCOfe1d7yQL9i3I6/w2i6jkPz4ViRtSoS5xc1k3Gi
U7JhsIbBi+X9eqPGZaMNIDHJ7GBal8X11gGxeUcLDnjYMoeDO6DzboGO7itbgEuAtPZIL+Sumg4n
nV88+16R3fVJrx+n2vEov6ZqkzZe9ainto4UphCs3XJ4un0HapviOjZpZRCZ8St+P8QKvg1mKULj
Aq/uSXReOLNEwSsYqrrinrpJcx3DrmB/zZ+HHADdFNbaYmzLcNe2gXMYxno6RugDGaQQ3NLyxlPI
oOgQdctSsmjIb2YQbSIgpaUoXqcp9dexxYWi4tg4ta2tn2pdOLu8RNBcQu2knqAMJh3UpeNqZJZd
rOqjI+7j5CrxUdlu9OjMBQMiVkpWZaYHp0/9lSyZIVZe6B7+Xpw2hUpXBfXq778gjeTUFO2yH8wV
Ah6xS0EBn5pQkp3k52+VMVbIjTNavMx3Diqcq+30lZlidhEZgh9aRRJOxqi4qEKYZ038N8bOfGOn
AUg4k82hPZi6TgpdlQAmZtcGfcUZl/T/oFByUT7EqbVnLTR9aXlKH4RK85pbTnwKJ9ALFYv6v5AN
RnO2fsdrUDBWISJXqB+m9uMh6UukuWk5bp083ytVEyZnJ2dDE8kx0sab1RjTWind3WnSU+9KPwdN
H1PhWOEqrv0M9jjlUYKE58bWfzpVSNKsKA63MsBP1QCXuEWe3P1toLshTg6GYGJeiUdLdvq2liPb
afrikxYaHGMm7hm7KDgBW0NfpCNlUB3bKz81nyQxBp+IUI9B43Fdl2pFdQYWUiGiyrkray6MA6hr
me0oatvlJMV0cMVIInFPjnrj9SFz/po6VxtOLgPIDXmE8lB2ZcNuAY71YJRzvMg0AaCrGwLD6fP+
sEb4lQnS7snO09tg16XOs/hbJPsV4+Sx8g68Rz9tEUIoN+xrqJc75ThvdgIdChjjuOBO4NjUYQsG
pBPyEC+Kixt0Zx0U+0KOgqxlHh0evTfJqQ5MlFQdrNxk3FeNLG7Rxu6SIYhWkhHsZbSNJyNs1f7v
q6A2XxOO+hN4IiZxVZi+/fer0X0y0D/efA8jx9iihZ9CEdy9vtp2kZ9w2JfRt0pt/raWYLbSylds
bPIbZ7ZadiN7b6DpKA/ZUUX5qQcOi1SNz0oRnrkXnjop9uYvKGujk59aeJkFq8dKWmzzBd4Lu2XT
5yfcE3BY142VGuueCT6jqPKrVmN/cAK7uFXG4W+8iQ+3OEWtzca7cF7gDLykoIZ2jYkGqOJ9nfKT
6H13DkPQrzn1MTBC4R4zJz6IhDtRtbl+zLIY/yhR7y+ZU+nw2uPgHcsvNpJ4pBqemi3qCH078M/c
gGlGqmgriACdcc9727xlVR08J+WdmshZl2WEEMNK4gslfbtterjDf18WIcKmFv/F1oDn88jx9Dvk
iPR8A3eF8vAQeyrp3gM+rTHIpq9qAphI5ZVfrIb8CRIO5XIyDW2v0pCWUjn5DfMyMPHKjC5N2F5r
1THMTCo2aG57E2IE9U9Wwiol/WQNvyJY9WFgnf5eHDO3T7Eekp89Vp8k7wa7oSQXwqVj2naDkbw6
IZRrBTPk9PdlNaQ7n7T5ROse2ziV/zzdeO19naiCUIxLby7H42pqP/qSOJCuTvdd4smbCIZ3lu/B
QZKLdfaQKcBhGB/a1B4fbAaxpUvh7vvNBc5IecgyIbcwr5DTBgSVCzGlJ39+iaUEt1drLVqPKTi3
5dlNWPP2odq7vuCrv5cS/kkBwhlkhahuPuOZTAcuW0RdfwkysbYNDBzeSCyVOTrVuq0M8z5mk7UM
BL1ikfsdUHDd+NDD4pkIK3U1zOCfm8vhnKD3IEVGXwCgLJ/sFPKH3lbXv69UCWCZwBV72dveeJhM
dyFaE56waxN0G6Nz29jT6BLJzEsWtm912EeHro8RvJnjtA0FCuEWpDwaHAmJRLWkEBSuGd9tqZI7
mvZjb5VH0cvnNu+Y1zJDv3Yxmzcty4ONxRbzQFSDw0RIJ1JtrBdVU46PuT95jxPLUUwSdE7IGLxH
NnvWLsbCwnVV7pLIs07GZHaP1oS6AFDoz9R2xq6LCabhUcXJlRLiQPJf9kLyaI2UsFJfbJn2BRyc
MR8ytonER6X/P0iqCKbwTKfy3GEY3YDz2xAFD7kngxyc6ndPC5l55GGB2DoKf1SaPlqKEsMzYDkF
wby9m8XmBDYxeHfJZJ6/+vv9LCDRr0gJ/YvRN90jeswdynax6Jz8HJokdvSwlu/DKFgEKKd8ykQM
bT2xgbyjSmasKPp7wLsSS5BAYdT3947bz53Sc17l2p5NGE+Yjj1WV/4IIRE9ayBgxsY7MZ+baTmh
/ZCSQ72bkMJvp5blt+ovxI70286q2sVUyvBaxEj7mmbqMAR6p56P8Gy6bsyADtLbOI3aKUd3uSnJ
tFqCJIMAIFlabFiKfRNT3JF/5UVwzbPqyEifnUoLmYkslGGjREsSajmpEzlrijoBAiUBrwsngLIu
uyLeu4XX8h4w2zJqCeIf90DNyQBTjsmcs/GaoLpk0GvQIZRXq+eks2umKH00vNWt1x3+riz283sZ
8QOPEbcZpiuiav5+SbtWL0pd+ETGN6BrEI6+uVysO/LpgrMUmrnNCz7jv+/CsFxtnceKKABCxFuD
YRLcq8Ha/X09kSR86m027b2uce7Z5fiStjZ4LsM5hN3ISmts07NjMl5tOsTQqOtPMne3UemBem86
lnqzENuAOuEdesffVSz/0xl6iLZmUTrd3eeJiBh4qbVblhCMENJ9mkf3dJDXEDcqhqlNhRi984OF
RKlWkaOmT+majMFLitWzGMW6q1+bgUHCibX8bdC1L+DjTG+JBc4752Q0b+kc0jCSNzG0eyQcnW8d
3A7OG1qVRRwXy7IY11J0b2hzDrCbuiy6Gh1irPHDZsCblw5wQw0O0NHz1r37Fjc0+4i4PYPsl/RQ
Kv/STmqHVYLPvf3hn7iKwaV5wZFA16h9K4wPqzVvrAA5cKK1wfwSt9XRL94xoeD+ZmbiM2mJqpXo
DzLuDwrTTzp8Beep3s3kHwOqnMoa2nT0WQyF6+DFQU3LJnLknYiMdRU+FlsAimQG4s8YiwXSKjrv
ftkx/+8m8dhUXw2gbdyrjAUIafLVtun+OfV4EPvYkFsPqHQhw00yoeEDW6j70PJM/+Z99w7ZnRNT
sucpftaNd6yduyY7GLNHI1jqUtsik4MP80DPLtR08Ox/+SfpEXgfz0rmq7SXGCwOXvuRWu3JJ/Cs
4ePnMb2uk+afXp90tADufTTVStjtKlbEU5QEdo2rSKNXRaRqsa5unfIcanKZa9O27TUqVlJ5qBoG
jAXCcBd+msCWQ0ugEw/Rstkm7t5TqN70sliPldhNRrXhwbGMOf7bND06MbB9A0JlvcmifNkGr4Fh
sglCvdnQxB+jhHOPf7oFT2+K4n1GxiGqR4JQJIs6xppBCifVYTRbPs1pBoUkPiBNgj2bXM9ozhNz
ZmwPcOGTIlkmRAFFxGuIIdujYNJ894NN9cnCTmqRWwaqklVN562ryaYNCYi2ZDxHdI9Ln0I8rnPK
Y+sHzx0EZpzbhJxwl2rWzlUUhE7nPUNo2Y9lepOaufaSGAgCd1jPIz/9SblZkEJdmLxtzNikLdMW
tYNVyNqr8WuMkS764XXKw7NRNZ+9nmzTOHwedTYt4TkE859h3yULD0vgTmbkd1T0lWHX7FOF4hxC
asg7WozJu8szbZh+UIk96V50zJR1r9WwQt/zmXc8WIrhKfND88KnsZ4wqQFARa0ENQ04Xq8uaHVW
8WDfvBbbW4w1hPBiEgAXKtUuPB+KTcODPdeKfVlDrsMnZCML6K1kRVrCBikLSQ1O9uB1wSESWNdJ
iqYDZ6SLg3qMDmVhrPwgXiceDVpLolJQPA5uSXYHyDf0OkkARJABXRqeK0inFdo2Fw8rcZqHZkiW
hFWifSn8A+pCScLjEpH4AXfEVmcBwcRzegnZpbNeOco8An/VV79xQcx64lsfeanxeQznOA5PsNYP
DXwzoTOadqYHGzW5cHuueo7IfLbt6PaulNEeihirkR1bPchZI4DEHAHW+MLSGHJC6+xcgEIJWe7a
QXM/y4x0yn6bV+bNWFEdQCaFtAhdpgmB1jrRL6R+ZFfObZACCV3GW6Y4qZ0zGsN6gdARgzARYdka
dxUmDsKZ6paEGUeQKCyfygnJBwyqgVsLvTCEU4x5FVywkO9KPfYahy4uH8TkDcWGSUIiUehWZrOC
YcDZAJeY9OwxyIy3Lgy3MassHQqnPnVHaxTfGWGRHsGlzmdBZFg/ZXtfcluaE2dL5/6GwbjpZL9S
mnbkFryy4lzG5Q/DIlRpxtYnmG4OGZw0e+GTaKbq4l9qfaQd0MLOZh1UXuPYA7LX+Lg9yTI3ww+m
G+QEupxMDtlIadRsOlJ8iZEMWHYxr6s4ibls43xj+Iy+QV1BbV6Xef3lM6TddVN96pFKCLCneGiZ
8rJ8adDgVISMemazjqL8bBWoczRvLQJinGEB9425skz5NfOK0H5vmxAevAV8xNY2EVMczuLUqN5I
ft1yq6zsMjlpot75rKm1crqFRXUykvy5zrubRGrH7X+KDedG9MeqJt9MGwjhzAdmWuIihf6T2WKb
Jo9hR+1MxmXc48AiysYJ/GPajTtlmQTP1jDkEEQPV1SIpLf+9qDwxcD6tPG2g+tsDSKiINLqC1Ww
VUqHEl2icSPTESFMuZ+K/LfmJ0buv8id8DGU/W852GtOIcAmKvkC5VKsMOowVsxBNIb+fTIQrkax
ZF8LiaziJhaLyQ72NSNA03ZXhWUh8ps9fNq7EtDm8QvTZVMIJyHpyd1h/AmlZALzVT0kQfbixjHl
FOeXEW8NC7QjIDcMdVchydGRERJpMlIiDe2WIBynjP/ZkXWaqmYZRRcZuksv6lFeZ09AxVfkhe3z
tMLkCSmKpIEkgRQWpsGmqDmfrNQ9cPg+CD/DKINkHrYbk60fesHDaOibUvNeOr3+RCuYFuwtgo0e
aL8pSM6yrNeOCDfO6D60PQjxadhlRK/otrMeo/LSeBpTDE8/+ES45+O3Y7aQun9HC2NUl21j6Z/T
uN3GrbPpRXV1I/+xTAiyRS/Z4qsbArkiUtsozR1ouGyRdRLlAmhoUKJVJZ5J32NEDhqZoYeEWTIl
3L7JycRA0hPMCu7mPpC2XpXDWvncNL6SHQuBkRgE4723wUcWvX2tYhzHyo+oJIJ1QtYm6DV6oNIc
diY7nq3RHENVuuuOuEpDsmlbGeElYkLZaBM/LtkP/ki4b08WBOsNIsRtAnAGSJB6+dWih2SStnbw
GmCxMh2SiZ3WXOBd3zi9vnecYG7q0iUMnXOYiKWZfbl073Pebln6h9J8jolZCiBy1GG+rqR4jag/
4Xmeap4opXrJyZEpQh0wdkwoWATUTd80TY2PAdRa3F3dPLwPKGiUKHapJh4QDCOSjlHyNhun6pc1
c2ET1rGW5h+t4yN/1sAq2wEPWn/Xl3il0rPu1IsiZaIVzZSxe+bF90aoY5ii/Ql54AEeQmIVAYvo
2visq/DRttG18DxXTUsEeub9kK6KUp8p2UL6KVNMNBt2ov8CFX0OJydeq7oc9w1yldVU9599x6c8
sf9ivybQlSlcFvfYyw+jMmGjk1gRUSEFbZlt27CE++CsdJYLCAgtitCIlTTeC0JWRHTG7HuUU3WR
QfWdYgOAYlBcUy1+KIfCAXNjEUbN4iCv0kVlIrcaGfvm4EzTpg0JoqRf7vkFyp7vwi4eJartRc9G
j4zSvRcN5dqqSNbDD81Iih9kzOglYtbetmhm3M2vW5NWqvRftFdzuq0B2YnoHBJR4bOZR6NFxFDo
b8oPn4M6f9MH7zErFrD0EW5xvQxQ8hctrCJyfpBpFc41yQiAmYpkAFiTnzxki6SpVDHqeOb0bbEI
6/QbLXm4fGkYf82ar2/DTcVyiA8+ldAqNnDqjA2bR0koT1XDr9UduJWVovGMzIgAAXQs4OZdjzQU
r8G6Q4hjjtGILT+pN+OorZFIk3Ni9HiVZL120ZuahdXj2Sr4PjW/W9dfOJW5pqJ0ZVpYc3UA/loW
umvH9/eh2/6WqBuYkVAAzQCHA6u4AZRjaQQOmuSOQrev39zsWXQaKqkRVbfkedRHgCREr1tLjfwZ
chxf/TDVEAwC7zfq01gaySq2rGbZUn0h4Ug5egL2cDr7rGQkoE+yQllXOtzsXFLOj74L/XzgURkM
K1inL/Mq2Zp0Y8VG+H1gCr5FHP+W8ZeV889ghtPN6emUnT75IWJttmJ0ahufWKgTcZYnHznjl4XI
94Og0h0n51Mf672l19e/RVyMyK6cHAMxMjv8+KOxiBpBykwH0RsvYz2eZQ2aP4ZISoIfQMuhX9Vd
zC2ZO9Zy0tqvAm1+YH8T0EQ61XMahNe//4KNMVB+4pJDeShc+QkD9w6CjywVsLEjo7o49Di7tFnq
YKDZiWvvTQvqTcP2DKY5RyAszFKl7xxzgEqGPcINSqzAOeJzEcxku21t9W+DGY7MbI0nMSO8h2D0
WFjZz2oQSMhMOMKRYVO6ae6uKIZlQJG0tBnaLfXU+JebIfBFHp6uYdibmGWtauvvqnfKxYAAfJ+h
mCJ2FXP/+GDmT/oAQkGPq3VDuiRphJLA7pup6a+ZgJ1aY7tYgvrnuJEHobDugBKSC4O1qIvGoNc7
EsxKcR2hj+BpvFddCa7Jd7IlHj92rOdEYYWMa27sknlJxZy3TeTeBgswuOOrlsMdzQZzYNMaQbEo
5kokI0wzYFSC8k/q+U8H25QmfPgt3K/SNMoFwXZqVVvtt7A3pFNgwjN2TZo8Z4TpbFjqfKQzWNog
GGwJvxQRWcRTQFhfYyaYy7aXpECT4GsyPGRX4bLUVGTd59DH12l4iAsEIAhEfFJzyQEJEWfpXXop
rPyB5RPUWcv+CIklGMrGXXYDi0VHs50lmvkupVAOOAAkc/yl1lPrWb36TIofPSOLkycwBldcwTCc
qaDyHPTQeCikUx1HFhaepfVLzWiGpRYWq9EwMCKrF8H+YNVzi5FORVSRlW2YutCIOzzWc4vsCLN6
LX2KNytoIRsFBcGC46d0nGf25riHun/UIcNy+qrZBdP1wCMAOvSl6z96RIAXOhVrQ9yaXOiVt+uz
aOQHw3pTETyZVsWnl7svLd5lwGbdzhqpLJB9wmCZrKuyUWvJJ1E36+yBUKOVqmyOGCMiTa5+KpLo
vYvVi28/dA1PTFe+pWmIPqQj88B3EsqpXII/g/Hat5TYsX4TmsNMhKRXOSWvVWsctJg5O3NlPOOs
52uhn9rKFMwRrWs5/6+z0qU5ELyX44xXERthPf8km5Mm2YqatZ9wJsOOWTDZQnIZFTdFyhj+qavB
QDdN6GhKO33AtRxF/aX3xKpqs+M0IHBFBKA5w8eAt7L31bmNvAP5LHvHQ1Ug7JvThiQBZLtYy199
HfKkK/q9MeD4gNaU9J9mixemK2bP9jlSs7nEJYqxtdrVZHhkkurw3SRmW6dSH7GMz7nJMqTuPjgl
+7VU6T0PYIe7pFM4Pi1sF7xHPgmOCFLCZStgK/smNPHI27mVfUvzkRtcs99qzr52/Nd72jux9vu+
eyildiaWed8m7mMkta8UTZnmPHcmAwjL+BdgEujdbiMC1vEB6uuBpPCuqtnM1vgbqCGs4Tk2yAD2
ppMZTHf8VKcIY+Ji0LlGvISPupzaXeNbJE2hKNYSGtW8JHEPbuhC43ZveKgPtN09ELYeD5EaS52n
MVN1N7bvuFq+0sy5px4KW+z4PbHd2T7PbHMVo1hcVvE/N2YzH06qX5VD++IC1Nb9AkGRW7wZxfTa
RedWundJlYjvQiPtvRBy4D4Y7+B38ehDG7eJx2QhAD0/6t0ttEQsS4b2aGQskKHnMTJt3mh7UJVZ
pEb3KlzpQbZvi1ihoApYK9XklhjPcaP+R9h57daNRNv2iwiwyGJ63TkHZemFkGWbORQz+fVnUI17
Tx830P2iltyGJe1NslaYc8y3+b9UuC+aapkpzQnM9qPtFZu2FS/Ytda+BRff7D7yPEZWZyYb8t6R
+/Qa6ZQkUBX9ycvS3xrnfpUVPPL8djWQ/LD4/h2CDKtm0dwDxJQp0Bc5nPuOM8qfX2eapMeg0vay
6a5ur58bM96PwUDnkf2oKBj0wbz5BtpX6K1VSKWSiD5gzAndGM08BBXOToZkRdQ/aVnxZfLO4q23
fH9ihoWhnEPrUUbN1TTJxTTna5rUiZSGqz00hClzMsqlZdDgmPrOVfeo0fwleJpfLCAOwPt3GtIb
N4gf7Eh9UW8wRpp+zzd5TeGV6m9mRYE0drim84juKv3Rd8G5d8VXF4OcLhqFfqqlT0QooOrtQMtF
4dSvQfQxsM6aa8n1Fqn8h2gpufz0DkRv0zYMs8R0KnyPSUZxJPg4mkS7xACFziYOn5TkIqzl1/wz
6rnx04v8T7Kb9uAWvxyD6JmBZmQwKkLoMoFVhki3zGxXZJKAVAqGRVeSnzhRu/IgTn66zjqyYELw
dkl/eKulfeANveC63RN8mi+j1qe06odNZ+orbvEtiu7DNAH0COaxnKzFoszNzcScS+oJb3yY0hAH
8qOWzdIssct0RmsxxPLO1nxJO15CpW6gEE/Og+uyZu7AjzeQgDVMCGZPCEtjWfRu1nVIqt8CNxmu
WuONqG86emlsK8fc1FrJ6kSahC3zv1AvMAjMgdE76e/BwvQg8Acvm6ojQF6NG+RUw5Ja79ghnmVH
dzLs4WTEPn5e07qbc8RSp5Nz0Cjen9TwI1gtzTVlxt7hrilbtG9aDuFE+bzypauf9MQGmzLMsJTS
PfnEkYMCZ7xW9tgcyFUoCiQ+DhB2j3ypRd7DEa1adIiEajMcGzXCjmk5ht7/UUlSGZgFRAJ4WJHL
gUyAzFpPHpsPqaaWgSk6N0mPvRRBVWNFd4I9mYtVT3hx6fUbszjmVg2iwzgHdXKzwurTCDp/maLi
WwUfuMjlwpfWotIsBAQ9uoee1KE608GtUKK4TvojyLR70fIoypkyI2mDtSYZW1+dqOxWTS3JgJ6W
zOXmONjokrnxrW/BWsaWYtQln5LU1bdt1LubWp9mtAbt1Th0z60jjUUPUGjtsGI+mrMLwtLsfVFk
/qHNdHdLJteF7BVrC7Yfh5aAPaCkvymZ9y29bI+1gQYp1Rn6sw5EfthEWwshsa63xbFWH2MyOxM6
6gOv5DtpmbYf6ogkJXKmeGT3jE4+pkL/0Xmy4yTh74hxBy7FWKuGok6Gzp3QCX2pT0a+BDCFG3sA
2jDieho61OUMO4c5yCGzg18xC9aFW+C4Dpjr6d5wsTyW2SZbDo+/m9j1JznsjLgQ2lJiZb7zS7hv
rPj54V7gw2hLXe/IuMwkafZkOWjYWxeOzD7s2n9Bh4uFN5i2EQ36dkz7eZQAR74i46yowytp5tjV
Gjqr0kUzwfaufGByZazbmqTgHJpqyO5ZZ9rLy5ouu5JE1FSok6W0gR8t/o3W7aCI/gRTZUKFJ6Ub
cPmyqYf1OJD82gIKWRhl9FvP8Gmo/NkcrQPVNr24VMXany6xb2jbRhsPdaEj3ErGl2AmLw3JoWsp
fPKQpkurywd0pcjacJkpLkQQQz2kJYx3HfxBL54BC9TVeBttIieTfWDQeGmWx8tNK5rjyQmhuYSs
UhGHU1Llub5uC1xHXe7vPGmgwk9fewT7eEfEq83+WMI38IKIlNoR0EwBO4D1ICoXOdClyLZfGD5N
ESGYFl4AZyDKqvRPTIXOAp12OTnB8mZ3EVksWfLZ+OPB0MOjbYabTGefb9b3Ak+bb7onNVt/+Oai
m6cIzN2sdpa72k3IccJQSa+ajc2JaCY8KtVwAJGnddewq+uFlWS3AgUaa5I5OKtCC4atJ0zAnQv7
DVv9DzdqflMevsOo+4GfYGlhUowi1hYR67FuTPj19Z8Ov9uScLRD2yL2y6cScz2jNt3AY5ShWnRa
qDYWps8e+QdkgJtCdbpsyJ9AcLb6/r+REF8M1dQC42XQsAGrAhbsWcUvUQf2ygY8Oun9wZ4TIgSC
zGk+nHLA8kUuntGO/tALI14F4MXI1Ph0AxjrbveeptVOqPzka9Na16onBGVbSZ3YDfVZmeZqSqbX
OGlfZaVWEd0jXlZ6c9ptdMzDY5Vi780H2GoiPpCcbXMb9B9OEG59XAOGZKjU9thui1ASBT1wbWeE
ExGkR4LuIvECzLr2Y5ZH9sJyVnhCCXtWuJMLbhVRV4/G1OOjmoATkeDG1KS/1fUWCvfEX0/3xPU+
JqTlSgNxoja/gL2Jop3zF0YBwbNJ9JlOgi0wmk6clvF9ytN70xgkak8711K3SZTaojVOZaJzARvw
8RkU0QSQLdjzTwq9eRntL6NrPaLHnKe6DBHkpOxbpKdBqTCPPvecD3nZZ6ba1u2py6NrWQwcq8F4
bkCV1ekjWOOQXy19qPv2oBr/yLAI5cKLl4SUB3htrMh5sfoPInSvpl0cNameyjw/GQEW7rLdaD3J
qqKH3uQ43ac02w/YPvR+MaOYSvPWo8u0SHMjAvbi5lbrA4tyilq4Hs68TdOUe6OK4B5vQny8pLF2
6jpJg+zSWH+p0NF6llhhcWsgjVAdRz5F7HCeqH0X2oeEK8nir8kYkRMENyDt5862S4s6bPDfYxea
s7ibfcqRO3kEBAEqWLjvuWQWH0dQsIKOuy0amYNzcc8rNrIPLPSx7PaYztX+Q1zwmM6Hk4KVcVCe
c8eq81uo8ty44xc4GnzezlNcs55jnYM6tjV3TojOWo5xhEnFIehZPcddx+NwfjfJqoaroJIXaLbs
VHgALFyecAy5e1w8TvmEO/ujbYNmX0YocXwQxlB3J/Ig12Dj3TUGT38BI2hXl/HZogTfCNfdFmN4
NEwmSlNDj5ShUlWnlNs/BlG1gBA8rMBRMAPZuIF/GTTt0DsJs2dHvFUFHmiD1WT4kdT1lTI4WSAo
mxOt3YPRs8Lj5OZotLeGlT3bMbrAPr4BlQFGV95e85xwcilKvHElLLvcoQ8LcCh6TfeW6LJaG42Z
LOJKZZtgnD5QPD9leVazyDe+MpcVIrx43nXyjK2eBILUtbddCaypJxi58KsXQDDo2nDtHXMsIah3
tT333XbKySixg5gcZY4uTGDMh6dhYZv2FzbVtWTsJbx852E5KkwdacD4qVyGtHZO+MhsoW3M8mZG
00olNpqE0HiOSZxa8KK8Maz65IbdagPBnHh9O4ZW+8J01F6K7rW143g3hBXOAFutUNkcg94Fd9sg
0m86liyC9PU+YZyIZX0xJiY+7tx4n3z3VcmTHbKRFm3K1ENpj26bYrSLKR9IUh7Hm1uS3eR5cIu7
8I5hb54g+09TtfEm8dsqexwXFu9aRsQcoaJHp3VfjRyUJJdQXzB9qnTuDZQuh6Jzz6njEpCTm/Ce
0ZlkikeEZnU84+bUSzM9a2m0GYt8PUFKonet784ojoHFMeSsSECGl2Y62959ToMEwLiLrKIp9U8D
QVOUlFQWQf9btc7KnTFKgd4/u0Z77vt66XR8F8sL0oVw9GRh2Ceeqoy9KrNb2C4el0qoN5wn1P1G
d+8yewl5uliXfvA6tOmDZ0RHxFjHKabqCttkIYwcvytUrqXDNYNklCFjcB5LgyYyZoSSGelX15nY
oPEAsNq2A7SYwACMZnx0JttZeupSleG9dzNcgfWLwuu1xDTFdU1o3YQYAp9v8wG75kMb1wr58wIv
ld2TqK1XPBgbR8f356D3folFuvJs70QVfgriZDc1YbGsUvwsKWApQ2NSjr/IP5AnwIntU1d8/zMi
fR0T8YQrgZrdLs5TYPxu2VkswzH7YLYBiKm/jJXZUt7jsYl69eK75hFVHjExvIKD4FXIxIMTCESv
DDz65AgfDmYcw2wqzuYUMhBcRDKAnxgdHGs84iMnLTrBVJAKDXleDNUneA2L2l102aFPe/xO6pWF
4HWstB9o3uhKUCV5rx3O9NDzHpBZffa181WiJ5o8+TN4jwyaaW1k7qZIb+tNA2LesLW75E2gPQXH
yHXgGGQsDPWPiAMewXhEgGzvrtGJ+0t4TcYu04qYSgrZSrCK49dEcWVGhvcU2CUlVbO1as7X0mD1
JGT7s8vdF2WT89ZGhk4taW/SDj1ogj2jresfHmt6rZWrWqp72w2/WIicdQAxgHx2mihZcZgly2nS
n4zhIU6qnJOGJkCOzlFXFJAtwFK8bMMDCzWNLgyXGJodhcAltZJ0aRfvOdX/4CnO1hE3uLbNQ5wq
rl3zOsSKQ0Yrt2CuqY2ZI8nGPdepvsVsS/6ZJ0miEm10qFhm93RUOz0oH0nhNqnL0wxJEHwqGLds
u8d4ZXzH0+mMBxEYkkRTPuR5gVKwKh/MtLj4gc8aGdBO3EGD9VNtxRgWzm+SE/T9w3NQZsUlaRFQ
20OK4OJMgjhwisCahS32pUh4qnAVlxRhOR7TsQo3U3GyvPJjKHsshTrV+iTANDsa+1oIt0uPzXBG
mu16THioJk3w026xngOEJXAxu7XKpt8M0BbivWctbbmY4mrK+DR50Mn9w2xgzlZ5bTE8cI3xsDDo
YLjvCEyCkNzN8UJFwsFkSMrZojEL1kPOD+XIc2Rbl0rxawaarbZGp39hnJ6fMl1CNQmBhCSCfIhW
TcdEEbAZBaKQBz2KXiywj2yViYSsU643DT32gmipJT3sLtP7Xzz5IWoEdyE8UEMZOwvaxWBKk0Og
sdMOmHjhooknmq9+4uYHQIQGuBVntjI7HhIFxo+FGbC9RmdTUgr76jrktbaxAydbzMzBjU6O5bkh
WGHRIqXaiLjdFpEbrIamTVbZAMEsUJce1ngTiXCFJryOLG8trKKBGehOqwp4XIplcF+by6yKkYGI
8CnyZLKOyR3KLV51X9NR4SQKpbUryBrsBx/1wVSvC4ZoXg57gWJLg+DhME9k6oXqp3pK6fiPHC6b
0EofNeIhtgKOMhqRVrvX5HluIxExbcKqJcsnk4HWMVI6pu/cSNeJqnHBxTZseIdrIXKKiq5P/ki6
vlu7pixpBpNwTWBgSD5UfGLxV7j9nQLeW5uB9bPKp3yddwH+kFA8GCHpdE3NbYAxhciHtkUOL0sU
diQv25obQJSrrrko2Q73TBd8ijtWc4fSzbQLh3u5HL0RZtrc2/njVeasl2OWOgfqgXJtNWQvQOUf
nCx66iQDDGTw1gqQjVgFTeAsMtGxWhWgygxtT2m1GKDwLJy6yV+RKraMVqFEdaFE+NeEaF/Gad2H
7wNS80MiSEOg3l7GThmsfW+ajuivmWIkKR2HZ36GZiGWlhzfo5TIXOZOwzrUR6wtY3G0tVUjqnCb
py2XcGD5MLfNGC5WmD7jkGPDYSbBFkV8expcEBVIE/143ZQwlAB60Ec0GHtY0FY3O7OmRSkMc6uw
OO+1GuKrYln47Coivxzjok1p9psn0waujvyMhwpSbq76s58nX1EFVd0I+duGUTDQNgZ2PV5g/vUl
cp8MXxCEQeBU5wz6+kOqbjKoxrdAuW+e+V4PvxUQ0tNfRNNEveHX1/D5PkmhoxXnND51Ksz2cF8Z
KSeFuy6dJjpKxq1IDiKiQvxCvRhOdg/CTiwr/q2lKJV2/f6Ajj7dhwn0Mey3C+Th9jOro3INH6s6
s/5mSKcsLoViOuTwek/dJK2bgQ8Z2FTypsfTh1ZP9smJU+SEqRiWOH7N0/eHKXZipLLFJvfl41in
Swf6CjozNb3WE31inzv5k8a4wSZ5+NO7IdSuvuq5YLT8BtuvO42AoRIwXb3/q3fE1cc3cW97bw9a
d7xUPtirvH6jIEOgP+c8aJXj776/TExDbUH38jxsJ7kn1ZFNqUl6DZV642xiqyZMzE4F41HrrI+J
2hd2OZw7P42XedOWAL578GzS26MaQreKveW9SY4eTEdnbgvYVccLS+ruqXDBfzocB4wMqcJ7Yea7
GKbOwlJmd0R7bPF0y99rBboGIEl7EZO8e9LSzkGOCa4YhuQs6n6GMQaCnYOrn73CB49g+m+hDwUl
SVJ9VcZducoieuQ6dIOn0h8e1VTnn3MOwbJzMSUZVTFddKI6DkxNO/ZfoXvELYHgNZZzfPoE8ldz
bjLO1D0tpydhk8mqWk5rPAyCg6sa4rUFmXNTGMhuBi1EajfADikMxhCtmVLvxc4GUVVxjb2423pa
DPnMZUTuqcy7QvH2rqxMsK8WKJu8xvG2IMQeCtkQeoc9CRPWoFZJZaIzQ76+xjlQsBAfiMOUgfxq
tSK7mIafXvr//1mQ1d6eouOvPzdNwhpym0ekUwzpMc2wdJt6Wr/2zDQT0cQ/PbbDXbNEVuAeE5Aw
ax7rM1ymaneTjbwEDG76UCB+WPeqIbjEnyLgG6Hcena7He2KYSFYGtIRhz2tD3cjgwFOfkRsM2+0
B6bzLEKOtYE1eRYar66PoDRie033GS2rOmtumFbKPXe9jhjmSflNcZN1ycBp5gQH8dMQOA7fKQJu
XPDLlOTo6RWwUWkNaE2Lkr9To4sASbvW6KLOWcOU1huYtUrTZ5/d+4d0tkkN0SVOav4/iP7L0Ebp
0h+GcePU9JQ9CJlAiw8xB83R8j5VOADobqzoyWdKKJGgsK3q85XfwtHH826Jgme6PfgbD9oS8yKR
XyGAr8NKbzeDnjpnPMBk34oJn1uSwXaFAUEYw/xpYtu/wiA94kAcd46Z9S/uAJWqHOUI8njqXyxL
ewcNC+Nu7KI9lLJq5dIPPI8F8dnCbl69Xmhrhah56yZ+9oqA0k4kckZ9kEvTIjpZxbBZEunhMDG8
XemZd2u2uxhpkW+Dju6j9rpxWbGMwJIwwsjog3XMHx27GsRhPMJvjDttPDk+Wxzhjyt2QsHBUKzX
+7TZN6aKN99vTzJ8ZeYQ3owou9WFX1+MVCP7KbD1R5OHxkqrkuIWwuR3kKSBQFP4PuA5jRSlOzb3
wXQaZZlve81AKj68eBifHvOWNQrZrOFukExSHC0ZVgzwMQ32/rUeko5oCM1Df+eCbujTet0GFrqr
VsvuRtUfBxTPtCM5O0HfOUuOoyF6DuDHPYxolcAqG5/URdqziPj5HFHtY13XtoMkenxKaGf88UOV
KzCZgg35/zOA6jaXmeW6xzqcvZml8ag7yFmmut4BeMI72tr2dmBIvzc9lIdox8To9/h+0Rt5QKR3
YzA9e3jOt7pNmAlzg25TJdTfJbaM1DWJJSaUa5J1dLZl/uZ3iflojQkWMw2nq+8Z2Um5ZX4ahs1U
kufRAeBtrsYzbWFN0q5tDtuAmNVD7koPF3pO5Lbqh5vlE6qq2zasPlpkRJGryq95tsxtbIUg695j
3kD+MeZsqPKVESgEpEiBwoFzjTiStaUzavDZUiOpGYtLooxH9PXJ9tv0VOaodaTHzGr2+3aNU19D
UFwkxTBMw8wUmmO17UgNw2grZlcpq8xmclDiSy6BglxRdFrl1sLPzFbVvs1kz41NaPej3jADmNND
wG2FMUdPeTDsyTrBVXForhW76NmNZLfJNS9iZzeMTMSnlvJTptUeCl8FhLRigIESWd859jxNy1AL
daqz2GknxbqfGQsGzdjSdoR3+P4SFdO+gjd5t6xyODmZ6s65XoQnBpBLRJ5+oDevY2eN56AkWrnq
fP2EPSfdKKNA/UAQyMpokMBoOcsbOYY9jmLeYZy+3TYN2+6IS2IN1Cd8KQoIMlkAM6eNzODFGLTf
XIj8oLNMIgjS/gSWS9+MzPbuPpJH8EajeKmLdq9GfesPKLir1Ekeh+ja6wXI79RBnskUU50ymxxR
SKB0DTUYOBD7EDzBIj4In7xZdtePdcBlZSTDeGKm0u9TCh3EiiZzjJk3RcOzcS2TJ1EP5nWSJrG2
bZosG5S84Jrb7EVvLWTQfbMxK4uxkiAhCGu4tmFjffVnUxejOnPDuvT3N2OpVfWuYhClW2Hy6hJ5
pQ3TSLbGqhVagC9kCDc83E5ROWOn1cDPR5dUtP4zmHnnAV6xRerKY69zhGVGaTx09ngtgdFxRDHN
bguoZK630YlkW3U6tktVc03EBeC8qvk0Kqe4amazm0Jerm76EeggBW0XX343mvY+aoNtNd/k4ehG
DNhqZychBt8ydw/w9Tiyp7oouLm0opo8gBN7SEvqIa2ntbQ6xuFp0vRPuWeCToo+p1qvXxFUovNs
AbBlDk6fwkYpFg3HAtsxgpe02XYNIwU5bPi9zPM3mwYfsc+xixI/dyS+OxGF5+/PIsmbN2fwxmX0
3MgoP+oMQ1ZISrIP6v9XBkqnkU1fM0o4fJZC8NYxqeVRGySQDRauNiWHAYrHY5vXDld6ylAWvXWT
Q29lcHNRaVVxPIwerBvIz8Egm0tbusZlkCC9fW82qpFT8BjyUJ/aig2EBY6qYUi7sMlbe7DrEcdK
3oIQqrMWprjACBH72ScZFqfM/+yZdBdeA73ECXIiDmd1TBSixO2PMYnLvkeX684fkP6mUCLImv7+
EqwIWXPTRCoTNqiDkxaffz1P54dqExTDPueJvFARvDcLd+S6dVz7EfcGlAgzeskszWI5Ye4kS7yV
PcrgMHpxDPzQvbRmUpDu2yA2QYjClFYB1pmlLF7xy088a2tOnbtyuxqIqiBjjwCwp5xpPaR/k9IX
qgHy4D45fX8Q0se8Pbosku28O5U+qeJw5cX7VLKzqlphXkSJPApXzfvYWvr7iIxu6aDhTasSrm/8
fSDG1rZH2HdLQ4fgRbev38ALvkRjHH9KN9zahJLNiqcHF54BsYLIwqG+Pn5/Nc3uyCEqnr6/gkEN
NL5+LquqX1RVrWil84w9Zcm2MczVUxvnPIwd/GIhM5m709gsCWfElObNNVOQinMmiQKigkpQ02Uu
2qzy2MnOeK6YLksmpyePILZzHyf6WaW2u0RN0awYKyUs89PkyQr1Wxu58hfphysaWcyfd8/Wxs+4
ZbzKWGeD6AY/rhp89rJVxYswf8iRRBwHhPtYqirk4UZ1/P4M3CVFQjQAr+XPiQMpzHcbqt1vlHua
NH5j3vliAerfOLb8gx+6/jkXzSsAPX0mRfnnoQ8bFruFtQaLFl+BGTj7qa+fxvkrFyHAwpMEHOkz
aklPpp+MAYsXyxhnp0Ro72InSl7Tcg7Kzmp1kU34DOSS5lOD2D5o0nlzx+SZsho7F7KUSOrafRQ6
S4MYzWLmSX4M9gE+hLVMq/2jG6btQ9h3P6xZ1BzJykLLmOjH7w/J/JkmZ4kQ0um16TUwlydWFY5R
Wzsr183nKtWi1Tjp1u6bt6/FZbzKELjv0pjMynFQex/iJptDjxsoy6wdPhFx+m4gRMN+KSkV6Ube
VNkc0066aEiHPpmdNTyM4EP0BkdjnYGl0qPmnqRNsovdON7qvkByOBSfuYVIdITYcXcj67VnGbgQ
gyXfhzFdJU0E9cQvxEEZZrci8NF6H0SOIK1v72IU1qXjOmCl4XbzwK3dYOYIrl49BufY7pY6u8Dr
94fMpf+3Y4+RZ6f9ShyPzNRctHeodWrVuOLKFXiiUB0vukqY7pEg84NUKf4F5nRJAv3xuzTNGwf4
A5ErGkljlqYbB3Qk2Uz/Z9Kfje9OW/1Hmsg/Y5tM07F1QaKDZfHRmfOG/hagZ/d5l7ZJRc3qi2Y3
lll38+bLoB2ah05Pmwet9dutFrn7IDU+4LPvnDrtyL3LkyPr9Hs6N3pREAoWYrxt//tloRcdDXz5
My8PjvLkZ9krb2URYX+UVeJdM5fdJ9xiaz/kbPcbr0wwggTJ+fszvfUoviOLW9RU3UGbYtqLPD55
9H4PFJhfFYfqNipabwXhAoihaJ989PXAr3L35jswxUIoi8tMe07QU2Y8vbW87v2lK49NE5nPHRq0
tcE2T/CEOOdxaa7SIXZX/56Z8WeihzSlKRwhqTYl1A99Tiz+26vbV5MfxhYwA2iD7s6S7cHzxG8G
Ahq2DxyN//7djD/Dofh2jqmTw0x9THCm/kc4VIt1mAaCjNgcP8kX/PqF5SbNV6GwMEWQ7x/G3gu3
oWw+ygYBsmXCvBy7daUI2mIrEbi3ibXuoVTC3Ecy/SqTFI1CkHr72CJhx/CUdS+nIZkrjf9I/bT/
DG8mV9JxLceGAmOYjm7/EVbXx1nvsBroll4jTj0vzoHOOSSn9kZRDHgn9Uy6e94vU9vw2oGZLMvX
sSja88gOb4o55LKB6M8McgGOgkrbSNsSa7pyH5HLbUx16923lVqVBBqtVRrigpNdspcg+YJwiLZO
qH7rNbsQC5Hwsm80Y5n5GhPUmrOnsOXEIIG41ljVR408TLJ/aw9FlnmShuO/2Ga1TokAjDJmvyYD
mjVV5Mbr/Z6BKz7LVs11cgnFucTySo+gW5us1n3WJvFZCkLhwlA/R8ZYbvoYzmtV4NfUvZSwBNVh
zBdY5//9akGZzdVX/C1tXJqMkNmIu5Y0dV38mTaeCFBHwsToYZI1avKB0VPgMSppo82ASw9nKiVq
CwvvagCJ2+nNSH2CNSnL3RolYL5i8qQeHNK0tn6p2DWmrAY7RU9aKx585TB2twa0OWoQBJdBOr1W
TjwtcmIEVm3OggVsrn2gtG3OTNrcp0DETJhRk9oAhzFPF9e2afK9VVXRFmWh91zX5SO4qvYrRT9p
MBxLLvUUizdU0BGGS5X+MBDRGaBVOmueIvi1dh5HxgxuaBxr8t0IZCY92MNpthZwh29YAK9GE5gL
xi601bWvP8TCEtcBzUVZrUK3hjVY6EfAy5BcjUA7uFOpHTpzDKDiME7se5fVl+Z6B1tr9X3WRz1u
gmxekJHXtY5qc1pBfKge8N5VqwmDhOnrApR51lzSxkAFEwlUDZha0+Jm6PUpdKPyWbS+eGgqe8m4
z913JnohTBdXdnbRs6k0tTeMMGWCd2CeM2zJzKH+Cc1+BylErvuA9YSn6SXnPibAgGfGI+mASCn0
UJI9wGfIk9orJ7G7oInYaa6bH8GpNf+RWCr/jKqStmlKIWwefMT0yT9jY0vTFC2CcwjSmf4Em1h8
N3zrGq4XDQaO3bavdiYgXIyBpEEnIG0XDS3aOm6Vv2zNwLkUmnWOYNZFY/YWTAjB3ekTlMY4ZwVF
TrYbsK+fxkZbwcxhD0EwTN7o/nUgmSTTZXvSoldT+N4Nh73ZKo8XTJ+t8pC0QhkZH3UMsMI5QMV5
0yxo3p3rMXyBFM/6mIjef7/jrH/ccLbjsDjVTZ6sBqiNP44DyosxkxEoCJIUI5YfYX+MSI1ZdGPQ
rmtw8ntKrPjs+vbed/vwPnQSGWflPHD666tvDGk5p2Lg5orgi8HcIlIjXro9yT7RzIbMPfrYokH6
ugQJFK1tvUjOk4XMr0HL5qyNpIr3/SB+yNCoscUGNZjdJUpxMsEIEhsyjkks04eyntResUpkG+HU
23H0YfJVukHoLS4rLyS02NZDcM5ud/esZQk5/83sdoxS9FetHkveETQ+DP7b/0holf9MaCV+GN6B
Ky2DCGZzjqH824lqdTWuJjfPl3YcmcvQgb6niwy2SliHtyjnwuo5jwF79Xi0tKR9ZDAUkxXW5Q9T
OxmLMSjHnad10b03kLYINkg720uQV1Wx4y5tGH2bkWyejSz64mgYCe1k18XPblXFG931pmPXYVzx
lCgEHlcRboqABiXXh+gNsZ+37v3cgCfjuSvhIwL+fgRVShY7Juqf31/1seERgkFSaubMXMZKFzsg
gGh8Msu/Bzg3/+NJ/8+6wAZZ47F75XBFxWT9UeQNWqGiSlQkHmvp1rOs4lHEYXSVE2reOmQuFJvV
Tg6jfgwz9V5a5rnjAn3T2uHkT+1b246nyh7kNaGOW1mdImHCkPRngH+oskbiPshnqvtfGKDcj3+/
Z8x/PkPYqvD8kJ5tAl0x/qhpYo85Pj0fCn3AsuycntuiQXlg0Hx/f5kX5c6KgvamvB4uv+Zaaw08
zN4uM3ttc9Ts8g47cgpH7gMZrqz0Y60KzC3pPnV6+xJYSX8NpiNPRJT3dJg8q4pbH40BWolqTbYh
8gtk93vi17vXWHcYYZn/8QaJfxRuNjZSw6X6sRzpSne+6v92VXe+bedlYjK/KOW0DZO039uR/TZa
xTsX9l/3tiPHh6johpXEDHcMbH84kMXG5lpwUf77i27NL+r/qQy4YGxJHcaPYpOs/cfPYwM7R1c3
osNu4ToxvXM3wMMeRtUDTwnT8DKSrnPJSfX564MVVD1ojJKAP6yDbK+JvwiR3TtXwzSrVy6v7qAY
HOJ748vItBCkTR4wgWMTSABtRDlt7Dh3niYQIiUG6kc9hYQ6+Jq62Jp4r/zGemiAji6UV6VX726x
rno1tbrY2IYhUDlMzapuuN1ZfJHoEWToHbwnOHX9JSrycZtqryrt/oezM9ttG+u29RMRYN/cWqIo
UaJsuYuTGyLVse+52D39/sjk7F2xCzFw8I+fZbuCiixS5FpzjvmN6hRBAttlWmeynqjFri7tHuyE
ZN4ykleipCfAjC3ZJzctY127/vp2aroq25ZhygRu2PK7t1OuM5oq7Fy4bQB/jnRn9qVxYDZVt6Td
GI1vjoI9MYzFyD0ZrKmGh/zKiMTZhNl/sXjEHhtFjPRLhy9xHs14q2X9yuhGupcJLgQ/q/7dMzcG
gRgg0rQ3Yh7vBvfh58H0Zc18ZZBPApXCjiORlZd0TwtLOYB/lEB8P4QLOL00r2+pzCJPUphSbmIr
/85wOjTBjFidJrMeo+QrA9I8mBwnAcWgpNdMj/1J1st/UkXYewmrw/X3l+G25n//vmmayhpVdize
tnf3LQqUqRKGWcXoIV4s1qUdV19UfWu6NflwLf0YYxGeckU+q6zvAwpsfvV9JNgjwzWZcjuHVkX/
yS5fWKj9XaVfU4oXamy8YqNTd+NwKAUBz3Ov2Hf0ymAhWKGzq3kC7W1S4nxzZIKyk+eFN4xb8wxb
XnfEV6PtmL+pyOubBzIsFV4gBZRviblGEDEwnCeUkNqe5S2oO3dWBvAtA0DCkIoxrgyt8JzEUb1Q
IW676s0/qlQTF0XN95pujkdZNstXSk0PUqbUD6GmwNQsLzIX+6MYkmtNyXb3+/f5P5LlmSEzVQKc
cdQCtnr3UM0wuMv6GJHdLCfDZRqs5NRmcDL6jPzoJmFsWo8LPEsgpQGwn6toHi+it77nVUqGR2K1
NyUnVzysMnwmjMmR2DCaR6ZGPs33fZ9AyU5aIxhzLVQAB2dT/euNkt4wbW4QAUyHxRPQs5h2RLwr
nFR5Dq36+0hP/CKa1HKpaWsuFIZTS/zYvbPIT2ZpCrcah5wyfvoN4ABdfFHgEGpC7ZNtv/NhoUcD
hqeWabKvYkf7Pgw7Zn4kFdbIuL6oXrSC7EjJGjrXYEnICqQcL1suV1UNb9hOht1kTstlO8RVTE8r
vg3qw6Q+dO16FO3DED3Iyj1yIP0p9+O10f0ODgipdso1omv90JmY7vSqiLF0GQyiNKv/ync8M/4u
xRIGeFzEWHja9h86tOewcOiDxJl5pDqnP/Cnvw+NoPZU1uM+bR7jTabyqMVPer9K3WQZT1nxjIb5
OSmeI+mnlvYlDJ87/WVqXxr9pcxfUaW/FPMrSvPXVqI4zCjHl1J6RVgS76S2WBEHIUNgDla5mxNX
HixA51tRsD2kM/hm6jmzHNXYP4vP10Tyh9qMpcoGFQfKDSRFO+8venzmLItIhtwpJjtMn1gFmpGM
5I3FeXJ8TB2hfubYM9ufXEK6c4D6uksnXcAbGmd4rW0ddMuqyQnM8mpv0u1rWF6Hkr3avW3TiblH
C51257527pvqoXXuh+Vh2rQsD0RCo7q5hSGngYGmW8/Xyi3i8+rmvCfPRHuuYzHFc9cX+knNootE
c4rRdbM5kS8U30dVRhHRULxKPUmsVn15nRbypcG3iO0IGTbzfyiG7uT4YX5Gdn7OKIVB2dHPZkM6
wyUKL7W8SoPuUwZKGTBLMDMKQEc6vyKmkdX8Ksxr543a2cnuG/M6D/dWdl+b9+NwX0LsNe+z/AEl
+UM6PlTWqpjmlPWQWQ99cUPmdGuLmz6tAhDaq6463XLnJk83s3pMnVtPO/XswDvKhMYGZN3DkwkP
XdSGW5JJ6QBXziA23iIHEUtsdlOlcbXItiOxiA3A50ejfNQ2KeUjCi1GPx5t68ZVxiOTbrxu3Rix
zsdVMg75TaXx8EO58eAkYLoerO1INpCWPEjAxDWQive0jIvkPuuvWXKf9FcU9VctuQrio0TAsRZB
l62io8GdyBwv+qacoQ7nzPoTZe05ac8ERksxfEl/LP189AlkzdJP6mrGhw2TpSraWn20LZgMzvsC
b0GOntXGOvtiNa6e4iqzXUbuRneiCv40z6K9hp3Dr5MbT3DR4TiuD892FAJyj06yBgHTSglIdfvR
doCgpgW6dk5mwyFGw6Lehm0QBOiw3GKiWq+SEIdGocoVzwyX5Vhvf6Q2x2uUnZLZX9I2s458Mome
Wjs568+tApbHTATSkaGO5MeflzNcqGbnRyxhDkTsYi+26uF+O5T0Oe+TQY+8Xu3Mu7l6W/Rav7Za
kz/QQaOJkP1p6k3+RUwdQ1vF7fePzI9bKkvl9qHiF6QcpMnOu6VJ3AFNp1pW7YzFeE6z1Dlr0kKA
Cf37ZAz5pWd8tUvb0EAqCTwbOi9e+fMzGMOpmJ5U03ixDSO70S9MDDA9WiZcvSahXNIYjCCBJrzn
AQf2vXJ//8qV9WH+y6KKV041TbG56Sma+X4xarPVqEQxYZMWgDH7pV2IWVVfcur/rq5TB8+K2nwA
csX0uRO9GpTz8DGy8LdIxDpL9QAxfc0lsFQaYT14t2ZFsfz+RaofH6DURwyLbFODMq39vlKSWsus
hTVu8X5mBrsy6RAYEQlqQsZ4jLHXus74pKl8UEaRyxTvZzXvsnU4H3OnBOr1zWiK1hsVoWPXHQDW
jEQyO5T3CPj7ivP3vq+Wz4oTH9dRvLU8+XUW+6z1P2zjFgwbIHCZLIlFWL+AJwD+N7apVw/h6Oqd
xsJZ53kRmkBXaWNd1QHCRdqpxV1nz9/kRDCOFoJkrHSzcFPMfEfHsL8n86R+siNRPu44aRQo7Eos
yrq8xe9Lc5O8QHJVBR8805L2tClOw2jIhN+cMEshEH4JYCIWqOveYxVEhahYNYXeEjIG61WaFxOI
MHo0FST6ColHAnYvrzL7Q1se5uagQXrcm9pB1w44z36oy7HYwDjFj+dBHbZMr0mOBtv4+gh6s8TM
DDV7OiYxOKJVcf1TA3kLJLfQWjVOZuyz/yj11DmMi8TQhEoU5F2pnFCtnJjwyvpT0p8i5xiDpOTX
cY4ZNof+WCvHuT9K+RHWN5pDL9e8UvMifpFqVRh7WCBRJx+MnrS1A67PBBDqARn8IvxaBLSHPyU6
Dy3LKmaJcuoPo/PMzFVsf3qJffjwsv61+WhgIdcMWTedX9e/YQH8Juy7apcsQJpl6i4EYasUPrsK
9jhshV1dQIb5/adR+VgO0PX1ZkcHi/8r6rv9a132ejtD4OTvarxwqWI63dgpYKsKnTheKo/6QR3y
GroraPlymdWTPhlf4WMTINNJKm4IMFCfvKiPm2odSjYLN16RLlv6u4bRkFZtq86gOlOzPwmrEUFG
DN8pwm7izgSVHmNFTKc6T3sGavXTOIuXT17Bx6oNBW6Hz4+haratyO9eQd/LpG7geNrlqQWSmiwt
QDkhjFD+Kp0hLa/SDcxU2XDCkkEhPp6+0ME+DiYBsuSVa59s4z4+6k3C4G1Nttcys8Lz/teLwxbM
2Kh5QkJrLILYHBqvzEQK+SW3vuYtUXsM15zkMikCjFXPQsjKF4JlyENLdSPIpMXyzXj+YhZDfqIr
qmBuyOKDSU6tif2e55sd4xB2yBQyOkW4vZKED9Pwqhgxyy/CGLQT9xro+VirjfCxN0rpH7sJ+k6P
XxNTe1vUCSDmmolLS1dyZyPNL9Mo3urVNLUdHAuQbGEaKhVZ03ps7c5x0yV+yPEiXDWCuX+UWReN
IUqpE+N5M/FtBynp/9btIjyOWhddfn+e1f8oQfKwl6kTWAbtXPvdeS5ivW6TGq//aDHbzraWFkE7
969LiHWuIOIvmiv1hudLueVpQS+yyvYWv9Vdm4VP7NtpW1cVwWJ2ZtBmB7upz8tJEI5B2goHgx4R
vhIdQ7lDIuTvX7z2YZtjWuyULZPS6zrKK7+7Y8BfyPKmLfJdq9p/L4thBWMIN5zGkQLlUJfggjv1
oQWEdnMqVd9JGCm/KCbuolAYiVfVMc7Wtr4Pm3WuaIjtJ8mYMaYaX4k1zYOMFuGukxLQquu3Y1JZ
PlEe4tFUGPNZ5MK6FLbRss9kKijq1NpyySByaXHFuvLdIvttnOWLzkxlxdCa/klHXPmPU0eTiScd
HwuV4sG7O5eUSGpCIYxpZGxEZH8woyvE9Nw7ln6BOPFXp4GfoqDA+0+WOS1YJSiTZgbbAWbn/+NM
KJwFbha6zC3x/WWU6Zmj6D003TYomF29q3Jnfh0jDOnU5EdSl2DOSFXud7aS3w+RbZ0J0niVQwfT
S5qol6yxjZsjFJaLVvTXRF70ySxblZSqeHFVJYfu3YjLFgAuL1G6q1TzK6Eil2KgwxZbQ/KWC5nQ
cQ2sY9YY06UozK+keliBqFtCQBjcOsixA/A47/Ds/f7Xtz6WbqjamCw5tkoT981f704zV0ZMTFW5
CwUs+6Wmm2BFb5Ad8gsVEmibpmN7oQG8lxc/7dS6eoMM2wfyUmF773KK+zERb/2UJm/O0DGiYORB
vHbw89lhrJn0IEOCnJKRTc90enLkupvOeh8uYNoT8TJWzK90NanL6q5tqGmFLZlioaYysBeR9lso
zq1kOHpvWLV17aSo9snziyDZCvlJL7TujjyJ6RCNRrRvenb7kd7TdoVeJhMIKHWR9gpy4WuSdc+D
FhJiCTrjrqm6jnEtpb0lVl0fbQaARtGtQI7uWZMz65QBWz6oIjP8GYibVcXa11oLTc/MBHGSc1FQ
JozxR2JWdNM4605GsSZzuCUtOpc3MIY8SFhEaIzmq5PYA0A6ZXlSpFrfgxczP1k3/tetcL2fsAZQ
NHxA+rpS+FejQsx0Hil4Ef/RGthcQ/NWDu1fcgljpGQGwMuMh2JRa69Lp2w/YuAu9Em9AXfWXmw8
g6JsfSg64eNEnBehMc5DTnbqubKZIBobFVwn3+GBWD5ZwWjr6/pl08MtkP6zDbRHU60Pj0bI/0XN
FEyx08hiaRmN1qZmJ+YucjO5hhTPqTiWsPRPSmWc4phleddhMOvIx9jJkumc12+t9TxmQ/g3zVnc
5f1MyHCr1scK/sgunQUzFioRcYPcW16oga7AXQWQhau9h69zViI7e8CWOt4Rfjsxsax+05J8wTjV
GX6rM0z/+0+c+fHWj7/DWps49P4sQAW/nqzJMNt6wtHMyAo0fOhQK3Vb8nmQSg86hCVXji19l5Y6
eSEtw7t0U7vzFqPVAbH2whlchLB0IAUyVYA5JYVkG79a+uRBWx5yiaQDSRkSWqDmz8jmJDeLS2EM
Z+Iaux8pzky08JGTCMGtuKuc/+8wa+VIQvVN0K2404pi/Nqn7OkaK6EtNCb2S58uLo3v8auVABAk
/pStEKOkzLrnj81IAgLRUDBX8LOm0GLPxF00uxyHrCdpDqzGIXIoVdvBxEhZmlm9K7dCczPVhgZS
x+UhlmI1IISChh6f4i7B8DI3TwtkdNLY4Qx9dg1+XC4ysWCpJr5ejSXjh423VIbYDOlk2uu8/6yl
DE8LdaB2NA3uYM3qDVsskBxXmGw3oJTVYmzYcJM/JHG6oAgqyzGcGYRcGAre9SOpnpbiAmSDEk30
OTgMR77w9xb7uK27QzVTSLYAWBntkt53Kl1Mhm6iJzKIABwzsNNVFjijBWA3BO9PFk3K+mT99RNn
a6yX+J9tUAN/f6fIenJ6C0buGIZx8ptpd3+khW19bVZrY5w5ll/UyQoiyE5cZkCXW1n4LUN2vqXd
TZ1g/EcTMcFtwnI/+Vh8XBNgHnB4cTSUAXob7x5EhqWB2CMScdeMKVUZhpC7XpoeDXmZz9IA/hUo
7eP2o8iqAV4nJtF7eYehIYkCqTaVGyAf7V6O1PsJUg8JYMmDYuv/1Lh+wfLn1Krwltwp2K7uWvrO
flNbQNLTMGiyXrnTFokSsKxUwQRDZhcvxfKd1blPmGr+qo6SfOzJmr0L7eI7OfLTTVsPVmZ+A0Qd
k/40vmZy/CfjEuW9QVANabx0r/JwT7gkgX11h82/tF9aAoZ8onlaNzaV6liOQ8u4gx0FVdJTnupk
L6+rdSUhxDdMOskVAOapTk3c1dG9pESfLH5YcH24HhzFtAyddwK/6YeyEx/CkfY6TLlubocjw7k8
l9t4loIW1GGUqIGdOeWlYEbNJh/L1RdpPllTReKHnozGncz6UtUfxDCSNdA02nFa9swvA0wtB/Og
kDL7l9Yo3+kTT9zNmVtc6ojxAbtVPWyq9dOY7Z0FAt4kC+2lNBnGjYUj/6WNHWPKNGocIbN0MvHf
Kmwld+Y641Y0veLZvV64ucrgWj00itc1BVSUaaofO96+U+kweBuBuCIa6qgsIU6mbCE9uNSBF/YE
n1xwhK2RZuOtYwKD0TyLoUI57PaacP5sHEwkad3qtzHErtRoFzmCMHsnhvUTkQC7y2J4XUsiz6xK
cOSGQxUGVY+dodb/MIvMJI3BMB4dpucxNS3EUMzHyhAyJG67Cuk0g1ITWB+DPGPUEKatdTeu3zJz
7XgVrWTmEYx1nlPdJXaqQ3iQQU2CPWQAvk3cDgTxA/WE8VCQgOhn4N0LjNzAtDmYsQyVXsYqpXQ9
bTToK6+2KN/mPlQCWBIJ/dVOeAV38Z3ZWek9UeSMD1Qq/7FW9Q1iXrh59Sk5Gmm+TtDivIQhB2J4
yfZJrpS+WCgA953cHIZ6NryJ6TxPL5TkqpbNkYvNuWjrIUlm5zLpXApaXs5+0hrDcykdTZmRtwl6
8zNb7T8swepfF0chcLeM/3voZOXt97cXunvvr3RKa/hsFF011iLNtif51xqJAWMM8YUCmpiMAtmL
UvD+MLaOWnPEbNQlpx7CMkOSycmeV4XzqbZOmPzt1MeKPnX+0vll6HeKD7CO+PRhPHclTSm8ovs8
vSwjgeoXVEOATy+DerG7VU0ULOoF1U0golUt2+9NQxOM8qp5k7ZC+AIrDNTt6IQgpYOivjKULDlk
bR6a+ppKAerqa6KwPbiO9bWWAtRu6qUADXRmTMDLbsef2TQqAZqJO4gD9lJ6HJhxoLXrMdcv4Xbk
g4Ychbm7tjZvROvWX2crlXeN01W3AjA64Vxz+kQEinoHqEB9WIz6S60x53wuNR6IFxFdnPpi8cVy
MepL7FzIPZfsi7NJLQKCt9E0BnMRDOOqfqQds6ozgym7NvwceDIhwGbQZ9d0BOtB2lJQZtfEDCKT
sbNVN7a0thGYm6T0uuaBjDtlCFQjWIZg2jQbgWZhWQ5E/lOTdUFNHsCp7K2LDq1yupD3iuLqModn
NIbnXFkVtmcb3FBCYM/ZNHyNnhCtoE1F5S9AEaUT2Zhw2wxxAgidfMHnhNqQcZHjIo7kUk7iWENQ
IalI83QNZPkn635NWcsEvzzOuagdnBg6NXmLlf+7tWSjmIMuwXmHtkrY0W5mJIjIKugb0Z5BCqQ1
+4h9irJPRm7Me+h+kUVKApgKl+DmEX5T586FSxccKbo7da6mrzI2WaQF6G4mucWmigQc5oU3AZcW
XGKSawGukhiDdAHQo9Zwe8NVJXcwVk1824P5o73lEhoOXUKFv0RPo3RjnJBMdxMoQ3CQtkfppqnb
/9CQ7BHD0o6+U51dI+P6gLW0UxjR3BQBTotWFQPjpns72/fyqnZTLQHf34eZWxL1kuEoWLU07kib
jWYOoMfRBRtLqxPNtgv7peaHwHtst9ukJBBYWQy761rOdhF9OpRsimwXKzvSNhHKhQFzHex0wYQQ
QIDU1CUiU07dOXUdAl2cfYVVb94X+p5hJ23GHbXPq30CHj/dp+EuDom7IYJ1F67w1B08uHzGhbvD
zRwebViN5AVwXqP9ku/1Zg+Ni11oClJN2TMnCMuFIMfU2uuRCwAVLZtGznHnlq8Z1YSObpJLWgwP
Hm12jdnNOYMzb5EbGSBrV2ElX93knDJOt7Gq2VQubmdAB3OF4XbEr/bM2RHN4QI7UTbNBPRgpErc
3t4nicv0W6StUoD4k5PX7Zl/7Mv9UO6J82aBC8zF1jF37lp5Pa6+xXk9lhZrOoKD9g7Lg4wEj306
rOrkfQO73FhVSfwrLsu9lblo5oSO63FEqtuOWE3W48R5VHklgBR4VavaTTQ5E046rU7bZZYRpfxJ
JlbJNEsOpkIUpOtYrjK4FtPUgysrJMxgGnLHepXYtKSu7ewhN7CtL/V9ru/1eU+AWE+GNTlL1T7m
vHJ2Q0qvO+VEjwzvlpB3zvDJOm5zIr67D+jExVBPxMq23hK4T/zr4VbPdV5AqcHoF6qYpnQ5fsKC
HT+FreYO41gcQQnGePZs2aWYylOuU7Q3ybpFLCnD0DhMubbcLFurPFvOTyPuQy8bIPM4DOxSbonv
/++QU+XaWdabY71l4q0Q/GfeluitEW9K9KZtArUNZWQDjXyR8i+m/iqWL1r7auurQv3V4uvwBcXz
CxHV8S2dX7r8JZ9fYMVY+jPqOuwlz3H0nEaMJD5RGTfKJ2uTbTH4tiodHzX91mWPhn6rNCC08ITq
qiDaKDHtp2yWIFJW4d+pmZQvxAscWyyQDyy32eaJPt3l2MYef7/M+Fjst9hEYrN1VkcUHdJ31UR5
6OBXhGtftLTuSS3sztthzsG6Vjnblop8436a1Ve5Ngmu6A3l3DTp19bhBg1LVduPPGhlBYJDBxwZ
gGuWvs3MV+1tQOAnYmjvZKBhraopByMEJZZWK6S/KuSbyBee6E52LoxJvm0/6vj2zgLtQHhK7GA5
scGHSuxOLTuxn+aJsL4erF8epq8EmRln2Nz/PiTKvlwz05ZGuRvUkeUMQTIU/yLCCiX72RbEk+RD
yz2E4eQ99Jaj0dXFS4tB/pMLfGuSvLvAccKxL1RwHmLIffe+TqYaZnK7cIE3jEFvPleygOcTuRpo
ck7kgS8ObdFVtEt/KAKuQ77xJjqmiHZpmK9H2qVIt/fiSs9UGn42TKloJNaBhinSwc9uDVN6pmm2
tk1pl8bTz3bpEB5ol/abfrRL6ZhW1DeTo5iOWr32SlFuHFNUn6KtYxpGpx+9UtqlDKNOSTmTAygY
irTiy3aoJIzbodsISgXkrd+LNdfr91ep9aEERflJcdaCB2Vvh9Lvr7eLjASrHgJDDXqaSZ+cxjs5
4118me2HgeoGE+X1/Ja0C4Zza/AimKcAkuzlvB1Em2OWSQl5bBiDPrZ2MtKGYM/c5ar+vVeVXQ1b
Y68vlfDgRmVY45T0ns/DX3G+Tp/+74+2n7dtGxLj1+Xu9i/IA/hnUmeYnWly6JwStJ0Ao2mTC3Uu
OW007GaGHd4cuEe7Ip1enSj9s+qM1F3SOXwSowqoMlnwpBij7UcMU+3myXwY1DXZMpXLF7WU9LMY
1tibtixfZMpagf2n2dEWqRon+0Y00PdQzMWfUx9eBtwaL21Y4shhsKUu2Z9KzmIdnUTFKd2rL0qn
NjenK9t/DLkhU1yfpiAzQIJRLOjcui/q59+fOjYr75d8NsYWilW2ysDKOkDw67mrtGiWotmhndgE
uhxoTWDKq6wmWOlFTRDK6xaBbkakBOwSsk31QOn0UNBHaWHkBnUbNGwIcr8+jYQitMHQBjN7gziY
2nWTIDE/FwexfhHiktKTYRMuLjNf56tyWoTzuQQXMp9ph8z1T8k11VRQzz5KBz/fNBc+6ZRIV04m
H1K6wjxhNqnKUYGoe+CfXbFKFEeHrLbQwzTWE9tVe7UFINErLU9NjnJyzJujPUFGOi7GqjE+TTXP
1ZM6neRNTuNbxsni2PhGA0ON7arfLX6WA6xclYpVfPpyFskXqT8P0aWPLma9qo2IzgVhfSk32faF
QrBpX/RNUxEQ2DuwRymCvgjaIoAxVhdBNQakk2Sjm0ANGINkDPKCSeQgLoIICNkQ2EMg5YFjBDYG
4+NiJfqlyw0NWP9IkMtFiTGnXVpxifT12EMs5ut8lWLxmi+adR7ns8E7PZ8xoorwbqjP0yZN85Ec
nQ3NTwYf0GU2+FF4SjZpymnsTzOcnXw9jg7liCO29ZC7IL4RNikhpStv0rwFrwX9gdHTAE13Hmmn
5I4WNAoa6hy0pVYlf5YDmNQjGutTHxNichIk8k2nNvFNA3avbza+3vjD4veLX5Bpu/gUEeJNEtPr
GgP551w7s1NMtTMtYbaJTXTR6lXVcimWy8IO0r4Ym5KFNmig2BckeNtnT/6j413nLWfSqtiqOVCm
7cPvP2PbtNIvDxs+YhasNcekPe4475uzjMQVPX3TetcUcQZ2wlKfygIANqli1plx//SaGiUJSFlc
H5t8gsalTs2dWIHAdCX0e0axNWBiNdALba46WDv0teQpvydpU9sz8RAdhBIbXHFVfugM07mfY9gp
fRW1OPuU1o0cWKgGMICzJU3sCuChBQ6mxToLKQosEYnZEgM28lBVe7OQ4tfFcmiW9mn1idefx8LH
2w0DuTSWAMjSoLHXf/+vleWkZW2T9kScycP+h2Zzj8rIJUehfiNCz2ndcHKl1u2obc2uCFdZ2cHZ
FM+HkfmH+WDrh1A/8LyzpIOzKaRIB0aq9HLyRoiqEB5NH0TUcisgKXjqJopik/ByXNOKVzqeDUJg
U+t4hvAi1Rscj5G2TPUK1TNB/a+7T7ukiOxRcUREicexl5C2E5ObzvPWa8zDshygqyrLIelXLcVB
2dQQRmy6kezmphsLN5HdqvqpkEWOTaN2VQHKqltlyKvgsxoSNAJX2Y6Y8xEIQFQ5Ln52ZtCG9NCj
8WBCKqwPdXp4poYHqUhzDrZK6udhzhje88bME5k3QTza1LcearHNzavE7HXbsZk9xfBSuNCGV8ze
ZHgZ2bmM3/8/RbNnYAyaPK1ZpTTenHpL41FfR1hQBvuAehswz2FWDiNLSnGoqoMmDuD6EXN0hOai
VHFJe45rNxQu6cgo/QJNsHcwka1q4Vb2e+CrlFC7Zq8Me9aOaDFXMaWAwpYMR1cCEUnotb5qCN1p
U9/S3D5QC5/gPusHJsclHXDnKmyDpLeiuPSSyEu5WDYRUVOWHpVMsYmcWqzWIysOxZuF5ygwtDxJ
gZntxaqnCw/GnL1pVnnyEwXnIWeTBM+Vv4IrZFNpYl0jfh1q0kHqDtc0Ooxw6YpD2h/K6FDTiDfd
xHQzrhKxKtmE59Gy9xwl1pTUMeZVDLajadjr8qocFK25b3FlbIIFk7RuornS6DKVnDtklhxQl7IC
W9WMB0mFj3Zw1IPqHCz1IDuHiYvEOQxcJ1wSrSe4Nrha4PFwe/AYrIFUwZ2yaj3d8Nr5p+rZQ4xc
jYaXc/lw4cyr4k3S5DFe5Uwe3EYkN96UejOZsFwjKWOTnrAZ1j5wp7XxENtAPPHUHsqKFjkT8qvk
mIARF0nCZc8Q1a4jXNhgWOIRI/mGtkoio6MjO/0TF4P2oQ7GYByeX2Dw3BkZ8Hi3PUjnAqrLjGEZ
r45vUfW/1HEEk1eeGLAihaFvssv244Q13o+vsGFOxNMV9eOiVmJnd8adaozRa9M1YTCosMZyCIRv
upXNbm+uQYeGREaaZLFDssv2NHGqZw2WfpvPj2mrkwUWxdeNgGLEIvKraF/SHPWJ3LVc0fX2nWFK
X+1MFQ/CScsnLV99essn68P/6OgQ/Ed7WXUYWsR09n6nRNJ6lKcw9XemShRtZik8YrVw9EzDfEnW
77YfqZgQaPuiTPfjmPFZv9J9u1gF6jBRT8OKkTxZ/cnMV1nOsRTHiDlAccyY1TVWWVAq45NV4zk4
kWx00FiJJZCJV9mLby7+Yvv64o/5GYn8PIizrK1yokvTXKzoQsIwEs6laC6dsyovg2QK0jLoSGyu
D9EUhGMgmauy/JpsivJrO1zD7GpnbQwI15KYQZxUbFMYJPbMjUr1OYzOUbwq130x+OPgW4XvFH6s
ngTjFxhHErIlT3Z/MvgNHUbsVlU0I5pVEJBtY5XJrxefpGlVZZ6UxC/ME2lNeKwRLEwArQO/oO2P
4kz8hBDnRVtVMybRwHy76MtFbvyU7tmlKOmsXVA8BSgpA2llGn6ywQNl8vGxbTNSrPPExiMnvy8M
KzPBoHUOqbgoJEppg5SxSCn0+zgkXmyoau1p6qQKH/+Qv7EEeoV1TSZnshALNkLpZOxQi4Dg5mrd
eVrJNrgSGCZGPJQuedzWvYhUvzSs7plxnv65I/FCaF1/NZeSO1aCGRfX/LGyluqL3eSHVOh/923y
WplO9MyMdsu8Io4rJexds0v+roph+KOk6Dab8EImzamOXZWQnh01CpFvuGt0bmr9qDYPNRPQu2Vo
JZauRIsk0hoSaujtMx9Tk3X3+FpZ/QtDZ91eqJBYYWWRcBA3Jm4JshwXo6x3SUn+px1W11h7jWNy
hcQiCAHJo5tqj5YHI4m4sFIzHiCikfOpJF+gjltBx8USOS3DDLVE55ZQknmJSxo9o/zaxqpParQJ
S6qgSzoTIAci3fymSqFximbtfpYH5SxieXrYDmkD1KpeWDbZesgQXMbct2jLczzP8lPXKF94f0Z/
HgqCSRKDvkKnXHTdfIJ5T9JB3eHnMW2iXrl1URNq13qwKHxtBPEUiaR9av8ZZlxZNn25h+0gzVHo
a7t0bJadIGnlLPe6/qU2z6yA9beqD2t/NiaizOQo+TZX8he5LvJrH0/3jOaDCrJG2VWpH0EMZmBO
Hlq4TRZQ1ZDR8zBr4HDHIZFaPCVV+CDq/zB2Zs1tI+m2/Ssd9Y4+mBM4caofwAkkNcuyLb8gZFnG
jMSQGH/9XaCru8t2RflGpBkaLIkkgETm9+299igrcn3h/otI04Lalu5HZMNvcNuq10kSeJTZMVJG
59r36DD9/fLd+OncR++PnANZNNZ0Vxc/3AwALcRL11rlJtMv3RjyVjyHIFkOYH1dEVC0QRY2Hh11
rjpODpeFlNPYGChLMV9Vnha2UE9gFPXNPh/xwf3907OsHy9Nnp6/ag1NfRWMX0wWf1pRJ6Wdt1NL
zFAyr0alBkOs3yHnFbnTAsiy2yLwBMvR1lDmNjHIsWc/AUp0IBJpMVcXFCrRlW9gbFU9gN9KbLou
/iyu6X2ubnkPknE/cAYmpaHvynHCC1VaFkYMyv0mxwMQuveedj2yNCMyHl2bvsswQ1IwtdQnkdep
9iKx7F8obX4G2xCTx9mERpmak00uzPdbCW61szQ80qbRLAFnlpkXQG5GZKMHZWq9Zj1saOiI9OyG
nRPxar0Civ/fv/vu+ke+29vxJLAG4SNEOexjWv3+SRSa1nmFUa5cX1YtJtnZBGWGyqH+s8g6PhEx
hPwo8VaNCI07yHR7nN7ZU6vi18SY2i8AbykojO1VpxN/M1Yg04D1TZRy7c+S6Od7CpjN7dokDzg9
9fPEAmEzt+X4uIgdhmMaPjqthNpG4pB08xVQxfrGj/v8VJcgNue1Na7qnmhbwtryAgBL0oCPITbu
6HlKv7MKy3+nNXUWWPiwgTVm0Tsh8PZ3zJvHy3dtXWXswYJMVf5DIugl9fApQxxGWQgYnZ7YZInb
JdGuYr1u3guoPUaZ6GvQNQ2X1HhAmkxbmsrwrFMAQDzqP7iNO6Ppb+JfHBC4Mz8fEQccAGha5OPC
/lGSRChWz1Sd1yQwIEBdYv/asxv/+vJRbff3FJNG8jvKtZ5kUty9FJMmdWRQSaKeNPjh5IecO2qt
JGmYSBSC8wOVpNlaB8UkopuIjcX8C9WnHvsbA+Um+FfjnooKa/z4+Vs1hUdKKRRUqKYwKKVQU5mo
L7Miio5UUxiO8d9qyirJ/3dB5T/VlOhPBRW3+6OaIsVaUKGU8q2gAnbPwUrzR0GFasq3ggo3i2/V
FO+vqikUVHJGvxZUUkLe+/MYX1FNYVBK+TbouP+5mkIpJV/WQcedASU5I5TjF4fw4qr74ZryANbh
X2NiWxEV319TVZdRLyYMa5NY3XTrw6C+aYxTgtYaQhVgpwzZ3D2qKBha0vvaDdY+70ldTKI0vwJ/
J0+ZWySQA1T6mEVf7IQCD9qZEp0CH2lFMZ9jU2CHi/KTK9NnbrH2o1tn9NeE0h+WmY1FQzR02ODL
u6+vgKhVgavMDyMc2zspRXM3d34TJinqH1GMzV0c2/f6zJ3f9hfcE17v0t3rXrOsXm5Vqul3A0z/
QPi1/QxPq9jWVYFCuMSVvKTL5G0lQKdA8WL3Gq7MObdDUaknU7PENThIcZ0JJVjV2e6+bH1wspgO
iP1wXjIX1p2J431r1VYVXOBABnTBwBsjdT+QuBMVi3+XlS0uhVWYJCF/QcCr6NDxZ4JuMKvQvi/0
Pi0hwKEs6KKm27gqp6mfU4woBdjXLjWtPSw2Wj8DCMHcGuSdUWrv1eKWr6lXv2YaMHTNjHhLfmHA
/IuFJ60FOpGw4qgYIbRZr/Y/3d105nhN4bPbjIbJwlnZzFPClLdgj3q5W/Ax+tuGClKxw+DWtrv6
MsqJRG22ietowTVcpw2Gjf0y7idUTtY6BnbB1ElyNNgH4e/JdbRzxLAHqz148zoK95BdxpiE/WVo
Dr6xkIFOVshwHENHhtZldGOI/q6BzSVDOYaTDAcZ5uP6mI6hkmE8hnYc1mj0ZGjGYSHp5BzAi42X
kTgHczoY9QzJGKYfaRnQYLri1uHptQcLrHV78OeD2R5K9+DMh9w9pJcxJKG6jDYJPbmOOgmHMYTz
pEYOB0YAU4btGNZjOMt1cF4XBJHIdWT8F15EHGpDaMWhP4RGHAJ/nNCZxeEQrx/EzoER2etYUN2x
l58OLEKjrcR5lB2K7EDoCSP39rWxjpk4u2o/9vsx2fcJDrtfSTvXBdf38wNrU1rTuusLw/R/5C0W
hSiqoTHB9SsUz3qZEyWTlerRwIRbwSYPWeh7j67IWPKrJX3Ex0me0JiWoYOK85Q1CMtykwCzltvn
Jzix584Fa5Iosi9nsRi3SfzskywHHHi+qedBXXF1xdfJQre0ln7yUR9HDlBCNDHaQbWJDGCng45L
D/axe+uhcj41nWJa8of8KfaK1/XfwERGzrQtbtH1EvpXoQvqdR9g+GCfTKcmQJ3rui717qy7L8Ya
e1Aoj7CkmD7VksyEh82x9Rw72hcYTuozdu+7sdRek8xZHmTOz9p9nd+B39Zu/36R8xc+XbxvFABW
P4BuOpcl6J8uQkFIVuH1Om9n7g5h78zJSTUuoQ91+ujAINcpyjatv3yQcVqjZcOM15Lwjgo7zUmx
8/ttY7lWaEP1ei+TDhK7AydxcCKEJslw7eQaGaPKin41e6yLr+9PFCruuOVsXLDU3y/22D8974SD
WcNRSpGFCACrc2xvphLLtmY1zQlYLKSXKTtmqTs8YCr0D4Z8Yjq278kC1n5R+f7ZU4FC2kcnbYIL
o+v8I4bRyKfFzsdcC/Ia4lKR1PLardNXoAbe3imsap8KWOWprygVFORZEwNRUnuFuESBcozl/Cmz
UlSlfU7sllgCuN0mZMzOPWauk6IMWvxnVdj3XuvXvwBFoTb46Y2EM8osrNvCsMyf7sgqroqumqx4
My6R3mxiKMtoNLV56+mNgTWmB8EsV57DaJsI23joLWRRiRs3374hnQSUQIkFkIDZvTEI97QMVgNU
UfrbrCor+N0xttsVWGetD13Tdrd9unwhzcrZN51QZ7wW/fnyUW+MH+XYqYOrSP6TbvYBNep87GWO
nJ5CgQbB99zIITore8C0GWUUyaumZaVV+AC+USUGlw8rvexOutijTi69Ryn9SR7iWtN3LCEdkvBq
54rY+or9Xo5DuAP0f/naPGf1ljpJsl1WGP0kXQwNbEV2XtIaN5kXgeeeXTLvEiu5awhe2MTtQB4T
Qua7y9d6U/q3NOK07t9fyJC0wVEQxCJ5ijRxpFiRx0xr8Dqp/1oCPjgPbp0HKC7I9lomKqGivtdL
L94QtgyFQnbc2frups3wViSW0dyRXkEA6hT1m4IWiVJGH9qRVO8Mi0zYQXrws5y3tELqVyxxcW7T
fApHXxcBphlrW800JnzHGKBAU7G2rBXErg6xpSQJQKSIiIKcayax0wRxxIkX+7GMLORiGbuMwkUv
n2sEvq7sYDJPyUvtTZOehk/r3O2yj+44iu1kIpXtQRMAj+Y2mQv9Xee18V1laeZ723+xHbd8Kkkl
iNPICnO7S04jAKzT5SMWQn98VJeNz+w7NN/sJ6Jcuk2jau9Y18tIrhAQQGWq4Tx1oj/3mHXPJdEU
JIQtPt2iIuiAO3wqsG3sB1/NxyWn+Q8H9ANMuusyybAxRYPFRq6LKL7ac34iK0qHuQ8Dv6mn9rPu
s+/sZu9mTjMwI2WlbjwWJJfPmrlctl4DZMotNMUeCXtgoDvKIHfRHoKkRTOtlbB34vmd0MFBgO27
Uz7mIdddiIVzOxl0dBcDiTpqsOR4AtY6nhBk/fGR2U/jqfI5iZFWccPl1d4Pql7uvd541ezOPuEd
mu+/fb3osIZK/+ry2eXrM3JIL1WEWVFaFRFyLOUX812K8+RkmNzHZxfPAXe2e18Igi8Mlx2O1USn
PB4I7F30hRybAk57kK5fTS9fJXaSCAawMxcTnSAb50AZiPxwAquuvz10w7KvtBVoJp0OugwdZWQR
DkRQbbWXI4vVmdrYlk6NDOpBTPSt3NtmKLtrX4/Lkxz1kLIWr8f8sEQ2b5xrqjUsQpya5nj5pNe/
ksHlHPW5t40wtld1ymgsh6yYn5s5KZ80OjDcyL2PLeC7pk7HY6lRMkDwlMWNf8Z/RGrh5UsLttmr
y0OffmpGD05/Yw/J9pIlMa4RIx1bsGrNcxyJK/P7+o8Hb/3U88k5a3J7PPTT0pxVI7/0K3ebM7Pa
dUQT79zVCDO2HqFkZXN7yX5gWU0zMm1s+BhWdow1sgvcGPiucmsDoAjRGl5ixUdFfSdgG1Df6THx
cgWlbFbSbwKE7ENj1Zw4WdJd5SRDnvD3PiLF7sB8CXCXFQCvrNPAslvszsuEbqfPHwwXk/RNe/bV
tV9lKbpRYz3PdWsO4MvE7BsMRLRWDEmy6ZdzTtzkaSED1rGcGYhShl57/ejyEJsjq9rZWhByig+e
llYhcdJoF7TWubYr0zpVcnjyDEWR3RGgNNEYbbD0LGdxiSH2FhmU0jXf12X5oXH9ZpMoM0fdG6EQ
qm2YWFNytmTXnnQ1yI1dgnCGKEcUtYqQZCqPqi0ZQaxdpI59P9UrzB5WA1+maXa9Kvpt0uOeqp0Y
/wToOUUsCnmw+M4R04mtnOaTVRLZGRHGdjPUg7zR7Dy+Eez3jY1KN/2i1btkGOm8+h28rBH5CKCA
bmM1hggTkMLBYBs+0dtU6S8PPWmPAdUyYk6cZTN5cbveKRIVyrJ8tddrIXN8ELmyrkJy4bvb2CmT
jc3KAp14Qnktzj6LyX7DMmE/D7ZL2zyek/dNeoxqjsbsCcQ0WbF8e9DKqNU2TultBNfAMY7rjHDx
mqgAmUPHW2RLbyGIFocWiEl5e2tTnw+zjRNk+fTip0lCUHGX3MXou/1Uc061M0YP1MOujA64uqEN
zn5JlulmWuNI5nmZtl7vTzfeoh8j0ZC24U3jRsvtag8aoNnOgnZdNkbWdZ6VR6PsZ7S3w5uvsRmz
6wyI+lrgonb3YFgx7orMjuh94fshyHA3ZVhp8p44TMOO00eSP5DMzxOa5qSLHql6ftbzTHx24gp0
fEyA/eCT7rpmW9ne4F2Z8J+3zUTo5pTon2rlyy9da19JCJsfi2igw+hiSkRKszEpsHGAiT+i4YH/
5j8PNUmk56ymRY/r0905sfW6uHb9aE+2dTQsshgl0VIHmJXeuU81wUltPkwGTC+ZCjBhmGhC1ptx
kHd0hH6xTv95meZTrOWyslzwNKzUvt8sS2NRHnNDyeobPkMkik8QrFOsVvQO0Sk7VmveTVbzoR+q
msO/dDe8s/4hsSpzVxcFuc2TbwT7XetmoLxgVB8TNxEHHQDgXenPT4aN69CJjVIPMOwkN33RJDd1
0YhfVID+ArFDnrZOs0mYbPx/quERquh6qidkMKGQfpO0Zsi5oW91kJpeKjEg9GeLfsGGnyUI3Ccq
F6BDRTo5zGVjvm6y7BMZ3/2mGfxH2ZmfdPCvv1jQ/4VwDkHhinjWsXmalH6/f7OVGDS3dDo4GTGm
zlSxyY4W0FoeEMmPlW68Lgv+u1rLHIpEmv6YoSkpsK3voJloWEj8Q+olMcbCe4ZRojgmR28AB3P+
74NaPwUTxZIf9tfBitLHQhrik5FjoZUaQWiQzv175tK3sfauY+fJL95H83tRvM/iD8llNOqD5cJ6
WEc3kr52KOXHXJL2+EwKq2V8HKZndRnt9EyTu6B3OnbyRgyyfewc/+7vT1KwDD9uJuhR+Cvg0XYw
LoNK+P6NGxsSl5yZkvmga7etmwx7Qhjdw+AY47MH2plYNfzw+WCA8Z0KEHWigJ0/nPrsrq29m1Zv
SaEzbLnD+Y57UBk66e5AN5I0+Wx5XXxXZzjdYgSUt10vCAKp8OS3Ol5nxxFXrmlNz85ouQEu3qBu
eD8SgQ+C/BH1EAvtk9+gojJ7BG2ZWSryeZy3iA7HZnHBB2twWHOju7FdRffaqpGbyNYKnYhs6baM
HheVWR96cw5LrdJfDe+zpwts5d4yE5PGg5LNfFUWriCezyxJQwX5PufpE1r55MmP74lALxBeEQVn
5hmpcG116/cI/SsyejaD2wPqc9zxWk+n8ool+sY2yzfSYaZ3XZk2ByenY87NRoa2p8V3Bu25ADc0
RSWbphX06bPV18urtOWnQeEM51JSiD8SUqP7rju0a19om5Dv2mtosTdZUZEQAMGir+dPbjpKjDmx
Hk44FhCJX6QJlwfXMLMgH9H//upU+fFMAWSHvw58FXMBASY/cD345X09+m2/oUNFxGekvbeH8Wuy
YFYnF7G/ZjslSWk45L47buqeXd3fP4Gf+W9MQ0hAeAqcrJ7xo1otJqqkMwDdbaw0wncTOyclGoq+
qotAEWKnqZwlXLIatUpDQ9MT4zbtkc4tEvLmaMbbgTw2NqjezuufS0WNumCraqO+GeNX/Osl/vW5
fiB1+he3gp9UvTxppiRB0YZyDXPo99dYgtp4MGCfbdCuUOdyl1uAQKSAg99FeWd9YaszX2s9TbG/
f8cutfnvSy4+dQ7QVS5SRyhzP/zhJc2tSNAy3VAEwV6kFTeuU7GWiICHUpp7muwsQdvQ56HLomY4
myZZ77SofGfqbulu7maqwZxblGppZ5NbiZNkmxfEY6dEhELtTcptbTzEKIwKD6lcS02nLCUZp+lk
sxDKvoAlAo5vjQHk4HRHX/qL50dkMQyri6jJMFGZJjDS0X3vF+5VkhtJAEPP3jYiwSZUz5u49jmo
87jWkBH5wUrJDp6LW3buzMNYjfPOqNEPL4jDkupj4jM7Ib6kTalCZNYoEJonI5pei3rWQwrx1smO
CC4a58qnCgulHsvv4y/e9Z96wB7lcegP7kqjNal1fX+4jaog+ygX1aaeDPvd+DQt1tfUd8rHzCLS
VVRpfl2n2l0vX9mM51eXB9OguFjVkRG6ozfcNeprPlXZzdQ519NkkC2KKT3CX9PO6Fn80dyKNUsU
9A/eW1C0QqYI0CxFjOhCnAnY62g2y7vYNJ6JGNbf0dynyALr4PPc3yUeiyujIC90IXnpMStJO+Tu
iiu2UF+djIPdDbWxq+fEvCk7oikt/RtT32o8ygwje55SpOk7GRcHKefHrsyvlDZIxDfp9N4dhp2c
RvFUjvmz5mh3aRcP7y6m4CH6Sg5894sKNPf5H2cmT+fOT3uRGzAIyx/bvrUX27FGTPgGdS2ZMMJa
h38ZKTk1MOTadZTtfrb3g7bX7f2kIfo7LNreYrpV5IWvQ1BOycMS/SlW1t3iHfI8hKNU5iEwAYYJ
HLBF4h3aS5h0ITsKS4TeAlYzdLOjECHzsS/CKDtqImQkXpjmx4wUF8IWt4XHXiusvLD2wk7HWhH2
esiumROTIToo1KHfoTkOtS4U/qEvQt8/aJdhmockOgzDOjp56C9jSA4Mf9mb7h4QJgNtCzyhOd4r
3JdMNLuhmc1NNun+vVGopyTOy6ulq7dyODSXUckDgyyZht/l7rvLowtRGo1k3k9BkjrpZvDs7ssc
kif8Tcn0P6/T/8Zv8u7bTNT96//4/FXWc5vGifrh038d3uTNS/nW/d/6U//5X9//zL/eSbph5d/+
l+v0tZWd/Kp+/F/f/V7++h/PbvuiXr77ZFepVM33/RukibeuL9TlOfA61v/5//vNf7xdfsu7uX77
/bdXEjzU+ttiePe//fGt45fffxOcwP/z51//x/fWN+L33zbL22uSvvz4A28vnfr9N8P7J74zHdI1
KgvSplYa4fh2+Y75Tx0wno98xQeb5q3TTiVblfz+m2P8U2dl5yF7N1xvXen99o9O9uu3bO+fONp8
5ivyL1d3m/jt30/su+P33+P5D9I772Raqe7330AT/CDB0Fct+QrihrmFuoh79feTHxgNnlrmVZtm
XSgLJF+Gqqrz2E3tZi0BjvST9xBm8PTq2b3sPpQo7Tcw0Jddba3MLA/xHnhliPyejQOMHE01R+9N
o8yPCuZBnZSPCvD9dklSfzurhwwufeTo1Uecgv746vT4+Y1JYxGfn9l4sSSNReBQ9tvkZB/EinZT
Yxcb6q1O4JIExexmvmvROBsGVrqUJKk+S7bS01/6mMhyy95CWkMTnBAc1RvQEWTjDAHoOHJprfR2
aBPngQ3Ghlo0OB+N+GYtKhBXTBUqdMLP6hpe8yLHAIgWqjo4EVOeE4wSr/rN8lzktIOpKhLgSJlj
LyLlA73qbkStpqBIz6VtYnTsFTV81Cqon8gP8v1oq0cDscB+gjPAp4+hJutjnOPJdcQJGvlXs1n6
U18XHyJDfnH9sSQBOPnadeVHVTOZjPNC0FFGBkqFotIk8Wbwx6Bx/GufqJxs8MirVJSBybsudCF3
heO3m8YSO6KX/UNjLJ8z4h2ssiNZyuv2RjadOn3ekbeQAlsfP7Y44/AD5NVbko32ITPcGkw/NvDO
1wJWWuPWQ6kwZBUWWuMYjdkpxfm6Kav+iZz1sJHTJ9s5Ash74VRzAuJw93PbFme2xBu3ytDm04vZ
KWwbfYzpoIy8Z4/6H9to+Ooqtu4jkmfHtvyUW60K5H2RG49pSqJtkZsTZsbqc+8JElMrA58p/RJT
ItiRRCrS0Z+CainIEUNUVrmWuXPzegrsJiP5XcKhzrRyr4a03IqUFz2Ri7GAwRiIft0uVhZG/k2K
4bXtzFCroP/4Rr5scpmdlDEt6ztMsdvC/1268XaEXXsYG8IknCbZNKx3MFtyVtraG20UAgixYo4f
YtO1QIxnZmAuLPyXk97NRAD4w3Wt4s9VlVwtmlcd+3E+JlE0QxPErCam+LkuoBplNk4Os+bdzofp
xk6bo9NM17EpkSWxUBNkYo91bQSeNcCv7L4uVnwTOXY40kPW8RpZOLZjDDmEY1JqzOqPNRUWNiNE
SQFk25SWjY5ISwO7pR/rA+wMysWD31UgknbjHULsTzPJFUB2tWZjaTbVc8izgA1DPacLU8SkFRPd
Q4KAGzQ9YVTuGrM9g3K1M/N9POPTi52rHpBzOXliX+C172ky7uTMzJAviOVAiFGymxsEdLn4oIne
oETq3i41CaFjfU0g9iYm7hcJXjkFXeVoG7NgHeOkTADgZrjgnTHbmYbApZhoGQFkWkjKgbnTwELE
NE+WL4WTtEerI3Up5XRq8/w6jjO1kyttGGDLvk4X4zqy1f0cKeLGTkMrDMykSb0hte4KyFm1g0UH
6PHKnUrtJp5WbZZxnWX9qTP7LuwKxC8Wln5NL6OtIXEidtZjNNpWyDpLMeft4HHXx8bIn2n67Wz4
eME8OWBWe+9x8NfGuyBbdOyJIECGWR9GkwzIrO1P6dgNoUPeKvUY1ComTpw4ys5G1dubRbSc8U5x
0ucxC8yWbPOIslhZLhSYYRP4erkf7EkLDJQppklJZcoCYVsvFTgdFiHgCKbllqt42YrIO1qTIISU
jVTQgSQKijhJt0BYR1YRNjmxXf9+8aW9KZx3lUC6IkrvddBr8gh89RjpS7pD8oA4LojXgyI8RPoe
gYiZNT8RzfFgiJRg0lhiKtSihReuphPwcYgmkW3c1Y5PnN70imwOMhCqXSwtmfaOTSLNinftTEfA
GOLhrqjVXldOfnYG4ouTVh5sq/9SkoG6Gwbs1fNcpEE/EbJcum0ZtF3lIiZknhqG8cl1wFnEhDqI
vAWTYbFkZxrMqAaX4B/eSXBSXO86rgSr3ZKI1N9m0r2JYCAOPc2+NhnuzaQNEOKhV6PUmWfAKIST
3Oqz9lEthR1YLP53Q+UugW8WX/qRpPgFXzRxgMPez2zW3eV0djuTu57qN6Zdq2MjKcAmBdnrxijm
LV5+sa8LzONqdLXQX7y3rCd6LcsG0hRLdH7LM+dFFVSuKG8HMwnjxCKCpqtv2ylqt6XVPHgD8IaO
NXTm2shI8yXbitvJKenddoSn1230lDIn9jn2wmzMmqNiRpt6ODqaU0D+iEIxjp/SztyTsEwmbldy
UegJrLe0tg8JcUFi6qkbyo5acVpxHbcwbbJ0WmC1TgiAFlIhxxcNM/IG+PfOKOOHdrRvNa+0947v
HSOVeLu6ES+lTyqBN3AU5wJ/KpkuuRzysPfPfoqISBvOWeHcNAJdTOrBzLeSY2kPnzLt6+RbdwUa
iM2UjjR9JEpZmMZV4ffQwZ1Tn6omiG3vvdQkLsECjzz4rBDi0oOox2rfl5zrOAqqBIapDQJ4O9oA
yJw8y6/ShXwzMx4fRe28k23ibqahlVuRRXbYTszjHSrlvJzJ/5qp3ChsaotHZYfEJRsxnDwY1ajo
UXblOV8U/msyiAJ0JduVZvuSwqxwETu+zK6GXQ7Nj6r6F1Npp2KBr2bm3js6pBNke+IgF1erAxuB
JLvnBpfe4EgMFNRFyy7dAqQ30VLyHKYxq7D5wZrym0+Tslo0pbbG7a9LuEnj56319CiJvLuiyBwY
EklJb+dEDCxU7ioZ3UQ6dx8qiMkmn5ngYTx204gfOKleSseQR62AK2TL7npIu2ob1321p5MYimWk
8WKgkaOxxew6xhRlsC/3Uxbt68jpA2fwXmqQjaGRw/FcctR1Y2E5XP4RDFmvOS9cAnrs+4SnzqfF
1+djBwBlxsNtU03kxu72G73S6WQk0LXSBDdQyu1h66zIUq1TBFNknb627pDhJfqDzx7YnrCg1L71
CZj4dBgm7I5TCw6Bm6oemuqKwpu999HogLjNu/0FqVajy+qWJvvQDlUWEKLakExedhukBLQIWR8S
ODbfVpUObxWndiz8W1b4OyK/cUsbeUb60TQE0CFDI8kmWPWC2c4nUTqjsvTtT5S9vRXSzIN0IrPI
Vob9ICHeLDYKOBfa/dwK9o6VyFRgw8wp56cs3WpOo5+KsmoDc8D8YbclmahV0p+yefDpd9ld6JOZ
Z+SQtH0aZ0FUjj77v+XRnUGJG02RwzniaqV1da7lMobCW7lkzRcXSz11WGTVTjVfSfrGKNBGEA0L
cSiUflEFyBu7H6/YpOD3kW5+R6YU9Y9eXC3Wstcb7v9ZlPUb1QN1HvNmCo0arXyxTC/sLpZrH65V
k1QnArqqEPT4RgnE1eiLjkQSPOhR7p0pttNcdjO4GKB2tigm+7OTYm3kfgv9pOiaWw2EYJqXuFyK
tDu7bhGH7WJ3nMEYEnUbo4mOzGoPEoX3pEX3UfvbqC1eeKJa2MMIcwjpOC26+YYWwNv5Fd7IC/cj
swkQRFxU7Won1fCt9q/dmKptRJd7O6x7/bHQtnpOBvgy2u2VqvWTKcc2oPXe7tpGu81ald0ss9xa
sbPtR3GiI/EGpH9ayg+jD5HQW1HCXUemgYGGXXctQOess2SmvYc6CKYHjN8mnzwKAY23nYoM0IHV
nh1K8ZNJ396d1GYc9U8QCEmIGpxhb82YcMrJwVqM9VWtpTs44hBTmYYHl9XSkFBzS6+MQoL6GaLA
X/VPIBJm0LihY/vtPjJImVsTFFqH5UNLAO9CAmAp4YfMmjypYlr2CDfVLNDldGkZ9AS5ZJBGAqll
cLxH461fxUZD88Z6tNhDPg6SIaUqZ+enxiWJd0K9OmiKpUGatpsMi1irIvYIBBzVxJPbfvU5Nfxk
27TUKAoTSZ4kM3uTdcQ+530D1qbVrS2gu/mluM30mXY5niE9wlXRMzsF4KRiwwQcVesTwCUuvKyi
RlnRaQm6yPtc2K3coGy5j2pxW8e0QXptfB+1RhPMan7yaXXvItJTttpUqq3pedlOktNmz9qdX01B
rpGZStMDTEew0lMR6jIR1C2Im7uZfZml+cBiiIvf1aOOTnFZbmfHQ8vp+szTIx7GIQ1ogw6PS1HR
uvYFdFE327pqAkJZJUdl1uyHKqxvfTgg2j7rc/SuzCAns4kEsGxspD+jFqq/2poJnZBVcosxi3RO
ipIluEk0A1tjZlGNX+tTbYodm/Y6cBxDkQgLK620HhXCnButUJJ94lf7yWaNuB1raQfjiPQ2wUKr
W/F1BDoOwCN4sUOJciywq+ypX+M//UTYQQN20unaarM+g2mBoNpUMt0U+pIQuIfzGzkSC2h81KKh
zdwsbNIn90VjBosHTyMoA8/LONpv0XM2vCcOEZX0yGvocxJKHEA0FWaTjYzm5mgvYP8a8ewP2sZC
EM3BjN7Xev65cFg3LevWP3lLiTILYrRw0hruUTghooazfk7G6ja2pQ/8chWgvcyWswRanNJ5dst7
BDddgNhPWjLat6p5cTT7U1ugj2uiQzrJnaUaPLxGv0mSFV8zzK/dbH3VenmuE35uJtwt0HRie9wO
Obo9IHASXEKgJNG3aTypz5RZik2nGo8UE/O95+XB0sQsweLlfshopuXxeDsQWXdEAML5ouOtLsZ6
WyMq2Urhn/LIx0AyiQPKrrsm16LAGgY6sJH1WiOHxeGbb8Y1AzsT+binV2IHhUffOGcxtcmdraB4
erAk2AM/ym4n3T7kabEptKYKh4SChJ4SPAY+vEYrYZf+i99oz63IJ2aj/MvgIFkpm/Q68dZdhNld
RXn9LtK8EFLjTYeNKexFhG95VAgU2oOR9geni1+EjQbQs/OP04JFHcPucxPF7OS84Uwb6aWrq3gz
mDQEpKll/4+6M2luVNna9S/iBCT9FJBkyY3cylWeEC57F0nfQ8Kvvw/a53w7TkXcwRd3dCcKS6ix
GjLXetfb3Hbse2VRvw3S+E58ynkzMYYglRjHJ1rD27PrV4mFQuDGwDOtBjqSkrNLuClxSEvD/KyZ
hkh1hNdqpU0aOCwfS0A4IuaKrxfxYoBsYQ3XSryrzjrbmWR63DaPizvRUHSflVxk4JX1yL+BIih1
OirYLJgM7zN3CmbiJizk1Tjo9uhAsRmLHR5S+L8lcegOj8rzR8pWBpYZC+yAbFrSVodWT7RDOrss
veWlTkudwWuGr6zb/s4RH/QAUHmZ6fuuealg53BiOmtI4AfaLjeGYIZFqgvQpG08pN6evpXR9Kee
mjW0c/mR50l2aEV1jHsPiHpEh4G2m+zJHRFwC5mdVAFEaweILSnt0+onhvZn1+43d1hrp4HbhdrE
YSLgS7OyYJwQSbRmaHZqnboPb7HbYZqOlWU6RzSQInISQHhXpFMorRIRQ1wVu3o8edpTkzZT5Ijl
hfFShPYuI9E0XAv1onLnFz7EWO1l9cqqqeED3f9M1gTqC5LiKvk2U/ShVQrMsbof5Gmynxi/4QGY
+8TWSVie/WqHi6UKGjwdp76+2G2ahwreDVDS8+wB3lTYbrk2X5jV4/Fc+gioy9aYDs0qd12CK971
HogbszBL5kAkRhvpOl04VNLRbtLQjOOdnLthj3d1GwjFCYQR+5s3grBM7PlU231zoui/b9d6OS5W
/7z26/hWjFq8z+uh3ZUjg1zkq6/4Ca7wg0Ozb3ELrsfb1O/Yf3W6zVHvSUsW3hkmbRd2VvLRWTa6
mu7i5vlXvoqHHg/BZvosCmILxiIfgsLE/MevHqgoWEGciTEZGNpQ2YQe2jm9ivUhczvfwY958Kyh
xFeM8dda279aTfyKV85/InmjnlvCwvjZtx95Wx+nJCuijlRT8gFiLA0ToLDCxjOmTB7xT3IfbEgB
lSEPLnbKVBvta1KAESEge0QTghSgwwxiFVNgwvWdiq5nj68UBozDgc56wEX3kszYay9T+oxqEEq4
lOpOWivKAEu60ZAmO2ed0sPi1XyV7baFWlgg9Njv5Ul84xgkpbGPoS9NA8ztTSwl8KzAiiHPbCxZ
De0R4hqjzRFXA7KoygAm1G+VarfYK8EqzHHzhd23ExNrWx+bgQZ4E7QrduRrgeqf38Wjwm8zBvEL
VpVCM8iaF2f0Y4yENXmk7gBO0b/ylogCJoBy77YNQISJ/cTkQUN0wGcsKq1lYC0XvWdFa+sc2qIp
T712RF2Le6XvE3gvQa871vl90Q64XJpDOOAgaS441ndrCuPY64jrW7qgwWsPfv4NO9hNpltUVurd
9GoZuQm+g9lo0rtZNSZexY1sqeogJhn7wnaGIC9prKbssc4UCytPzCuzQXRDgVlLFlkkAd9Ntvdu
rS7k5nReDznRRsGIjxhky8CRGB12ej2HjtW/ZznOSJWogdwzLLq76s5XTn5Lt/vUWIR0D2v1UUHm
vDP05DJPw1+bu5hRs8sU8j52h+pBw/d2zmjAivwODB5LRuE6Abv9Zz0nemTAVUc/sm+sGA/otn8f
8+l3bykA9s00FtRnP/jdh12jWVh7StwSX4ocD+6Q7AWQv67cU5znyKZmP1rzuA5al/cdN1VY9OBK
W9I5VtNm2A18W9mifs9QXB5FruNuMJ3YJLA6tuAPpn3U+poA0idkaTaAt9yNBFs3Wbhm2V7qdoeB
qWJzXptH8O0XY1RsYwQ3saNqInR9lUaxrkDOivrkLuX0RjcCTQUfw1Tgdz+72e+B336SL89jP1PW
6tlvfiJNKPpuRT+PP4gDXoNl9A0jkDTw9IwF2dSHQOYObMe5uPEWEmIkENmmYmNSF7d1NOKRFqaE
3FQxNtjXa0paH5gK3UmveUKbomAYj1rY59o3RFGSItksEwPkA3ommGm5V6LB14pOxa3RMlbVqypE
B70lK8gQuq3bPn4obCYPdVFE1YtWjQDsGC9um6M5pRfmkT6i90gvB21f5ksZ5G4yYEYlokTOKeNT
OKNI2a1Ar2Wgd0txn0yfbovFa5WqvRTZLWdfvdNdUyMjfprC8imv8yHUWvUpEBYEfkvmb8z8VGFk
o6erFigFNTXlvCwTpzjlGZB52uDv0Bu8Oj8POpayOQ/wiYIBQy9dlPl9Ni5GYIy4qSTg5rGGBG0B
H6y7iSolGxZAOAhAqHebAxkxxA7mxt5Ih/vGNKdDp8Q5NeJXmzUqhDmNB0zyZUr4nCCAOTyTWBxg
XLxWI32MISgZdJU9D9gAhvG8GRWonjk6L3qjOR20Zs9DmDPg15Hq+NT2Cac+gBIiX4p0WceBJp1v
kHIRtraMemc9VhNs1qxfxdGksXeM5aPp0dEJ9JiYxsyA7fMd9cAI+QMMdqwxlkUR/swnzCgcH8ZQ
Q8zIDmDsaqN+nltiNOjCPhJBWpKXzSHyAzJQNAPPtQu9xT3Jk2c2PGrEzrlNksVDDOUbB1ZuO1Be
8V55yU7MJq7DIv0qrBkHgxxFpL6a53gaZDR6EHSnCVDdAHstAj8Gi+kLSx3WobwFl1iYopDrPJhq
fRKF+QKfAf0bWXDIKaa2QTDtzx/CSd79hiwZ2b0bfj4hHUkcllgeLZqnJXHe0xGIrWiMAXar99Cn
1KGOTptBLR9OvYuBKtNDHY48Kqf+pej9LbWHQqAdzDUUcoSmMvvP8KBuIGE2gaHx4LXKUbQmrLYe
50Cu6FakR5uVeUTWoSer+AV0a2QMhPj+0q0EVGZNceWzkj5oRr8LdBthFjtua9xmMx46U85vZG7b
vYf5WNBmmI0xvdzXa/VmLVMOfDbtG1G8I6Bub49TYXdBnrMzEToROWuHheKd0ejf/QC6tPYMKZ2R
Hxf6d4qBeOeQF4UaBiefaUyQz9S4jvYpNlyMPJQwL+VwNm1Gn3ETJNnyPtVFDLamJ2Eh3Od5mBza
Y4QhzAGiuMz8R/xtCr189QdGWPpcjDgBWuU+bhczhEL+oYspjFdvOKUGo6eaYEWyhgh5MvXuzVMI
XBaBJKetwcWaHn1MjFYJJu6BhQS7ptl8WCdQQTpxPJOWUQ9N4Bk8yBg4lTQb4FQwSrv3Buv3oCqx
bE/mU0OFrmosj70JCzJ+i7NTfmap9dU6bQXszukmXefDawySAXAFwOKSSq3lp9I1zKcGp8KMFTok
PRJWvpOGoRFpVTaFe/Piys1BOpkfwedxsRH3cGNucaFMgjqOwUGlLQ+dn5AHlH5IrbnP61/Qj/KW
lE60ve+yHB50yNAHVMEfqzR/886NEAObl6Si94vN6XlhqImi0/9NWvmtiIGsKveHyfwyjrunQuHU
boLw5eP8XC3ZnWYs7LRjaBdjd5sTJFLG0j1W9kwj7DfYkPXmux7TmdldAw+V7WrDbataF0Hltps6
GU620+ozmgLxII3FCNPRYNRuOc3B6BEYGasKUw0zrzTHuQPIGtOqNAscf5/Vlbh1OiNcGiPyynE6
VJ5RogqZ8sjR1D0ijjVoegwvZj1+762RDko339PEZhsms6ghBqUgXCnQFpk88ARBo5rhtqQeGZb1
u15INTUFQzMGhe+LjgMBFMk2JCoLnVdTfA348s8LURu9Gn8XA+ZePTJLrCXyN91txbGKX6pUw/7C
/qu0/fpkifR9LYJyusmNukenPAf2wlxrZuOjTOvYgrQ2PhNnl0dtRnBkmVo/phpDaMfowW5ZNCb/
e5jm44yhAp2j/dUNHWomuf5oZG4hj1N0GtJzaQwyJyDf4glyKyxE13eDPK6AkrpqCFan/cxq8uud
4nXb4ADFG/Yn0p0OLAoRhoLu8LOyWn/njkCemeiCUs4vZofBW05eTeO6d0ByMBya9MQC89VXE45t
nX/AJx78v/QOvZOw5lVLG2oWBboxXwgWJ5a3dM5E7TxZ4/huOZTejWjng1VnxFL04lQkMZWQpd3D
tDx2hFdiJxEHXS2PTupSh8cAdDHoV7faLzDPCJBDSNDVOUWTgSBH9OWlgrEONi3e86L4reH12Kzj
JYXHPI+StKeCDqpvFyx1zLDO210noRYInRpDVQtk/4XsqlwHwT+S3/RFKEwWtd/2TMljd3SaBFU8
GG2JMBB9NhlSX4073A0ogFEDJ/p+sV07nBa6qHQTOVGg1whH9D3L3nictPhcedifbPPdUfvRxf66
K2CphHY/fFVl+sO0UZbmFiiBVUPLsgBVj05rqVAvxzLyaKvDQTWR6RI6TdxFAKR6Is4ePkhdBE2u
nYx+2Q9NOe42Q8VgpoHwZ9xGp1lGcU3SWnkcdfxn2dwBaqJWauhS1NztDOAl4ieSYTVCZQmxIwPu
t1uyl5sruRVkNT0SHBXNZTOEfoFEmvyTHVPmJBhIAMkEZyBiQZ63OCrpfbmjc1I207nZR+mY0+nv
TJ1Z/JiM7a0xE1FKD4VGjeClxdZvXayJl8SgITF5H9Pshh3pHeyJ+e3g0BI4GlNzQ8u+Z1ezI2Ml
kqYthh+K385eWHzOll82cGGaMXL19TNvdNi2Ejbjuum6HQdloVP0jBO7reL00PcTHFl5dcDqup9w
Xwr6nMa98WHOCfurgfsdsrLi8Q4itXPsxDpoY/7emzphcqms8ORvHsdqYt9h8cHSfgW4qJAGphWu
60XcHKl7lqAp5oOnYYRlNoagpaGELX51mgvZJvHAM5kGgx4Lhg52cxEKfs88ViGJyzrvf6OyOvlL
pTykhzM+fAANbOuVmg/Ci3+KfeE2xGMDAyGaXjkrEK8sg7hTifm86oYO2lH5QaWTU5Bsy3PCBr6r
nS5qMvzJWzzjFXwChoTUZF6bkdDQ2sCi5wHVI+F6pOv0hBugwCahO5d+VMELirIVcovhZj2jGX6U
i2EEtQFXdpXeGPoJSLnlxi+EnO2a2q0i4MB3yO1AQQqEoXueLQSquMFT7lTDb7dpiYcfEJB2Kw44
7XqTdWXPeZQld7p7qESCzbICsyyN6mgwpz45mvFgKHFJyVGHFhRj2TN98c0eLF/TmVlvn1sSddP4
GRcgE9NuJGp4yi0LV6MaCVj20SLBRaoqQryUYY6aqggWtstyPtVM0AaoPpgHWj8Y7TzDGaj27Wi8
zPErSFseLv63IY4uySUaIkFTe+GLvsm15lI18/c6uTuBbzZqXS8ULWP3doBMBP2r3LnZu7T56Vke
nyO/DIqjDncJZd71SOnwhgF+rFcPFZ3UDq3ZNXt9zEmeN8mWQomwYuCijc633jPYrP0Kvt20JUft
hmprp8aWHsV6a32cUUfou9tJSJ++mzExAIzFtFfAmAqMptqmLxZ0NONbY22EjlG912uxqywmDKuC
tVN6zGNtmmC5fk+bqWaJsskw+Ne7lSTodmCEbr4NcdLuew1vZ6//q2UVjtbBpeVM2xqiu/YUp/J3
hkijyF2P1Jphn03DK52U3dsAf7ADHJRbA+MahE8PkJT9QMyu+TqbII+OZCwmMOQrS3C//tOYoIna
qJYJGylvG0KdVelk+2JyswiDPrmlzPPOQjg3SeCje4ks109CywZS9RWVbW1ipQktkD7U7/EqUyhr
mMdJson3LrOr0Bv8D6y6vzPTvcyQqlBEvNtQeRLnG2OgMsL2JJBCO2VN4RztunlDXPYFUUTdTmvm
w+O1vghof4EueIqblunnWj0Xk+0erdSi+EGrF/KjYzlhjbHFxbbSnBioTALHiz5cmawhzipfcl99
g6dqB80y76GwA1U73vdS46+1AkXD1CFSHa+nU0Zo20FLxl9KAxUHar4ng3AJWPwkcGhfYDWqROCY
RXEQNaQwsv0onliEOq/1drqHcFqrKUqb6XnU4HQwb0/4D7Oorsou9CbHP6kxu8XALmYMn1M+QTVk
vHXoN1qGLrblnrxLid1UVBerHRhJf/TQFwXNvL6a63xIuvmYcvZwJjt5tGTTthICKSJl/p5/2j3s
jUXGhGIbsYsVbDsELuVF01JnPCxq1cPEA/OuBE4dhl2zROEISNoZAzi2WyRElIzZshy6nr7RnoY3
f5aKiiafAy/HtzEBKyTCVIsKlJ1BwXlCKjRDyaZ/FpmlB9JJDEg9owigXh7B0oiUmNJzbCW3RcMs
zRe8VDknJr2bjzDOYbB/X7QTMVSMSyrYYAEkDiNACj5Ts+fYdZWsik3OmLDyv2wLImFereeyWC0a
9nkgPqkkZKT+qeOtnesrroYQ4jFzHUJ9JA5yoOAAtPWjsrWqO0fnAxE8b0Rn7RR24IFlhcVex//H
kTeN03wRcUVnMsR+kDkwpwaX5dXvrQdGl3tZb95iNcwR5PXrgyxhMLmqRUC5vrldfWwzh0+nf5km
nKSpBBy8RPFVt6PSH51jmlC+mDYNk9XJb4g576UrHua0wyIpdogXF8U9Hz7yXx3KJFqJQzX47DK+
cXRZMAKa8Crq6dw4H08qfTdkCSJQgQa4yYgsftp79VRGtT339EgYjE/dWzyvKI8kcn7AuFLVN5L9
aq8WzJHQFLR8VRiMaVO6c2ufjLbW/1VgSZ0qUMJWoMpKmzd7kjVLPOYdYq1/SEK/QkbWx5okcoLB
6qPlpkRyz+odFW19ZIrjGMynCK2wnoZFD1rztVne41n+gAABdwCc1VAw3eyhPWhlv2OmKe/m9Gfs
YTeKydDzDKUMZ4hnjJoSufEZRn53GcXeMSEbxiInBXiVIIF00EipGRFQpjEeREWJGbFw0T7jvpnI
x0Z3JgImRQ6fhcJBWfjDx0xP2oZ+Gj77DhZtcosxXnXyjPZ1MqDBm2MPuwpbV+zJ4JqMXpAQVQlL
lworhr2bm2BCK1PdPIERzBB42ymHU6uNHghZsm+LyqWNnGt+rPFfTu480zJQ0/c97qJ5UFT2c7FC
voOARJEXV1VQVsdhJoXLfwPIY5y/6Axg2D6wlxRnkEKKOVW3IYy9vzohv7oZ5iy0CKJOQZjzAUGU
QsWAUdd3ojFxdm3GQ/AdgpmbwTvxxept8bEYMy2D9W7p+e+iUBfcpMoQNRXGXgIKAznJyQk+7Mtq
kvTEWD2zO6jMCk+ELlkAogwask20jcVheRMb4NqqjCw54/NXlzPvKyNriBAaopadg5NiD+EWWBrP
6MAWx2b+Pa+nZnDc0EihfXRkHKWwzCPISUeM+qY7HdcoxSal68POdMf1meJ3ffZ7UKkuyzBH5AIP
R5L6tu9EgnskMXYIwp7v1WjGoZMVPAFuIvQEdLigtQo7YtrLcZyOGGP9KruYswQq3zz78MwGEYJn
QOfu4EwmmF6XHrIKpWVFmP7wx/7ONRqPbl2+I7Bzgr4sfhpOd8uM8YL1asK6v/xyJ/d2qIsDpkD3
HdubCSuW4JUD2+ExxuejU+MHFkD6Lo7dERCUVGnIGqCzjk/SavI0YZAUlD3oy1g43yMlf0haKXNs
D1ODCeZh2TDSA8CcYaw3XdaeukqPRkt7zlMMtIbhztqiTIAXYkRcoEMletJhC1ZLFA3UEQo3fGxm
NCyovbyBzUjwfEqqsUY3mGY2AMFa/9LsMlx6CM2t5b26dvK8WmmDjWCHsXPT/lAa6SUVivBWdMOx
y81tI9pGHh2UW/t7mLVlFze4TMp81g9SE+9+y9vSYjiwZkyznPaPYhTOAZXbjOEOXXMhoE6N/ZcY
53sHvhGkPIgHuXBPIu3Hfa87nGeUq/QFVWQaQOJJcT8XBZDESGRZh6Y1bOfkXau3EROjm1laP1XP
Savh2REkjhPlRqcIKqh/x5kZ38QVyE/WaOZuZdYZmo5BWIS91LtpGaNmYMmCJ3YANsLNeHwSLUPj
tmTdaZmuyUYDZSRxNWgyl1UaeeWCAeYBKJXu1ircv7B5rUAGnQYkhAvifGPaWPk+zNaJNeM86qYZ
MPz6yyrSjzhVWNzgMhWLCctZeCLSsaDM0uUA34NaWf3JP85lut4m0HYjc4LcpR59ya8xr0DsFh8N
gO6SdVxwTgUTDEqQ1tzFwBGKbhVPT0mbN8gNyjISY+odFpepGuYGU+OxS5ZwBnoLUrRBlogdQwwb
gTMYtRQJQ/gOQVGu5HuBDhYG9vaOrsPUAipeSkurCivHSdl9Qd2FC26TPy8uxVe1DHw0idwjSACD
wlrRHiFzwdb3LNdjOrphqbtFGQw5rOeh746LCdPXMwXShZgItVjDO3HR5AfoSVR22h1S+BNhDG1o
ZAa1BYIAZrDJ0Z5mbCU2vtC96odPPHyeNZJVjyWs6HWbndSyUyGrNY4QkooVvBosY8mP1GYvxEcR
jNG9KD89bFjpTlobAZoJ/ZLTqyYK+aJw6FiU24Z1k5KpFcso8+WX8AxGX4fCdMoIuGmHKPgvscbZ
rvUkIGPxqesWINFEK5Uuoa0lTmRUyA1M0YsHoRyCABL/BI/srrWYQNdmSQiw+9yPmLuLLUu8Xi8u
qZ2RN+VoBanlK4NVyt8oPkK8tvhlHovk0OEGo11iA+ZDLGIRzHWhn+KUqUvBprS0fCVMq7tDXWiS
doG5mi7OpUERXlBYAJCPVBg6SAreEwo/CH6lLVxE7MGNlcgHs0yjpkGIjUriPvcB5NL1IswycMst
ORO6oOGMBKlZENMW985N7fKhqK0fVGesURSBJ6ql+UnmkOSbWCGwnKZg9KbiQM+8gyT93TeFcdAY
GCYrRbhM32BMVpy0No1vxTgICimNEjEGrIwn6dqHSYgkwDuVmWgz/tYTFgavNZ8z2Ch0x99yZusx
sWkNdfS1DKSar17TN6/KuIjWGEXpaoyB5oFYL+wMMVap0UrUbuAaGNPC3x4G81urzGNHHtycIzUR
Q3Ug7ZURndMecBUgIJtaeVyPvsaIrt9gErRKN72o1sDB+g47K4SxjiR7UUv7u0FpSFrhIOmVVGGt
HxwjtxiwpIolGKrKYP+YC/IFVv+3ItmIUEsQqA4uRy7RHTbO3SAvYylPLftuorwyGrX1l0M0mnTk
d7PB6+VYgLaHxhTHp7XtL+g7QEnrvW/7H43nlaer9ux/pdH7f5Hf/Zeq7/8nkZ4hMPT4v6v0TnX3
/flfqr7rA/5W6Zn+v1jHbJf4ZYHPHO77/1Hpmda/EOm5uodrO0vf9ci/VXqm+S/k9ZuxG/7RSOf0
f1R6wv8X0dUeDhyYiTjCILTmf6HSMxig/6GYdXVLNwwy6jezDIFd1X+r9HJvkJVpjjgD5o0T1R2q
gqEh8KP38/bXVnItevxZx1O5w+YqvS1se36q9Qz0fbuDJbsfA7Zrr3VdABwVMXQK6Ts/OmilQy6a
X5Y52KHleVB4NX8h89Xuwusjcei40Y1xeS+muYS0jzbFX6vmDXz56e+ntmdGsoh4HvEtw6th1pkw
51tBb2HwTnVAmk4Lew3o5ZMAvCSgsnOfOtOo7hbTyqJem8vPRZ/gi9XGW6K66Qhrw4UuxwOU8+wl
hvvTZlh28LIywcKsyn+05JBeH4eYHh9/u1Enw3fQN/sxHTzP54yopNhrx3u9gK+1xKD1s4Zde1Dl
QtxXU+YfLCP9isvEvF+uB/7+U/bing4Fz1PQHCItqV///ZDr47YL3Y0fWrsej8t257+fb7v9+gT9
kMwoGBiGbTf9/fh/7jc7CYkik0cV9z9Pd/3r+tjrX5QtqAd1We8BVnLaYvTGXdo/e2Prvil+Beeq
mKESm1wr880mLf+8HjMsEq3WrP59PUYZVt57mC7hpssD9Txe7wor6f6+CvFs695mdoXtqL3a020t
FN8SzgFhZvsGC5XhHYoZaptnVPUF285qr6uCzBVTry+TA/LdJDDNr0flLNGFsO2enO3OUCL51JRe
3V2PxmX8ib+Y/nB9qMdoDupm83Q9pknqxnFrFGaF6sIvZuwASd8pYxtLJGs19hqeU3iLdvpeGtsw
rMzWfZwI80FlrtqXiWE/qGKdORq7D7HGFFY5tf9Qtu1IwNGiPagSvWMJw+WMHzhcaE1l5zgjL1sV
VXEuk6HZIxeqzgou8V4jgu9clygGY3p6xuBWQXhCNZxhGOZ7Ct/xrFAXcTSez1hxbkG08XIGO5O8
mqaf1aiRzesk5rn2tJgqSdq8GjRhNVjOuZx1bxdbuX9OJOioNrjxuRaNs4uzGqOoKSehl13pUSEt
2pXA7Y/KYCOOM6t8ZIJl7OJpbh5ZCWhQLK99JJtv3VEf9o+qHSnqNTk9ykKonTLs+bFMyNONrWp9
hGAy0S61xmNd5vg0wT7i1ZIB+5WS8ILY63bKatxHNWioIPrBx6dZEC8EyecxztZ6pzJDPqmYYNkS
qtuTYszDq6niSXZzwfMN9RND1iVahG0+aPDuGMbI6Yi5+8f1mqjFcL7+NbmtPM44U/5x+8ppxwgQ
E/c/DsxaWd2YzJuRhvznSa53wYaMvlWLIXT99wE5SSIcTYRG1wOIff792rXuycNkYCn0xyPsTAkU
HGgYeWNUr9fnX6YMFwIsYsLr1X8u4s32zoLu/ucBcFDCPLfJzD93vr5SXa4YHcAr+POAX+hyV2VZ
Gf3xCB3FCvbr9vjnARqHiSmVMP8+8M8bYXCDu5Rdb6NgPv9/DrQozKk+ZPfnARgsBrEHhfHngcrq
MY0RBEpfn+WfD5C5cBnWwzZj+p8P9fpq7iYTZjs0/jwwVR1OoJjzAb3+52u4PiKXsEf7apFRN0Je
M8r0ZGLR8caiEtmau7yXxkp4t4YjIzIm48OhLdB0IMh+TbWHpmQXTJke3M/drN+59tpEU8n0Shf9
zw6zTop158tpuz4ojSTiBLeiLq3B9MB3bvShXg+J28+v6HnBDmPri2niGbDcx4Sst8IeYc6ha/Xp
Zspk++Ym05O5WPWvzgNI9lzZPUKIq6NYmu9lUgm0NLg+aUn1dL3owCUeRoKar9ccM+WcslGYCDjz
Z1DH4cCADc5clRRnlebGlhxSE43oklO43Xa9uN55YOAEfWh07vJ0bZ/64tFq9e6xI5oO0Qfzwjzx
/PP12PXCJbdOL7v0nMdt/vfF4q/zQ9Hd0PRtcdt1cj+szXJnaOk95Kz8SQgPx00sR88bmf+fm0DC
86dEHjWZjo/Xm+nT8qfWKA4D1cXfD77eyVTyrWv64fZ6r+tN5ejSiBaAq9env942ZxMYZIMV9z+3
tTYJZcYoydza/pfrKwxidnYt8hjm/tx2faxYE0B0A6Tnn9vw1xyOAOasC9tbuN7PkfVyyxb6kk/p
kjAfnTQyeKd9V8XvLm53Ec6Iyy7F8O+tH21nj0YmbTfc3SrBgtGPHGAxLhEpZwtzg4vf+rho9T5p
XrNdXGzYDLsh65tDQYLPZS4EyK6OzA+Log9EEdUlhzXI5GAxT+N2lf2TcUuXemQOruUFZ9b3jl2Y
1ZTCx9+2Sj1eb4auS56v10r1ouOG9Davw8fKMO8ukXpoVZjHZNbU38z1uJ7TUb8UjlwultVbt04D
FX2G4XtBhYc1udTWiLyVd8Iw5nNZ1cSKY3t5UL1YL0ZpoRCOZX0aVaZfyrhOGTO16Z10dbIVLeOi
zfVB03zz2U7H8q2YPu2uEJfWsLPHRDkva9yVt5sLM6KHWNw24+LDKujNy9RU2gELt3TXGRrota2j
wUFunU2YDE+ZgqAlHeCkgbgbw2tyQoKT+eKsBAMYU9/fX68KjSxJoedPfaM+Z2rbhzm7yzy+mMlB
OMcEGlNc3jc5YMsDUpDvpWy715F5PspM70RxUofX9zkbDcmEq1FDEm/WS9zzf7k6RAyv7kgJssDE
rxdCkduJv5h+weLwR9KarABJZ1xMWG+FIbrXQdkkK3ZQ9LrRi5rNUtfsYvWQjuqv6/v2cGQ8+Uxz
wuvBtuohgkOj7IuatL5Jty6wQyHs9nI8Xq8yuEC8lpvi3iUR7clV5blt04OeN/Hz7GjTK8beBG9k
7gXBG+XMYnzFs3Au8wx9xG/w4cjx47eIw7zwzXX4vyrIDWXsXuTAOTS1JSkmo3aXWq3zMpEYnJX2
E7JKDcen9t7VIdM1RSPvqznVb0drM2mICR2qUvOol+ehWruHwccb1tTnl4T0IoEUB+WjU57tpyxL
hnvPmY9O7+4dtEwvjiaOYsrNEzANizEEqtVJb7RkG8GmzpH1274tKuXcXv+6XjAktOGDQZTQ0SSl
Y2eHmZsw3LVOKmew20n9K9ZmFEplLcJ5y/ld5iS59Ty0UGUneZmXqZrtuzge9JNbYfAPBXYns8R7
RGUBqgALFCMSd3wY8FQQmvPh9+69jjML679d7w2875kWOOe88X8gaktfK5LAj53MXxofz7hWMmQB
jHm0GiIpqQ6Zfi3pbbeurzCViA1HStw5VXWcsswIQff7sNL9IjKHTRPgLU8dAlHQfiZAAj8iwNWP
ZK5ZxF3cNspK/CSI1DzUy+Qc3HV4gGmz12qn/MlCeGyb5xSaDYR7bxz828oXmHB5mBAg3AzbtSMo
DZWDlzwg2lvxKfZ+N2T6DdmgDm1HqCTUttAqHAF4Xe+Xt1zCXbIVAxXsnX+txGtW+XDvA038H/bO
rDlqZGvXf+ioQ1IqNdzWPBq7MAbqRmEb0DzP+vXfk0Xv3eDNhviuzrk4EQ1t7HKVlMpcuXKtd3CT
6bnNWwm6yv02CLFTauhgZ9fkL+k6sLzrQEdcTufWsR5cCTPWh7o9mNlqRId9oeU2el/Sfa6r5GBO
CBgF1bgtRKUf/RowS2OtcCpD0QoKCogWHWY7AFmkNWR9CasaWE5TL+ypeRLZjDslqa4RULCGzLaw
4DVDfFIUtQqJ7xikC+1uOjcu4OUaaKw7He0q6kEhdLT1UyvamjpwrC6a2GOZhoWeeHs8tvcAW9Bt
jXFmPuH7jk6DUx2hF/cZaJHCsxuqhGZ8Tvv5C+XtuMrfl5Ww14XDLhkWYPB7875EZiWC+YXAGQju
dBTHEgvdMoE05XN4xkykXsnK2LRx9EXGsNySofpQoeCKNAooacdkgIBqpQwTcqdQyK2q3ApNbsxH
UbhIsk0DzfaqvpsLdO7QJ9DsDbqmOGMk26pI9igTYEbVmRci7S6dehoonU2xXAJOcmrQqN387PX1
3uvIMIoGFlBnRXd3kIM+yxScfs48h7VibNOoI4rrH92OnrNpgRhFwEECyMis6h4RhY9jGJtr2Aiw
f1voQzG4UlmaR70oFnMrsWv2UaMwi3Xg5IgxuwGlLjliUjo3m5jbwySjAs0P07yz02hb3hU1QJtC
53UzoZZZnNP0C0IUaNNdCdoWdBLw/feBG3Tn6ZE2BnjtzMwWKX3bRYZUD4xnqoyi/Ug37Wp4dIMR
9H9nQelfSq5xmY/4iwRloMFCnpqVj975mkjuUI0HK01v2fCD6TJ7SOoizb+1LWlTaP0a9jo04gat
sDa20mNB43vRjPkBzfxoq03Wg+nXyCFq1X7uZ7Gc5tl4qoZxJTF1O6HWlyI6RrowVsa1AqQJvdkG
hYT6z6bUWeSWzKnE0L25kxqhNp6NaIO1NAmnjoCIO4q7dt6iUz5AIZ5pPCf9B1xjwPzGiI87ZoyZ
ip9cJbCudcA9iJIc0pkqUFtmzuFsKsgIaERxsmEqElkfckUIR5VJcgpsDCyS9BwBouazBu6XMk9Z
7Zu6QCAceefBxdUdcADhSJjHwrnkflWeEex5b4a4Xo929Q3JtvTOCgqwt3peISsvwcpTFfDbRC5m
zXtNfQ+IfGikq6SZU7TUchwZq2PaW83Jq+5o/JtLV0Nawml6Y4GNVw7sJdyVZRAwzq74gIgXRo9p
mh90a0dQFhijYxKp0SEqKLhmbt4f51ycO3rFO7MSD5UjP8/pIdTf6dZgPGeDCQlNox8sdevMewEI
TE5hSFpRtRQoTIZK63km9Hc8amJdym7ajGdc2t9NKTzCgmI83Odd42hnI/b8jdaj/AGft4UsjOTD
GNVwqCzvzstNe+/1lzadi1Mhvowu8HgWsrPyMBlbSDp+B/iRJ+h0+VnLUPFOXXjvkRODzTE/9Kl3
L3XsFRtVCjNC59jHgF5LPbfPsgTIN7QjXIi03dkDZDmrTKZVZvjRKZDfokQfPnWoJ2yFB463p4hd
Zq9wIPUdvbaawkIN7tlGmKALRhYGlOxtn/XP8zDMFyTP76BE2Bsp6LuUboGiP0oDUkwCmbsk3o1+
hChUElwrjdY92LlNnaZwYlDT5YkX76oxLbeyTBIq+tVjjtUSZERjVc+TsacqTt/YKbuzH4hrKGr9
HUL+3sHDZ8p2A/2dQ/kLLuWovSATEF4cN5IrxDRRnK+lexw1ULuBN5tPWON9GJwkP9tTBxPENGnO
BdPXqmMpz1F1X1EkO/v0PoAXAg5I8RI4BGx2aE1Y2dYINTyQdXvaTm2Z38+omDv92GxL5FxUT0hn
TWOC2zFqsd4tETzot0NtaZAhIv7CNKZTeTdPdl6JDvnwwqXXVWZgBiPMJ5aYiI+bKB4uKFXdtUEb
whH/WibQz8Yki9Zp2aebViflN8ZnX9ACKCYn5TkAms4845PfxMemyR3I7qO90gBzdajvLI0C+0pp
pPe6O6NYlZicVhVxGLmHZxqqZulB8EHiCtQN2J8ACVuO2n6pLaEqQX+IaM+5BrcXfvBqHTZOIT8g
+/LY3QNfAGbqgwOeLGRPahRuF0i1OwEHb8C21HF5L+F8iQErlQzKYvbnZyvDtLixPwijfeon299L
pEDyWUzHKWzLs+ZDKLp9RQbz91fg4FWXpEmB/fOSkMLMCFSQL29/Jeg5HPG7Xf7wgx++NCdkZ+sK
i+Lvv+IG1fffu/3z9nmjOWpbq7c//fOZv7qOGPsFiL8NBVh1Gf++vn9eK/ME1/ZqDpaT+pgS6Ne/
rvTfH2vCwZOBf3pzNZzW7O9yl/93GjL/TX3x/0HRRKXq+d/bMVt0G/Pm6/SjaqL6je/9GM38y1D6
hvhH01vxLFMgjvhdNpEf2egiOrpuUI/Rbbov/9ZNtLy/HCF0z9Ed2zJsXbkb/ks30fsLS0PE5yh0
sFD48f+mI2P+rGCK6qLlOJZhmLphCuEY8k0/Br0woFc03tnuA/r4qGyZr2UERMYjHgHVAyHu20/J
cKLSGgBd9Px7U770wGwrIJgieojrGETU/ZzvauRnbB8irf4UTa+t8ycZZqVe+4+m8H9cqv3GgDVo
tDZMSlaA3V8bjDLnay+RlxLWQutOBkWAHx7j3xKTP0pKmm+k3f/+QLxPPGT0ETN+qzudTn5WTikI
RDUu7YBqEr4n6uuUM8BsnvKTnu36eheRw1pYDZQPY4ukVH/ywlOTfqSWPFWvGVY9kQNVylhw0VkM
QBFDGPAWT0P0EUULjisnKJ8wCBOOWk9mC6bTo1AVrsfxadIqAJUfnQgt9teEVxjydahf7eABGPLK
j+YV8g8LPg4hn8XcV0v1Lh2Ic7KL7FSlH6MC4CcAHS40HV/H7CGGiQwYbJ5X4fuq3dTRarZf+xGf
WBNQzJMr4T+br7l9P4xPoJnUe88hZkPkCmihbVr/latLxtfAv+dCanSGQigD6CNrGjYerykUr+4k
ktMMS1NAuepD2NP9q4F+m877AGBaRkDLuYwS7mRaPNmUAKIHN6XbMMarBCus4NTxPQH26OTod/43
2T4V9r2G4STsPrhjLolsXNKdgSVoH/2pQcDr1QUgxjfBgQEXWesZft/VknlpaYBmhqdgZEcNTjkP
A5nshWszrYNTW52UPDFKFwtDe8Kxs8s2FW1AmZLduS9Ge1N8BqmurdMZqahj6h/j6XUoT2ptqHHs
JeoeOz6RmsTCqyHCfFTvbflPfogQr9L4nOB9mvgsJ2vHmI6QHzx0DZ4m494HwF6eKBMXTkZWieeI
fcwxYDUyzrH3asQE11FCBhoG0CjgdAVFEyR0kJCCVcqfSn9yPcQ43WPdvsrwQa1Adf26/ZJ7x4gV
rXn3OpfJB1bGExABOBn1wogf+HiJM5Waf1K81ta9Wv4lLykeePZ196o+OgQImlhPETNeXRevooRB
5ZJnBswoOnH13AMzk4nTlifdfiVIRGzdQFuHHtXI7inxj/nwAHigJFrw5nHzCOyIcWEt8NT4jskp
tDlSuVlYtrn8wxJWFqFvQwa+wPStDcekff1GE1ZokZs6DXqmhoLPAFidPpjYr5hXDeiK1XIJ2AaH
RLv41ELrpqiyBNW0qLJrxfw18XkWOsUCtLAEsyI/+e41Sa8WIjm/v1AVZd9epycBl3n08nXvrWNH
aGYA6XtCW29H0Biv/DciMEtoA91EuLNC+YdPtN9oV3+Pbh5QAIvjCaJW7ptw2rZVNAzMJtjdBwOG
gk+9Rqfs2w5bvwTvG2c7DxCf0SJWqYogdEykBQ3cvbTygiYiCNTbSDQQAP0BtB+FDAEYv2uvDiYC
sbUqpov6Lf4VNUe45E6bLW+vVoKdAV7J/UWDwtS2aNiBdJ3DdkF6DwmFJ9Cg0aBhmdEBwRqyJXJ7
FDfkIm+uEdjSHgZik76fERlI6VoAQ3RKaj28/XwdV6Oj0Q6Sq9y/tO3VwJuDX+MFqX81nVRdFmqX
yxZMmutygyB7pI8ELHlq6FmoyALM7qmcuNlyDJ7VLanxCMSFFBrID9lo/J7PcYwLWl0y4mrQ7VQX
LeVJMjVijkVGBW2NH036tS8NKp14RoV7X8l2waKPxwtPWI0uUgvqeTOUMbflMkB6x6l0OA1tq/Y5
fhACHNW7q/qGuizG3+C2s+oknQs/rjVu3FwZ+iWqrzw7Ho4aMLe8FpAD1fXokNTUZZOKbPw62Pc1
TzL84hrUsgiO4BzKiRvjuozE2c88xmgERjVdeLd+vj3q3LrwFLEdVqNhw19GJIV3TjhPq0Hh8hjU
invhVZ59jmnfdCMUlduKU3rHWH0s0hSF9JJ3B8kQoCACw1OZ9d7uir4EgrrZSo0oW4E2w2ebrmrc
haA8CXoB2xMUHdW1czG3CarzlsjbKcyX+ncGrrbRWDFckPq++vdYaWu8nbY5FPXRfQx7EHLPnlK6
nV/xpgdzmH8ZdMW5fVZPrQZQyNjTlVT/6zR9o8ZP3QnPW32OmoIDyh8r9YV6NSQP2CfcF/NUTQGk
0VBFAHGL+FyDVpNUXzGIPLUoiRcFA412rUFpVf3AoIdUXNXYqPQFLzueFfM8N5YD98ks4SGM9tVO
aaHaFxaWmhwZKpYtl5QYYkVhHdQ2605t5rv6zo+vbH19tS0p0FH9y3DuA7C/CM4jc0S98S3E8VA/
Ws1VXXDfqIfTLUIdrSyHky6zL73OVoaeKEVPAW2bpUkwUlfIxbaMcJ9QIkyvJtfKd9RlB94lx9Qv
5MnmSPKqx0HJT+c2MSNQwUvNtJQ1rN5lhMlfSPrjgb9GclCtrLxhWjVb2afUY9H+41UlcoFqLnYR
j5VRBeu4UitKzZwazDAXi4aXCke1YNVkJ4jDqAfJxZQy+9lNRRVshkzfsCw0F3EBHhhBRd1VDkO8
cMWKta4TKXguGsW91H3HlST+BF4OKe6LugD1njCTdur9LBC0JnkaT15CUa5durrknyGdfgFJtYGN
NzJsOYuvl5RCoiuDw8pQN5GqhTJs1XaTGP5tFah76Ziq6sdZyhTmUfI7Bpw8uLSDTe6t4p7J3GPI
NYM4OF0Kq4XLSnAmXvnBCzCWxEZyjcFUV8vlqx/U+tk1v+laevuB2teYRgICARNqxmCwuGKAjRRS
vqzrk9ruVIRicjXapYDGrx4A80gNJUV/L4VGCuWYl0gNYTfWDgj5kaDh9vVaXabapXI6bwlrTo0u
imBr18kglKIexaMhEpmE4KB8r25VPS9Whce+oD5B7bRoZTOF1DOvPSIT48J1NYjHOGa11mkVdSs1
8MmJSguMB6wA2aYN9hBZbZkF3FxpWdANmq3rPcfYPuDEEPgoenBR6he7YZuyRtSnx5FYcR5ahNaj
1NYDYG52BkrPazXWagOzQGvPUi70VKzUTc6qDzrBRRaX1DWhbbKC2C/UHFP7Bwf9NT9SUXG27y1/
lWvMUgcbg4Ae9HwOmk8VgnHQFzZqHqu5q4aIR6CuZuKDVBD0COtq5CPKPnWDdBIxkXEu2HWrLIXq
wJgnguJtizG3QiFcbo+DgVIbArsEIOtb2FNb1/dNoyNdVZuyRL5G7TO3+Mr31FYJOxG9CDZtdqOw
vrLu1H5NMONXtZRulWTQDbV1+pDkQtYES5ngNzUnFQN1Rl+9NT8IRopnF+alw4JQi0J9v5T8rL5O
rPJAcIlwpgY7XenkpjMt1yemD9VbNGHUXGL3Up+s0gTkeCH8EVLYotWNqLiWIDxqEcfUHs6HqafD
A1OUPxU4fp+D/eq4hzmwQ5ddp+oKN5sk7fX5EuUBhgPG/xkRXxo8CO3oi8H7gZqgtgSViHCPcEMg
+ZEgdbdtW6Vpak6x2aovGT/uOOMkPAXvZ+ukti+1nm9re0rV5sz6+r6dekCoG56X+nVQale1cFXs
qIJnTx4z4BUsU3co15KbJaypWajCPewB2NZMeptVw06bEjNqxbXJr5JEdryoUVHfrFhezKKgZaoy
SIrv8vuBEj87d90yR5cmgetJx9AFzZufBwqF8tzSA7jOWRhs1P2zwTF31KZLC2nb1587WAD2Vc4n
gi/7oNpFVRzC2uk2/9XXOtneLTYxwERbfLAWWQy9hi1ELUgV9FSKwbg6s7li0vz+Jgz7F+UE7sJ1
bLCwOI1abx43ujii620LEpWS/Gf+1dfI+Jy7W8e55W08deBXakRJONRdairkOIjKMyN8Vq9+Vbs+
LyNTKb9ozqULSFB4IZmh2u8cit4qfquEhrMDH4OxIvD5q1ohEmNdFVzm4H3ehBtwYYj4XtXLBxv5
PNKMjOfM2Kg/KmKq/I8PAt24cibScFYaGYTaadVP1A7J/FIhdeAqVJ5BaMQk8LYlqn3mFoMJnmny
CP5u1F/UO+TsgoWjoUBiLFUSSEtpk/vEN/Cq5KK3u+ZlKpkkm2HW8RXpDQeEeq0modpu1N6o9tDb
SH1fnCpNMdGu1DRC5PcER9h3pkuM+L5hqomrNskWpojKKNQ+ojYAtW9QkkIz5UuN/mIlrwQidWxg
k4Bnt1D5esv9qZCmtDrVH/DzMQx/m3Ny7/lIuV/UOxNf1K7i6ycV4Yk0Kmw71u16ENxfIeWUOfdq
nYiL2gNV/C3Zfrhckp0Ctc5M4LJ6Ozo0EMx0/cKupO5RMvq8pxa9VzuxepaDm+xUGqB2TtVqaa/q
8atYya/8ftr+atLqpqfmrGlhraXg1T/EqAQJ6t5H5lSFHGIR/6kdTu0YfKrKfH//ceYvDtBYHNnS
cpWxKCfpnz/PqsLARSD39nlqngXUX5jxTDX1CDjWqBwSqSj2ZERxm4OYkEsmdjP0bvGORIqURh31
GGWe5MT2/42x+/1F/mpM4JJLtNMcnaj05hpDv4P67gtUdK2LytNbcBgkPyqD4PEzLreP+/9l8D94
BykPt/9eBl99zbPnOvmxCq5+4W/vIPMvnMl0VbRme72F4u81cPcv0AM6ZpxUWU0JrJJn9y/rIOcv
B789xzMdV6JOI/8hJUjrL0nz0fA8fIdgREMi+F+QEtyfiy82tkWSujedc6pElvIw+nmOq8lDkWTU
Sdjm6VAV7dMQp4LWKnRWL++NXaXNz32egtf2jQOi9MHSNB7JGpxd3WqrNrX9Q6sX75q2dZcTCick
k93JxUl2YznJscs93DTrbN5w8DnLqIS0U8UZ250CnIhi2nUVVF6z2ub9S4hVEgbR9GS9HJuZgg6/
H3wUdo7FFnx61CSjdY/h1bafoleRP+G3Zk95o3Q+2rXpIXiM1e0xyRBEbhobyQQRRCvAIbh0q1pt
VKO5YZkOdWPP3uojPt3SyOu9OYIOyUVzqEd/2lRO13/tfFjC0Ozg4rWfErdzj9Z050XCOBmxdkcd
izY3eulUkrt23cfW69TlCFfN97n3ZCbRI9pLOiYvcDZFVGIvOScF4dr/ag549eJ4vzJR9ttj95et
EdCWTuvfqyTLtRNt0bTmH+xGLRUE/qmw0WTBuFFYttBd0BOu6Sj3qB8Cp9bUUz3NNMs6qqVBHdEk
RpCktZxtABpviZ1BfIcsM5I+2PzCztsDYYDwiCWQ1BHGGQunXYoRUNBUxWsYspD2fBeTlElc49z/
VIkMGhvqpyjJgczMGwgcZQFy0G0fDNCqCy8b23Wb4Nyt599I262TV2rXNuyKheXLextY03KyG2on
rrtE1mrjN9GyKJy7yEk/eja+Tj+szl90NxxV3vtxQAx4gYACpWU7DnLIlor8PwxIS3FfS/WUwn/O
hhomKZog2lRDcNFe4M/wsET/1fUR9PHCDNuDiZLZFE39cvbdVeW2ERgq2YIXK1GOnTVzmcVoXNJN
2iKIzClkxHQbV+25DVEzzBGMysCAdy5kQGF0Oi0biZCsl56klVVr93EoCgGrkL+sDJUBBNlZIEkP
M8/5OA+Ft5ZDRxs0QBHJtKbsBFcGLBJr0o6mej/YFQDTGfJkYunRynW2iT23a8x7GuBkPNQ4u58d
WLoR1O6NBcDHnFPQFRWuz56ebJtRwJ8uqi+cs+r3YY3m0wCdEoD3eKq0FpFnvd4iIfLQIGCwD8bU
/2z3QJcBZlfb3z+Yt2ajxEmqwJ4tULh1hSflmy0eb1muT5XeZyeZN4MTUcKqHsNmmHdlpkWrFoTM
wRrT8FiKZi8h9McOPEvcXLwtONu1k3s4a3lDBxkzOA+6OFSG5t9bxQhy25VQPhEnXYjAwn0Dg4Tv
TeKfjPV+7JoZP0dTNmAu36TNKUmsyS/1N2Vlkya/MQ8Rlt3q6ZgB8IChASY8Qvui+OmhuYAJ6P42
lWwNw3CULeJCeLs2LIlvfnZf4Xi1avpkP0F8Bd8EjD1o272t9/vfD7V8axlncNCTquBuILiHTNqb
zCFuBJJRXV9i1zCw+nXMqDojXYqi0DnmIhojjX4ZNE26Nm08thx3R0niM9L8I6a6xaMfVoe512dM
fEvqcTP1EQQd8EPkOAc+GxlCGVJPyV1s1GVTUWdLwtVsQJKg/lIkOElVYLDm8jNqQ/02sklJbReH
8KxEFxiGOQpTW9pHTAKd8DzkSlsr8XBifGmn7BpUtr0JvfJiqEBqiPx9D50FAQaEF0U6nLFXbk94
AT3ZNgdTYEAt6jD5Fy0Iz1qvd1uEFPJVVUKg/f2ovnXtZgZI4agEVei6axlvZ4A7Szzm/AiLqJEL
80uMBvBgQL81SZaz3dWHJjz4IQJb9FGrfi0S9I4TMV/TQlvertUVLFLXmY+zB3Mjl384vxq/eOwC
w2VLhT7scY03G35k2fCtMWZa3q6tAklOzKKEBGAX5Rok86GM0Jqz+g0C5Ij5dILSvjAPdOUJcX4G
d6P2HnEa/5pmEWZn4k+LyHy7WzGEDCDTUlgW3X7rzSKyXUpBGXB4wDbAPlJOTR5ud2u9r9Ypc5mM
ZFhXOqDSQuifIqtGc1bEEzIhrUA836ggQAfdgq7SnW4yiabUEasmRFXRjj8EYXfsBaVZU85Pf3j0
Kjb9vKlIh8KJClzYJJtvz9T90OD8FyGeg9qTknZIvg2IqgHKGmFAPyQiFWu7rW0F+kLUg3IQquAJ
DjmpHwAo/err4bR2EC9bmcP0p2n5c9VCBSZyRinQqWFccZF+u+F5E3bNNVYhjl1S9W28Afss8zx4
XkUGxgm7LM1+VfpauRNe920pBaaPvx8f8xczz8Xw3DCk7nJcsd/UHCqgWmXf1eypxeMoPTT0O+JF
2RmPAOqpj3Tmoe3utN6oT1UhtqWL1BnXTStA1NBDxh6pJ+rgcRp+ctJ2vHecwT+oyQiIwzhUTnM0
rK4iRz2mav9rBXWz0BLUuP9wJ95/jibpMlafgoQUHq9Qd/pD+jAbztDmKU8a5cI94khUZvMGMmrn
3A34C5Nt7m2fb1QtoC6Ih9tkmrl6abbr2/d73D6otsp7pBs/tYEsUfUjthWd/KIREil5kFWbGCUv
MFFu1y6AS5r+IwAC5OrrisaS0QPs15DvG8vXlvMDFSUs02zfwa41Il0uCIqgzk/IpoPSblEjGDF/
VAlKGlSvVheAkSjijTPG3rLXM287VfMjaILgIfQNFNhG4N91UX7tLIqOUdMgUZpguZLrj7cQYPvA
F5oh2Tsuijj6VHF9E4E7QvVxoY3IIJdmCfJ+gLnhuRugbiYyhuitT2pbT8sAY+sa4WGteEA5dd44
st1oYYY4smZqJFnymvfCuETQDT43gb/F1yk+BxGbPALY1CZ9/BG6jhK41p5vD7se8TlD8wrInKgf
Sgzr+bza/MMyAl70dokrGjjhTihjV0O8CZ4MfYxmqD0uRSJ7+i4UWozKO2ocr07Z16APLhU46Lss
d18kYi0Hc/TxygQciXQ1GM6mXUscE/xe6Ujr86NIsBGGbrTsW8YtMv0HaXifYjVZMuS1cU/GTwvp
/FU16V+MHm0Q+LlnMHjsLHieLatuVrZ7c0fBcYKnOqAnrLbMvkRkAtLNpvCQvOp916DLSbHv9wv6
F9mODYTLMIkspmPBoP95GXhtGxReUSg6+zTedY2TAVGtcN5Dp1TdwziE8wax02fTRcgkFZRP7NGJ
lvCrXtwM0nc5yk/ATfqlrfK3KEMP0EIYq4icP+166lJ+is0gzBg7Kp4eB+3/KJNUZjrGdVWgBq1n
WCHodxjE7kGYjfe423vrFG79DpVaptY0l6DbETBCzOJRC7AUiuf6+IeRI0X5xQXZJhIBjgHi4T9A
D5ivNU2sIwDclSgHllUrIcuL9qCZ9sHrymDhwyI6ouRHG0Qi/xdSSni5ZZVjA1Y+BGjDqug93DhG
DgNhF2Jw2D+hd0v2kJlnHDPeicb5VBg4I80Bv0IdeMURNlzHkJFWRmVROC0TNDhGDXV6lrjwXwJ9
oHkdlcekHvMVVCJvjXA+uG3Exkwj/xpj24GQCJYy/PEPRsZkc7IAZSzOGrcYSEsHTA8b89RW70qB
6C8koEWDm9IWkDzd0c4gqqFmhejf4NLPhYRbsYSaInlOEN45Dhy3F4mZa4/INX8ovdw+TrPf76p4
aD7m4fAZ2asWSUISq87M9LWBaj9nMM7hsSy3sbxwZO8+YF7xRdYtFoNJXBxtQyBvZDiH29ix8eWL
rjeQN7JL69B89YJULIUY+k8oXT5lKNdkc/q+AhxlchY5I7D2bYTEXltOeyw8gQ2hlpULHU2GYy3F
OkvFfBqzHpUZb95PEntzZ0IIsZ+d4N4KjAuObTindskOUTnjRIIMmmYU67yuWfkFDnZTgfZ3qaWv
VvNau156rnECWWR6EB8B6I0kYC2AX7h1O87O3zS0xM5yMLcyUom37W2lNeWI/9bNu6wm/4UmfFfb
033Yax3cPMQ52yBwV/iBequqMiOMRwnYc46bpkRRqmq78Y4gY7budLhFU70Wxk64e0mPOay77Wi6
KL8F6AghB4baKgl6W8NKYOs1s3E5ZIV/sAePU27frPhkjGhmBGRsGZ3xBZsXQzXBUo8433bKViBX
L4vDeD9L6vxepj32IvscNuOwuB37biWIoREQVKbiDLT+hfJ4trXcej/WU3jsbe1kmchHJK1yYjdP
osFGNFjkbWUtqc3wCUJjTlpfbltuICtaf0jbdTomQIkfoAjNaaUf7OZjxQG9UzYWEjvUo/mUYFCz
KLyGrcxXBxE11UVIiplrrrsVbupt61w7JzWIR6gHSG7yDQ/2aNPSXJSR+dDPYb8uNbhjDscremID
xD/EnJy0uru9sTZ7oIOi4UA82sRDaJ5cs4evIv1Ni9MAoPKcuxEd9fN5vg/0AxSndjt0CGgUtr2r
KKQtULxsx15/rfBbjlMTOFsZ38myug+6DkBTmGtoY8qNbiPRU2mGvkHK6DxTmN7C5JNYForHCsfL
BB7rvagLkNhFtSoREaGljsliV1e7QVbj0h5kvUd6cdd3nA+DQOBM5TdIBzP91UYTmVa0RN595aW4
T6Sd9Tm2EPYHyoC3vVagS9p1kFqd8J2w/NdM3HXVNG/rvqk2MpngtHmptuzqHJPHGgtJbJ9zUxpA
IF1tn2njBjuoC6KSM5jRcevbdoS8WvBB1f1qa9hbxUzUG7pXP8qyYzfnZwvBpGLQon2cnhFi2lLj
GO+zxOrWGb0mTBkHJMegbDXWyRaV2BvkHTLDyzOV79n0P4o5RGHC0mjY4yE4seUhzxTO7yvDOCUC
YSu3ya0Ncpt0fJ0pwEfL/1i7dfIubk9Ij+EqVPiCc/zoHgCT0OYxtC0+PMkpqMBPmgHac0JUh8zR
NhapSxYa8YfBmMDLGOGTPpfVGoBE2wN8dUqlcpYBmuy7FzYEQj7yKejmM+pAS81L1kOGjVWCdAve
bTm89B1W4WaEUp7Kf6uy+jrP5VVkeAx2eR7sYwwGb2fMypevukbRrS6ku93lM959bpI93+pGFQJy
LcnpasJJ8jC07jrCK8Eo5sNk6OWq0XL4HZEA3ZIl1epWUxpdlfsZ7iOl5lMxlO5OhjQ5s06D7atD
dFsbGeRCvRpXXdd3eyto92HStqhZKERz1YMtxCbbHM392AcfupZEuROYPMGzRBs6ntdJORPc1S7l
eKjqw3pZ3bYAd3Ae4kHg3ou8e9GxGjwO1PVI2qOD57Lt2djVmtKvV1EpX0GooWJnUzW73UelXti1
CNrqfhouwJPepTEVL09tL7cqTVrY2znLlXEYvUi8E+FLNLseuXOc9wgOsYk3akcE3OeiuPoVzoaG
Xd11Xoz8CrRh6bKyYttEmQ/FkG1Xjidb9l+rOGl3Zfylq+qV749YEgXBGQZ0c2jJdNs273chuIkh
6rytZrro+FTp8XZMCkDpzdQjF/jxrOJWOUapc8WtxBqFeIoqp6bKp0QZ993n2yECCeUzDFvsnEzi
ML6K7xOzLRchDm7LBrvGxe0EEJshzsQeNU8dtdtFOpObxpHGc1TDdas0YraxcdFVnUp33t9io0ld
42BbhXOm9bHI0y56Z3jTNsfaeat6HeyzKoegjLgQGZuOCRx1tmOdFnD+ObOoJ6ZaAtc3Yy2p06AW
Y1UdFYi7zm70Zeb4sUbpAGnX0rUUxv5lghqKdCYMM3yLAWfEO9gmFSGfhD3dlJ5jYdQGQsrMxJG0
09vqeX+vawI1JcXPi0SlPNOoCvhge1xKvnM8+tiWOailqXTVQlZpiVoc2qAIiZStclCx+mrXJC3h
v8S3qfsW9/5jC4d20zW451qBvxo675SW2rS5zRk5lWi4zsFXLLf2vfOIP0G57ZPiS5YEHYNRauAU
yCwdPWzWsuw+SOtZx65w3YE2X0X15pbrZFlrL7xxqo45IOVqzO6tB+/9rGvGqWpy0ilzfjRQa9re
nvFt40QU2ECZUTOAuccwqXT0Zof5WJp1gwwyitmZm30UlZltUaA5ZO473Ni7s3THdyQlw8GA0cXJ
34acNdXBJjfjEK1YZdrlTQsMDdNDaSIznqX4HoXNTiUcqybo/YOPD01ToisDYxxhtbndwcnGcwLl
wkIX1YM+FK9anO/Vn0qHQz1kwj1konlJ+FPpOEFhWneXsq3Vc2BuIhUbcIj5rAykNrbqHsT+gYcr
d9mghatx2KcWQ4ArK2ZSWo9nn5+ry+hmtgz93ZC7M4OJ+zsxsm3Hr3k5nW4nqrawSU7wulk5eDPs
gQs8DmPQ7VEIe+xRttoOJSWIyfrSZYa5DahjLtFQii5IckkIcrDyEP6gQHW0TTS7b4uCetW0KLW6
2AQeSoyqfJfHjr1mx9546uSuvDNhRZKUBTI69NP8ePu9jpl3mFxN7CmeniPfNXdI1+5uaWUYIMEL
bxuIRGrBqA0xfK7pv69bXaOQkLGmIhcPprp0IzBdSb0rrPjBxxC176t6bdF12aBBEZ1xNHG3vqc9
BxOmhlXXcuiWqbtJEMtZ2ngBLG7JmA3YxNSBgXm+Zu/ctRHF1j2G9DhBcJpftHiPH24tKyuzl6mN
gTiylOka+v8D/ozFncB6JxuneFO6nDydIiYta0MU/Uj0RlVH7pizwl0RhGAcaCTrwYiPc4TwuPZ3
ZyXpy3U/GhpcO8KqV9KYm/1qG+HpeJRs5wa0YQymieIm5T1wCsXutpcFNQZ5RiPWTRpCF7NxArE4
Z/c1J47JnS2IGIjaJPp4yRBOJlFtK0BZsvcx8FNPJ6fRSY+/+b50244oEsfR+baa/4ey81iS29ja
7RMhAt5Mq1C2vVOTnCBItggkbMKbp78rszXQT52Q4k6PDsnuKiBz789ypIVDTgSF2LiGkpuOes0T
ybWIQxg35wjrw1QyKwa9f9nCnPA1zzhqBLvLamIMRjpbkAJtFAjseXhRsLnVnf7v/cDWssmS9GtX
ZfLOTezTLHKaK+JISEdlMooiwmTc/SA955OsFG79RJ97/ej2D4MXDSeaItHBeO63PrO7a2JcmATY
A+mq2wf4uO/1LNWgokHF4hRT9uLyduJ1Te9Sn/ySEajRpXQVn3awoHwjqXhEGYrILChujYnSTN8t
ySpPqoY9oTkWgBl/5NFygsFj2M7K5JS4yZ1+r4h16+PJ7LZkb/Nn6sBNseY26dlWQ7Yay/TX6ra1
owz/G2tbfwZFl8yzdBY7xoX+nehsItTVD+Sy8thNVbTcBp2591rp3vszEum5pe0Bw/v3Ic3E1cBU
k4/AJgUU1zKmnKvC+nA34rAAQxn6g/7dKjjVg0gl40Xlx1C8rF7i3ujbP3XJqKjH9llM/njbbcYU
047T0fHDY9tyXZwsrPOgZqxqTR+TwPTYusGtxl+sinYNl1I92o2e+5lo1XD1CIYhryqzze7ikJbs
Kr+o41w16LUYS3I15vZllstyEXK5J/M4ik0/o0BpoFxQJb+Tr1aQSqm5vY0OCSqD8/KcR3Osn3yu
qRCUMTr0fUHqBJGiZZ6/AI2WN4W1HB3Pqfb+6DyZnvveJ3bGfAqvkkYr2Q9on3e9qJ9XiT/XDzhg
hbdibzU9VoSE78zZJlpRis2JTQskXcqa2gM/bK8gEjU0Zc2tiOAtxze10nhot2SobNPr4ov0ZvRY
6JdmuliGHI9G4S0XEBVcTC5xqaLI3vyF0WFxLXlKhgBXh0u5z4DicN+UFaPc3DjHLcpmFG8eQIga
X0E0mvMWOU+YqRqWgWzmJ/Bwhqu+lj5ZD4OztriX6JMH73FiMdLLVnH1kPlB3jLZirG+EzM79XH3
U3FUG0V1mktgFPilczfR+soKTzQs4d9uF5ctX5vtoDGwghrAZVQ0dzZ9TOkIrwRyqs8VM3XvatO9
SYvSYBvlBe/d0YnBBm7WJNsIMq7IR85CsnnXO2lxbuoZsw7ZugVyKX1vTcGG4deUQC3QK3Dpryv9
xMz+ymEFcFZ0hPMvDbYl/vy4ji9ipGIULVITV1RnnAvhfLDyvZGl0pwHi6Pcg3iPZ6qv7tjvrHM5
t88y6VlUZ/vzGPCXiAwBRs/7KgFJLnKu2SKs/JMledGf1Nx3ylKbsqoBBzBZFIgReLkjj5YTH9nH
aQnmh9KS077HsAlEm7oEJGOWtqjbiK0kG46beCwm7iNRsKjTaUt7c2BTsmK4x61fXqPcdk41exDA
bbfXQ8swOuUxU295PbKCz1f96mQ5206dE3O9iZ8NhdwPa5OT8dM196xX/0GDahHX78hgAOHsYpAy
fdP+jW3ClzFGy2ByG9Y9ToaCsST7aVnWcCigTK7EEcF4HvXlr6FqR2Wj+8I/aybUEdHXKqdvuIKk
r/M/jMBIz+T7nJec6BpEexlRI/ZXUXE3kqThHzI4RyJESnasDZa/txM6Q7zusVyr4paA0v/CaDUk
/fvvB03huiYCI9f9/fdzUehYs2dTGm0HX1K6xzO33C7mHL7mFlsbBKF9tMyem25DD+GYNGOUxDKQ
f9Fd8ohT3U76K2ExyMSnwr0aIXNP0BkP9GgWl8Xtj1gkhqcerRzdktC6XUZEw9nzh+DqT+spWwdP
ebxjuxXpRc8Qob88VVxQ6t/A4VeFt2Z3Izw7iR0wolgtO0poYLfVM9ijdRmq+oZLszlkoUJJ2XjM
LgjisfANBCv+/eaOb81o8iUtYtybU8U491gGCWjDqmKOqTDZ56hryqofT+3kMlmpuqaiRua0sNoQ
kMJ4PKtywWKqbpK+vK2XmtlrgifkZiielt6gU4sewMIa9hM4/bXt/Vdjjc42YeHnKCXWDjo9wjTI
jh4u7t5Lwu9lNH7TPEGR8fG7HYZSc+qT2wWCTTz0t3MVzc9zk73VYUJ9UYT4KC2aWzubi4Ojph2H
sUfaJKqsFoVUJEHR7GMlUxzWquQwXHHvC5+S98a7l5DSBIBH6KlC78cYsH7rR7bM5QVsxjhZE1he
Tdh1vFojLC+aaTG5J5t4krPL3EldlIFHg7MykFUA2crAnbrJi5uW/aGZnU9gUCgKZlivOG4JD2qW
L06QFft/B8f/yf8qZtoPHR5ah8fvd2+eS2zCLMBN8c5whQA9U6wZ0RS50FWFDzMhlatDk6kog0KJ
uyhDQEulpnPLTS+9gk4bc6D8MeghQEYLffh0Ks3VYrWiO4Kik4+SVSHuSbz+D2bQsf5BAjMF+BAi
SmqFo9H/jWjl/q/Z9kcWH4Dbx4zCsENCTtQ5JJC3L9O47MP2pXKZbkaDPZALZNmzTR+3ZgBiogFO
L1Q8aMZN1w1E+Czph7GVPqMl3RShmV6kuy6PlBZMSpJFn4/dPid5HpwpJ9T8QNgjcxlDEhB6skQO
NLxjZO95lbarkPQWtiLs96YkwSlVHxz2hG/GxnbL9qCKiswHWnwiJlU9dsHtlPnCXWuc6bxtbl33
m23IxzCtvtiE9gCQp2+5HX4L+xHUXt1d48BJUDIMxTzrJwK6EFf3FNoNCPB++QyqMdT/C3kidwxD
j23U0v3FF7VVn+O4VLFUYZ+SVTc0cTpjO3BXvwQixwdt7WhzmuOk8/+UCYl98/odH3UNXobgo3jP
25m150KE0HD4RH6Lkfe2tLFStNtxkBGxmsGTHy3nyuGdz5UeypHvJW/ywesI+2jSqx0xBUUsBqCl
FIxHE86NmprQCcHJ5xBGXhYo3wiLXiz7fKhvAXF3nwOlsLpLQ9sXsnSHaURRohqClB4QO/k1xHhw
/NT5DHYgqU8hL/XDmZ3gpnHo306zP5s0+JqnCdWjypiVl8v9xtpgpcFf4HphQ9qu3np2ve49K2Dc
9FyNFD25BiSpbtQ5HDRhO/clE6gUz+T4KphqVn22RCrN9Od5a17xdIDPInFjNVF70Fq/AU6JaxmG
Mdi6oJ6J4lXTJkxk2FosVmt4dDL/aURSdtYLbO8cbbtpPv94LZP6mGB6yiYeey5AExqUHmb+Lbb3
gio9VRQAT2R/o+W2O+X+wHXbZFf9j8Oagjh102smr/XA3wBvvVuJZ7lEBLPh1MbRn8kTFBTASpYQ
7MvUtRuEsNgPUNF5xA6Y9tUTwXxpuQNJr+EZkCR3cdZ7Tw6kCv255XO6AW9pRagxch76TvUE+z4c
jB4td0GYSg33olSgOVgP48eWxX03Ee/V+5+iulw9N8SLcXHp1zAM6BZEJrlRE8FExlOT42k3cee3
0cBo1/OEdYOTxcaUfE031DMFNc641AJ8CklHKTFS//t2GxFRRq+TB2+vHzKaXlZuVs+gdaGhykXt
vb6bketSTEejnl4rHs4Bb+TnoqofAg1xmlCxsSzHlLo0SD8TgLtxBTGrrfoLE1AbL0UtqBAz1yQm
Z06G+2TgKE18BP0FlvklFebJDubp3DsVvlaZPW918mamrIZ96S/H3k/u0sGTV7gciuCm5oaGoB+E
GMoJDSTlFfkKoB9aHGYTqNDjloH3kStnvAZT/6HiQW96Wrz1LBCR/bQbB5L+srT/Kkjp+5zaJdGD
5mLZz7VXv/XJRk9T1UaxvxZ0Kjmpf/YGnt6s7EhFmsA6U5O2uz4cH7bKb05Z3gz0qqApqKbhLq2z
S7N03guqz6PMFfhIQOgxhD38r2krVMf7/522IocaJBdJlIu8zlS079+VIdLGpNDyvA5zWiOjBL4t
Vte6t8yqjaeRhoNsjEiyViyHzDfMiE716gO07cx8vtJMDBMnAK48bv10CNJXCzOB0dPQu1WVxX6T
mzcF1WyBsRzY35trX1gjb6n91tTuWQxod42C5SFyBT1PWJHjcDazHfGhJYXXY8eQ6r0ZxjcaPAh1
om9pv1ZZfqyBWU4yUBkR1f2ErvFhsBlXii24DspgGayhdRYFAiYlOFWZhEejCzqs0KN7yCtYGIWM
6P/okji1S6eiu8qxep5ntG6Zeu4d503ORsk1A0hne+WVfMb+0GcE2NFeUp7mvHl3N9Y0jRFghalK
o+THdchOEv43Uj/7mAS7Gksv6m6PWKd+O0RKjyZLLzl0rapNT9eTPk9mopovGsQfaaGq7eihZxXe
KwsqwhlYgj6gOJLxvnXDfTP6/d5Ziy7WmvB5DRIWT7zG1MwRZHVvE6T6eb47dV/deLSbYmIc36Jc
TlR8/hytt7bg8hDe5JwM0PQlnhwFY1MDqYY616UwtK64G8ntRhgD7DKA1JF+9L6kxJZYnYx2oZEe
0QjrAVLLKVAujeScZk+aftQMqiGn+WAbZAq60Q+Zt2Q9tSlenZJWSTcp7zyStHYjbPlOE0brWFBs
1HsUqzgDIdjwk6k3HOoKjKWoxhMiWN69EVZWQ3TpTHxNOM4Xm6P+PvHltmuoszt1ZnPcMu8R/hfo
UQD8AuyTeyhmVLqKSA4LYHYULretiQ8lUCIjerQ/FqI690ZqIeiYwp+bvRBjuHXlvhYZP4xQHR5F
+wF8DBOR8OHMzthgdTpu80LKmR2k+6qto3Mn/eI/fEQ6+eL/vKWmjwQO9WOE6Y6GoN/e0rFohrVN
if5OG5iOyudThQpAjMkdQ3HoKfH88LY2mw8Qr/RA9h8yDfTsRVoZ/zHsev9DhosDz7fwcwQelfDh
b6o4qr9dN1kYVLZhJDCzX1sAVvCPKKRTFG/S98xNH0jLIzisK2gxl4c5CkYySTbwzXx8KNP6+6fM
1CVIpzQq6hbP+mylaYLxbrvzeRlPsMpEsRhNEbvB+pMQN9LGNnivzRzTY+9SjU46aGwVb403oBsy
TH8nl/RFM0NbJbPTbG4fqcf5okls7JZOV7sPhhjoCvU9yq+3g98PZ33rGNHy3Q8HeVpXynypdbu6
ZAsToQqIkqcBwqn1mJSq/IswHvzrQU29OnSprVqPPELM4j6cn0wHSAMJws6q6/liUdh80OiImUoC
0rLVuEsL90cwSqpmbPuBPA/rdm2OasxagpJEZF92J2OmHNItLwNin1u/4nlaq/le1lgxIxXuVv/I
7XK8isKPpzChl8xfJpIowWZcZIWsVIl3LfvmpTBajxwCmm8hX3m1uU0LOMLGItjUsosfmYqC0nqY
ia6m/VgZ32AN3RsDbxhphmg/+8Jb6XsD8k3rX1bvLXEhF8L2nf45U2PCnOffiev+aQOXmx3Rsm0p
1uNWknEjJiBxIJZ31OFvc9G3LPMW7hXRdYd1tt40r+c05Fa6YT3GTkDfkjrdMmM+goi6MXKN9MYf
VvIGEvPVdLGjpO4AjIZ+TAv6atugYxwIUtE52viwbFl/DDABeWLvGNPyhxDpYbLzPS9JgyyXgB5F
6BHOreAP2rwV4E7GKg+tklw3RWgehgED+kLAT1azAax0y+4QwB41PVsMzF0p+UXR2AXQxDzyGkk2
alW5GZEIqM4WUt2f2gEJ4daLZjdmdkPVU94exzyhbxnpclvan5S0ZhU+J1kl7C89ez9YnXvS0rJO
sZxWiPKM2tqF9W0f+j+ajJ9Aj/ow9AxT4kOPh1aBGyo0FTLNjtW7/jP1I+Tn0E5fK3E6S9qPseRa
7mqkQpXPjsmmF/UgeZ9ciolPE4Ut/2DHHpiaJlNhx53T1rdsE+alnQo+gxE6Tr9K4ea8IQ4mJtGf
5YNc+p+jH3yzpFUhU6FNbu2mg96ER/jM2JDoocCsd443OG8w5rd5I4wYuNPcC77O5xrDyENbOad2
Dh9Qc1TPnlq08uVnuaa3mBNwQ7hmGxfe1h/yqKGcmuqQo09/2Qr2yy9eHlyn+FIpgi3c2vtiGq3z
4rI0dt5MztSWn8Ya73Mm/AAmDnR9sXr2KMvbw9tPN0bGvQewwvoiebp9MsFWREnrg75dAwo7TlFC
Q3SSztZt0iU+6571Y1XqID3GViHqt1wsmLiU1MCYhuzWyBnH9WMZJC3xK7nwd3ZB44ARhf6+bQzn
DkLgNRAgHTkJ29aCon0ZUtZm0fPvrVLJXNOVTGsPZwIOHzV0UCKuNp8qU6+KhIxKmLPKxDPiFCVG
bXo/CbimT1r9jqNairfkXagg+VGkd0ViP2qCRd+1ycgz7zWzvYfFfgq27WNcbZfJgzkPq5RxcBZE
filjdkKert2bfIEZL3o+Ahh1zjaeIpfLW8SjQhs1BjBbAPWTY4KlZR/uiqIGwIFHeOp/oE7myWz4
f7rGTVAkRw00G2F3HTcZXCNSkD85BIKS6x27H8KwwCB/viKuXBLCbZCukBeoUBRl6Q39djZXjEfG
xAmNmMIcJemsfVid9XgwNRbbfNPfrmPkHqhxi04gqpz3pdndWovz4ozWlTmC/NbuRQ+BWOcntLyg
B9U6xHKKunsnxDtnAhKopZuRhR4IQZVdY/Np2+u3rWKAHJSsYhDJc7Q0N5k3BWdiCb6aRMNeh44w
B99MlzhqwZoto/8zrINnAcIBvol4NAT7Y6m0jslYvQtffOuJpNbHWdOHd66NnkffHmKzLqltHVfX
Dw+ai9NHwF8b1kNN5fcNg7ckvI0MHf1G15wD1JDNxz6DGKqtkTpOs/qp6QXNDC0BJxnId36K1N5m
2KX1o+9QbS0bpkIIQn3Y6cNRTv5rAUtK5PH0oAc9u/IETnvnS5nVd02LXHAMuRsU42B5lNaVyf3i
uUWsnUP6xNCgRFfP3UXA1Gg/BgnEewiMHpUjuc9eE/7U0iCzyF4rBWMOaPXMgQdOnySt4LQNEvR2
TZW4Bz1xt8ymcytVr0xw4nUfY/oAARfZaUu19I7B9MfiT83nafv5BSumVp+Zk90dTWkBQaoTcjCR
7pmLe8wGoHJ1G+jDWc+2yCGTLhJwzzBQLcr+S0H8hVmdsqabrrQPEYi2QOCsRn+zhPiqa7P4pj9k
LVo0lR5+yUlia6zl2zDG+uLQZMKyOg+9Sep2BQfDP71ITAPmOTSwXJh5zluXtdgMFf0FwdASyI50
XSolBUnzMdou0ef1FTGBv0udfDwGZeCjqx47ch12gMLNXRm1x7UMidcLm1vO5uDRHtBJTiBbngvn
wmemP0qsPyuH2lqhkg3OJK6Xe/qAjkHHPAaiDUXb9uLT9TgNrXtE+dL8l+D5H4sonnCldLY83L3/
FDwT9j0EIdkqeyMp7VfpW19wgMFz8fWMFL3v0zbtkVchTE2roQNVR2yBJHMvQnpZZw+WNUiN/3LI
/NN26WNExbRMBwyTcPjb3J31TjJGk8LQ8STuLUxU8KRee0wF4tEes2QckdVNokCHAVkc6Exdjv+/
4LIa/SlfY+7HrOdoP/TfFnRHpp6X03u6TybcIzmZhkuw/nJL92leV4IOCRvUpl59HnBOLOdtIt+P
55Ti8GpnD8avEdBng21PXZL/InwH9Ybej6Cca0fo/XMAmPPvP/T/MJX5hJ3iKiKt1Ax85Qb/O6rQ
03a8uuusyI2FiWrlsR6LKTrUYU3nc+Vl+16ahLeHNbmKCSph0K3bzpS31SjuBKTWXSjQ8VXoNtIy
qI4E7oU7B0nEv/+cgf07+kG9nksZvUc7PC+N/dsu04A/QMNmOLeCRZy2jnu/a1oo0rL/tGnAJd3w
7bwYFItwWptNPE+TkhMn/dHs5HiaA0DxFT8T1lTOzSVD2hYsXNJj6+ztcEPGXQJp+Zv/edT0bUXT
izc/a+msK92frU/AP4OuSMPhoI+8NiSpai6sg/bRSF8cHButCGAYYluy6N1xNY9Rw7tfNDYZd+Gr
rGxqyqcQxrxPxpMjvCupGaqXBwHLl81AmJWsmXOdN+fGZS8hIQ0TS4RISKVl+EX3h75OhSS9KUM+
S3RHExtdCm9SZ+fJIyNCzbsS6MaSRD5bS4kii/VF/88gYkQf26d//3Ks/3EihB4xvCYWNc/6R3pG
Ms6iziK+HC2vpswKJY2yGDkzLe8+AyEyFVi9y1L9GDyaO0fOBg07FAXBJrl4/I+fRz0Mvy3hnAMW
+60NIuv+vvjivK4K7H94qpfNI1trodneLS4b28ERhR35IXZN8sA4nGnTRUve/dmjW6bNYqTbAeua
aylIG0nev/9c/8OCjEcOqQTWWMKLzd/BgTbw22Ubq1k5M9yDQVJRmjakwSmGEd8TwWENagO1AJqu
bE9pRHdfQ5V92pcVAehgPU7qvAGRDOpvoBn+3VN3XdThwBKrUaoyx+AGJvamktze//7TY0b6x8eK
yc7EPm1FrgM+oAJD/nbAtX0jaRPoByzpCElMOcar2qFD6xS2YGRG43zRRg2ABtBfx/0u6Oo7wvI8
z2qD632Xmpt6+DY7xYCIvI6lLNc7mtVTAvVEeiop0RUeowPKwua9cNjp+Ae+omc0lYTJR9YRbtD3
63EuGv+dvi40tcgrLDV9aJnQ5nW/RhxT+09AIO2eURS+l9TZUZXLAzmJCrx67WhXqrczaQnPlWFf
Jc3fe79nt67aO63GH5T+sGnfGiU21TSDXhhsoxYn1323POcNx491W9vk3bhm85p1wZ+bquIb8pks
opap1jMGXgNlY3FVz/JabbehU1LrqmR8SdHfutZC+n6Ivqdiut3TAPJW/qkX1SXJDSIh033oiMe2
sYOD68/hbRAs58bp2PkZ4Mh8cI6pJb8K2iX0FGO5AzqMgaW5MIzwyl7zpVuL57CnRShkCYkzz/kO
FzAesTt/tApWbbOAdIwtPKI5/erUVf0fGJQV/A9TMInbtukggojQQWhY+28PDe4BBsjQpu2+oUgJ
tCViroJ9K7GlhOF4y2K57KcwwpIdDT+E2VPvtubD/R/mZI33gfhmJoU4FPAXhAwMZ9uy8oehDz61
XKTvIamt4ogoXUPxMtonnpvENW7TgpEgvYyzjzWuHS6iwBSt80J43rxByoO+DLruztoqFoDmRgNM
Ei7XRzdX2wkrU36GDeSCVt7C2tiMOJLYhRV8oBXjoHYXhHfhaR6KKx1y497pTcxpaX2ZO+tXk7Th
rmpcwG2E2Xp3cqZqQs0QAJxP6WOdgqDoOVPOY3HM0/l5irYHfZvUrn2zhUQPEciMs4eXn6uXy4dn
Irb79Hmw37RRoiPMWQhJWYsyU+qtgjJwFxiizW8Xu7jM+TgfiKoqD/MKLSzte1ug7WE7joRbHfPB
+ho19tcqqNElBGn71w1ClHTQU/czjmQRTkAuYVBjcgOoiPUHoKecjVyBhZGXCDpci51hjfs66t77
zjrPYrhD0mUcsyC9C1hyyBlEdGxET3nmIaq3PrWf5rYdpKwSUrv4VEsfifymxmone2BMtm5NZVeS
bXLEPdrvZcHcrwH7ORJXQVg4K1OF7ROBdEFZGx0ou8pZZzhCr3/XP6fryZvFAWdtsk3CLXDERile
tUhQ5JcuszhoSNNuKW8bZ4kEPmrQoXhSxvB337zWS2PLK5e95S5trNVmCENHpBIlSKUVfJtcUJKm
9zM4XiKyvWg98jHOOzrQjrOk20fMSX1TiJSLn8gR2d8LqMEcxxECDbRHyU0JAtxU01WLQDpaSC8U
0bMqLOmTzYa3T6E7TzaWJoIJkWtoQX5o0Oo0r86htRaTuomJIAdiEOvMusfQZ19EONUvWyYP0jnb
s2s+207av8xFcWwHQJnNAlBV6AM1nHK3G6OtPHYOQKlwJ05hY1whTcMb7F/RLZUc583OqWJPilsQ
sO6QUXtl4yCMPQo6YhYdmrO5iLzJINwFNfheml1B1qupOo3QZRojmrkRJXA1cUstUW9d/I55WGgN
cLcM3GUNIgT9RkJlkZBj48cu2pZ4CKaY0PBeVhPuZ+v2kyJgtEssldmlkt6wN2lEOutnQO9gyj1W
R7LYM1wH+6GlVS7qaRbWaIyxjsdhLSTWE6wpQeRYgKVlftAfRoq2ijRJrgM9pG84EvY872UnvurH
0wzrL0WATEgzJ0HvHacNoxBwCcXDOTuvmiztujuWkxkxCz6iCcQiZ5v2QXTOqXBIAx+ki15LSVCN
bQdlRPOwckkPihsGhz9bHS4Hd+Ann13j0tjjfI+90utl/zQ1Vz42MtQh7fdCCQ+2PHkCp7IIxLFw
gDRiP1rkpm+wfo1EJ6dhL9uvoKNoV8xawcxLIS3fBaNlbngREHoE5pAPTEibcQGe/pQiJI/MifJT
Ma0dbsrq1plZzPhX78NA3GiwppEUbonuR78Gw61Xh3tXTdRezbEcdRjsAajcU0RWihMpfWL9qHFs
jY3lFaVQiDWq84Zq0M7xmk4TC6LKDSDiBGezn5dH5u5op6LWx+rXuPjufgxMYNl6Tc45rELRzhNp
ez05sSKj21p9/mNBoxhq59fIg3w3hNxoinJLoPfw3ceWCulp1Uc6YJMdgxrwEvYVfXnog7hVJvd5
Ax6s6/6tcSYbsLUJTqYgqr9X21q23nurW1/TJXjN2/Snt8GKdkqP7tsISwqEwxSXHbkUAzwfhPhW
qDZQ5rI7ha+FGRAo5av4UEYmOuT7JkLHZ/4oK6xERZ8F121knU5SIvz02CST8RkazKfmlIaDLEfw
rbyNplOQLY65c2XtiDPpX31bSGiWUOUCwcjRpmpVhGLmTbIdakzILCPdxZ2H8qWpwOYVPimJTcfR
iJ9XSSlc4sKgYbP7BGOW8kkUof21B+X+vPGypRVUp7EQ0hO5FIbS0AhuayyK/pY0j5LCmuBxLT4G
0WW7avXREgUEASbzWzEuG5mNmMXzxSdkVkEtaL6vU2XJ+1Z+TX2qVPUrNyUAus30UZdLdsaM49z4
EW1wenGWnOT2jCZ0UGBZLtoGlmVnmvtS3I/2IMCWgoovVU16mr7tLRySjt18ouH66B6glQjCdEFp
WbMVOSL9bT5Is7hMtJfH0kOv2EuKsVtlbckz8T2p1TclEsKjmWINw0en6jiXQBSP3folL9OILzRV
iubt1smdayAHzsO1/rSIzsb6mrbyLa8YT/Tt7GX5vO99Sq3rFhYdeRm6zqB48w3+p2bEPWCSRnGn
y2trYmzryby6c4W7KCpxludmQFWwXbL2cmk6a3+D/OTzRfen+tfq2yHMF8OdNTIzVRnZKnbirOSA
xHJ2wIvKpHsao19TbfJM0FO1W5foS5vY971SqOdRjmDbXjAhKENgF5ZVt4MwRswY1E9uGX0p0lVc
7eZNkxjav6F/LbkE7NGeOe+8zaEHugGIrYzei3MDcZqeoKZloVJqYAtt/d44Wj12S2NIHxNcQCcn
QHuRrGGJjaNEmJK5psH5/Jclz7fLb3zHmLOCk+U084FuzRk3j3XYcjLUqMTd+wzb91NpvdNQmlxL
JkUMrAEBP+pry8RcnQdyJ/uWO84HGk/wVzfhECA5xXNq1SS5IFXrFH45N2tMiWBy1ueJFn3p047F
BS4eXAaymo+HeUWPDnoV+BQHlPg2EgfXeu5b/qk767cseugIiDo1eVHtcqv8GgRvxtL7P5cZA9Qa
kVWaMfiAm2ukQa/PmsGQuI5VJP8jTKCD097800PcuFsIf0L/Ycz7T9pj/bEGLQxJA8K6unwJS+dM
J5MfFhsYcJRnsSM5VXLJa+4hOu92nQ8jopldU8KveA6pWGMT3Zie1a8Me8lrVgs1sVP1Fk7Tl2mc
aNkIANbcCgpI/9I+ucNhXvuXZU2+Er+SHVAtYa1SLF+jhQE2FvTO+CPTD36Dzo3Cw4wXSwHG9CdQ
dLo25zIko0G/h0SQfW8y46eoW3npce/vpSI0xkpYh2nOzoUzomlah6O9PLQ+1hr9nhsdrzCgMMWm
RffcmuP8yXE3yHkO2xfXb34oeQ8tuRw3+oDP8Li0IvDjdLLMmN3lZP+B1Da6BTGGHKIQLIsTpTQI
q+wJopW6z4ZemmYqH4EUlj2OdIJX+Ns0jSWa6NGxbbRjitKreuMUTCTrb8K14jSp/xygCoYGiUsN
XXEwZ/91Xi0MT4XHItm8+kZzFUqUvqFb2WUKIf3LXHqbiWYmb0Gcpxb1xEicE/4fkJWoaz4CMSFK
+vwWIWTM+S3fKrwGivLBmsLXYMjXovnV0ziJgQwEabHWX2O24oL1uMgDc/6oPQL3IyWwkHCi+3qQ
L3Sj3BeD4OA1Qn6QjV8yTOE0fPyiPRkD7cBzpcb0ohwflnpdzotikjQU9rnFBEa18+b2HgXJoVcT
zWx5P5rBJruX1CdlfdWTU6ECO9RJKotwOOo/H20jzcyIdLQnLw2mH61vfddrd9AT7xJ4VEzmk3I1
LaSCVwVexiCrzvrsyYvow6PXMFf+GM5S+ujs8U/9SmLX/xH4+M/kvKW7bvTxn6hQYNwrrHbpXVIt
V2AZskw4NU5DOB8mqzhWg+zfnYgJ3xvtt5XJX0tNNKZP0Fix8+366EIGY/zejnqX1icE3pzbFhTv
ypk8xeuWfzp+isxpGGKnPK4bKllb1QmiB411KAg1xPiXBcmrHjGFmh30MCqhUW8wBqAi+ZaDtYRG
cda2t14QRCfT/rruPIs62zbAGO6v76ZsGsCG4g/8geFl6uYPvRL6gXxIBFOe14fJNcom8ncoe3XS
FNMyNEgCnnRoRLSBASstAY9MqPKPujl/ppEJsNwHYdjghOiX/ZKbtdzbaPIhcPA1+7Doi2LFRTXs
JS57aQ1hrFkuIQ90ovIsKgsTHcdHQW73viD876K5HC3sKreOlvJhuEm1YrgelO61uXSBfcSqL05h
4gxx1k+IWOxOEuk0Yj62+wdRNj/7EFjXmY14EaK/jMN4SA2/wMBvOceknV+CJO1Z+xGzLP7dWqEE
QXHJV2YmL7YlJzw20ZsYgWI9V57wc883TU0EBn/AmBe6Nr3hRtin3Ca9UoKGt1xXZ5eLdczQsXiW
aI7kRO0ztw53+i+2KjaiVCxhbBEPFjsToIEWC48C87TdMd32Y/pG0SZkrdKqYeaktsNB0zdOptzn
Tv5FvyNbgfk0Maw3PShJY/wpcme6hNPZXgHajUHtJHWen9uievncVLx+Y/0eniKKyKklgj3z1uq+
nqeHeWQ/tDPBPRBaz+6Q7/0NB4Fo6pMRVtZteooagtl2JsPWrrGKvdlSd06Slo9dsTE6HN/GbZOS
e+h4BmUHwUBfsuQVW31kpoeNR+hAt6+3twCS4sknun/bSmfXjowPqyFZJEP51E9eiDCg+3+sndlu
5Ep2RX+l4fdocB4Atx+YyZwlpWapXgiVSuI8k8Hh673IMuDu20ZfG/DLxS1VacoMRpw4Z++1q+2Y
acnZxDoL2+cphrzAkQxZRiypusHIcL+jL6o5MGCcPu839QSbKIG27q37bQIllRBMeUj7ZjymbH4l
cLPr+jJLraOabazPqbSWNbYElzQzFSq/HrAF+bTWjWWVP6KVIGlsbpH0BMhOpUxP2WA8GUZcvZaO
26EQzP16nuRukqM8CWGGXl2X5m69vlTaxNvJtr1tUlJH7CJDFpePKt8I2QawVOB7zFr2MnTE1ipz
/Oc1aKJyZOjupPEehWqXFQ1HBreVYbGszkGUbFV0yEQ+Fuq5cRPd7w3MHvQsEPDR83kxm/gEWzN6
SEx42ZXSk40JTYKi3MskCZ8IMp27qTU/TJnQV86FcWMueT15El3tWQVmHXOapoPWXlCtD6HjHMty
/tWSxYVJBFsJK2KnpLWK5NPRELMn1jmqxlMDNSuQmTzNOYlAdNQOGBlVrrzxl1XbKfYXVMn1XOLH
mdGr4444dsdpMgj9teiWihQlvl7yEdgPBOoQAeIgy9PE6PqhnO6cwmx3gw5hIUt/DguYUE064+gy
QJ2m6SlVa/ipQH9OmBnYxm90tUl3gzOYhyIgvReDULIx2oKeWlEOd6KVPrLX2TOaoTzzBmO7hOJr
m5rp67PIzjldhFF3AeNaCpaEuXzkxj9spcp5pUYsYuFAVmiL7n4wGrp9TTPwbiwe9bTod3lsceS1
w9GeyCSrmhiumhX5GpGxB5N7FzGf5itDpzx9zdy0e5trF8/sMo/R0K/Xk13sXC0C7y0UhCb9uO+w
UPiqYJZDy/MgRJ3ikSl+aAt1GFmI309RzrhEEBQx0oYyIFHulaS8dGX0FjCGv8+XxqeTN8+2em+C
XPG1eUB6EXTzo6LBNjHTS0pZfxMFXf7c1ajbbFOcs1QJD3k/G09zcQ5nIrWdpomPK6sERzwp6tmY
bSxpf4xkA95Lh60AOYWzQSgWXwd1a7SgEzNlDjH4sBmnKRt7QpOHmZwkmczVP0EIpLtQFslZKozR
IlnS4UaBjGnmnOI9bkOm40lCd9Aao73TROIpU3HSOjrffu6y61QWwVErykso22afFQGePT2X+4rO
rTeGJs+dNtUHjK7UyHPiLJSRGQ0CXhcreig1xtMyHW6SHo1yr2Tdw4Cuy06OuhLFl1x1k61iBe8K
u/6Fi1ThT6U4aEUX3WXBrHgLeXSrSkPshpZMW4Ps+YNSdvmRhNe9YQ8tYNBBYaBlbFwHIQ2TDutS
6VXgp5M2YQQeLUxhvY3srjvQrWh3nVo5J7Ps3m3cE2jsbWVf1bgtIGpFm9CepzM2kEsmLJ0kYsW9
m6uA8GDK5dzq1RuuJfJlkNEljDPnuiDEYhpzU0XUqRwSsckDkuEtGkH7MqWOW5rkYCrTdtdHLnyM
JrVP639Iit9pTSIPWarZSJQ1MAwpc9F4TOKzIFhoIxMCXHkNgvOcgNEBuJftmXKwmbRLsB/dxPXN
mgEWHbIw5vCu2/yoC3tA4R0BiocrOrAedgX+28c0gx0sRlse8plyM5y0+WgJJAqMa5YDIBuoXLT7
YDawwC9rRxr1j0YjdbgOTbhYnfKrdQUEGAUxAzNpa5fbqkrEkTnc4p8fb7M+kuQXLRiRsJe7kTXQ
G5q4Oq0oN7PizrdJQgyTFgSPxGAobxUzPjdFHpQEuXo7N9F1qK3wKKFXM+9dRC786JGB5cjpO/Pg
xLO1LI1jGyftlebRUzfxnoRhoj3oWKcn7WNG0nG36g77pooPdQNhxAns4CUFi7lJ8scEQOgjpidu
JoOa7GerY2+cFyBRlucXdLvROeOGQpdO3dSKoz2PCbneYT0eQlx3kOya7UjQ764M8RGiyYd4tMhh
8Gif6Iv7Q0xR3mu4DmLQYWEngpvRVo6dGyz8lkZcpRKjMWs+6RHr8DDVjTLZ8Y1VikcINF9RkpQ3
kyyse+ZHtBD7G1sG801eyJhOT40JokfqMTs8D7WhnG2CiU+0A0y8H5jFiGH3hjbA1sj04LL+X1lw
8WyyKN0X1iJNWVUpA7kmi9dFvTHLWL3R8ifslc05MS1itRodLV4x8g/0GqpCFIUzbnmVvZv7wIUr
9Q5FAIN2q1L2Li2Ms6gbLgPIcA6yoRZP4ogI+WG8JnTo4AsdCbgOfKLITKatt30qumMRYmPoG+Oi
It7YRc5AUF7/USlzcpdJW4NvmAPvMFX7VsWXvDWa2t7YfYBvFMM7j6A9XphdDk77QBnQPcxVuiXe
Q5mz/nEcER6JcDqigFnMMKiW2zK3b4C5Rh7U8RTbeDUAehjK3SDCRXQ3xn5jBnLPBSO9Y1VvDJtI
nCEwi0NOH/gWIUVwqy9uhygtx2M9dyRy1tlVHTuIZ6WVng3BtF2WJunymJgx45WvVRr/zE2H1ieM
SibcEPHcAP/QwrgfRvjg8cDiVNSbesQ4UURjettp9FpSLvmNLImF4srs2SEEyLWaApAkva4/4ylw
uRIkVd5tV+turtIJja1im43WiGSEihiPsNzEjIy3jFbJZCkWHqUlKYfX6nQd0DIIfKqHxLwxpu52
dumaoRITgEOUn2NS6a8D1HeR+nGtaA+RZS9qfqf3BS15n57fpVx8bm6dXm1uMi2ov1+czPQkfKVB
UVQvItW1Y1dV04fhSOeS1bPze7TTs8FvGvfOWKxsKfZbbxG8MQUVLiap6t0wCuOc5DETOi6o5RQc
Oy0vPhhTRvgwCf3JnRMhBPjXXcQjpKQCX08o2dvi4ArlyHFQc3+je7DebSdlAZ/SO/Gqqn5jTAVZ
OgHWE6OVEzOKXTU3SV6PDv3iKS7CMQRB0BCBRZkwC+upHZdptau0h7SariVZApvCuer3QaeKu177
Mp1HvXxOShxJSTdSVOFim4wgeJIOiC45HHtYDacoY5rHpQ49QUVrq5sMByEhhJpWild0rzXGetz5
hrkAaOboLnQYLi2T6Urwu2Vm6bJNsGzNCjSfghgNtHQPGcoa4TmzBR/z9An5yZ4c0Bd91Iob2xl9
7h3jHtjLzegUe5Vai4RSZVrwMoFfSsXx3JKwWGHgFdLsO+zu1VFv07u6mUhdUeRXOqszNYaBdYA5
DFO/DbYc9Twin/Og8xEdXsmEzO7sLXfSbhf3OBn7KB73qijORdjHl/U/puAcVEfuDTJlzIYsc9cL
RL+NauS3aQA4vcmUc2jpyhlONHVoZX5xhe1OPe0X0UT1abT7wrc75OJBixut69UXR83Cq1bgcqUz
Xfv92Mf7vJgwVMH08UIxiKugdM6e0y5Pfc2ti8Of6C+sf6Ycs80pBvYScq1RQS2I+L8bpScarTYF
Iepm7eiohH5NYd5jnl+AcqZyDILytuFfXdtUv7HLsiIvN3gQsRHTeJ6xEwYEQRnZgJZIRugbJJlQ
TOwJz7CLJ7WBraoXRvOgg7c7zhlhhOs9MmgklIWxelx3EgBbH5kj34uR0yqGDHBQ1RYBdVQLr2RI
7eVNrSy+ne8mUJmvGn13wiMceUBf6AemGJ8yFYlYLONDkPXtnejfKFcQbM5UeJZTznQcdbFPy4KA
jUh9b0IhTzQNLhmzFi+saNhWDZOtXFWz49p0W/0IFPGatLRnxOCyVX+oBlbhVRICj5x6sTCvZWse
8TaAwLAr/f49i27wloB+0p2zXpkZGw8Mw0xUdD/y+CVyMmb4GFumplmaphG/7UzRiFyrJ6sjHdjc
IxtZltRoIgIB3ceafG9wY3iUdoNvGRb9FiaPrRFy+AMWMbBU3tlLImPeZCeEyQn/Q68noArcgUvr
Jt8YI/e8qlpbR/uKs+lt/YPbzG+4vr7WRnaRBE+r73bRCiIsRHcD/mW7FiDBgspBCI2+qvk9ZAlT
Wi9Wb0BzWVoCVvlu1uRMT010GCrSVUf7mfMY8zNAOS/VJwZMUcNwnnuBRSe/qHp903KsrqbmOC3e
TZWYpnWq6PBentJS3Tq6Ovo0Ah9XukYNBBMIV/QqE/VhmDRwWIH2GSbQd1cphbSrN4YpO9osp3XP
EwKdI45GCqTxNjWLJ1i1v6fGWmGIg220v0wxGn/yNOn/JBi1LN0hm33RPiq27v4BtG1FVhdFRjRv
9KQ5qXo87vJ0YY4U9uxVNlYp4LyvMBEKSuDwUbOhiS6OQFrNwSFLlGZf6sZufXt413yQib+IWEPV
THW8cVxE9/jpB3FSUZkhoaDfvor5qUPoAWKTk6bBFzPmp3Wc/a93iv8JPKJoOpgDEq3YLv4o6qwj
BjCxHg6b2JY3VRVNXJjG+J6k1F+BJvqDov9Ye/jreGNtC63HdEy7iAhCeYkxO2PQsPBsqJ86CurE
br7HIPi5UoKqko5vaN5pKvFg/dIArqqPrJCnclYb+tz0qLOGeqNxZeAxYaz+RG6o/Q+AY0W3ee/Q
H+sWqYL/uA+WDGDUqO0YolXTS1pb5VZrBpCt4xzujQrnsLnY5ztzvzaW1hbyquGy88VcGBLVmy7N
szRMYVB4Ayj2/Wo46mx8EiiHN9kcff7rt+SfJZIWsxYb4xcyfUj19gJ3+Lu9u81zl7MM6V8kzEMa
zMd+Lp8wSxhEiWfNoZoDDBOMHied9ikp2q4/GFN5zkTP6RPRl5DivyDb/9+BW/uv8vYj/2r/ffnC
n2U1NXEYdWsw1H//6Sb+bBhVf3d//Ff/8Entf6x/HX6V24/u4x/+4Bdd3E33/VczPXy1ffb7G/zX
v/zf/uVfvtav8meBW6yXfxG4VeZxEX9+FH95+Kr6n1nMO/37yx5//e3flmSB39lbwnL+CrfV0Ewk
3wv9m7/5Hb4lbO2vCoI3UhB1XVeIRWIBL0TKiLhL968AuXWUsqquMFx3+awWeOjyV/ZfKZNN1zX5
JPYk0/y/pG+p0L5ZUv+tgjWROTINJLhNR5JuUzL8YckJvTVjWefI7dW+PipF+uLGuJGMTnLp5Foe
oyKjb0kjEmWmsU9TSqQCT8QpNUvFN9LRN6OMCjVtjYeZR6zUrm2hAadu2s0UzNZOU+pDBKj+vs6L
XSvjhOu3fk2rCn94b7ibJacCNVS8b9SZ0Nugry4UrOhtAV9YHYd8Kbv+0GfmPfKAgRF2P5ykyuM5
ExNYMTbch1zrblp9uDhjV/mBZPwTkTLgWW5knwdmHsgMaAcFJT8Xdz6x72e+dixbgDrqjJ6LDsrG
TOrmoIbRT8Vltl6mLr+DwuEmELRvULQeZqJkGOjIYaODzjh1ClCKvnHeEYxXPnrYV3ralFlsFL5V
wvOoTEV6cWmgO0BLjPUH3klVDNv1q9ZSOhh5mDRbI2k30YAhbxoyf8qr51Y1fkYYHq9cFF7dzgUu
IO/AlS6xGfY1dyM4e8ohVdJnYYftD1xzi5T0R8g4HGUjOpblTZxVJd6TdnyHLItBostFaVg0s015
NDLgtQ6+JiCbggBJbSM1shvslvuFNig3lVXG+07RXofZMuhxaRth9M7WtrJ5k2omCWvYeEmypJtH
NkCyi0o6IjXGvu083zZcJo7u0mNwanB2pdrt9cwQl9Zi2w0gXhYG3NPITfrNxHV23/cPZg0WIBch
tjH7CjiIzE475WLNUD90XwcrLbdTLx9nd6zetQKxZaBWpyl31CcF/UD9VKGB9IllWt7wnsl/w/HS
k2ZDF5IY4KwG8Lx4FdyO2yLNYXwBpCNw7pU3rYgvpV7SaCZd6qTiZUw5l3VwY8izTJ3yFkJ8545M
brIQpkpDrEpLNBgOztKznYnVkaKrraeXPGJDpt3zGJgjXn1remuy6gbaESizFvRJa5fO1kBWg8E1
9JQxvMRDQnq4NLD/4a8UmEHuFkE61KQCwQGTILUlAWWeU8ETUkZLkxeVdMu3SZeAUp6h92nG4Qef
fgmtZqWuL9CIKfUMD3w/1kbFS8wv7mjptwbU/sBVxnPBx98MWXXt6+BSGmZyoQ+Lc5D31DMs/nU/
QaPEtzgpZs3r/rK+Yq1WnXsA4XfrK9nHIPQLLppo9EhRiWwUXfSHxEbgkkW0lyriV8HocyPVcdrD
K0LG34mNC0jkgEzV2KoOMWG9CkS0DbqHUcOh4Rbxd9pnxnG07DuYH1+injQPMBk+vLhCuSLpaff0
6NbHJ2Sv2ixJJ2VWspAkmNmOdUdSx6fiVN2xco95CzulVLBdTU6YkQKf+HrLvdCcGwhx48CFziz3
djzW++Xv8OrY3BKJ1WWUSx7DXDvbwMUDFAyYdZkK4NcIGZ4nQX9vBw5V+OKezAujPTrQC7dOLNrD
kuncOHTfgbkrnhOWw+XFIB6Um2f2qISl7a+v5liptR+Z5GyFSpsgf7AfGVQ69OHUJ9SH+EnBofsl
Vyv8PwzIcSPR60IZ4Jy6ZSVbTsXmoaT0kwYB1rllksqzrSyrtVASZzsuC7WQe2mPk4+Qj4/QF9h0
DeM4RsUbXZLBs+4HRYQRzeIB2q6PhzW1x25yfgk3rLft3P4Y+L22+Gjbq6Y6DngWm9Ate35oCkiI
acEQE2nfNVPSO4GCm46J2e+0LHlfl0PVFOiPw/pMk2pjTGg9BdlPfor2ff1Zbcv9nufma/1x51R9
7nCze7Hpjg+9Ce0MYBzA/4F3x7JolDRNwnmDporJFe00k/sWO8Ikl2c7S65L9tGJIQ8LLbLhLLWk
3FoGWDwhvoVsNS9ywbfn8Z2by1u8lbiXigoTdTNmoNz4Imq36Pat6cEVvU6/hvcNVJXLSncQHiL4
nqa9cCPYTaX10M+EGEZWfqMs318vo0tsdoOfMoHYcOZf5oyf0pH2y/pKFLXtQxLYxIPJMJFBGk7+
+bj+EHbKkCSUTUqYANHAXQ+VSTU0Rp1jrHNwYTha9g4xTLx8sjwmuRvCIKd9CJ6EvTdB6DlU+s6O
MiB1LsrCURv9ti+jYzxojPjGCQ2iNm9sWwHyhmrOp+TesSoaL5yLDJWM+Eh6Ssl1bQnI8moZgi1q
ufDF4DO2A88dBFxWNlupNlGMhiJpfz/xTl7He6tkPwhDwSTJMXh7smw7MosLYqNF0m4ARVVRnGTj
8ulgXjpHjfxImaCHk5i8z3Py6Xq0hg1QF8WUKCbKuT6YTchYkk+BBgSObiFlV0reHICzIZJoEUmt
RQPbxFaJEqIRBlFvaerfTbWwd12f9H4ZMUPNatTPptuTvCeZWXS2+yPLZOG7BVJSvTHOaNOcLY00
+JEmaE0uTMcO/xLpguRkBHld7200i+tT1BmEKzKIKlyR7626IN1jVo1DaE9bzOD1ndtyXSeQ8lws
xwG9hx9Bkb1qMw9gM0ffQ0Bm2BDbBxYIwu80Z7drjxVyFZTZFdnuhg3JsqD6MNkIw0QNmOVlXk9/
gOhUtIRB+Guu6wTOJowlDX+Jp059sG+GXZkr92Fa94fZHiFPI6LdqVnmV0M606YLPsc8WyINoZsY
ANVhHiPuRZ0+BV1zsFz9imo8wcoSvoU8nX6IhJs7GVSXnsTUc6KFu5U6GQ7hzOFUvDi18RWrKQIT
k8ogBLPpheYrsLQIW5SEohpiiYBwvq+Wt8AqLnrolYPtXJIA2bNtQtwlbtPTliNOLudAOp0qt+d0
mqJrY+vo5i0elKpFQwfi9xE9mceQqPAsdpAHi50XH9R9DgnuYGmafQThWIylAQkOi2RUp59kdxBj
U80vqRpq9wWjlQLPXJpiPI1MzdoHenaJ1CX7YUYTiIiSEM7ljzoqy7xGwzLm9Xn9iLus8CTWt1nP
jB5qKS1P4hF0DuAXw0rgLi87aoWEPh3InHURM3pKlzwUEmm2He2wk9F5HIFaonTwdAxXRhxCc1wq
FKNPNo0tv0LwAL6sOMPHkOcn7MhTwi+y1Ub9bmzZN5KmYepvDC77tKVtHIOdym3Ajrcke6tLmep0
vBFccjkloy8SBgH6cyv2BGpr0hyVFrxR9jNk+o9dYaL3UJUnkTvPzmzwHeKHViOEKKnqfOkTvVcN
MlmqEUI8JnU6ZLH8XD9Uip07g2jXqi7xIazvpWPEpMxHtRdEsDsaPoPUe2cfNtMWzqBALoX+YR5/
RKAqzoM7HEPd+JEA7EUwIA/Czu4Bfmeb9VDPdplbhXuUGgwU9XxCGwK5g+aS/fu9SUU27jQtpd1F
EecUhN0rxjU07egywxWrQkjeqKItJndi9KBd5LtpicnWTS4gtl5T3wzwUKb25OS2ucGq2NFgoaO9
/m6wxvidgTVTnOb7vEbMMufHxjqqcvluoXiz8krCpL+OnPyeLhASRZ2JDZTTxhNqGrzY7jg+YJR5
cVxID9NgDRt6kCOD9qWB4PbM551UvW1SMXnDXP0ysZAfJsJtNzYqyCDEEaF2WuvNtZ2fKk3it9IV
cjgJ4OkRfXIXW8oWCONkWWUwx0ClGkTDbrPZHB8m7Gxxom07xtG0tJdNjUcxPlNuDsAPlASFvTk8
DdAjN1VNWZU5gRcq3XvaNW8WlfB57qzHKbCTnRrKvSAYAnsMI504hXoZO059UOj0B9mIaB8gvx+g
WlBGmW9t/A9+FlFS2kAmhM4J7CD+9bndWJtoWOr5Zhi8oFsuXSF93ypbSnQqGtNRtuuicZLmPkbe
wiB0zkFQ8MPnOLKh+jYHe7lMhUK7hh1SwkRUl0xOQK366lEWpuXD/cASWQHF7YvJHyj9zwquHFze
M+EgLOuo3dQ0Ho9pRpGkm6kOCl0Z9rDKD7nLgzdZQ+M3w+hzfSCqCXVp5l11W2vPDCp+VS6Dc6HZ
nad27JEjg/BTYEw/WI0YDzv6k3qVgI6JTefSzzpRsG6q4+iBIZJ3cPdt0OHkUgQmE0shb/OpvtW1
sDlIK3YvNDKb+5TAvXkk5VcFQXRjDTPKySHY9Db7ZVePb0XZX007h6Q5UvcFBYp+WOo1YpPAvihZ
/1G2ELIwGi2RivYj1r5+B1F2oCrJX7EH8eA5ZedsxviOvIsBKXvBLz2qJ9AnYtPaxEytZ7NuToIW
89I/B4RVWMwpsZE8hQ6P7dDWP1oGeXuHuBHoOPDX7S7/Tk3uVAq3bg98cLOTahTvtWo8zn3Av8op
BlBb3U/ZQvLO7dQ3pvDnutUMzXiTOQxTypbHrsuFyktg4jsrkcvM0vY6GXzUsOe4jdkDEgJjb+eS
DmpEItGyW056zCpfbOaFtI5Ozoc0x7mRFO8cCZK5HqoeyfBua8wz1xNNmqg9caYIPQLaoMp+1yiU
sMrwjqim2a3sQq0csmOTlDCAVeDbtkQLmjtRd+YOgIBoTr5N4HjMGcS2mOMem2WM6VIi9Y1t9YWg
CbJKkjl9iFz1KiecGrEDNjGrKFt6MgCCBcIU2OMilP+WiEuoMRAsuOjvG9bpulirpHLAEeA60CH8
M+QDuLJcNNdnq8+cmTRE3Bgmu/9hmEcoK6xZMw+7B+cIwY+L61LFToq4KYVNfnM0/YzipVB0zZOZ
YZFN1NHZ21Oxqx3CCtezQwp+QJV9pKHmIqvla5agDhOt8xgUZ4TBMC5m28DZUyWubwMx5BBgLmFm
3wV2rf08YxBEZenZAbQ4gFEX3SmxH8pjoYo3AJP8QJaT4V3lZ42QO9KwKXdjw4mc6CQjjZDQk/ox
EPG3XtDmNLr5jdCVGy4nrR+YjQ9z/4HcQ0SfbajvwYLU2yyFazuGaMBoJ5ROcyV6WmzWnbxBPofI
2fiuyBVOapM06YAY1rnSniVyB+Dm6Nwmmj77iuDCeLm4JgjmJRKKw1Iu+3XIEqSql5Fd0nMhIIfh
DpsttzMJIq1JmWwnzI23tY1HYsAoOhbGU2vQRElMumVtY7L6BczmwLmjSd76+inNS+r35TRed7de
xySpJkAAS64fNjReWu2EWpjULyYSNLxTpflhtTnv8OJjXXfJmLhyEEzTuRDmr5kbTVHw9kB/P6ix
wjG/nOFBjVA1Q3A6UE7zekEf1HUCYtS2zI5JNG2KAI4AO6oqtTvJL7D5XeXYCQEybbDtXX3+/SG7
vRVISLyZqhR2X3rHtH6pY3lKRcUcaOmL0IuQFvHB6iZzkfcMBjVm9bOfqSp7OupIdi08SA0JjUY/
fKwvSdnS5UunRzXgSQ9LosiMtwi0717ZRqpl4VEyHkOyT7fLcrBc63NgS+LT+0MysRO7WbQHnwS9
cNkpGrv/0Ai94SC9rn0WjgH2BjqKBLVS6snidWAOSNuH8QqbEx0P5Chjm5QHlKSb2rQ+YktrMYJ3
kK06/ef6rHElM1BkejxW3+4ggqNCL02t9E9MZ9/z1D6zSAkNBPMWj8pnX9ihv/AsGBCHXqbhupKN
/DC0Ek0reVVjmL6PtANiTqc+L9HXAzCPmP4C9fZwR7aeOaKn1WLfgMprYwXfIodEOYLhhuAJnDdF
yiWvII8kDoa3dAeDPgHZnBVbQmeeo+HQAbfv3OIFbA36jK761qyGMHL2H46e0hhOYlTvx1yOe0T/
xwp35aYYOUX6MTuoWCAWClV1G4n2mSvVjVb34tZKVIwjnYn1bGljZm1Me2hg/ODiQKCLS6qoniKR
iBtiknOs0R6YDWef8RzNWQxiOdPfO0wZPLoJB37xy1RJVpmAFmxgxfjCEUclbgMPzWZMFGbDLDA5
qOakH+ym+6VB9zPn8amNJhaE6j7Q8aPdmzzbs3ip9PRg65jmrOwmCBbD5hxcnKH/AKz3CKDpkMQH
Q/LL6/G05KRyzaEzQZoOg3Az3rp22W4yDclSLd3HZMqMDazXllZOt+mMJWM2Q/cThfFODEiBO/1c
B8rnkEWEJmKlL9kYO+aBndswYu6rXZ8+K/j8Sc6M9OaewXwEs1MjWIEZq+J8wSZ1N+zp70Ydf9tZ
8xZovbZN4/kA1tQfB3PH97hPiuo6oM0b1fkVpDgVt5Aenic6BpR5TZ370FA/4fheGmFMfox13WlB
kJWSTL/GVTHtx4dQzU56JG6LkN/LIHOtCBOeMOuErBvkbI8Hcqjtn7SDfDAcCP2nJ3vATOUUD+FE
Pir18FF2861B8eCZUIhI09I8LAhBMoCnj0+9Ld8Z+uzn2rrn6XxRMazVkYKWpB1ebrmx+FbUfeWV
uM8jp/RlTfJnZZc3+HByL28J/pTPY0Ghhm5iRNfM0Ep1DzIaviB/0MZrarobBFZDOUMegLDLRLda
FiZ9p9j6pkN21iL9TcWzfFx44xgNCeFtyjvXKTXPVap7ysx7UD7PVmh/EqHqcU0/UQ3fqLxmQ3Ug
H6o2kwe9BoCEXXBrCXoQQ9bddm5L7yoqsa1qAGnRxU2urm9JM7hqNoKxtv3Vh9o+LrOnSo8/GmW4
C0oTeJjLaihwHeh5V/sEHKEcNq/MVJm0FxhoMrytQ8BSlBXxbBSHHpF2M9r23sZS1MKXUIw7y+zs
IzEit4lEzgKVZDuHtXvs+oD1gEWyyQdt70T5S6DWP/WhTXadlu2NJKNw4XLRws9mVDVcNi7nw51W
FBPmufmT803uqqB6MpUGzt6tMQricjQ72ae53vFapNs8hS+jJyNOyXA+ZvD9L0McwabtTcrWFKB0
Ux0FJZfXxMYIYnfSvcZ8m3nUYRkSL2F1XAaMAtiEwWGwGSpKFre2dqS2fBhN4cX1WN9PWnbHZd9k
J9EpEZ0KTAESsqHv1P0wor4fJRLtvkBLqTOsZbpZWeEPZVTNS6Nr3Jv14hBmiy3yVsv6nKQTvt9o
pNRglbx1w/Y66s64zTG/WRM+7aAwX2k67tg1k23Q2/sKW50X6NK9g4Hs5QF+G+8xmzOaVlGVU4xF
xouaO2enDx6rBnU08qF0U2Pq3NZV9OGgd73MIagNK7kPebeeKy6YV9cxj8XCv49wgMEUKn7ESch1
NXOLcwdOx2iF5TmOeKsCLT2ZUOOnIE4fG9Zu7zQP6x8QVhD812SD7079o5pqDCgEP0AUZ+IVlQi1
dWglfuegyFaDKnh1xEfP6fpSqv1BnzH05DVVOpFZ1xLXUJ5Pxr51SR5QjTi7S9r4HVjis23jpwgD
9xWFIbUNaICgBbzbfaW6E3EGBi1fJrqLFplyHOsHNmkH36tNqAvRqfRCPyPuvywAwwkvbe28BbqD
7a7NzkQdxrT0ctXXNGYBVEula3ExcKgudXOrjtVV5LbiDeQP74cpczYABT4yNTIPpfzmgMRgbTAn
GHLsnCVTAdBr3BmICmyhnzIUmvR5u46jqEy3QinMXbo05oXScs/AlLMlKQQegPlSRgxZhrX72CTf
bYROP5v2ICRmf53arBMsHhAX9cz8UKUFM5M+3avLYGzidg7JHW3PcltUE2q00CG8QLTuIVxmSJNb
orvUN9Iijskc6LKry/cecq5j+nHAQXupplvyfEhKb0xOLFI/NrkCkRi5Dm5mukSbXqM3MiotAPAI
DRatEXepXgM1Z2E7/Vu8U+xseprV8mO2uEdI3Pk3hYv7pg4wmjk/Sr0YKH2lelsubdA4xFBRWBES
+jzw/26Uff09/P1L0efXMi669m//pv/zTBgtEhgsdIs6s+s/yhBQpdVDGHODXNv0+XJiB4X4mseU
Tqwldnljg05Ird8NidxEDZUNFQL4mCW51pNNyARibQ5OTEkXjpGtDws1i6lqPBbHTj9YoGlI6cEV
rxoD815os/si46bp/ijriduCQoBshxOKxLE/ox7/AWi2TL1NTXMsAx2viczCXEBify+0mBwQCaNe
++vNt276Y2fZ3BBVnYnE8NUv8xRDLD2U9t5B/zpQaSydXYzRNUPbZEjJPzUfWy07dAatfNFWfwLF
Mf8Rl7X8iI7i0teFUWVprqP9QceXS2ZQqN5Lfx2PRP/J3Hksx81sa/aFGicSNoFhl2UVKXoZaoKg
HFzCezx9r9I53ZfCL1RFM+7gjhQhhYBC+tz72+ujam6fV/diasXRyEzEhOzEAffytd8CHe4cbLui
iqwMGCPv0++7QM7iQVw+OAYBACupGrYybMPWnDR+5eSvbt1nQVTqKnaL+8T/wVWdHtDKr45wjvbo
HDjzkCTBYQNMMtX1gnpD1mgUjfANgWLYSGippb9Oex/gQxLb15Iyl9C2D14n8zu8k35n0UaPOeaW
rruJ3Elsru2eJd4yMT43SH5xEwSdcLqz0swUZiTxv63O/7v1K4vSlD/kLEsql/+B+hWdSb2sX/nf
VfATFUz2+la2cvov/5Gt2Oa/HFtI3XVcbvYWUL3/0q2Y/8KmC3j5v9Us/5GsaIb+Lwn0S3KodRzH
806uOv/RrFCN8i/ELL8nG2ozYerG/49o5aRI+S/FCi9C545AypsZZVnY7+WOnMhqkD+aJCGoYCqP
Yyg4qGE39KY5/rIG/jn7/t9L5upZjoX66MYGXmiCO1eRvGQ+aKHzz174AHdGRhtbc/LSHtR5Qw1K
K9pfruhIbcY3belcWMKXfv5Mr2gYZj1FOM5sfZHUq6FsrQ2BuXBz/gOQH/2tB9yZVigzobqwcKht
ZTjHAR2OXqQghKLd+x5/eu2bRRmwRWhaIe2T2MGx1MLvqULC27nT1/PPP62cfxlAc8gYFi8lZkOZ
2gYGyZlQRg8m1UNFFN87df4YWCOZtbobqa7Ubs+/cak7zD+/KO5IC6a+nWyp6XFXbV8039HHkCE6
//il/mDKvW2wPLe61iTatXVr50PJfZeQhcvuPGQXXnAamX9rsdNB4U2P1NCDci3x+f0+dRSc1rE1
1TiCU3DJEq5/sev61h+BtJ3/nqXXzWa4Gk3UvRYkGSbEPrVIpJikVgEl47hs1h9hb1EEl9TiwusW
5qOc7bC63uYWR5Nwm6jarlHtOKFH7DUit6ySWv4EA+tVF7b1pXfN575lpTL3DSA5vtxVsfat7vLx
MCWECwzBsed8Ay6McDmb/k3VB1pLhButymtAtMJBvRAi+vAgVxEucPX6YFeXXrYwuOenxNY2MOgd
6S2vNHEYJ/AIEy2+0F5LD5+tBXYHTQROPkXjor9VSf8TXoJzYVQvPfv0929GdZW6UxMEaETQDksC
Trm88qq4/XW+DxYmpZzNeWXrVaZcRhVG4R8Apd8pqvtOJJDzjz915V+mpJzN+UIPyiyceLxXIpYn
QtdsKyq/HIr1YgMTKGxDhwt9sDRmZ7M/r2sEaRS14ksStNel1/7kEP+FoiUwC7XwN+c/aKk3ZpOe
WGw1YkKLyMdNqbg2WwC23vjx/MMXPsGZTfGaC3ZcE1vcmiB9A/JIYWIfpxBq/7ZQOCtYpLrSCz2z
0PHObIorI7GCqgYSJx39hvPRB1d7HrVLnbH09NnU1im9HjyTp5vNQEEFQeje+lap4fl9DXVqwDdz
ooUGpCmnBU3M46mGxoaxCn71rjOuXY707xtRJ53027f4jU1erhbuVgWQIk2SouzIJCy68Gthie37
PmU2vVXTN3E9JXLXdhQLJchAHwuU/KDU0vSq7C72yMLAdWYTPfSS3ovtUzTVbqiqytRmFNzmz3/E
wjR3ZtO8aU2J5L+XO218ci1xhVeoiQNGoVPZNqT7971kNsHLbkiHxIoIenhgHAYQSSksmQy0l+GN
KUl1OEnve9NskotxTG2jVM7OyyxKvbLKomo/VsfWiB1ErpToq1pMV+dfttAx9mzSI0CxoYBS14mf
zlGompCUci5tTAvz0J7N8q4NTLvqAO0ZZv6NrP9XiBkfW9f7/L7fPpvmXaO3lHhLd+s03tUotRsl
6m/ve/RsigPziPzAgOkTjIG2gqR4bwETPv/shXWWqoQ/JrYOdM4Hr0u4wHpElKXp4YmHuDFG8e/r
PLdsqjju/73BvY1NLfXpbFIjiIvbpABJapDQcR6ius06ahpBGKbvOxVYsyFamxbVr60tt2Mmb+0K
0znhOA/nm2dhNpuzEWmUToMlIzcbqhoogKyo3QnXTngn/acyf9+oN2cDU0uHkCI9fn9I7KpFezTC
LDr/8xfGvDkblEkz1GVsKXcrO6N9HPO233sIznYdRkD7971iNjiHGlEgDEl3m/j9NmjKJ5jBT60s
ywufsDR+Zot17bjYIDbsPFYQOXuz09BuuvC+3vXr5+HEHHicHmmGswtN6VhHK3Tqq6AtbW/TpZJy
lPe8heqfPycZLCZJIJ3b5Gh731QZJleYtJCErSMLvO173qHbs3fEQWXFmsSZRlLYXuL/NTDBMiUv
PH5hItizSWbXWgC8ZHCgOorhtqp8uYnrDrFtAtnMHYcWZWbbPJ//loXbkDWbdQHW5qo22d5UWd1U
DQamVe9TK1N9E5n+VFKbUKrqiE5vd/59Cx83J99PEUZVxkTUOh1Tv0F90FvBh8bPovynyiV6Pq2O
Ne9jTInoe6fNbN0FP84gDrGY89sG+mh671rBNbzLS8aiC+u6OVt2J0e6TkRmf2vV/W3vjC/UNZ9M
6TS8my99g37q/H9eacR85TUwEsKlgY/IgvEWJEFOMgB9WanyY5/ZL55vf5zc5Eb2+pGU7aVo3MKi
Zs0WNdUYvu67htz6tXGima0iY7ju+vHD+cGw0HLWbEFLUNqjOufxVdRR8m8OyV41pBhaahFupxDH
j/PvWRp0sxFgQXHPYsF7EnWf+egDRf5oys95qj+Zk3lh2i611WwYFDm13qnG3lK16VXVY0/XufdN
E19anXXzr0MAafKfS1tYKhx7al4QkSld5WN7XZnjziaL6Qqc2gg32oa19VP7MLb5L+RlWJEX4TcT
RtH5Zlz6QuPPH2AHuEkGpIq22CFvMHVHramvXcBD5x+/NBpmyyoK07xoBN/nEoZx6k+wvldJ+lGh
zn3XC8xZAyaibCPkwe62hr8RDR9zL79xQblZrnbhDQsDzZy1UAFi0TdrjU+Q9baBH26hfFg5veeu
jTCFSh0nT+e/ZWGv/p2efHMXVcbUJOCmOS1pmNBjUzhY2oUQ8EI3/673f/PoqCjBX7ue3OpU8dcn
CYP9qxTT9l0/fJ6y8wq7NNhO5HYKuuDGc3AJEyq6FK5caBZjdsCj7rsoc59m8QaJ2EKmL1qRvnOA
GrPVUFfmVA4d5y9wM9emZgIoRNCPuYlDwPLCCFrYj435koj6veoc3hH0Toh+UF+38YT5RPwQdxm7
i4V5cN7dkHd/fV9/nEbBm97mcomSvBlc8peY3SiXgi11wcp3YUIbsxUxp+YvgKAkt1BvMky9qRku
i9G68pukfMS6tLwwpEiR/W1z1H8jA958gxMZEDetUaIc1jAhUGaM+tb8qqoa72Sl8wNq86WX+Bq7
owbjJwUbniIGRyIMPv58Oy7Mmt+ORW9+QwlExc06PlYGr0S0VmUSr3GWuPD0U7rxL/u/fsocvu2m
3LeLXtoSKbX/ubeo8ax980np1Zdcz9ZG/5j0IVS36YMr7pV5ITOz9EmzBTmQTW9SUElZHnlLLO9R
U7KupQeZGOWFVyxtasbssNslZqQ5RoIyXUWU4wREBk+sML/l/idfohOrMHDhnQwoJFEphopK54YA
z4mGdL7jFpYMfXYCrrKwq2uDXW0IQIJhGRel2vvON78VFm/GBJVzSRMoHh1UZrGhYv+b1gfWGuY9
mumewvLzX7Cw6/w2DnrzGhRdYsgDhnkYUiXeUB+1jdDn7r1kQD4PO241noxF3vey2QLVmigfp5KX
1SK6UwZFRBx2nehkaRJuSBVd+KalXpktS0gya9Bkp8MAk/i+CmV7CMbkkt/a0tPNP2fTGCQmjgin
gyfk2A1Q+L0DJepCC/0+T/zzrI572p9Ph10YlkNME9lP2tP0PXpVz8a6XOFceAge9Zt4V115H6c9
L14TaFpTJ74a1v0GA6lP/U7swApusjWqyf35Hlv62Nk0thNuP/FpeEw9tQ9R41FmY1Fuef7pCzcT
/fffvxl9XWSgzjktspH+ALBj09sD4XDkYkrcJuUdcuJ0/NxcOoMu7CliNlvt3LDcFLn9Fq3ix3Ts
jH1X+V8wNz75ceOXfv6jFnZhMTtGNBWMJ5zTocAJdJxIcz+gQjoUJh3oiYfs5LSb4EyME9kln6+F
ThKzs4WFOxB1XSY3LcdpXqspHV6EpSfqwnRaarbZrEUwrwltsuIt7nAsoBi3bsIJQQjV78+W2V04
Syw122zSOtI4KUKpe0xq88bPA8iRE9UY1jZuop3RYVxDuY2p78530sKyJ05N+WbgcWxpkyYv421d
I8ROS/vRGsbXup2upBd/dkOg+OdftNQ3s9XCJgHdlDov8g13E1s9mBQhL10ZlnZAMVstDKToBQWw
TE9QWajU0ulgRVRTdRjLHCryGV32RUwHA0VEQ4mENIILn7XUfrN1wZfgxrTTZ2Wt+ThQFR6q4Vbg
Hj5QQo8ZZnRhhVg4RojZFq9E1FF00XL7NgIcw8Yq3keJgjueuMX2fA/9/RXCm60KfauXeucwX23q
6pvCoyY9OoTBz/c9fbYayDGUveUMyVazynY19fB2g6x57UXiXvj9pyf9c8cQc4SaXcY1xY2c7pQM
j9SsJ7vBsp5EM330xuJLUtjXSKYfzn/N35cCMYcZgfQBQ5RTaMhF724CdC8MEWwHy3tEF+FeGFtL
H3TqqDdzswFIEYaCWx5gjhRiT5qvJnzJ10VbeXjZhN0H32tQcsfqfeFl4c4mqXA0G/oQ0yiT4UHr
1M4bzYOfxhcWm4UPcmeztOlEHNXQociXYSdK6A1nGLyUrnTze57418ye873z9yVUeLNFjfjHZKrT
SE6aR899tNM7a3wl+78xMrlROUUZybuyRcKbNVjsFx3eqLzJSQLkgdJJPmsgoN8XbBHerMFaQHIx
BZUSBKJDpc8X1K2rWmtWLkXE55tq4eSBEPjPQRZVAlGwyazRsw+p9xxlBPYKjgFIovVkGwfYsVBl
eSll/vddAIveP9/mUavXSLZkEDmxc9OFWfshBGzyvvyR+Ieosk1tf2ztmNRaFT1TbGZY4H9gj6Co
D951IRdzcWUae22euVRL2E70oPz4CRRsvZ0SPH/GEPjF+X5Zmiqzo4xjTiG0cM4aYVJ/Nh393gh9
uU5q2zo2hY5jo0o+aZa4MGEWumWut3TKOqHaA3pxJVLjtRwLrDfrdrxwP11YLOf+x5BOsGbISCcB
T4akam2yQfwgSfyo/PLCyrL0AbMZT6wg7u3e5AOaOv96CpAQEYNzcH++NxYWFHc2bKkB90ojZeEq
reZT6+b3ToESysIsBBRSC936hLjy1rXuXXjhaYn/y142VwxOVYJzCgVD20nZtwb0At03gs3gGNaF
w/lCg8nTuHuzt3TxVMCyblF34c+QRTd99R89/GICfemnz0auco1GmDgXYNdX39d2NW050N4WWlZf
WLKWXnAaZm9+OkbmcaGbtE2WtccU8di+SjEGDI1L4cOltjm9+M0LCNSoLmjZBWOBoYBlQs8RxdX5
kbQwF+RsoDpgbjBaJ8rWuiQ3ivwVe82VaU230rAuhVj/fiYVc2FgGBqpioDqbKHv3Hj+txE3tNEb
1j7LiRouCU0XomliLhCcgkDvMg7xGH5ne2r3wa14xxIkFQv6FWAGLEMmGPhc83TK7vLh8/kWXOqd
2YZVlCfb6pwiTzMrDZIzYhcXwSVV/lLTzSZ6Xo9O1CXcw90uOMjBBWmcfrIkAhOl723sLd/1DXO1
IKjaoHI0TF7wwxgOXSa5LyAQvnA4XWihuT7Qk37p4SR6SqCI/GgOKr1JG/N9MkqOn3/ODqw/qy72
spN2egJmEGIbExDGf1/DzOY2c23IANhAVRsoadWi6sntq4/nn72wbsw1gQ70ZM2VNMsgs2JrufAx
4PRT6df7yTt//mx2y7AZa+BfLNt69hwbIYZTlJ2d//kLK8dcBThlU501inW1MymIA2kD9tQK813j
4P7oAeQ5/5qFGTDXAwrDDXvOG9ykrZE0iWbc1K3xarnlocnjZ0c270qQCWc2jbOwh0upiB5CBLqr
TRvMubGz40slHktzYDaRVWTAUJbgLG0TPEQ01iXggEvalYWumOv+OtNOyyxmCXL8ZmzX4GowrQjb
cfBXsVY5VHe4TThc6PeFL5nrAFuvHyo7Z7758VR/jqDofajTVjQXHr/0LbPpnHKQRCHDsKql2X8o
I/06TdJ2N5r956EMLgyqhfOTPZvWeTBC6y+4x0ToPuPQuGqz8kvURp/UgO+QHuzakovgGB3Oj+EZ
mvv/Fled2MV/7OCtpXXSFL6H/fl1faL9KBz1uvjo2T8pAV719nMuplXif446GzwK6uliXeKU5eo/
R+wgLB2QQ5PAXem+qL4H7Xdh0C/EqTBr+fOHJakAodiyN9bN9KGCgzDI9srXsLjSDp02ETm66/CH
8K1v+IDdamr8nJva4/lWWVj/5hh20wfXG04kKYvK/mQk7VrTqmvdmb6cf/zCwjGXpmGQVbTN5Hh7
r+gPUdCDm1IuOCA8YjCyOEJGuRRYXvqQ2dLB1Jt6v7C9fVN+ENkjGAt5qY2WrsNz3VgZpv6pWNnb
99mvLMV72fxuExPtHkz1a4g/RGTMxvJ99SFirhsbqRIgJmJ5+5ayhJVuB7c5hKh3dcdcI1amXYBG
kA/RpxzHnA7yZbBOqxdDJBxpL4znhT7/h7QpHp3Ubit/HyTWVT1Vt/gHbyQ1VWwg2GQ677tAziVO
2Gk1bVXzmrEAI1QeNGgQNhg4a3++rRYGlDVbLig3Q6CORnAPBwIvwMcSiMTYXrjKLazfpwLXt7eJ
VmhR6Vao9/MwGVeB1WSrLO3GC928dAqfC5qQ1VulPgT9vtPKBzMq9niRs7bUmHcb4T2snTXu8gRL
gYxdUoItNZfx5xfBHJWROn2R42Ftn0JqWHlW5wOhQnJxvkcWNgxrNsUzA6uIDuraFSQ6rtXxhrhU
DR0AU6iN1Q4fPD5P99WFt4H946f/5b49102bJYCnoB6hkLStLe60CSZxfAgT3Pmsg2TzerJHinVf
ei/HUkqXEoOzxqAfcUSyu2FTp6XjfEOY6XbYymmDEAQ3BxOOVuIOWbaH0Qasz1QJljSEKJoKV2pI
N9hkD2Eh1WpwvcSChegNGHK5WXgvjMIpVo0bFFQeV7KqniUAZHL2XQtU8dnKsWq+6sFnwhRnL5Gk
PHDhdI8TcP+vI0RJ61E3wKfv/QJGyZHIZBYeKjzt6kefwHL/DDbEyPc62TFYm2Lso2k9FhRU38HC
C90XEOOxGaxxSdLHa+V3TYlnjsXhMNsO6ArkfaWnPqalxWDgv2sjGX4oqmTob0hNWF8EZGMOj1Zc
ahtbgnLaenaeA6fAvUPD8U+3knXhFXj2jDKA84kNaD+CDoKW2uTbpAssYeKkPkEkvsrCooUNnUD8
GP21rMbOupbQEZsfZuzY4PY9rIfglkB4QlexGuNw6n60TcFJFiBlW0h53+dNAwknKyrTa3YUB+EO
cDLhgUkfWhuROli3mxrxtrVh6GFzW+VOoO5gCw0veiVwLDQ8acCSqP0jKU3buQXrqVX6SkiRZtNN
aODPlW0CU43jhyB1He9WUsHc4xFu2aj8pmg0X9KovG687qAwh1JXfWYaeATFgL/dh6CuNfc6aTrZ
I4EOENYUuMtCyu3XBnjhdgA8jh1teGuqANuTGyeJVG1cR6MlCvdRNDiFJ0cddKw2bkVbeApUg211
2bAfTpBUm8LPCn7VLpZ+h4lwZo6ALlZNUEMvB980hN1WFmZnfrOUIsW9au2wmEgOZ3BH7JU+aJPW
7Y2qqIb0gDmX9LMdktPKg83ftIKtcWhrz3qUQJnVCJvftvPhOhqUNuTPblurFoBI306atQ4zFXg/
RYGHcbAq8sYPgba6ZaI/Uc2oZ8ZWKTWxuPuBVSD9wf7BrU7Gl3XAaTTSVVpjwwZPBRFgEXn2N0OH
tKhtdKAsqF9MQDy6dlM6ST0BwE8DT1ra7YnK3mAoEMZJb4EPLszGpLlCi8wdRyBz1CkzT+uTa98U
KpXoV05tQKcmPTWEqfPUGk2TJ8x5Bpm3HxPNFF/C2Aq0Vz8LRTUcDXQQ1YhtV2p7JwxvlSTZD9eG
0N1tbZz89G80k15ZG812bdhYntf7DfgcEcCZ9J04C0IcePspxBdp0tBAfR7BEgBuyYw4tsPrjsph
DRVArSffSjH4BDviwMa/7Wnq6s66jyq8uXaucpL4oQtAqGPBPXmtetR07MJ+uEDvdB1ssqlH1sow
Y206qtzzDXvD9WukPkRGmNjR0QrPCXh1kJmD6TqfyD+b+GSJvDlggzqobAcYPYVMgwBUZs1VxkDG
VahMNSe9FS2rJ+XAAN2lB2osVuT8tWnEvxVkr0ZvAX5X0H32o6KY21+nkmKP2yysgI8qo3azG6PW
pvTnWMYiD14hC/bYYY3osadwJTO9qJsHN3M7rIhTR9MF1G0IQ8OJmIKL6AQQERjVRzcbo8beTGbV
jb+MaUzsZIetkSGe8GY2wY1xAPcT48EM4tDlwN+Xmh3iJ1VEMo2fwlYK5bGZmVil5CszgFSk37RZ
lsAiNYSdFiwiQeJ1A/jNpKr026AHL14C6e3SNt7rdVlGL3ReXQ5bvMM8S+0G1cTJLRIZ19SQjMDA
UL9KV3fHcpePSkbPBUpkrLiTSVp5t1OGnZl3Bn4sGjB9cFmmvZs6L3TEOitob4wZ69TUIOWGuSid
9GOXRFpvbRIMOTpQrT3y/5wrjWHXzyO28cm1ljN0unWmx+UpsS/MpF0Fvo1xFGTuyXMwL9BOjPnT
hlA5YJUnu3Kxpz/lOa5BUiUw2oE2pk16KtCMPFS/nk4mDCZcZrX6OkvT7GuTGX2xRzqd4PIh6nzA
YGIMYpW8arg+eMWqG6rOHiH5s6+T+i9bY2AuqqZSP6RfeMG3RKAfYwsQoev8tOuxBPPZZM7kDysJ
bE9iutHU4/DV9stRI57IYIp/1HnkmL/CTpj5F7eA1OttAfGYxefQSkO2YHicQYEcSA5NVUDKTAyU
xAMCCr5psFXVfixqrl3MfFAfFGezY9vwZwy9an9AyBQjBfoxGTIogVhvSSCeodPr12XjJ41c26nv
Vgk0YINlBEVpVhifY09P5MdUL4Zi4IIpW457iaz05Cc80uFLhCZF6puUCJT8ySZuQ3iOPD9MXwRY
/6rBnoIVocM3NUizEKwr/iUKth1unc9TLEP3UzbGpfg25mFTf7MqX5SCi0OI3fSqiXuvfKV8PQaa
P7mUV2Yr4fsVVGct1lzbRvPHcYJyM6Nx2wzuejs4v3AVNoofiNwEcpbYwg4hAa7lGnAmVV5G/Z1e
xLb6rA2FaePAFrk9ckIjHkrBOagUfvo6jGXrGpwOEMm/9H1j5g/DVMWlQeGtabuAPYlvWoeO2wic
oziYCixABnZA3dkqzZLDIchSCC9Yp6vW/upToBF+H0pVFp88ezydxY2wL6n6NwYWQrDmfmyNL1On
45ixacwyTYyVWck0uE3dqJquypE5QbHSiP/C1gaXrH3h2NPqEZTuuC2ObsXqeTRA5mrNnlOWCQg7
GzpnVxS1V8G/tNRPQaHlz7BJqVN2YiMNH0utBrA1hJqeP9h891cNnLzadVGj/WjhUjVH3ykK/RD7
kZ5dM1gMneoswZpZF/WrbqghueewUVE8Q13YsEq1OE9vcM0EEJL4tRdi6Tmw2LtTwbLP93Dm2vlB
CcHbcaK85SzKynbnlxEGSRMsnfRGxDCtduy1Rg5jUSWR/xxVWqjh/l6xF2C561r6xnBZsDbs+bW3
0XMaYGsxjjKc2hlaG110Y31bBD3Hu7QcMnMVYDGL42yJreTHqnCM9EAM0MK5udT8eFf0Y+7dZbAS
NKZqEIE0tN1S3xu62eCA6U3N1x7u3cmfyS3KnWBXehF9i0exlZX4TxRapz1ldef8EGGSaitoPrY4
Yu+hwU4tMwfKiwaldBXXUq82ZpjazlUQJFLhWnRyTOQsr/d702bYPLEVasGu0PPEvir1PnTWXYGP
BJKY3rNAozYIzCXWGxg7D2M6rofc6E/XIN/HXLedmOuPfV+7OPwi0n0y60LjQDj2WMeb41T090MG
5vhakYarN22Ym361qhyObRucGwp/peVF2621kQmxiUvqIrJNDqFO7ThGR9lNctodt1NpYjhlBCKS
OA20uDQmiu1lFev10OHY2Ez9R53ALpZG1JxgyFEg9z7C6eCfVn2kj9o2ygZP4ygZeTU40iCMj2VL
VpCp6PjQnwNf6ceCAqMCr7wBt16txtpjnZdepzaTZrRUubRFh7EiyLsUc3q3a260aMrKxxozoF+m
0ACtNNXJdtHrg7b4Fpai/olDDSAZQb2ti6u8NIxrpefa+CW1mtb7kmtiqKigazjfJ8xg42AXeZRs
grSwn/vUKYs1CBUnX+sDQLPNWIBlZBf32kA+kWkM9UMASBgAp7JYVJzKFBWGTBImschrX2zzuMKk
oRjCqrmr2tDw197kxvYxz9Lya1JA9F01ZSkpHhBGHlwNSnf7/cgWq9ZVmkanjkrdYmMleufdRhkW
6JzYsaJpgXXmN1Nbpu3PJnVb75ZdTuTc2CyMpDi8kMRl/0VLrTBSHyg0PoFKLR07I9aM9IdRtKHN
qkrf4x0wos94wrG30+9L0Zf25n8VWuqZiY3jgAprc0uBYxx/D0o9LZKVImKffHYpE+AaGU9694PV
riIMd/7GvCAYmFfldl3csYFDj8xrcyW1dKv311rRX6VjsHLczw0OEedf9LuE5W935VnEGLuDJARo
7O+N+Cpz9hFc31wWuBSaaziyUjRHM4Dpqo+rCd9XP9rW2JoM3UtXPGVeuCkrYq2WxF9pl6m9Hrb7
UNyVac297HWM8I56VeVDKG8lZma2e0GnsxCo+h0ofpPSHY0ylVyT0OkUzs+2C/bKhBvX/hwfhH+h
A/Tf0ey/Ncwsyt11MiOGrvsY8ap12B7cJj/g1sIx4LYeMZlp8o3CLjcPJP5Gw7bjQqx135WHixi0
wqBZRfpXl6kjUQ5yBWQYYRsVssX1Ox3xhx5iEzTtshakv74qIUtqALsd+ylB6hZEIIkhU9rXI/Rl
9PGcisHkXA+1f60Z3aEPxMHzpxV6xZ1r/OqcF2WYB1NGycqHe9uyGvUOqzywctzXIVBeN+GTHFuM
6W8SomJR9N2KzG0y3Xsi3TLcV22g1o3iOGpeW+ZNyC3e1sSOA/cqi3EOwTU11fxrUeM1Fz9G0V3h
PrndL+giiN1xcZ14l7MS1lYvAezetllw7RrTdsC+o1L0/Mn9b2zIqgRbnzNEOVWr1K4fKRFdu/VD
UKKBZa3DvlS13wpZ4mlF+Ua9wk6WE/2aaX6Vl99THKab8NUPbLw3vE1VyqPtTvtJOygAQl1AmtqG
kRziS3BMWECddDWMTyaZeM8fV2F2TKI7VqeV7n0HxboyYfsncEDdMn12xtvWPRZOumaX2pwAGpXE
VI1K7NxkU64OkhyC6XPNda6n8SjNRw6+a3/E8EA9uem9HX4wMPEJyT0a0WdNXao2XYicmbNYZkfl
ryBgyuwUYlO3NygYMD9adSWQ2fpJODdIEC6M+KUlZxbZZClzS5j7/l4Zbr0qoLqsJptS95jQfKv1
68nBXdgro0tlz0vB+Xmdi6gDD942YD4IfYg+pLWxa3eL5yQKydPYNdcc1p6N0PMYlRelWKfp+5dp
Pa9tMfxq6jOZq61dphlBLe1myitcjTuBCLyx3pc+mZe5dOUUeEOGmsI5oW0nKwB87tVfvUTeVHmk
drJXF6Ld5sIHzUs4a80vxgGT84MN98O8F1pXQTDOQruYiN4UBWexTOc6OaAzxCD4w1gpC8QD3ASS
0KvB66bmjoNkxzEjiUlLp1g85ASGrtrAH4bqWqkwtYwPXhNzBMLQoSyu4mbS+onjPqhe2M4AIQfn
YAxBTkmPPYoBTjOHHsd40eN0rMzDMHlJRTzEE2TSsw0hzLjc106W6/mmM0tuui6yvny4qXtr3IBO
bNRKlGwqlqwFkcdmGnIPADK24f77EqXzmsuEG7WPkWUIv9qerjlTa5iGrgPI14cutS6VZugLwfV5
9SvO5SSuxzw5ENwFf7vrp8r7keYDe1fI9T/HL2uwS4k3XFvXn2glYU4rp4uo3li3Ru/qe38qjbWv
G0HNxkycMthNOE4NLGRUz17YT5em4rx0VtbEYQPDDg8Ej+5d4lk6RixEfTGZfBbGtB+940D5dsz9
9vyxY2EHnxfU+qOTN3lkBQcjyaJyRQDW2Mi+SbaT7RSfJM7EN6OwLkmvF5I282qwNo/9FH9XtORR
+qpb5T69mGxaWDX12SlB6MPoEp475cKzYAW/3jlKtOlp35SrqRo9INXRA5SKzfl2W+qpeTVv0pZQ
pds6PDhelK/AFW16EuO9WxKTL7pV0fs3GD1cSTHucpyMzr91YRTPq3xFoHkRKN/wMBa6g32OiZGa
OwIliNyL+rOFPppX+QIXIjxH3OYQe9ZNB5Je4ovit/l+sLmRgYrOcfioevlgNN2L3mO2jebkNuPP
QIwXtsCl75zvtoneEFGp1LbDIRfbeEtbJ6OH0W2i3ldaKeYFwHKAS8rqqra52XzL7Ab/TetSunth
Us3rbTUCg7kkQr+14xTzDRHe9J0gsKUxQHquQu+jxYp54a3B0SgnCsg35JXDfcTWewqYVXhBkr3Q
C7/X0jenewJLflOcRJUpGP8C42QvfGD8bd81lueF0ZYO3Y2QBVVlFVah1tcsv5fG7vyzFzrgt07k
zS8vCbZ2g9ZTXJ10v3yo3+hWrnp73OR5gfVHenX+NQtTRZ9lbMkBmpVwyenIqr6bKq4A4lIp68Jh
4nde+s0XhH7ZtZFJBYTWlwQaAy4OIvq5MfLswsFoab2cKbl6S7dav6GoL49k/UhIC09Dxs9Oz/Nw
D+nCW6vOa24ow5oubG4LrTUvj3RblbNIcxQLKem/LhOjvXKj/tLWsjBY55Vc5ThakTBK6rMVx4es
O3rIdVdYyb5LVeJ68zou5UZ636aIEIUC6u4GzSfOze6FkfTXX8/DT730truzpgI6dPJVTf8Pdeex
Yze2pel36TkvaDYd0F0Dkseb8BGSJoQsuenJTf/0/R3lRVcqKjMFFGrSEyElZUTokNus9a/fOHH7
Aa+0hUGP0SxT96rqhaL8N/f9372Edz/ISJJKNQM8xIVh5E6YSxEpEbu/ecV/+TF8/b1S1PPyWJJg
DqE/UacGa/quFSOwxJr85tD4mzZMf3fLx76vpCJiemOJQdu5wkk2TuJ81LT862o0n+CAu6dVaNTM
6OF+cxn93SO7fdg/vRtcixNlNazbHIH5IV76bpPWSvzmqPq773778z99dzXVZUxXzHcf5X7Qi0M6
j8d/Pp7+5hTUrV+/tVEPcnIr3sZonO1KDyz9dZk2q1mG02z/N9fTuyMQRN63vEYmmyH2+i/tjDFr
zmTuv/kJ3vFVzEG3s0X3tMjNNLV1tWLj4Xi5K4FdAMGVtcWu5Tdv+S+XLjvw9hD/9B66VTHbTEso
/eWA0/KYvTK8fzZl8fWfX8bfff93K3chPypNWo4PkoTdQGMMkGZrHSI/fPjnH/CXC4kP8G6Z1qTu
OetQxpHkBPxoWAycA7PP0t88n78mf/L93y1Uq5+YiBR6vDcdJnaugoGNOOSojYwvCJ131bwdQJcy
95NvkHtlfS31bp+v3Vvn4QiIIl345DFPQGuzuNjS+ugkJz+3/9hG/9NxEf8/BUHcVLB/nwSxG2T1
/TPuZkp9Hn5Jg7h93b/jIAziICzKv9uIHWmB57KRpu+q/z//SzOcf7m6TRiEZzueYdi3YvXfmRCG
+S/H093bu3ZtuGwO3/DfkRCG/i8SHITlk87q+rbHhfUf//sXDZN69/tfTEH5GX/CgGzXcjxTOBYe
zvwbSad4d4oM0vBjWbV3bu9vpzT7BuVkuetAOdba/DbOGT1wa8VHb/jkLeY1dvL2XAxkwCoTpkua
CLkdW7jGg++qXZMlH3vDbXdiUE5krtK51M14LIbBQU46kIpVADCIGWWWUwPbDuXCRHikMFx1SfQc
eeN3JBlG6zjrhxSMcw+EtG9gfpXwgLSBqcTwOe688Q6UJ7JhGYeWPSeRB4L/G6L1TxL6f2JjP5+L
MFzPZMLvCAM3gl8PpbyzK81X6Z3yhmxLrAuIajmvmIKoL5ph7/CobudkjFpR1tRSzcNYeYHlVYLw
T7vfZvW4hqX0jG3NCHAz+YsRWbrIDsKbty6WNWe70b81rVaRfxR/rkcmZTGCqaPmGYi6TTts4zE7
S8HYN12t9AA6uHhxmC3mEtmpSzz4suxzt8rDzmrn+9j74pAVI50C+iJvnDTnSQamXGVEVowX1cLS
t4MgwdZTzR3j+YVY8vHcEX8bpWlnEr37nYPRPGYduc+62741VTuG3mDJLbPtP+2S+z8e4i9r7ldO
4h/PFnKJyyzLFp75HngyCUhbR0e7xmtS76buUXllfU1WbYfNqHGwZ2vdpN2cR7J9VYO1wfvRetMc
/dlVU8AQPX+aSaNtphmeVJFa8B7sfFdlROn6bskkkpFliP+RFZhLP25ll10g3xHT2qxz1CVcMZk0
iajtZLVl+k8mY1ZyG1hDCuhtH8UMjwOCjdr57M/7uBebBRls0Av1KtgsvzvUf700/ngYwvBcV2fU
6urv2bS+ay2LhNVVTJgctU4cEWLlRU7+Q/QTY+sUsN6eGD15y0OyiBfQjW2W+UGZzfRUYZNTV5hV
32yJ4fIJISu/aOlSRy4GXtvVhJmTqTqaPTBKBvm/1Vj/xekhBJGRwiFbBorMu9MDZj9+xQtDx7KN
74yh3fpzH6XT0kDenMOWoMpggI0EZ4ShkXJOIgXJ9vmfglWpr/+8rH4eVe+2rG2iwBaCjCrDeb9l
nbbDFMiVd2ZrVoFHBGmgjQxFNMfvIpIuB0wyyVub/aJm0m4RmDaoO0gZn+cMvir0qOwFM+/7ynZ3
aaxlt1yoi9Nz4YIwTQ+DRyYxwXRn39au98Hize0zxJ0P0iN+1C2amKkWuozUiecjappgJKoURyT9
YlVpfMiAqkjFMr70s4wD/NSaQ0vm6JZJVYfdGFtNaytvO7XLPZmFa7QYcrmGaEKnvaEvTNdcqZ+H
4tlO5Yk+5Tetzzvc/OcadHxABcsXNtlF71Xm+VJro+jEVdVTs23LZC8y8pvHzrP33mRt2kmGuj2L
cNAGQgeVU4RVdi21rt3Z6TiHzjQEYyYu8BTIN1jiZbdmjb13hilq1NlhA5Je5h61soGx6VpHN3Fg
oBaSCHeT9Dsb/wLN1Ty6FX082E4w6U8OhlLg8znDKI+1Q/hsHf3zcnnHL//5oYlccnSuUMvwiAv7
9YRX1eItDMKvxLKTUTtSOenGLrNmQosNZ964qWy2CyGfbntUd9Wo/66b/YlRvFuvXLtUB45nE+70
Xr6iZlNaXWxdOVnggg3ZD6veO8ztSeguHyod1GcyCULO9Gee3NFuOdE4uH/3HH4a0f6XfwZpGjfq
LjXKz8Xxp/JbTwq38Cf9mqpqZ/WJ3PTie1wm3oPM0p4Qw+5iqja/TI3zqNfxhwJe97FXRPg2kNjC
uCKeWkKF20M1rM4GbnqVF+esgLdMlWZgZxrJut1qbsqpyOGYEGWouSR1rosI/YEkSaIZbtsv+dzG
/R6fdXEdkh4xum212FLBoPjn9+7+xYHrGvCbbcunvrLeO52klobTMC5UrZzvJwPunlnV1UuHL4Tt
LdfC6sjr9MZbZqL30B6nFf97vKXGyJ7yHREwxCu185XOUQY/T9pG59ibAWfz2iuDYSmuvgkTUS++
qV55O71TD/CAs3BetK+EE/u7ykqWTc9E++jANQ/jApXgsqLREs2uInRvb6bik76IRwJwl43RNfcN
vMiwv2W2eoMgQ8iGRVDUEP+sxUlCnILmzeD4r/Yurq31kJOJvenbU1pDEIuHqY8QSdl8ntUPzYYZ
LnSQKhxI6znhx1JEmGVsx9jvHqT7MKW6vHjq6j773p0DIH1sYv+qelFvu3JsDh7E/5ptzBBBUMgN
v5OZ/sRn3y9G0xe34tdi8znvsLG0nzIi3IerIuppr/t4Q/ZG/QmOZXvUTU6Nlaz7bdmgRegJ/W1I
RnZh0XgIEnKvg0TZNs22dsbXTBblgSSvcCpGuYWlVu1qXMgKzbpFy499qPziN3Z+Py+79/92+3aA
3kpqgyLt1wMlmzxNVGTi2mb6mcqjO4+rvkHzkYQ3BmCkkxrMMCuZoBX5igiwYQlGxd/1+S69eee2
qAo3tTDf6iHfk/9a7hhwMYaO5zutz7JrIu06gKO7z7pb0GZVriEXEjTnbq4jlbn+3pwKOE+5aiKY
B7evTKffwAH0He/bBZoOXO9cF729+37WIxLHXCAIXZeJm0DM/SHhqiTTZvnctPnjP+/Uv9qodEcG
tEnUtMZ7X5Km8OKp7aprXs7N9pZprvnUOf/8M/5L0SBu3RcbhsMADrL+/hAua1OfSJy5Mpy92V5A
sTUkm3QWECpJHA5+5njCq6YGFFHd46GdUzvAx+8gB5+1gnJaLBKcvk82AvxWaPZO99OGYHQ9TJJl
3EKmF4c6O4Eo/8yb1NYYN6pBPCGs/RRr8FybRd4v2cAg2GgJJkpq6vFb/dax0ALdvxtkJgOIFlR0
Jf/DrJqXlPYoIHfTDCCWeTtclOBsw2DduFZ57uAlw+yYH5vUDKtLPCqaCrv+3eDS/hXdon73PCQF
tLSsCGHTKv264KEYJ11btldf655Vgn26EyOfWoxuDBOl7ZSra5EvNJQx8AdD4VKXV9X6ahXV6+IU
xrmIVeDplr5vavOQKvao7eHUNZW1voUTrSCNRlZD77dmsxbigLPVBO8GBpYPIV6aIWnJb40bO6Hp
2Dqex1LbIpOOErvXTqgidoUOV8zoTf1k181DrYgEh49oUceg6KvZc1sDW5KtWot8r/SMO27UN53b
f0QTFWpx4p+nvEo2MAi20Jac7CNdtHuaTe/b2OBTu6ztY+aY9m8gXC6jd7vs9mAFlb8P04Pe5H09
VqtuXV2zu7qZswayMI3HlRjStWz2JHAZ95MDRzqt5z/uYstWaxDnhoHDTfUw6vbA3ItP2mUFCegQ
oHEGj90DtMQGxh/u8xCaWreBzeVauzQbskunoMczSqQoN3MEfZCkKqdoN6PeyGtmjxfTgvu8rvkb
qhjjUE5wdTPhFYEUn9LU8S9rXdWhuXYGVupuBhVKOlEjOaVHD4f4vIP/PXtfKpiogWv1y80M8pov
RzRSJC366K0GR/rnNh2MG/Hic16azj7vne+e22iUFOV9so671OB7tYO/nkYuKWPV/DDpVXFfYMhR
ecxC4TuTvBQB4BtsZz5OYkfQwxfaDzRvEBO7SE9n9p4t26hNCMW2PXlOs/rrcmu5pFddl5GtaNfy
kYBln71cHdvJIG8Er8xz3btfITPvhqxmarYm+tE4ppVjHVGbfwCuCWkqvossgf/Rtx2yrSLqnHo+
wk+XJNaeVcounpP0Gdf8/OquaRJaukTaoNsHq8rG3QgNF5prvG5dUc5bm0T6kABe/wA7ObLcsrxD
r/GjMbV9lVTmpSmHDVls8ONUv6ummRj6Rl2d8VuH20H4s1JM8uF3gvd3XMA/Nr0vaFZ1Twd8en9D
o48Tq9eUVy3Ppr2nODXjRc478o/8wLQZ+NmTbQdOTv3udSm8NMt+jm+p02MnFrhj3hDNM7u4SRp0
APq1zqB7+GPrnxEdWUFfanroF/0d2sAct4lmAzr2ja7XPU74q2maHV/TMnPY1j4PyjqUHc/Wc4pN
SuzdwRXZsUSMGpkm4p1SL/rIpy2EHcDiWTL3CUYcmqFhvUdfMu+lX3z0oQeCi2RkzQv53en7SwrF
K4Aa1Ww9FNKDgVpiXTIn0rRx3kDJqHkbjdz98030js7w88H6wrQpxA0DEPx9PyIHLSXmXbv0gzEg
isxKBPyjB5ko80LdzXdAaVa4vuhLf7Hz32HL72Odb2e5bwN4uUIYFnjk7TL+UxfQjbEVI+e6QKMK
u7R7cYwCKT1KIDPlph8yownqzNktg9pYqWMdspJXqgy9inz5ffLBmBbTuhvWmuDnwjoa+W9ZEX9x
22AMhy4R9NNk+b3r19wkb0kh9y9Tiv35bH3z8gF1ST1/nnr+KXWpPyRJHbaz8xHDtBRHSdAiayHL
1ebYWRLf3iawUuOrH5Ob9pt3R7b0+yObmRt+1w5lhPCBcm+F05+en4POqojd+uIqf0uNGAdtto7P
MF7vdB2Wal+Shatw0zvGabwc4C3dr0AkQWdwt3Rat2desHKhhKnEeYORSHKp6t57zefP8pZhr6Vk
QmVZMUVdDDnT984NlgGbBZlDWDed8zoY/rzDYmsgMFU4rwiZpwjHmZvYYK5o1xv76Hd4Zi9ON5wY
f5SvRcYG9LpROyNFNhrderz5mW6Hpu/++C051/5e1yii42KMVns1H5Z+mJ795m7Wsdk1quYJ1rd9
mDQwUm/27I+e6wVGazVf1nE4ymJCKtTLdOubouLDFX04FM18NEqN5r70t6kD2lutWRIU5hJCpXOP
Rn+hmIlPBjFqO2+RV2zc9iZfcUo1sXCLdZtuwdFXb63pqLS02hI+uh96R4Y3lergb+fVuyA2jO/V
1EyRJ5xpP6h2X0169pguJheVyohDEWnzWulaE3TDkl5GZ2hem356ZqhymSnvP/Tw+/FDzvf+KMtt
IfJlh61YitpPlGiQy8cEb42xc/Z6bpSR8uPIuBFxpwJetF6KyGrVEGJLLtA6h2py1bYnUbirlrNI
zMfcyyWg+opss2sgAK7tzqy0aS/m0oDNG+8qJ7M3bTp/8ozsu1UjDErb2Nsmcf6wOCdfJOs9V+nJ
86FwdM7IeoewKzQ9Ps7Y2/dDtrdm896cyWmXdrexEFd7lVSPzB83Lt5+UWY1T7qk07Az81tqQBA2
VyAYt6kPk23e9WK4+XLGQIxS/HBc0d0NpbvXpuFHZptx0JNTzlmmh3HXPxRe9+grVpe1lm/tmr1Q
qprDrq1ohIXztbZcXI+WbzU0S23li6cFhE7QnMx4QQYjKuCQK/iRqTYw/3ici/ETpmKfKqhegVmK
TbJOX52pDUaM4QMj857zsgOYGe6wP/IjhujnuLCwd4w/jrZzrLBfntBXBaTUemE/Jdd0Gg5xE08B
rMqLb2dvnZ994VJ/S/FsLCj1K2QpGFgp9HXA6LNanwrAeDvpvhDqIMOpa5JwqrRPsy6ojVwZX51y
eZUspFAuNKn+aqLDcbWj8LphD038uFhaTuaLl0dK65601EOL5tSKuWA9bFLX64Ny9ddDkgKVdl11
EV257kxtQJcmEWcImOM50rSNU4yAKLeRiaaSJsw1lYdLCrtNzfbV33a+Bs5f85wyyz3rLjsna4fy
2ozfJs0eETPxJEfv4A2wTPraiPzCiqSYIMzUa7J1hwIBMtKU0FrVU53dOPnWjyr1XE6VygiWGNKu
axyX0erPOXIZ9JhOi801IjpTP8+U+8WMNmJSTVg2uAdKpKEtPktknqZBrdlllHtpuYEdWIXlzCCS
dgc9OHFBqwyWOfmAzFSPEAV8dMFlQ1QNdxXYxSyKNUT3WIMjDYHtU+tXmnfua2dAmoRoNasLQdo0
ZNtudcfNtMbbfM2+63aTwuGveGXzfDd086ujuiRoBUxaQH6XE2RJUAhUE/zx9JvWeiJKzeEyZHQO
k/4Ffxp95ydvXoJqsigzFJ0rIupqDFQWr2dyAKidFyxqh8I+aVb/2e6HDZ33BzN/LB0GWVIyoEXM
i2q6bJEM6T+mVHz0If8GDlI7WhOq3yF/kWszhG5TrJGzmvR88H0DDS7ypPxlD2b5lHhLto8X7hEd
DZCZ1F99DckEep8JD/X5jZP+LW4ypKAjSynBtCn21cfOc79lJvV7qYpQK5FrxfIB/671qNXPI08Z
uW2y8cUcyDx/swaUD642o0evmSo4uhY4xgfHmDNs3DpuAROzAoXrQOIqY1Mms3ln4LkfVL7aZnGR
b4Tm8Dt8HwK3d8RezgeOL+1RU+0XACUGJyL9usrGDEl0kqiPk4+yT6btIpofNRAx2vt+q6w4j2Zt
/Cas7jKruQ29W0Y2dBkXWiOiLMfQXkVeZkfDuevEmF4kNO01bhWfLjdf9L5AUGxbm1l9Nh2Y2W0M
lz7Pu1M9GeUxRnuxbpigT9s8a58Yhfp0P2YZofKd6WD0lhuDA9kvjT2eFt1+trImWApVhr0xPfit
799Oh1O+th9BjEVYMxrIErM+Fv/vFwrw+jgkFXY0dBqhkOZ6hK33It3Pi5p18H4GHhbZqkVgp/jt
5HlRRj+/SDWeLMhh4Ot/fjvyAt+AJzFqtPP6+PMXvSvUGq7Jup2n1NtNMq5v2nD+mljB6qiKz11d
2hu9az7YCzg3gHFCwYj0K5gqjKlQBZJIh/7ReUqX7kfvPCyDcY2N/IloYhNYmZ+/WvOhHFmjUwml
sewXk6BR1zwunv2q512/nU3z42D38Fl0hIielp5V1ZCeZ7yZc7rHNm8MrFJcfz5xv5zLozPbu8nk
C9rafp47GlF73Yql4MVqk9wYstWezNsmX1IdcRtnZ7R6UnyUhhOqyrtMlOfHaW5PVFrr42L46y7B
CH2VuD4iBG42zKSYVoJ0jvMMtpa5OjHu0xsJSH7oOy5lASEUhUtO7iowlnP8BuitYczqTqO4orTd
WPry3LpDd/B3WY4ytx/k1ZMq9ByP5F5rxufDeXHoOmHv+NW51dwPRUnJmbrN49C3iMez+IfWVdUL
s+31braMu1Gbui147H3jrUYI6b2g37U/2K5O5a6br2VhpfeZOrui9S8dk+sRX/yIbiSDAmuVG0TG
YLw0tReqXZxWBqfe+ES/knrxZfYB/SDKRvNk+Ex9mwecTl6llcRnvfe0Q+m2W1mOVDY1qmtPT/TQ
TZLp1Jb2VTOGadsm1o65+Uen7/SDrsXpA+hafOptAwXUmj40S3LuVqSh7mh/aeV9lmTiDFpZ7PGF
/UqewsyaHWK8w/oXvfLLnfhqjMXzVPX5VuunPXa+6hAn7pvurPR+i+ZGk/UNWd0aJRJlXWFn/p6M
gSBt6GhmBsQvI+ZpQ1whXs3Oy+DSAufHBPr9glPLY19N14F3bkhvuHSDAhNlTXLyT1eHmnTNOjOK
0QWFHSO1hdV7SrFCO/38L7eHaoXMUYtY42qXEYUW1Gv85lXGyVa52BT1OoNh7FzXxu5uzD9Ly0S3
qWc293iqBdXafsD6a+NlRRVaEBvCGQGWYSXrsZK6duit8lAtQ7NLrPnJXypUibXa1bT/wcrIupaN
HVax9T1L9eLksJ9mzps7txXfrbEQCLV8YHnLWc6pAVaItV4j9Oml8RyU33jP/Ohb0VzaIT+quuME
X9onvaqayFiy8cO0ykdZz8XRqHvsAVZUSpVhpZdJ78JkzeU5qbo4yt3WjDy7wIfF40Dz+rcJvOOY
WuWlxCBmV6bbtrO/dNrnYcyzq55OV34fnzEvCdxZ/5jJYbrgD8Fg3myOeFY8Tm2uhbjBGFcB+u/4
mh5NbtpsprodDwNCcGUmzZ3Vl/rI/bOoHQbM21VpR3ex5309mDKsQBEPbsfn1ezcf8R26SsT0WY7
ZVjviLkpzsbMFMjCa2tpvW1clN2Vt1gHNfraXISERek3FdbrkC5roCkuOjkppCP6HCHXPJpT5l6J
cLkr6A/OVWWaYalTVntU2YxjEQBjZHRVDX+OZ0eyqYdYhj13Wag72p3TY1ak2ewzbAgGAkiHu9hw
6w0bLT+QefoFhs+JG6wPM4takWqi39QGKlHDk9cCoSzRH4MLWz8XQTZo4wFiyC1e3nkZTWRymQPG
gJzwrDXgd0DJ51y3sKLo5RM5jsOhSNoQ+T0HeA0/BA8dRH+rueuE+CDHuT1mevmp9RN1dNFaaMuy
UYlyHlNtOEnHu888Lb6Twj2nbso8dbLyK1YDTcgxabWNf8Z54rG3UWv6qrD3OdwMdBmhaNvhSOhz
FbTdzWfLJZ65GNMmWE3wYmswjU2dN92909/QNSaxq2O3H8qZbJpYw3lHkNCIeJOzRtd7TiVj2RXV
Y2rU8iWfpr3PxCvMWqONMtZN4OYOharW5rthHpyo9SWZ3KmXnuxiJAePa+ABTqZ+7ycyNPvO+wzk
EMS31yMJN72mY5mGIEiPDZ3l3irVW2ck8tYNz9t45bzXxjj5mI7cMcOD3sbd51W/zyZMlcexxsVq
yH8QtadAmxL/VGnNEupp+83g0+90y+TARlQSiNH9KrsyzKdlPqk8mU+2vbyMvEq2bwcPw0ju7Fqv
6T/qvTBq8y3pL6K15WkkxqRv6JqcakamOi9bLRWhWRrLYc0597qUekoCC3Ks2xeh3QRQTrXXK72/
gvzvZE7bVJv1h8WBeOTWqggSp74r3SHb6Gbln+tZH0JD6Z+k98nA1vFM1oQ8Fu680Vb/CEqv7wo7
nQgYq+cIgkVzLFpg0HkR+a6hNabFi+tTqrdbZx6SXW9XTzkt7qYBJqiLIQnkZA6bHl+6vbhhJUsy
Vade2YhAxfSMQ1MeWJiDha3JdS05ScKs8nn0rrECPSQfPSvRT3OZXQu9/mBhz7ZPHPfZNNt2yypV
1Jy9vJpwXEKsCfw7EO5z1lRXZa/yzVPCCCw+vAn2sxO3Q4FxgRR6+pRQPqQas6YYzxU6DFSsRZ+E
6kdO6fc0d9XJc5bxRH3c0zjFZOL5+WEQzRIZvccEtUys4+0oKvuCT+/1KLyFcV8jqTs3mXaq3ezO
KqspystUHPN5CkEwVJCXCpqlHednDkJg8zKvsBVDwVf7ldwAk5ksfJ2F3ScO4XJGha/G1Ic5ukDc
G9fllA+AIfgefAScLs6DPrwlUzZt7Canzhq1/OxhBRTa3rjJRefvbLxMwjJX8XUA0nVdINXUf5h6
DBY4spbVxNBmOht2K69abdmnOY8vOAv4J57lZqwkQGmz6pEY/aO/Zi1gZfa9nLP8VunPWG7gsWYu
1abvkLDmhlOdrK77QIiJPFiZNp7qVm07mT8ou5B7vVimbdemWeSU2b536uEuxxIlEgtkopVyLxIE
oIdlFWuRSt2aSHRpB8CVeBZM8yPJLtfES7SNOXp09AtGO8BIe92zu4NhWA8C85fIm225wwhtR0Kf
c2Gc8Ji77htuSCeoa0BgGn/VO1oRZh2Zx0Vykmo5TwxCsWtLuFdS+75xm880DOWGS1bfra7Wkt/3
ZWzAKZPD0OTy2kEHUnYCapsm9im2v4xDwei0MLELEbu8Sam0GwfsI3M++ayz3dBnb/rQWaeKoBsO
4xT69mtWL/4ZjOYKG70/Qz8iui1NtH2CBVdoaau9vz18vBC1zNUwD6ezs3TrwiCWpg98zwWCi4CT
uQycLJAyUQdRWB8cZwK3tBU0R3+SUL2i2JuLsEVeusXiKWqL2DhCZNsYOF3uBlQVn5IxVBb/dq00
LmVWP4s8Tc6iKr8RCenuzfEDdb1/xsOGsZcpFABOM9Fe5D8Gx/zRJQhJEyM/2nZn7qZ6bsKp1nd9
GnvMO/1DU0BhtquFsIz6mAyNxwL3vyUDNU3Cbb0rip7OmWwY7tQi3jQ5AVtEmadx1R26InlxU6aj
lHT5JTeSb0axvEJ5RF806Cxb8xmWdIGgtprpZjufo6/bZqbrRb2JS2yTfDWqdoiKlLsiAf+8N6A5
DQZj5am5w13LX8zyno5ib0+1+QwUdbMMq4+EY5RhU8R+ICFhHXSqAn2a9UumNQl+/ViuCZM/hwBe
REzbzm5rDC9592I0lHVae1KY4+xLXYqtPWvdLrdH9y7BfjdY2xwNy1r7O2WTPI9jnIjEVNphTfl6
9CfzKY4N8EQlzv540rnJH7KDBuoUKiq5k1bxJjsrRVSLbwACyOm06N0T2GEPoRVAerKcfmP07Ri5
na6w6Su6qxy6V9cZ4m3iYC3Hwfuw5FI+41BzNs8FLMkLrhLdfu0xy1LVeE8e8nQwBIFdDE/nkCGJ
t3OG5dzgnxPW1vxlpbuKso7b2un1zYT13gFK6b0qtX6jphQDojLDWk+fjJN17Bu4RXGjmq1TT4/D
ALanDTApUy/ZqEU8I8aYA3ZbHnTj/GquKaPtkR+mCzimBQd7ZX32mVDtK197mYh6CHSrjJ+ScQrK
bs3vZMv9iDsadlt9nu60XjySnqSCDMexo+dhSoybb+R0JWMEwsdD3HYfW19TT55y6Y/iXr+Tsv6a
DaZ3rg3zhd0NC+WYm53+ZWg9D+k2p7PgZvCsbCFkjM5tjGV6t3Dns31OSKfHSKmqBRVxttwjzUaO
y7xp49QIPGVjZuBP31aMDFmmtbzqlF/h3Bg9qeQw+nD8m7YE1VZhy6WVN651wo6SR+LozX5R2iFW
QxImZLDuGb+a+B6qNprgd0MSltd4To9QfXFhsbTvFvaWwZKn3kG1UDo04W1NLMuCBMJ+KHGSyOOl
2hY0ohH6aPwm+gIyrj2hafcceJWZc/IoxB8G27q02XR7qv3zWkCWmVO5nZFFh2BrlHSetuV6MEJz
GJ1AKJFHntdCnTaXe5/pwM5LqJrWxYeXh8NPZfg86BKT7N6htMURELOscnwkhe6DnHLOv/Qpq9C5
J4lk2nwbqa2abR3Lip9j2uNbOuTbUdXtqTLFCefQdt/g7xNW7hS0/WAzi8AV2IL/EEAIMHH7YPSH
TchWGvNOdgwDF33VqHDafDNw5IeY7EwsyXEJeum+5P+XuvNYjhzZ0vQT4Rq0MOsVVEiSQZ1ZG1gq
QmuNp58PzrK5t7J7qjaz6UWVZSbJYAQAdz/nP78wVu1cqCl8mnl7lJUpPRQ6oXuOg3mQjU1vPlVP
yuBHdRJdevkVUyaiRizsxPCkPsM5zryOkaE9MKdIZ+Cx8S5VoS+MLBNvkArT6wxqoFhtH1Wn7b2u
7t6WmYmvXMKHj9NIDdII24All3ARsYY47JFUe0TN6NexUZ9wicIa0B7sJ21JrnlT3GZJ0QJ0fFkQ
59imDXRSt3Kq3uEOmf5ITtFTPRhuN2MiU5dW6uJmtR6YsDlRa1wGi+Siidn+UjImwO4Mgq0WYotU
XxWn8ilvr0kJ37LIHyU6Gl9bPExPprAiJAN8bHiT9qmrPuQ/ODmxEZV3gBchvV06H87SQxuWqujI
FMmb8GyCb5R9TsX+fwtC7tIfXd3T0v7X/so/6mbtUmyihYjh33/7XyQbsSCt/b9VIwFgXpV++0+9
yP4Dn3IR1f4XDOad/WEgPaBih3D9qRZRlX/ZMt5yjuGoTGqNPXzyT7GI4fzLhL7LbE2xNFu1d6Lp
n2IRw/oXTGiFH7DEq/Gl38QhfycWEcr6fzPcaOEsFVyN38NkhxGE9ZtSa0u2TMrNWPEbfV14kilb
m2n8kskyu4iVA1Fi/Q3kidNea//qzeVV7+z3ZIOVD+NNc6vJeFgljTGB5dRBURoFrI0xcyVz5jAs
OY7sIdRbfbnpZn5i8jKdqq24RnqP7dsoMaEH/PwHBpil7TSlv34qHOAYezNPMGwu1m9St9kaWtgT
LSflIr+p7Dae6tDoMf5E49/IE+rxfiJ2xjnr1MCpttkPsvJ1M6zsMMUo5Nrqw6xxqdi/tZXgCUO8
fC6Y54RTbpE7BR8iULGfpGLJtpBUiLvVWjavcZTAXpKawUlLZFHdEJrbgZzpE/EBlkq/JCUJSF5h
nHO9H2CvW5MnXlZQgdth2MJ2USfYKRxA9YREoR2AE2qyaw3cGAMUY5CrR2Ct0ew8ijvMj0vnoGqT
FPCRKcjV5gXVqAJkidpCi4rv1KaFT/cZe7ns9AfSK0xXbalbtKRfkepEUA4r68lpHB0Cu/ELB9s0
SFRyNcTvZkJOFJZTeVxu3uu6TVB8YxCM3fm5bbbQhAzuLmr1K5/yr8leVGJU6614XQRF1aQUrcvk
ZdkVw+g4aJvyXQUNkoBqsD8YMZCKY1ewRCoDsAIjwsZfm+IeX9L+3OflxwT/bZVetu5t+lbNZuTW
vX2pO7UNY2V4s2cGNzmonisu29pj7WxJPva7GQUugxu1K+EtdWyEST1MniKB1C3ZSnsAtOyy1z9z
PP2RrCWU+Mr6JW4DbsaZ2xCkjGgghuXUTBc7dx471ukugZ4O8u5oLX5hFuVYP+U11dTWnQo8D6pq
+h5NduzjpbyF4hJmcReftrL3sRmNzia41aXoGNLOir/KBS5kDgZb5jYEaH+ORg9ZNNZGV+5LOG7E
0O+1zyneth9aLwW106OOIYHZW2eOJqMdTS+bnQYfx51pI3c8VEv5mrZqRxyQ2p1AmAwffsgPcf9s
lSEp/614enIfz7aSJwRy830KybGYXuv4ntHJFWrsEH6oNqdNm15Lq9B24QWFc5177BPOOQfHVLb2
R2rGLxiABtgFK9dpUPc1zwtZjjwE8hgWeVGHRSOtodwnb+piJ+44UyUnU8VjrQ39pasrxr/1i5kN
Z/EstwXQYXXvTKsDsY3fmSxz7xcat1As3zRregoIFubOhFCYScMp5cM0LXoYWkw4k0wAcWUeQ/zw
kE5GVyuzf4pHYqgJS1LGP38+Yzp++A73GbvOsu19eeCiNApfHVNai5Hfk0R8sR6/9VD7gg5IAiMt
rnPfp8Fmj7d/f494ejPMe/0470AaYha8uPk2w51A2gMNzFO+f72Rii1stOyRyQG0RVijPuHnt7Ri
Rx16x2CWWEFbjSceFZwvvTTZMKmroou49eKDiz8VDX4lOMaOLkS7O7EZRfs1WFPepfjV4pOJb+vm
FRsk3O9nDbogQ6ctlFUC+lIMS60VgkFNpu425r3HfNQ35U4KgOsHd2zqIRDfLl7ayikmi4LR8tA5
L5txqHNoc+awuksWSW4Rlz+luHsZNUazS5o/m3h8nSAdc9UwV+Q77ZQJMH+FX89AHHjej5YZAzkM
l/d3nUjyfWzoGxy4OGhaHkGnGOkaevt7pGTvK1MQkOnXeFhpVfc1zRwx2BGtw5hoy65EqGnji+8V
dvGVhEJxrWhZ0g5xrcpMkLMO/kWVHlZTHk91CStCp/teMST1SlNLPEBEPeRgchF4BHLa1Adxt2t5
wMG5kGxwItC4yrzL4wshkb2/0OtOizke8n3LgOh0HTP71u5bB1q8b/mQPzHQw6ft3Yy4s/q+mnEa
f9W2lRBLnlrMj/v3spU76u814tlZD3VqVOHmWMq1bK5F48P6ax4QIsR+1l+qfSWq+wqzlV75pNeh
XzwNcfyBy7CfgHlex6EE80zmNzN9ZbIesSNkTpDhKi+ucrsiMZy1rXPjuG2DhYldQljTxHYyKT2t
iLQp7mDL4TRCIl2YyuIixWEe4TLpZlv7ztjePlj1kHlWYUIPZXkaJUX6KtEiiQ8vNYdGokMQNwlk
NztuCozAz8ezxobYyRxoCTX7EKspm6KXJeWfzbYmYb4+9zxdcc/BCrul56qhkul15nwVssgG2Ae2
g86sjXNysSz70KvbrcQwDCmFiXUOT1oDwygwq1V9qub0Tte3W78fVZ0WYwsM2VKsDHFwzdO24CUf
JBEH2/57l63JUCtxqNptIru9v+JCHlomm4HKqg0jU7nbCDDAKWEegZ1KDwYezAMEJJjs4Ea69u5a
8Wywa2/hNwOZIngaR1uUl983dU3RhvXLPdNPyY044DxGNeapa0fa/BIHUDtFC5CSEW/idrtK3Pah
yGOvNvMUamWv3hIDuhzcIgiVPfMMczr1ZgI0ZlUsGSjV+0LC8Q/kogJRqds6OmeONgSFbr6Iyqxe
QXFVfI3Ft0JuA3dpyydoy8p5zmMfi7J3uWm3s3j4i3Z9qME45fZ91aL5uI5SGkj2ciwNJWiX9ahl
yLu6yYkgvn2I7UnSHYXWOtZdSAQArwjJeGoduQNm6CF7ac0EeRhTXQ+UZgulfHjsJuw3G5V7tN8D
6QWOdhvI2qnXASa7mPF4sR+n2DO3lJ1/JAonipIZ82nBbwWAlqojkbPFm+ryZdwPwV7XE7e1++zS
s+fX8AuvirVclLLgRM8bOD52+YR69ylfzHdxIfC5nnE7V17F2SdZiQG9JMzt6VY1A9tqwQWO9DF5
nmGLAHWx4CvaxwpBR8iAI3cdm3HJANIUxsnypVGnUBnbY47Kzt8/FI96f1CapSXwYdO5fQwnCu5L
WsJF3TlGAeqPCeU/TwPMQXf/Gbb4IRBV+P63OKPSGlFpYaWtiSrMtKyXdK9AcU/fUP3uDqd7IVFq
EKM7xcjcfaOemj/yJbYDUSKIRSj+lCRgh+ReYJOyfxjoVaSxzMWxdja2WrM7DSOPkp1phV+j2djn
T2NYqeiomky+WXU3XUiFrOwXcQpaFptjammvcf+MSLzQ2QOtvTSs8dwlEKG9TyB7uhUDod1l67XU
+ok1oSYQ2/g14vyc973G2Y/2uj7LxQb1C/vcklGzT/z7oV+iNRRPmJFPdB500u6gPpPKcU94zffW
hvIU8XwZEhYJ7Zx7uf4kayQvpb2JfntVjkuyUNrP3UlXYL+XafqRwr1almIWa1/NbMSJWXoHOW0/
F3hf4/7m5tH8mHNn9cU/ia3EqMb3Vuue0BnQImXouKZsubX6zzVZiD4XfUOifRsQW/cmW5vYraK8
Zbq41xvEGHScQPIl2Tf15kesF71v7seDJioRTuJRl2GZ74eE2PQ7hs7N5LADj+yJYu+SDJZEhDG+
aw/lJd8rpNnaAEKSmaNQH4IGknnWtnFgjfqeUoCig6qiSrnb/9Hu/g/yb+GN9Z/9Ft2WaqmkVUN0
Nm0En3+lymIMCULf4ZwuaijxIBMmAOMpghou6e/AyI23qnJ02MqoDCBA+rJJcUCgxcmp4xIWRPJV
0skuyWTjY2vVd3Nheyt7vUQ8Ux1juXvoLPS6f/++fxNKwtEAkOFYJjJG39Wa9u/atMoBTJkV0NBR
vzRlVQYw5HJGeP5+40PJ2c55LhderF1EPd8k42MO68Lr8a92m6TfDjZm2YeZYT1e49mhl6Q71aLW
j4y5RNrRu7gNuEmGfe0sTa0/ImAPtKE45Oqme3mqPO/BB+BdPyfOm8OajF9FWbwR1/z3n1VYzf31
HsGw1tFe2QYDN/X3ACmHXsXokgodI0NkPymp0KWYno4EFar7ZkYhlUj0sPv7pUf4bG0Ns4uQj0g3
Ue/k8qC7fQOHDt8jMi5sqtq4604onXcEGWrZvoXJynCievSmwS7QtJkXk4CNf/g0wiL2v30aA22O
vsdRmDtA8hdydkXVu20ppIjKH1LjY9SH1VNU0K+4B7Kd45vSYX0u94DTdT2lkEXZV0gfOo0mjsTE
Wjyk0DNKafpzlYm1XUgk4phOGw6F+nUtEt+Wy5VyL25DLbG8rAfbY1qRH6Fmc7ZSoQ6rhjQfjHW/
qCMaT5iJhyn5ByG8sDv97eMa0OTJ9FBMBCK/J6XN9pxnE4PCYNaTyFUsxKzlg4Y3b9+V44V84SHo
mBdiCXlfrtlCeUx9oSqQiMVxKAq4/QwRt6K059CyLHQduN1TsGRuNLJTt5j38zNmsLWR4pKV1mjd
yS5QxWaIbl2xwQAkrZ459c9qWvszJs3/8JD+DtxoSANRSoCUGTLMe/k34MZOHHRBKPgIKqKSNczs
y5b/oUjde6YBvmgOm4LofkRlKaCFBm3u514t6pV4S36pi4G0p7ffEN+I+1JFDE9rZEMTM20O6uz9
79+2su9vf7k9CjdG2UWUqJBl9Id/fRrnQd5o3HM4eXt7SG4KlgkT5/pKMQHXrAAHm+iEma8sMG+d
/HmWYt7NWsFEKaS3v383sHX/h7cDCo4fB7oTVshvyo85hTXMVFD3HVP5OTpxckg3iQap2Uv/aO6L
w7yBz2AgN7p5m5iejvdI2FaxSRiQCXdMKc5apNxvcQQcM8jxsbdXUPh8OUW63p2SXU829Xdit4/y
9I+eoAivkhHXQUsjC4WniYbZ7hZYUHtVN7UyRPSNI+6QET3gNg1T/HHcXNESiSJVigCgrGh81B0g
fdFvZnN/kI1Y9VUZTRVaA1iPvLLYtSCjvdjlhdCo2CdJjEyIzGjhviyQiQz7W67TvqbOBC2CaUW7
d+57m5FlueTW8UdfLU8s+Mtniz7ANE2t76L8wIaU1DYGX24X2cceWROMDU7YiSjOOH4Xj1OXUmO1
C0iMQ0ZOOK9Y4GAoccDyPzoLaFTe5u6g29D4dpxlx0bUKX2KasooWGPkK8QY77eQoAZ4YHgC6G6j
OS+FJAeLRrkEVLVjFFPmbhHvhKi2gSk/FSBsgzs8GsJtHc4z01farf5N9I8CjqrgQW4ZDdBcAkct
ESubALdfcW5eB934quE1AYkMiLfP4lOROGrYlFERogccDnltbh781zAektfYPMw6d1JU7kutBMWo
f6+At6/kzSjXrkxvjA4NF4ML1Vzzp5kXc7t8Xe7xigCf2nR33BEx1cw+dGX0cY705844JwUjcdWm
DIr2zxQ36zmDRevtsrKXkg6FwJIXLHs5fbhb9AnTMedO+yYzaN8qhuXWxxSWq3SS0hX9XjxirCjN
TKgWydVpY5h89nQON2PlyFFM9GSLVntzlnpKM3ndfnRBHi5cRr5MaMtOZqJpvokj0FwYQ6F0+ClO
itxiaI4vwGfNp0S83K8Sj2mG9UzncJNM0P5klLBy+xhL6YuVYjuglXhEL1u6uZa1PsXrivgFMiJh
oCY26wQHzdAlZifl2JBoMyfMj3tFxQh8BxPmmkZzAyoUH3bod0LOkoXW6iwYwk/2Vf8p6spUwpG/
b2kA6ElFl7B2SBI4EjSg0axKnj7h9r1tLuStPbHR6J3JU7TW1MYZ/4ougTk1IVm2dRLnnpkMDw3d
hGfsZRdmxbTdO96LT09FZ5Dw22pbPVSD5Qk4KF/S04Cf0Wms22cnyfUw0mIkwh3RLdv+zA/Y32Q9
Vsfi5JFsST417QCZriKeLungQVvcNRKHynaTyJCZlSt0r3C28/XSMMAWGIeEEVNFDtIdE2SvXq01
FE2v0iEZkZc2EkCBTGHqW0oGWMvGEtcY1YwOWSgjDXlKrIAcB/Hcwt/oK50MLVq5vx4J4tT4BJ9j
TtEkG96VFooOuVz0Zau2R2k0zG9FY5VR51GZN2GjOK+03KdiRz/qzHlsamPzrSrKmc46X8UxsI+8
ITOCHJNyExoNIUn9kJUnhE0Hqez6o7mP8WdH4uWMm1rjE61Q4gqgVe9m4gIshoGASedqP99xInA8
SSK9bS81cnsEQks0BJe4a55x8qOVXID50G5c5c16cLLhphvVh0BH5f35HalMYruTKb0Xkumnk/jo
875LpG1UHQkvOShyXJ/qaPl8umatUy79eOu/T9ENOeX3dK8a7Tl9X/LhKJ5aUdCKFRPDcXMl+jrX
JAQpZFB6RKevXEX/qjfpFw0LmoPaGt/Hbfonn3hlH5b9fgRT26Lrx3zNdEDo/noEaxWOeGqVWP6K
Q8u10g8KSUvMYClI0Zj8OfbR9yNHLaIrxlDxjCnUflxXCfBBbeUAzEUiX6OAraxmOlDrcK/2iZFN
LhFeEyTfjemdmfZvkzrkPFD3LXjBdd+5mffnuwnoVdQldj5E5w02FOcDBWmfsgrqV7HQquQ5zwfH
2/tmIL/BZdFzY+j34UqDwlc7V9TuAnFXLKm3XZwS0N8pPOz7JmHt91myySQhRscV3Wml0Wk7EF/z
toHXap1URAJwZN7lfFGuAj1bdoWYiVeWotR3izI/l2X/6qT2q+gjtQo4C6bXn+C2aB0XUCrsUTJv
tm3ZlXRSC8YkvbPU5Gg1xC1p0wgwJR1UGiG/0921AVXfj6j9auiz9CVG6fQ5+/m/X0J8OqyhAOKJ
f3Sj1FJI8WKNwFMkDoZ0aXE70lYHPesqys6DvNfwdOWzXxva8PT3ddJv9vV0f5jAWfv+gOLaVLCO
+esjgx5RK/oitnxNZsAmGnNYL8/W4Ipxg3h2Cnv6Y5LXH9KoO5TJ2QUnrL2hY4dMIzCibipOf/+2
6MX+WzlJpU8xuYeOUr2Zv9dvcYH4J2bMxlipMO+irAPZredTs0VMoJT1Q505GC2QSNnxsZbJDnAp
Hs1eb/wctn1Xlc/z8mpa9as9OM6lHpfhqVO7ozyR0TUasn4R/4tncr3W2edw68M6S/4oawXLrxap
aLdeWz2U5eZKpKJxls9DPJJ2YxJT35rOD6mYwjGJzKedn9LD9HDMfA30uxUoMlxZSV61UmjvfC+Y
cXUYldrTVMwm7xlCJ+NEw8NEpfN0Kd5OPSXWpkwo37WcWmQGzwMOe4FPyxgG0HyBULtElk+qlvIi
53eOQkg3CrztOFjzA7p2gBF5cK4mgxaUuNEVr5XMcyTkV3IrwQWeHnWzig/Ekl06uYuPsEMtaBh+
p66GK9ltdlql/C6dIMkoxDXwrjDboKKR/XYMgWeJaPKlXCII1TlTthxyWTp3UnHsVMud5rfSXg9k
1VFtPqV6d4YNTGBsFGL1/JBDnBvonxQ/Yuqas5uncfWTyMbQ1sePbYCQs5BG4IAwJAm0PjWevUz+
sCXpBcXPQ4LMZ1bUgzbpIfMAxBsSMnXw6ho/+UE+QKkuGDe7fTE8VthtMbxa3GRnCbGxYHh2rXBf
7FF7pK1zwIOxU6l94Xtn2XEt1nMp/RjKU1si1uj74g+7NWWXOCtcE4wvzFzCxKremZfBZFlftbxB
SiEbrpyWz5hAEZqgUF28L8MAv8ZOAiVWg6YxDklt3XUX9QMe0728MJjtm1uywMiyldTtjrxVV1bu
8pmgF7QD5s82m+40mXn25oVKCYad6+7dmt05zZeZptRLR+0+QpagxaNvQUzmOhbx2zSU/mzWp4r9
csOjaVamD2tuGDNcLQuC9mZ5JpbPVLhHPYeblKTpadNjtnSFqzl95zd2tcPjW8EcPJTkTzqBPMeY
+LDz3A8McuxVu1+HPdtnCgF2seCRjlziJLAYp0fIjypeUiFgZxuAUUl9DZwl1dChOXdxW14Vct3A
KxmfmJdeg4jMi9et/h1tli+N1rdiJFa1/jmRg4oO+bTCzJ9y57bJDQc4DP3WmJ8XvaPpgH1uKdOp
URO/N6M7qyvDIVkeTHiThWO8RcB7clpceFtf13x8wq7BLeCk1fmtyFavao231Ui+SCiIp8w+1rNN
cIuqHuJ6ulRLR2BRE2Nfh6ogj/QgI4c77/Xjgjnmpg732M8cFns7JyVe5qasMmJRD3K9233Aci+x
DoPWBBI7nxkFBGpCt2vkCpdhSo51pHgjPG9HbZ/WOmT2ezWKJewL5zFW5VNp3yRpfZghKzX9F8gB
nm7UT3mtoSPKETVKEMnjS0UTgsjXtLBHXJJ7VepvzdY84LHz1dBM2HW40S8ApXpZnReTJOmqelAL
YPe6vxukiUniYxpF91XMeMFWDtDWa2z3Elt7SCFZbXXyvpjRzanGICWKCAEM0YrUvvaFjcQ3VTlY
JWSoZHlIDFkSdOOu1CFeHm6repTyR6dLiXpTvjspbEJdHp7mhjgr5yphJSOrGKbWz7USFloWKNO7
lvxSktdLhV6WrItAVZi1FUQ7P6e2+VjF/oM6ESvGXhfDsQMseB3116ha3cL6qPXZr2jXCtKghgYO
MGRrzXJVOtfmCqbjb8Xo2ncDWjdHfUaaZtX30fqkdj/k5iZ3qAnU+1hiyQ/rCaAubHA+QriDz0dB
jEfmZfW+fyKIpld2aG9goxJSEcA69xFtPI/0L9WYP7TLLuB04L8chqG6RM5F7c49absRGVvw+ykD
0G5glWwjriZ14mHpzx0Lmsg5JkGdq8ORyafvQ2w8Wdtw6fU49Ml4dMfoYnOHcK8J5sE6JqQyxvrj
pv1Y9nT1qXsyzOXYW9h98OZmvblIenGOd0wVSoakTFfkEYcq/midlU7+urXESE4KHFWsQtIutK2v
eofzR8xkFzUEXg8QB+Aj2niSQQk3emTlk7epFkIXxmJWGXR95cnRLYnuqOEJbkRApeZXmHyysjG+
aG6Ytp00NMG90dEzQlBXrwucafjHvmbqLrR7fBjy87IcWnSsNeHC3mzBU3eovcAGOMX1QxYtdaip
9qmri0PLeEJSNj8jpWpMhqsJSulCk9CJWDtZlfykGu8ZmBtmgkgNTnIa+1H0AS/T2XcSyNIbpGTL
/rmog6eeFXXGerHCQ4ixu0YQ4QAYbZg/Rs1E9VRfmL27cvemJDZpWL1bIP6eQRSg2JjbIVnfhzRA
zhDgH4L8WT5Zy4dB85CgYDc2KlTFfk/Jy8UTI4AH+DLyFpWYtGx0Ysz0KEzr/kln1iIB/Sy0KJCM
glWpXsk0ee5kSDWOBI5sdGdj2s4zMXNQR1hjtFwFaYndUWpx2kYJvrqy/FDnY6jl7UHpsKwk3Art
56GUIJJPX4ctUl3VajGhauZLJBcPsqb+MIE7ZA1jpVXncCZg0uF4ISe+dC5RzTrSrOw86rcmyX8s
PcqNskbNoFTWG4E2iessiuwutL/1T5QqpNwS7aSrfJ7Rep+d+tXKxzPBUJ6kkm2d0s4PsLAUJbuh
Bc1K35SetmHxVUwgp8jV8UzqnnUlvnXyjEbE0X/WSrYnqq1uZfAwb31+Jc3kqNXZE+K8UdG8RHud
sMeZqouK+qEgf14l7naS9qaauganE6U599U7aXQ8CfS9lcrJGfY0Kmtef9MmJSSICN24iUIr13hc
paOa54/x9DBt2cUGx1bL/MiU4pboOsB+EdZMD0vNuSn8qP0VAWWQs58hjfESRFVwarX8YHLp86i9
xeguJSCkdqtfc3u41siFKYPQlw729zYaz0hF04vZT+cphrrfJvZFLah0qJo2mlwjWLtYeWLu4ilR
IX8lJlaHCUTZNlXj+JjpR4UzaHZyeLs4pnqdKrO3ZNisFgtwdxx7mY5rGCRwDa4ISU6m/A1CCHP5
EZ8Mp4jOscWfsnVCxj5UCKoGe2LvQPbUmCTYJkm5nnKiw5j1xu1RlSLpubMXlIfbuJybtotfTLMc
DxqGrr74qlnAmbaH9TwRU9l70qDS0BdYTe0/Ghm4hJDMC3dq/2tS1zI2ZXBzP785W38RjDv5E5Ne
XFi3/MVEMEc2LlJPp42xOwMQx97FrK99ZGM4aV66NcZLrXKKM4uXlmwuyzd5Hoej3TULsUhIHyJj
kFC4GmbYNYMRiG/plB4TigHDT/ECC70wG8RmHedlK9+sjA2tl2TlLL6q7Ug/BiTKVXzVIYt53T09
h0A1c2gS0btTq0E+t4wBdPxCCrP36PHmY6ZRUURf8YP93qM2xLMKnZD8Rq7qSeufC7N8ytJNZTlI
frXC2Bit9QjuNsdNhZ6Xgn9CKD4XP7KrorSPCY5DSCibgzkVBUfWFM49+amw8yu78/VJe7atTXPD
RQdKBxX8kkE2ABlM3+f+J633WV6q58SOECCO7KQLNgq987FmM1pTahKXcdZBl7ZfNift/p/StV7e
gO3M9hS2cg6ntbEMdw3IsD12jPkZzXe82eKYzOocFp0aGFWJGflYgukrD7254ie9hGktA2cm8auj
9SFi5IC8pmNqRU9tjwv1mm3nqX6IxmU+SEzIKgm1TRYjztvGM5KXPxIZD8/NDHdSQoIktJDHBgW8
F21oLiG0YSIBOSfZEshOyqODfqDLqjscg50sOU8q/jaWGX+1EguyGZG4MJZSv5qHCb7Ddr/m2Vf2
HOQs1aNWmo0HZgIVnmDJJmOPqgBlti4cGH+nOrst+TQ33OVUeSbje9rls415BwoMU4NRwThjPgCT
MzvLybvZ2Zz8YHoQKJYfowzoraFMWuwH1awvKLVutTPwWNTbYZA1X+8hvnQqJKnG6g7FtoQtEL1P
CT/s7hh1Tez0av+qKA+clpju5tQnxROa0juZCGApN95ySLYtsUNxPYezauKBqPnrbHhEibuWPDzr
7S2xfpL8jSWc/gt0HgFrhBbLOtLwvlZVGaqZEYVlLh2WGLHwjP+dJaVHVdW8YYCLlq/4lwz19mYk
ht/J7S+1G7jYVha5FbXd3JF+vHLeajoLGvsQyUOoiPtZ4epjfj+nTG8IYC8JvWq+1ByEARSsm7T6
0JvIAyUB0hyRTZtUNtHuxIDSUd36pw1RPnkSBcKb5NUy8Clv+rOeITSpskw5NG8agePneHIrXGwR
ECHRTPE9y1XnTjLZI1roI3cMCW9j+4iTQkZCorGrKVJWM+ydHRc1VXMDByj8tlHNiyI1qbeVkn0Y
lAFf5MoMpaYkFU/d88qrAneS+lWlk/ShLCFfkOr15AzWwFY0H2w1ac95vd4J2tK2wzySub1HaVle
Clua3CjW9AD30vkunnePHBwxCpwFkG6oiD8q4s6SrY++ttBLTjiJxBeZSCGDigqpB4Y0bqkZ7d08
7lphG224C8t2JpW1kc4aI3c/oXd1+zV63uAwHmKlaY8tCYHr2kaXdrIuCggUPRvjA1hp2mFoZe2i
jjbn9thmoapW0zFR1skF/aqPk60b7lxb76VRZzdn0lns8nCzNedXniiXUdMXqHzU51Oaalep5FhE
ov5IXC6xzJM2HQVfbSom7dCRBSuu6aiGGSLqptS6YNR19YAL+AorTmdkldeO2yARCdjHHmsSQBun
9j65imKUidfeUSI6zaNtqKGqSt+q3n6s1uinAs0VZBfCC66Ev7a4eqY2MXxxKRs4ecEK0lLbbwJe
19ZaZU+bXwULWeCMYgCEkZKcSszBBopL3QJ1NuHx2bl5j7GZFEQmDaIGlvD5EzWLoTUXLTB1gzJf
x9Aky52veGtQpmz9CcH7EEyj0Qc/SkFkzTXF3+py+kQm5RQcIcY5/lBMW4RTWMkyzKfL5GjHQoNO
JNewX/FmCeqe32RDyhRU3r6D48RQZbhCbsFoBEwkcY4dQQGlJZ1i1GIBoUFzKJX2q5hlC8yyTHp2
WtVGPrVD+g4Ik0u1c3AqKBcGHins1Ywv9s9rDdEvtcqry6Lon5w2Md8wpeWXlc30hYiy85SXE79c
DLnEuEfMBrcZcbT45Kh5PDwH5E9sULyyuskSSO4UiPeV4fb1IsfLnTEYPHg71dN2mDnRXokLDEGh
9PoWvjVKkEOqdo+cT2CKnwMr8S2JAqcX5xVGyDu7D6NuKp68Qz5JQLy1M1RTBoiwIXzdYThYILX2
G7N4HxANuwgJH0kYhK+8T0pqPFjnJOnwQDoZOEMfluUHHpa9r8AD+iQFy3CF2cJyxTiJIcGOSTcK
M38sF9xcz/UA/uWjpM/Uz/vcNVbjr2rZH8QAy0KgAMAsA9alXudULMIlP1swxXzmHg1iKvkWlbZg
QEkdwVjgxAvblJTlJ7xyFOxwK3/uv4iJTj8qb1u/XTKnLT9nPDlL55DCrndVs38X7OZte0Jru93t
ELf4iAI2V7sGk0pTPoj9SZAB4qV9BokgFIIZ4lxCrcnY/cUVizWnw2+nDQRvS0zQ1p15GkN51Sa0
roKYJSYwgsqykjOwdj1NjCMHgl0vRnASnE3YqMCDFsNEXO5o0xpH8u3ZeJMkB3HtTiATl1tQSSNr
O8bldkIDarqlLZtQZ5xQAPrSyB64wDHCHT1xDliHr24/SfR+Y3ldRrR8yg7Pi7nCYEPc/qRjS9uH
ScgLgJf0MjmYku8k2Gr3mjEkdA4V5R0Ml6zRVV/6P5Sdx5LkyJVFf4XGPWjQDixmEzoyIlLL2sBS
VEJrja+f456cGTY5HA43bexqZlYEhLu/9+49t/Z5b2uAxWxRm0pnFoLZb1MGjI8HlhEKMXc1RZmA
EcJDN5ZcD85fNMS9Ytzl1rhW4znl9gnkzLEoouOgs39WXs4JQv7WzrGenLhhBZSjDDrRKOeYLSpt
CTXx2rLK+cY3aQHIGYGaCEwUS7VDCRtVaFf6yl6BrOolJxRxUrUVPIAoGgeDFo62H6VJyHDBykYh
rLIXcsuqTQ0s5UdO5+olC0G+HzUEyuSqeGF6APhg8sDw3DbUGHt1H6aeiWQTP6rFwfXlsa6nT91o
PHV6cZij5qvtqIkJv4Mh394oWXczMBmRwqFqyk/LUna7rA4B02CtzRByr03LP6jbk9GjYyVCzvWz
CVsmbDhv9H9ef6fizD7BDLRC2qfEKPNmh5BzjHBcOW1111SsRWYbmvdLM7PKsEz/TCrVlC6dsNJE
ByWrxOn31S/4luXwt/T9R713Hr1Y7MI25ygs5/upwGCppRMa7xnNndQrB2PZMgjnd3IpmVog6JGz
SwBYPWV1OuxsFhSpIfxZNKWBQ2MnJh++2SZZz9nYIPojKot10rHYqkXebqCJZi05QeqBb4APbZbo
Rv32IMY55AwpRuvEjbfzQAfZTIavsLTfxtDV1lnqX5TyNEnm+wYjNpeh/DDw5Fd59QYBfRv5zWsZ
IQqMTQYtjpGcgtR6sECGHHQbciz0PBj4FcEbDP5/dKM1OBG6s5L/jJZYTswAIppHkyOneob0kJJe
HmeGLOl3DWe/PjQvorCYNpj2rz50U1rOOcOBaqyYIktbQYdGHKKeWKlVUik51TKhHvPE5MwV4JbS
geioyX3EvGrTi0qHWicWtltRr+P6EuSMWDuYPj/X151ubHfYKm/MkLko3FG0rSzheDsP4v1aLXlp
AXWyFS5uBh5hZFfLoW5ISIrsaMfAIN3MQ31Wil4Tzc7e7Oy3Sh7kUw8zktTOT4PxPYqnemhoMTTO
p63B7wrG/lfjxbvCdc2dzRu9slHJ0FVGdBJ5abMyZtIEbN8sN07koqKwQkh8lBLMY2m5pXDAPAN/
rvoi6vVXozMdB/qUmjdqPK3Ne+QgBz8syx9dcz5AXq9CR2d6sWw6KQ5JYh7xxuaxnKSzI7De837Z
N10a/+hbLbDtmzDfpVLSrA8+bXdeN67nh5LFqtGhWi7Ukqfui4m4d2s1xHvI+5+n4ZdmkLykDmpq
dm256JTMt8IdtaM6NXYdQgETEwCTbXGtvoia+8nNkGitY6XrKAYiKMKuw1QZY76+BE8wD+iA0PoG
ulJe2raG58i6lWA7X8cFLTx07Wr5VxuSnrqHKvSv1EsSmQ6TfeTzXG0Mip4RrPyCmU0pdWy93L8h
6tRb7Y6JCkyo+KWHAAp/Fgq7FCSnqcPuFWl7LbZ+RpY/i5Tl9zA4dYCaGi+7KEmvGHMONSH6spW6
SurhVFNgkmLDlU5X5qpvDupIqVRPYxG+xk7/rbYZteoknX+no1r92X0YcHdMsMDm0e9FqiJlCJ7x
mSQhbS4bjASgIUJm9krQHVvxa8EqqnY1dQezCbW7m0UfRUjLUe29OlylTeTCGRju/2cz7gIPLFk8
7JOGbqtoRihhaLYtOYp3019YU9Zgi7QdUFla8dKiJw1NTmyfZ0omqnzkIS0I2p1d2he5RooW1F7d
ABOyE35WachKDzF6mFyltB8CN3sb8Frsc97j2gD9pa5VUg3zLp2Co3rRB3porJuIpDBrFKssssVG
K1IUkxOzOaUOaSbq9ikEqKYEER15Hutx7p/UvykNR1bSfXMbfN+RE1yl0k05QkDe6wm2kXCOd0Y1
igO+1I1naacxwYGOoVMtbcqaqEwlanfJnI5G700qjXpKOuBV3Gi0VF8iSYhVFTlKBRTWUW6sxggA
Kld9p3bnpYF4J/RpHWPm6wRrjZ2bPt4gHj1kgS3nf+2o3jC0MNXW/OyrBDNgED9bWnI0hoTuWuaV
q8Kyi7V6MpTGQBg4PSIyGfZq03UzroouRth40VaZ21CcPi4Dpx0Yq/dtGj3ZpFgtKS0aKcKwJvJU
kjzYa2h3JYH1ppYqu/8+Lnj4IqSwb2p9EA/ZE980uHJs9+g402O7JB3HAT6mG7QvM1W32Ut1Oee/
3AQDO4Z726zN/dAgE9PKT6uzujsxBtKYwCoZeugSCy+8xi+7hbqSociLOx6CL6ULUuJYdUHEAJlP
8le69HWBHQGeBYd0JUsN1FBkuyU8flL+pKwa6kFT7l6lOPJNLB+5gD4aTlnwFi6IkJtFYlqYbTX9
b6WT6SNpmwpQBlp6Ee1rS791Bd3TxIkYFTTueU7FpQ54Vkvd3LeAA9JZj7cJKPNWng7lV7a6CoE2
gSjqoew6VsKwFo8kZrgELXRrdb1tv38eWveg9jT5kijZhzolFeGjvZSsYUYD693+pZ4MdTRQF0Ed
tDtZtak3bS6dey9wXWVYUVsCXT060/5KLaamE327Vfmq/ksw04WfyQyKhto4sEOBu5aLWiM7nYsn
dwKdsqWZNrrvXtWie9CNaJ8YnrMFO3RsCh3iQtN/ayXH0NmREpqg349jVmHlTdodgwBeYURX0n3y
s4JJY57X27uyz5aTppvnuofDodQuQ8NY3JQXK+di/Rzsxwk0at9BEU1mYCwUIX5qO+sR7vFKvYFq
DU9EHm9rsC/ShNjG/UVrgxb5J04c7OxnCryzm+TXBB/xtWQFaZvJc+AwknJdaavsddDWBnr00XDv
PL94LdPuTB9gr/Y0xo2vdUD0j+NQQhLnp1aHrm8+1J0z8/E+m4yDZdSC95SzmJLUSNU9cBtopp31
W52r1LKjzhFJ5/obt+iuy5bBAylNphRSK23TMre4qEdsktJHpMS5DiYw0EYFHjROz0rF1g3Sd6XD
7pR1rXrg1QZWlOGtF1bbwNGfY38k9fFZ/dC4cPKaoMuup8z+WRBG5EpBV2yf6kkzV418ftKKcpcO
7D614G8PVrAZE884x63+AvfmW+0aOBG0VW4wx/C0fKsqdyX0C/T8NvCLX0uBkDLuOv+WMUhoPf0I
4XRoSUG1XGK3u+eRr1aZ9t1IC6BO8aju45y66E+xogzziZOK9lPkB4PgRI0kSV27eNz1ZX8npJyr
7zVcKgUtLOhN6sGQS1NlNAGhMogKovl1CWfWEqxFh96K7gpZF5lZq6+SLD2przpq3qOVJc9u1EZr
vWJ6pv6uMsn0q95x9TXhEri74Sxyb1gTh07/bjSf0pmetVr61R8DDOTkmoiVWx4cuQxqgME2xL29
aiClR72+UgWWM4FepOmTgCndBTYNx75ELqHsazYLp1wq1M2S/wMMPTdMKlOrfB2PzLwaO3wgHnP5
WS50E/Ups44ft5ZaWPo5A4Xup980JC+oeYqj7hpXPzufPErOQFjoboBCz0xy5phWqW8bEi/NWaFj
PCvX3mACfoX05KzntnFOSdUKSPShq8iW7aCZ8Fgvg1KC94aHgfKJLm6RbDtn0Hb2UD2GQ1WfAs+4
9xa9/6uXjIqSuqVvV2WsBjEcNdU6rh569fkSB5QUafP2xksBJ3tR+xpU29yfaYYXdk+FY/8Gu/km
cV338bgPJ3/4qaIct7ybluQqAynLqo0nYUSlRJmH3yVtwHMJQgNWDgcHF+EUY3miaepe5gkuebeL
JHm6e1u6DFWDu1RMubuNHjlrbQoZbHjVvbKfUiqM8BNprqqb5WrIZYy2olLnkVM+/j6hJh0I9Ept
cVH7LYYVyn7lc8AFONqgqhbrEUzRU9Sa35EOgE5u8KpmFnOM6DBGWqCWjxJ28lZEyymDdgdhi2+B
Ewt+e6rdNg59Hi2t7hzw9Lus0JkHVOyTrs05lx7HVDNjZ+e118EkBvIk2GOsbVfgcBLVc1QYzjY3
4n008JvhD8JMY66pzmPCG648n9Y+AWxkP7j5QbNyBK5De5904oE2FZeGejUL+uCmk5KvOq0OvgV7
SmNAlddFe0xojS3sxW1BgoKVIU8yU1wwhbXA4kn9dWCNZDEaUb83AJvsBGyPjQt8AzBYz8LWZ7sm
ZxEeGZla3lChtaXJZwriXU3R3mZVHewYHL9rky12rUmnvxCHwkNXnY/JRxAE4wYP3ptwmoNTmPnV
gAamryFCpBpkwb45Ieg/UXKx3AEW3jApvSEI6mnUIuLB0oTxLBS9JqlXUdiF5BTyehH+1W8Mu+83
NcSfpB8RBIgGYGa9nuu+PtVIxdwivTIbesBZPzCzRkTea2lIcxcPoeWFJzDjGLxxat97wBqPydL8
Hsc5QACAbX1siZsE65/OLeCKXts6wtsu8cQQyyq1o8mTSAAgToAOR7eJnX1NQype0uo8lBJdkla3
be4T72NW3jYhqXzUu0tggXN1ADN7lXOHRjen8Ke7NBWdue4oMIDcskxG07UXwZY2jnVTQ8teNMDG
PNVDZD3wPoTtdxcXn1HDWzIYk32yRvu2m4D2Bjqha6QwMGbmHxUdmLKtWIVNrdwV0XhLh4mGdW99
LzMaw7RaNpY21cdA6Lu8NdDZxRy6e9EzjObWtjkOKq5MgXVsxKwdmv1xKqgWocCx3zq3ru09gA4T
WMbImiJYcNcN40vd5ufCoTlkig5Eoqm9ViIE0uJU0xba/4oAgP6X59fvfghvrREF8qaMs97iM2Tp
U9zISZ8dWt/smRA6AVM3Wg4WupOxjJ78GbIJkYSsW5F5mxbJsrKs6Kayg5mTJbgDoblrb6qwf8p6
jvHTeyjCO0biqAFn9MRFm8Pxir5w7QBPxfPaQEtvvCje+sByUUCPBIO02XM99QP1QjKtgo7Y0YF+
Ye8zbnbCddbtk0s3wUdIqLO3VmKnh6iRP1fHlpyR7JNk6Hb8cI5rQUP/6kvQ8pi9UWw45JU1zxp9
1mXEm9+UrzYjnR06vR2yOxpd/oMVfgnEFAA6LeSD3nQSY+s/9+a7X8OUnogsjML4I9Yn8xLL4IQl
iK6f42JZTgHmkhbpNRQWWluWKDedR+0dThEiAwqXlHE7aqNjNFG/kbJFIKOIHnqmAHAUALaBf2bh
M/UN6jIfz/z83BuQWjv0jgVMjqNdJRACMLaNjTGs5toYLgaO4BFNd5rAkUsi5OK+XZxFZb9O9HBO
xSD7Qi0jEjhN87oNkk8/0+IjLEDvSlgjqTmjgN0N39nVKDnG8j2vzHBt1rTxwK+b26j8JtUx2xV5
f6Q3lpymeuBrxLNMI8Cgosm1jWoT27ZXQOxBqyWrgjIvUDOGHuaRVD+Xlmch53S2dDHMbev0z8FU
O/uWbI89XsItEA/oz/SI7EjUx1FUT7Ti9hac2rXrIPLPA9PFoBWBovTG9pLQowfgNl+5IgeITDrR
WqfbcdV4xXYYeApZ3NBYpKc2JgoXUby5y/0BFY/Dhaj8EB6zluOtkZWRqO1/Ydb9u3RXKde2aLYg
TdJtg4Q6+++8gQXPzMgmA2QYOtDaj2CkDvajTbj0ShW2Sg2PTW+NnqLfMWkhLsc0+38Bl8Jv+Q9O
A0uX/TTbZVDjAUD6o2zcj5igZws8j0ZWnHl6MRNWBH2MXssYPaWsPZQbK8yZ0QQt44CipwagQeOM
eIUHGKPr0THoKiEEktY19f9eJuOIGOxZ89A72wRZwFTezU76K4fkvsrQzRtPQSqAPK5rc3wDVezv
tZktuAkDEEjVvduztaC97MNLCF0e8HNJ21WbVswurlVPx0jC05Ab1XU4AC3u5usQMkYcQ9vtIFXF
s34YepgskzYCy3Ri58oI5qfegIjbFD4BHULjJ9hkVM2mjhNJTXdopCRQ54pYejT98WMmOmJnOPPz
lHMgD98Kh8BMVY4NcuJbFsn9pBUhhZ63Uh+Mbfe5Y6ddWaX1NmGk/7Edi2KftUz3frr/Gk3YyQY6
I8/nYEp1jNomw+Z4vq9Jn9vI/kIix0bqiNfPUyRNSYx4PfZ0We/MFrFyJCruDF3/jRPrHKfJrgBh
MzKC2/MHeN+MJNipE1YS4CPDw/aDC3M9y9mLs2r1qONWFYePTtS+ZYV9pyZF6mQeV8PHXBrv0msP
eeS3Fh7U16bAmK4VxQsFks+6tVHNMNI/OPqJHwqK6jqG0SGszqWO10BVz3Ls0MqpnTqoKweuLr0g
Y3mqKKZVVax6hupvI/kmsRsa9M2BlkHZjfG1MioooJX62K07bhOQ8Ex5mN+0tX2tPl8vwg9ntjGr
c8CU1K2WovRfvL7/QJrj9RVw7kxCJQ3bQjv7x9cmIGOHrWiga1kKGjtyUGS2DrMftzr5yPIhOuJQ
VdQfp7+fO2nclu4dZvgwb0CLmn1FirwIHtWjVy3woZ2gIceJF07QHhIstwTL8LrJ3mrnj+yfxVOQ
w8OQ2By4Vf/Khf6/OEhsaR3BwQHlxbYdaWf+m4iwzteK3nVyOoES7ZVmeAAjw73V2LZ2zsixAw60
tlG4krZw9iQ10cAw7Ns0YKdUTX1tNp9aWqmb/9tEYsmr+UdHsu3qTNRYpzzbxEvyx08msrIYonR0
N2FQPtnwhhY59/E9RQ6rdnjnp+uOSSGFBLp82WpLEgA1qeTIcWdU16IomdNi2D7mIS6E7FsaNNVK
q47+qr1YiZaE4cRCNUsnTDWTVO/BAFweegRetMD5zuq7/VsQyn/GjvwDbvIR2kuZ/58Myn9KqvwD
uBKi4l8/3ea9e//Dv2yLDvnEXf+7me9/t332A7kMf5fy//n//Y9/+q1+C4PP3//x58+yLzr528K4
LP6WKemw0fxzCOW6bLv3P93Hn+9//zM/HErNM/9CD4Eti7dQN4UlXUU/IEoitf7Cs+I6huUKtlbc
63/lUBrGXzD8e5jIXctgjfP5mf/iUP7F9j1yTAV0S/ZIiAT/DoZSuvP+53F1HFeA33DITHd0oUus
wx8fVy1fegjlPrEjLVJ0Ld3RgTdOuu2eLVY/3r95S3jwSMGKjSC2mIa0DTwjrQ3Pwzxegim0jwiB
b008BQcr7l/mGjWd60G8TvO7iRhwJp00eedRPxW6dxMurvYqvv7mgt/+fNw/FX1+W8ZF1/7Hn8FL
/sP38H3PcfkaXGUuz98nGrplnbVR3eGFGXXEYWEKgcKYMRJlwWEaTZpUMdqu0NhHTDkuXUUSWi3D
mfDkvyb64Oy7gZSqqgyvCNO7smBCrI3J8DftxGASovR3iij4lAXuym1SHThc62zInTz5fkz3JzZo
UYktCrPhkkfLOSmJWLFc56SHD0acYx4rNbSISHlvAFM7pFHqa8rLFP0kGe69q5l0D/t07w1EivvD
R5w237XTfUYWIHsnC7/s1nntXarGaAzxlkNSup+j+cbLjDthhdoNKy+oJK/8YPTSvmre8OS8+q7m
vgPbPsSGjZI3hAsVmlq0Mu1xW/deffaADjbuh5W6lABxZmwutY203sFQymK5hOfRJXiptp7LiOUp
SvRdQrwORG37NJNJtc370lhFnramVbsKBGo/Ercg8I/jOhrF3o/jfVk4ZM3UyyNmsnBjFyXycukt
X/Kt25I/1Ie4oUnRSDekPjJTynH8l4xjBjRFa6uPXjpviTeI5jrIw+57g+PEKnHkVFP6aWuDOIAV
AY0y8XEuAtEkusXuJYIt5Pm4462z2eX7PpCzD6KFew2eldDCGwr+22AiWNKooABM/txswgR70bj4
x7KqqDw0VPGmDIKuourGYYwPrm/swN01G7/p0QynTwBOzumyDYQ5nJlq4pQaXxbiG7m+5LXSVcP1
jCpvg2cEu1pO/TGSaIW+gPiMyo4SBh418mmma6zVku0ObRt/H82TgLSGobPugqV8owW6rJzKyy4u
Em3aG7eR0WNjxSBO0c8oyvbxDeY9NHKKik04otGMBj2nNsAS76MCTIP4qk3sBdIxsuIGCPUN8ymX
0MiaSIUqvm0nROxa2mxjFCH7crBqco10sKluAvwUA6AVcXjAs7+L0rzY2QsRS+Tv/R7N/CmF7vHc
fTtR9Gj71q1VGus54HAIZT/ZxV3J0zbrJYBNZBUrkIz5lYHZ7GqJ6mHZ6uVQ0N/N9UNpZihMAT2V
JSYGp5t8pn10RukVOt+xEUT0X4w91I2zx13eoECefY8ZY2W1100TimPRbr28vgnGON3Ps3Uul/jN
sP1LbbhEC3KAt7pfrnmt5UhJB4L0CuvRbbLL7KLumo/jcGqWKF7TC5YWU/tSmcxaO1IVCPygfUWF
HRT2e2UDwq6KL10n2ryv7tqE43xnvJomvZm+hY8I27rKumKdBcesKAw8hUx6rIy/WHC1m2h8Guvx
MPYLr4E/jOs+9xAUCsLwaNYywrQZ+xI735D5XPdUKnbaXdLcvQPqWK/ZDvbCjI9dOZ87QwtI9ChP
uo8UyJjMFxPQMQ26FjJWD5CnKD4FpJOuXA918dzk2t04/aobsiIx9O6IU7gqhcG0IVj3llSVUPwx
A0oILTTK+zKii7ggXSSpgwFmYABya/b63DukvCxiHeSvocWLG5neZ4iuuhr3TUBaYGK+xcTf6OE8
bin7E+4kSilf3Lo5wgZaZ6S247PKjFNeJ4c2tX8NJBJgJdhELWIk5jh7jRnyEqANatOkw7baPk4a
/U36HZPYlz08Epf1Z+XO47no8VOxYuzKrPpo3OgcmU3JDQMoMgXpiu0JeWeB9tezP/Rm/CUE8Zl5
chINg7C2JKQmdekZFg76Yl03L27k3GpBfw1PneyYWlSr2GrfaposK2IgA3IqlmCbsAqVcJdPYQqS
vWk7GpvJfrGr8NFsi3vEkv52KYnaUDujQbotk7yJlriHwD+p4m4/wZ9a7G66yuIy3wyaCYqZtKRD
ZOF/Lr3aW4epFu7KKjuVJXl7CaTOB1GyiQgq/3PqF0ysp4g9FcBKNS9bY8jFKi4JMqoqLOJIQTGO
x1n0yxzt104zmgecPMSWlCwkjbZ8pcnMatqk0UOMS3KvF6N2WIRd3pkpOi5Csy1C0sLwaPfGFVG7
6V1qZkd6a9PRA6izE3ybLK+im2Jhw55JjMN8Fh4M33rilj3i9rvlZbLOabAwOJ6t25ziKq8r4w7C
FSJFVvaVVgwWOmlH22qBZb0gqz8zzIivLIuCUHT2GRNt954FWODl6eQx8guxcWIswbST402bVuON
XXVAdLwy/QX9Ai3gAjCqHyoZyQmvYQhjTIhFNd84lWXteIaHS5YN2YGIqOVk9NSmiGwhznhBeo8g
TFrnjOijs6E/2tgM7isQHle5Dv8hpC+9WUjsvAJbf917eXNfGE3Bmwoe2W+PYN+X5zlAj7hkunc9
2Zq3acO62rfZreY03W08WjjTbMc9GG5SX9w8vukGBnhJ7K1FkBv3wmCVBY+PNDj5Yhyr38Wg2O5J
/Cj8hpAWLSL7Navam5wWFWONaNmOdRTRH4rvzRCROuHnkCsbo7kT8uRVFQF+2fyOUED7VNBD5rny
SD9acpwgls443m6e9SrcaLOgCVfbm8n2umMDIITlG88hc1ZzlbZ3GVkqkUdDs37C6BUfc3AVSDws
NoC49bYdSZBl6qH9N9NgteQp7fvhURvhIzfVNQ+qt9Wy/Ix7nnZuKdgVGdsz5Gnp7Hqjua6Gcxdp
Fn/S8wraDBB6D/SXETw0aEGixT8keUJnJ0NLLa7duj27ob7VXPqjEND1ASL4bMf0Ar0LsWFUUjT/
9nP5xhB7N7re1q8jY+f0857v1K8gJBwd4tK4ZwK4nXPrTMmxZrLV+OgfC3OYcNpkDfuv+GjNHhvs
giPD+MBTmTKl/ioKAqJRImSbtC6xolnNKnGwzCif1EAWZcHUEfnoV2ePdNKjSobQuHQNtRjpWwrL
xa1j/Jj6VvecZO125qWzs+ceKOcSJA9GypAQWgAxe5gh0sQO134geT4tTgySRmmdXhuVfW6IF1gN
g/5R1da3nZI5WQkRrFw7O/KMPtbRwNGRCJBmGh67ODnYS4UDAmpaQ5aZReqyh+uoIDMOymkEEgke
6ErXvEPYESJnxw+5ZPUQQhSucY8CdCMJjnANjWScNW3CL+CPX6mF3Geh57Oyi+QyG+K9ciu6rcz0
GVSkxqlufy24NZbkZip+57Clmr5yUWQL8JPl2UvSQ0k+xwYQx653KvYYN/kUNeqFwUCrguGox2W0
njp0rVX5nNlBjkwseZk0585oRwyGQFHbCp95QK9sDt/FPX0wnE6xi3i5C95pEz/AOWLe8WxWyWcs
rSOpPz1S7ty0UhHbHruYyU9qX5y2J9eMLTANk24dL4hQ3JgFIjzgPMfVOzFBmCaCg4fqhRAIEO0l
/TKdaKwquRn0+nkRCIFgJGDQMpD8xyaK5mQ5GBomdrSwCRl7MwO6kHWFTj9VIkevlMNymuh3VQt4
oIjyZyiOnA+GGTtBN99jBLhLZj7k4COfcnaO1iDgNSDD2u0VJ7x4Y9J84Knhkxiua12BomGelH4H
QYvGgJwtm37QOj+KkWm2ueTvpRbTc6+R/pNJdGQBNEwXJBqPk+3xB7GIPuc6E8cqREprMC2fJzqU
Kbt+rlGcNEOyrPUaWMPM0DAgAHk3taiM6uxuHEIae9L02AYBMS4DW3SQE1XQWQMcjSAhjam0DsuY
bw0Csdd+4deE9en9nVFmlwhhyRzQ3c/C0j0C/Vk2fdtbrykOsjwvXuJsqS4jmprbyrFeyrNIy+Al
IxPp4uhoN9W/BmC+tiaFicBbEw1RsWYMylAxB/EwC3u6zqHoN04d3AUFNkmfYNmVm2r+nb8E4D7T
AncxDaud7sqGKzXAXegV/IPjMLV/TPfIxE3oBsPewUEUChPZyWhfz6zZHqHxD83wO+u99ugbY76O
+ttRgGIlqL549O+nJv3SDUF+YEqSj/DqRxOA875KvZewhrjcmBP/yJPfRUaAyDjGyX2I2ohbW9oH
J++Te/VnTOo2HkOtKbPgXdh2srPiTt/4gX3wE6u6tinMATgvZytbDgDcX9zS6Q5hsOQXr/RuxIJD
wfY/2xwSRZ2PbxXIOMDTZHstQUNJtOhvbuoZaOiS/trkyIsDCad75AdbZzYpUEm0gSQOJXcysmO9
DCPMq12uIRMea/cyypQcc9ReajSR22SoKDYQZ/clY1X93BTdtDMGUYFgT4y1Oh3R2WMhzlP7hPKA
3dmZrmdG52A4430RtPcajxGjGF7xtBPWAydelfBF8ITFMwo60x6wrRmAE4roMYG/mKfxrgvza8Uq
I0Y8BW5TBgxzkxFR68hvlcKapP826yhkH7vHDBPvdaFZR/IAL1Xk93TOOa3Fdj8cuekiMD957+LV
UpEa2/YgBMO0uHgJ7o20KOAQIF0x0umOtZMYoyVtdzMROmSXL2ABEtIqHq34mczDPcj9/BIUBofH
nIjVoPTaL2KPBJmb87Ru7Kg9pSiUCp6eItfvuBge0yBaGVY0pYhw5wQPlJnvB821jsPoOSsrNKzr
xtbJzjBvfNmC6aaSCmpubnKevovRk1Cxqq0UpZqtMWmKq+JA/jyJi5ol0ILiVxsS49XzAFK0hdms
QVT4ErxNz3/OP4qq+YJMfyJp0HqV9WouAG+0g79cd1xFJPHBuY3DG9JXjEcjz/lbEgb29nIFPmfA
BX2bEdw7mMNwCuxg2i0M0aOu2atbj52MeZtDpKBXN18FmdZMgAFBTamRb0iJ4ygJz28fswIs9uzu
+g4jXlrx3X/uo8VhIJ9EegJDHcFCQhlrtpx5OAmHPSPX0BviXdiIW/XHnouqIl1Q9fqTTWAUz5fn
A8UzBoaXSYCzF9bNuFdxUrgktAmPgJOIZOdaxfc8kDxWLJhww4l5TpBLxXLmn/Oi/mxj0BC69tg4
jw4n8HVY+5QlGRYTK6zJ3pLPHJ5N59hxOncsO1iDs182HA6zbdV709atlu4wZhMTxaii91RPIK6b
mI11pi+VR8OzZlUcEersFZ0op0GYPHFiB5sijbtTMiOXkUq0y1DPVxia6n1vdd3RWSCGCVkaTHnx
STsSMWhaFXuLo7MetDe+y4HBoR0g79dRDCUt54ySuvYt3MSRuBqNjGlUwhcKzKsiDb3XOQMfQ7Tx
44xqZG2giihHR9sHCNHgN+jWtZDf1RYljv6InJS8SeyjWhLyyExOCCYQNXTZg5t/14HvndVLbjjO
uQHbd05ojDEBamE4+y8V8RyWVvUPUcX73zhRum6m3NnNYzRcpmXSKckEXg8bZRlriXvUtOK3+vxO
YGCZilG95K/lRM0Ti7hfIeh4EJGvnXv57uQLa1lUsCyVk08cSRDxOeFIaKVB6axNGrOdSs5iUmMF
5PZRG0aAQzjnS9MiBs/Sd5j6kvPkPuCF8QbLOja9t5AYtli0gbiIue5/ZO1E8CXeWNNp/BuWcGys
hKmdSo2QcAcktI5DH7v+dhB2exi9jGq7urOCqD9hZ/jqOls/I5Ki8PAI40u9a90uKwykM8O0NrzH
ZxnvncV9cHHrHia58HowBLTMOLZB9amuPc/ZSzub1l221LI6C1bB4sa3Zj1SfKJwDmaPOdgU75nI
X4e+8R3ZXrnT5WOAeMA66FqB7kO04lh7+QFpRXnJtAyttNvfWcuyJQt457HRQlJZir2TLR2RbOmj
WRI7hPSr37RVlWzjOt8T+VGsNSmyWeCmcZ/NZT1k6RmBs39LAU0lUh4EQq69WrftqDx5XkS55nTh
Bh4LYie/b9Z6EuAlCDF6m8j6smAJTnh8OnQ8wTH1OIt2Y51/VvbRs5irBcnZ1xsDJkpCIkHGCm/V
IEqdhCZZnX0gVKxuMGnt54wQvmoa51MtvenKm1eUDh0+uUpwwKre0sE+4fItjuyA/jlbvrPG0s8g
El7rjJhuaq8EOPjgbcRcYjstu3gdwTZaF+MI/LJLA6pl6x11c3sTShNeY2JBZtzb0a+8g9njVdp0
q9b1DH9IA3p9zyZTbQoPFX6M1Hqtbqh6YzTO1cmY3kNeBcQJIHRv6cmTpdOfDJkkh3pU3BrsQ5vq
P5k7ryXHkWzLfhHa4AAc4pVak6Ez8gWWqhxa66+fBdTt7qrqnm67Ni9jZUYLgMwoBgm4OGfvteeb
DHXJRXkIKbyUBSl1V+uI2Ogu45rroGufsjkCoYyMgySCda/7ttyIQMsogcUOri/AS2aH6jzNcEnh
eKg2bgoVSya4R+0grC/9nN3Q6KQb18Jk5xvqLqipSKG8m2+ElkC5zB7GjRZlB2qE8BQisqAZ4r+7
I0nzImnLbRj3xYfhnHx9BFHT1NFL/920zGDbIiN5xZYiGlAzQyTqY29bn3Cm6lPDRIppbjyQ6yEZ
2LnAw8Fk/Gqdig5/8T2eOnF15+UxKU4GRcljMo9HkKkkNJaQpNX5UGt7+gJN326XJYWG4GuvRtdb
QUtyuShkfVr+EDdJgj03511gAvoMGvgjsWdUW2YmtemTXJwIjaDwQtPgXGoU3paU3ZLrn8svL05D
r7Kjxie50p0qv5GMV+4igLtU6rTjEE3umRapcFZJZc95QmwPfWn8BvxguJaztTv3+mQ3pfgZOttq
D7FqTSz65j6pnPhO7KP+rBXVFazGuqvM/lKpeYfP9p5WtG4gmQv5fsL6A6LF8OoR+suYhVD2Ueab
Dn7DLUCmKinI3EPDcU6jmp5NzBbL4mWw7E826u2Zmr+50Yug2+b9WD0xJJBMb7SPoH9Vham/UzKz
udG5g2SC1jipo/FH3P+aKmDSYVnoj8wWoIM97T1G7rNaj0rPCfs0qb7L1j8kevFV9fEm1LrhYUQl
O2e89as6nabTMokKEggiEQbX8Dtem+w21aBlCJtCqmOV6SnTqc7gYUG/amlz0CNjtmeyMoAYjSPN
H78WmGV9WVSASqn/22JMdiL0wNOUfXZLK3y4JcRrmf1MPAcOixNTQiLHFZkR72WeN0ynCPdOkOwS
/NNJVZt86ZUNjXtCh1sF71VlbGLtmoeieIIv+5o6gCequNfxYRbOqogF/5NeIjrEMp1Ta6e4HOaI
mawQwUDd3peF5xh59ZkGCiuBiXWerX2tm+yWU1PeLJc5pC7vAg22/ombBvS7or7qasX7IhqLld8c
kVUcgM2WP6KEad0xjAs1fv8tL9IbA1z6rOVs3kwNUqcZ+18ovlPRTwg77Cr7ptX90ywqTynvY7Yc
fgS9hxtF99gOi9y7M6qy3lCgtYJSyDPzbrUqJwyBtbQoYLr2xMq5cZ6iIqaYmNu3zvzovKp58vP4
p+ppz9SoYHCyscQQnsK1WvI/owDwWGqojZYdEUF3e63PvBll5uzbtIBlMFE31s1u6/jZc+r1F03K
dJe2w12QwimBsH0sQ3NTIj2OcXhesNh2q0LWim9yWyInvWpGQaQI6mAAXOF9YfQOQ9rvSy0btyly
bsNMrCv9hI66eERywyjydUky7fLOCqmsd6+vXzCzPBRFzXMIQxf98hZOs1ovS6UY801ieepK4t58
rVhf6b1dhnoiKLUAUlcERFh7NEMmXD9k/cUnjIdE8Mb0vRqcbVlpJft8zgEk4IyFNvj1TYrLbZ8a
eEy4ifaUla/p1PxEmo9deF5v9bmNOJEEa4wI/TqH2FDVKHyn2twlGtdlV/t74khgH/nnNgZeJy2q
+7LXkUYaI1JG4dUULIPi4Pbvtl7gRwaLuc1bsJGopSTonpyiidyqcZ+Uorosi3eHRjdEuW3kYO2R
cpwALqXnqg5MdoX1b2Y+GYfWcp4BMpZHIp8IXQ1ltx9CmIN+5Z8dyG4Yr9ydoCi4bsz6rdYoZzB8
0Aad7zVN5ICqKXhSbrAVbn2W9jTxdCoohAtdRrtpj1UUzEGCydbuhHyf3TmbIW2qQyu/Us2Rb/nc
m6hi6mqEq5fHjs3QPhEqObos9lpXDUcvjdurpZfWWs43QR13L+z2zaMo+ycrH5+0xCs+e8k2vgsS
xOCOgW4rzLfM9cGhnV3t7J6WJW7QUJDtxptZdOU6NyS3y/zt5H3kn7M1l41pl81/U/T8WWMi6XNJ
4SCAsSzTQJT3V+r9pDzbijHmbAV52cMghkdF20Da4VNgj3KzrEVx3N9j3XE2aU8afDZPyIDxCb6f
36M+b9MMUoj3A/0rqpEm9KjzWDTpc09b6n8vG/l/UYT8SVryf9Of/H8oG6G/+AcZwyxL+R+5ye1b
itzk+u3nN/Wt/vGt+qNuZPlHvwtHpP43ynSepxssemZtyO+iEcv8m2EZiBwo0fHtI8/8h2pEQzaC
GcQRni0dFCLe/A7+RzaiGfJv0kNhB+FO19FQ/u+EI2Jm9P5TOOIapokQ1DN4cxJYrmv/RVWGdJ/R
XWH8UhTd10R/RPGFldUqMdxfeC082hQZGmnf+zXJcH3Ugoqm8IQKq2bcGVCXW0P5qNhorowq/m4P
3//wWf47ScifBSHz+7NsIWFS8zl5Eq3Fn4Utpo8GY4oFgnxHh0iWorZixNsZQMLW+Wj+BCcNgkRP
brZl/JyayUWH+eG043s+tDMKa+MWpEiHES2o//zO5L9+cghYWVbynwdo2P2LnFaWrq4kBQzMiia2
69HT4VuTSGQCehtC/eAOpFgkE0WTTnSvklCrnVE2xE1jKlk12DoPuoJtm3jTpm57uHx64kBD0V9B
Fb1T6mY2Ln+VmXhLypYtsLCeFOg0Ddr2ZiKXZw2c/KwCjfzMHjSebiU/MgFlqC02rkQ51xQm3Aia
QLmu0f8unXAd2t+FUO0KuX+EzIHhD8bonLsFp0uYbz41aEorkXegVYLify6Ze4Oza/sGK4nmXKKB
AHjAMcmG+tM184GWwD97N0P3MdXG+Pt4wzCAuuvffPXenynO81cPSpkME65Mz2JG+ctX72lhr5yI
S7MI6HVPpsaGy5sOY93R1OFLbcpRu48tkFcKNNvYcL+LIuxeKf1ivBjp0tV0AIZRfHo+bikTv9Xa
6tVcnr0aXvtiFo5+MDuXP1dmGy+FY1BkTwPr3bVJv4eACk1nb6ZR654oiQkP3nlct2KHdt7bom2m
2KAQ1ZZEGq5cqe0AIFQkZ7MCyptsZyaA83U3xkVAQ9PsSNr2e+ytE/1UN8vObHAiVH9kIVERig9W
On4EljHsHGe6uGYKNwWM8g031RlY9WvYZeUBU1++g5l+G7tjZwIOFoaJcWLK/bUzIkenV3OT9Uip
Ni7EPsq4EA29jFCI4npxiLXauqNtbtIJDiJhqO3ZVvVloHGpoiB/ygyEl31iIQtGYNKM5EDOGXQa
MsQ9mRYgPCJt71o2rFkX84Iznkyja6jA9epiWRl95GR4/Od7zPh3l4Bj6gRNcEWjEZ2f/4M+NEEV
QYw91bu4U8lWWlqEeVLczPK1yhA6VZpTbzUo6KmGtmEUb7Tcz5Mqn1wQOih8qpgNVLodPK2BtCSJ
Vy/NGcsuvxqOYd0oLUPzpL0x75j/yzv/M05/uXgR/NlSGoxcjm3Po8cf3nlG3YeoCBRAoWhYzBr2
MfNye68ZSUYfSKMfPtEwpZl6FLoFdaSjSZXF3nnCqZQPCn5oOgiQw+0unJ8KPS/YRgbDXIcztCx7
CzNGsInlBL0kBCFtgUBonH7upXjXOJkqTMFhfvjPf9Vf9LrzX+V6poNmHwW/YaNC/vNfZWliyIyI
q8nK0VdIlmfTnEwC/nbNMnqj7O4S6uUn3DUMSzZl5xUht5QavOZkWR27FsP4LxPEX4S681tiNmRe
dRBTMgj/dRjmDZelgWBijZak2pmaBeRxmlMPwxWT73TpfKRugfZTa6jpUhZY9S29hIqW2TDHdWlF
BhEP7yPVKSjMUwbJkiiJnWLhNyGxWzuR5e588pvqVGb7KIB2ZZaz24j7sAmKVz4PkpwU/OnQq//b
5/0vV5FlkLYgbaqAaCHlv8gh22GoJp/NmxJOsHPD8hUJfp2weo1CIkB1c2ZLAWq3oxjAHnoJ+F8I
r6rxB2hS1NMM5oSKvBCwYm8ts+LX4Lb6z9eEQTOBb/2PawgXoikzIVkAQpgoN/9yVSidPaavFjKD
Q8JGo5Jrjj0LixTxdSwLnJND8skpjCkSuUnxja6Qtl3OJyqcWRBT8I4aqjtOWkaai1tUL3XtBOeW
HtvFiIuHi2rz3NMpWdP1bT7TkKVwUTsYMULDeiYw5Gk5j+nV3oKgGQ5mptpPN/vVdJb1gVWQsQpv
5iYR9FX7EXaJAl24lYMhdmGp6jdXJ6GETRu9h/nQLjBkWXjpNwNIirdodMCfy1zSHeBZvdC7kx/Y
wRp0M+ChvN4HosT3BhxhDDz7mU2q/Vy4LuS1qu3BfnCuQnH0TKQqpr5aPS2vqCZFbwS3LnxKnlwe
AJQ98AR1WAKhS6oK465F6PSNnOn4hvh0TyEqOU/z0XJqeXI5TIYWIbqCKjrp01cnmUjn4N1v86S3
8GQkEP5L36CaSCw61URG0qj3zWveTtq4Wn7U7fpR+cJiZQHIUma6+Ua7r4NHh1OCfbrxh8Np8MUh
r3TWLk0jN4k/tEdZFOOX2Os3qZt2b1Wkj+caRyrWSbmqp8n5ZK5lfZmYIAJ8b7o6fkzrXu+/xET3
OhTEAV8J4ndnEiMOOkxVZjWu8qm2H1OJvXXuzanEC8i3ZuSGGFNFZySGeLbhdAe+TolhspODGyT9
NckakzK/nO4smNptCjdt61JO2qYkAwJULkJSfVTeHIgrUo1491OrfOoKem6Opr/TL9IuqT9RPZ0P
Q5qOx4iK0iaJghenC8tLRmDjk21BcyoqrdwnjHoofLXM2nSwrwgLHsOnxA5BeDXz0q4FZd9opdj7
VgiYns3bJWncL2IyupexLbsXfHJfbDd1LsuRGwp9H4QKOt78CkSo9RbHtE420FYj4fFleQhArqz6
QbDbns9BTdAwgbBe0Z1MvgzoOl54PT2Mdcze8ZmVTPWGGHrlmHH1EliietN8+DVNntP85DmHOFc/
tor7coRP75fmZN11OdJHcysrPdoAsaPTHAfadXlQmuFfaQBq16ZiomvJso7G0EH+6xk8Lq+RHvqU
LI3K/fLqf/5jb/41pldz+dXfbHCutzrn44FvculQRnwRooAKkWGcJhnZfEuncB05Ewte2rxkREja
nCgTrVtPT/DW6B9BlRjQAzkDmOprkXsaSDLHuXVVURJxNFfgKn+ek8bEvWVh/jzEZCZVk3frEF7T
B2GaPjHd3rCUQwX/x2E9tPV9edCAHXRWjGA4tX5/6AoucdTcwMmK3roUo0Q6vDzth8gJN2z/n2pb
FIemmtFZEObcLSW0CKCuZjyhHUdPToP4ZEehDQiwN456bZqohOdDCPPcWfXT8lrljcUNDvOe1G7+
ZaQbT8rBkmx54blE0Fv2hfnWxo68ibz+6Go+sXo+gjX5sTwn9cRenqvnVy7PtXr7+3P/5t/NzyFd
RogSBMZeQ2P9FBiDtgkFHNjlcHkoY76MpsKwg1tyelrOGd0sO0odpql/nHO8GRFZaC9600U7j1v1
uYjH4EYX6LIcLQ9GVKtNxnYSC6DXHyl/jatKOP2TOXi3BNXqZTlq5lMltWCpd9HNhYwbrlNgyqU7
GHfqOtSppos3f3R90veES4XavWStvBwh01fXrM8vqoMiNvOAG7BBas1aPEYH8501p3MfIhMnd+57
R2gjyTVFaPlU8n/A0D9dY70FXRhqwXpqovSeRAKVONjZ7BiU1tcRANrdRENwaWOS0RPaXKObaGez
ldMxG7mk/VzfBWbZrHNc+g+zG5pHOv9EXkNXF49/np3YM4BOC7vd8qLlCS1rtFOeeIDw//6Pl/PS
1N/SsLNOy/nfT4lOB1qEGXUKWwCxFWBjNyjdlzwMr0Me+xjKORpdgEllPJEJbXnOS5K6+UX3y9/o
D+P/D2mLElxjPIrKwNidDGgJKUrv2SZ8g6nqXkdCq3Z1gIh+ikgmFjnfHr7hlICObiQmKTf2aS6p
Z82Hcc1QXo6kkQzziy05HlBjaUfUy9klDIEiJ+GEdrboHJjgpXNJlGWdaM6M99Z1z5bpt2eDDsZ9
MPKS0jHLuMK1bssp3dWheU/dsIFGCOo96uXR5P/62uhZu2tiE36xR7/DIqnw3A5BS6gcz+bKlU9+
kG6WJ9OW3bqRF2fSgeV9ObX8NkL5HmlaeeupKlISD2alsuX3wWWaf2oF6o/Kn64QqhCTJ9O9Sr3q
xUiMdKen9IvLsqhfmkpaT+OEEHk+Wl7hGjD/fbaHdOtF/SLnqUFo+ZflFcupIRh+2jIML8spNZrG
wY7jgpI1ry+a+pef8m7rQT7ZLZL5NFfZcxf2zi2mPrscLQ806Sb6TRErWlgjz8s5DX3/2sHGfvjn
uVkTGMkkorlEKMtQoh0KK5bAFCxQ+gVZ+dra8zzVRT+XI6+dyldpbKKQOWg5MwQzw1jRaW5dtr1d
yR8dd414seocDmEsXHToQn8pigm7Q2NrKz408RLND1n0TWcTY3p9fwrtqr+kbsD3pLc+oIuuQbXa
DCHSpqq4OuqWpFl4W864ua3OhYlwgl7BUzVUpy6STAbzkYQg/CB1bDlofW1fBEK7ur5fXFtLO8ky
SRg90qQguG8c9spDMAY7ezxDbrYGaX0mAoRDWQ2nSfThiR7NqtOlBFqUyKuozZgSwNCSf9PJqzE/
LD/BrdXR94NwyZENo48Jr7US4iNXa3BZ4RfHK3919CjAqtMSusQD+FlK2R2fXKPQyKDiJcvh78cy
igf61Hztbpg5p0jAkmj1WH1ojHI75al2F6Eg+qgKzMSYT41Twz1zHI1qWMeFtFYGcohT2tfai2WW
/j6cVyS2M/kvugzGR6EBfxJWgK5EOSvfAoIIebCBti+D50TAOzN0jkRjrxZ4lgfEYI2QQ2x7Wt/X
qizG6zBab57Vm8hqkU/VjTY8N8FcCpNg7Glqiln7gNLC+aoy8ZyaxXjMFMkujYvDxUh7ek5afetB
xm7Jtcew33jtpeq8/GzYpfWBAH5r0HFJSkRbaTg+mrgJjpbX7EQd6Ft6GxbqNBapQS+JCoruCio9
eIq8ddf8jfYa6obesvzupzVOoYA9k+axdCm+0c0n6UPG4bGu6hl8UqUnlUqoyCDfrxYdzF0wEACS
E2/z+vtXVtNyviCxp6nQhMHdSa27H8z/O6qU9lpZZD65MEnZu7oHnNAQPhBT5+xKSGM3uw9bBziU
oSo+EjsU7MogoYzR2+Zd9j+xDtHrnIcYKEnhg2G5P+lQAaOpaHa6tIg78QtJa4PssMCu9p7R8HGb
Qg5bi1LjPO1XaVG8cWCnY7jqJi8/LR8YxZHpRnmIS0jI1wSeGkmX0Pnno74xxat5cPoB4WZjP/nz
MSpU2OleWuIYrLNd01JHOWadtmajGt2hfF4zr8helUntDz0/y+BWWQ+ktuaWHi41NVbs1zpVH4jD
tK2def3X0f6iWif4PtHuQuHvG0h0sUD5WRDRY5JcX35Lts7kTP0RHSdrzhiHgTVVF7rETKZeeHWE
EnfV209FGJlvwfg65JSy/JFlWRZpwR5iFh+I0RnFLTUycoRCRzuXfh7dHAa6mLw1e0/HcdPk0Qiy
101fA6JYty0+1b2eds/Lr2UFsdE0pV6iUxTxFa/Gyr35bT/tbM1Era+j6Qi9UN0aO/+ItDC4eUm0
T3tcNY7ozcPylr08zbdV0qDt6bC/xXEVnppitA6MzBE5p/wxKJXCK9scA2Jju+vqYz0UQFnyiIga
X4te9Vp9yFz0W89rJJJQESFP9IN93RbFh8px8tdWOV2CkfluSPn7vChiUM0pMUtbWFeXyXtZ9Iwa
Mwj5gc/2sliKp0k/ZdHw0+Pzv9hF8wTZVTyLLMy2VUNOzXLox0ELFbdECEmVeoRr/VhWaenIJB53
NkUm9k3ZmuXzm40hbC+E/VGZhnc3ZtWUFqf1LgyJaFgOlyf8QURQyesfRVbIZq/lLhNS3GHyrlW6
TxMBs01rNa4ss930IheffQX9Mzftn4Qufma+N5z1XJQrMgmDC1O0u+r4lR+sVKI9fUsNs3oYf4ia
hp5TE0mSJ/kboZkTY/2gk6Ki+u0gDQY5mdV3R29ueh0UL72eH4m+Lk56lVPzJMT4VXSJ8+zVH3pr
R1Cjcu+lPDWlp50rUx0iBY6/9Kf5yuIht/ByYNhRdD9x2pQdv8TSCeygJUSwVKlZYH1KVO+FXuyi
UmV0AThXIKU+GV4VtEc0ZURU5jK4SycK76IOSxKVmHxNzYuPlIZ+uEHmHHvj3GUZeW91oH4ltGE6
8N5B0h4WRVNRVR9IxPtz78jmRTTMBb3mMLRgtWwQ39MLSTZ6TlInBru1KN3q4jtJfVl+iploIVvn
YODi+jPPre7hWNS8y8LXtzTCaxqkhLsQrXXgFulXUQ7rvgm7ERFRMl64I38RyEn2TBKXRPlmwkPN
TZqpaAvaE3qiH2g0WdE2E0jWx+kQmqN6FEK0Fw0P6doTol/pplUek4gAHb/yGJrmDwnNYT1fYdC8
qJ3s4pmOXzj1MG99oX43dbBr0p6B3g42adqX79Gofw8bZukZ/wME2TXPKcuN3GcgazTn62iMhMji
A72IFOfssk6LjeaaTPJSF2DAWCWtuSyjRGpIRJhO4ooqve71lFZqQsFnxLaZYAmpdawRjcJBEKeK
PI6qfZTU/VcW6kuKbXG+l7j/iaXQL3Xvpa9uBT5yItcXOTScYHYs6lBVwUuajQNh7c7A9p+P8p+H
AAkvRGoW/C5SOKYQdUo+9T+Hv/+gCu/3M/NTijj6nUgEUgPdJem5xXVGxz3b6I16rQzLfIyYqVlG
IZrwKapvbMux13qRMNXBR2IbHuQ9KqmZRy/z1y4QsI5lo59S38o2WpXbBzBBTEsqf3VV+5tS8TM7
af1iNka4K0qj2mclXqywRbbiGSJ5qbUyeLLYNWVlYe3iCuqkQyYRq5o64JLgBo+T4eT6yKaLulFn
NBriGGoG93Bl7cr4R10lIXjRfARtPxSUyY3y3cYydZBS66/LQ24Xw1XzUncd6nq9SbR038jeuPgy
yR+D0+ePpki/mUZw6t2I1aLIp20pTbh82B7uUaaSu8dmY2MMivJ8rmlb9i6wnQLCAuk9ENOqp+NK
acLaIJ8no5Nkw+ukuSZNHRpoFBC6JGx3I9JpibQRt4uenyjgX/NUJacYo8h6bMDUqbRsTwC8Pa7b
6i0XLV2jwmm7XzEX0EXAUDlEXMyg4+x4X1W1e3IlSHwCxRBzCPdsejbIaZOgWmSov1VVVG+jnLIv
iSYWo8ClcLARyXEkDYYCo5TiLfLc8BAERE3jAnC4wUhbyEpC3PwYeZaZeV+CIvl0fULQEmO4LTHr
edv/KqkxfqGlck3c5F50RnhYkDFmhaGNsNH4FuakvzvVTtb1RzY03WmwrPJBhXpdW5b3HOjDtoir
8tMqWjHjZvqdmwpxTRMGnR4PXJCU3pcRJd1Om4bhGDdjeyMyemONbAFWVZ7Fu5TtfplawzUSJBb0
bv2c/pzaKnnWB2K3/Cy+ArB5SgM2tEKSNOZkw94xDYW3dMhJZkliciEJQeMGwc8ek8IdMLwfx6oc
H5bzVoTpve3xv03spJCG2oq0qKZ+LA9dXV5V7Dlf/cD4QsHlu1/aFeKbflyhjWXO6vN2VfX+eIYB
mJ5gwqgNH6D5EQf0ZsaBgCwW80cV1fGxH2X4mmfDoRmd4YvWF+NhAUxjm8p3BUzvg0NriK8t+9C4
TveGhyZydC3Kvtm8i/KRwlpzRaucqtMgP0eSOo6RSGKWLj5R8YKMlXU8y+qU52KjG9TDHCp1xpgw
sPlr81fbt2ENyzj9oL/LF+ORUk4TU2au+2RMvTtXMe2z7hrHoMGvDoEJr2P6W5Wbr6WxqSaJSixb
h204fmlcqOWByFjUWVkHSjdlb4X9MIVKc1K8py9ee0cMJxETd0TRaHZaYug01RXjMlNRS7B4T9jC
BsuQJPyozG/liBnIkO05D4cdq+Lg1ZgfaoO8JPx2V13FghsybrcNOYuH3qzztUvywiENU5aUPfRJ
rWzrH30UbLoBfWWoaeJgCMmN46lXIsvUK5/wV6xf2iXseqJwl+WhZ5FKYWEVvoiudfd6XHoXv2gh
s9smiaPWe5mo4IqyMJq3Punn4ELd1DLv0VdetFcGxTCj6smGl853TG7FeXkox85C0eocfGsK78tD
STZgbbEwy/OOILAw9XZwEceNnlRIVR3nbg0pFN3a05n9O7l1WgvVOMi+FQ1R9YuaPsW68NybQbYx
hCDDyGqe2csxv+hQ8FI8IiuDMt2GSLzulGclVEjd6U6JLuj+soEkFUm41LH16iVCgUaVKl6n9UiY
T9Xb285DPFXogMsojn/GtRET25XUe2v0ICokGmyBGqUetVQ2hDI8VY1+t/CKnnIXRTzSCILAamMX
2E1xC2w9upEksQssGzXeEKDX8DAbRWXEFTgWjIY2yk5C9m6m04eI0mr7qtd407WpyS+TbiZfcP/l
VrMqWK8ZlgwJr4wKDPd06oEnnDG0xJfRZEcq2huaDHOPhg8T6Njl+0ID0mAGiESYibJDhtDrGBEm
wpJmJJzBajBjePELGXTmyUptELGT3Z36VK4SMTmndiKoKp+FBiOJTKsgdQDPDv5GIdr85owru21P
gUrZI47cRa7O2BHXnnWuegWy3o81TIJ4t/zyavZCO1Rm615qPcm3dqPck9/Rq9Ur7yBr+pK5LMXJ
0wJx6qrxMA1sAdmKOydE9/7GzTESs1A6jVWPqakZ1jZ5ZOga56RWzMtdOz1HWfiE3hh2Sze6F91G
FxkGydWTxUugMvsEWUvsgavvyRXki4bFoETAhZfk8VFIALwmjMfSCfJ3R7LqKtBiowg3WDHydyhJ
QzG262oXYZd5rqO8f0p94gvIXv7MSlPfZMr76Cc6Ml2I6domY8aLYDSUbXTXbTa6lD8V1VbKvT7O
L0u5gt2Nn1z8UhLp0c8/4lbVdh0wTZwGzmlSlnaOmka7D33VIFGM9iIWFknUlXXxTFKZTWfAUKRY
iboNwgprqovn1mI1QtAKAvEcaqnCB7hKRmC9i4Y+HBM+A20gL1ufvoyWE3+ff4BETQM3it01HgG8
l6rQn10PaWjQvjouwKcV2QaPVGcX3RJCSydob/hde+6Stl8bBrmkhl+Xu6HUwteqtsazo5oPnHGf
jK45+hSutRL1D9zKKUE1GhAFJxW4caAuhP06NBUi81VvenkjkiJbtYJUXh1k71kb65ImgahIzww0
yAid0PnGJ+uF5C+BrVeIrcb1fZUxYdkIH2abtU02Usm+qYQPtE7NZjXkiOPxVdUrRJuUfsbG2+lN
Xp0tRtyo0/nlhEUcO6sz3oSIgpVKiSKIjGI4aFhVOZzI7M4ya0f4oYkzkbyCWvtRWzURn1quP6wa
TUje4pulaKzWagziu+/UiEYqvO+uOT46w77VkwmD3A3iqz6c+3Fs3s3I/4FShmkZbAMOZ2p9CVnL
pzHU9FWuOZisopRvuFw7XI7XMh5/GbHS16YPh6OhAbfqgIu0YyQ2Hq7QTZFgztZqzb7h6whXdadQ
AOAJWOFCAWKZ5+WuaKIZb4uLnSTGVVTG+cEojlZFMCUGPuwJcXl2GpFeqM/JahCPNmFSI4fr3Yur
4aa7/XcvuCLR6L5zHX8fytx6rfh893HhqqPpOt0RYz2M5TT90fvs0mI7IvNmfmicUl2ksCFxYq9M
nU8Fem8PuG1eoBTj16newfI03itNX2tM2BdL0CPrUuW9ypCqflsDe2FX9Jp6ubUj6ZQo6NZ5Mlot
/VYNAHd6K6qv2eTQM+i44xKl268qhp+Qj3mPSaWKdlE19fcg/LRVIok3t7NTQZ4nVI95nz8YGSGR
fYH0RQ0vse+t9HGehX3DXSfQPPORkO2wosDFdlH7CHVU71VeVa+xVvQb6djBU6tzlep2c162kFVO
XW2UeYxKBbpNQ0TqOussVgGNacW7QJM/qqZ0HikO32uNwyIKRPBlCDEX+Vb7nambrNaSNn+BU6NQ
ZXVillEH7tSJ0lpHcGQXq/dmvp9s3xl+xKIAsRoHEGSG4jNwB7GR+sCnNvnP/dRoFz1qPgNWbhTP
6BMmcxdmeTAz09gMlBGJhG2rC44NdanbfS36n6QKei9B4rUH7mASsYbmLSksHJt1E7238hd/k/mh
nAYXK+PJyqTevzKU5l97y4KaWZbpzfDC+moBoQGQMVjfRfPs2Xb9rettWs8237rJRWR5+4z3+qXr
ZHrh+0bUNAd4hgqCfauq4qKRdJya/nio8vBHX3T5zQYmwEdg9gcf9jkReQK0iib2KSvHXRYKShMV
+RGt71dX/cP19f4pH0DRjDKtPucynt54HS3tjmQ8DVwF2aJYW4lDwLyyQWIXbZzEqC7YI0feTGV9
+gl0EfSs1c5rh/HYzvzKmLy64a0VkXwv/w9757XctrZt2185P4BViBPAKwkwi8qypBeU5YCcM77+
tkl77WVr+di16z7dqvtgFhUsggQwwxi9t74IF08rZb2owGvcjgYQrCVitwp4And8qe5ca6yOAnEf
0qBmXel9eLsEVX3XCgKlh/bGwLWEvmVZdyJaXmJXvVbCVN13OjnqpLza6wEW4XF0pvkZUxLvqOVS
mieqZZp9VTZUFkxWrwSuBttyHrVT2sZ4cWtO3EXyrsa1eLnYQ6HF6S/RzB4ga1GmKJn1TKTnZCzK
pymhg+8O7nBDkV7dhwPXY9AU5UMrkCPULMRXQk+i2yHQr5bMcp6ciPtxaEW/77KkvQuETDxJNQxN
JIAhZI9YNWgOHcK0AqhEEXcyq+p5amNxiBCEr8FxVs/BIFUa6fJWBY0B6CCLTiUCt01qDNqDLuZy
ldE2hiShY/sJrh1QEVAHFn3rVnP/yVFYFC5aXZ+iSF3WThN/bUan+xJYZKPpnXjLbTNdk5htrqLI
Yf3TRe0hiarNUgBuzmHV3cYqntVlGmD4mmO5TZVpup3G9LHGsItZvXmqBTuQTP6qneL+KgMiPcMm
dWnEp+YZVli7J74NIarWdN9W/lnyWVVs85hbc8ZaZ4J15gyP+Jjy5yJdWIjrnro07qlqteIct0jT
KqDOTymANSVh9Cde4upCPhGDSk9PiYGwhu1tb1l3nOYq9Z3yrted5VbXzS+6W2YHNiJ0zkAW06uI
5s4zU0K7A1eqKgu7IyXmmcZtd0cyjHvI3MICtqG89mNpPTpFeQoCSFZA0bB3tyVxug5WrzqaPsyj
fm1I3xZlBqLJqZjshKPCTzYX57BIYUWLhSV2tKtu0QS1ytn1E9fIqIsT0ETMkHmjLf0jjWtlb+l4
kC5FikQdCWkCFJ727nVcJDhKlZz78fJh5XrTXGddZt3XzZ79mXOMZMFbowy3Vgqj8xS2z6fZ1kfM
xl22z9IR/V30JcKKdGcXLbS0orV35RBqLyyoEgV/YIyw12JlSUM6fLBEV96CfvqQl+jB5sLhXPTa
1TSQGGC5aXzjRs/ccQHiAHveVj2xZ3Y3BOcaG6mX4Cm/DdjJvZSs0lZlWpTXYZSX5D8rNJddt6J0
jtkVMTTQB7XETk+AF4odcKizKY6TIN5oLqLpyi6pF18ySkH5kDBZ2jdmt4TX8wSNhhhZ7bTMotqk
gZl7ZFcW56jvdujKUADIZtLcTfptll2hEBgegLAOGJnne4w2T/HALJRRkrpSJvThhG2QWZOW65aK
Gr05EFMAhJA7VUPEDmzK/HwuSbqTb2yopuKQmBEVdXL7MIE60VFkBvLLKNuxB+w+5D0caVq+u6xT
k31r5E8sSZY3+aRMFHKceWLJ7xhd+u2J/I7jCuNo4xXyxIR81Sq66KY3UvPQiVjxaeOYH+zZOSZL
pn0KZIi6rc0b23UV32nV6WD5VKOmz+0UUT8du/GBirvrOwnzd1Q2wUlLx/wI0eOrgwHYq9hEbec4
0+51hqNyyftHIy/KR/ccDWaJuyQy1qWgrrJLHaM4WMjFI52ee5QO+fHykM4hVQKcwWe3HiGIWTMz
oz5JYtBXnaiAmwDVwWGoZU3Vvb6sHvm8Nd9Aj4+TzE1PbGDSU2maJ6xaEYCbqMbgXhlsle3hYczF
DeYid9eq4S5V0XKCaemMc6VPcKiL+EsUPptqp30YMvdGL12bXNV67RBOcw6y2DwnKKDWcZeESCBt
4EjaSLLIoDCcQjTfLZUuIw/xyKi80C21OVy7Sp9CGkjtjNK+cg2EbXxBo00am4M8sLKK8UUx4OrI
njj5Gn6PlO20GNgHZhBdH1h3TwQ8swCBM+F+wJL/nGLjxescxw+axdiItW1X91pGwJWgRpioxRla
jXVwaTxsgGg1DyJSJZA8G16Bhq6DJjUpBGYTNFtZvenm5JTUDi0/VVwJWm6fKqX/kith9WDqhb51
7A7HOS5s5uqle7FyuCwGMcCg3HZTRxbGQgHkRVkkLoNmj8Auhy01qXf4lMJtSlP7xYHNUdNLCoFf
p92rM9jKQSX7oVgJ+TTqU6bXSXRrK7Jizxmd8ArVRoRDfg6vLl+qkSCwoYmvZwL4xsE1P2ZTuA1z
tBJmIhY0Oo3FMj46mp19Z15qPlFYabsujGAi9NFbNLINRqQ6gzUXyPg3yzhFaNfTGxax3ZWKheDb
Q5akHO3lm9Vhaa1sq9hVREcn6y365k21VxyNio0WLy8B1YXFmOO3eU6Rs0RMW+n8MDI94bhXtugr
gXGzQNgJoxN3Bo3264rmnDo4TPZAalQP5HOzIeOjWRVN258yVJeUfgvDx6RqPQV11ngYGCcPyPut
KSvNl4dOTzJKgHMceZVoriKXvbuu3/1To5N9i87WVHobmVPtVTvSr9vAvjOqfDpcvro8ODZFLGVy
qIi1WrrCvxo92KoRPszT17Q3SScaleCgceHRAtfPKayE+ya0Opap+O5hCSovwURiAhib9MY12UKE
AB68ObGnDVE25rno1e/PRvk9ChOdhwgCzRFr/xPrcyDgtvN4+SozbN3PQtwh9aDcVpWxfJ5LZx9W
pvjaElBn9G0Gcl+9CWuh7TVKaLS3DetgOL11ILCnKFbfnspvuqM4hYi0d4asSPftXK9UB2na5cts
1F9mJOx3mtCeDJr7H4pcMTzNcNKzMEybzdkMdFALj0mZkW8Rz0ZzitFMERKYN9u5rwgYs5LtZQgI
5DiAAgDjZbp8QmEDgWrJM3wo8KJr9oD3iopcWNACfHLoTyMUzJSXUXSvLpYYONraQ6VnYmd1Zu0p
dds+1RVaqdTWIjKLlOapqQHlZzMlVr3o6pUmd01DXxjXlU4ERqqpd4URYvmM7Q5/pmPsoyiOYGnr
g5/WLZvuiLE6BMj08u5ZKvT42/fwvnQs0aphAy9Nu7481GIg8Jvls2SoadfkhWeQAxmgasdFfDkH
MAzIkHoq0AWuisEYyOPC+Ok02lUqd7S6RCian/Fqp/eRqOz9RLd9o1mob0cTIBxt+cd2CBQgZ+Ro
IGW9galt3sLgsM+W2/qXr6qUHSPEpbWRdzVi47rd0wQ8BArrN6trkBMDz0N7G09e03PlRKU77Ap9
Hu8UO3Ju62h7+WK0SdpqlBCpWG1N7AD4BdKquuNiFGSu0BAkGJiEHy4UcuEuD4VtJIeoicdy57pi
txjOuMG/3WzZzFjPzSCuyKxV7tyyba8BRPIG8k1Ncg+SBA2ZKAtoscZhgZqf/ITWB7aHCkIOdtY0
k5Yin12Gwcuzy8NMCiCB9X6D22Y3Vmr9XGEVu2zSGfQIIvnP903arpFpzK/kH1cUFKOFxYmGWYhJ
i5RSFVeaolJtYLRr6Xy6FW3+IUQC2ycf6Px/Dcy2+6KaX5K+gpBWh8iXxkgqItSXpCQF1ZrR5nbN
BApGPlyeBXnx/Rl1xg2Xk0XvNbUBj7T2YRLa92f/fK8mY/BQxLic5/TKYO9OqjzPhsZJKQ/GJiJt
sf/nh5fv//NrsfzdqJgbP4CvvPrnB4WaJ74esQft2nY6uT1gTm5X5SGMzOxGN5djvjThYzjY5UMu
AE8Y5NlRQyBeJg9oLJLyelQEJBQjbfears9bQ4T5PUtRvAuNaX0Oxi+UrYM3snnIRkb6xDl1t2Rp
5NeAekn4KWiRU2Z8ozfbrSfqA2dH0764hWpu0UNg4egi7a2xIT8ESfZqsJ30u8JZDrQN9JU6kk9d
oes6XR4mV/3+rO7YbX/7Ae/OL5qQopIjzmx3q4ORgWoEIANtx+rDs0XbnBojxZ1yYFdcjdaRIKp6
O6eVv/SZHQLiCzz22tGr4y4HuvT7oDOND8T9NoeZXv467PnScIvB01mMTwBZAHH1b8Tp9nRMZJ7I
MA6e00XMwXh5IF+Q62b3U3jWx/JZRYv3QHR9czcGGJ4BaT9khP7SvyNNiPIoNH80cJeHMMGSw393
MDUM84cp0vOTOir5aU46kk/pD16+dXmwmPiwwvAbIVJ5nwBzOuu9Zhz6/zy4CbkkKyC4xgF4h26s
deQNUTcbe4rQbrkaG6M4BhhSvj91q744jmVWHC/PWJ4TplUgIOkpSV+6i0NjvSqiam8qoyrvTTEe
8myCTaaSdTXXqNPoNtFRVw6BCVh7yMb5eQLUiAkUJ7xShu5urKkTxUgnzkrZygEn+vuZmV1nQBFu
tCJ8NcqguGpk670sG9dzXYvdu5bN91W6ry3UEgS7HNvZ9pq6HLyZv+TZBWZddttwIiPuax0iT6EC
YypqE92fkkP2rB9tCIRvigpGpKA4e7RcY23JKv0/D1M5fyJ3d9levhUj/S7Q1jwqNWEkTktpMRxt
jiy0vnKFrrCEItVq1Ger4cKFc4M5tJl731Btg2SYWjmEhvMVuQ/uRZn9vEj0gsKwucvcQOH0u8YW
0ZBFmVk/hlqTfSlK7agkTvrPE6UkmOaYmBY91l7WlFyFTkxE/7iAlqA7gwNEkActzb8/o0jvnFIq
HntD6VFvIMWqe+hbhaueLDBhPWBqnl4e7P88U7FeHFp+7/ItOPr8Hm1TLItLc85Hp74HADTZ7fBw
eVis6L7P3fZM33B4YLQAGDlWbBlHYI4mrNhDPBfhTddCVIjtQf3UOf5UmOan3tgFdv0xhnj3NCpW
dagUWTGPZuepjXRSxiMazyBmnKd8AXvY0G46FFVATvrIBwUKImIVREMkRedw9XtPlPuzs9/RpUfO
MNB4m7i28Aa/c1WniKoguA0T3uDkuqG5+pg6dMJoztyq1uKeuk4fNwp4oZWpzfMG4cJ8UKKp3vQt
MkQMkRG9TeuW6mN7RSs3vOfcNvu57wXEGQmLz18vngDNSrkpMG/4seLuKKqr9xhq7Kswqu8W2OnM
flr/oRExyhZNy5/ysInXKhqfA6MWLAkLc1xsi7epd4tTRI4TymSxeEsP5rGdZkxjRXMIVfdlmM1D
MXAKzBklR9g7MpPeRrin9/hNjAydV9irSATVfO8aoIAqcd0wFS3wQU4aK+miVM9FZDyUtTluexAH
SRsnSEIUzc8hZCiEl94fLr3i1lZu8a4egQ77zjgLz1KQzCnjJMec4t7MKX02mTreJIISgxD9We90
ll5OhhNgRt9MlF+yrQuz3TppdOwMSq+OgRzKauy9gHSlqyUIQbveXE76fxWr8fB/kZjx/yofgWb6
D3fHv/gI93ERfqzK5suPeITL//mGR8De+hfhGbbjCFeQb6PiHvxGSMDWKVEHbIBd7iDVltbOv3M1
/jJth18mO8bRTEKk/snV0P7SBFZhfsQjZAVD+2+CNeAp/GRu5LBs8p14cRdfo/T7S/PjD0ZegJRW
HTdKscVVeg4Maw3rjKiDiELZoPiljU3Pbdx6IzAZAfY06bA51b1TLsfWAcgcl+xVrV2tWOsJiFqJ
qrF3s1PLfo7igAL40JSxL8U2ROYoyuxroUz8idpaR0RDKVPAIDiRC24nKP5Fdiptc7dosAfjkSYj
G9qkppqCMGPLaL02+nzdAtSir2KtXAUGHsUIYGO1kvpoU/d5cw/Xd8W9/+rQWkdDQtuQ7gFwY2uH
hgoF9BuQiDPOshhZAMm+4UC791MiHIV+fc4EDN0zrqg0p+GGaJ8NuUKNowO+Q+RVWLsksze63Xvy
UOXBMJxsskDxF6u7Gsi7bh1SM6ycG9JaE09KaWMdxM5mzpGY0CEbiIOyrOpZZOV94RLjFmAUMVNj
hYvuRv4tBXa93WavQyV2tfrRscmU1BQ/dbXbMBiuxPzWYTwhOdAvwMbiDkAluirsxzneh8Zdhw/c
oSivdnddw4JbrCcdix6Z9nT+d5N5Z5AqnkW7WluOehQ8qKlRbOtGg1E1mNl+hilmTZSsXDq3tWnS
JioJR77pwmRbwnDNCV5PcthpTe94xF8g+9e75xgTY1wzvCZEk8xj9dL2b6X6lvJJKVoG1nHwIuOO
AAD6l2jHjTt55GpFchC+cIWUEVMxd1ZS3mB/uJnnO/kteWrkf0Rvsg1ZAmtt5suDUQxCL4hy6urw
s0isWzdon+XvD0pIKIgCjzdfW3XHGl9iWWvgupzTRQ0oLaK3Vxz6uMhGZmK8OUihmzsC0jz6mGjr
7rL+rijvVK49eSIo2vryglBLrgMbYdmDC20V2/hWTJLJHh3lfaKbUsRrb+xebEwuh1Fy4c0t+xiM
OfqqVwgembiG83XXjytGgk1dxesp0X1BWI3l7kXzWb58Q/iTgjEFTa4vWn0VwayW1zvEvHUhdYSg
3NDT5U0GupyVR6WvluEu7It1nlq7Es1Yp4lzkQxX4ExezSUn+kPQfbIfkE4dZ0Adpn10k/5yTaQ1
2H4orqU9PdUAouT1QQGLIhDoEQkyzX3E4n7TBFsZFxpmnPmI/2JDhqKwTI0t2+b5si4ssREd3HSZ
eGp00xUD1yY2h1UXTNLOuakL+9xRjLEazgrv0g2ICEydjTxr8oyCwPZr3diOCs41Bo+6VfxZxxvM
HVPJiFPOg+tOKxtn4zD5A4OGjPnOFLGB4XhySfibqmgzh+aOdKI9u068YH6vy+vH2QdOcT9AOOsL
12vUnhhc0M6m8il3ud7jylqXpuJz79cltzZkEHnt8CXl5XXa3xnwIRfgZ0EsKCvBRR72OUkqTePs
E7PeYGAlcRoeCtAR8ibLWcD1Smd33Tf5isZ7soLY9Rr0Vb8FDHpK2h0j8+cWnQzNQeMkXLYjeTlv
8xLaSB/I/MhcIFi3X4k6g2liRwJEOxVS1LFeLhBHWVqz0SI6slWbrbOyp+qhl+eE/uEa/ZCO54NZ
H7IgD8Fa0YqaUmB1rSMmWzlI66Fqvg0A2yotE6vL7wZaTPE9jB/iIr2J2NZtVbYbG32cr1rdvSty
zVg5sEDgSehAYGL9qsQU5jEarqWeb90FIUN9a6H3pOQEJvSGQhJyGKHvhjYn20ONLY+qtZ9XWe/Z
E5HbdSydsrzJy3F2Fvt8ashRD40YmhxiP+I3xqH4KiTaI1P0qwxD0k6xUP+pwYtBqQ0FFI5JyGOr
BBTeukS15IhK5pUJNpYdix8ldr24iV7qAZqBUsb4RoOv47BMq8jQlW1cKLshw1eQi/Eta1Vj06Nd
oFwZeElLDqgr00OUfvmkLZ3wiyX8MA/MaWGbeyMhvn7sYLkwLF5tctEEm14VmTt4KOg+YkIGsk95
Qx4anqmlCJ4rpDxlPp2waHi2DEBRjwG6ekVf/gDruczS/yAKvs/iumNpJqluFsuCn2dxiLKuGcpe
Z6DYm7lmyGUEIY2DyYShoqCxRO3RHt5Cc4C7FfiKq/3pEKxfrSQMC1SlriG8owz68zEYOQWnrEcU
rrnmFjfSoQqIn+wrZxNFzCNyPmb+yoKPafVZzqNTa2+WxCzxnuhXoBw+mpb2lOQwgLBDrNguPI3Z
LcZVOn0glCG6ENDrll/w6sJ7WVmacd0udPoYoLlt7aS+IQHFFumwyhf7HPfmVr5IQmK4mj8MaiHj
sZlx5dQiB8WQeGFCEvxlznw5lMsPysReobXmVq2Ke8BluCLecips6ocuc/YRo+3EdS+z0QubBIpw
bw/F68ioJFoucNj7JgNdBbF+6Yj6odBbDRR7R4pvMJ3jWOxoDkoqgW/TmVCdj7GmrRLGwGS6w9m9
EtSaNdz08WwDg3sbl4Hy41toMP0BpCr7/EYkYj1qd6NcdDEd2KRfyL9hCgvPbXYiWGpVjeW966Rf
aY+vL0sFDTYw6tWJ1lc7nnEdb7LFt9KecsgEmFdMq6Z2z4XLJITitE2zrySTLa6Botfc4SAKywmg
vNhrmjpfdfC6aVnXq95cPHe28VVxaTnJV7RznQ+sAhyzu4XN+CQXUnUGfZKPdcqYjePcD0m0l2+l
YXVA3Tdg/JaflMX6zzYPA9QdWxRvbZ6furZ4Ka3FN823cpFSMmsTkizzwzr9FwCmdzmtl5Wv0JDw
CKgeLH3fIWwGmo8ZhfWSct5M6oCrr0oQ1wzomc/hEIfx9vvX0351g8AQgXpmOpplW+92zcQyDH1I
bspWlPa5j1t6k9bKdszdqKSvEFJuzUVjGUq0BtOGnPwKTBEz0xmr5NvfH4v1M93r24Bhq45j2Kbu
6qbzjmniInMDuyrK7QQH+LLcYCXKpvlm7Kw1ePRNHTMlIrkuxUGJ77NIOdAAVY3uyaSUlugWExos
v+y2xVxIQ8UtP5MSDbhxM1ZMr/KqjD41KFgBnfpZlW6D8VBl9rkWzn7SzDPF9oNjfOg0c9dMYl93
RPbpjoEqgm6y+abo9kawqKIlREfKpOyR+9CIyKphOBvXjXDpDtDoK+ADmG/GVN9X7kEunkPafwNv
Qa62f/+R/eL0mRcinQTyqPCT3o2xY60HytxYfGSMAhPXt1zi0ciHpMUEEea+XAFq7Z3DOuu0VOUN
VrQjtsfz74/jkmP881j/83G8g0bVejjlBIaha4GCtOTULByLpiXbAueumd5GArnK5JMc0wrBqMIN
qDOqOIrYtfiUZVgZoHrA4vJ89XGPBv61TE95C35RXMcoQzAg2e3bNFINnw+VeCuYAJ2ULUHVbvEx
rOfWPgdN7pcMpfLNosJlBZ6+9lb/9Pv3avzqMqXCZLNNtlk+au/ea0EtPSJjodzKpXQWMJxCAh1p
gIIxXQ3VB4aSMXtDgr+Rg1+AvOxZjQYP0flapYrcNW8MrraL0VsElyX0RDydnAv7ECkCxz7qJqBQ
NB2kAzzXwJV6ugNTtJxHgpQrpB3yhVPFPutGvlYcczt3g/eHN/mrgchlM4lYjM65AfHwpy346IZq
Cl4KN5X5Jnd5OI23Yui9Emclort1NSIrJ4FZirn6IsfylR91680h7TCN3lbYoW8SSIBjcKc22Slj
15IiApFby8ttU93J20TuWrNU5s/tSRE4TION2xYRerufoP/Ln0aw8Kh+/eG20SXG7ufL1aBYAd4J
zCOIM02++x8KDEZF2i35y9w2SfZGZ5ggYQinKq57+h5hJPalGRzYQ5Ab9ibnHO5ntIhGql2bOXsx
MqlpxMBEyaHetavByGgJMoVzSZeTHAzsY1Xn32pd/yub7zIU//ugBZmjJomOBB29O+isNkQTthw0
c63cVk8KnQthrcfc3MmpYqbLkeYDCjEvwEVQ2enJQHiuujbifyau7DyaMXFENru95z5m0OvFlXPN
/Rk/BkQNxHzYC7vbxGTSb+/6NPfliCvrJ2MaXQXwmuXtNdPYGVxmgAKhPQMpWoxiMXaRTdmCXwXk
sk5je0N8GhJ4vlcSQlC2z3IE/P1FqsvV278+EarZqk3VVziXn/9wGjNGhdTIsxIHibSwCtyAzl4O
LBZuZDlid+kaECWbqJHhANb0KsmKtawCyLeoli9j8ihHHGyeK5OOSc8++Q+HKAeDfx+icEwwbiyF
nXf3kVVV5OZqHGJF40JuAZmJCWZ4k+O03PejhWJ5l/nzlJ0SEiwua2P2+YZ1nKbXmlN4KcFYTD2s
kpSZyjP+fpstOXC+3x/r5ar/+VgZxFWy/IDkGqTuvlssL3xyQ7BwVxgRbTbjrmyhOHFG7YbNLQus
MZx3uLBpCWw1R/EN0BCgQa7ktJZ2ZxMSuVF/j+D+/xXeh98HJ5M4/sPZ+1eF9/H+f57iJoyL/9m3
2cfic/tTpVf+3+8JysIkQdm08BqZjkQf/JCgLKy/GERM27UNYeiwXhlQ/q71On+ZxAyxKaLQSzNF
zoFtCYheBgj/RXKyzo7OBRAq2Nf9V7Xen24PywIfyObQsBjSSB52rHcDMQHQOs5HPfDcFKpyPNNM
C/5wWcs/8c9V/e+XeHcHCl1OcCMvMUV480t8P6En2QgDvif4nMcfTsPNt7/7PwX7mu95yj/TA/9+
NQF6mI+G4Ph391CnIJnvVDXwGiqdRXFdmvmpLGcvjbywTB6Ust///gW1X70isE4GQI1x8MIt/nEu
wzbc1OoiXUxkBlmrUiX8kpkLuYxXBzNNGcZAYziWwN3MiM4ewSVySsOThekx8GfW2o10iyvi/vdH
9ssDg2qugQCilHZhzf4wOmuJybgHtM4rI+WuMrIdyC4SA3qZ/7nRG+cxzKY/rEPf1Ry+ffygP//z
mnK788NrmnqItkMlEzYldGGx2EBmH+3QwgpHsuOyrUgZmQoSC/tkrVCHsyb3W9D7/zpL/7yf+vcB
vJukAasIC+14gFkG2p8aHahi7X7/uV4WmO+vaOHSixH0SAzx/hpLbLx3TthxxoPyZlGL14L9msJr
pcnZHea9yM2rQfRHLBRrtytvcMuhov7DzPaOS/rtndqqpdEn0gXA4He3LgqSXgevEXhieO3g/0rR
+tLl2M6yXVqgC6wjkhZWcxgfEsvlAqALMz/VOSK4trv+/Udi/LwS+H4wpoA8ams6U9i7fZBLLk9o
DHmApfJYsMjOpnwHMGeVljBdxOA3NZY75CKa6hDHuXgl/FYVTiT7uINrI4WGt7GE09nRY+SNlD+J
HCtq2AyEwyXcs2qSnfqqI4qAUv2wbEwk1xXV8gTVcj//YfH9blf397vhDAPhpht32W39cBXXTVUI
An0Cr6Okwei9JuCF9Q0ePL1f5/UATakEbVKQddf7rsmSmbtrdl9IVv/DEuvnvc63I3FUjW2s7hom
TNSf76c8sLmBx0KyIj0VMCZqpa3b5DdVOWAFyj0DCkH0h+v7sml9f307NOiRQZrQTd13V5aBeTFo
uoSbWH0g+N2zHO5lKFB1AQppGTc5gJU0etZqymiJdUjgryHt2qipcpIjGlAr350VbDEuYEtEjVQO
5M2/LNCj48Wb7PBWpKMfuNflcm76eD0b4t6YyTIERUUQz0Yps51bIWENF08sszdyWcMzYdWb0T7r
IZo8zFb0hxsKdO4vZiqArqpj2rYKHv7d3LFEDtunznY9EaQ7DUU+9YMlI0bKeNWn4ZjlHXqOG9EG
sD9hJlnzuqNSF7ITKZB9xeBAh3LYzLQhuvRjD0/UzUHp4LSj5PwyTSMWl8CHALMep+uaC3tS8CFL
o66MiMKMbeMsDpLRt5t8V9gDrmRW9SOSwCW5m4kXk9v3hQ0e8rp1RpSg3CzpdrabEGBi7aEgHW4L
mqDyfMkPXI2TdUv2yczKn5+tRjYlkU2AtJqwmYcJU1soXCxCgzelo+widySCSjmLlU5kRX09hCOG
wGknXkBpRNVx1hU8uyTDIPiTfRbk0KtpNg4WnJw0IYTa6EkDTNYpUSauPfgBd0MJxi8z5u3kkFbN
oYmJREDyN0b6wf0MOqYAhKgfEioIjNmdyF7quTsazbJN9HY/GsoG7d1W7oLmCGXFpB8UijkBErpx
vlFxVMhPHq4JoCmSdcJxo5vxARiAn1mzpxsYUzvzoPCnGJTgczTekF6xOblywnk7CAJlO1pTLp3L
NtuOOXLkpvzIBOZPVEjw9hB3jytSH3ljJpoaLb6z0+7aJswsOIe42qh+bHKk2RBWDy2i1gXfFJRu
wlaIOsG0RgHeV0JEqmF37TjKHsSlL6Z0hynQwZPL9Lwt4V5nFQpaFW2Pgl5Lf0RntBPCeUrkDIlh
18VvI1g/SUd24tM7M67SBgYQY6QcL0vxNeLsyklInnEIHywlPaOAjfU6W8FDFjU7kBArPDjyMthG
OAgn2R8THFxDdmTGeLxMO/pT6GCw0fiJ+qDG3IoMxCvXIMiSRYMyjscsVjZNoZzky5UDgV9SJ8hf
s6PAp8zgQSZbZw5hcZJIVNzIF7OtebtkA7vUDrlM5A8hnxSTQQpyxXHMNb3JfezKy/gkrG4/KQs5
qFdag9ks7Im3U4nhoi3vTsjd3FNSwEWauvVgT1s5JhMNu00DC0f62kEbp/OO6sTaEYq9Mnsobu24
aop8pwIRXmDa9F9z9FFUVm8jpJ0Jse2UGudc2STOAGRnWyj38jvWwPnmlExtvzdclL/E1FmWeGyz
yJ/QqCKJs4856VZONq4ilrJJTtuXjGh5SFWPM90e/VwDbFXDmmE2LLg4J0iuSscFOizEx6+F5CPm
BxS8l/9llANlQolIQInEScwGi5r/7NmV6zMvUEOl42Hw/jE/h5MfQLNHJu3JT9ThGiOAxzPmzAvR
kBcja61w8J2M6RLmS86/SjDKiBm9nIxzplaqB/6oJmtN7zelSkyawsHxr2+Zjvl7EW8sFrOXMHVn
1rJVhm4/mqOv1SkJDgMSL1J0Bxa04bQZIsQYLYwWDRRJpG4n1T404Vd2Q4d0Xjys7yiso628mDEC
HSwGozHPbxpM6z3tP44ki5hl9fBeRBFFEhYGyAyE/uBo/brUkgM+Fh9k3FauIUg7X2tN/NKyZjAh
IMV6tjKDYyArvHm+G0deJJ23On9ZQX7SWC+/X+j8aoqQkh2LFgEuiveLrqWpReZ0uusZTnNtOx02
hGnbW/ofpuB3hPdv8z6QJtPW2Mg42vsIkAQNaIX8HURpbh3yJCIAjB4J2IEQwo8c20rZwxqoac/5
btBnT2sCvwxSfAAZNUL6noSKcfst7bJ1p8AfVE6cFXwwBjLntYeO1Migaq4DBhan+2BT/MCPv05Y
Qv7+83qXtfL3GyHRgvYCWzJD1md+WEp1RhIVaERcj7zBl2C8turIl2odbcLovTCQmRlNVLpKunFA
lb9T0NjAXNBETwVXR3/AjU951tG6I/u3P6yufrnQc10baRaLaE28L9/rxL6Rry1clJeMFkq3b8tu
bRbL24SKtctzb3ERpNJtsQmRLUaUl7gsa+RIBTqB339Sv7yyfjiUdx/UNOCZb20OxTKmM1b6BNdb
9TFp7Yffv867fInLGaHhZBq0hG2NK+zd6m7IamhTneF6y5i9VKp5JWhXlA0QF63wRifls2aDNtCR
tGfAiMkaPMI61Yfj3FybrrKR04YbkOKmDpvGlXD1a0ISCTZjiCAJ9PdH+6tdDmsxTRe24FbQ3xf7
RTg3GR5Z1+tLbul58Iks9VqIVfmjTEafzQi0CKVfLn/Csjy751pZ0ls5KOasN35/NPKjebcwxpQk
23QWzWwK1z9fzJh2jaieVNfLtdepjWh29Ee5i4lZ8eLA+ENl4Rf7d7pxhgadxGQ5brx/tUrm0oKN
8nTCLHuAxAnEWeRWmEq2RsWypnv9/dtDmfSrN8iwwiqYsc36V/aIILK2i3nJymRFwqRIYxe3dYiZ
zidiDTyceTUibbNxm8pfkUWNeAk3vZTSV9YhGNOdvGRoGa/zg1lbh9kgDIB4unwhr3POWNfQkwYV
mqTuyoi6vYwwnxBjkfAJcUf9P8ydWW/dyJalfxGzyeAMFOqBPDyjxiPJkv1CSLLNeWZw+vX90ZlA
p2RD6tv10rfuLSCRtqjDQ0bs2Hutb+0gbAbNOAQjRgHSQib+ejGRocda1kZY9KziYrDc3fISARSq
C+WOxJ4gbbprjaxpYPsXSaZfOrEJG2CALmAescgfO6bYRpveFiD87AHhC14jNcwOrS1PEr8v9oMz
64+aNxfEDFauhOeKXC/3oAlu5zQOCBYi7dA4OsB8sX4FtOOB0vNAsqGv78RagWPtDspOntYVrs45
KpTRpYJjH4oMGXHXxswTyhlgXowjdrkdMt/d+uZJl224a69xKHhKHfuWm/ku8qq15mXfYziy1szq
kl9gRd4oFefiPj1GcfZz4F3VaeNA2j8rL3QWrxvKpIEbaCbLLkuHrUWi4ZDgPtGGYK2ftQa3OIrl
YQjKId+vw/ZYVc5ORiCeFu36MToqSBF6WxwN0Z+sEAJRelq3m7k1jqH4ljThOTfigPhXUmc6l3QA
ldtduRddzxaCkl5Po0M+XU5dTg7UsO3xZGgyQoKS+DktoZqOGM7dTdLdz7CtaKf5M7vYWikSPeCv
NXQ8PCvZnZUTWs4ZpeG4ZFdR0PUudnAyulqgdnrvr9/E0DfXahGdXagvGD7rmtMCPyAB54KWeu0z
6e6dKWkRTPrl2H3TzXwPF4XaNNqRLXtU0DcBmznGwwtG6W3h3LdAN6oE+aHLqUIlPYq6R2SAOOzu
WFivVvmN/6YUWiZ0WgmgpW/JZuznncxzkgDzQLEPHTWV0Z+0Zt4lrFeuqr2C1aGA1y87BUx3ZD+E
nI5Dl4NEOV+tv+Yq6zMyiqCUx4jvL3IHz10oQMErmdZ0ZRbXnXWvy+oiJfeu7L5ZIEObsbhZ+6gO
aFRhjjut1kE7DUzy4qM+kxhL7yJOsttlTvyooi1Dy6Uys9uSNsza7TX7IwfLy5IQgFY196tkMuJH
yQZBTKKEiWfM2VfqfmPadsq8WZuF63NLMi663YUB77Bd37m1AMHKcJgZlcxUG4YK69wC3mr0B4sd
pIc608OUEJzpEpSw6ZhvWkUGq/CzjOyT2mEEr7jNCl9XwhfE8UhrKbTHe0j5i9rffLzI/d69s1TT
ohWPX8EVLgfWt4s4g/xUcn84aUXK3XpqAbm3QbR5WjgIrI/aWm8kWXRHKtUuMeZdF0Lw1t3zx7/H
KqZ4s5fwa9Dzt2i662gtVjX3vwujSm3UVoXwT7QNTzdnHSKjAbTSRyr6T8ocXfy2ca2dSgsYIOoO
cuXef2atdDFBkmq1AdaA44CkVugRrZd08RnQY06rXIrmee2odUZ2i7gODea8i/X5ihShkYOnNPvr
ponP+GTvs4GVSxdHFWuWZIGJR/yItHam8cUyaOa48hCDJfI0ZzxNRMERDOKt9vwq/TYPA7IfS7lI
s+Q4zt3BNIlkn/t97yDfWk9iNo2DuublSsy9NnMgXOXGYtyNlvTXbvFiOUBRnXlnz8tuJObFq3CH
hxDymaIfK1u/rLDsmLQiOjs5c0Y5d7yeRTteuZi3RUmnvQL4jK3PE536zc1sZqt3SqzsqxxEbYLG
sivsxZdx9Eg8Lchsa7kqtflq7Fmgk2I41dbFlGVXKrQSsdB8KVnbEdcarXWZjfl9Z25LPbnFZ3TT
t0gWHapvs9deGfT7sLWB9WXbrjj2HY98SVtDYAwSxWY9wU31NzUDxjUqARsPaUvoayL0FjSOOJkm
mnPXD9U3UcSs2PHRSheM76M/qznz8f5FaeMf82TpHsCDfTzf9YqLDpKeFAsIUu5jFylns++eC0q5
elxJZuFdxTBU0xvpRQ3hL1n02JNXm7g0ErI9sU8ERzXh97AZAlan4/hlrDk9J+kRGe1NbwLXNdnh
13aCKKubkd6Xzu+xNu66KDo3vbplD9IzyoTeuVCEi37OONKzvtVCsN7saI3KGbFttvM8IeFeR8hu
sL6Fnc50s0RrrnEC5kmbaXrpFpVpAsYo+ipNNpY6PtbpiJsmOq87iF3bD+v83+6lr+UozwFG9Znm
G7UChIVLuekeMssBnOkxp+UIbo7fPoeu2INjKDaZOW1CJ0Iak+PT5YC+FgGzcrv2QCzb/RKOHMoz
Pn6XX9jjdzVWDxl5VN4q3VOWMx6vF4WXNy+HF2QkXyCSjtw9w7qHvXNRVohlnZ/hiPzGHXcuuvmu
5tkyQnon9riZk4dej/wwT7e6M+NbX0+u97lj3KXqhdZH1+girvQ8v/3VO3KLY9xt1rZSyva0HvhM
YCoADV8MGhfgBx4MC35HmTyt3A2D8EKvcIvnJAOhLOpdPefwhe0vDYJUZUr2nXDOhhl9HaEFJmP4
dcZfwm207y2QJkafb4DDbQfCY+gvrb2BkYc47JzvEy7oX+0jtnNBbohiZWzvUWDl0pfkRsmR7L2a
5bWiP4orGzLJrsJj6cpvhLkG6+lqrjBM9S8JuUJGFh71VbtIKb3+KSaGx/VUT9/zogON6cF9v4xe
1zKFWIJnR2uvW6l8cQyUiJp2jIsb3UlpC3S0BFCDztoa215sorJ8XgRYv0I3PRAkl6MRH9fDW7qM
nxzg/rDGYtflQLUqWtTf5oBwmuZi7lR747gjhbHpr+XR2hMFHHqxtpM+3j+0dZ96u4EIRo6cCFfP
HbOodXTwr5O1mljxhATA3RCYRy5yFqwFZ8wXpFprYaVs1/cWPt+siE/2E+33vctgHkHIn+tYBv97
1ygnbN6xLGO0N7UzewuOu5xGD90HwK7RXbaoO7qkhABm33T1OTZTRKjZBTLvfdJJ7goZkTy7v+7G
fyRTuExe26qrfvb/tf6116qeW/pf/X//15t/+p/Y1d783O6/f12HYM9VHfDmHyjBk36+lT/a+fwD
jNPfv8M/f/L/9l/+k7j7mU5hHcH+r1+f8Z+f/yap9w7b748yeX4jT1j/yj9GNOsvC+A1JQHTEGje
azPgHyOa/hcEB5VBOkG5iFNpR/yjTTCsvxwb8Z1q4fRkMrXO+v7RJhjmXwZtFIoZE2kqgy/9P9Em
cK5+O/7i4E/FIlazm8l2Sr32riniTqaWdiUhvEAqsg29WRzZWrhN56jdGkiJ4nweOEDQrVRSKEhz
R0geZnnWBiWbyOKD7lgAUU/gifhJ2d2lbbjah7MTehl7jNMLoyfbtMV/mwgz9jkP7uy4JB2jDkAL
5QeX58svFXdB80UyuRxkkEhFgTxP9HleTI3XlZUCGAbD2AS4TIF5KmNzptgGD8Totwg5JNjg4/xB
x+0DEiommFc1TuNCwEJKuoJnFRIANpjwySTxGwc201tol05JywmfCu1Q4FaUsXjQdJMkqgHc0cx8
QcMmV4aJcbRNwKypFEHYOFu7xppv2ETGD0O5+HCdMDmVz8QMaz5toce4m7pNauRBNPT7JDZ/jHWH
EtK0Unq4IL1VI/aVoQArmwMAGyfda4h2KBKRBM1SkXisNwZ7MSQOzMWQdkjtJtj3EIvOCUa8eSTG
B3FG1oATQQCSZfOEY/sKpofi9SpUKLlW07VsLl23PSsVlpupnAtS7K7bVeEPz9PyKJVImdJSJsih
gx0Oe2uvhf6YtZ1Hr9hEe8nRUtRWhRJZLkEfD443jbHwVZwDi0Gb1DKxlhSomYMqAoI3QrXxR92C
C78gds0JoLcm86mhsepqSe41E2Dfof3KmQ/Lft3cT04y4tlxcPePyg+hEDrTlz/KMcY5HvYO44Bm
I8pSemTZx76ZdVAyXUL6HBIY6Kb6Gmp1D5wNaKtawxei4NGphquhI09TB6ja4ffYkFKvIxIOoRyW
CuBgRo18xJzmQ4v7r4dyXFPwbWv9i2aS2AUW2FfniF95bh9XrDXWCo82NcJBB12aluhMwdL2ELcI
wxzw9YZ0a78pqx0g1BUc3X11SYjVaJdVEwZh4tbUQOsd0kW4f3MPRy2UkA6S8KmvR+cYpZN9Wjj6
8kohD24Mkg+THIINIdhJwzbn5JwLlAc1CzHlDC5NQrKgCMnmqWBG49akhwgiGRkQMHhYzHMpZ4bH
kPL52kArdvPgLcDPFL4ZbE84hs6FiBLeA4PNTMWPxbOYb3pQxZtGX3sN5fwNeGx1jOcahKb+RSmy
a6mOBe+QEXnLBM9/gC4kl6zFrCe+9FGvkX5T8rQrxTFc4TXpVKw1eIAC79tUUj73TvGQNLNHrd9A
ZDOlNzAFq6MeciqgWr9PO+BgDUjcNY5BY8Pddab0G4UHXjjlV7J0pVcvE6ShbtgNhs6jWxe6H44T
+C7CVNNiMTeKmGjeWWAr5rbe0pB+RZUI8QMqhw/8jMxD5yLH0EobsNtoNoQWaLVErLoUoN0A7ZwS
dyqy+0yI5jhlcmbXx77UDcoxSZYWnSg2ec3VREDQIqYKrWZIegXbMfQ6ook2k+B5NFrM7jVNhn2E
YDvM6q1JsjIg1V2paa8ji/yut9p9XqByECbvoJwlqJgmCeaUt9ZEqdQorc6JBBKoA5fCmy3ntlZw
J2h5zOqGlwl81hMyJwq3cpixvvoJSd07CXAfffmsBlSrWQemsVoOUefYvM/cGLCcZTDMkPtCy/Xr
drXw9IWNzlIcKIJYXVPbM/Mi8+qUZpg9Y4vMCNLxzCrH/Fl8n9QCuLU9t8it+CqLGkphW+NAdJba
i6CYoU8niYkhg99xUIbTwjLThsqtHSWPfXVpOqLcgSt47RflqUrSL4Pds/IUCs0voZ4Jb3LAEi77
pVBfiYUhPs09/Foq6yRF3IQa3DW6iyEJdAxhHMCGu6WgFE4w58Fg6U90O1W/dF4kHuGdwSh0tOZk
H4WPVjuv1IZ4X8cDBJoi2uLdx8v2zUwDwrQc4I4MgBmBvuhD9z1yAJXooQoVVHGRjQ1+eGyUCEh6
fisXXa6hUySo2nA1QpU0dWOK1U2yJDct2ZpOd8pU7gRvKtRnMqtM3DjuKcy6O3o0fm3g04jS7LvL
Ou31SxVt2tbsvQSejwq/wCpf10AvzxTDhaJgA03cbJcrHYBFYIXUZV4mjPIw1vVXmUfDfrLmNeSG
8XrOnjdKC7tTzAvYqmG9r/udoY8GdkT1+/ozxHyOOuPgapWOSLcX27FXiDJSoHLTwtoB1g45ANS3
JqTOcxzNycmUE+JdV7uxtZYUBBAp4GHJbWwRTSMsuC/AMvKyw8rvNej7HaxibxbVfVYQ4FI2sEhp
cxGEnO2yQtmBmMM4ErJqNZAt0L3QX6sz47LpnRcV/OcNDWtNksQlK5U3M792EgcIcky6ShN+oUjY
IRtJcdCqRFuqDNJHkRBdAkQrXZRb3lJ4ne2V1LrbpR05No28+2F/UWtF4vfDwoForDfNlH5VautU
FYIc57hlDladmmyA2DVpMYnBg0nMvX5nsBpsJou+rRtj9CakCZddFXBe3VVKOPvCqJ7zdDKRH2Kg
WRAV+WFRTz4NQCiWKZhsqGJzPu6xVrTelM3wf9Onolex58RsEFNxpem57tuWjljDIT4nwqTDqILX
TwJnNCsLfUhWAX4jxInnESWDlsl+o2anflY51o1u0GlEiyQ5S/Mccn1O1tKg6djM82VZ5yRREcWG
7OG02gHLQcgNuKQeIDNomkX2J5nS/5jC+WJN68ttidjEIDl3hf80DmBLW1/GjdVVtCpzmqd528So
F8avPbmiG9xd7Nu5jesvmgPDKkHSshyTKmDjtbMYPmPGhirSVwDRlyCtnXRvSbmHtURqb6K/xkNE
OVYlGxFpzm4Q/e1iYS2wu3vSc2LPRA6PcBxi/8gz1DvjpjUhko5L5OXq5HrQmVE8pa1PWorDCD9P
N8Jq2GnccjtZS+47Bl03PauUc58aTEbJGaIt6n4Nq40maPnojUf/ldmPtZlB1vqDC15mthm8LzhQ
iGXBlz/hy1WmrkFYUJNfsZQE1xD8nWhBYnezHy7p4yh77aHM6aBzYvtmZvmA9x+iE7gjxhZGezMQ
EI/jAA933UZ4Xjozgq1QoY+PO5ZDWw/odDWB6LUZ3Xz2o9adOMiKkodXNJvMYojoKDDf1tOQB+A0
2hv4hFxRuls7JP4JHskaiiMZJzFDxYxKF3jfG47cq6NRU717TtzbPkHZ5zl0z6aNACdepqvWTAZP
kUJBZFeDZFZVCDbxQZ9TyrRF4TEyoQmG6wTc2dtdpmBKRGfSjdL1zAT6sllnlKrOsudvSoQCJb+C
NT1gRV0ObUpbwZiOhdItQdfGlOZJnVFiNlh+Y3DPGdUvrR2kG1H5WvWpg2UG9zpjU40l3hpRGGQm
LQ+s2EuCFR0Txk8O7jVr9WuzmID/I/Kh1ELbtPZ4q7TU4upC9rSRUlPWjrNLxzK6kALSO4kryyZF
uC+IVdkX/Em9p03fDHF1qPgpbaRhgByB/Fsjo2EEaq4/ybINaqIKUXuuzu8aU/qsNxttgGOuEi0l
rMElaS98ySNoGmNW7np1WQgguUtIPvNhMuOkx5Oh2iznOelimxYmKfmgTZBGTyaQGh6n+AklVbhz
h+wLy/ZVsRo96+XM/Lu5NBt8mlRLDfYlFJ1pu23n64hsvlwZk3O3aaKHSJMESpD4gFedF6eP94vh
UpPQsvNqZE9MILDrVdI5OBEjXAEC6qrlNTDdK33Bf9QNRJc3g/szA7JGKdM+wujZpmrd+q5+z/zX
2PUJgTcSSZyeViY/YbJImCKSHC8EJZ6r1AtKUVoQI6rFYqwJoYrGZ2KLLiIHc9dM2DbnoOzW1KNb
idse/UtKpkK/rRq+WNdd1KAWE4kjVUVBmd4bUv0iMe1saDqfoxTbTmYc4rxIPM2kTCxlxRxHph7w
rvJY8fMWzmW7Jeq+SVdHlKNZ6/K6cr5M0Am81Fp1UiYFB3I4zwdtUoGePhI0G4yGO57Il+2QWFHh
AR7dUkuw7mUd/Ha12ksGwz5hbGjNCZBnNEconA7FfF3kMHdDWicu7xTqFIm09pbO2oVJkgbQvony
TYrLnBL8xrJRpTU275PO6RcdW+PDILwBtP8g5XLpNuqlGFjeihxsxuBEEa20fGD425p7tW+uIG4U
3Cr2hHmFkUy6lpHsS5M0xiXFOWT6HsZpfBnzGulz+BrL1NkLvmGsaNm+5u8OLCP7rOsrqp1IHIWS
4rCJmlPT0C+krzgH3aAyi4UMw/HOZbxQzRd9OlDep6OyAgbKfRsvPLMTtmbdrQKEYKRUK+NByRgt
oWTc6OBAuvYgw1Lc69rXtkkab9DdfC+hnw+ZmXiubARtZhaibCjP8VBqR02BLVspWFdL91iYCqrp
SduT/4QbbokNr50c95Q0w9ewAVfbE5JD6KOD61EtxyDvoyNhVu0xEdU2b0aIC01FiIWqXqS56+6K
HNRbnyR7rWkZx0H988BVcI6d0rObwD5vo9nx4qY7Dm5ymOr6Iib12E4jpiOqeI7HLDtMfQmiWqz7
X3mpASfBeOrHZOGQWAgenEU9gxHRJztVm06mXTa72MlpYCDy0RPjLkJDsHWKOfb0DuXjYHPIFe4y
+5Wi3mc9BbVse8CDmQT9OxPlocYxaaucRu3dbEoiyGabup3s0VPtzgR1TcOB6poxdaV6Yl2Bu+FH
uGgkkYChRn6+aw3e9VzE6gngNmMhzrGaPJtS6fbjPDwo45IdStICPKZyJ3Pacwts0GCq2Lh2lDGD
y5C2wnMdkd3vlZmkNTpXHOwKoo+Hbv6+yLolry4JFp3CzqjJqyum8Dkk98ZX1JJcPeW56dJ1JWXW
wnF2rOwTmxuhZ+HBUqFzIOoi0kyz+Sm87XGFJFMfiU9V2nlTGs7rqL7KxGh3Qo9vtaFbRTpnVc/E
geioZRQuxDuWn0bnKBhKRvRiCpDkr4DqNZ3DVWfaIrbcLlEW0zcJOXvM0jppIbPojOKP1lLaSYUs
z+gh7dlhVCGwGc6ue+pHcr3JTuf45Ag2PdpkQadP8jIK27NJiq7XSbYVOh1sMKVJwVmkGVY72fjA
cSnWqDFaAklEFLEo8ttMo+B05Qz1Sc/Hn0yv8qCdMrJYYs5YXUK+Il2fcJvlT4XheA3s86umbY5M
lffmkm7yeA7q2fmR20W4jVfGezjn1UFIvlRTDaut0l47ZYiyMU03DfkuHH1HBgR9C2Rlum3DH2E/
vDoFZ2ri3HypEfcYQyyfSlZq40m27QNoRXp64XgT0mFmwwE0yvyEMR+kgErF0NhoezfMZz/SXjPJ
KRjAI/E+EeJZo00eTMCsY5l/bzkBsrWnaz1SBY3eH8cRp/OsAk9T6McsmRGx3yibxRRbLXP7TVjI
ZEf0JH4dqR4qSEh73A7brleeuqJHAXPgAcLgUfujGZOOxhGcvuFzGYuvmlrEG/yzGSE+Nk+CxYR8
Ds3bqK7NXe0mz4WS30yqWLY62ko/j5JoP1KRXTjgLuOQCq2oE+wFdUkNTx4FnRK4I2BV72KDOB8H
+e4M+DqQZm0GeauMbB8j/PuuDUxJOWPhRkUayRn6JrIgcxEQlm5Bmm+wIZH2UM3G9WPmhI9LJFPY
MkOzZbI+7apyfcFZs5Q5HPYFeDyXL/qi7a1r4moQa47JFfCsM8dVk5/5IhzpeIUSHtIpOkyiPmba
9NhWGxPhygjRgUL+mTrK9YvI4KhvVKfEHS8pcG6MqaGold1GCvWEbPdLbel7WVIFWlWPKdsKt/3a
60zKb9CkWZuI9MnKBBKM81Q3jUL7icBYtw33E3T8IF4HyXK0r2NFJRG9pANr0mZaakA57gQOdpq+
qFMKf9+5GttY9bX6i2EvNw3+MC9Me+Er3bTJOwoflZ3IS5opW2W7+LDEdF5iucC5uY2MEeRugU/r
IRYqoo/DQsvowN0gXL7dd6CsipRYY6WNnrKatyo72pJOh+asP61dMqT1BN6nQLdbKVCrsgQqtFPh
gASTQeWvj2er1Z9A+F2JQv+JIYWVhXGZzmttJldGE92JNTY3Q1aeR5q3ONmTTXqQHw1Fvany5EYd
EucaYLGbB9KecCdIEhTMsIQoOVffShasC7MwfnLoN7c5Q2/a/Tq4Xqs9NrV8Vo1kw6yGp5YXjr2e
NZL7/MLU6WRZgvLU/C7t6Dkme2WfWPLs8grt4miQvqOm2lo77MAxGr4hpvAAop6kHavZ8W5yxrXB
nBtM9MzSvpU6ro06hsFckLE3lv1DXMsRII0MnKlWCScQcOPJSvWrCiM3wJKf7WQ/OUp9PbC6X7pR
eWhnUgUzsmES3fGzof6xiK7lQZuVfTage85UcnWWIrnPFZPK26y3Q+PcmgQXedlEt7XUdGi3PN+e
0fNSxkJs6zhBVdunz6jS0k24PMwK9KbZTu6GpkOZdIxdvdyEQ6uwV9IdNPLQC+1IHqeGOZ/h0Hhb
9HSfug90VSMwqrRU8rDZxjBUPPCcta/gMwiV+ussixP/RoGQBEIhRaZIrTnFW/pCI/ckonqZ0SnU
TXquFSwbgPcESQO1F4/8Ux/y0yfdCWoY6H6jEYJTY2bUBm6YIS+URkcsl+eun4bXOmZSvHZ0EJ36
pnTUr1UuX2RPR0yvBWmV62FY1ZZg6Lt7TkC9X0xAw3+1udwk3g/U6biuaEmSctHQPV9QN2q3Q9d+
z/M6JQgWIo1rcTeQ5n3PcrT/kMzypY53WU5wsp0ucKXB0oiiunJIy8qYL226BOQ+2ZCPtYaMnq/V
IwcLQ8qaPSb0BxqDOXxXTu12NexTBP9mV+o7+Af+DMRAk8p9RtTMgP5Dl3Z/76bBpIDHHFgWept+
DW1Ozni9h4FiuKXRfoxKtjoHoZeXWtlWMWSNgwqMKy4GePyrVD9DoS+/xhEzZQi4jTXchbapYMnQ
HgtkLZ69lPRxplpSz9C4iK2cx0vwXscKYXw1UGoO1ihRyDseKA0Te+Iz804kKnmklAP3oUpfRLF6
uiaV+Q3ZH83dDiOKk7fo6CGC1eqTIfKJaWjKyUMWZE3I9jKPdXq+vJ8tkyue45ZxBztAIbIlkJoA
p8f5YMPsimejQgaAvs0rQAvuMosbQecduvysB2lrPKkS4WWu6EaQsZsUU/RMC5vpT9XtrXlufQ0m
1rZR01+LK93CX/LD6kqV4npURRp0AiknRSyq84lPZkbV5UTIo0/mrurz2Eoa+JHZWgclOeUkEG+I
4xw2kSZYd7rv7gBBhH6uTQO2eXSoXrz/fOb7P5nmvhkL735UV8/Fj+797Pj/y5EvY9IPRr7y+3P5
dt7Ln/973qs7fzmr0xt7tGGDQzCZ7P897xXaX3i9HczoDAkoIi3+zT8DXyH+AksAo2hVN5AFKhAq
/zPwdf7iH/V1SIzIwtYc2/xPBr6r5O3/KBoQ8ugI0umn09LH+a7ZqyD6X4oGAwW8ygrselbDKgAU
0CnC23/dipu/f9i/7eFvlQt/X8JA8W9rSEvpG727hEkhpYu2cBFXFWNJT4Q4Pa+Fz3Xbd4UmfDLm
8DB9fM23wpBf1xRcUHVWbqsKn/Xtx5J57LZ55zheihkumdSDhj0cSyC4TjMoxCf6xj98QmE7JEiA
FTBNsX6Pb24iwyfDTdx1IFptwpjzSf3Y2cVlCpPs48/15ysZFCXIXXTiKt5eqRmTZXYTJrRLc7n0
py7JthGiQqSUn1zoDzcQeQIMD2YdloG24O2FFrLSqjrmuTCa8q7U7RciJxidgbFu1T3pr5+QrN/q
7vm+CBozeABxgurIGN5jsID6G41UGWGP4lZD/Wpj+xpKF2Sc6pOHuHWTT0wOb60f6wXxb4MA4yWi
74wT5e3nI8Vo6UusbWwJuDDsR2IJN8mnj+HvH8vCSgTY1zHQVTi/9ET/ervqCjylBm7Lc+0HqUlm
pvQJEqu9cIf+Ju8f3OjHx8/Hb18bjDkYxuuqYQDAeP/cqwhjwqToaBE6cHL02xb0FS1QpHrZRlOs
Tx6S3xaP1R3NzbNdQ+Upef/cd6LHVjjbJtVNtrZa8WyHf2847ANIZ/6weLwzM/36ohDS4sfg4zjw
PN498U4sqiQzXWysxF8DSLtoNHfNO1IeKYDOxShPJXIAbzDU3UL4WpZOZLvc0zz2yqW55jh0y5YJ
zoVpe4dnNn/6+Ib/9kKut2BlSptiFfXY7349uol5F0fcgqglb1qaXlMAkNHEHmD0J+qzP3y34C5M
FnwNvQ9cnbePbJ+1blLZDIXjQQF32REoQpndVueki5icKbuPP9mfvlyNRQag4OqHc969IQA+B15X
h09mGF6Xs3CL4ZPn5/ebx7vHxEujVmJDe0/LrAnPEspCfnMotOvIFtCA5H2ZM/jo1E8+zTvp3voc
rdfi/0Elwmfvvvs4ZC2F89IT3SgUSPjoRn9gl6UDnehoiLKxCoZhehgSleQzUf6wSlPdfnw/tVWh
92ar5eLr/0E4EIbB9//2+6uEm+SCYhwPTvtl6cRr1JTDQSfW8WAW6Q+snEiP2zs2xW+11bto4qv8
/PHv8Pt6ZMM3Y7PH28Rbq797hCqQUhlhbzaZ0pzlrUac6KzCplCvslxfx52QLYT88vFFf19qYVNA
UkBOJlZ+zrs73zIcGktQLl6dqA92pPzUnPBqaMba+/g6v78fNgwBTn0Q1MEovN+yjNg1Q9nzKhow
EAXHCguuN/keotqMVf3Jy/inb3Ol4a0kNRdjg/7uU2nEmuX1Kh1fSobxqPleFm0gMHGgVTp06Y8u
FLtaTZ8GzXhySww7jrb/zz8vdxRNoIqr4rctzFIyEhSnAuZvkwdmTKdIxGjYpErTx7AeS/r8m4+v
+If3lYdGGK6tAr1Hcfv2Cba1RiiWxqYZanija7e8tmvtGTfea1oTv/Pxxf50hzEss7eQ/wk0yX23
tJZLGhm0T3D1Z9tZP3H0twg/1+8Egx5EBr6h0fFllotk7CGPxf3Hl//DUws4il3UxqPKlvru+0Wu
kM0sfzy18QsxbL5e3rGqfLIA/vEiEHKFq8Hqtd+/j3qkalrGNu51mgFm+zmiCimT9v/hKrz0bBvk
GPAmvvvaFG1c+lGlAx66N4RBmsWPKvxscVt/xtvFDasxhxm4W7at679cv/+qdFJtaUsVWigBk9mF
kPTTLezjg/WskKtn0ZTTJCleOoFGdvvJg/L7osalGWdozL4NjWSHt09lFVOn9mXieP0sdq3CVHz5
LnuXic73GhutnH5+/GS8E8jy/HM9i0kionwbKNi7RdQBhg9lCAJFRmE1YtMa9HA3aC+dUh6dZA4I
sNs2dnP++Kp/eB1WqTvMMqQO6ronv/uYmj5myMtthlJNoKXjFzFblzKyfIIotzbihjasXkSRHMMl
OzH1+GTB+/1R5fKsq3iY11rv/fsQIjBC1W4iEEsfeoPQ0+glxovx8Yf8061lDbc0DbG7zoHq7We0
iKAxy5qnyGyPI1llDtPQOf0upnRDoxTceoJq9bOX8A/PD9dbDzvcWZ2kj7cXzWlpj5NT2V5dOpc6
3hRrOdrMudt0vAoThhaJ/ckL+YdiZKWMrhswQM5fPLk3B8Yuz8esW4vaPmLegxsvs/uHdnRPGSTs
fHSvDZYaZI3Hmdr141u8rppvX1QM78hIWFUA0fHB337ahtxrqNMVS2lh3hQkE3t1YXeffMA/XsRd
iXm4/ri1755VMtdC2a6nq6QgyzVZiuc46z7hnv3+QHLaRvnuQubjtVffXYMMewbgNhtwYpB6PdWp
zsRvRHQbSj35j0uY9Vo8IjgYNfRe68b4r9WNjoVWNOtNGxA1gOdtultF2s1t1Cdp9Mm9+72M4RNx
MF2Ngy6P5LvP5aZRqWsRzWzTTG7NxTirkYvkCj18GcqfaK+nT166dzS9tTR+e8V3hWk/hRCRKsJW
JivPgox1D419bYcHYMq9368CDcVciDqR4bJVLDt5Vmr8g1pug2IRQ4aKYtIPJW3jywX8HjW1o98P
sE3ux2bQXj9+fv/07tgWx0GTUo897X05WUW0Px0AoZ6bRN+dPiJ7C6sSKaaviZscNcRTAGELTIRR
fRPa+ePHl/8bL/3vF2htmcEI4QuCP8OG8/5uqRAJylm9x1dJZCkGMtspUb1Rj8oDKT5K9HOuzDjE
H8TUWX5VKbfd3TAD3DhZFQnb15oWVY7DNIfW1Q17Y8mG6eix/Lk0oMUgnnYqoH0s3LbiPsyaLtsa
U7FVIcy0Y4nLyJv4jzMFPEWjRWs4dFEO3KVoABAcz6Uc4gVazFBa/TfifwkXDRz0/upXpFgGwcBk
POjVF01rp+VqGAvMgDggyFhpnkTcNWha4J/NRrXL+7btGaXpcfS/qTuv3taxNIv+IjaYwytF5SxZ
luwXwva9Zs7pkL9+FmswwKCBAWYe56HRXV23yhJNHn5h77VtOK4AIcTkBmU6KaQC5GlS5ktaQ5ZL
hI0ksfG3slAiuthrlbRa1WE5aghlJLIZpm2vQiwAFF3gLsTCXAbooOu+7cZxQzglaa/E5ahOJpZZ
q6TKIYyqQUPKVXTORPJ8QTHqiaQouw/y6Er9p40InL3qcpiwvnTiSGHUXtXqOJ2TGE3ud6vmab6S
+qJgPTYGkj5cEDH3jrPQwsxUYrcOE1357ge5n2YTnaGmbJpIZ43+9EycxKnVulDdW3JQ8TcqbcrQ
edA6UVv4uGvVLYGbDjKivrdm+0Wh+aK7W8284grGdPSR2WWsMnxQCo2qutIkzZ6XuLfM6ewXjCbR
ygB/Hg9q4dvKVjOlKH0foFIDZLC0iOQ1N65CW+pcKSkb46mmTJK6hYxPvLxXXZc4+GOnKUR3b5XQ
Rj4xajpy4k2dGk/smhS/mRCU0fBWyI8UoxXfcqaJbKWrpmSCXjDKcV6R+Fb3Y2I3rd+6vi5ZFLet
ww2BqjMz0lNusYDRif8FLravUThq+wJQf3Fs7Ygc3D5BJ3qCIaI1xy7nGm+R4mZKhYvETtjx+aIo
HOJua3+62AADfdzWlaSeewWN9brSY9EsgTe12dqIfS07VAHmwb0sV4l0waBRV+m2tEUxfI18kAYa
etAHLM6ZBmHXniZkn5qVVDh1/AJMNYnzCU4Eo26nX+AJZU7ASdA5UDJQgvlpS2AFc3hsFqzLm/Rb
zqeMPyLrSolzhVRNU/yVOpBinqgjJOC9ofvxcuQOLfczGKY9jV2hazdik/kNFXm4twvyhSOkqK1A
9G4rYzEtpjDQDU/TijryWi2algiryAoERyBFJRtW9B7QzWRyeD4kEqBDBFc6JBw0mnnWMvtAYo5/
5lvCvVgF2yE3bC2yM1cweeoxdTuV0zTjneTtkG4JF782WKrHVjqowkXGS6kH/NgMBcdh1mVN+ayq
JIqunZPV9mfKOjGxQae3prUl8642WRQhBfE0vRiVfZND0W5xnZh2tePUJvpytIYuWpnhYKCslejR
3svaFndSgcJm2xlJG110X1JHdtJ9M6AIDsOkxillpWaI1FfJxrkLZ92rTM8a9LL9S207gocnusaq
G7c0G0X5lXq1EpyJDPFwFEsioWs3ahHpJIojYkRmm2ly+KYOPL0SAa/DLewAX0ioe+Cc/1Edqeut
RTbaxnDtUyRgTwaFgNK8oDWd6A0ca2sWx8KPTdXfUOnZ2V8zTkjyw18dRv12sHV/uPWBZtQn7DFK
dA1tM2cNPRgpIE1fNMg7Y1OWtBnTIPXnbJbh7BrIWDTaIfRn5v2x5LT9f06s/k/2yv/Fqu3/0xJt
rtH+5yXarci+/t02Of8T/7lGU51/WbKlAmg2iH3477ZJVf6XyvRQt8Eza5gW5+XBf/kmbf4Wr2kG
Q+wx0OXxt/7LN6n9y1SphJm7MH2krvs/rdEwbNn/VpBSKcx7EotW1ND5jP+OTcLlB3G5l5FwwKHz
mg6FOw7zcy/7xpb4ALz+ytIJhgTNMgJdwx/2dmUe6dZIsBj7am0HCDcio8fBQw0jpnAPJ0faGGr2
ocbGBENvHNzKqJpVzXyHZDz071UwPSuIpe8RhKFtLp5NhQoNCoSNyg1EgW4uQ/Wdoha1LCPN5RT8
EGTSuJNI60WtpjsnlTmxC0xqDS69edo/i14tt1MIe6rQOUKVLJbp6MxP4HbKDFIZfDViaWecM0LW
M1b8R0lBGK32sifwqUuZAPmYwRNqIdn1/G72meODdQGKCbkenVzTkqjCs1UXNKu8xIkQUe9jqGms
2C00TAFq6KkBOtgQSFO3JI41+IG0eB2HAQwWswIVYQGRqPy7I5Rn2iDGI6neZmVuO0st6ZWFVvvE
FlpOjY5Ycs1JG3aOzAQCderayvgDU8LUDjcd+biixU9VsNQi+Ty04puSR9uuGKblYCpIQBS8l1iA
evQBSzXt8uO0ithM+WjgD0pUVYshUuSV5O+MsleAd9nPUjYDEJUIGjMHN5HpE7XOyx6pEgCOXciy
7jAW6UWhTF72yDCITzmJsP5WIm6eFEX+ym/0e1ejEWlBvCyNsf9o1V+jcIptqHXXpMDDASVlExl7
tXUm5DSKvuDY28mTIEsMTMeqqb5FglQFDv+0dJy/Sa3x8hxmeYn1wRvLX1gqTkjN6KBoVA0IySxz
R+QRKMkwqeZEzo8Ixereb1atahd7mRI/MPEP4bcJPRVijiIkbSubhHW1mkMuXUYimx6CcZmOseAV
b9flV8By2x3pcDdtgS6lSb7GIGg2iYkuPStCaM5WQl3zR+2Q98c6+V0V2gorHCdiHA5SqThHlkIu
L2u0aprQPT9SUUtWsQ5Ru/0YfL/ZTL19G8jNC3zhu2raW17TymQ9EEjfz04qplKax1TDX4StFwh8
L51s4VjTEUPRaHioeLhO9HUpDAdUkNku6JFGodR1I38kx61UWwSqyrqzymI5oFFe9C3+qlCkvqeE
yWqqOuaDjU9GPEhlsq8jTDV2Reol5JNUCncx+s/l2PUvteuwiXSsUofqW5ECotFkHJ0gaL76XPYS
SbRL4qGYchCbZQuF3L1ketkdcvHa6jkZau3Ja59zxHokU6huh6J9lFzZUMqQt+FOXfoI1MRQffrl
S1LExyDbPFDFOfdHKI4UYQO+V+JmULKbaaR411xokSe9pXEhLdJXpRrSfmB/2CXsRQMrxTGXXStn
Nda59u6nAq9v3hBbxo09ihjbMwDbGh/Tqg7AQRbYNWr7q4nNdp0BS6A37/AVYItrhvTRlM6+A7nU
T+W0TTqFXErNXxWp+lk2Mb9w+s+22E0qwCaRx/soBkEdU4vZiHImLpzIC9y4NWK2WTWTmhHnZaW/
FEM/T0NwGTmZN7EEPqz8R5OL4TIXvb6oMZk4hcVQjnhKV8PbNVId08Sx+LGMH5Kg+EXnRbUwguGK
vonNoR+uygjNaYBReuH3OMEciLUrofU3JZn6TdqncKhS+T1SeXbQPRCLFlUotJPxiFL/q9QjsRmU
8S1LZOENLeaLMBx1Mipx0cV+fB1xG3cGfioMkK0nEbJYDn60kvAgrAa7xQsbJl4ZseTr9XGpOtxS
uoWPopJ/cpaQOwCj+ASI2INjTMLoLPDPsrdp6rVL3qWvVEuOoiMTRbHDP2ZdWgvTCWfckYEyOjW5
axVlqeZEavgErqLGLL1WjbprUyoqUd2SVzcjQMshc5Y6Ms1rMWoIDYYx8vSs4ZhXsgIQypbPR6hc
gHUuHEMgHBrhRwCFUAc7WbQurACImSXfw8h6xtgOD00ZyIdWsq4yO86NowppLVXNt1EX5gmlrFiU
ffeaJlTTgW+ictbSBvi18tLaRAcSUDx9BiOHvnsL0jZGGj3RysiBl3Q6Lo2Iz9TOtny6wXEHlgXF
lTkqC1tymiOtG/ddXlaeoeQd/QVFNS9guQ4emCeytwozOHGu5RpsJkFpMYbhJCG4J8hULJLc1W3G
q0cLEvtA8/GGZbg4KhOZMLXvuIBJSJup6meijcFxMgRy1WK6W0bYQ28ZSt5fTxmd+S5VQk+zRHgy
7Uhb1elVYUTgpu04bfRRRF5kxh+GMdFy+o10UYN5tKsdo97UV+GkfwxR8CkXY7mLo9BZQ6A1MVY2
U9I8IKMS8CqiU2fI4OFI98rLL50UbCyH81hcWYUGpz0AHKJoK5I1NQS6m3haqRX8Ah2K/GPmKeH9
iHsNPS7Jm6m+pcdPd8L88UMBOIESZTOyhEZtLsBO1jJr2zIOby3POSQzddnQLW3bKTZWtVXlN1md
PRaqKT4tPOKdAEFSTf1XYBHCZ1RRclQ7H+8VfLy109i1F9dh9ypq4zoktrEvaM2W1CUnCCvxMw+X
UM67ZR5F+UHXtfgYaiP2K/F0UmX6QgNcBxPYg7Fzo27ycfYi7281LbxUcngszSo/ixLnSNPCC/rn
L5tM5kpJJMo2hUxLW1fFUeW48djfhd5QIqKFHlcuSbV09g7t/n4YAC/y1v9wWr8/hLIYDv/8L73Q
loAr+fXJNXTozuda2b6qr/M8SI6h9S0UYdyTFte5JKeE2er1W6TWeEOxW6xaU/MgCFQ97GreFKwa
V06q8ZdSIAfLurK/VOjNxaCCa5okbg2/GHTcy5F+xFgpg9DYVAFUYSnLPqgr/Wul7phjRChPm/PU
tDqBR9RdUnDq9aLYGFndEwKQGat2CsiBZoihdU7hOQUS016KVTftKq+UcDHIlHnbanLWqpMOe3Yv
z6oOeYVaZCUxGtRHZScVCrdqcW9F7iEnXuVS+kBTz7FPGLpXqaq8UOEi0GRjInegf1nGiyXaGewa
TZ7ef1TmS7HNi4r/cUBKqgGo9hPf9/QGp05imG8dgYmEzTFzpexfEnLvGJ9Cqg4MAAlkzg8Z8EAS
Ul1I7InQXVjBPDMWQv1qYVGalWrixgh1fdYhhY/vSeoVUq/Rt9LEM5jRAEg4bafhE6+eYS7zMBrK
X/B4YLSqiaRqtV1lms8wEaGVYqGi/gptABR2cASKgEsSY3ZfJbvRTncUcgc/sBalOblZmZzYK2yy
iklH1WwMzva2tzaV7bOhenUhGXAOzIYJGGIyExQNfC+IxQTYtz5sj5bUwlhJEOeKmG9m9hceRZyo
aSWAWU4d8mWYCB3F8BT+mBUzKBJPDMZBdaGAnoeLCN97kBo3w2rJZrjC0RuZPXD9y4BKecTqqUMW
wD7kYUvxIpzpE+bMYKNInYcbezkfnDoxq+6Qc3FaZPO0321UeLopNhLfUMn4XKRAcx5h8YHGMLIS
qi2vY9dndrY8E2w78pnTFWgzzIattin65scQP0SkuYZIvJ6qHaMcpyfUkK7HB3MxM0zUzJ6pxzCq
uDJWrkLU2H75wuz3+qDG2tof09kLreAFLqcFpONPoV4zh37Dt2PqM7lbK2Z7bgdTXzfFw5Jxco5A
OeWC3KtDEzJFnVAta+qyN7AOSaobjJc5dS86kHyBPrpgc8iVHMYN0SquXDuruCQwkSFvVTektjrv
0EE/k1i7xsDZl3LLBIlasWE0v06zrPCyKqE+r0BrGs6OX6KyIpFb1qkB5R8yCLDjhye9q7ad+qfV
ZB6EVw5NOmFlaajddhD4CFjLmFJGLDccybJ0O8I/Gx7MEWMmlmR8J3gdR4aEyjrsirVpDItGMNLo
sfzWLca4TOxDPfY3Ggrgdq64CejhMidip9A0MK2QsIMxMCNIjECPpt8wlpTJeh2QhI9imUB9ow8c
D1ZrLKXwWXeA9/TpatWI2Ip2XGREGHSVfYze4LmcDauR3cokkpzzFfid8piMwAdmOXHNGvUe0ig6
Q2K5sTHekG19Oz6mXz+xUUoKkHaSncXnCEdQWWcY/gTchngm0EAfkIfxE2eR7pZ6epXa7IZ4lISb
sHo3RwqujuoYkErWB9EidGSy7hu95uw8mwGBDIQ2nBkT4rg192OnfsVGfcSw8YqLBX43f4HjfnZk
qi/48varw1nLiTC52tiglhtxgkpq+llW8kuVsmaFBj8A/NCiLie9MOCettOlXkTYex35zMwUk786
LIhwiBDDTZuom5fBhTUx3ful2eNm4zGMRauuU1/7YcJpYgYK/tS4RXHE4d+uBaZIh9dXy+VxWoxr
Qe0/AnY/e8csv9sMgKEIs9+wkr6mUREkUlQKnZm8jBUt2+oS4T+Wn3KYmMVBbQGTRmP+LhoJAlwp
8CWVm7A1pOuYOOEGQ1a4iMnw3dCiT2DqmGOJEaw6eSc8ipzwan8RHePklDBrvfYT4PlJ7qWMfJdV
bqyE1Uw84YsstQV6eRbilJBMP8zkZga1Z7U4aYmrvyYAUTOLY6ayilWeW/Zq9oamMQzOkIwESsQT
WxZ7kSP2wGiGgtbUz8owZm5mACaMYwAafpZCrghhpUMmpisGBdRXUFmK/BzyULbxyyZlPsdNJ7kT
WJRAwu/Hs5VoTydj4qKDMfY1VHOKC94kTvmmCDF5GpSvsCUDdm8PBOotGam7TnkX9OQDnrQgJAZB
P8MlLcqbALFvslVIaF2jv031JcY/gbg6+rnuLqMAvP/q8231KMTVtw+KA3GSo9C8N5jLRfBZT7+q
VeGD6VwZzMpY412hiXSkfUC3UqIwmTk8JFi70fARmzsZPHH7lY5ntkxuyESmKN7ibqQL3nTFgq8Y
Jjcj+yxMXoTdxpZOKzV49dMzJMVBwjLyYv3GeIKeHzARwlapH3lX30bO7ERn3EBXjhudRv5vaAD6
oAsNeJ7y4i1Inpl/7xCk1JLvakPzFTiv2D4aBSzI98T/9aUf7BModZ8DsxvL7MD9gDUkFYChdT2s
q2mpjavUad1GfPv82JzrXVRPQ0A6vpbxstSXk7502p1hb4bwpefP1LodBSGt8Er0fW5sidhzw5xs
WTYh5fA+lylhvDIOAHcsaxNaG4hhRK4k7uCfRmKUgz3zc94XtxQGQRC/IlXGdMzmOQfqNKxkZQVE
u5E4Q3mnb2J/j7k8Sgi5HjC06e5KxrgusUTqta8sSPGpESMy/PbyoRakWThbYd6UCp8WRibH/6q0
XUde+bAR1bo3do2RQN5qFhJuwrpcB8rKqEkyMfBPdxdrlRJXRBGl7rrxM+i+amw8hQIrQ7nazimp
3keN59huKCr2QXTUxZfdQXb+E6nnNgPdy7YqU1dOvcDNg2s2z/c9tmAoM55Govc0fLXAagaHZVbq
qhjCB7NdMsWJH4Kh0vwwf4TKrbEVdwSIZkMfiMYrzP+cyoi5yGJM343kIw0OfvrtR5eMGmnmypTV
tyWWeb72tYM97Sf1hUrA7c3TWOKm2SvgK4JpVTbslQ6mxSj9BM5B8a9+whKejzzpW8J5E7ISyJPi
o7LSaYxtybbeBDAOBtrYy/kK1jQelxKGWLUX/ctP1pyf2CqR0GlHiBFOtu7oHSbrZSafMWWvTnTL
X4Mxjyz9IuNkUXXptH1JLGuwd/Q/iv4nliCa9ASQO+uYzJLJg2kdSRtSj63+T5ac1LLbBp19rWYk
cn1PWMFApVkY4ZmjYpBu5fBr2j5QdZsyGabqndacLcqCjYRL42pTqPi6tNUbWCrVZ69t1fYsmTut
4WUxQIXJKACNL5lAHDXmFJLdFPBB6RCxtIUS7k4xU8pohiGxmwY03VWroFDWev/gz2TBWREXo9t1
0pI3u6OwmSreu2jLK9tH/cykhgExeFe+o1OV7lxY9fJpCN6c7CFZBB5vZedkWdtU+rTKOfipB+HR
LOz8R63uSryOsisrUVfYF6u4NdpDa3W3o9yGFOOQMpIn/aYqn44DIHUTFDTw6IreVP+9kX5D8Rem
kqR6UrNsBiYAEKkufvjEmJXrt3/awM4z098GiRl1ZnQx+mtdHnCPFdbZkd7lkVqdFfGVnXfbbVn8
Cg12w4JdWxdeU0xPof9Iq2Pe7CTm1nvLfCTjOUk3/LwhWyqgk/xNrQ2QsyjnzV05vQI42+rJz05D
vGOCOuR7lf6vBJVWZRxhB3n4MANecxs55l/x1atznBJ7XgOsGKELnkhXXGUOwIgsdH60bVBuiwqA
FYQf/aD4R6fmn90a46nL9yCELf1Wk8fE5t1s4cRFX111ycx9yeXTlWvBIhNf7xEyRO4cnfKYlZek
OrXdki8odwTjkPKAYQ8f2COHqD9cpOijxSkU/8RVTQlz1bXLWF6fBrOhgHNYWQl/katfJfTd/spB
M2bn1D71cIOi/TTeKv3ZlAep2A7tiu3wMG3j8GEOh4KXWM9oKvtrBbcRAnD1nmW7TD0q4b71r3r5
VRgaG86ZfkdcLRlY3E4xY6f9NN1LKbjj2vSa6k9FKBgHMgiUgpZQftrdt2JGKAD+mtM25aFmySuN
d5CQVKS+ccoKep81EYzMNhLQ9cW+DdbMKBZTy55iO/ttk+9c+WLgxad36jtpPMZJTy5Z9g41ZMWV
gkznd+dM4KSJ0mU2U8jGv0Pw7IKznt8zZauSSGHS/+gqMCzPKj0aPy5jhid/JlKiGeW/2Z5HH3ax
0jkd1nIATmRdRjctOijazVEbV5M+o/5RUzRL2OFT8YQylQVHs/qpxGNq3tJonSfnZsYEJfNwyR0M
VPAhxw0+4nL8k5ienP/owVuUPdsQoQc3TuvAMq5OPCOM4Ytg4zfeKFaOOGcMD2MsjEpy5KWsDSvu
H48x7xC0DBz3XHUIGlq9LaOHQo+fO19de5saLyoXQJ6t6cb7iyuDX9vO7vxWpgHalLIBqWuT2eTv
83KZYdBF6BAwt3PG7xZKEgDG+b05Vg9bXJPhbFON85X4FUzFcuzvKXJBCQiafsyCnT7ufOBGw3fG
K4f7t3jx7puJWpMJNpluDJzt09D+ggF2pB2J3mW9hDPJS9Vqfw06VqU9tcmb0Fo3zl/Tvm7unYPz
e4lgg0/BDhU/rnLmoQuyjWZvfHz+4xcUoVQ9GCGMhVU3fSMfFtJPap8t56ibe36oVK8dGR3SwRh/
FBr/dj81az9fhtI5KHmNmWxd+ZfeU3/NRI2KXU1P3K8aY796JZiGjMRKKDu5f3Ccps73lDxi4xDP
DzdsRHPdGseBwiTt+D/6FWQzaqohEq7K6zXJ79QbGqHmYpdW64EbApgbe/UEW3ufgcmJHuUSmo0+
YX4ZCY54qITDpQhkMtrIgLE/JECLRz1ZxOxSuBsorHWNIdqx1slYu0ug+E1GsnVqLpWR8EYAQ1Tg
UGEOTnzGV7rgz/H7sgBQWP2l0Uu+7kLttwlxGmIp219mPcNW7pZ/oDVP4vVE4QzlwPpMhFuhghcq
CPnsp5ceAwJDpbxm4SpXVk7B/AJ8tJHdBrGslQPx2ByDg3ysBFAO6TkOXz2/loBurdzw9ov7S1ey
G4K2aFW71lw2zWoYHpnwzOYHDnrbbjuZaGa4QOzvF+N4JddBlnntRH8N65gOEnkKa5aD3MUayWjF
phgW9LepvMbPn6u8ECUYXc3vBPKEiDFuKJXGEBoTpgyo+KGx1JpXHz84ipN8ObJLrP1jZ3k8sgBZ
dGXNZCSHDBcAnRGbjvqNIVp3lCnpQi9SCbnY+hP6+xO7RavZ1Nzi8q3JYKv0cKllr1vPA+fMtdf8
u3IoqS2rRfNVIW9Sj6G0Ts2zlV6DYdsEmwQLc0UjVz2k/NiJo0g+astyQ+jt/aYhRYKKOIovsfaI
QdF49biXd8Cn6u2YctDfS+M7iwAQ3oriIk9g/ImzWWr2rhBbPohZrGGxWcZtolJQGWnfS5rCYlcA
cLT7t07aNMaJ9QNG6tKdGFbF8QeYh7i5F+qKH0lnRgLXHndQGnlat9Z5DnSK45tmfTXZnozEJFxF
7CXVbJu3HuE5scZ4IXZRnAJ/MNxhOgvxzNI7SAkDJFv5CTGcdgHjdE4sCXu5C7KRBqCQ6qm/2nSP
zXd51uTKjG/i3wpOHwM8/c2sLiK6penDL092eyjwhWOMQixxMClr4oPd3qLp3Ot/48irAsYtO0I7
TOWuK3/i+B51R3tbb/x4rbhsCIuF41a0F94YHls0KwSsfZRQ+mPis45ptPSndT1cpuEXDQr7Jk7q
OHFBPzL5ElB2qbuKfRF9LdWZ40jr/a6UwHvcNlqV4p3WTZX3fb4rK2aMEZNpUkKYlIAPC98F/zVo
zwkWMk3TQpdf4aLgT3gMe1gPkiy4DadT5JwK2rNI2QWsY51nGx+cGm/6IjbO9tC7LEfILno55XZw
XiI7NIKKZwNYPoNoZ4kfixMykt7b4qVBSLGcz0pbc5/L+b7Oz1X8CqRDO9GnJL+acyzlC4mkfbdj
VkF6vXA2mnkO5ul8AFR0GBYhQiOD7xUcIo1+apOKVTqQzXbwmQtPn501M15Z7joPTb7YyhFDlFRu
5/qrwfxv7WlVmOtP5w6q78h7nbwXD0nnHNgDGMZcwdFsxJHS3biP7EJAvosejRmNlEpoYrWsdSau
3bOT3iOlnH2BEBtjd/T/ZnQCdfzGBc+GNzXgMdwTEwATEofpqRzojMu/wqdjJiovVS6q+qaGR+Ie
h2IdWJDzdoG+T3a+eIOI42byi0eySU8hm7zAPMnZO6y8RRXt0vZuB78ZC548hlA2fIwMj+Phkhgn
8mLcjMSDVoXehK6vi5kfFbckxPiUnpN8x7o92DPaRcHqdupHG/qLTyN6jLTG6jpwMKIupXZfQY0l
ETfia6ESBC3ETJ6KOG9ddXpx/jPBXn8XC7ZR4LQWRTLfJryyFzN7Q//jmzKJTvFiUHdTdYTGVAeX
sDjyy9KDDbGrU/gm5SxaARBmfzspXXDfMSw4hx7tNTkRS3LDOk9fFCk1cbrk/B0X3w0DUYIwV038
LK2N5u/MuaJtNqnzyAgzig3WnvzHr/6a2Tv1SFHcSuMoR3soOy5zcZbux3lwvYvlm4VRm1m0R51D
owqz7ZoNlODhr8xLQBQ18nTyQ3vmtualsA+8RYX9MbWXqTnl8sPRttISFA0rVTm5VBZXEiQc9emK
9KfqJ2DGxGJjoUOKTvqvvqvYQjOMZ8TZimfuHw1xN8oPo12GHdMjuq/4knUfQT8uM+kPbmd4orFn
jQQt/3ProLMbrH1KZmiqXuYOKBMsWme19KuMSUIdMGm0q4TcmWqnxR9yerHJPx6+Df87smWGwLlX
0NM3uoRVhd1HfLPyT7U69d63yhrLWNIhi1dFmoi0tszDKA5K8VAZrDQfAOTshywdZHUX+mtKaCrR
Ut9O9tukLIviqwYsXHxhIZDMs8NFaJRtl26i4BpQY5R16fIDUO7uuK+kiuu7ac2dCkij/Y2bX826
y4yUe+QypI26FolHZb6fwmcRvSvDn5FfRcMbGCJESLx4/dWo25LNguBSbBTl3Z4+JgZgM51CIezF
Qm5obR3k6umz5D4okOU5qjf1MBvnApr1IKMwJ98Z0muei+k6YDLwKOGorOppIm33jadD8dftHL+s
8dTziMybqD8p82jH3ynlWzuteHhCihjrkgIJj8L7aD0lZ1u43369ysaNbb0Z0XuUHhNzV+hHzrdU
ew+bq4Xdsabb3xvmxq7oeTa2/TGiaw47r+b8VHyGGozp1Lst0XzLV5m0F2czqd8jsSEGZ57O9Aao
EOcoRaR/xm3tttaGIyvnPYob2s3bgaPowmZX5R0AlL30SvVh6Z9zOhqXVBa7stwZVBy9N0wuD1Wk
SPC9NtBrzPTJcG003pTpUJe7UtobkblEgez21VxzmSqpnGSHLpQfZidiBUu8QRFFXlmxC0CswEWM
05XJEp+ykpPeeNNqkH7M+0s+repxQJC4W/2SD1x3WyRiarW20u9e+jsOkA3FbQ5WtdgJaDGot/4R
S0x/xk+Dl0p50khoKzeUr4yC4oqYkXpdQyvtWdRZ5Y7OoVLP+BAt42+jfcjZPYd1Ej+KEQQ570fP
HH7q5LvFcxKFZ/pHk0ehXhigqw8MCOVHXG0oSyVn04zX3L8O2aYJX+m4D0wwZF9O2WOOWyvD6myL
o5+eHP8tgmYKSFd9zc+9w9KRo+pIo938mibZLgvHXAb+vssq5GgHUS97DariOlUVL2Whw+ZajbN1
3e2Ufs1cTmYG6Xt5vqFXmawVmeR+cbXNRyHvgzXEOek2k6EIGYstL0z1lcKxJLl8L+5Bh2CifRUe
jUDeZBbQFO0jTx8yzB8v0/f6+DZLpSRKG2U+xFMG56NX2zt5ODJwYkW0zzlHkvzJjd0AusVjRo+3
6dNHON2d5NPCzF/tG+38+y7bH/FMEZ1nou1FF0tRb2oa5axiNM/oKwFi9F6N2kpKfQiqsx/mM7W+
DVKhM+VqOpe2YsjY30m1ielkt9ydjXMAphXG7Bcy1fPFVQ/+dojABgJ0NI2PzA/hQR0S1hHa2eJy
Ru4lNCiqwVDzClSpU2r7Jqb7tJo8vfoZFrAuk5W57FeD4w0uFZIuMUXVPdWyAHXzCmetoio2AmIG
RNofkFGBss3KtaYfKnOFKtEuHylVmF/5i9bCXRuYS0DPnGvlJlpCe6ZHbmIkLBRribaWFw1C4FWz
FF5cXS31DyG6C9EeSSNgHoCKqH9L54eb1UILXlwyiaamKFq1yqUc74G8HJbflbzxHaqKksl+B3Rt
pPdXVxoxDPGGYAGXheiizi8dfb/8LQ3vPZzNeQhgpojh3pQC+hX36YJd8X+wdF47bqNLEH4iAszh
llF5FCbfEJpEUsw5PP1+9DkXCxhe2yMx9N9dVV3lqjGr8ng5F0QV9XHuaNNnMqE3rKAdHm+W0+LH
+rR+nZQJpLMjVB25fpLIJAJBdEUckqUjPnZoHOh2wzfNeqrV1jPLx6HMd+19aI5V/86l0gdwfAKX
lhJxIZZF7+Q6wYnZQ8/bgTd95yv9b9dDxc1Ytu8RbQmMQfz4QWSstvVxP6o/i3DrmydTu2upl8y/
UWwC7vyovmwv/TW3vnLhbjQNf55Zw+GOzQQSbbq9utWHzJW5ohb4NdO2p4Vb8oNtDKpta1i9tP6k
6ZaOLxHwrWVu6bFm+cJlYH/YwpCUMX3YaCuWL90FHokiw0C5uhFGnade4dbBjPftVmGRwe6azTL5
+B+W7aF/bLllJH9F9amVj2L0DgkwJhvQ1q7a4YrWNfuI2WBo9mrh505n10yrmxCbeV5Ah4MRjw87
wmSTjYlyQLpABoEy36boKwohqtkgm4UTDuBcv5dYB6xKMAgl8YjQMLvOzwPisxordOLPBGG2oc3t
JML1izZdH15qTw36xy4Oyo1a7qpgRPYSjNZFmZ9Zi0Jq3hO1jbEk8r/kR86B/8YgbQ+ge5V8WrMb
Qq76Ku/6UO8ZoRkB573imHjVlW5s84EnONPHnnDo9EGY+MHU3q0eF/76Ff/a6hzPb2v1GdIXudyr
wejhmJYY7xlVfEpN2xxSnoAaUezz5IOG15fKVUGrAnJ+3ArE1iemc97puLgJImeI8aFPT4oRDJg8
hhr2NvSoqNW2uDZyVx4EMMle82TJpD9t0xSM/VpOz6rwFyq3MHxV5oOi7/QeqeTf3B2l8ltPPhVp
BjgARnnLsr9QhzI8/a4272cgBwA4SzsyU9JjRBMY1UdSfJGsjYruFxmoHTsJcuAAOoNPXnpykDwu
FghLnMsevuVugXdrW/yBHNHrCyoWV2jubFzBlx3myHaSHHsPf7rqLMLPSXgmnwRgIa0mxARccfR0
Z3XvnBiVi/A7an/F6aUWn2blMpEu2vKo1JzuePLCbJ01/YucOTjDPQCHM46HBn6zZeBF3eICjwLd
OUQiV5v8oxSO8/ymZn4m4UVnwrJUfw2OtgOpqsV7U1y16X0hqbnzTWQIivQjI3YS6g2QcEFhf5BZ
TA49UW1xeRGRCcbQPpIg7wWjCaiMbgf45xD3UAEEHFRi2hwcNEvGoSeTFnkbBxWmwb2o4miY2INF
S18cE0yGw/1UHrNVoNGinYhMRrWb2b9GfhxEtUeCpz/+WL+TR4BcR70Egn1AJfTvRUZOj7eMgVic
B+VbFGp76RQ3Kc5y7lFF+7vJETYA/RNCvlqGeGUruy0A2SJ8Sf17Z1zpeBuGkdgTl5U8AdG4CoIb
S75kvq4Jg8pAK6UFCjewqw6pHiiOCK8t273LCyLp27p9D6vnDC/Ns06jIgI5lQUdxgoYs0s7thsh
/E20Y5RsEcbzREjITvs9ml88IM94PxOQ8jzcKLUTR5ZkPZm8tAQHORpI+/lRXHssLrHizlSvIPuC
H5/dKlj4FjJO/YACQnozRQfqWKliaecp1KpkWwmHFEHHYDOvdMdC2epCELu47cm+0OEfLBQMoOxV
clo93Ak36km8TW5rqyhz0ZwF8TYvtuApQcuudbuPGZmUb7X5WpVmIqqlvuc0kgBDJzJMYDxNyk70
phf0MnxwCfRkXLFfOL8Y5+Nq7Z/zHjcaBX/B1I44agR0hQ+0JUqDPWSxeLLYM/g8k3bcppIP0ogO
YyOt/ku/7Kmk1aFSA7X8rAzRV6dTr3phQtDeccQbrryugImYW9suZ7TG4U6uX5r8fd106gu/afyB
YSl/6w0cJr+r4Qu330E+onLEh3jXuiYntstVBMVxyRt2KNMP18RfAc89xBs6jwCPbfKtxq95f7m+
DUTIsZGAk6WbeLQ6C0OeTmADTpq5JpLis6CRdUoiFJXWhrRl6MkvnAom8F7Baceun60oiTNBWOTC
dwrLizqLgmt13sBN0HruNglROb+JJS1Yj2o66KIDhK3QRsgRqL89IVPcIcMNQ9lJnuqq82boFExn
7Eq6FQnY+m71iWw2qnSM8hN8B2D1wLDAD3Us+iXIOhmAR6XlN7r35GqYISmCeGR7hCjMhR0BOi5e
mlwMmotwGF2ZBYaEbk9MAqvzsddnSfExHvAAA87FCzYYlgCPFRS6Q3kKfQUS5CB/1PSIMdpHAx19
9tU/PC5vwl57kASS9QFSAHH+HGbf4pQcpghZRHEVujPIF5HK2+42Q33T3HJMmpdpbmy0pA5hMI4k
/ejd6yOg+nanprZpDKjPqgVg5FcZOK72VUdX/jDdVvhVC/ule5Ks1yJnZpIpGuI+VJlO2SsMVXAV
jnlcyUEfRL9qggxhyGOkISHPV+z9qiM5VHnPjF+jBQ0Uzx1TeKL5+YgTrJ1/ATjbj896cBBfkMBl
2A2uQeMmTJ5aBNvWogUlwvpmYVuNuhrzoRr+08HR55mvhs8QQl5LeSnDPzVSUN9vRuvYzysrRmHJ
e43nwMXMP/4bDQ8FQEr0rY4rJjDmGACtrThP/Pv/A0Z+RRP02OpBNt7+HaiQjcXGEr4rnrNy+maR
1I6knVlgqb3F8lrq/2L1M7KhOp4Y0XGi5Aexc3fM7ScLmVQT3SXjBSkkmrUootzYS7nBwocLtDh5
TzQMc7wskCKzMyyH78MENtwsi7KN+/CQXJP4mC5Pio3DZPOeZ7/g2K6AXAOeHFpfAIV4UoaLdBbp
I0C/0CdaqEgiJcgfxF1xVaPyjymWoAtnPVBGMG2n9SQkDbwN+MTnD8uuom/sFThft/kmQ+AaIrrx
BLZAo18z2sCMBnRc2ryfmLt5mthZfNB0DUbu5vbn/I+rQ1mTwtW6D227gJQJWefh5QkmlzndlwEN
HjuE0ZtswAGTIsyaDDg3f3IjkNYK7v1V6qqnJCVpgPDyqbyP1RvqFkyPTuTFUZnBJ90eS2iPbMxq
3MQcM3oFasqWDeJ0VzAYf0Ej2fBMovdeviTzZ13+yKyv9NOnLj43rCmB6Buu3pzo2sLimsCTDogC
VvBNVyADmOzE4h4J5IejPE4O+uR3+d8gfcwojvModBCaAVr/tTwCuZM4ff0ZMcIAZ8n4g/L1tGWP
ghV5ItlFTDAjoJ1ii46oAdyByWTDm/Yz128y+Xdtvh2daj6N1St2fXbVmnA4P6woNTiUxzD7xxH1
Cfe67n0oj0hy1fyjMk9JoLqG8TxtzG2o3oTiXU52S0cARtLaZgaFpyGRuk7UZUahkh0YYHgH6/Os
v5TT04oIyziwriobLXqVhwdkx/eQ3w0IiCmqXIEYmKx85kpRkVfEbf4wjF0yH2XteQm/lOopm2/r
P20Jn2SRs+0DmmwSkkbhE+Krhe3szFAnbZFU2Zl+ZUrAckcIXVkhH8fWpXcVeh2KNI3+puTjC6ZW
30o+0jyGDXK+OQC2HRIQDYQo63dWu5lEF4lwo4SeQolCYVB2n00IQAd1VMa3ZPQWedMAEax4xwwd
PKV+AYJFNACbWC9G8cosYOcP78EixiYN8jRA1A4vRUu8FQSnZiUFSTOy1UDcEYoEHW/haH+1YsPP
ITmK+N6javxsYagx4nYy5adHIWbEnwuT+DwsNJFvyzvkIZ65EveXRSME2lnMgLMXhBJO3mdBYOly
8m/Kp7JrnaY9DdPXzDg9B+t8pPBJPQ7D+Ni4EzJQmKgCzhJqgR18IKJc3vO3hul7QHKyDkJZJYDk
gi/r5/Xo1obTJ/I47GXcdPxKm9eoPLfiE8O3mv7ErIOLj9eYQBD7LMUfU3Njd/4ffNHnVzhJgW0j
1oDsLmxh4fARQGu/MTzyc0diXjk5qDb+mg7VUhI4W+tBROX6rTWDu34WAFb0axKwZf+09vX1itoS
+gAXEB1LxLwVEly1vUbypYXSlKjM5AjEbrMcWPZDAStsvoArNToC3sRR7UHfG0bJAhAVVFZEc+YR
1aeYCF4DoT1JFRX9opod+l7E8N2dXAQHo2w+Y8CbKAE+x9oLXLxo7ueKRjMnreS5nnGxTz7CaVe0
zqIcu/kppFds30XxLApPBcMfacNGtutdFMzW0+DgE1xd5H4TLopT1tsOiAc21340Qcu3hP9YsSaP
mD1Y0pxtI7abJtTj8p+c3xrRDz9q4YoyygAmmuZr2uWUy2fF8LE4WqAcgDsSc1/XJ13cqtBOJSGA
SO5lg5Ih0ocst2G+rfVRzYN1tostm/AXV0v21eNsqG42B0aJJTeGFm2zF+ptnQdyumFnhUaorq4p
4UEFagveO2kC/nkz9KdEuxlIVtNUdsLkVTE/+oT4YCDJc2R6mQuNGDkQRGsPhe5sSj9TVCru5NfJ
NltfrHcpOWGu49WL27NZ5iT+oPiWeYikLyH+6eRbYjDenB+PT4FFubxLQBQwrCAQDJmw/YiA9uoP
knDJOHIj3TY/SbPogTBczfLLoK/gs/wWczBtLxV7MO6Vw2BdYn3K0GKBeXhZxVuyLUFKqj1hzc0Q
GLmfwiCnzQ9TIE/8w+JxT77ZEiMKo7eeJA0R3IMm1BnKq6kFJKljvQz8IdJmu6zOWuquKzazFfuj
+jZCMJnP8eP5MR266Vrqm1w/gBzBM03IzZC6WFuWcZJrsfi6fHnw+0uOIx4p1fgLpCoT++PQtZt+
cSZ/9vgsawahx93meprbydoKXxVQ9rTrhle6eBQ3tiY5ayOc4navUjusOQMDpoGfZUc3cydlXF0L
Lnys4MNKs1bCLZhYSTPXp75gAGJ/f+qwOdKcqNm32t6igGhsTd3ZK2MRd9cTWxoJwBrmaJsN+kR/
kkC3l78QTdSIVOfa8Ho1nc6Egzyiuq1RAtPu4WPtO/22F0nSaNJVQpaOafn3sFY9Rzp5uLLPxgyE
yMtc7xbYFaYxKCZ0VreFdXwwUQNIX8qPdAysGgZJYfA0IGKF4BoZLz1ovMdBEj7D+mvWP+YK1zRs
5g3SAnEzdDRENK8pHV8Vt6xlQAUbTJEL6BBLmLh17klZJYdk2qi1iqfGjyGy2nSguLJ6w4s7bPTt
oAU1/YmtB0RhTDdrZgIoTnqynWFfpY+M/gzamjQswBqU6QCswlMsKxyDfpwfWBpT5JeUYWi5KsPP
gwqjVbt15NOz/QQQMaLBVBKk7TXTfQvEzP1HZBenn40C6mYd8TKhSGduwr7WNLxFUtDQEd6iad02
w1b+mxwscFYCKV3L0x/7liYCim6dK6qF/oeGJEvdjqhaU/yQ2l1enq3mfW24qh9KXJd8PAyGbJPZ
r+CVX2H4yaUKQ2tMo4ZbMuMITHn0QFhGnk7Eq8d4h5pIbD8JLXLIYfgitI9zCEWXp2lbJDwde27T
rsUtT6KZbcLzQ4C0sAt0n8HjSw1/EUiwRWlAY55Qgq8H+ApZO18GLIlYP+x/CFp7aPSvJkPIL38o
mIuLBEYG43DlMeizYP4s+lubn0SkqWN5faC9ytDwtxROiCnsVsB7nNCN44PstECt15U4Mk02GhCb
K2fsTF2T8YPcAh3/wtnBzF/WVyVObh7qvg7alMOR1iypfOQvIkIIK1TQLYF0r2WufallaDVQznX/
2eVllrSNZf4k4i4uLmH3OcO2Fwj51/fEMlEGMSLV5NR9z3iXoaMmm4ccOH/mPvqgFeQUaIykXlR5
WnIuHNZlF3eUX6YBzQTM2lpOFxCgrl2FIUzsc/eZwHhMTrLsVsK7DF8rHghhRj1F/BVRRC6vDSo6
bwL1gUOI+91Y/dUlt8oV461qnCfUPRqfaXzu0Y9Yr7ywbXFn9qmVa1I9g1KtHv0CBSxjFfVcTM8k
trtx92Kq9/sMVB07qvrKOrYTKX+9P4LKlixgnSL7G+MSu40hokfiYwFGNLe94MrHlxAl0D8VcvQl
6j87pCT6xAVFfI6pkpP1qVOF39D4y3BuckLIvKz9K4qfPlTX2CqUPF+mtZXpbunfJFIbujvxSNFW
4a14S5Dcsxz6K0FCrdn0hgm6wuvA4yW8U3NqnOr6zUM5PUq/7n4f424sTwyVyoFegbP1R9GhQEmt
4fTbD/XTJN5W9j/ZiHUEywBqOF4gMEWrdnQS+wQ998YGkaFGMMp+Vvn/Hg8V79Aq1gBkqrbRptff
tehOxBhABvBCAqDA9i8UiiOkn7VRuIoOYqN4wrCj5qn6ySTghUjrVdswtTyq46tFyJ/pMYoPEHmc
KsvAUhI/nzfCzwMDrZCfMEyAlSZEwSTrQgUgowKes6E5BfSRmr1mIXMIP03pbymYxwI0HPYSHVGh
gbjkznenBtOmI6Bp1y2HlF3rMTsN8dqAFAmqyPe23mLzi0GXrbssijP217eOfbb8srIuQgHAaSLZ
gvd5QxVQVyfCxmjz7gBumrFtkzcAtfGx5rj6iKl4m02SFQHr1yL/sKg/yO4VskAUgPICQy9XKM7F
su3SXc09lH+zLuS3CJ8GTuuKcyLuM9Ra+gdMtD10e7q25NKUkhs3pMTV+BIg4Y8yk1H1wkWbHofa
4zSdNytqE/avYoxCQ1oJEzyvNnHrKjHrTJAJEeuCKJw4hSLjQMoYkXBK8pYi0R1v+gy35zIGtAPD
U4huEcJu3fQ7cSgvyLiE5jkDPWEUC5nL3GHeNEhp5IsiBXqPbIrug65r7f1Ql4+eEB2gQ9eqj961
yU2EUO/JcK0WgrMOrchwR3M4n4bqiH6FILqDCLsL3CRgImSze9y9GYPXmz4bWbpWIQG8oR0G+JdZ
E8r6d/1PLpiTt50ZiPCNi6tzDFS8NBTlzQMJuMGOszgVjtJdSTZxxupotkFL2AaPGEcfy02a8bdu
SQinVObzM20QeY5WCX1ODGVnnjP5KzYvPJKTvMWzITChxlQ8PlTbBMV4MzwsO8ZDwmAoQo6ml7We
cnANiBXGv7jaypQpBr3BxVgMqO0oQQ63cDOV8iNYd7N5tawNs1/JXyk2nYThWHcfkNgDH8dMvFr5
2/sYfYTU+8kB+kClHwIjshYwhCbl3WRV7Zv9ywB2kfGEICGHTfZVF9fnAY5nmHk3x7b8xomwIVmY
PD9Z+Vwh+/7xrPNTwwH1+JXSj68IwlkC0Y0R7JNFhZWBEK9xk/m5PPipjGo2WsGXxXBA4IqTaKHY
BF/Tiq2mPSlxyW4Q0h5zVdf9wDFSgw1tq/MvFkCG4lShFOCQNYiW2ZH5/aBRz7BP/yUSWpZm+447
hXLurY2+7MP2GH4zX/TfkbhPS9pek58BmLdQ61inD1MS5kH3wYjpddFtNjR5dIxjKhIGwtQXsIX/
P9gPLIVZq+t3jHA2hgTrsNqiJLWq57b8nV8b+VzW/gh5ybMgeXriSstRQ+vfvjeoNuVXw2HGy66g
GE2I7uieH+fyXrixr2GJiDCW1cwpvWgIyMNvy+pxWTFtODG2PKjav6awpVXG9BSdAkIVwWQ6hhAV
GOvpz9L9A3k7DTN9gfmvrdLEM2K1p4YnTBB2MvLegafixVSas9kd53MaoOpUt21QBsAoHPusuhzp
GUKJ1XgMt83NUA/ct1d8EDCT+OS7icMxVNBb+NoaD4GFBcN2fI/7r076/IdOWy8dojXcRXAetg2W
RXi46+Qc+5Yjj9YBXwvq10XnnS6kkyQcJ9Krr1P1VCN4pWeiSdCypykElmxQOmbPnEUp0FBOwn0M
Aox5jt2Q4gwiK7Dmtkq6RlQnknbMPxOLUZ69CwAMpDMYUZBZtO18PagijwUO5u8Nw4C/Jj27EcHP
bBP8WNU9sT7mx45ZOUuuo7SphdMKKPErqxnsteXsDlDKJaE3hUqEEF3Tke6GZeXD3F274qMs9uVG
ROQQxL9yAvVLzbmbymYIUdw8vpP+JBQvYBy15s/3OXnXaFPrj3J6GZmAV6Z61XUm4x2pBuVGQZwG
mF+/SWrokIMa4qo31I5KoPzPv9kfRD4V/hIPyxQdCouHD4U6TRXYd+steL2BvkHgP4qXmZdfuKTi
RaiOc7qhwdMRqJ3C4UPQPuV8glqf7dgM3Tn6eWifQl7erPGn7KEIfcEbmpVjHoW/tTPMkx+xe2p/
aXah1Hpm8OLxMgBECeOt55xetCuaYRUjFX0XJidFfhKHfZJ/YG+CmmYK1Pgk657I9vMSMrslZ9gD
zoGsw+DjaVQ+VvKkLagRtN264eKqQWOUb1lSdsz0mIjBHyrp7iPyNbT6yDLUY8rhVkPtRLx+DaKh
3uIVACTNGfFWgd1i3lsCG/tXQ8OKIxhBnNAEVi4+GREbQ8rwOsc/srRqwtmveavVk1Vs1+ZnKi6r
CAy50TDs5viio07uhLs177NatLv8JdGwMGI57WVYXgXae7WdXRWspjYO7fDWCjv9cbWyU7ZoQKO8
eYTiBRobAlDCG1Xw1xJAy2jB2jR1MH0RM1HVu3YCkjjU8Z8wnqf2TUHdpz7V6TlaOPk21eA/CD9u
DtnswQ3lFnKCYV6dCfne285T8NoFwGgPyYjcJiRo5GkR6XAPhnnt9VsS/xHaPkIl9Mi7gC95RBoN
FowRV+XPwS2fcpUlS49XiC8e1T9D58HYUzDuLQLFPqc61+dFcHjfhMdFV86C+KJC7RmI41fFbdbe
dLrzOD6tnNw6DFnpS4uiMVUukbTpCCKe/drjIIElv6UQK0zUXcXWgX7OlFs300SkX8nwk2KuGZ9h
AdA6MbaRyGxrjQQ7/KcLm6HdS4iewXlrR063Vvmxjuliew2N28/7pGtu6AFXaJ9NAtzc/6Jlm9FZ
XFhjnORDzvH+EO7pdC9PsPyJQrvtfFX690ohGWA4C7SXUSAPaBLUabO9ri32mB0k1l5ZpRYeTicl
WpxmX2TvTfXWs2RZvgzcGkV6OVfxh1Ga3gjGji0yHEWvGetzLuEuFQcGc+c6PQUtvUx3AGJq/MeW
WGPomJWAjCKebtMjZgTjCR96u0EXjTKZhUKWW7o/8jQIzyXa3nphdppiWvAvtmaMHkhbQmixLspX
n0TbAEn3ds2K7SyfhORi1TD31IIVbB4RhO+69lylx7bAtG8X+3SnHABTALahp97M+lzF0bJiJOq4
YddhJcjRba7IisINkVL2+VEmdeMuBCxYZRoO16u9iTKels1d1D28KWGj1XNdoCx/yR70Nhlb7gRO
J7toep5LSh6LOiv109c0dGCDJG7SYkAVokhu0IrRs6nlRiBurbxqzafZTLQSPxLDrfE16DC/xrfS
QVLbSrUFw3tARUUkSGtshC3xidPLAmOOUdKAvCUKqphNrX/NxpcCWCCnlSMLTwPvjFa9ArtyOCKn
rR163/plHa4HuBHyNqORzC+KisAf0HVuI6xwox5gdjGvnM6dSqNus/5oqL5ab6WH5QwsSCQJywrt
HxMCUhRbInjPiGOuzASUirWS7gjNm6kOuLfsly++/wo7WBwozNoiHuWr9h7+c+TZe5KtMxYmff9T
ii9D814Iu6rbxDhXAGMi74Mf1XFm8K2emAr676k46tEz9IEjQfP0lIam4qWCxBEbsPc1WpUtRUF8
ncOzXvxGDe1OetCEXV+zuoKkht1CX9QZRpwVvohuEefEsGbLDsHMYUGOo9NOl/zxs87ABlXQxG1D
ghgO+c5Z/zMBG6WSO4yfAt0ljLOkbBFsR4ofk+kesBQOsh4+/VNYLOeEthSjGRN8GjGSqHy04Dvh
M1RqgUfUzIAvekYZOxhRsqvUeWEHMYNF2Ig43TABTvA3W0xtl2EyXjfoT2SJsvw+dL3PTOniidPw
jVss4P61AVazfYRBD3Ec6beHeFglhVU6wmIWKM2fQuUaE9Kdf2qkBC67VBBolilODmQ1MlIn9hqc
8GyWI+QdYe7zSnK4ujjav9+NjmKlxYVEXOjOwRb7ab0tVXrp5ivIWAmiGhtkPN4S+3eg+2eLGtkQ
uJFfb+LtpJ6z6qUO96l1QqnJpccPh8XfdBpWoGGVci8h3pzZuxE/Jxjqys8Lsj3VASxIuo2e+fJ3
xmTnImTJWXdxdQxAmnXGdCqUoePVUA4KqZRphk5cc2tsvBrlsKYA1SXrO50BXcZxqyRBxtCUALy2
SGpZOYEwKqIukCUcigc0r5RxQjFfuRWxxalNfWkmJ6+Rxc7AOdNrjQKIGw394EE00cAwCgL5jwB9
Un+1OEXH5ml0EZzEbmpA9rkjNB67WWtK5LHbRMEw/I7VS8L4YWJinD8/DOTh2gVxMru/7oOJN1rr
E111I5IcwqzsMWbjNgGIBdKGyJDGfYSXVT4n9T2FOBo6xRvrZ3N+0zF2FBMcWX7zeF/QaXmzqxA+
0tUI83haCxAFWmwxBR6w3zBbqUmo7uJmsz5fJqNoUpVb01y2PGuEtJ7k8gIlAuFPo7U1P1BWrAUt
rLmyt5GxSV6eKkw+4pWbiSu2iav3dHha62uI8g87R+dXQE+hZvdQ+k0f1KQY5Qf2vL0HyouK76A3
Gw1GKI6fEEF1zqRUUMEDavvBywzDHqSrQtplNF2NcquYFxYTGlYdIhWvxWsxwftBghg3JLi4i1H6
Hzssk7Bke587ji52uF0CMROUQoJvef+uXKFseMc9kw57LYNmc2IPEPaZow+YA75gxQVVTt36KAeL
b8xnwRfZ6PJy40PO/mDn9ccbdgIRcn1RvZgDqeAHIUNB1ZOrGoEWeiHHR5VLHsHHfjzTIyCnrMSX
MPyJ58If2CFEXKkKP6r1l5QvEZYInPxcV+XhY/xmz8ouRXMj9dTM8ZYyobJMvEiva9eoJJ+ZQ8vS
nn/QlpUNI0jipNO1gcleBV3ZdAK86BGIdD/lEqDOWW9EV7Opp8qY6OAOU1vEQUn2t0Bw01rCLPRc
w3Fm8zolqxLLKfBJHd0uk8W+pAbGVBa41sbD+mXtwYp0Mz5RYVhqCpfXj9hW0XvZ9xjlGoeoW3F6
4wAG2G+6FhW+Ni13EHIqQOZsp3W1u3GiGiw++pBQ7aYTroAliw9MNPKzGu54y4U7T1tMc25NPxm4
iwXgFQPkmlX7HS7A2riKF7z1MT5L69oIploNcwiS0Q8hpcZnm6k6LSABQ2fY0fiGgltwOIygHteF
FSjjcbMSB13y1RnrhqmZv7bR6k9kAWWwGsOr3i6rbB7qEGEc65CBHhbBgMV3gbsh+2lG6Hxj9Iba
ZiUs9cuUvk8rWUKtXeHbhv2Y7DBzF8vpzrPOqwvYoe9hanRYvYYjPIvXw1Wp4S7uxVdkgOl1fxxW
PESJ1z5mWnvZUVCppCxvzhNYBx2q3L7r82kJom0rvwleEizacQUy6iwIA05d+L1VJCTh6dOjyEg5
Ei0BYQtHl2nekvVDcNYXWMGBmYZ+2HzKAiyLguYSx52Gxa1zH6FzMf/SDoMG5S8CckxfjceZm+Zi
6BdyWCD8MO2XhsgkJ+QcuKvaF7C9LYM9Qq65SJZJOcZNypVImE1GPg73j0xy9vs2a9GIkZZCZNFs
dMovv2Lnjl0weE/FIK5kP2lAlSOomPw5K+dc6DelYaB4aINRrpHG7Yk3c+czsKHLXOxIJqU0Rp3o
puRkZFulQjnPwzGYha3Teav1i3of9O91s1pP3gqW/bgyIpx+tlYKXs/XyuJkLxEJMZqBceDiyie1
AHrby4CeqCz3ayVoDJyQvAypizl/ySNXImUt3vgsGsIjWxRL6peQni3t/FBPQn6oxD+jfFZWOyPo
TqKh65+pifCU4dmN921+bpnrGT5xKKl3Wvpc5Gz/BnN5oGUGoE5ExlGuY44WPeUVBsrhfX+pq2Nd
X3rt2+QfPi1kUaMgyKQV9GqYRTDHXztg23J6hSaL05EfsW5NSZSWjJXgfbENgyi7LfEVI58HQuVu
Hw6XbE1LQL/ixQv+BLCHNQYPyHqiLckjPQtBnABtrDC2k8u8pO4IP1bDCTxOglbgLNLYUZt5hlFT
KOfAFIXN6velocjXKRd8hVDAL2G0mCvo7XG5muD4O5p5keaqdL7NFSXnbEtwEFvfH1iwGa0tgq46
s3soRE48R0JigkUSTdiHEZZ4ByLaywxvVXItVkFCMbsZoHkJ9t/JK65wWvMeSh+9siubM0S9Wl3Z
mDGsj5T4w6kR/PnB4DHEtoIhOtxn50dMl2ExsHw2OyYEUzi+sU0IcAwi98kki5sVCCMd4xP7wzVr
znzmiOXmBBpYlp81Xfin8dYWILlTg+K2hKRL5cG2SCwmkJuJhTFIr/frJBQurArtCC+w4YydWTvq
SNvgeFp5Uz0OqbjVBB+nX/F10Tb49RLqyMoeR1x7UZdPAylotim2bHPIB4wH1+GIJeMZqxTEnV3s
G0O3tZKr2iIa62DSNxkfkezxiK1ZuG5vXD+LSMmnuTMHEFBU8UOVsdzrDuYH4966elByl9d+WI4Z
FIUPodqkeUzb/NwKN+ynxldi09jQHBMsMmdntNB7Ww9yodH6y5WnZL2Ldtcjf47W1gk12i9WHlwx
2qr1vRf+qsczcHhRnge0HCR7MAETRwwTC2Tgjd0xNBCWn8bsLpt0nNh/tmA2rGuuqiqDxraZf+lN
uY3MuxC7+r0qGLiUo6DxJVqO9gHTexAX8KuQ+5F9ElJtswa7DH5vHLLhr6pvMmoP/LF4tvD6nCr3
zOGNSRPqdYwdabVgYXW3RPIhBBa7kKh8uPvsBtGnYV6ykUlWyLn7WFCoZmXPJRuj94l9QftrLP5Y
egdJ+Gn4l+bhxZhv6+1o9NcxOVbwMGlgNYEqs2a2K+ZDCuirrPpTuEYCHp2Uctpg9vsYOBDLtwbn
JIEzisVI5IBF4itv+E2s5VQSdnDOFj4uWGeDI78WGnsgpz6E6YzYicfXumZZrtriaVpJX4lCW2Ht
BfHeDN+9AvpYNEiUcOxtCRyCMKgMJKQoIqP428RPjGMSacotW4/jbi/X11A+ksAaIiQIMfxaKdmI
o3Zkrig8TALR2mn6L0BrVF0BMlRO+sxTrBMusMi2Vq9HzRa/Z/POJOlw5OQhgN+3Pr8/5Lsmdq7W
vCkwBxjkAEvOh8FKcCoACEK8usKeUfW33lPSNvGedCbWPDAeYol6S3nmRnTTTgT+ZKMiZ5jXNmri
5zX47bspvFfWn67uqQql8BaiqzAqkXCSN64MmQn/kXReO5IbSxD9IgL05rW992Z6XojpMfTe8+t1
agVoAUn3SprtJqsyIyNOEsJBoWhPWXhg6ROVAx1NBJNkGc3DRQiIgZGMhnceZ07g7TVrbRnvrP7S
qV1y/zJKCA7gcGYIXOjiEqbEBrrqeFHoNLQBcTPE+xje7HTHHxEyUIgfsaVisLWnGmq8t+lEm0GU
snx0mJllr5RqHdH/ostY4yFrNZoYtjKVPwH79WQcHdQPsb2PMZzF9ZYpA+SfFNExlFoMI+G0lvlb
1GtqexU2Jg74QOdA22v1zTL+AiYOfn1myOJ6YMGwEtqnoNv57tmr7kTRELznLm2OmUv8d+ns3BfM
O+FIQVlkMMFVEGVfbrv3zb3WnEqEoOQngmk6rKqSsrK2Z1oVTBPl156BLHV/MGhOY9rNMMhx5gD5
CYUkgN3ZOOKXFB1vW6nEqAj3pVgzawzPJxV0ViF9apU2Ka2P3niNY7k2TA1L5ThPbfwh8Q2EN4GA
GZJ5UpBfx8lHR4EnPDUula8SOKh2cYlWDd8+B5HDsnQ8ug7Dtd88+HOMm1reZPfu/A2LYcaMhSKy
njBZ6oT857hbavWSBBnHxuTSgoR9I3AUm5C1H41jMB/YCwxGQKaBwZrAhxk/rToztQ0piZBeeqKb
OwbVkvsh3OtW+9DGi2o8RZ5v5MRS62+iWaJhpx8Ok0/Jf/vDoxuIam0lTNu8HDyUKu7gyk6pCEiS
Eb13rkFFMmnf92drCKdJ103vTOuCvwqPaPWIg3NaBnAzvvQE2NMkp8S+ggvHDEKobwXe2v3DzQid
FLyiydBsuKX1VS4/ERaowxajhhi27LDYZ/JHwOU83I1tbZ8LrmgN1x4ZRJzrXMzSsb6o8tOvfuxo
56dzPLq7rlsGrVAOvbk5k8qr75z5t8igLQp9gtlkomIAINfIIinY2zObZInbMTYvuZrWirrpIJbj
0YWKRVyD+2zKSqfJF4xt/yCz+wxGisUkkEE4BomF3X1UZDa5qMS9jFqARWshp7s4hrvLeQbg0/tR
rR7xnGAe70ZvngEJepOTjgFW2mpPSEGlS9jrLbsHOT/kOe8Owrr0bdUfo3NHPa2Ztdh0YGwmKtFY
XJT/R5ycO4TEriTWMd6HYi0Nq1a9JYTZQraDsLCgmo0QXi/UTLPqhc8L4CYwr2zpzIXLY1QuA6FK
ZHa1dqaK2s4chv2pwVh4b6tbws169J2rb4tmosD6yH81hT1GzF8FYRPOQRDK4S6p1jiZ2nwbSgfg
2JOSMK2yymK86pyWBusYMAOK710LnKmmL4xg7aavqnEmg+OtLFQsYfitXb4qac4HJ8quDOSAyJpj
ZpCeQrMi7TCxGT3o7kF8Ep76Sqxtxg5DzCaQxbOgnFXdqzLhb1J6Wc7WNXd8vYN/IvuAV7nEqRbi
9a6ZS9gSCLtormG3kPKDFM2b/mHhboHRPonc153RdXoeZvlUidZFfkxVmq2j+A2EwVOTMaTNGPQq
d0ZiwIOZbHBkYGyx+u9+FSAf0cxjjT0hJ08jSI2FdKrIbOCOV4COj/nct5kvTFJtFo3nmGnOCQ1O
87izHR6QhK2QgBMr1nu/Ev2SwIw1oEd5+ndaHbT8OuqfPhY2FU9cc6egwgsifYB7C7oZhVBQL3Re
8GJfz+SpxDo0l0UJGmhNB3yzwYsuY9Edld9cu9Tk+sN5iprsEkSK4puCgFvlG7s5Mbm6g9qdGMa7
kvcpeeJ6N6ScV97HUDxUvI7irlV5GFM24zYG1nWk6pbZOt4EnHEcpgVW7zBfW9nRwBMeLFlMQdHA
kBksINMbfxsmszq+JjJa7fTLsUPgRJzkQ0npTffufjrhXuLNRbbFazcDd+AXG12/CuOKHHyIz9bp
CB+Vtzr4chLygUh2JdiZGURXbvbPIX8r1qYBfBO/S3XVD+sguA/dM6k+pPQ3rN+pwS3EvGEo1xa3
U+hidzjipiJ9tK2LZ4Y+zT6Gf92iokLs3ncF3GLqY+72rDhBPvTKH5tMa1rfRrQkmvdBZ7VT+/aU
Y1ZsDX1Anf2M9FeLt0lu3nK2RXDgAk+DV2m6+xariL+R0eNDfcfJjWf1t7DnY0CIdGEBR1RXvuj+
T1V2lLq7bcwzG+BAdo6TlT2hWcmPkf7XyObUJkr4zbbd5m7NjTk8PzH8df2frj9j9hzFR2ptWudW
EGwRe0gjAgDJV1FgSbaWbkDfyMdQbYQ4ZOCTYGMHTZbmL/BTDOJpxzVQPEOc5UN8qNKNmYuJdzs8
xYtI9GNAxyTArECjogPREW+td8gDISmPgklrq//wzYzyocFR49m49lQyEgulEDfYVs32WrIMx6Os
PXLpqpFtiKiPsWMwXVoowBGNebIzjI8sfcXj3tL2BArL6CPhCMvtM64b2KtLKgZdXZoWBqNTW6/6
/pRbOBecRZTfWYGQ4oSgLa9gbv8fxWJAwmGfxBuh/9ccT7qxEBtfIraPzJv6084AT1qfwgaJk7Qx
F5ilOhaXgHSSjmQPBqLOVEzOLlSuZQd46FWVPHbCJypmkRxf89GgXaGNqMJ6pWY/vfnO8TZHiG/z
bJ40pz5jRcq2N1ciyRd+aqSPSfuC0mVhKhO9yN/37VJql07LoBGKBs7i3DvVWKCofr6tj2jraVuR
6Fdq7g3hu1vb8spTVx0rs8qlJr9Zj+HUpwASNq4dALsL2WYDyT1jroKxnH1WTwupPFRXv9T6NSEl
cUgzx7Pa38y7wt1HcgtkJjjcDUF2tS0MqUwrqkX1sKp1iMTmLVL1YhlHkhrxm+1jExlFHAGq8P4p
m479v+8AHVI+wrjFp/lgD62hUqTQMyya8jPBfguWuz8wqG3VDRsImHCsMehiZWDuNM0pTe9s/Jnq
xUrTKES2ffNLCYeRFGWXHzZIL3GI7bdDsLiHGRcNd5XpBQu0JhgZhyD55nrwk5sF+Uf6x1yJuh3T
VjxVIXqvshzhaN08eZ/zEJsMh62elOZrQM2wYFwr5RnzVCKvUlngVKVo5yxoYmprb4FoDFubVnyc
6t5f2R6EOQAiBHZtPqd/19NRaGBh+rLYvSAyTSNwXoPYW/IyOpQoItdEPsd9Ul/S/OYaAK6+61IA
rA45JnUT1a7SYe+87fykYa2WNhb7g/wDomYSrUnY+AF0sWOt76iVkopDiGASKd58KX/JLAjCvuEI
4gPwH9ZCoADeoAHE/U/ubm0qcRYylKhIMtdOzdCnh+vBdJrKLsWlsi8DiERCE+H1x6tIjpbPczGa
xx68EM7T3Fxn7c7yAb3dHaoCKAM5VZyjchUw7NcOGQ+2iwllg8Cf499r0MZ0hDPRzsS9vgyySxNl
pCPj2Vg9QYm5yVs80AUbPWINYWsOLdGOT00FJc5PkfiXgjboIKcJFms5EBKpdl6BDHHSzA+nevPS
T33CSsy6OSBrzKGa8lk2hAKWTfPnEbKmWHJmY41jGacDqVsxTU29q8an4zunXlkPC33heMTlM7xD
9dyzHr/fMv9/OsO4+9GFV6O052X34zIDwyU5a3HOdfK2czbQp0M2OSWYqp2fzvoTP4MJ08ItvGlV
nasMmXHuUiLeihmex+xb9J0N0LD2FqJVSuoXHGU535FPh0XE8rh55vDKactBP/fSfQTmbGmPId54
3hmPoi2zkVckqZFEvG0gtlwsdW+Dbtcr97p5xM6zcjCfXjP54LnrPNhbiIfTEoTcGgfbpM5+Iq7v
sboU+lzXfq30L9XAM7CzZ1HXn2Fxd+K36tzkiT/3mjMbG6bDQptG2UtmqiB8jia+BqtPqbYyQqvP
ptlrwGuCrRXSli5I17npvUUbUErz32Ok8WiAXJh61kkzCGKsOx+o5gzT8gzwC6csUZbRmzdoUmj+
fr3RqQm0eml8M3KFWYPHEBqQCIybc14E6xsJCDUXVw77Asy9Zd+q5BJ338FwytSfLlDXdXWpS42R
MjgglvDo1lfc7cb0UDGpjbn1RkYEuXKTryb+h2T97+pkMuZdBfkqMZ8GfsN+BUiaR/oA5Ewrr3a2
a2kfSidfALwBkoWMLPoUtfnWCWwMT8F+qbtl1R7r+CwDAst2MhIoYpY9M4h+hB6aHmelmwr4skHx
xUuZLLmvw/bQDruxwm8bQzjmlUI3k8FgHTgCTGowjBXBxTf+OBRgplj6ihU2rvfLaYCh7nfEpNEj
6lKouMQh9d+WmnlEPewYPEbqC9qAwRiyqqjsum0UbZpxTbhgGvzFFSaiZ+sy0vruq7XCsI4cfDfP
sefpz5h/sX4agreUbFUOiw7EYH9tUVAKmWoW1IKO7dZJfyT3lBuLasSOxPBrJ7KuKqGdYt1K3NcW
Z/bhn41KuqEeTdMC9uaiibeqt7alh2qwJ2ZJVGMdkfoycHM0vEDxGcif1uCYF1Da8xgcMyRgmgTB
8CBnKpIAnQysb8cerXQXDEBFl9gj5xAn0vbZEXWv0q2l7EDFlfneys/NBCYhXgTwMPlNrS5M/XMi
5xZ+81mYLLhD8UnV3aEPjwP3i9ywIIfakUE1tLuPhooxK25V9TFQz1cXq7ywjXqiqSvYgQkiXYRH
RwhVhXQx1Dv7gazmEPjlNOlfrc6BNX4z5hfQ7hq3DPZ8u61Iwm2gt5tr5O+ufbFhYUpKIUXqQ5gg
HUhLqBVn5+oO5AtWIQbhvj1b7p+t70f80XmHuY8TS/b7iZ8f1WqRa5gTqLtWerh1mpPT72BrDgze
4bejZkbtM/I476qDTSOvsmOiDY4man2e1tiHnpq2lrJNoh9EAnssl+o8mRN7Fp4F7yDhdQiFqYD+
Ilok6RI6usjNaP2THbrUN0fiOBjDUJ1hHXfb0Vw55spMT0qxD7FqSSeTDi7HbP4wjE9luCTSOnW2
BvyuCoFUqRaSX0CDsgFs4PkjElgfKAmnqfmpcApY7kvMy8D14k610o+gOwLpmGgJ65U3EaGSGO8O
rfe80872178PcLgSqZ2z/y9097Jz7dovSC9cMZK7x1qdKtj7sDKnS9Ey6dFV5JlDXhyZKGflPhXn
K8DqUoFF5pXgZGTJqUFGb+v5P4I4V0IGyDYpGUhH+/AqeYmf29lUNc4o2OeONc3nTXL0q0teibSQ
uWmIcgzqU3e/K/sX28ysxhBoYfcWp4peHxmD2CFt7YwaGXoVGFutR00nsawARGQLk4vjeNNrDMov
NS+MuUvsR/7sY+ipFokh+gsZxB7ftg9Lx2cfSYOBxeWx7HVoGQROUv7S2tn9xu9/OrtAnSZBQ89K
xIyhSgmTU0Sok21lH8Yee/iMqjTiqXKXeH9IJfHf1qgQmG4E6tVTtjoNt22cTJZbCT8fRhnouPy8
mQ/WgMVO09bcKOYmQXBIkccadLO8Yz8ZOEJz4SXrjLSbvRPHaOXMlQXjmY96eIbN2qY96m+wImMJ
pL3BWEljDDAOHI976pcE/Q2vf1yCrD8zaJhyvsjWLmfbwwzncWu9XNGoQ4Bi/DR3oCHLcGW32kUN
Hin5IIvYHVPG4AS1bwgOebOo7AceGmz3vI5EWp3hogQ36NIOuqnqu4dc/RLLWjiBGkoVWAINYinw
p6Q/S81Bjh74VWc+OjOYqWiLrTQwT9XUXxAZNwiYG9PBXXn1DKXOX9QrWz/4tN0r3Z6H0ZGaPQG5
0WA2lnHCiFuiha7pkKHjitAb4IkkXDFHG7aPRRjs44uhmRaAdKAas5/Y0LmjmvikG88441WysANH
xzi+YaSA6auCAHWBElg7XwwuIsbwUKkokoEJ//ML+bzS0aGpFyhWdHlJTJhg4bmPXgPKy47fFRio
CEdTV66svZ7trdmd/tCejPMMACOzEsIyrM9ZthFa8Aaohkaxnm1a/2ZjeZecWeeyVekTk2E4RZBk
mSwHJZ4yFWFWPZQGUvmjxvrgrRja5f1OVPkkUSXeNt54Hs6x3UjDFkwtD6MGUw9+mmGtHp+sCoTr
KHeYs09xu8wEYQsqkXOPk4VI/+WXLmNWtObWeP/ySYzODWWIVwdkNlzbf8A+7LpAbRlEWthnMhmk
9tzvT/AWiLJ6hj1NifhngO1lW5+b3IyGVrPKYEIdPaGVXMDNo3nmmWwd1s6t2ujMyOSpwQenecbE
CC/CM54Zb4g/fkchi/VEzgHKJ2k4d5b1+8HfxCXds5BkISm1x8rC/LDUesBIsENYVQN6nmw96Wql
WfLbhkjTJc8h3NvxFgu6C+bAXtkYncwLyZFpVTNx23l45CGCJ9omAEBssKTywCADPV5WWeiL0stM
JAPpkeaQlPkNoBDHuPw7ivthVmOHEfIkFpUuWo7JRwrwzqm2wbARAWSlmIsws2pv8+ocaBsOmdzB
3AnChse1vFfkc/VtQpEus76yoF3YOBZ9Gu6Bgc6K0T5Hldqe2cWRD5esCaejxyxSgCkYRkgG5wWm
+f+t0QolEd9eD2EUkHo+lx6klNtyOd4gRXq4TNP+WurgSrx9UL97Z9mKxCzzR++dJgslP5rJhuUw
RCTJm2JRv435TAgvbjKTqPHVfRQ/O4aagApUZamwN5Nmj17RAEUlzPyDcmuMD5HFCj8zXN/2eBbd
nBUcpFk4Vdq9h83KYynIwyvWo7Ky3Xv/SBFdpaPkXstiazk72ViGITFn4Jj1gOHiEgs3t48GEz4f
gAWY/Pfad+CcTAbNkfUKl/4S0uEY/BQSR1tmTnvpL4bpl62KBpwjxuAqJ73nXFJ5q3fsDqSLA7d7
kIe1I89koBCD8Pop+6Z+7/kYaurSqjyBPcyGc8Eun14/hvFexmKrnzC/xEU9QQkQ12+orXl5i+KT
/TR81REDA48lVAIv5vO0dnORq8yqr4S1gypFP6cmOLQMgwFqb0Fh6GXLmgZW+CelY4XRQ7qK32AD
SSCRl4P99FhlGhC9VBMsLFARoxUG9KbE2zisjGghqQ8dKYAlKEJ4KXYWVjIaIYuco79mn9ykpgnE
edYG3GXtU/chwrvHMFtqcFx7hwgEsT0FuxuAQfTENuaGso/mDFJe9pSiaGpziCJMCnCBUJK4zxPi
lMGwZDTGVYqCs2yCFXuDtfJMvLmno7fLNxw+4YS3r6OoVVrGpMZF+Jh751u02N26gN9RfepNN0+J
a755S9xz22zbZK9odxEbRrH1oq3Zb1Qd/POMvStj/asXH4359nA7ZJhtlQoCM9KHUSwGfW6YHwPD
VNB3vroUbVtgXER6SS9mkrcvnQPj7WWF85ixDpgCUScr9rlTPhDvLbwBHjQ+hsAcocUjMxZd+lt0
dwqi+EqlG9ZwT4WvNwj+auUSuI/kdwyPbzYRdwt8m+n4m7W0NcLOug1Z3pCuQz4vmXVUyG5as8mT
aeWQApMZVm8AU0GERInI7NPIpc0YkFWb7YPuGM3OTI6wRiIAmnh25PTIjpJFzEPaVxfZ3UP3E54u
GGvU0fxjAeaVBQosuzh41PgqRCmnqbxie0GHQobOCcsYONoZKT9T6VU7NxLMBsKDek39VwW01bzh
M2jEDRyQLMcfvdFttjzc5WjdCGnAxE1bn+Nik2KdAVusU1UP76zChOrMmC95vx37VixQjvh5hDUc
RBxFj8X/xJrRPuTIYUYNRYv5ODwtLziIekOO3gz8YX/gWu3WiPxzdjwMaFrNLtGWBQqzStH5Xfkb
Pccqi7crXjH9cYw9cMlJXWxEXpHptVC0afHNcwmCQwmBFmsPrVzXjeAmG/GiTfiB2DHyV85s6LPq
Ova+TIEf8fYU6/wBsd1o2B+5zgFzdkxl76kisJoMAqxbrQLVvVmeygyNYRz3sYeIHGbZVKUjN2EI
d44AcOHiWkRrWgUX1yINfXCStYNa87qlUD53NhAIpAvf2IvAdFR9isc8mvOPF92c5gc2spoxxAC5
iH5cHsG4C3FTCy4sKKCLrbWTAwQ3owrQMDhAshKThVD7VetL0tHoMMLGtOSvZ/kuSA+GdSS4yKrY
u8dUjnpm2ha0XBKZX4tmBfp1GTwk7VC7eBM7xuqferxMPYZTAUEoFl6DaJB0rEgocspuMJm5IHoV
6U8LB0ndIclpwd03Llm0MtVNIV2rDG/FxsDpAjnS3tgJRh9tjq5MWpEzowq3efs7UP8m4SFucYKn
tKPWVxlxSBfrnjVBbCsTHZamfJVJCkbmFXP1WSzRahmYQtvSg4F4ifsozeJLVZh1sg57jR+MsUtH
MjLcliZIqbzkQ5xlnXcrDftQSeFfUxafbC7hrvJSfWZIymkcReqIWjFJ5T9Nd05+Mj4SGQBVqQBp
QM9XQ/xjvrStuYjLfM2654NirQY9e3fjZ8c2SZsvV+vZy+VJBxOW/JiZzyoBj+a3Sxs9xy+8bQbj
PkySfUklGcgNI1Xljl982pDiBxPTXWycpGBXsRaSf0sj9m4QsiygX7jjrvNVLlNiIIW+chimNC0P
XBlxaA4LWusF/v+pGmj7vd83h1ZuDpajLL3cvnRqIjNwaTh/5zneQM2X8M0QCG2ji9+PS0nRwY06
Szmi3JT6o8osEkuGnTmQiaxFW5uLnj5LsDY7zppSrn9sPWTUYJ0tR8x26CVi9p9jfHPwjQ1JtrYC
8qJA/rCZ+6hOZn4pVEixAyw6swe+2M/DDJqMNSyzEZ8Lu2ddG+sVaEnXK5f5yASYUVStvjmMpbZb
KQk7B7Vh08nSPvbTXd4GLA4bVzE2wQbjg+JxbzJFGJKO3WsOLxXWHzVZNLm2bOg5CwCvgU5vnEWn
MbHvrUPUozWNUz52ez/Ml4YH2Bc/shUrs74Qa3NyGroRr2GM8VHam8FGT3giqLAScm+0YE7yEZM+
6b3+4BEKgra5M2AIyFExry2YonAfxRgjC5Vz5YBhY0cZ64kXEa9R4Be7jkeDwgSAnspOy2IZZhbB
M7BEoO3hFi9aG5AW44tRYXO9MAGV7KJRuCkVMt92u1P0L0l+jwBVcnH2/CgWABuLFQQVPK2KoSeK
qUtFoXMBRlRKDG1BOr7cH1GWxNhWDOb6/Sn0UcsZLYW4DX2DNglnYGQzKDcY+0FtZG6hoxvr4cGJ
P3L6qsGhc2bRRn+QavwPLIYcTeg0oLVqgs4GgqrJmHgY8YnVMJ+TaBY2dDg9eFfG6nmiT1V2U9jg
wgbubJVyw/ly8C4VbAdTsBJ2GBTEf0enw8qdl0ux3+TN3I+UiUHgihPYk+mN6TSDceGO2yF+FWO1
4Aeds2ZzHhvY60YK3fZHr9GUkEnCo23t3GCbkvpATKVSnmFN0ipm65wfFnmFXnSj/s03VpbCDjAm
l6ytpyL8bMcLRXcSPXIyvg07yAILkx3aBDa0QOpmnp8sK7Y72HwiMVmPmB0AExehzJXtkIydhRFh
WOsA3LxkXuHt1BFCpES+oyg2HIvi4x0F14ZVCBIMfAt3taXzseGdFz9cQEMbZ5wP2rNlh1En7Jf8
C3OTUiWkDxWWlphtgwzG2GgyeFjeiXsM1FQNvL2B+DXXdZvNvE6aqwF+W7dfpFjwRrICVrrKfcaP
FfIaTSXG7ByLQjBQlYAGUvGzpwrAVEKUCRCoVlRqPEoldi38AhAE8Dy0fOZ6utKAeuVutNNLZZ6U
A90GDRzC4Lwwr2XOHCz4zQAfm2gYKk+4oHsZdTIbGedmYgWkQx9d8QFyuIMvLIdLUNMZ04koFrIb
NtOMzRkOVocc77oFxc6CYOxTL+O/qv/05MsmSizoFJWKHsywUlSszO+V+Fm2IGe1LQyvG+T6ik4Y
IBAlYvotBSjFSORKxyWGop1XlIYWPrB+qOYeuL36q062FgC0Hr2rYjYnc2tn/KwaIBJNtlZdK0/s
sMZZEU4JY5FqynhT6hIX7WervH0PlmjCx3zubLaY0kpWc7UnFjKyHKBTt3H5UZukwhgjdPW7c59t
f3D8e+wcc+2Rqfsq+FCKF9AKu7xL8Z6HX6O9VHqqFIOGBZkfa0KuUg9WYAboP2pagp6/zvpFU+lc
GVgoenfjtC7jqR+9AwPc/TaY1oSCKjQROXzE3DO5xQNEnvKc8qUk0akvmOirX6mN9hAr9zwE7wpz
hKjFLISk4KaEDTKWEmDbyKCI9/K3oFowzDTMvQJRarCAHQ/covc0x9QX8N29x+5kmZ8Jbuh4dOci
/OHoAb6StwFR5c9Xb02jQLZAc/MRYyEm1aQcg+ArqFDtWQnFaoP0r2swT5q4HZRXRdAgBxyi/CrR
n40qlX+m2EBDmrmbnLxJKXAFsB3yLEVHpYTp9QpwVYsQnnoJQrDrhPeUMptFKmC2ZLIeSYQWX61+
N/sbn0RHFoSRMWi5SGIhVzBNjU0vn738lrBIF/hRuGUFrGKyR4g3kKk3G4+y9YA8JPvLhMlsdFKi
YwtRa9KoH7JC+y8tfAaCMd8R8AuLPk4joVZUSwM/26BNk8Cd2kwCaqpQv4AfLbNERMrhiBEglfks
SFTWTAsM+4O/hdGP6JP5lXDK9BlVi73UeOj/WbFjvH6EzDVu7Mb2F5pnblP6XcPKZz5SnAvJNoor
5koQI/tPtxVowHhSMwdWERVoCjEMsxSRgTa/vIFNBG626rNiFZUzsT+ERsRi4o6t4ohUJUUsUzno
rGGjzUhW7HuDGg1ieWIl9A/dnj03AxbKbpFtyDmOyQI2s6jY1Tv/pJTNi+FkhjsvuEjg9fC0N1uZ
9CKpHj1bZw7cvntc/ozgXiWwnw0yhaHcxEOe5J8lsRSPHzlzen5JbNaFIMI8nBWyAapTTJcbJuMq
xB2Er0Kle4plUPoBDnX9roXFTGtPupstNOUi6XeJ7ZKa+lbcm5m8Fe/FqHw0039HT+WTBDcp27FC
5fie6v4rN15peWgsD/6RwaIN2sNfjRMkOwcpq97+VP+gs5FUvJZp8itbd9V6V/1WdY858Blrm2KE
UTTUxd+4zBeD+oiinRSuCz7fyptrgb0wNTwRyl+L+O0+YZ0BhS3dLZ9lYO9QExjbMYypt7KzYxUP
ufvK3pbELZNrIa7Z4Eun7xu0m5K/kgST7R+/Z2fYZfqVN2QYPzKu2XT47jDyJcUnoN84uuIwHOFi
ygfdrljQzbZkdW3194o6IGH7YaXpe5tBCpp/rXAivmSun5Bke+mc5AaNau8WF7P5TotV0dsEfOlb
AkJ8LI1PR659JlNFfld9izfmnmbPYQAH1V2N+iIqBEXGi7vIiG8qpzRKZqa/U5VLa1xrNJQYbvGl
NdlutrEXqncI24tK8T5sw4Je7sCGdP7Zwl53oC3Gk48+4qpXzX6VuTI1uFPj6EigjXmiIzMLPJac
XuV18L+T5EtJVsw0G/2S4O+mWTfGo1qvSeBp6lZmW4gSbl15IFS7LJpnIGN23MXRyc42lnvxEd6g
2nXutmRU2R7yYqFXwBc2jXHRGkyW8n00bx3+BSU9QEEvaRltBfGmOmYEdvjgXeVZp5sq38fKKxgP
cn/VOQia4M4jo3AMkH8unF/VMXbKiJmNG1P8djR60Sp9t4x1reiGaAKGPfD+pPaBLK8M+yBkcDrJ
wSJQknnazmRYR3iRIYpH4BDtsstuuXJjvRAG2KMZEkEidzieJLCQYmhxM+11jRik72KyvuEidxhX
GDtm20PzkTCR70j80NkKvyt1Y7R0jSN/UkYn2bmZSLG2gUSZcqJjTYhPRnm3zINfwhw6+8U28XHx
r/sRS+QKuJ7tn3zsi6yMcLRjaNgzV6YKX3LJMRa3cP320PK77mzGb8AOMd9o1uDLY5dLn1NrcXq2
VxZh5+lvDF+z+Im4/pK97wXzBseC7VszxX24+qot8aAsCiJLzpdUvgfvawyfpk02Vdo5yYnuYLak
AvFhG5ecpZn2k3PX2GSwetw0VYaXpwvnAdOtzPsyevZDU+qxDQdvZxYfBp899XSgEeMHX/mK/EfW
Pk3zng8MYOZlOicM5A7but2p8afOdD49ev7F4N/Blm0EBbXZ6+1N5l4JvzkcK2OmemQSpgFjKTB6
9THX9wgsFUoxAUJsphgSvhIclLZ7cRigVe4lVKif4G6oV9X9kfkCsjtPRJFc9IYv9C9HK8PEyFev
YdIFc9tsdIzlHk/tye63nvulV5tcQR/LPgfvu5aXRof8ne+7/hCyLqZdh+ERnjENvN2t2FFHuJoD
PvoVb1Nzqpq9p+7U8oMeW4boGYZPCf4mZZSufbfNI5SXBa5JxhrONs6YEK8D9cGzGuffVbnGltfb
7BxNJhkWJBZLkCRhqzHiySMgbKOAtVPOBcnJhLO4hQ0JzhZS+9SE85xAD0MKnVEW5rY3DW0brepX
vGBCPMhrtMJ9aGxTZcnR1uiPnB0A+BeN5K9kjB+wY5IOcIoTBbQOP1mubFiG7Elr2UTtwpHKaWJ3
m6p9kYOoRzSujavsEA8dUtWh96GicVMBT6qOqDC/xl6fNWEypaNmp+rablg4qv3qYqECNU2Hty+C
XyvbwmXPiWpZZzu9GAgL+cYPb6JN44dtyzddqgfP3UaGFYVRi2PUKtmX4eK+2qXxr0YiqUX+DQgW
GsGtGz5o7zLKn/AUJmcWtaXuoihE6CHxmGrv7Oiqx7+NwnhffvX6d258F9lfgaE/nSodWwU3fvdj
Rv2UgKvoDxvpR+w8TOjD2vKqq0+4YBVViISY718IrCKjf2oyxk2ypOySiteuvUnqtVuBMlsqLPSx
gFct+5Hd8Jc6uto2YveH7xziR8neBaiKMow7LHZU8ulf7FwbnL75N7cov/nOu2RwcADVCMYsJONT
jioSMEzc8eOa5gKoAUsoTd44CrsJL41fPHkHYu0oEczKHgO6XrxSjdWQshz1Fng7CyY0NUq5KfmT
gl2687tONLbacx1Tf5TgxjHhshsdMhnfTkEigQkN86gJEzzoGypbgoIlfxJatxCBiHNisHCurA32
S+JOq3NgH9JaG0hRcDDGXs4YpeJC4JUZsMIH1sdKz4e5PoT4QZzPNhmfjqk+crlEZGJYqY5fttsK
1uHZ5hJQcTg3SXoY+BUf6keE6hZY+r7ViI12NtigcFNpGq9shpnj2y0NKohhbUQw4pw+WSd2sTV7
aoM827m46BObKbENTE/C9I0VoAdVmcXlybTc0y5vkl1jWCKNNffl1MC/Y55CS8c5x34rfin0e/9x
dGbLrSJZFP0iIkhmXq/mwfIgD7JfCI+QzEMCCV9fi3ro6uiqrmtZEpDn7L3XTiEFKGlZ+zzb20V3
0qN9Ho2MDN2/OYi281RvDZaUoZ+CMMRFmUAISW46YkTxCQPiLSDRunNdtSsGSijamvpqV6zr4QkC
2X72k4uI4scu6B+VhsARTozcZ1VcY6DSw6cK58vA4UglgAQyc9NzNO1rfWzkh4ljoJg418J36q1d
KfO7gkr2psSb4mIcptTNG+4j7vWCYd0crgQEav9+ivW+YLWnEiAiWK0mRB0bBlCqPs3qcbHvSlIw
Ga1xZWb9axARDes5ayc4YNNblpYkd+Zzj4dDaEKT6hzOLzKP13NJNVJFIw99Xpkzrcxa4UqeDl32
NZAKY2WT0SlB1G/PR7mtcoIq0RKNq75jYMiMozXxlezPZRlCJyhUKwt7XbzL+EFFRUktg+4ERJ0g
8dqxMHYBrjeGaRvSX+ZR+eUyGrocxmqMjr5FahlbRUffzNAA5fc3dDNzP+KDZhdrcW6MNOiJqJnR
cCkgUuNwNQ3if33OfafzxidCbkPxZLTzrpI0lfXx2RbTMej6K/nEudJn7JlnM5+4oMR9WapHBuCd
Q0sdyRpSo5AiND318BOq9Mmk268JjLd8Gq+G+tWB3I+++wJe1w2mJyvOT0Md7x16tBTBXpXb58Zp
n40m/TVy6q68xd7bjefwxdf1ZzNS0+uNX2lXXmvBd4dzKTH/MegfRkNfRiEupTdfkgyLMXdJlVCz
hxIWektM2J6+O/hOPc1Giwff3GB8KGlBypv8s2trbiLIFppKBg40wTWEDKYZ0bHMDeGTgCbWuIjk
sJb9Ut5Ug3R0B+jskw3BRhjFB02vhPvXo8yep8T8y20b8Fc2XLrwT4vxOgTOY+W4kGiHtefM+5Hm
79Id16Gp70mY4YowoY3ZDkY8jhcDL7oYXDQFXNAVFlBXZuuI7/ToGeBn/XccDyR5ik87OgOXQd1y
FwuMAxmzC6luEvBKjDdLNldKbWBC2+cibq59SPiscKxbNWXDybqHus/TtKlu8Ti3xKi/tTH96JFi
FAyKhwbs3JlHZshWPmR9mPf9v7ZZjhuYdPKKcrYmC+Q5iuYXXxZ0N0zykQJEjE2G86+i1TdRJOJG
7qBlQ8Gujd4qiOVQSbODQ3N12n3K6WU110g1jtse6/RmU1IVYqwHPEBfi9wHVrJ35uhoB+2hnSD3
QlvB8qnq9GQx0vY5ri/8J0WA3B4UxzlxaTcaofU5ew86RWjeDbRNRTbpOxgkNfII7ireoV3QyUM1
puu5Jmmv2kdzIjieJoBP4hXJkoNvj2cvhpVvGuso8d4lUK48KlZy5Dqj+9Ycu13r9VRmkhDuBqaw
9CwZ2CZZHcHqPAkK3Pnyb2afSLIjsKE+N06/n3qiT715FOmbHvhyi1Y8zb1+N5OOng9G7TS5N4X4
bjDplqcginAWAhFu9KbJ+8NiBWAt3/OmsXekew2AvM4+vRhx3UHvSNuHuG6Pg5y/ZxoSuMYfQsc7
6J5n5YJg83hCO/W6HAbiSmTjccOIYr7rDD5vdz47iXlyY+vU+9A9JHR9Dgg+6r6TfozQrnIYSwU2
lWTijO1B+hnPfZ1emlQeR5CTWmC5BY1AdDCqpzvNsjFx1d6e+q0RQ2tyq10KIaBQ4YWphnzWITaa
y/I/B0CpQ53SIjwicciL20f3Ck2+1fMmDwyWfPrQpR0eIXWckQADtp4NKHwq47dAlagiFd5KgdrP
Y/FgtYB17pPqmCfbyL5Qn8xfE+cA/2HoH6yKMZo9i7rQBdqCPZLyu9b488CdT+FPZ7+1yxhZfFbG
zo9utfniu49ka0TyrKVgCQzQIjq37L/b5kuyjoqzgSU7iy3vXbXeOmd5MD0k3McSWJONMFY+pI4w
EXBWETAhZREDNgUJivCB/GwfHkdu7LH86O2HBV7vRuxQzKNDymsoX5fNZhw+hcwLNmgN3T0ManlB
DpvRhubVrgV/5n/G3GwVu3MUdgbspKfnEJaJLR8V6TFORWrC335HexaZfM5B54TiiRhwttOAIM62
nfHBD6F7IXkNyueaB09N3tanZletQh6SThdiJj8X06PfbHpzPzPOcvJVNGw77Wsm9nwcXX40onsR
f7bOn2VjL3/2nc/GuXo2syv0XhPnrn215A/f9yKGeP1RgLWM/TeYbuSO5g7P2HkrF5LcXQWUsEnk
GkR/r9mWsZv3ttjGCcGYSMRZdtG4vNwE+jiLgpIAg+HTxtLX9P5xgYfGP6+HS0geRUHhUD60daLZ
I626c35LPTZIf/wirIBCg3Xs0XoZQEdaPMaCOyN/rtgdBwOBEEkubgTZ3C356FtH2ajFAYmHdbPs
2tgKu/OXDQizZqNGZY9DjY8RfPgZZjT0oiLG4hS1q6800dyWs3VSeZucIp4Wec4zcjqqw030oG0E
uSzcy6knjIcnnDcXXymNC1xF6DlalTs3yrepWpKz7dZjfx0MzAvTAesHjWgIxHRzZCR47egGapnW
B5CwJZDi+Ag2WbNhj1IbL5JaxR4FGsTew6cx+E0KHoomahjkHYdVshtrRKcX3v50KzG39dRnVXuR
PxrWS5QWaBSfRfprWjfRM1A8RPpAt264TblVBN4lDT5qFzhQ/O1MD0FxT+4ECZGD/FxDJZZfC9rN
ItLW3+n+oUSDmZCv/p+3meSC4j2W/0bxWgL7m5mWBjgIefNaxqS+bxyjiuAnNt88C57IS8atWlz7
ARVGken3CkYkrObjq+effT6GJOpOnvGTK+qEX5PscWZspihjtl+4OoLglBiPcn6OYVOzQMmtzwzR
IZ5vcUX8FU41qj53mlXquSseqOzMUZ6NG2VQmNGvSUG6yYASctOIsgHGPi7H8LOvzO2cCTJczy0+
mTb/1bSzDIKbrvxzCxfhD+l7MghyrgyHoip2pHX+jA9e4XhxvY8056XNMRBN+qxYyva/mQ/hHmsH
ciZxF8z0a6nyNRretvLCp0nlu+Wr1CfNZmGQKbGJOWssq7cuqPdujIdRQ/gSA32wkFAz3KcYY63N
bCUbtkqEZRJiPMT/rHIT1tYhNGgdxM+rPR6pol9PbnRM2DZFo3PSWb3x0FNrA6AZPaheyErSGbcp
j+ARIq6TappA+HvdEsM/isa8G+PxUaPG5S4XC+HnggZPnWQHZmbai+hyGgIk62uccr+cnYt06r3A
vmFEuOY5Yvgi2QZmseVV0zlebquWs/LY7MrU28xBjvFFvNcS1kmjKQ6HfBfsptG9xC1ZrSpBAVkM
EEgy8UsM1SLIMOqx9h1xf3A8WNdxulHN1U0yWhlptUvw3MhtMqPyEVeOXBx2GHxzBmjTNKANZluL
XyHVXOF2dGrKexmUZyLQIEcaY+vN4Sv/6gjdk1JRMqfeajZxBVhwQSyIWE0G+5qaK0ghrgMVDhBC
AZBptvADa27A2CNzBKNqRGojglPnG7hFqw4umLusnlWzrjjicDZL1FnTAJOW40XJeVPg8ihTyHcx
6v8g1qOaNuMYHQ02QHhzBXCplp+nR38vQXi6eb8LJh+oJxK7bd737NLmqNiEq5b+EidyNkYwbaaQ
fnWmbA9IJQPOxq3H/TQSe8GRoUK5HUBHmlhdpW9hXppJ4dx5Hs51tO8K1Fusgl3DJoiVxRS8pCI9
Fk2wZy7pzWrt91S/Gf6t68K1yWKSczr/oaiCr0m613N3TAL6P1ezcfYY6DyOVRni48QOJAT8Y3KW
jClO/x3ZBDk4TsYlovxnZG9mzdYp0+uRXGzmow8RVAwlcbjhq4FJU99Dpg3Q4GxvVS0SddZjLEbf
paItyW5+Q0Hxh0Tcn0iK+v290795qERVdOi8p8z9doyPgZk/MznNiMc2u6Zkdwnnn1yRbe3HJL6L
qwyVcB54Td2ldo1nmbYH9jPVJqOJuuzk3TIa1vW8DsnraEpSqicboMywzdP7AaRCLt8t/dyKLz+/
s4dft9xr+WYa29R+DmjwLHeZ+dC230VwWNbuUzUeTCY52zin4xqEeSReI4jBzaPbZ5uCZhXRfGdo
ZlJhuAs+e3FeQkcxuHQcoGbwVY44wp9CFA0Xl2HkLJaTeKX6ahP6lK6/J7a7GlnlZWhzo/ttLtlM
Akxbp+iP0iA3JzlQvobmS2eIFf8F8B5WhLtzQjxLxBLcx6Ykg1icPEH3Au44xkAP+iRHEk+QEDQ7
yotoCm+pMEYFW35MURCe8CfkyZABY9l476XEf24P9Kxf7fBhSmHsc7hUwL5JIKJAYMUyveKnRxsX
dndQ3EKNzEWal9scNXIga2RcOoHHb1THuKWFJYVtEMcscOHuw4qsIGO0llq35PccjRzmvZQ8D7uw
R3/vdqKcdzq0N6M28abqbV13V8P+iLhN+yxewZTLcFzZYYr7q9uFjb0dvGhtR3IrlLMesmA71A2e
7A97YiyBixOGl06+RFbybw4f8srHqu9D+dTbluyBGUTcVG1yD/m36gm8Zbx8pDzdcQ4Ere6MlPlQ
S53fV5nzwGrYnHLe8OWoQdyDjr0xpDgFF3GDjRQlF9wkrHq6SRisS3wuRTLtioilffxeYndKsVXE
zpuFVxiXVUP72dxU+0mF4FHcjc7gM+G2kDP9jpOmsB3zPWHXuqHbjEYNenoLC9NWSWAd5apChg+5
PQ4mm2mFC+VPcwIdaT1a7icp3GqN9kv+bZHZ22HiKfyqUIjKAJnFnTfdFK103VH7R5CSF6cIW/R0
TOaozhJHi3Wyci5ljtfGKrH4GzzqGEV3mXytU9xvBDk43injNAzghH5qFLLKInhT/FmKo7d4n/ue
8qR4jdNsWajW26H1/zlM4LOmus6Q+9qfNzyz6AU6K7jdHk2jddyf2zE4BR0RC6vfSYozpgJ0qFML
xA10mPw8ZAlNUP3AQ2C+Bzn3jhWkYOvsTtaxEuWd5Xf3khfORNymzHq+2z3kjvM5Fc1dDRRsFveO
gA3jc2n8sxpyEcuD3s2N7dzzmOlYlbT6ko/9ru7pVcrFJQ6TazOI1yV5ZEtMjlYqT0HORWHWxEKo
qLcuyxUgUms/TOYP/d13URWDMwv2rTlxoSkYXx6YNXnxBNS7qjmOs/cwO3dRmHzNWXWNWEwVRvfG
vo7NcwWJX4GUiPofkI2J6q555eCgADjHTzXE9L0sBnvVX7IQvlK68ALaS0x9df4S9kC2QnzL+UsR
phufWFSW6te+6sCccFoZbznQls5wDvmERo4jClsV4cJs2lZxd28lNSb1vDtxAZ0H4eEzcbinYUl2
xbvAiLHEDIz23fTRrtwR0u18EnV2YJGKAwvTetg+SI9Z0+UJNrXtXcsgKlO67Lz8Njgt5ozY/umC
ZuvG8ZsTu6+RGJ8itLjQfKYA4CnnTZoMUFsh+7R/cmd53FcChkcKXr9HPA3KYUuWeyd3IgeWZjuz
5VVX7cUVy/eAY2cpnqsQM4yYXkKDOhdtMTbVMn/z53QXOJyMPedvjKuDmTdbMcptO0ZPuvJf+bHX
zIkvNo6ouMEsOOLdNHJYdQWHfc8b78OQmF7PUR7F67GVHXcdXL8xgcO2hryIlTuxv5OO5rCW3iDf
ONd5sA3qRxj+64A+iIyLLUXn7Jru7EPFYlJfVLP6KcY9PqGi2X1DlvjJnvXDnBIVI85ntLjIF7xp
Qpk8BiKW8WkO7ASJcuAJJyx5Vw3zDSsc5/Ppjm8+3sSbSdw5Z72JbLmZaJHvXYa52b9mGChMKwXn
mt2Ro94GABW98lrExY5kuRFPN4VJIU2cLR5XhF565aP2eWaN38dUX1rWecrCO1exievZElenaKYw
fIRhCl3RAyvqaYw/NrfFxv6aGeYE4axoNP9aM9+I0d2ng32aMvslj82t27uHukb1pKMV0D/Og20h
42eh1AUfxF9cOWs7UQcFN94ftwNft4EKdRjtuUoODU6RBG9WSrtYZuXb2VVfiQq2o/+ExW89NPml
5Wwjq/MUlghECB5sZWGWH3yiXJMbsw4tHqqBboImepl0aaw5kNyP3lmEgsp4CfhHMLSxvTK9niMz
XdL4om1dXIK0e9TVnhpZOJI6Mi5FCSTUxpDyFQR6b3P9zgVJQ+AbEtU4oBo342FfzlhcZnFuRmJx
vYmR1z2Rw35ze/9P//kUm1oB+yjnDmVUQL9gw7dygvt29J6mJb6p3N9lu2Zl0clCX2iS5qGZ/bMZ
mZfKnIhiTjulAXF5NGNXw8NiHmiYqkZjhgldPgQldL0SJJUTGFvb6/ai7h7iESgD4WwR5mrLMPKv
Axgg4ghIoQ+V0d4q0ARiGk7ghHt/Xg9O8Fa1REEj9Jsq61bsJHC+zZvgUpbYrgPOqzHhBHIrmYMv
StXXEKeaLHAb4C20b+7QbjWdBzytkPtSb5UF/XFAg4ZhL6YMbE1I6TkpjixEEe+jp75hikj7cd0U
01kjCdH4/tkoeuK6U1AWezfszrYeDrkNnZmd5eCm5zbBmtlT5h7cNZqM3lkk+JNK9KvRpSCnPigD
qi8PHUPi+vHY4ytrRZ96Qa6v4iFI50GNXKB6dYlecwyL6fTd18W2nsIVKDlbq30xV9sM79QkHaqu
AtgCNpgJazW03tY0h20Nfr1y+eALtK6o25kO5pdKrwsI/IXeMUweOlp3FTt+j5rvjomcHOa5oZjK
ZCprCCxU2bsPOrEjAATGNPhoAijuNyOtmKTwRggcyXGy5iPeytxj+1esoyU4ieOv6RS4hXdNN0O0
pno+JK+noNROYMaXU3fNYpPmqJFB1GWr4C7EBVJ1kj2JvVjWMGE3n6rFlYV9SzLU2rSzlpLERg3b
cWYNhjIvCdgKhqOC/uo5IUE9pNs334arY/LAViHMm4boIPZVTJKcGahM+R7ac4nQHSQfU/rVzbdh
WREVYAw9gj7w/Pg1P0ujX1cccnl0kdKr0BurbWAT6/ROJjKUbAP2MyzcTRd39rMlk70hHi2Ppr5W
KmjaHBATW9Cy01v0PhdL2SAVDVU/k0MImcCEA+urNurhUHYk+kKJDcjtgVh7sPZ1dfPbIFk7Nuf1
5K2YvS87Ve85SJi1MOXanwn8Kqvh56fxh22lHL1KcS9bOn78IMNRGsA/GQ1eLeAjK8PM0TnWo9cA
OSsCljUVoLmGX6HKXI6BPobs0swg0RT1RTTqoYMEGTcS025f+lulzkbEI8xydLDyC1yeBoWqw7yo
KjlfssSBlzLLoN6W1I/YubD2EtxJ2NTc1QSm7yDDh5k6ZYpezLFTuyLZezx8aEPlMAnhN4oz6hax
Vmlv9FltZ+vOj7pzRbjQ8h2aO4kyG77z1Yw+qFZNkWOUPwufzgoj67+B9q2H3NtmwtoEFmFlFkyr
gAGhlNgGvB9vWOAgUp65khYKsgfQto72VgKPi/Mv0WY66YMQM6z8UH55n9XGc+a4gHZiZv7qnIzq
nLrNPh9rTtEeRoJuns4B+a0kHw68sWKbFpx5HP0QKP+alhGEDisaQNGl1zBJHn1RbLKCrP7s2Yzq
ykQuwRxA5h/QJEbA0cDOIALK4vSCHqV4QHrwQ2LpH2IyzZYgsdGo4K7IwGEpUPYmhRujxdrachNc
gctfyjJFMvUBFMSaZ4iJqddNg2PbI6sm9dXS7p/tPdLIAZzRcKn+iR9mE+546r0N1NhaHnR/Xnl6
VVYBj0l/6oLKBJTkalc6kNHshC9J3DzbaU0MxdU7J+fisrvxZPiDvQvLk1RpcSr6aBf4rJELnxkr
zs1xr4v43NSgV6SMsI2vA56bKx3D+UxNoPhlTiHYnOdbMSWAPqQN+D0aNqolpxiwqV7Zk9PvWq6i
Zmk8ctuvuPezTZzMiwe92GfuQq+B/qiteV5PMxlNb3E50cslejluVWnoTVDrn7EpvpVFJYcnOkZ0
tvgWa3ozfWlp/T7kc0AhV27/RmApGw+xuo/QbO2uOJoNJjGf/WETNHciaxDVe2i4MgPQlfkKWhhJ
igBBYGW/coT+iVVFgiWbsTeIz3LEoj3W67Rk99bG7ndX1+OmBQlpurxNPXytEVKJmOlcLKin6Irc
gnuT4R0N0d+99J108vPs9xZB9YL5iSI0c0bmnkT07mIEqOb4uy1wtGY2TXUp5u2wKG71kHp7W0bn
skJI84BnNRPgxdb39hESy3ooGehsx7maEObQ+naCbtHaB6zPGm3e18r8xbkx58/NjHFoisEvajnb
nIfnSzCy0+mGkXSt4CxEpVAhP90cRusYPQ8WzNwEeVNUmCwHEW90QqmHwXXvKO8rtYZT2tJEUM4u
VYoEJ6zmb4yiv0mwD9CcC2SNea7JGEtxDpSxhJXsXzpGrbVvYscPzY+IbY/WWHpSy1o70+Kmtggu
Szs8Nja4c2H47yHcvAEiTedcs4BhwnajX+41BQ8sFhXdk0vWRAzTj7AbA7QJ9YJQsywfVAQPsDwy
ZxSRnDNJ+DJ2XBml/kg9YsbpTC+scPy7qn7OWE956SCwfPNxOD7rP2NXcSr+F/jeyq5iQPwm1cJG
S8maMMroHBNTsyHKBQuLba4KJJ98vA1hs3GBWUWFwcCGd7qPLU42lSJ7O9R4KrqG08JTmFUn3wF0
3VHDnWYSlM2AezaqfLxI41aXDoLmlAKemO2zDqBbWHVy7zrv0gYHEEUgR6PF1x1QGwEhIQVFLRze
jQYChu/rJ2XXZ9uxzHUzU2aKutX5UGwsJOCAoT/Pmzdk2vsiqIACR8bBAqkd9s6p4h3nzsnOqcuj
68CXB+YnVFbDJsHhds169tc64gTvGehnpbyzDGemUuWx+f+daJx0Y7X2MevZG3UtZWm9wuThGg8N
trqcYxf7UzILfUG8SzPb+IHb4wd9atgx5JhniLD1FL24ZA/Hhuz7chLKlPsadpg7w+Eg4prcKfb3
NmbrJVr1lAvCPp3FYaVoZ5hM4HowXQmneneSGBVNx4TqMskY1UL9onRomtXBlp29Lg3u7A2pOneK
aMRm9WKUWG/G4CPtMClqs0Sqd50GD8jdMFMIYgUha3kD4hwW5HgghWhC617eR0ro1x4usM5rnzr8
PnCWUJacsLqVUYsKZrOgSx5a3/xFHLgGbUvBYril2hfzfjgW+EFJ0Xked3df4ByM/HgvUXKqjh6y
rKDaQbb9keuSsGJCIK1biDragoIBF3BKS9zNQxiscQC85KY6C+WCLaIShHv10cH8y7B2K7lMUcey
VSLp+qg7s92YJjXDSv64A60Fk9Uw84HjRX1rVi374sZw91xxKGWar3qkwZAP6P55GiM7EGiyKmNT
ZT7/3BF4+PC9NRN1RmH7ja2WzWoHxzGDlJtU2etgsaU1PDKGLvOTH0dYetkNDVw+7GienLzM1wPh
Vw7g1WocCRaFaR+jRogrGNHKl+bKbcOcgmL2iiXdtDgWcVKnLOobq6beUoQAJOZhQ8Zwigpzrfof
t4w4BDrDzeUu1XRwbHp0Hrd1riUm/8EuAZVPg7eZVAULIXiMtb8UjM/QBgbU6hzLRtKZt9TmZOSI
McMIjTOvx1HLuXveWKW6EZzLnBTqgxc/2nXncCPDvpQl/snrUX8jpLF+ztoVX1JC2cMlNVlpW65L
bttywWzlR2oYCBsiaA1Gd6ct9yea0R8G99eYOhO9VbP9z1mTOZ67r/NDMUKQV913bWBQmcOFsc+k
0ps3zK8zOqAb5jvDC944MECNk3wTnYKyXEO+iGwKWe5hZ5rq8CLbx9xslg4QwFBJT25oHPRzDXvA
yVC6SZFTO2Sl8+ppVllO5jMiRuhgo3Vl8uIGdrz3bHaWcgi9XdrliFoDGYiwcQ4Rj9SzATUuL9J3
u3Qfptak7rr5SToemUZm8WeoL1nVLt+0GeqIfKlLMZ3b8iGuIj4Nkz1Nr2Gr+QFEKUbWIa4IV1kx
FZnEJEyJIDKXkn0gKExdxdT6whUQU8PtgNrMYGbBlnWn0XJeuqgAxOOQ7ZWlWS5nRb43KPBp39Xk
FzWZ9Kn68NOlhLFAZ7DIUEDcZZ1uxk+2Vb+hu0wexzkjhcMztC4LxegxD+yI1IB4tiL2nU2mL8kQ
UCsT2c5mGLO7rFWsrQJ5b2WaLBbnrliiO+RtBzyj7ymCYT9dmx90UchV5Vk116UmVTW2P4QXccfO
RI3MyN5kfqKOUe491kp9VkPGpg333q7D1jD0HlOZ9h58HwvxWFXEohhDwjwQu6jnBGeybau5qTsV
Hb4qjZfdhkH5qgqWxyjgOx3KV7dPfnxbTVuzPc8ZEaGeg/I/D4GZCQfQlHK5IlkGFD3DZKvujLm+
14ZPutXOgrWVUsgWQRfpmBDTqGBHNBJqsjs2DFmIB3c6eraisUeE7FsC8z4zOcDbMbzVkgG6zXFH
Eg6MZIm0F/d72nDWmW1AchHMvb1FrfKYrmps2iuh7S9t98ikBA3CmTHTSO1N3Q1HcO2fVhIStG6R
oLIyZD/MA4XokGMzfqrFCtfSPeDEtQk80HuOHPzdMgn+BV1AJLCei7VlbEp/ug3Jl9EU76XRvKuU
ZUEUkmSpZHcLkphwm+LjjzvnRbjPaQndG9ordYE+96NRbURm/c0cXbmMeSKkRrtKaDtVGoZhpuwQ
K02xy2W1L7oO0iEpA6KflUEGzgzFdqJLmsjjvy6BvhHd1WMLtxU25/LPx4pjIjZDSjvO41KMpxw2
5RnGvDVo6SiE5tvVxiFdnBbJ4k1OItI67nK+ntkq10vAve+6DyrXv308TOYcnMSQr8febfGrcRhh
vbLuByosg4oT8jSKq44RyGlxZ3fw7biBAK7FqyvCL6/Q1BJOlFImEgsQC0m4GFTbyuXIyx4RkYne
AV/cd4H9gZPyq56bq2f225T90iofHw17WNyRHWjA6q3UIAwSdK0unrEN5MscqAlI24K+bgUzRapd
D7gBd0k3gpssUpIk3rgNY1gekzSoDe8RYH1QS711psltBFHZpIx+ycAIbSXIxV2qoK0JrCbOwUpr
nyRKWWxKg7fXT8k1Z4GzFwZPkXG0NO2z8T7oAwzXpk1OKgi2c00yDtPXTRflV1Kxb5pbRBIsk29B
1RE5c3aGTin7DEIkD3aOsoz2////lIw31Dw/VYX5bMfWMwrGNwH1U+9ysrZsxsKi/H9K2idJyduM
Fjks/e4WjEoz/Yt7775rrimLAgA1fMmmebg1xvxb2rhiTCKKUfaiR2Yfp1UvlU2iu+RY1s1oQdmj
1Ti0A+YfFc2OQVOtwxkmQMmGoC9cPCWhu1MQZQv+9H/e8pNtAzqUydNkQg2hHGNmWbSQVrJsXQuD
+dYad4FBzYBtE8FLQzwHpsndin+LfdVXlzjfBW5WKZNbUoSQa6/uSI7T8XJvHbrY7ipJerLGZsiD
C/EXsZNbQdsH8bpJug+PeFmZkB9ubGyZiTd8j7Xx0oVpsqve+ijVdK+dyQJ8esnMiNkBaWmQDZKK
FVScjDAVw+yXFg9rcc1YktmHHforM+s+wwCJxSlzOP6t+p5oJwCNkzMM8QbAK1gg36Eg3qxo7j0T
J/wdVPIoHfOosp5wNweYyoVWYPWdQxIZ01Cmw3hTeDxako3yaL30CSPUUbhvQgaXegyKjevy4PaX
r5Ryn8nt3lvR2K2Lgc8sDNSLPWAgm/1v03At1C2I49yr3OlDxWRJXeJ6q1jxI3n65KCgioudMVxO
vShOzahuRfhSxM4xK8tVjk9t8lKedjpnDUgovEIDzctq2swNk3iu67++9W8i3reR/cArOmUxAUXt
YWyDUMz+Wm6rSXP06FnRjJn4tWkjjRT63hxWRxlOyxYSHJox+HvbxxyVjVDTZw6DvR3rtR9xSLYH
DttJHKFH6XUD19TxvVs7OtBUbada80TSyPsWOiaPLnQ97rndMK1sXhL74TjeUEX/7JosMdE6X2Jo
PlShTOgci5PPzW8qYDnS6mpEn27DVTFIvvFqMtYNM/tciwj7wvhjGdzr2phhSM/T3qtBPrY+37a+
ZvJ3PCTOPjm5OWcPLYPmX2zmNb/9cgIT2zoxXs2Qc2CZ1Iwywt4rd1woHbg6IuppkGbSFZtlksui
+ptbzBxFIRjm3e7Zy7ATYRjYV9q+C7mpk5jknWki3jnPzon6FZuZ+hYQoiOEzjpgcZ6D8SnYiDaN
DHY1DExdk5zK3a2G5mAn5kPpYBSvIwNekqassldwUmpYsrWJ9qLcaaNb2mI5CwpZbvykjjAWfuTd
y+xy7M8ym8ScBfTAJrJKGpRrzUVDLQug+h0UjbKtMCxwTddOdRSakmcV4z0yOv/AaL2OC76OucMu
ZEzhFSUxG6NRoRaxiiMTsSDf4gADYzmNr4Hl+8eaYd9P2U+zIk9nnK4eUfquL9O7bjCeFPexXaab
T7tBbhM+f67r9dVJI+d3qc3nZVacWMV0jf2qOoTaPzV9tRis78vK9I8SAXPlVuI0Jdyr6iRu/2Ps
zHrjRrJt/VcK9XzZJ0gGp4vT/WDlPChTs+UXwpZlBud5iPj198s6fYaqAzQu0DDaJVnKZJIRO/Ze
61s76sOd1ZEJnVQ0eUVscVQgBapIoNN6WgYb07N8ucXyHgm0rX7Qqi9RHYY08LGhIfxdexmPR+pA
O65H2B0zdyYjL3GBd5CtlgrDWRcRYVHPP01DqTfE7XW0MDXljDXrkKzHmriZKkePl45Df5Cj9xDq
qX6qEKMxxB8ZYd1z1oGsL8AhxwqXx7BlxddrUREqZpp3eluUWW5Iz4YSXRtsnqLAz8iGT3Rh9wXF
DZ9o80QbKuQ8G757sX3vaf6V8mwOyl1wVyNSuMM+s6MliaN1MylCMxbRjshKaBaZZkHH5ZFqmXNA
X5TaOZ4PoM8W771yLZQF48HE3Wd10y5k+yDjpFkVoH6D9AbqnKmS3C9x7VDN6BgqQTOtY55KN9/n
Pn8PHVjiMDm6NXp+1i+yRNtcvtkoNUeLx0yknmZeO/6in2PQcIF9ZKmtEEVH5WkgWzec7U3Z1Luh
dH+a2hALWLLCR9Y6yYNHUZLiIpcbqlGJj3kAlFTP7nm2kfva1WecNPPdssBHdjEdOoAePTtl8KMR
wypOxK1dF2TdNtvGC5HG5j1Dzyo9FmBAwCjjqGmC4Nnz6naby2UFpyTZ9VTICEaiXzlP2tok727W
Vbtkym8vmWMyR62HJnEZjc4y29aDSz44AQ9Iuyxn1auSnFrXKneuj9itHZbirgHAFtI2JtmXUlmH
HxirqsmGmhMWH9xVIMLMxNpfmTudSODzHia4hNOePc8o7vuSh75ncel6FPw82UQBTfg9Fg7Mlreg
tOWwAsMajVtcgu7I6aZ8CTtqGLfSBAKovMf23WzifPgmRs5G6aRejZq6XUosl0fvpA9o0qZxcy7x
0akWmWxikBVoree7uSUxJ7eei4XuTdi37o69h3mgXa0TosO7MjPnVNq45hNzgPeyxk1BLmoVfWTh
69JCoPYF2o0mya9JOj2XOoRiVTuMX1DzVgHrkqlu8syi/N7Y3XlKmcjYJbdN62TgUKoHVaBpd6Kb
lV65L4OfbRdXv46V/1HanJfiHEWmXJjZw2IaCauZM25MZiClAVvnMcxVSAZQP/0SMaT00iWBJUDS
EUXLzWo3pquMQd02id5ZMoc7m6MXVhqaU2OV30Vh9+4t7N+ux1Lf2/5XNQj72Abo8ZwexXzqfGev
2iwSgKcnYQjkqkFLhWSusNR7m1B55dPGDft6VUer2UM+6XOMrTsKbcJxQ3ayaCb+RkHfSoArWh3z
AhUCb7/tLThiNpIxPkmox7QY9c5wCrvju/dehQizZD2B7eH9QoZYTIBY5gol+DKgX9YvrR+P24xn
9Us4tvvci+kFRpx+cUteq8B/sQt/WHsmZ+ao5FolcGNGi/DVAOH6kJhsHcHnWFQM/tGXTPeS8TEv
UKFiwVhqDRUz+Lm4tGD7qN50HqYNncTPi/JIWirYaOSoPhun9+hXWoc5iYmhzzDIEGuoupjdWtP8
yBeiNx0qa2j1HOW6kbZj9OiUHEvjoeDqK5Q+k6/bbbuc4iiY2dEFCHwZEsRWhuuxvU3xuiLeakPj
TFd4KsK8bHexWE+1PusIT19dyb3vjPMe0MllEq+DqUhBnyqE+DUbCGYsWgBBvQEV5DU8UR1BnT3h
VCAPPhYAtm3R/mLAmK3dxNp5swMDOKK3ynlI7jg74MymWZym3kPQQ15oMAHgr0dPqS9Ktv4BFeW0
N7r7zFB9wDItrJWeOdsp+4UObIfCcmBFoBaeBo8sQ7GKdUriha/WzTygXyeH2LWCmO8prqYepk2K
sjsA3DREXE/EY0RazNXaVfZbqZpqzdTRCvyIIL/+cSFirYcwQyoGydgBKlRTDJ8pVc/BDqYHi5SO
VVdEX/M4/pH0XXZyB7IikkDF+9RqIKAglCskgWj46VDx1azwyqH36dvJxhQ1raGJA3pffKBdAE/q
OOAb5NLu/DD6mc/+PuNxZF3qLzNZNaMowHla6OgZcQSrMTqWkt/hhN5RhVBNPJ26TBgDoEeWAP9m
Omutyvw51A6weg2SulYf3YSsr8onsGM87YXwIiDiy97vjkrOyXUxuLMN1SxCvIJ9ipygJGfenOCE
KevqImdRrhZF4zLGD3DolgH/IDuYQycLK58GmoB6bYaRsA0moN5DI3dBOJUrDwVXIeE/OE4MdKii
SU1vwg+gtPpNh6mUgSiOqPzdtyki5OjMKz/ol41b1l+7j9RE28TFw9Lj0p2mZl3qRxOl6TpEWL5y
uJphDlMhScmLS6p0ZRrkS2zI33nuvxMcllNVL59aSvKbLPxBhvlyZFvNSVkUqRZEiJwBUO6Y+6oL
VsNHV3juxvP7Z5lVJ4O/04yM1rEzMR8kWUz+sLGJrsM+h8ptLY/anMOe82LdGuB3BWKmBb21DYCx
Tmz3KeJULxWhDl7mnfKRA2Yq5/NgQcR1b5Js7SGj5lg5kPFMrTgiaaOFGTh3N26I5fwsb51tjHpg
doofGW5wxA7g6Nj4b8pjlKIKbWY00IWpMuRXve/6O04aKsLdFfWtObDK77KAkSr9UTpiXvXQO+65
NS7l54wS43aGKVBgYpHjKF+3jlkpWKrSXq54r96lF9SsgQpvuddAvuvQDM6w3SMuTN1P+zK2Nc/0
tRiRvBsLA80QS7ipMTL1AZjpTSYmsi4GFrhs2twfEJCqAxpXcM5xTUPdDnENzB24dxTcUUJYj0Ty
PsZct9LOK5zyHczQzAa9CEkw91geUMwRRpPW/SbrWD5m09OZCEuWi5j5Jz67jduhn2pbOp6DohCF
TYvwk2N0s8zkB6ISC+wu2epmeMlbCE3YPadV2fH/5t556ZibqL6v1lNQ3VsA41Zdtm6RqK2QVaeI
LdiO0qjsT0JtyB9OThN0aVauDkXjCCWto7VjpdsmYfWJ/HLeZWq4yClgmap8lJN++BwnJSL2gdbI
2IJt0d1yyp3A7HzBcBcnsvXl99/+7R///m8fy/9NPutrXTBorPp//Dt//8BM2KUJssM///Ufz3XJ
//74N//1PX/5lnP60dV9/Wv4l9+1/azvv5ef/V+/6fZq/usn89v/+epW34fvf/rLmp1k0A/jJ/iq
z34shj9eBe/j9p3/v1/87fOPn/Ksm8+///5xO13cflqS1tXv//zS/ufff3dc+ceF+o/rdPv5//zi
7Q38/ffnsUr79Pv/+hef3/vh77/b9t+8KHR83IAO5a2U0e+/zZ+3rwR/8/CwOlHoS0/Ykefav//G
fjeov//u8jUpAjewPQyxEdXZ77/19fjHl8TfHCkksy1Her7wZPD7f77zP32C//2J/laNaNzSauh5
NbyT5j8+6Ns7w2LoumHg4gcIPLQVgeA1NB/fH9MquX33/+k8i+lZy6Fnwfa7nWWoj+JWYqUo7xLN
bL/y4JlMySEMu0esrVQ8sIBY9ZxXbLPuvm+Q6/yPq/fP1/in1yT+12viDTueCBwCPSXK9T+/JqdP
cdGMHMnDanixLTc4W47K1h7ZLNu6Fe02bEZSYkKS/sySONvRt+K7f/0awr++BCm5HmHo20KiRgv/
clkMvcpYoFYBRJrmKxclvwhtecxVDc65Q6PQ5z0RuzL4+a9/r/3HBf/TByJ93ju/3gtcj25z8Oc3
7yMRbOqQEVeYu891U/f7mPUJYyoNGhGk08Ef2l9FDMS3HgL3UFGZwLjiJFxGAs2vnwApqTnAMLku
11Q/Z6dTUUBMsNQjtBGEzEsTM9nql8uYk6AVq4xen3s1GrydCSLxykTcgXKYfQsCpz308mfeIyAt
wkVhy2Gdh7yB4jpsXIqMsr/koIIRtYtr3mFmm9MRzBxsRjLaB8qQySVlrOtKkndtD4gEB7W2Dsze
fu1mTEGlOzYHq+LjrALONooxTEzWxKjEctURNKCsm46NHyzgZOjW23AukDTt4uSbTVsjGpufMUeK
raeSozR+9piFbgihYrlz9GuKiJCumXwUmcUJuHbNPsSyonG9jgJiO7ML/P34PWlQfPSj3T9VHHw4
fYRU4DI592rChW4BwsxEdB0qdi811Oup1NZOzlMB0oTApVYgYJAmU4zc6WBYJp5Abermee5yjvS2
RNURlcnlX98nkfeXG9TxAz9ksBdKKVlCHBaI//nc0hFStcZphcHVvzTYgO4DKzxlHLVX9HwWkBOn
YbLfbKt7A1ymH9KyeIBQhggwTfR9oFCc2Mwo7vrJ5Qu3xAhdWt8sO04PRQ8L3EcYcaSXgFOqUf2q
cUtGP/A9gTm62Yqdtz6FJVnwRT9uKno9EMfoLIkMA2JOz6MuC5+2POcKFAhu4bsPS5V/FFlLjsj0
TIg00SEaUrETR9kxqB21BzK6dRP3F/WjdxxTBUNvyH+EAgZcUE3DtoNUCb3JJyzVRXRTLegqF8Uj
mWSPk34gWyXb1RzQfbQwUATKkMSV/lzaVxMzQOr4CMlRqOFLo015cO16X8gMtLFdQxFFhFnbzUPa
5j2Zo83K9Gg/pMgOImGGmxc0fWJAsRRHXnxsKvFQUSNs8mpwHwcxUurKJoSHNz6kvZferDZyFbpW
v/GPTODjc5BAi3Ceyo4jwL++DRzHc/96IzB3dYQX+izjrsMZ+M83Qu31mmao/6ECSGPagl6bIK/x
55B1MSpjbmcCSG1XA5ixL3Gi/QtzsHg0d7MhbmyCxntoLGcAmzgg/Yk3/gIAWww8G6GqolXPMrut
xxuOyj2i4ir3U4YDMBgVQyoie+aQek4E84MkG6YGhIsdTFjH1KB2yIaUynr4aehgO1lhvY8pMu4x
M+hWNU7sksbzqBIHAyGe8E6nLyKRaJ6KAIVigcWs6ndJVuyaeOBOFr5Af7Z4h6J40YHjPoUeiqkR
BU4KBc51MAnDlp3PKQZa05QuBVs0H+2xenOB4AVGAHVssvmB9tiCxmjbxAEGRPoKXeTopyEEKL9Y
FPsI3O8UYzwvT9R7kBTOxickzZr4iYhmnr2q9Jnivk6YwEs3do46wICCAXhV6CKip/RHOuu0XKLA
J+wKS1TeEpTiMcLcD0ZLorbKGfzHciwjh7OdL9Gd0CEhyBLWJiKGg114uJTnJLkTDthFAtyccbG3
KpxhNIvvc1cz1JPDKpSi29tCgLVCjHxxFv8Xi4XZ9J35XqHz2dhNBlZqH2MMz3zfInQR0nK+WNvS
aVYLLdurXd5ZCA03ibj1NJb+Pczqc2IP1n5xI3k3ecOwb3SIffHkl553ibxWXGU8tOdysg9eXu1l
hUvdMRSpdDfSB9kD7AhmUqYfENXXJ6+EBJM518IGeuWKNN/1AKKTDI8Ifh3zDLMnv29m89JXvXke
JhzWS9b+oJKWvEdah4zS+YA8sC5MDxsyMLdxm0Pynhh6B8m8y4lwlFXT4jHgsMikjI+iqPa6GFYq
xEDSsHV6g7rOU4aGKs5Q0OOAc8bqzH5w78bIEHoSJrrJYuVPQXE0mqgzCvxt0yMUqZmb3aHte59c
NsV+ioYTLqFdG0PLkk6uDkqKY5nSgJ9786NRU/3SLwxe1VxMK5MUl1AAGAEkk0hU1uOSWcfaZjpL
zwtVNh2Qys+rt6b1kAzFzB+rcMFTX+THxpIz5wPUVV106CS8PXA99sV4RFZnD52p7S3HhIBAq0UU
95PJcGzPFdQeI7E0DvE7zh9sK4I2Vl2EpGyCmHXT7lVPGJaM/LTrWl58CzdhRrZNOzGppp2SrXQF
4ioEmdLY0+skCRsahwbfSOU9pBnjLyvtzZfUfS6Fg1RAR3AoNWa6ZQzJB8u5alhOK7dpDl7g/6zl
e+F2I0ZmgSuwYV23QQ7wgjfO5A57NTj7UiWnqAig6jXjJXeQTXY8JXfR4NKURJDqIMQlaOoT1+Fw
CHV4pQRbvqDDytaM9e+dLACMOFikHNt+jSYchypTzlNDvJhl+fFRFGmxnlB2HfpOiCfZ61cXSaeb
OfIq/fmUYmK687T15id4LNvqAQgZ4yXDDAHf1fcxBAY0RYBpuzHw8a3Zbyq2zkkPpQl1Fs9XhY50
gUxmOVhFQUghSXKnV7/rnsoJN5uOkmI9eqCPbB2ZrT34T3ji2pPxbpzY9n7GL0CTpweqho8G2fra
lbx/ZR2YCiDib4vyMDnNfO/VPZk1IaiUwnutdOTcaT6dxyh12otF23zpLFDX5OLScBBQpZbyOquy
vJokmDZRQ6J0OyrrfnB/Dr4z3CtvQmThp3s/9qHazW/9hLfSI06lGudpHUacsa1m+IXBI7i30Sxj
Kzi64S1hkD4Tkl7SpZe3ciSKsZ+Wo8tk8w4sjr1thmy5ebd7DNMjeTd2qe84p7fH1vHKr9hbTJ2n
yD4/qqQm5rLndhraqvq6RN6702UxWDW5yjK0VYVfvIyxCTdFHmx1juEGgFFGbYNuRsYs3DU7FIHH
wKxb38YJTtaOVEABYBT3xywJ7Z0LMOyuEiu/Kb4FnUC8ZzAqMi78OlZMSyeVEc/ZNPHJCxUcfpcm
nkt4ZBU0wa6St708c2AnEF3BIIHhgIPykHg3TVXdkHqC8eEQQfT/4kdN9zCKDMCWtvCgG6b29NPy
VBBbQCtivzALQPCAcMxpu/pa1WhsTOTSEaqxCPiF8TfRxMSWbvJmCtkvO4WqHhM7gQIOADZXwFWa
cqvdxA7U/hSjlbix9NyG7c+KvpoEEGxQ2/fWeIgzBg3+UNuoaejyWjScIgmypXPp9KKYLZqjrz3o
oDKc12x6UdZcEeCMF1IyZZAAvqrRolhwk14b20VdtoyXsGaQZ+P42YhsW8qsgJDZOttF+lR4lvkW
6q49M04JeQTSYTW2nWD+Gj1ppwnOTi1+tVVmvaSddE7hIBAJ2I+5NTZgJ/hDTeIn0F3UctpzVmpW
TIra6XmMrHc9BtHZ4ji8Ymz4mQzI6ia0O08ILX5gWDMbz0ww5LzSJsmEcVI3ET0R9hVZNlG6H4hc
SuZmE2CmZVZDOATV+jYmVS5xw21s5fV9abz6vh6A9BkT3eeNjL+Eme3/0LO4Q5UWfyaz/2ry/lc9
R/bOhIE+/vGHBpFuzROARwXJ3h+RruvRHOSMt6fvw31RGAYdM6KRCUCgn2KzaBf1ZGe3HpKLrbtQ
zPP0jLhwDuuX3GuxjjqEexh6tV2L39FzluIsjLPN7r0u7zZdZ4k1PoXqngI+HGds0CmZWB31ym2O
iVbb6fxTw3KSuUKcuAl+KD4do4Pk2FnxqW2l2YYMXycHO28bV/copzFuO8x5ZJNUx/yW4EPRHXGo
F9OhgZTDCHITyxv0z5CO1wZHkzIWW6QgtigJfyLeLh7wxfUHN+fjYxdbyN4lE4uBwGskKXq+h9CE
do6gUWpmfxVbffGatf05v9mcsW+ZfWdFwGgmpnEuEpPKIhYnzOnf+jUbupPreRe640NBRNpZ3Fg3
I5oM7tnkzsiSIL3Ym3irBSV/Om4Dt2lhlAU+Q/ru1j6lm4deJiJwfJ6+9gqORs3DfCz9bMQpHyRr
x/fJE8rG6cVhroj9smlOAU00FEWETI+p/jqiSNnk6ZxsMUxO/Ipy3voEm3J6+rQ8BsTIX+wXO8Zu
VePa8pLWXMKOyb8rRf6TBfuLssXyva7ifFWlccYTyph9luSPtc2CTTmsXqTyy8cui1ZxlOMuy8d4
nce6Jpihqc/j6JwDZekdXp2RGW33K58GfZR2c3ULIntszCZ0KAdzF/j0uasp380q6cFGc8Hh463E
ENP4Dcaa9zh+92r8/iBOnvB4Vg9yIi27S+wVIe/q4kt9jD1dvWU3yNNg92eU//ulHtID5F7/Zv9w
t+HQfkUeMRxKsnb6Y7G04otTeOnbTRSfxZX9IpmZ8YrE0XFHgJDc0Stpo+vrY0E03og2LaKD1BBA
ZYWIV7LITh9yEo6TjhGODzSrJsGOqNAdGK8bXiLE+Cbkj8HXwT4uVLxB25y8VGX3kSRl83PRy6Yg
OWSxK4w48bIa0aGsSh6zk+MxF5z9cOfbIYIdidDhq59E1lmmUfYkoWDnsnj0rMDZx22IAirug0MF
IGIK3XTnWdpFMwiR3BVk3NVLY3aidUFTJjcpdTzKew4MKx7OgKLXR1Rk182Z0/rVnSrC2BBKmgLz
im/jVKv0kzMs7smrqS/R+FEVFqAdsgw1CijSnLcALXJCSHgnS6J/lXnzy7g9TuGupDba0rV3Noi1
BGscIQnWWPyIUXKDsRYnd2YAkMTwuVJuaHTnAwRSTDQbXgt5Q107Pioylvpq3HiKLBzaW0x9Ao+A
XQ/+7WDmAj9ZZIHSKMcTbUL8l2P1nvEUsRHNySoD1YTkN3egbTPo7ANCJGe2cUMI8KDUOYYjubLD
AmktM+h95SQf+KoV6WMhqkZWbnfS/iNj/i25mgjWtE+2aZ4nuyadAG7q7BFXGHO+nhgm2Aj3Ihya
5zq9IwPk3gkDdS6L/LWcCMUzi5GnhkBfCJzJRljIyGbPYh4+VU/Kdc9LKN/CyXJP4yCaY9wWGZ4f
me/KEdXAZENAC2ZGAXn7Ys01YAOHqJ5hcbLrAkiqq+On0BpePRXjr2SlWSPjIm8rat7rCexjPwv/
yzINKapmjJCT0vk1LDgvehkpZPXgr0O8nddW4I8GnVGs8Gydc7cJ752JvAMUdcj2sqwEG8KEHSEW
F6BWC3ZWTbARo4O72R5RQhOwsk8S81Ti7VExSGdr0DvAIcRnGSc5Mc352mmvAPNSftiirXYEY5hV
KaHchYsbXHRR5WsdC9o4jvpw+op8SCtHZdbfNICl3KdThr6+G05zIEvQu+4LVV+7qoDD3orx441U
Ru/YPvVl66xbOAgImTqst2xOpRKUJ26RHEynDoQ2FVdGgvqhRrbr5f7PIlDZQ9nqAFODhWDCGoHa
GXTQLewrl7X1hnJ1tsPAf2/LGKg+2vuVN3veFhHCeuFA+iNjtwO+HJbjhPmzztdZmi6nBQ+r1jJ9
IBYwuEuyz9Y0/XqMNMGkAwkC0XA/RY6z92lYb50UNGzJiWJl97l7tbNG7ZPQBQpez4cqLHmqOQF+
6Vq7OUf52Fy6PtYIwikLhTVzYSpFeJ0anmZpfk4Ms050sbBxyDE7R0H9NbbK+KGPEYJIt9wOckqO
Y2VjCshLtBWpfbIYjR8Sd3wvqoSEniTw6IqcG6/Fp9nY6AvnR+n1+b2vwvfKlN0JBRHaYK0xocqM
m5WktbPfQ81HWbH1yQvQmcH5NHuUELk2J6box1GRzw20JX4o++XBbieAgJRx3TwCUsuNOAghQMnE
KLPrVFRvyIwf3OqW1R7THHHzujp2EqfhOAnvO03PL3bv7MmcaJ5LYH7bwcpTYH2y+TrmxN1+Ze8S
Hw4uEGhnU3AvKybHgYc1C33DrsgYMaNWhKQ6A/+hGn6vw6B57bOblr+Y7WPhjhrFmxVv3GujIvL0
Ess8+zSh0CVa6r4K1Nb0kPdEj3lVTfDhssKDTzFM/qnOfvmNv5OJQ8IOAwIsrz7jbz9r/2hgbWbb
Q+5L6bIW/cCYPUaXy8Bn1aDC1KFlPYIvIn4ICxMmD7AzkNziM8NHjYNzvpR5nh4V73LDfUN+TGmi
o+U3ERZVH7egl5+d0vHvfTmIlQxdNvt02nK2ipDp0PFxhtK5V/XwHgt3vBg9MEoZu3NPZ/6LG7nl
Vxe127q3mcrGciE6PFLm2gfzdIe9HQEJE8BzN+JGBdCGXy0Kwr1J6SuVXkDHzQlO/jyl+6hvQMUX
SX2pgra+TAp2GqNFatcREvjgn72wsUA+ZPsmkxqfOWNAMnevqeUgaWlt2GbtbA7EYgt0xWtrxjmO
Yew1RETwYC9xfTXLt6SjoZpxWA9QqGgO2OcsGIKzUPkxEi3Inhx02VAG+6m8Pfqhr09TddNom7l9
mgCkpTNKEhP76Ztf0VbStQ6RZBU4jCK6Q1PeXcuMeNC88TQpeURXRF/Svsg+OV0CzBPlBS+Hf6ck
FAK8T1jdYjrIRD0q2kwrcrPOAWXXRhXAMDrBlN8NbeB0AQKvvJiDtzHl1wcx+tuis8WJfny4H50i
2aC21bBL7JfeHhgn23lxLBoYmHmXuxulIs7pNoEUNbkKd8W4AOn0GsbES/mttC3/sVZfSx8kbGMV
rxDS2Rt8ur91dEqyeC3IcHV1p96QTb64pmYeP+d6nXE3Q/B0a4KyYjAI6OP2ArA8ioj1MKr2cexp
QluAZIh461dd2yRvc9Q9RPzqfcTDfdRLhJAFjyu0q1cxzL+mRsPG94pVcG4sN712tz+WFNu9G9vb
yLLUyS73pszJT1d+RAWXj8g71Va2PKPlAo+udZqv7gjDqss8EpqOg/C8M1ZB/9yYzxaCQm3V5uDx
mK9pjd5gVv01E210JCWuomo43/hmdWdoBtQ623UO0S5hHzm7IE+qS4u5MShKlwiY0j6UTv+GmC1a
5Quvecrr+jWw2m1TEZrg0ko+spItj7XnX2vdpveUot+YdDXHUXaPTuEmjwFt65qDwqUjOUOO43B1
TEGwEL16DK31k2cgiS1oGLCrRXAKh4yVAElAMZ7YgvUBrcFjPgbhjq7qLwr26BE75kXkxn6GOoOz
Ttb5A7Fgo4Gy7VoSgkUemqOKmCEV4cqeDK03a1rIi5D9fUkf+S69dcBRm6ld1gcCywVWxdRt2yfX
oS4HNvA4J8UhdzMSWSeP4BJ9zejHf7FqFWxLbxDXWVb7fiING1+wtZIWCmsvFSmFDdqN8da5qwI6
3VL3NRh7fC323JDNBImW0PABXVgxQicaRfCAsrekHeYTKOW5pM41zlNepf5L0EIyFFShbmwWNpRS
PldaRxtER7SRNaGQs7GPnFaIKrODY1flciNGEkOTmwRjHKQ4pT1wN44DIBXIyTGzKF7sASVVWqrX
QivGs8C9kHmQgtG4RnN4Gbccfc+Vl0HVCmOeLkFXEGnUBsvodrLh1WVjfu/5ZLJGCCIdlvlzbQKg
XJa3j3JUw9pBK2RaxDXOzS3a5nioxBjvZQ/DRXQjJV/wkigGLDYKCeIt4/eZEw+aXCwZUKmHsq9O
scH4heIFVXvziNFmXNl28i0Mb86sggU5jWeiNkrguOKU4JLs3EtdaYReQwJ3XByI4krWtF3El7JJ
tsYIBHoS81JCG+GIp+JzwmyvPp0Erf0Sci2KU65JiRub+sMk+hT12yQpKgKvm1MRRhev8snkEh9F
ruyzVQqS/tybrWNGlS8Mee2xemywomd1k27G5HGKI+pxiqFVUw271lQcSSLKg/JnXMzUOwy6VBoe
fHSmQFWSbehWNELT4th5R2cqULDaQYm9OaUwbZHjVd6ruY1TCie/RcUE3p03c/5Iwr7cz1V98MUs
vzU+OIhE9Ts3wOIbQG9hfurgtBsvpOXNR1VfZ/h4Rd4sO3SKc5voF9ORzDzZ6G4GTegwMux1qrjA
lnMJGD5sF26vO8ZJpMxnyL0GmpsTnqzSs1GWW92qzaNyl85UegxGLrQ0kIUiteUQ3T+wCGDunaxV
gtoaYyKoz5Dvy2Z96sGBo+eP8k00H4qUj530Qmtjy/jNanEe5e5P66Z8LlvsJWTFrbIClnJnrwqL
0p115L5siZjRMaJ60dPt1dW8t1u9ysWp676P0UxEHjqhtQzwIxQ+zx/bCVeHLd/GiAJogTjYqW92
yulfKzut99gLcT3XZ5HV3oq7cj6CSWssBZt4xIcuiCQYnQH+fYHMtbqNYYnNvPMalI+Mar84HXSd
YhiYxQU2ERLobBvHPg/JWznlT8jQsUV0A1kjZrxvBElWFKtQ8n1B6dBkDEcqPmsdX8oCsAJesEfV
68s8mVVIRO3il80zFAc5eE+jMiDZyXRGyAQrAWKE34JXbnAl1AABIk1/OUMc792y19DauSHZx1FG
M7cMXiaX7bGsmBcxVuBn68Hd9DgkuYDzNz2SVGh3UbBFFkpk2SRPqvv0h6w7ZC2PoBXVziqbJrL4
OMCSG/St7AmSy0txWZjspSYtL62a3z2i5yvXAZ9tgDdORh7iPrmvR+umeY3XfqDEDi0vPn43TDZT
hqQsY2RbQy0wDmyj0NaEuy4CFxzs0S4Nj0mbEK7cFt2aax5f8R6wESEtRMPEMMDFgw9ThSEArfjV
kDzhpirXRQOAE7j3qvLLmrybAJCgNSPobwDeIh8gLDEHX5IQX0tZsqst/VWNt4abTVjORKyF6DJA
ciMWL+CKfHjdcajKEUQcOdKqWNbeIijsShifAz7pfTrKX5nuZ7hSRfIy0foVmAtsW5OxQrZJknpH
D3su/dv23Sr/H3vntRy3kq3pJ8KJTJgEcFuGrCp6SpQo3SBktuC9x9PPB+5zZlhgTVWo53a6OxS7
3V6VBpkr1/pNbhzGGBeIoMeVswjK5DAV/iOSkyIt4FGlz8KYKqRmDP0pBrRvGcXOo1v90DXuLTK5
Yu8IDl1ELCh46fraiBwBECC4a0vY7H3s3XZ6KzaU1bY8B2hdYwuck9urjN5dzR2+zSaJNp+cGWLV
57Gx3ac57Ze5LW80J35pDeuzlYAO4jpTq8bQ460oq0dRjO3e6XsceJBVrydsR8MqDdY5ajqqHu/R
y/XuxtoOP4XedThRraij5z7EJENVm7oefBoQPlAEX2zkwEeJiGSxh4v0q/D9W1OB8leTDyy0fHKR
LMLr0PnUxOlrajafuNwFHnU+7U5MbsIRZdg47b+NENZR2SG/8k0N8T1WHfhiJtWuhjtGXz+f1jIB
DWogXDpxOq7V/KbFtWgI//D1wQnWrPuK74IPFt2otEkfo3E2juPGuaKFileSLXjQ1+EzrlBUBXp1
n1cVeTtV95UHZGaT5gF13dZHkyBH8ii0GnQiVR+SsKCZbzXtdlIIwkTAGLHxLR9HSSuiCJqt6CGC
Z8jg5iDHNkOi0wIJAZ8OPClQ6+RCdDXu/l6Jz65St02CqtHk8o4TpvbkBC2z7LMUlVuteYNUvP6z
A2ZiJEBmOpOEuy0Hen8VlM2vOFU96OV1hB+WHB9zrfzdJ7QQoq6/clxkkaa+44BDMNj19vaYFbse
acbCY9bMGudSJ8fX0BHaPvjqeeaXHubGwR/Lb5PtgIuwEbXSy+gH7XAqe+iFdsJG+6FF3ilN7rjA
U7p7zXfWHaNEzW/uauRl9CEdbnmTcaDDwr6XvHFXlh7p26GDUZa6w70WzDIwbjztYThAqOPOW2v1
VN7Re6UP+dPxESAFzr0u/MJ6wCLN5KGp7+04+Zp1wnhUbSMPRR/+NBKKnZ3XIIccU2X1p58+dimW
4QKWb/QvjmwadmZOb0YkmFpozU2MAXmYeHN3Vtdu8/kPAVpinSsANY1NC1ajn5PzJl6jvIVCYVkj
4RSEyS14NAxjQLVtwqH45OsFJY9Un56UgUTBdNUa3UT72gQgYJtiHzjufvSkzQfiUp6N/fg2aMU9
qLOnMvbsG8u29MMQN7+5o5Nt2fHUcoV60VGR2rQgA1eoGsw9dFqeEfYVtAKip2HEMLeDgHPdWyhE
R1O/Tezot59AdHB0ijxxMj1mMKC7CnCMB0MEUhTaj9PBbctPqRZBNfQS6xZjzF8AvlFl1ipwwyUJ
4PAl0rDE9a07TNvgBzgjflZUwLg5abBUiXkFROGTnZv9rT0bptM6THVkXW0pmiuXc2aldei+xLkB
09s3Dl2MhUQ7md5nHx6BHqY/Sryen+xCDA/IHNFYKzzEzhFH0mukdNvRyh5bt44OMs4VWG/vUVW5
eKns9rUJ4gQC7fCQ5GQ5KYBfSGoetUmQCIe3v3r7o48yE4UPKMKrok/1rY3wJM18t7lRnax2clTx
XVJCHC8bV7sfFYbtBpUA3pNQTDoKJPQjUMDJVbAv8hQhuxDYiVdlwb5Nm+mF/wVvv3x8ePt3fRi8
jI259ymH3kBlxTFh0L/aWYUUaQ7HP4VgiqhYj2WbYwIVz2Cwb7sGAz76BuO15/rdlyQK7sSghp9o
OaCsFY/lo+1qQHmQQihKD53ZIeh+ogzX/QxBxCBxN+g3hW52j3rZw6XUFfS6VKMNpGOwVvf2y1D4
wQ4QBFr7yLRiXzjcFKjBHHq0X2O6IfxlIB3+silTwM+z4zJIy41WJhgJZ9CzVBzZI+VFT7/Trdy4
s9vugBh5fBiM8NZ0zf4RELm9L9wKHQmkTr+2vKLWkLiMQ1AH5Hg0fEEnqEPn02ahj2Y9lML6lSeJ
/xrBcL92avCGjTH6rxwvtNlbzGyKxk3XZh55h9H67rR28Nr0g3njOdyPb/82tOG5Q4Ao90pU6jkO
1Y3p8QSrKmSScdh91NTwFZ+V6BUZGQHTwtS2vRqiV22OAVfjZ8D7aac19DltCleii9JXJIG8Ayq+
2EPYMnlVTuRvkBqMD9DJDJHl/Cf6GonK/mWws+a+qdByKMESvYZ242xrv/Y2Rd5GcOPHYdP0zpMr
MISLY+8xcmTwnBkj4L0m+sJTXT9EGUn9wJ64sfoeQbnYCsFo5J39il0Wrkl4PPQ+bxo1GwcOCI3n
A8cZjXALfwyn2EIKRvdAG63HQMuvSrR24X468GB79B0CSOqwT4sR9uhw76IoaPa434AWu5N1Tfch
VPP8IibpmTneS5A5PFFo93Yrqkd3/iONzY5kfoLuj5YBPsDqLuzLgY6CHB7YmLTdJ2eG0eA3Jerg
yukN7Cd892GQg7iBhrJqXaHdjlASOFDFQ6dXA7p1RavtAcx81fRKPFRKIcNSNMF1oIe3aBKQ/UFX
IUeizhzqcfb47x+17TyMGGZVFfpuYIBQl9YpxBoH5AqQ10tcmhap+xAA678xchvlJm4U+7nVlLjp
vAAtAlSprsye2gACTTDnxPTNUTQneVjAl88ov+eIsMiKO9mv6u7Khnvy8PaHbgf6g6bKTyBD2/2A
5kvPXbDOePtdV/7Y38NcxwsoqsHS0G+MXSO/TQT4LocHk0R87L7P0Z4JsrKm4Qocq7uuPIAHWQ70
SwyG/pBMI49xyRt3zB+BDD83aHw+vP0xteqlj0RKOj+rf31lHpJ7K/LyB6eZ8ge8IKtNY2sjCoZs
y/gXp3Tz0H/2be/PFNHYcUTUHNBkfjYo6qHoYYmrKlUbPW/4wgqaIxp0leuME3f/BnT8/9SDC9QD
EzgnFI3/C/MAbajkn/e8g/l//i/tQFPqv3icOcrCpsxWEqXr/+EdaFK4/2VapsP73TSkMgX/r/8m
HmgS5oEw5UxXMKWUhg4y/r+ZB5ql/suimApAHWS+BZ3hb5gHbwjl/wN0V0I6joC+gPCi6RrKsGYI
/jvmQZsXkDpHMd2g6bOGJXZQh+kK2tAa3Zg1um5brqtNfjus+41cOyvgSitx5a+x0Fm7G7k3/t1h
/87cCdbBjKs/93MWgOphTGWgDZA8xz9SR8uUlB5VlVVU7hHIerdIJ0IdY7f/Z+QsCpNsm7aYORnv
Ri7wvgH1M8AnzeldTytkJYbpmybUWLx4qrP/nA8nj/kU/x2PQChXGwoBzQWfwtJTIJG+TlET3q0W
WZskQK1m+hRwSQfWtxgmUf9jGr5dCHtqRpVOVCnZZ86SWhIFyORwB+DReiV/OQfryjnQS3zyD9ku
3cs/lVrh+nTQ9mp7IfCp8b4PPEOm381v1fl2priqbqLH4LexUfv6yr3Ots1TcH0h0jFNRAmdT8WG
qWfpFt0lANjHkSIjMCqB/vfBpAmsFNqD410x8IaAbZ2I3Wx9olOjQXlCRxpYz6nBorowIyI7ZxNa
31G6W4+OvIAKlzM75d1eNqAGuLqkswd/xMAxbsEhQYVHl52GeFebXRvOPhcPxrXOAyJZf8MiAmMA
pM4vzMQxDJ2zwtYdw5D6fNzowljOxFCo3MlDp7n2Eyyzktq9iRJ0//qBIveYpF/KfHrUaZQKoPxz
b43mFgA6fTzYjpYfzv+YxcaDEIGsprRxd7d0aUPfOV4VAJItSG4g/MPow0Wo4e2X63TgTt0bQTs8
paOJr5aO/U57YestvmzYnw77Qdc5Gy3pKmPxpSmVD4OyensHKNYjM0NDqY6FcUAQ2ryw906Fchwb
Dgtj5AyfP4J3mxxqSOGM1mDvgPHjM0IzqxBI1Wlu8Xp+NpeB/l1ZRzKPbCVhL06rquyRSG3c5hps
2z6xrRRGZf8rtp0v5+N8WDUeo7bQJXeVsuZlOx5QaOvdoIpy2NVuaN+7MdW9MfR7mBkOmaWwm1+6
USQXDil98am87VtoeWwUKS3Xshe3EICacAiorV5HlaTFW/5JIyTVe1U8j0HypUd5EmbtrBMqKW1p
9rZPtOtQIIZdAbkNyZaa9qopC6pz6sHVo9sCe1pAr+gfp+aF32rPu+fdZ23qOosAJ4wTnZlyzHml
3i25gbXlYFEN2UVxfCPN8N40DMgXcvxcGmSDw5jge5T6nwVd4JVrdQ9uDoPNQZfBBy9MvTP+4Uxm
vrVNxDDlTAbK8mYfVcWucaaXijpRNpafsMXUDmgMO5thjMx72InTXhWx9+q+CSOUCOJ7rnVHoyZa
e32BRYLVPJf1XKHXnOEK/bovJTa8qyJL7vshuYVh8s2Qc4WhyuvnQGZf6Z+Fm3jkAgiK/nsAt9sN
27tKnz4VvOxBffi/mxwzJK3sbgT2sV4fogwlLNSXE7xOB3mT5g6ehjqFodFA+jaT+ZOgvLqrciSg
0EbFTNJGlrZCFh2NvB0SYqh6QeKrK9C23A3B9vzenb+BDyvjUjoxIMjZHw7c0qk9lQcI1XdoGFn+
a9d8Px9ALr/Cee05V0gZqLHA1Vwc6XGtsPtK8JgrQv1RM6LsMA39cy6jlziovpiCBih44J+OG94B
k3pOweN5o0DcJnZ+QVSgsj3Iv/xgDa4W7jwLlipb8sOR78payF7Y7Q5YY/iKA3KOx3UjDQRN3NlA
Sw1ahNBv20NiOD8b5KdH082XAO5+zhzVfNTOlNr3H0If5iWAszahRIqmVw9rALXWpjHpv/Qo7uw1
6Zjyb2Natg1N3TVNg2MC7MNxTNXbvJtbb9xV0oPnN/SJAyIndUdxLaEE1qjASvtvLzKuE+U6liSN
Vwri4XHMsWy7wuwxXyvB9q7SCnipdP70Q9DzraWf8cJ8PD+xy10231/vAy4mtqBUDvIDazE/beTv
tIC9A9102AK2Gz6dDzX/rd5/Mm9X5Ux7NoFN8RpZhCpDrw1SBER3Wa1399jnIfI8OdkqlYN1nRdJ
fVWXLcYuDidbG6KtdWE9P1w3Bkkb2bAzU7AtyG/Hc5sOlFMLX1PXQ426b2RMITS0PtxkRhw8ajja
4CmaXKJtfphfSL0myYlr6crhBywGzZ1gpAkWITuFCJEqX3nPrz3QvuendpGVwh0mCnxAm3+Rkb3d
ee/uCR3V/T5JdMG2GalBxGv8nDBkwvwFUSDMbBztAhv1w/c4B+TkcxTcZVstk7++z4dotBhWKdJ1
B+5qEJ9dUIIRHlznh/Zh1RaRlslImobwFYjUJd8MROf6fRF+7RykEtwLSfSJpULD1+Z4salW8lY+
3h+SzAvEnD3usO9xVqp0J+iwiDoXBlJv5we1vD1YLwzF5geaLmzJ2XQcClvzdgyLmlBWjMhgmzx0
sRtcmLkTa0Seo2wHrihlT2fxVLHKqkdiTcMwoMWsPUNHK4uuI1DOFXCu8+M5sUjEMLgUGJmQ+vxT
3u2/zKprkTg6xlGuMhHImMr2txNE46PnApLdZk3h+VvV01Y8H3chZqDmjW+5pN6AGtFUQCnzOHAw
WfgtRk2/o++gr0vAlyBCJmyB8xblLfANZek/odrqb9Eo7un+D20BMzDBvQsQKUedif0LfZcL6ztv
laOjbv5ZgN7fHuCwahbHuE3DB0VpwON2hNAnTYUWVd+w7q77HC0h97s/tDvQ1/fnZ+PEBmYz8QKU
gkIQSgrHk9HqIUrLTtfvykjPr0QJqAWtcDQkc8tvXs7HmotJyyHa0rR03ge2Urq7SN5r7NPCwTD7
nZYmxkYv0EyJMLfYjGgI7XUEpRG/TsI7K0+tX2mb8aPCyr+Rxmva+VwylA574MRw5TaIk6UotSM4
Z2WwXmIU576lwg0v3HQff7EyHdcSHI9UonjVLPYKJuOJSstM3wXuyq5QTwl6gArjE52tl07rX/WO
nnjhbtAVfEKFFeM4Y+eMHJ6ggVoetQFEMg3nkXD6Ynu/z0/nh29VMZOOg+6I7Rp8sYuls7rabgtV
opwZY2LiZr8rO0EvNn0Q9aV5+LBLCEVpBkApNQP54VjQaaQ0URxNO8zr6AahsT9gtGBE2tfApvV5
flwng/E85p6Aro12wfGWjAq985zeHHcOyFVyVrI20CaAwjPtwml3OpIFeYkL3qQ+cxypLKMobwey
tXIU+zKB0yZD+tHiwolzaqEcipcMRecMX277Bu0JPPTg5njx8JQB6sxaWCQBGK7JTi9sig+n6rxS
72IthhT6U+6NeMnufCP5rOhOWHbxOwjkdydsb/FwupB7LquG1DKO4y0Wy2rySaJuxyYcJUxhTI4K
WEW8KT4PtY85GTYmk32bp+mTmYEZPb9TliWsf6ObSpEdAo3jOD9eQAC2KZmUy1ZJfeQGasNFKCom
yw7QImnSKlp1tG4/dwM+5tKMBbhKQ9+PiKaUl37KHOro+J4nggcOvTWSf8tYXGcJaEmvcNGxbcYW
pwsBSeUbjZPqKS2K72hqgo0jvQUjXgRPgdZKHMcTC1MXGT7EGn7lFuStWxAY1V/vcYei46xQIykB
cbUfT1EYO2hUepGzw8Jh2IfS+4cuF2RHe+w351fj4wwcR1qcR12NfYZIY2fnBRq+WRNojxIiHhLv
F4b08XuaA5GOC/7gKl8Mied/TuFWs3exBgQ0M6c9Fa5nZRvfC5TvLizsyWBQzUzOPxAE+mKL9aoX
vZO0zi6fVIf/KvDYFqmMBOpEZ8J0QTm9m4Ld+an8eDAxQqrh2HPyfqbtcbxobqW7GTRFXlglbE+r
qmbT+QDKCMYPF1btZCiq0jalUMkZNY//XRqGOpMLzsmyd2WKs0IQCBOhSokIMj6JF6byVCiq4RTB
GBkJ7JwevAsVTLWaEJV1drrmuK+11alnW8usleOV6YVRnVo1RU4pXYM7hBzzOBQatW7bthLXVbSZ
13bgv2hW92NEskIX/o+/Xyw1t8PIE8hplvdwYTpFJdp5WL5u7mhs1xvfLu0NqAV1YVgfT3fWiO4a
u99lP6vFDI6o0VD8I1TmdFstnLoV4nvbGlQc9MgvPubH54c2f7LHhxrxKNtb83rpoCqOpxGhBPyH
49rZFX5X/9PZOIjgJuZhqJenO1NqzqGAjbP1pnhYn488/50/Rp4zYpoUgtLrcWTLSE1QR7mzE1k4
XlUhDEpqd8WF+TwVxeXINkBQUIrXF9uEl10Y4sLq7hT03FUoKHICh/EufM0no5i6ac9tLqG7i08s
cju/rpvI3fn0OZF98ooN7bfhQpRTe4P3w/+OsjgV9WG2XRsDd1elJuhG+TiaYJ5blEX1sf7heIV1
4XM+GdAhoecBh1GCWiyRDiJA4tvCzRIPu1I23wqS9anOJ2T+YY0VyfVfbwkd1DJ3mEEqimr18ZaI
nSqPlZy4X8zGf3BgpWyLxooubPkTi6W/nRiGM/cylrJypWnGgQ6fZgeyud40ZpZc45EhL9S1ThyF
R1EWY/GSFrHuWOBAkDpSX9HzmoBnJSaYmxExggsrdeI0pNH3dpEol7N8sTWwSChaE/mRnZdo/XXJ
bXeNQUtwH2fp8CmMDOPCHJ44NuiUkOxKsjKeDIuqWZdWaZZNJpzkOtZfk2LCkijIUNpZV5YVvmIg
YH3WDH16wMoiFv/JYKU996AUbXN7GdzzA13roQ2WKCSjlKA/UzP92evuSzE4F7bkqWVEFPF/x9KP
t+RM+AyMxuM8boBJF6EGLFWq370y7s7vfXniY9NnmUdl07aknr44Q4Z+7LW8o+YaBtJKdlWs4p8V
yV2+Ct0s1q+6xkSPLdNcb4ewr71OdEeL7+wIiuJ1H4OSRU0jLu+NtOhvixKcPLYQc/Nj9IMKvRU0
kv/+AMcuU+fA46aixjPvkXeXvYf00zQOXB19hMizlgmx9U0EVc/Py6kF4AFs0fGyaa6rxWJ7/mT2
3RjO2S2X02pKpigEMVuXcgUzNosv7K1Tq8BFQR6IRhYvi8Wg9AriDI18e1cg1yl3sIzhSfljmHyh
PIeLjnAq44ergfe98EWdeGfR0VFzFcKgGm0tjyW0Kyxk4wQJTVLX/1TdGB1KpHXoGGPyhugvcsCU
y0Crp5uqNMtPQTteAgycnGuSUfJEpFQ4gY9XFCIinBSdzV60slrDJj4o5YVYaVUXalKnjmBsLzE+
RNsUNMriuJo9OOohHCD+GrQge8WFPMqhvTClJ6NYpo1IEVnGh9K+izY0Td3R2UVjgGRyGuTX0kOY
8O83KKglKgzk1jrZ1PGkIYswTNQPUdOqzO+W7mNOqt9aeAedD3NqYxqcY/xrLg4v10YXjRb6PulS
I/FvirtHp1Y7JJAwEEedoUSA63y8D5U8Eqb38Rb3VxwWei9s4pUSyOWY5g+TzG/NsXglD7kVUwtH
C4fPLJEv5wOfXDU0LQ0DE8e5FH48n36GLhgYEo4ViSleqKewJYL46XyQUzud8iQwUHo/Bk3E4yBI
enZoe8ZqZ+HuAnsIPW60l1CExmdr+/ehaEpTgJrbpOQbx6FEl/coOcNYd9BZdJsBlfqqfZZa/+18
nFMLZkuL8ZDSGGI5JDMYBmOwiFPnlYEfivaIdu8+zYvb0KQM4WV3UePv+2q81IU9tTNp/QpeJejk
mtZigAo+qd7Vqdp1pNhPUeAAP0ncJnzwIGm9RGbublMNRMmF7+7EPoH+xWC5ngX/93mJ318/WogS
LdV/ZCHzHgV1UOI6xOPN+Vmdv97FK4WKHpcPiQZySfoiClxE6CJRq3YNIqv3ug+2NRda9VCYUb12
B6TUz8eT83f1ISBFHNq9lAZ4dB4PS/Oq2DXxjt65FCXwh4dVjMFOHKIuZoPv/UkKgfVpBfvqOmlR
nrtJfTYeSlsWau4OiuP9qnQ88aPCFO3lwm+bP70Pv42GDm0wPhxjudI17RRHNMhAJam+ryd3bTpX
qmh2Sal4EUyQOwCAu1gRQZb+fD72qYSTM1Y4pLnACJ3Fuzgscx5waFjtLMPDmlnAZx0h+2LeqW9D
t/1VWfVOw0byfNQTqw8wdl6NGSVriMUhiDJdhhqmp3Zw0rVDRqkRHRwvna3s5c6usSc5H2/eTYsJ
Bt1BPZP7F3DPsjmnD1HgWZVPqWYqBOYdQf4ZO5po57rxJdzYiQk9CrXYZ31vBFIFhApzk96m8Sdu
Y7x1cZSSgbfJIhMV1ODCEXVyeLy5OHnfeo+LUzes+74ooSPvkqbE66X2jesRk4YtGgyX2pwnDiWD
1JRLjDeCRY/n+DOqKgPL1VLz9yUJPAoQiLaW/jOE3B+57JHOv9TSOBWPPIZkA9gaph6LLKApcMXJ
otHfyyotoZf7clWq6G5ImocwCnbIbl7YKicDznXo+XMA6jjP9bvjz0FVV2SW9PfgCreDh3MGnAOg
Tqipz4Dll0oGv89vztMRQROgyo6FmLv4GFLHTQ1Y/NwhJYZu8ezVGKoMI3DHrvG6lfE+Mep6dz7o
qS8QGLqF9ITNUJf1MJXgTBJBctprufY1bodfSvWfu6bcI6nx/xbKXiQeCA1NSU0zap81GMcYkfxJ
v7a5G4wGOfPGeD4/sFPfwruBLR+x0OzrOs5s1i8vvgSG99OI8L1AdOTCNXlq1bi/5tIeN9gM1j/a
JzyR6OJhbLGPJxdvy8aoDm1gqn/YKEGCawTKAUAHhz/nR3eibzPj+S2aLS62AmpZVB+8TMHDcrUd
7joQ59I0PQgNSx0Zc5BqWLnvOyXgz6jqd4hkKSQh/DgGxPeuz/+QU8MHZMMRwEuDbHJxb1h6lbUY
uiAVryGO3RTd+NxQOoh3ULnS4M6GmAkOXsOu7kLfbD5glkc5HqymQTX8rbR6PO89LmGjhKa4L6z0
CwYk/3A/Pxs25Z8MFXFEtlIvT9fnB3vqY5mBTJx6XFbSWax1gyr4aMiaHSytKcRFbVK3GMrhW2vX
edRvnDLKLkEe3943y4HOcDggeGRhvE8WAxWWPzQBqloYEMc93NEEHnMaNnGA9+uEbNBoOVlzE9lW
IWDOoqagoqc+4lpd2c00gsV2rRatiCnIs+u0wPh8JzRNyg3Axjz7+7x//hjw2piL3dyyxz924M7V
AbtqO9SjrHucEnIWpGxkcWi6ahxuz6/H/Hf7ODW8Px3sGj72DdzAIiNnyveiylD9dtziqtdA752P
cuokgUPDt82jfW4nHY/JGsYYmm4dQLimClaPvz0vfCm19sLlfWJDm6T4UtApgHVrzV/auwtnrOwe
3irrHHrpp9TXrnp9tlMoXJyVUJLFbLkR2uP5oc1f52IC32ByQB/Iwj6A2+nsJnGnBcE+Q3sofbFG
rftlTrxKbwvVaekamGfdQqBIWuwlZUI1PG48DH7P/4oTZ8hcAed5A5KOgudi5DbqEaOph8Ee/AcC
jrqaSdIHv5/5nkZ0Bx/9wrBPB3RsSv3zXbusu4uhBURTNwwbWdIN/kQvNVpkOgTxxodmB6TnEoDh
VESJXpmCi0UlY1mQiTpMimPEU3ZG3+Af5wwd7njGIAoDPaWUjiGyh3zcvUWSc3V+dk9s37n9xIPC
1WGsLAGYUx1oboDP0k4TxEGTOXx0jNTfhCzx35/JtE9o885EJEqti8sAGYdgpNKr7URR3FdJ97Nk
83gNjNOiPgArCNddeimrWJwBABdwsGHTkKMJrPeW+CKUyDxUHwz/4KlE4AGC27vA5CzHFfX8PC4O
/7dApJ5gosk/gSUujrY+Dc1SyCY9NOMk/xRpHleUbTrQ+cVkud1GoAVnXLhwTg0ODDQkDZDoCjD1
8ZnQTIZP3lanBw/tnBa2Lw+zVT2M6sv5sS2259vY3s4Ak1OOKvniiBuLosAHIUsPlWyRSsgUShOB
pe3jFI86PURrObSD5uv5oMuK7L9RdfpQ8LusuRh2PDqvqUN7chFeh2aA0IIKNQQKjO4J6Cu6dK7n
4nLWGp/dzpgwpcawTaRB8PerCs1DzlQu7vMPRwFMlB4qe5ge2qhD2CTm6YFLs29omMGaufWnQxH3
Usxl8jYPHJyLdF1UYudy42K6i9jicegXyaGnmbCZhcs3YZI/x5HxleKH93M0yulaEwkMhLY2b41h
/AbIavr7zQUuW1BqACZNFrX4FTk7a0inKT4Erps9+hESezmg1gtRFsfP21hB9AOMgCZHgrRY5KbB
edbv+uQw9H2FkF1fH+whiHaxVbXX5zfUiS+U83W2dQb8yeG+CMU7SSs0C0kQExGk77jSo1gnoG6s
PBDuGmbSJMPnI574PtUMxjZIekijljWyLsaAqM78+FCNQOFWzYCQ2SqKy9fzYRapwdscvg8zD/xd
alCFOrLcoxcdUq1IMSQQObYkAShkDDCQKPvqFz1Vx8xF9W/VlblZXp2Pf2qY1AH5UGhegGleTGxn
e6lORSY6VHqbSixUUvvRxYhY25yPc+IY4mVvSO4rG4TLsjlEIp3T1pfxwQZBDbUIkcCyiKwtOhb5
mvzxewxe88L+PLVp5rMVyziq1R964spr+gKVRASe7d5B29eAkxyO7FTIV7doW1wCoJxaS6ozwGoo
i3Mhz3Pwbi3zEkRb6hRsUjoOt8ooG4QUYF2E8OA+4RXjz4InSMvp2SUc1iLZm3cRVVz2qoOdFXnm
/KW+i4wLkB77dRofStTK8EFRUwZntHRwXnHxrkLFJc41xLXL2v2cJNL94buZdaELe+I0YIGZb7Ai
vJmXJx8SY2FQgbY9RIjLPFbs4KcyQ4nXm6K/bJ++DZedRPOfkqZDfnA8XHPWfYiaBErwYFS/qthR
4wrQLbab5zftiSGRtM4WgwCy5pv6OA5NFM0r7TA52CPS7kmv2VcdzdwbPRsu4TfeEP3v8vW3MRGH
Jz+Pkdm28DhWpMzATScjPmQulpsrH5QvXOiwQGSZrdY9Bq3dvIg+Cr5HkExv3TRyfxRe3P3sRWHe
YZ6RgNEvtAGX14ni+NqyOh8d5tKIuGXD6pPZ93giocxjfMtk28bXPe2hf/rSdMNN48KFWhkWufmG
DFc9+n3quxe+xhNfB4VvVBHoS+lwahZfx6CPQYVEeXaQeKTgvlujpScCR3/K/MoqNoWo6nYPxIVO
tYWG0cv5pTxxzpHhAYmk706ZcZm/6sPQNHi/5werpOWBa89r5U7W9nyQE4ccKQ9v1hlzDkRmee3G
XoUmI+JIlfKTdtUZXbtKs+6HwRBvCsNNP2l4w5+P+VaOXWwcvmEHpNZMV/8wMoHuED7kNi3vohz/
6GbtPhlhi1VUm+BY28nUuR28ovgWYdv9hBNFjuGOj9Qmx4DfoV7V2eO6bsISE5m8xpZQb32TA4O3
wK++ozmF+kqsoM51COmhnZ7cBVXfoyupBf43Cu6IjarSRwJaoNJyY0bFnC/X+piScQxOtzKaEfvk
2nMbvChKlAFXsuj7H15EfrhKHS15qUWEOwsJMWp/QWy8FkagMPIhG/iCf411a0nu/dwqOtzIpe01
V1UyYRoR8ykqrK4EOlNeo2EUVFqhMV6fn95lU2n+LnH1NZECAwWKae+8rd8drYakc4PCfniw26r8
LGIDaTTosd0nHHJG7HRGI93gdlI9pG4FWAkLL+8TxYvih4OZwpeh0nG7taMh6y98Th/3GnkJFw25
Jhm285aIvv9duaVVgMaDQ1NoyEaysMU/vQj0djsmNSjEOou1w4Afz39wKLLXOHNmtYaPygh4ensj
T7PoMKnUuK3ROV2HKTkYesD66/nJP3GBv5F+uNfoy36om/jgSby6IDnJDEtD66IqsVRNRR8+9aAR
f2i80y6UD04cUjN0GjT4jK3kuXu82jYGXqEcJGYdnZNcp33X4o9Smqi6Gt6VBfdrXRZ6Bg+8/+f8
UOerZPkVQzDiHUg/go22CBx7kBpTP4gOeeEbGxA0KEx2aEoGYugucMtOhSJb4KIiu0WKZv7v3+0c
lHG7EYPD8EBFt7zKQuRT6N1jzzWQQPz9qACPgsniH3Pd4DiUm2G6FNVtfHBjO3yZhXXB1tnWd0qY
2vY/CAVa1UJLhDP4DSP2blRONPEYGZFyDNGAv39TNYR2z8NyyOXn/yAU7yvEJ6FWUDE4HpWBcpvn
FozKEDnU+VQfsR2prcF4dcQYWBc+9CUl7+0EQmbItWjfOpABFxenO6lQBnNyN8EvSpGbaXBK1DPf
wnlOw7N+pQ1u9VOLmvwX1hDej24qsnUgncceUw7UU2ItG1aDHeGQaLMc8sLv+7ideP6BxZ/tlCk0
Lu/1QoxtPwgnOCQdtmYQkLvNgK7GK0l98P38xJ868ziNqdeSY4sPE4/jBgVUtw0PqDRuujZ9KkIF
9wmDy+vQGqZZ0P6SHMnHI2iueXP+o6oxo0MWda8hDX2Wuw4Pbl//M6sWbkpamcVKi83gM/rZw4WU
82M8ohlgA2eEDWfsIoVwPZRty7aKZhnRUa5qI0Sxs5pwYllhoR09V1CfLzV8P64gMXk9SDHLh9CK
ON7PUkNAPsyG6GDGSHoLEaVrl5bCNXL38V9vlrmzjFUQ7xXu1GWGhI2OqHOJLSx/IW/bLjU3QF/N
LdTP8UIH4dRRPncPQIOYMCqXJYO0StMmj/zogDag+TP19OTaUxUu1GMxfh6H7nfYGtH1lJmXCNYn
il9zQYQjFh73XP5anA84NGJ5H5fRwTGL4mdjBiOpOQZV0X2Lqd+AfmhAx66qqmnbxiL7hIpO/DUT
k9Zd2EwfF5YfAgCUf86Fkzc1lHdnoubTAaDHwcIipblNW7xhzNBWVwFmMheO34+zTSh0AMhD4YKS
/h7vocYVMZKD7FuIKz9xU6mvwLuZh5gDY6sj/HfbG+G47a2g2Z0/E04FBg+JSBMMXRuxpuPAiF/7
7VC5waFy0BEGIBKh8Q0/B/Xr2HR+pgj43sZZXN4llUUB9Hzwj18rSdh8LgNzpo23JO2kJuZbmqeR
hMUi3JSdH730o/bLre1qh3z+dH0+3Kn1hOhuwM7meWF96OgPjebVdAfximuGrdtl0X6cMmPdkFhf
mNZTI5s1Okg0uOE+rOdkM9nkPD6uZVJb9xFeDuXUFjdGhR+JtMvs6vzQPlYwDP5OdA2piPN2+nDu
4cHuGZn5v0g7r926kS0NPxEB5nBLcicFK1iy1b4h7Ha7mHMxPf18dA8wErWhDffcnAO0BZWqWGGF
PyRX0qAgZCpCHHEuUP0qTZqrGMuBcCCXRZk4w2Cya7wvHw9/bmUpwrOHiTN51Nd/f3VStCbTKs9o
GH4SUeTDlJs+x3k7PilT050+Hut9KsrbBcWe/v6/DYe3YyFnX7ii0vHQwfL8rm5a7Ys06urCBzw3
IwTFgPGsGN53D1efRE0lECO+cqka3mK/inSoh9C0hS6fxDXh4zmdO4XgQcEKIJqx1i82c+qnUhYG
vkAFRaAjte9fGTZzgdAyA4BtXgZ1EQ0B2eGlvv1m4H9Jrmvl0l4Te3f7di1GrTaTAs97QNV+37R6
fg2UCPV/Etj5CSvJ5Yq2SBY6E+baH895s8L/Dk35G6E0yl7k3m/nXFCIM9MJW7Gs6/BzeUBN7Wup
XBJZ2RzE/x1lfZhpZdBdXP/91c6s1aiSprDnowI49GR3ev9zKmv0bOGR4r0e2xfKeO9kklbSMueQ
9VxRe972KKCANVvxMM3HtMXve1HyYrpaUhHzUptp+imlgrD3cAHYtUr9a066u2amhARGJA/0MVc/
l5WRfRKAeR0klef5El/szKrjJ0A3h6SX636LcW656qZiGBe6DC7mstHchaXbzP7ioZDw8QfeHNR1
6cHfACWEPEHpaBvnpyDQNAtaJjeRBzJtlnLEQDvNxKXi+Jk5rfXiVXKQI2hun5EU18k0azMMc5uu
plWu/LVUOuL34xBfuHvOjAS+BXgs0ay7hidvd1OTlIk326l6VFq9uNNabW4DD2r415ys4b+MZQEC
pem4okA3IQGI7pkLqFSPeLRiXapTfWycl4Xt8/FnWn/Pq9T59wnxXo2zXhGvTsjoLu5cG4V6nNoI
P8BZK7DbypdnpCiiMF6a6loXnXrh8J8ZlMeCfQEm04CKsT38RqdNePAtRwmlCqcP25iO0IXFo+Ut
CEoLFaecpDcn78JFe+Y6AKBOSkKuBSh+C1XHtmMaJy9Rj47Xll6AY/b8vRsi0/NN9CB/uqIpPn+8
vGduWKJYQIRACU26RJuZirhpVVMgmmAlWvuYulP5Le/iXypeWFe4NIu9rnctdUZzvHATnRvYpp5J
6gW8AomNt99VSESrXbKFo6i0h0kIRO5afmz1XMlE0NnTvVZSmMTeYb6wo34ThjZbyiDC4ZFen06a
0m+H7jsEITI70o4Y00Q4jTh5pgV9pzhemDZFg65egclKCFNM0UhER9woMBSgXDPjEZkEXVfgp1JP
Bb7ZH3+MM1Q3YnkSUVqSK1Bhe/2lgCDaOUWYSm8dpfU1sxy7v+opybCqnjWqEXni1r6W6RmawFkS
yxB5iWney9xuhqCvFx3nwEodlsBQbC89TW2sP8i2zn/IFIg8dqjKpW7NmS0L25GqlgVsjNLMes2+
Op/LUtPQoJx8rJyKljh5bTCU4x4iGW3Vynv4eIXO7BrSSlaGvH3VMN3smgUb70GPa+2oIGRvh8ao
RcMeK2TTRE4xtTC+N4v5n67N2yfEQBDO+Xj4c5MlDQJtizQOAMZNINSXQ1RnNpdep1ZeGHca0uZm
2qSVb2XYgBmzYw9//kz9lr9CbJpY7x3ON3ez1dqZG05Bszf1MRGKnTXqG/U/PpD0p1ZQAcqZKwhw
c6G7iQHXtzPAvVul9mM1YbzH907gIwTHoAs7YxmeFaXq0WPPbOcSpuHch+U2gElCj0V/B5ihM95G
tc3NFzmZ92KQb7rYuSXoDkVO2t02ljn+E+U9JiyUaf75+KueeTa5hQhsEQvxADysf9urLVy6FaDj
VQeiw5iGmjqRjggkIvb/v2HWJOnVMFL0epslDKNk+Wkx+vtM95ATiJ4/HuZMXOMQbriguFY01/Z2
o8uDXL5hIxFiJ9eddH/GKX6PH49x5hy8GWOzV9qizQTEE+foaDBPE5SolCBNfqn14eNxzn4ZQgBv
1ZdBqmszTl07S0bTxjlO7ok6ip+YI04h4+4/jMJvYaCVoLB9inA5FK60eig0UXYSdvZNixem1F8Q
ATz7YdhoLnoBPPJb5oWH07uZF51z7IciPowKHoNRU1Z/Vv9f4yWH6qJOGM1s3uHLRdkkyeDBBypr
edVG3oE45lq0l1gW574MFQTKMpBldAqabzezgR8bTWTPORbcGStAnWs5cFvBu1nopX4Jw/d+OGKE
V/yfzXDjiK8iDG/72KbipwV9+2qFeu1dY2ofP94M57b264ltrvjMbgqtx88MLTM7zBG6V5HsHXpf
cy5JE5zbDysQfqWK43C+rfeoS1GZNFGdozZO3xXhIoOuz39O2+Zl/r9BttwNiRzMktWOc4zsegmr
VrkupvGvgVeznLzCL6byQmH2/ZdaBzQpyxLIeLAL3m4MicyU1U0oFNnak5pMp658Ki5q3Ky/ZBPB
vRlkc2NrRSwwC2MQbD6/6prSAYqZflmiLWCrFneltP+fs9rc3V2DxABuQ6gSiSHMKd+FqhI/57lb
/YdH4tXybb9XOmgYPecMNCQARIzR7/vZ95K//8MmB8W0Qnl4Krb3ajzQOgKvyNZLOge7Vi2YYCxq
XerBG1z+w4lanQB+V1JWuf23OwKv6cHo6YYcxfA814/w2qgXfbGXS1v93Mn9v3HeYeK9eC5is+d9
HWv1pnHah6bqr4emDUG+HD9ev3Ob/PVQm6xJOi3Sv7HOG0tNDOOANj55OK5/PMi5TU7RlPwIYSVu
v+1NBIEI/znuhzY1Me3JxuceWX4cvNu/R/wpmrzcfTzg2QWkaIlOHzHuO62URotmKEG86liKfWoX
N3A9XIn08utldaVzC0gthBDFg5f7rvcPbtWUrSiIhcbmFi2JE+ZlB61UDh/PaN1a23vi9TCbe0IU
rFqhM4zeYfzl/lCwVJJPpXT8Un2ely9j+R82BsfptzoliJ1tNxfIwkSkSq1Hj0iG5vFY5vHBspVL
w/wuP25mBmiN1hcIeiKgrfyfVLpSadvcPmZVt9wr2iqDUQhxcpzCCOOhbYI8w1w4MeuRp5J+Qq/H
hIN97uwUoxgCAwzY1Vwr8yluhuKbnsr5qswd/Qkfy2o/VTbW795s7dEDmp71sq7BF9oma5dl8d8A
gpQHAWTpdrAz+X0ue/0uEebwNUprsccsM/5bTp32XGHqFqb8t6dETJBLKdHvAFARyM2Jiv+vnrbz
sbBV/FkL/OZM7KyvZ7m0x1IxAb2UFWIusW3eTqItfy52SkOvGORhxTohb+jGw18aJZK9qGrtwe0N
FG0rBKrVsYckUYk490WWVNdR09SPk9TaqwUY7uwXLF4YpSVRsdTn/g6lHvO2jhPt3pmWqPT72Siv
La3zHuXsGAd8r2c9wEErf0ShtfvVZFNy01dQSpNV7VDmfflJjbwGQwG7ORmY9D0OegQ6r48s5cFU
qh9t1JoH4QgRiinNg07xfq4dic/o4U97z5nkrUA4+cccz1j/xtlvw3XHr62o/4R0QfGZWvci+HVt
fAeHrT5OjpPsB8XGm66wqp0u5+pQzrm7o2IBvG7s5+tOWbBdiBfMbfWhuEmsIX7JDUI2/MPqGGMG
y/5ugpPDEUuX7c9c2vHnvu4g7lAfTq7HdKiPKJAkxyV3okelGOWT5c3GTloTqZExDyEK2uqv0UoU
M9SbBSNJJJnrQzUgulPFVnFDK794xMbbC7y0lPej0WuHzBmanzKbWRuKwLnft/YXug6YIhdDFcZR
Iw4gs7sVcUSpg+L1LY4U9UPEDz+jbjMGU5f0hwj7mmvqZ26gg3Q8IVblhQDIvN20eOrORIkuqJK6
gctidBRB0cNRbQVavO70eWi5UXsSWbXcgZaNTB/IG1JJsO9itARwpTdzBwc4N1a/cgRaP1kRcD2i
QeFgjuYBaUsMgakPBBxNkGmkE6D7VSePw06LG/zJdDwYvLH2ghh/+/2YD8ntAKxsl7ftfD8KE8hG
rHcCFeW0oOYWWzgRt9lT7qqrIhHeADfl4KIr4iRpskPyq71RG9hxUq3WhI5DKsjhvyRR2917StEf
E4DIRTjEEGf82Rrnr0ZbD0GLZatvS1MeQB7Vt5HR2A/pgmpYgWnsqdOLJFSwuDw1mjnjUIxlJopc
hNP4xOIVPdUJAVWiTLeWPqahPQBSqOWoUJVrp5OrCewaFd35vshxfslRhv6ErZwRWG5WH5R6MPf1
0Gs3VTKpL6ne2vnRMBtPHFRW+cBsxM61xiZwoqzxnbL40hlxtKsLOe/sSfDFkIt9YktNoSiS+VYC
avmWuel4vayqodJDgAfBn0eR9QOQkKXeyWQpQMQ2HDyPYuVARcZOsTZXp3sRpdOdRrXkdkxrPsfU
WD0enQ2bEmsptPTlUt7oCwKCaiRdB+Pzyd41RrYci6FUD3jeQmCZ8BxMwDzqD6sGUuyj3649cKdE
OwXU+1U/Ln2Ix7v7UMdqFmj2UD6m/aS82D1VG50G8o+lozrnprFRQrgfpi+WdMuruZyMnzoN7k9R
l/ZPjtQAOcoUezgaHvqVXenmqnM4f5JVAzLNknl9klDN/UYp5gNF1WSHouT4t5pE0S2mBF+wR132
3pLagZWU6m1kVQPeuYp2jcs4FSq3dWUABnkMe8OVRzw5XX+yNG3PneQEYuK/eQP+VyZWJE+GEes7
rFCaQ0YH7holSXGwLKvkLSuHL1NcRvvEFcVtbDgK6E533M8iqb9a40pnxtSRZuBiBbFup1/zvrB2
XT83Dyq+jJ+6EgtS/NOLHIzlkp+MRdfuy1naL23dunu994ar3p6jU1a7VjiWXn5vV3L2FXBtRKdu
MtOvhksBXE/5pvczOL65777LMelfpjnR9o6tGDexliv7ophJ3EpewyBrOmenL4V24tlYfs02Zl+6
h6MrDfbpRWJKeZgRCjlpfJDdlDvDN0dG9lcLEOQv02odlDoHq/0kur7CHLlr9243DoFII/HJG1M4
5EUbP3dIKuxihLD2CuWdnaxzLJir2H0p5jxKuJ6yZkdtNPKTqU93UTv290trxgF6ce2ToSTyK+LI
0Q4Tm+GrM0X2QVk166Tptvejhz8Stum4MvdRuldKI+luwN6mc1DhJvjUKRpH2qIhLBbXfjKpWe+M
qp93g8DYBoC7fsg6A4WCWEbHVKeqx0/IozJP+V1keOIUQbqGTsAbMYH4lfpxrh0ZwsdpdsCxRKgg
tBK2nV2EM0jkY6PH8tpIBQ6UfWNWWIxjuWhwAIJoMYZD2RsJ5lKqcRKzMwR5qufB7KW4umeYw4Dg
6PF4zVGCtoQy751ac3ZmM3a7pAVo4dQFv6Fw5rBRYzMo2lZ7jIV0r4sygi4Nv+Jk9DILJWwJf8i9
eKeKXj1EWVHedq1tQY2IzGCpbLXyuVD7IDdWI14bvbrdPMn4zptr+59qrN1bT+DcHqe28c0lONF9
o26Tk5q4yqelaNgdq5sCD0OjxE8NekU/+rgxQ6Pi/ugHJT2N7mQEiVJFYeRm6gkAkoB/K7lNIbh/
i3h+X2TK32J7fX3b8WKGM/ztoK7GOTTQTN4tbufxMa3pCw65yi9NaO0BZTv7syrQ3O+SqSEMEJFv
RBq2P6DvwiaRKVaxS/HnCS4cTFQ6IHngprJl8KiFIeZhaM1jvlhcd1F0jdrOlzm6pOZ3JvAn4qfZ
tKr7vlfK0axIuDg9m0e9Qrq6kjunbw/VUlwI/M/kToCYeVFo4QFz2XbvBVsvTQ2GmTTjW1bw7nQV
GJdyvJOK+8tp9QvLdybR8KBgIqUOQJXmwKYv4Y7K0pRTwnidyG77qLT0XdxGjeV7S0vU1VJ3TMNs
LJcvIFE0/LxpJFyY85l6Em2jlcC7EoaRbX6bZ/cpuqBOVHN0y0h8la1UDl3XXpIdPJMkYkqxunEA
PAOwuhkFF+iYOxkT2B6UsR9Tiru3QZ0drXK07leY6n9Y2bWZDdfUwoZgCzJee19yWgqdKtmcYPuM
SR0RWQmtf28gNI7h+Zon+7oSq51vwIKxbmplVC9Ne80U3+ZbQKWQHwaqC4YIXP7bxXViE+EwQstj
4WV7ZdK/VZ79CaOO24IIxC4xRZ4oGn+cvb4/K2/H3BQ9TcL5doLGeiTAMZIgi4QwQ3dUic48bTbG
08fDvf+ybF+Ut+FIW1CvtiIZRTq2HWp60dGLKHsOoxnKusGmd0j8ViQXiuHv58ZgvxF9ROrvwb65
Nk+156XKcWy9H+Y4kgzUiXFddV53QVLxTLsXKDzIM6gemum8I5pXiVFWOlKlx6hJMsrTGTdGEM+Y
AO/qJIu+TGVm2yE4I/1BTZSx2IEKm4jAG/rfKIM0db5z0yq55MCw5Z4wff4uBCNWRU2G3DrrtbWV
VJUwveOkj5Pj964TKSEukQmJnNsrT23WFjQ0DUk/nFsrvynAW9Qw8TNV22NLb+S+GVciZy5T+4c0
gn//OKiOFu3WtY+02e+1GUU9DuRov3MV3E1TYV8RcE9BNi1/bBzG8YZUjYY48H5gc+u+fNUXMzKR
qk2HRjQ/dW0VShdQQwR/ZD8OkbjEb3n/MKx3FpuAOIM2o7q5qMlzxx6gk4c/UgE/ylQflak9IKaK
NpVMDnqbPP3xqQIrDCkNmcMV27m9L6m+RlqFIPA09KdBtl8pvAa9Mkx+RG/+47HOTu43wRANfc7x
euheraQALqI7JUq5UVfofiF0+0gcNRFhiPlel10cjsN0Sefm/c0IKRZxXhYVHNuZ8u4CIEKMHuI0
S30/iJHagDuvvi+jtS9BDPpRuqbGrf388WzPXCHofcIWMLiSYR5vPmVm1U7XupV3lLNuBZqiVsFi
FKNveBdbt++fd+b4aqjNaTDi3NUGFF2Oo6o8G9X41bWq21wvntU2enbT3vSbOaFHlNgX7uTzc2TH
QsqCGL9V93NGxE1HK/eO5FnYMQFK9+NpftYyWfr/YTURynFXu0KVuOnt3olGJHQqo/OOBeU7n5xD
98UiroVxyTPg3FoSmhEtoWRK4XLz2dj+PGQj17Epim9Rmdx5Cth917pVRP5Lq9t9UVt3GZyMj+d3
7mwA2AC/ujo+vMNzIoqZ52rZRcc+bTLflKicS/uJHhg2esN9Pmf3H4937ljQsKSpbAIGRqH57XqW
uBMkpalGx6HuQfIY8jjHQBpF09w2Tn/SC+3Wyc2Xjwc9t10QaYaVsOIN36EodLuYPeGBykyQOqHS
pGBrGrQUge8xYjYuNJHWm+ttSLQuJlrFqxoncIDNh1ywojW4RKOjnWDsiTAjVmldlu0/ntKZqASs
FmdvFaciZdgGQeZkjzPGC0cL39kQyW71lqzECyOzmaimKPqFcOHsEmJgCSgOkMQ7DKWH9i1q+02E
+4I7lJRDF7vc5XEX/QNWzlounLrfRM7tIpoWXE90DMCebIOuds690i0x75EVJXg8VuL+hzrUXUft
emle0lh4ls9PwLIFNRB/b63Fav1Y5Nk3gZb8H4MHiOsRHIKJ9tvRZ7PYM595RksAuwbqzLsCKZdQ
F0N9naZlfiG4PXc+aF8A7QYNwd26/vurt6oa3XlewOMcpe1Os28Zef15xGbEvTIipR92nb56YFWj
o/8ska/Ndn++rUCsrY0uzJPe9U/6OLYncgnktcVUBmZlwFy2KMA5eR022nThYT63iUEb0hTnggWg
u2nlGejGtDPiYYAdezzEivEmrc3PvbS+K7K+kDCdO5Z0kHkROS4rsPPtwkb1mBnplEXHqRLVsaxc
caO0ornw+c4dE9JAQJQMtNqDvh2lijRR2TahhlUu6O5UK/TORR3SabVL/lLnFu/1UOuf8mqnxHg4
udJERzxP889Tbz3HDSX7ofHuJ+0PRW/WsJeOKjUQwnJOwVadse3LvlcHlZ4rUOqHDqL/odZE78us
Ig36eAuee5HoFSJnSyKNasJmXmIila4Iqo5aqu9gle20KXm0cureM72RwaouId7PHTmQ2tRpQSA5
QOzfLiQh6qIg9k4jfp6Ma7tw7M+Y3Oh3o+zdH1ZjaI9VOXrPnicpOX0813PfELre+lAAGrK3Yfcy
xZYeWWJ1pli8fZOl+pGiXxY0XgHXM1GMC8f73PakDEM5i8tsRSm9nWqh8KdMa++80IbqSpaV/dxU
stm783QJS3EunoHUCQqK1xCc4Dr119uTxr+EiO0cU9nJ5tTMcpr2winav91omWPyOsh7YefF6U/K
3LA+c2BbF5b3zHSxLUXAwARIjRrWZispEQwgN2/Aw0zyUzwpN9Zom4EEUHdhoDPfEfI10NdVBYcS
0+bNH/IJOd/YcEH31M9lNHxy2noPc+i6jKuvH2+Zc3MCVow0KaE38pmbORUdTc98JgMlmSAWBQ/k
p21JCyuJL5npnTkYfARmw9ngf7b8ph4BhmR9q455YirS16uueppxbefcG1X+IwWklQdO0tFERIoj
vhBHnVtTwI1oSK6WT+9wYJq+ZF6vcjbaOCtv66FOwnq0RZBClfaLmnTx44U9N1u2KVcOiErUwzYb
trSQ2i/GEV+GOf+pZ+NLNfP6zZF6yN1k7w3yq+7VF6Kqc3NEawsgp7p2ZrcfE82pMUOxxD2ik/zk
tYse2AOWLM68j3AZvTDBczuHRwkzSJYT65/NC4gjdl90OZu0cIzs2pWT6xdW1Bzo1OjHj9fy7FCE
p+wbwFTvqqFt4zTWmJPdO4WXPBoI0VCTkeOVI9xLCjvnQkW01lE/Wlm4vBubIGI2snHqBvZJEo8l
og6Z7wrzp9sioIqMkGHyZnjaXopyDhdE2k6FokT7j6d77jOu5TrCfkoocEff3nWirL2qrTWF6knV
hKLVlcCRqXGda0t9NRWmuPAlfzOWNuExRTKK6gSIfM5tHb8y6MvWRacc8xnDst3Q6lO0Wz18XiJU
Q+gjao2d7XNkOf+elw5V5RJfdv05N2PeFT2aqn2pTYXPjQklu4yyoNXHB3cSFQ2nJRFdqM+NlvmN
9OzxYJRx5FI+8KIDkA+IqZEx1LvWm5afcqEBR3lBX8ydq3VWFVho0xh73cjcb/zOOt6jhlpdm17N
H/jxop+JEwhJEFldtV4pla7n+dUDk0kggGAqyYD0PAn6vP1Lm5wbYRp3RldcZ2b9+Y/GIyNfRZLJ
tih446iyDRMUhHhnvU7cE/aZ06MOOlX6PRp894uoi8X3ZBk9eFYEXuHjcTeb63/HhdC/Ni/43Jt5
5uCQcNzTnZOR9lnlC6HkXZDqmBn5upZkD/WMmdXHQ25i5X+HpObI3sIJFxWOt0s7RGVstdBbTsId
tPu0cuStnrj6hV18dhRu29/SkXhO6G9H6arEmUvVcE70SZa7eba8h9ar5wulorPLh7YM+mAEFO8k
DRsQJYNX9M7JAzTm69I0IeLEFYCq+G5q0v5CmvF+OPijtE9B+K4GU9sEYGgKx1o0cPllH43XCgWf
T5a2fC9tLznKohQXZvd+DdfhsCtC6G+V0NmsYVtjapEVg3vyUDm+1bLZ9A2EFvYf74fN08h+4O+k
doo+EB2nd9yJTJFxOgm2vlJTOOlNYYKRS8fANpOCfrOt7JdUcwK9yS45Cp6b31pJ4X7HteCdxt9U
WZGFr4R7SojDfdsW2rWjkOt8PL/Nc/V7fgjb8H6wmGvy9nYnxrorvGY2nVOzNIa6U5XcLEKk/ZvS
d0Ru/yFq//dwhDTIV9FT5snYPBcWgdRoeImHMYLehyWEvC/gc0fHxzftkgTcmU8HXdiAnE60Dwli
3a+vbkl3NpzO7RrrpFjSyvdIVoMh8SYhP3Ofd1M4O+PQ+HmT9faeCoe8RA07s7QwuAF8EYHThd1K
0JmlESOz4pknFObVH9ThBpo5AEvuQPZPl8xJ9TOzJZIiEqcg9juBfDtboTUKzcrOPNWizL2/BIj3
BjgSTpc7a5Za5SuKWlZf6rkaaKfEswTBqFglqEL8Kxzwf/O0X+xonHdmlibP9PeIzRb2n3lEQde9
b3RhPy5jHTXfKWdY3V1On77zoUXKOJCmJrhcEtiKQaXOdnGiYbi8VBhvXZHrWvo+suLO+P7x3j0z
ZUPnwgGdwCqzhd9OWeFXWmht2yfdUtQ7M7WGk1TtwfHVsVIOtLGGyDdF2/zdKeggX3ibyBn59a8i
kXUv49vgcj9wtQKU2ERfBoRDe8QM+RSNTvcoozhK/B4Ox32njGCqlsZL/KWYjANBfDxddwvKJegy
NUoolwzR18S8aeM8Cuu8kDcxvXN07SwF4Uf7n7FX2zBO+7r3QduaOLNEiw+H0fStwlqlkPrnCLZG
mAms55fOaL5UuRahiTlpL07eSqpWidGH9lA7u7RzS7+l6HU31nntT2YtfWSuM79PdERn7Wzcy6jR
/UjLi6O6ROCEqeWspt1DS8CU935aLrFPNBvv9DgufUvSywFf3If0vyEHJmjJe7Smw3xEApmWJeBE
8qUQNka3q80y8d3GXnx39hpU/vB7BdUq+EaYEyU2oNkIWqWv68092MYhrMgmfdEXza3gk+yJAGiH
2kw/nSvzfqqnxyKzjat+cudwdBTvZrCHaTfE6rSD2OJcFRbqeLYcFCoJiXOfRbEWxgBXn3FQwEPH
Q5W1Q8ngAVrt95lOyj7JizbsI4ketZI1zkkxliVMRkUNUqVWd3VsfBFZ5+3mKl6OAxmbL6BFnGyv
9J71VfbRyXsHAr/1czZaEVBI+ZYshhFEo7B2SgpfGxsm60cSx94ptfWKoBKEV+32LlEoDOO/2GfN
VevJTyWqxr+MGH0/OBdOFwjXrIEld8uPAbzDN6PSZSBtq8H8t3NPFe4YV/CDSr/jkvPtAf3QRS3z
AEur9CGO0UhI6lr9JCMt/csY83ZnlF5xUKUyHAvhZODevHTvCTP+3OiddoPsVXPtglsRQVZW7YEq
dxRYfWEEMlL1HQTCe07XZ9DkbIZS6oOvlnr0OS/y4RqQyc9lyn9Kb1YOUy3VQ2tLl+A8WZU5CMn3
Lj0cX3HqbjfP/fQox/bJjIf5CqcLcuqyUDk7jdOFU7lYf5VVXYdp0XydYeLthFt8T6P2Lw+k1sHq
BQArrXR2H98lZ15bC90UFBap86/2HJu7hJe1NvXZOwFHjasglbV4phvTX9L72oTu66WBkOJakqF7
R1y2iS9xkWqF4oG0h6jczHvXnFFw1dSs/ZrPqfD2amrJIqzi1LjU5z7zHFHMsGkIrrWpd0UFOx1H
JDZm9wTS0Tq0JZDlpWsnbu3UefjjxQQmwFzXZFvj/98uptUabZzkinPq8UPYpXUcPaKfV/1Z/+73
/ft6lM31TyVIp9FKgBTHWrQv+4zABUooFvFOOf1IF1WGLsjlC/f+mWUETrXKE6ykaHrNb+cWoQ8w
9F3mngbDkqGeACIuOjP/7NbWJQ+Gc0MBUkE9ja4olMrNUI1I0VoksD8NmYpEW1t0HKFKt796UVE9
fvzJzrylCFGqdF/wlMbYYRNN2+Zc6Z6w7FMzVRMOvrYZWnMcB4sQNzLhRkIuPOwgc15oip5JGkxq
h2hYI6oB/G8TpGWOVk8jWdDJkk0fOC50Dr9TELryampdA7XyCw2tMwOypDYUKmIGdGXWi+BVVNiI
HvnaCUOEqi7rKhzTMf5lN5bDoxNXVhsq2E9f4NGf+Y4MSQcRSAS+p9sYeygaw6I4oZxkPyzXOMkh
BQULxE9pu19ILM98xjVNUdFdQE/hXVupja00icGlnTLNSm94QK1Pkjs9xEhbCxXpleFsKuMRsaY0
/HgDnZkkp8GwaTOtCjrbcyHSIZqMWXNPyyL7O9Mu/s4nkd+BUnBe/sNI1CJ+JywrBOLtF5zKoSh1
j3Oft051hdxe9Gg1ExaTVnzpsJ/ZLGsNmBCTIFN/p2c69JoXqaPnnLRlFli7djKVQey23Y9R9yKk
AVQ42xcumDMvEQYBHOxVFfI9565Uh3iuKBae5OLGez123b88u04vSGue+1wOVTvAoegPvdNfmx18
xqYui05iqETq5zS2UNaMxuqzs8RA1T/+ZOfmREEFtCYUNXbHJlSW3eAuMTz7E4h6BXGyZLhC5mo+
fjzKua/1epTN0e4RGBnw1+RBiCy4pHoq8sqvoEJLVFIa7Us/aMklE9Iz64j1B9gV1GM8FEo391eU
mJhui5aw0c6Wl7aE1+IPERBzb0in7x/PD/GNM+EDCskIYdFkPSNymaiJTR2T69LuSzOwOg9r1dQY
R+BGorOdAGzo1B26ufqklol2LcsGLbRy1KMATbEp6I0cDSH4VntVq39Grf1YO9ZBi5PIHx2ZBGOC
idJYZ3EwpeKlsMUVBhGPWd1PYZtpBRZW4/IA+v62soryblCNcteO6a9oiMsQjcvvepH9tLKiOI7W
8I/WZU0EnaIoU2DzxnAzt6S9KMSl+5ZKLbqY4Nq7YEqGyvY9/hgtsCH99LSNIy+AMpLsnWpon805
Ft+cbK7cIOrT4ZDXdY7NgfQOAmO+NqQGWx4MQAzhJKjUtY2r3+tGa1w3eoOgoPS+zG2uo5eUaEFX
0XnzHAlVbzarXTLNj64KhlbJijrzW2uETAIxsf/WIvl+VNtYPY1l3X/VaD3BP8wqzwz7pJSfhk4u
V5GqqPs5s4agWakUvdDbu6QQVtj2c3tQk6TxW7d0X6Rau88c9YKMTOIEllnR505WA+SeNDlE/fxd
1/p/KsothyYedq6dv6RzmRw6PN/uldYuv+tjlnX+byCGma1Ew467Lup1+3tuFAakKTiUQQsn5Coe
uuyQZWV6SKexuC9Ib3ziXnU6DJXs9944zqdFWOn3VOuXg0Sxa1ensNVQWvFO/WzOgMUlin7zNfBX
XC04u4GdQ2iaYegBM1bbZGfE47QjBkp2uTbko4+nWuGFs5uIawf+xG0/VsVfhtCbo5x0cZzb/+Hs
PHbrRrp2fUUEmMOU5M7KkhU8ISxLIlksspjT1f/P7sHBZ1looc+gGwYabm6GqlrrXW/ocI9rU8Sn
Bl0AL/KlqyrSzJtyCi7sOuvuYcaXB91Hn6Qnnv3Tx6UkxusFxN5nwDfJUrukLXLCni5nU+tBsik7
pZ6TNq/3rlLzY9on8jCjpdjmqnFvxrkBmF47Y7kWSWdE1eTpj56mdXeVGr37uVlutWRQu9mRTex3
eOiD2+uMS6qnxez6CyvTtJNfrOlVT60UtU5WRloxZqHw+yrSF29A75G72N849lvnWiOh2IVZvcpC
2Tsb5WiNfq0cHaILWRubxrfEtGkruue1l8VmLspCcKtr8p5kKMYsK1EPuPjD6Zk0CExnTvYb3XRx
w9+rTs3qo7YlawNCuxzH6VHTU28MC4YDR1+ZbWR0sxvr3jDGojBHe0ML4N2vWQ0umtjFIcdgGCwC
2nBclSvGZdbi/syBTy7XVl+ubHM8K/264XruVM/25RU/6b5utdrzjrMxBSdnncUtJ17y4eqV96tq
2nwiPw7viJxGZ5vaevXB9mjf12u+bMsxG+POHV/mZPIvnF4Nl61V4EaFFC8ySGN9WBEBxbao6HQQ
3CAIRkSJ1PTaNIcxnLuqvao4ji+GrEJxkzBMltWqDmbvubHRZRUhv8p/VWNaNJGbzvODoKmldWzz
S4btfewgUX8xpqTYa3lJfoA1NltX+AAkLMcrdGI3BC86v4psKi9Hp9dDp9VBHbSZKN+AKmbjUcRE
c2Xjm5lkCJAGzel/az5nPe1VcqjNRm69pq8OjHnkO7HDpQrtxStfqrVkb9BR/Y0dwXDRioLGCW19
TCieE5dUUXRzEffmxc1S9Fa4iuE1VYvYuU1lhQQauLsi5U2FKyZauJmUFDfYnz2Wk5ndLt3a7Xyt
7qN5Fs4O7WF+MZddi3F9egZ5tKU4Jmj3sOE1ZdxZ1nJnZJLttzP8+bZGBkcSdK5dpalE2uXZHQwW
U82o7yxTW4ZNvhjpe2p1qQM26CY48Mu8WMNEBWxK0HuOapSCNxKcx2ZStPdTq8udORg699GTKCF0
1ZwFSjmpoWdpL3pJp93Dwu8e4HpbepwONV8qKZf+aTEkN6gPGXu/+YFJs/FGv8USM0C12tArhfNu
S01dI64rjqU+jNGimurYZnC1DeHIp5E0k7cJHOyYpPYYFV0NGGI1facTFjEBS9rzmr1OmN9f0sv1
MmSQY39IZ5gifTWDfTXrzZ3ix8RlpszLpWjNbFcVg3C3TS7WjcOWcD66psmM2NeqXaUt1Q/NLdNr
yQrG9mq0g5M5B9NvBsxk+nYZoddOn2/adfGuUYop5xxSYW7dNFndaKnNJDZg6l6mss3jCfpLQZCD
63chhxZzRs8b98MwwaenJwd/ahvnVzsm4vc8ei7tgklG7DQ+B3qpLutSk4+FkyOTML3hURMOScNG
kzdXonKm5yrQq+OYoB8P8vZnO7rzrrPcNYZ63uPL6I4xETfaVlfgwL1dHhZreQvsfAjz3B3CrMrQ
+zrtLXrXITZ8DmgjwTJAtZm2r3EhJWlxQgvd+ms4z/UV9exuGrwGYCj4UZXDzzJd3gaLYzbR8gMs
ACL8JhX80qf6atY0N6pGpL7OqB+GoHgxlf5Rmnq5KxbIfo6rlmhGLL5ZhfVzXjCRDVUyqlPZDMll
nfOmlWmqK1vX2iyc67W3Y70/i/zKZV+Pzu8O9kRUJZa8pJHPonLs8REW9bDPrMY4+tn86or1ubHF
RoKX3S5oEc9a/JfFLCemv4G+U+aiyDFmzy8SVLabrszGU5s6RqgUQJXRkPS0cJD81mfs3ma5Gltb
1kKE0wzhDYH4pmqKduv2wgJJdNt9YVRZPHZoFyHOaZjuMCpF6TduLNP7sFLqBGcsj6mm9KgdxpkN
DMK6R90VJ+S5EWl/27tJF5pgv7XduQ+cNcs+6JNig3ruEEjVpWgIxU711rG0vCwIRWq+l1QcD/5i
TxddlRWRyzT+QqCgrACV1cHQJc4IlIep72Txotw6ylBux8NMaH2yLHeOZk0XRaZY5WMddk3309NR
Veo6lWeamS2CjLqOVmdtY3eC8I410quFAjRanLSOgk4HiLeGq8aeq5AG5mHyh3vWstppg7ycjFbs
6qBSkauZ7b1b9ss+c/1Vcsd6FtPCZs+D0955QOdRN5nYEtgDjx6LsZBxS3HRpnoaY62ccgz6ycGc
kjYuqu6pJTghR9q9d8gkJCNGl3eJJtsbzRu8O3IBKZu6JgUw7sbtYs3lc9tnv2TrnulnSc9s3zUj
WkIz5CvnOGkoqXoFbaLSmg2qz1vwcybe7RqZc9s8peDu2zFNfy9doIcDJR++f9OvejCdsPBVG3ar
SdBv4tg7cMXy4KXTi4abxLaZcJRDIz5GK+K5aC6NaqPITTywKsVBVZqKdMKFYgI/u2hCyhAXWXWh
hvaqXHNQXOKSt3nan4pWKqpKr7kopKkBKHdTlJSGunBdcj7yxsSyypiaG/C4epvN5rxtTLWE6LiD
56Tu/JPdWNY2SKpuk87pGnVO1RDXZnZVyLTgou2y5GQ0vXZJhqEbusHg7xnH5Bt9tm+AwQlG4G1E
qYWDN6OF4cN01qugGo1rxh83zmQtDwG0iNAYlLExkgEbSj+41mqtCBnJbCoOzmd6woZ5PjJYKjx3
uw5Lf5Kz3+HZoIr7JfdkPFiWFoKTGbGdBFOokyULNqS9Wu5EnFT6bLTaLmuxnMia7sdYTNpWzgJG
kTC2RbcYRjj7qnioejYQyXTrsXApR9Jq1C+mIktDDYPVcMhwrG4dm3MUh7kTSZUmdpu2S5gsDgJe
q5ukyc320c77kbHXisqDrMvQqyVGC8JeNimj+FiYSb4fu9a5Xsqu2mh6v340dTDxLFJOACo6L83e
/XKy4sA8V41pK7dDL2jLiuS2BbW6KFv8kDSjtbdsq/M9Hgd+lGHhHyt7PYo2ecPFKKUVasZTBtx8
kWpm8+QC+Iepu87Xq0v14GsW1geQq4r1oHq925Qy/0Xer39Z9+5t0hJal4xCx/iGb17rMywG+mJr
6qQOolk/V5nlKxt6fvKC9CmrnEdt8R8JuvS3Mp/eiWet9r3ltdGcJTKqvf7adGW/LdYuDydO8aiR
vDCvqkx0B22BuD+RoTuz3wvhnfKmGk42MzOzRb0itXrcqMRforr37uy8SpkXiVc8VpoTocaMKb2i
uq9VHxxGrZ8ecrfDzwY3l5AQiPqkBymmEWPh7NdiVM9ZXW96pj98Wt6l0xbdg+t0F7OyEoqZ5V5r
y3pDRkLZhkWdTfdTbxYHyOB9HMzlSRbtlXDcdzvTftT2cqegZLBrFzF0G3pi4v6qD0taQyyqZt6r
Ir9zS3Mn8c2ACFR4V00yGcj9h5+MQylrTNmw8ckiRu87REqWdWQH7Qz/s7+FaQ7JqMK6wiYpJ21c
PdJQTzSh3U53YjQu6N/TbQA5NaIsrSNv9f3jgD8kJ8hZNOKNP8oW3j+jxGu3MJ8bTTu6ZnXjinrr
Bq2+MVKRR7OpEb4YjHKjvPk99TsZW3N17qduVxCArVNJ+8ru2VMznzZBmRhe5N6H9Gv3RWa2hfw9
vSnAHKISK5iTNyYattiogSyX7tVel75g9msZPFIESSoprzxMUYBeysJvziIFMsAmthKVBD803392
Wl8QQstW6ct0j2Hfj9Xsp4iO89rTxZOh1YJWt01jfFDQNOjGcj/Rl+7XSU7HLO3XbbtO3lYto3Vd
aawCEtS70zrgMdg5wnytc9Xt62V0I99tdUQRvvpRLIN3IfPs6E+OfT82eAwsjLEjbSjVtobsc7It
9XMtbUJ0ioa0XEueVNa59JoJIQQjz1jqv+uqLLeYI9yj47c260r+cuP3Dl+G2guvGbvtsrjejbbY
3d4w613dJleqbT6sRV5Xju7CWXUeKy9V76thtaDb4B9OjWdTmBm4WBjSbONg8qOWwzjsh+xmaE37
aabZJ1RydeXpbO4Ut/ZYb7tKi9vW9mITL5LSaCbof5gNYfDzOrRjuqkpXmP8YYtIQ08b1ogpwwLW
fgQoPsUs+wGqIN+baVPL0A/e+02ZnrAfmqF/+A/5aP0sK/98avW/vdS5c4V9SebgblBl0YcFNh19
NvTHOqm3Vr2mu6a02lttcosftLG/ltRnEpxILxz95sETbL6BJatdPeQixAxo3gXJILfIsdhqXIu+
qcupihnh7PR6Hi+HlNE0+7MI2z4/zi67h5aqC4YR8p8/QGp+zCmhNXxM89m79Cf5wrTpflHGEKX5
YIdzI+/62XA3qzMY137TJlA+XUrtNrBK/H7cqY3KWaxsvk5nXjo5Zi+1yErmo3X+mFWpvkUxqV/N
nn1S6+zeTYUTlZPO6WI5LYuw408AtA+r703b0qZ9WhPH2brZIjfC98uYodTjQMrhLjU9Mkhr/WiU
jnjGIHUnh/GIHOumpjS9m/TkNmVDZQ1p1xlgdpK51m62yC1Zywo53FTs9Na6Dbp2iYH2nxZn0Te9
5R5tCA9JKi7McXjx1XpbTtI5ZGmF04uq9diW6+2IuCwy9enN8osmXlJ5m4rUueB5OZhurE3MsWZH
DKPnSK+XJi6wSvmxOFQIswnvZ4CXS4Y6DVBQSSvEgGW5CJoGS5hmccBxW/IBysy/M+AAYB1EhKU/
F4aMpnkBtEgTPOq0u0qYBjdWPC9Cn7ZNRZMNhEq+SB/ce6Pnh4HI5gfwuzyqcvUDw54urCGQ4xNT
qo3E6CQLFdZZsZ2JQYTNWnwoW2hbXHCuAlUrlHrtO6o9bAf8+XfK2O4SZ6p+kwb5Wa6d2+TwMNlh
0yj3Xpq/VjLJDhODoZ1qJrVJRve6gYm0bfr6xlSiC8uudIDEmXzXZifJDqKvCCrzhvTC6kJ0OnFc
xL+EQUNNWyG4jcTiPoleGCFk1CacEwe7YmpS8usOvpAHeGsBO2Y2hEFvnUTvFqHeigvyFlp8m/xg
A87ix2l3NpYKVBKtgf+ONdNLBgGesfi4aaRLZWNYBIRKdewAPRvdZ390IX6uVnaBGBv0XkdTO5vr
tdZoA25i2X2brwd/EHrkGMVbHXR0JZlW9WFu+jJOCUCMvbSzdlXupKFySHPsDPBN2TU/nGR6wQPy
SfJq8IHEPqzMhH7npOvEuMO2kbQaCqyk7O8CvKpW3IxiynwkHJrx6ou0eMOEPIinfMQYqmvkJm/8
F2mSmMa3eD8gd4gKYyJXb+rfMdRJ8FET6RUzlt8m4AB4Wa7CYmCoung35YzJEDGpT0YlXw1JninR
xlyXVxW7dWpslkznFawcO7QA+EoF+HY14wbTiPndMfJ3LTHuab3PJ5KNs1qyGm+WxvfvTmtzVGn9
MJxN3NvWcymahQwFPljHFT/viMcht4YpqQ7q7h0rnpclVWLv2h2/SNjajbGMb8qviB1K1+uRSgTe
RWlcUyJ1wJziDcOxM3PYW68wnP+1LkNz5fXGk0Hx0pCoGSkH9g1zyGljtdOMVZb1LIsFOaPqY3s0
uq0/91o4r9N7OQf7VmGIk3U1Aw2IXad5bWiKjXwvu5ywateexgt8+W7ptLMgWr0i9UJjntMbQKd1
kwjhxGky/5aj3cUUz2lcejzGkYiGLBmKSyvor2pRvi40JZSM2h5nNWx9qDneXG958jv7RjfVZaMt
yNXchy5QfGV0HmEnE/8KRAHal1aWj05ZOhfCYgMoDeO6KBPjZLTDPZ508lZWgQfWn2k7r/Fz1h9N
usOoMkxx+tvUpILRpGu3laCFKqbgVbZAyxGY9RyV0rlfdPTxotefs2Kmz/Y1I2zM+hZvWcDwzMpD
jwca8yj3A0T/QwVyBX4itnnDcaLM0r5VzVhGntsCwXrzTsOVZdMRuYhNZ9FhjHcOi1a9F6nWlhsD
Y6Go76EHBnI2DjWBe/t11q8sY2QIYZjPi+P9Zvp4kxCIEDdt7YNLSv3G0ZoBR6raCIsGLpSbj807
Em4M8NtR7DEjbS9GgIPIbg37ThuIo7eUj2sYek/qw8J6dXAV2YFl65tSra/QM+YzcLIk4UAgVaRX
WnrNHVno6aW4Wg0zRbfcy8MkTIXpXkFTsbgpOHZR+BtWyVyDhNX+tmde8LPP7XcfM5giz/27pR+r
o19iykVIV1neO8Cjr4Pnv9VQfGOVTsaxCxqPIifFIMPucF13658VxeFgYC2hDX1GTF39yDk1PE+Y
qMXVWhlxKsy74nzZ1vMVPdSSsoect/7EuTGm7JdfYNbOPqI7F3YyNZuOghyISmCWFuFi5gBHJg42
R+gGeI9NHGh1RxDeJMD1yGXdQsibX6pyWeEtaqMR6llfMHMARGwEVltDmTdPBOVcFvk/LmD9vmR+
u8kwiQlbhoPhKs1+Bw/oow/Ke7pePv1OP1IU5iFJiTLKTQh1MDvYrZJ6P1nme2YV5NY2/l2uz/vV
SsY9H+18aCyJukMfPzrbZyTkOPPP1hk5LCznsiwWiErlqgEPi+oKHm27XXnAceJB3kKja9L2jS5G
Hitvsp+fraFat5jOmfhbqTXiNIJqn0xB5NvZoyDKgG92tcYQvPPZ7NS6FeO502KMY25VC+wYDsiD
4jbvh5OW6m3odtXPrhon4A/dukt5MxdnndGtwpEHiHli9DaDiy/FdFGRcHuYDN18Klo/p2IIMNXM
cZ/dM0PRI0NDyK10LTStyudwV4DUNL/RWZkQWXXpP7se2I9rU1rAB7WioMCBx8ei/5LxURA2UyF/
O06PIRYav22T4X66tlDfRNu3VP+lhHiIk4qzjr+aPJs3Zs1npOm2uxk8wNsS20/g9rvZXq4BH7DL
axy1ncZUvaZ9BcMnMbrb3CmfLF+84BaoDpM1tBEv7bYOkudUMDsHw2/aTSHB5QKtX7ZFlleMCbvq
aK+MUXJfNWFzFo+POpBfEHRvkoNpV7qCLjd3eBzIK34TEHvmFE4Q2rrpFqL0e1Fmw8ZAsH3jLv4U
rVQuW62sTi2xWR85WRMcAJL23imN367Kjbjxhnpr9DrDA9H8Gu1iAVFxq5B+rz6oM/Nu0ZNu29RV
ES+FywTLCoaf00DV0I5DvilLhc106dvA+NVpWcR7pzuvtV/OUeaSWCwmmgIVPGSVtx6KFWSImLps
h1swW2ZmjZvc9THU0T4mob/hHdc8yJkZzuA4gG8ofAg2DpZ92/cc6bYcdoE/FrvatERUep6KVNnn
935BDUC1b21TrfoRYEFot+Kjkrq3K/rVvBsbXFdnTAcPuM+eJw/NnXRgwuYJnrejTuD0AvB9Vawt
s2FkVLeVRQOftPqDNGfQXzgXDDYXZ2/UKVZyfeXEhs3e7zWolu0ghgqKPVjS0FCTYreZdCayi86d
rAxISyNvdlAA+g0Hb34gnPlqCc6thOSnFH7hhYvu/Zyytd0sQ+ttPJtlkFZTHal+ANmWbnXbV9m6
WQIXLx0aw2vLUOvVkFJaZIpqRNNYLoWdPwRaYNHdN86uA7A6jnQrN0UHnGoOgXnSh6paQ6cr3zTR
PcO8mvjggxYAvbru8vJ3AvauwbKPpS0eUqd+y/BODBdPaC9AGcvWVXp/6WbKvc76NNmCGr/6pXuV
a82Vb4/2bmyMPs5tI/nIsqQ8WRkbdIky8UL12J6Ojd1ddRocLmWKh3wVt5y2A8RdgLaMXDRrcY51
UY3bxA9ScBlCLlYl+0ujLPVTJdd0LxzNj7VW4m3qpm8c62TPjrMWAunvi04fw4S+PMRQ85WHqfDD
a+5TPjPOPpDTdU5uUCxvlmnUz2SuB03BCYbwq+J+sjyATfU85dVbNRljNFnFa1b3z3UxXc5QKZCt
jevRFCXzRmZPArYNqLsoYzPofaiuy2b2yzJyG/0JF3lSEfv5pdbULbbG7yrPGLmt/WPtzD1saDZG
2y5LwC8Q7h6Ibs7hVetjfprJqgAxN/MIhz5Vh2e+JpQAz3jI0IHgu5q04ikvzoCI8MjtXCf03pFR
j2mYFdBbwdO3w2ob28kWkk6qejTaOcA8BCauVXRXa9v/WLM0gV+G+p2pSbGHz3BTl3LCXdU+FL09
YKPY17HmqvoxnTC7rhqaezauYBOsxs2MhyP28tgx171fbVPSMOLFANOFkv06KCxdF6/ytrWtko3u
1sOmz7M0Xp3kd63jLeq2Sb4dDAPSQGkGMbQ665D39YQYcQHMz1mHtcAIslIVv69Vt0Og3wfluIa1
4e7HYdHiPGumCKNKNHWpeDMYNLSlekoWVW4F3ptRYibdHt4zy121E5zy5DFBtHqstHG5EFWwMzTy
f9y0U5tmdvDbK8GdqZQUXywrlQFCHnS3xnBupers92S21TZwx2s24WOdDU/kwgxA1n53AWlXYVJN
JLjWdO5OF10Ri85JYhy5MPbUUOf1kLg9g6rQJm/6sVLidtAJJLQwUt10pfCikSDqLRbQDQCzZV5o
7vK4evZwWwOvUVgCswwEsARZhWmr8EIXFcUhY9odsbORC9VNzTEYFgbmNJVm3rzKWg2hTtRgpFug
8/C8Rdx2y3zEL5NMGp1iY2FWde2RpYcR9FzFvbvqmwGoPFJ13cgQOr4PgUKnNQ3MZ1IdYZbnFJ/m
NIrTanJmWMY7e5nLgQUkC3qdRVpOQ66V+Q/s39K3rELJSLuV4iaTfBe89wWbCsoiuiASQ7Av/MyI
Tu1VOEO1eAdhrdTFTRJYNoPBSlhhoAqCHfNAm+U3/MWv6FSo1U1UwQSD/hXia9uKlMIGbp9Zz+nv
yk0cL1ZGUv2aKnRS//liyEd5RfY5+xAXgk/crZzUIrdfuuRgF508ml1DEZ7m2Q1UcOubS5lnyvOf
YpGziJJWD/4b9G/jE2kR7nXerm2dwOqjmopTfdFOrSWXNlzWxMsBVIVjxA5jBhHhNusneJQCbYc1
U/PXAntPUBIVvK8atkjFkoobFYh5iABYmmKTFUaWbcuzGphcuIG/CUXes9+/oZ+dOcCf74FHdSYJ
nxPJPmf+NlnRL6u0MOLFZcfaiCToPlxh9R9TKfRTwon3WPk1oGhtwYgI026VwOz8KCgEfhGAKfGl
fUeo//uLYcahw9I8x/HiP/CJUF8EaSfhuiYHBAfM0fQyjevFXWkIqd4f//0J/M2+41oo8rCrgMmL
2/ifzNM8tcylzRrtQDqdD+ITIIaxxBKXTZptxGyheAA+3/z7Rf++wbP5DiIjSMsQ6j+HwpQSNwmf
pK9DXltyT3nVbcdet+JUCu0/SyrhKJtnLSVGGFzw07MEbCipA9hJkmLsGYCbuJDYQfcNwdX4iw1q
+cjhMJImrtaGPPmJ197Tu+ZMMbIjY7Lm1h5dr0J+2BZ+WI9z7t5Y/erPD7N0dfrvTNpFVNVWwCzX
0tVNW2rZi1gK47LXek1dtip1v/Nf+OuRn38gEkVCa3AN+OtDx30FxZyuZ0cX3gET9wxqywSwuGsh
wT38x9fLtSxUEtjzecw+7U+bUCplZg6QUzA54tQKDezyZOxxrIsQv3Vzif/9cud95o81fL6cB3kU
hjbBHp/z6nJTMtFgyRxlTUk7ttLfFpo2P5B9LDEXn+2t2ZfrT9Os1Tcf1z9JfJ8vjd8hai6DBF2E
Un+uHq0dS+XpmTw2Wio402hvXFU+p1nX7bOlSi/0OR1PZQG3qtOc105n9PzvN//XkcbNkxSIO5FO
ch4ymD9/gTtK2mgiD4+dTY1jDvmRij3YmXbaHexUm7/Z9L961nCredp0cYgcP8lgcmPqrWoQxRGy
zPxSriCGc9Go0FqNMeQjg2Aa6O6W1vk7X5+vPmAHXwiEiRaH+D9i0f8ROUxjS3Ga9eLY1doao+GA
XqcJk1ftNtt/f6ZfXgo1DDG2gC9IT/98ppPG1mUOnjgOyQIUh6/p+YaAHw3UTP9+qb+2X14fEqX/
d6lPGhXNNoZaz3wBXpO9Wv0A6O4360YWzRq7bY/Tzlh/F0r61V4F1zogrsDnk/2sT1HW6DbFqhGr
PVbDpsaWYQNJPvuvzPXzndlnnY+Fz8JfzjYimJJe6osgmGXUcc9zOSw5WANapaw9LiM9yTeb8FfP
kvPEcc6kfF03z//9f76QnjwIGH0Z36Ym1IbpTrtBhgoDXDJDwjJjCtdF/8+Sdm4T3w4W3rkI+stq
NXc6Ynsd1p90e7Xvm6q+mJ1vM4+/WuVYngJA8eEjvP60zzCtw1+x4ZUZfb1c2lj1hCpYs6vcCbpN
0vjf6by/vB7LG4CEkGU+zz8fpQMZQAVdBaOiGKtTF5jZpWnnd+T1IolemcH8+yr4aldB3APtmDA1
zs/zgvyfN2cUnd+7PQcG2HceMuYNSEKARKuvEu42GSkhaX+wHaA9f7P+vloLbGaIRni21Aifts/C
UiT3jLk89lmNCJRcQQzxsfhvu82/3+JXHycdBxHSENN9YsL+vMUEa2XIq4U8pmOjolbVP7WxZdn3
Rn/oncmLJmV+o4c5v6TPhxNSRaTrFOhIKz5dklSDVi5BK4+dqxW3qEWayMxKCO5jL7dqHNedlWoW
RLch35Jj8s3Vv3qyAX6PVFOYBv3l1KESWoAlNYojkoWUgO5abAZZfFfefbFVU72jKjFxe3Mpl/98
rFZqm6WT8SBdO2Gkf8YXAxlMP80KvPrf3+AXjxNlPimQzK244mc1WJ5Vhg8PQxyXfGn28KxRmjvS
jDtdt2O5ksHE13qqp5G84lZbv7n6P0ajn94mClfLs88rxPvrS52HpiPsN+fyWZ4ZxNev0wu4O6yz
opsBqU1Q3WOQp0a2z6RYloOpdeqD+aMcOmIpZgYp2TA2Y6yVnmmEU6pNGUSNsruXUN8fazgubzAs
M2uXYGGF0NqvMMywy9oiqFrrvOKyhT3oxY5rLo+CbPBXxrfWS6k3y+/J7cwkrKEsa3gP1eobQeUX
2wM9JopKD/6Gbn2ucQK7HVrqzPwoOM5ejNJlzGPzVcGWcnt0+qaIKL+yg60gRP/7S/9iI8QwB1cb
dIuB+VcWcgLJq0rsMT+qbKRLkchk70lxI1vNdBLLugnMfrbjf7/mFyvHZK/HSeS8/cK+//Oblmp0
Rry086MzuIO7TTSxFhemBXPr/+PmkOPRsqAPxxLj0+aHC2ug5+YqjmBkANn9vES62ZaHzq4Bsoz5
P2YDo6MkQpXz5OzyhMmE8el6IH3EWVqNOMpmbh7aaZzIZSP8Bd6f/d+rD2py1Jvnx3guQf58hsu8
2qOWDhyYVAWxJe0xhilPPW5reFsRE/fN9b7ah9ho8XzEdAZzm0/7kJ62bhE4Tn409dV+9Ke8e+vF
BMSF7rr7xpToq67jXLcB8vAPdOpPNzfBBtd0PS9A7/I0i7V+9Q5J4A0vaeCdZXMicW8JKtPRD6zj
UsO2K6ZX+CnmN2r1r7peYJOzRvDsaY9I98+njDsb7hK9XhwxFNGHSCh8iznatFNamc2LHlT9qRPG
5G10Z8kf8HCZb1s5FfCZWK7XxoRfE8Q5aLEiyLxvshe+WLk0ZURts2mfRaeffls9VPls2mt6RJhj
hl1qGpuBmTeRWSQl5X2bfbNqvzjgkZ3SWsMVpmX4DDT0tWZZ1lleqAufgVo6mH17go5UwX0jR+gx
AS1KNynr2P3m2/vqyucsRgsEgkX8+coZ1PuG9LL0WJg5kQ4upK3goFrlGZHfZ8DreIW4u5Y42fmb
Q+mLjdlydRx/ff7Navv0jG0MQL2+9tIjBNbqolH2/ADrrY/JOF+2TtBMKOoM5mSWOX/ztL9YbxZG
oLShWB/6AJ1/fnlklKVzx3jgqI262KZt4Gz8zrC3jZdr31wKWTT/s09HL7gtdkvQPulnPpsWaBne
IlWXp0eNjNJ546X6/MSQzonOvsF3TIxg/P8fZ+fWHCfSRdlfRASXhITXulepSpIlyy37hbDVbu7X
BBL49bPoh5l2SaGKb97aER2BKCDz5Dl7r53o+pB19bj1mjg5z4AKL5GDXZXTVce+lRY7pnPOOQFW
vqVp8A85An2zIotuQjdqIT+NOyqWplH+YxSI6eSRxLWv/dY6sKsFKyfmhZ2VNLB1wB9fSw3aAGl8
Oa7ahmS5XMraQdtVMe3o0hK5C1i7w0C6X4f/w3EOFmvGm6ri5rXKBjURGIa3xoub4GgE03yyxnh8
pZRjmugN3SGDRwzExmLLyekP3ft2jf9B+T4+FtdtbLA+vSeOZkGiDUFXeiK6NZ+ceY02B+NHEFh3
CRc/CG+KN72Hk/MgEPoAkHF6JKdTsXEwQTJdh3NTWvAR8qRIt/S9GEb5eu7PClnokz0az6Kc3I3H
V/QQTTNCF7Zj9Y2eGt1Q5FzzFxMv0GpInIr1nSe0HC7nlRh6e0sv/C+k5dlplhJlQd0Q2cWWx87N
/7SjazCipg8ccnoXz705iAjPPQ15QMzBi2e0b6C2+uNs1Gg/sR/tCj+sGYTN6WNsFpjbUFFTdDXO
CkajXE+thAIkCDWsZOatM734i8ZF4VJkqtlV/BL85ml0Z5SEg66bLK+3Y7vws5LedbZ61uWt6O1/
38ur93aRQCxAKVhj7xaGOstILMMFeHK10TyjurSYFbfMc9HBZZfRIzUPnpd41n1uPzkDlmMkJLhJ
5jIv9mWUOUtaZrtntkRlWdnRCcsWjlJHDvm+tOwJwZTZ7OyxQoyLimxbw5rbBnqeLmmQOtuqy0hA
zDqjtulfT6ifTSrNoyBLEAdy6/8eu9zZlRnhko5RhIde6zpCU1HBJqgnMDxDWj0GHZR6bs9hTJ3q
c5G5NhbwWt5XeBEumdEx6M0aQ554JvUXeD/Yukthn6uSJjaSr7/sEv0w89V4WMVo/xBj1rM6+ZFL
UhaT3ZPn9oNDOR+32xBF5rotbdtH8hFb64FYgH1QzeIeT0e2a0yZPegxKX9OwCq2Ckr3Fyny5mHO
2uFFaRNNeR4u7DBdM7Hm18d0IGw81QqFoqXK+RGVfrhTZtpvZxt0E6oBK11/Xj1+sBvQIINWgfsQ
kNh1URe7fRLYhp2cuiZHjzBEdbzX2kM6XSrzORHYIUpDyv/9HE2zZwmCoK/vvjveWkTquV3sxicS
7HE7GKQqEgYZW+Otfsv7UxjFakDA0RK7Tsja1Zbjo+jBv8QL2anaxdBji69OmEC4BzNvejMnMfKQ
d3Wtwr0WbvL3//jjcnO0s5AKUVda71KWliaCZw9hcJQ6sc+1k5onl3zEg9XZzQZJnfkw+dPwv5bp
XJRemsN4weWwe73LJqUzh0KDISmquH1UJCQ8zpR/6yJ18AJZXnijcnr3Ey/X48zOuUcwMjGXvfe/
3Zg5N/C3RcGRkNYkW6OelY+6odJcE5+Xc960MIb6KklmlE0ouMeOEOAb79NHfwMP2AKJIiHjXnd7
3bFXgat76hgvIy83EXolyWzeFjKzcE3UzT1NzAIShlNuNHXIDbzNu49ImpTynMGY2P7bvvjzJ4gT
P2h95nvH1CjGZwTLM1su+vh94XrDV4fz0ZGAuFtTpHclK1dFBP1vtB79jOs6w4oZWgcLmiXSbfJ1
6Pvxocf19Oxkdv3gtBDrPn+b3xVRy/UojmGzQBxlSvbnXQq/tJ26Ap8F++C5xMPxQ89MEWwQMMfP
rySuK6jlSjQvl/UBmM51iZrHdUvsI68wuY/OPkOoRgvfFo2x/fw670s1LkSOF7E7gEa4r6tb8nAd
TUMO9qH0e/oeSMkRmhVZi9q8mzXRmIKoMSKIa9GsHIX8segNLJVmlKQ/DKdj+y6lk7wgh6znfU48
wXRKGgl3Dl1khtleNin2rDr//fnfvfxZf+zU0lxC93zsKvxE4D3/fBJJkLhDOxX+kdMTgIVmUdyN
hYnSpOpu7A8fXor9gSM440pxvZp0VVO7Na8+4rxIvORmj+RcqeGsQ/HX5zf1L6726q5YQizO4ER1
vAf2m2Wm7drK/WPHiQmH42I37KdoaxkTWbwWOc/ssA65uGZ9arHXHCrfqw/28oRIeb2VXvnBjbMn
0qfngCZ5Q5Yl5z/LGvGFTjEyID2SxDrdTY0xH1DRu+uRUOUbq9eHr+FC2WdSZS/ZF1fPsxG5RVk7
wtF0S0wIlZja30sT7adNeOQ5qqrhFT3gNCHjVPMbQE1cuNjG8q9N3hvFisgM9cURyRgBiF7EaGWY
YHjpkyQ4IevRz1Nh3qKlffCJSma1JiUvbS5wYn/+PCYBJI3BPPfYOqEJH7OKn2arvHWVf9PZ3r0T
rg+kjGhNxmjLU/rPUyh44MQRunD02jq4x0Bvxys1wVm+i1IisleaYvzstSi0piicNoDz6xMjXP4k
SAndj7mssodqwqK2CrmdAbxJezOz5P3mQ7A0dDpSMOlZIaP582+cTY+k5n72WETIWV51manQphTo
70Iji1Fdxr730Ek/+Z4oR2PV5HT0duvbkcuU8eqXkszQ6SVB+SfN5OqvyIeayM9SO6hei/rOlrMz
PQ/oz9otguq0xS9ZdtEq1zY9WSPI1popwJLbnQA6pfdeH2eo/b84ZxavUqaFPKsxJYPFMBZ/xpyF
L9VoW1S9bufXPKuVA89K3munbbEtlNX0zR4z5JG47pqtK9EYSz05f4+l13pESvrztM/bsizQv02a
A0CbaWBHoFXmNbgZq9x5vQwB2+SGj1+zVUV454m20AcJLO5JcfK5o5uOqYN5dXcSEd0gRPNgUAeo
s94GuQ0u8wki3DfSjTUrh5eMX7NSZ+G6tRL9PKaanGZnaqxf2ORayi9K/HI3B0A4TlnbRdO65WgE
Y9bHtfQacHL7Zth2DEx4srCu59OECbaOzPDO4PD0QIvDOQ9d40bbyhyDatPARlkk9EL1q0YFZM0T
jKLexmKMsbnavYusWhdvTq+WCA2IS99McpAvEv/ES+zM7WVOw0GtjCmqfxtzZzwbaRapdVfSswJo
UWkG5iBCNm2IKaTklFKsuhHIKlaj6BB6RZysWFzrYVUurP7cjKZfWjTedsJYshsLoI3HpKHNw4ci
XIAODrwDTJfp0KxrL0RiF7RN8jduiB5Z5VSCxMG733aF+FYNQsN49U2cg1MRl+tO0i5d+b05H+Ok
Cb+HUlVcwgy8gwkc6WvhN9mu0uHwy2zG/q7PPcNf6bLBj15acwvbw8pajuksU8HGjr3SXis1i9+J
XXT1YUjjLjkDY27ztRgqM7uk/VgdFP76nyD25auLfVJsrMFsX1OLhwuRxq2+NmMr9UrRzKr3Cbok
LHC90TK6UGPgdWfDGmi09GBpk203C0xLtQzeSgzaM+bkFGElzBflPEuXV78tpfo9Ex05rsM27JIV
+nDzKKdZvaimTA8Ai4wLBsnoKYubJj+ElsSyZCaYIWNLqB1GQrX1bGm9Ao5O5QbxkvpqOmlRrgyr
6rpHI1PGesqn+TxitEG3adrKPuRJl1c7L8uce4THwSbB7WPfh1M4gfZDWOo8lQj1q9VsIUTbZR7W
46LjpNmn/qx3pchotMiZ+LBhauCJ46k52y1JDm6I6eN7nKURpqMYmJIn9akVafZom8gtVzwed+/3
UbZTGWJhZJmdkZ0kCOZfKYZ/tZ7RoD81YRdj6O28ZFUggftOZUUMGz4J8QvLkm+s1NAFvwg0sZ7S
WIqd2dQmbIQhs9CNw2WGuIDoaePU4eRszGnM/oIBXi96H6N5NJPZ2NC8CUiIzrrfuUgkpq5ZKQBa
Xm3fd4nXbufAVBfXiIRaW01WbgZ/mvFemdXXOIEHw5FoWDmJ2dzPoyjxwLdYT8tRTwUGRpBB2zDP
hxPLmP8F+Le+D1lqLmampwcGUe3ZrHtzrZtA/NMp8LvEzCVDvC2mKThrWzcjz6v0H+x4sI++JLmT
j7ry3rKePOBcWMm+FV576UaioFf0fvyVzMZSob42mMzUdeTRT3C8F28cIdKgM6tw0Opul4LgeV6y
yZBVh4kCQq2s9tWdCdd7KFELGcdQjPZCXMFBTPdcOut6HONXO6lyaF+lsYsgvjCxs8cnA3EP6ugg
dDc2MuTt1Jn9yyCpTVfY90IfwIL2/4myVhxRgcPY0XnWLda59pwkcf0tD2WHNdz0FGnqpcJ6NiL0
Cx3RUX13Cj8Lffp274YsSpD/5/6LMyX5AwOVYh8XU3onEyLoRRrbm3jQEopykSW7BMXRLmeZPSu+
PhTDvpuswypq/8al91azRwHaR1W5C8nyndZdghN81TXki67zwnbGtQRH/KWYHfmLBlKwpqHp1qu+
sJlPQ4B+EL6hyI9r5uHQ9aV1avjZMFCYcY/WOAj1KYgpkrbYzOS+CIO4Zg44FnDMEjN8NpNwxq2o
GzyyXKsScKXcRZvkiPQ+j9nDFYEn7rquDfevJuLuhU1Aj2kZb1kU55SDI/7GMFLu737AlRApJbCc
ZByE03AKTnq000vvQKYwdT/nhy4DYBOZrv01jgx/N9jdfMYEm3411WQTqUxriOW4SzehNp1vJMyS
AOy32LrztC639qjz32NG1jXjA1EfKKLFMZyg5sECkKHc4Bcex6NgKB1vshafLZ6LYT7LgpnoWglu
e9OnGotipz3vxdZSvk12ZnwXU9Qsa06EjzkseHoMdVcjXeQHLFAD8vY4EK9FVKsjsn62H3ym1Trx
knRLOPX03IUDy4yKCnM+MKYcnjqT85BsnfTOBcT1MPVqAaakTrFJY8V/ObEHzHuOtlQhqbVB06pw
abiz9z2RCSHUqzlxmAOJaUAym4bWLzxVrrmmFAjv7ViHK1hmeFLx5xurYMiqY5U2/snsZbW309Eu
ntwF7AXaB+W5ySaRb3ynD7kCenorac15VXDHPxzmI49WTwIqb2VhEolEpTRATunSfJ8EsfPiEifU
rDBvjHur9cGGo2S88wyCjffwLlSxFzSlBzAWJmtHoXiL/NQscNH1bGsPHpCKk5kb9rjyoxyG4thn
bxImZHqeqsn43omygHygymlP5te8RU0CoD1LxRNELONQkMK9JLKS70Xc58G2Q7GNoYxstS//Trtc
fMHc5PdbBKYh3cmE174SVnYJdZaycjHrWkvOdPkaApfx22pVL3ZDZrDMdwr4Lme56YSP20z+qbJY
9iviJ+E4GfEgf/OJzN3aTc1sF6esNMIc5Bes+chA2Sazt5Ange84q6vV4NFI2wxzon5j4PI90AHD
xO5Ik4d0AgaMBaCuVWgrMfxgQ45wK6KNviiYIQocXegcaleQbWnAj3T03D0x/5I1Tj9H4EdzB59m
nRnuGJBZ5I1V6Sns+cwx3hrWJeVrHfe8xugYzca+cz2jLnc6FjrZG4wrtn0S584aI390PznB1ALq
m+wXWaXyXhWG7J7tXBfR2ptL3lLmKgIjRFd8YzTmmhtVphhuSpIxhsdWDdlXZqLpFjuQCqESOWgr
4HQex7hKX/BOA+JTvb1PmXfcKbPrvzvTnOXA07rmCRKkdaBOTXZ8ZA1QvjYMvVPr2F16dNJKXYoi
L88zu+/eiXlJ1wFsRqTH/BB7XLXZiwdq5U4xEr/LXVNEu9TO2j3IEZfVt2ruLKakM4SSUfDIcYY9
mIQyFSuM5S4LelbRVw0qXYWriVQoOo9VcVBVb178UdQvoelj+RyRNTXrhkbs1rQi5y31KWcFf8EJ
ev0EUZA+BI40s4V84GIm1U7Ztqsxg6hHubUYktPkMU7DGMhBLg4tFS6F8FDFL2Np4aErAgjeneBr
xfpZ6YMNc+fn3DbD9yCif7KeIUs8Cr8Tb/U8T+W6L31vI4d5uJC81P4kSEPtqnyU5bqyQIZWJJqp
rSHZS3wGEucIeUWz6q28f+yrMkjOteV3ewiZTKbMzHQebMzSR9EjZtnYmUwec11ZF2HG3s+wwcpR
EWfDquD106/Ym7pDN7vefgzigY9FU81GMVrLUNtbKEbQMO0E6FiZzGvO5eXRqpzuZGf4mLi3oiL9
QIznwPZbpDC9/5aMrXvo6tB4GcCL/UgyPVDZ1qQYeJM6hw7pWHUfFD90MGcbyeKzk4acOKaF084K
5fgNdxJ5bYbIzD34WhPmxeSvRDiBA+N44OJnZiwTWNpidpznX5ScUTYXWOj5dyVO9O3aR6t1+q3M
iUBsytg6Wn7c7Y25mfdjhOtDm6M89kNYrOtJeG/hzJjMm8kyDHAK3sWW9jfohJMNMSKkqYQhYB3X
IUQyBNoSEY/3i13XXrsyde4MK53IAU/T31JSwhO0AQGTqnnjyXrYwOuLN27azq953Pe7uVSYicgv
erEY9qFqM5pNDNtiK/i0pi2Sw448jQwxZjr00X3TD/0eZC7HID+sfrHzedmp9NvuCdU+rd7OhpGE
hh8aneVMpxQebbQlNCTD8wTVhUhr+nsx/PefbI5VscKAXu8weMsz+EeYp1lTn7UsipdeOpBleiCy
qw5/37DyzKl9UHOYPqbaadS6HCN0CaYbb2fRYXBj9IoBPRuGGvRsDLkwg0GBEFPcZ0GNyxUAGyfW
zkq7Z5NKflvmg/VK+f2tgQdBGR1TeszKqn5gJIetZwIYZe8e0z0+i2DTyXzaaHP+4uspPrgmv6vT
uDljSlqw69ky8AbYxJIDRE6XIWJKXvA6HHjji6gKmbnF8ab2K2vvGcr9q2gjtucg9LKzB7oX9uJo
DyfBEeSB+tV5LYIILMdUlJu+UOrIVKY+ashT5TqrbWtXB3mxQ+7T3NVQ4jYBEwdS5psqBxJRMbka
5vFVtmn61LopNjynzb4JheM7Mu38AK6xOYbFROu0NXo0Q7J0rPk0j5Xxo0EW/y0L8NltoJvSK2hw
2hlbYY7GU2f1vB7GmPxUrMJU0KA9jjy07MEfCvsLe5axCwrosTDXFYWtPz2ThAo9xJbFDyOHdVnk
oIfZcEb5VAvP4qSXLLa7Ru5rCYa1xFi0QkkVX8IICH7Ywd6pe+oomTnDA7z8ZGtATjowSBq/d13t
4BUYMD/bxnAf0vo4ydE0N9UU6F++CspzrqT9sxnxjwJxjF66NnLitQuoejtFDhjatswMZmzEuUU0
Og5AS/N0Zwd58rffDQOrGsOUnV/1xjbj1le2Uu6d6dgBzRad38e9jM6tJ6MRyLeTf2k0L5FUhb0L
TDY8thB113koNR0Wic08YaZbpZUDg9mI3CN1kHgKwtz6inFP72acHi9DW5lqk7I1xniwVblO5lID
PAlsaDJjwU9peENxP1hy2JT9XKxpnuqHwfeZ33GaqnbINpA4tBXfs6+9TWG5zX3uN/VTpWtr09oN
1nUerXPAyiVW0ujncC1VbHKwgvF1rkw7vDNxmtb4h62BTTyUx0xyaKd3MhLDqft7is3FT1oVqIpd
fV+4TXyMYecAVZ0McLwl4EaP4KDyTlaxu03dtt6oJGi+TtqLn8pWgxhLaV9z5jGc+05b/WPTsxgX
JPhAvIjlHbs6kO9kStNnA2f4LqFyOlRt4u0iJFMPmjbMnvetPVOCtD3UIw8GfjqP0zlMRfJiNYEJ
Tcya/7ZdAzJ1XIN/YCOsDn0kooOeDH4ja3BYNMsM8Hfed1tTVuInB/3+4hmS5rcFH4kgwGhHfBYZ
svieTrzrxpuRxi3KJ1vuXK8IGLM7zgXooL8N60FvEosInQSv5D+o3Tl9lgt6rcFafHGX8zaUEkj6
LQUkTIJwHU58vbYRm3da1chFaK4crURWIK90Wf0urT7fQKiYSSCCzQwQRB2hi7Qv7CzqIsHGPSh6
rEdmm6Q82fxdtU79bWf36Qs0pf6SObn6gRwlvQg/QkbQOsmu8438PlCFg4fAJM4Nhso6zIHJ0NZz
drRtBjCSmOYaIcYNBhG4ObzA97B4U1yXPRC6tYlRiu0Aoz22nepiD8n8NGOD/Uq1FK4cgnOO4xyk
jxMn+LulVbrJK9QIq34iu+fI6c14MRKVvbKk+3/Zw6gudkVjssW4Mq6auHZf0jQTF692KW2Yd8x/
h1r13wVYkb0V5c6pCufscS6saIcLQ0WrfjDzftOmKgwxHvf2JUKtcRb5Ir4s9GxsoevY7iaWFgCn
ynkrjdk4Rfh61p6kfAGvbaxFooavCJCdfIPWY3iR4Bl/j1HQcWwL7AuzeAsjlGOhVolK1jIA+Lui
C9Mns3bmxykV4SEzCpa2xDCsvXaXAVWWWcGPoocwh6x3uFidP0cbk87wNpxT+9K2TvGkWlu4LM8Y
MJOiKS/CKIufbm7GDNwC1D7TBKQsplHL8hEkFSACz33CPWX9k3VVsoWnFn6bExhBxaTMdV16bNo5
dQ+xmHQVyKTonnHgzP7K6/r5zsmmYTHv+hU9wDK9qxtzvE9bFBwu3o63IpvF3kUZc497KT12Tmc/
AQ8e7/2SUNXCG727BtUH4jhq7Hu4LqSNKssXd20VuCejh5i86puo2heE1Q93pVlkeypoHlHCGpOA
lsmr/SCF99OaJn1JPOgas5G0+66uvd9+37GvQd1aeJxNs4sKh0j6ztPGr661AyIoMtBt6GoHKpnR
3I1pBrzCC2rYnAbHYxF2w9rwqaPm3KXJpot42hBv1Tx4fjz8bRkcG1oVFAtOCgS007PLqBp2L9mh
8j71h453FCtsiq/agj9UtfbeUiY8V4KynBM6QnKB3QnftDf21MqcKeQXIUBmtSDpwD4qflXREq4W
uYPxTAcbgjFAX69d5R6YHBbtusQQD/E0yrR4TYkkAJLopCGMb0UDn4bqyFGljOJzyscDL5/j97fB
SlVMV5JmxujDLR4iuzsYodnunTadH/o4Ch7o6hr7lpyNDeS8/t4dRf67pej8CY9tXOeiV6/t1DSP
CJdp0mQW+bScHN0vyCb6MzyDmbU7bHeCQeuTVxLVN9I+utTVYG7mZWQObIKaO2eDdq1e3aeZSr/I
qYt+eKbBRwbHeEjXUxL4lzLQxluUTsOdDza13HpDBMiUhekUFV10jivLoEuC+zaYYqe9CDqj1XYq
vcWna2sQ5bPTX0Q3wzvzOoYhpMPV0+s0dOBBEJMd2coUTWuw2rsiTVAqBcp5jdqq+zKInlesGDhw
rtOI/K806L3kbsAODRPAdL0t8MXM3TVWEh/9uB76talqgeQp75HIR4wEX1Klp03WxEQQtv5E9B3T
5S0BqYBZgtaoNlYadNV9AUr4JQ/Q6lnkU/8EXWc76yyxqSdDMjeOAEkTkHM+PQvfh/FyV4xtd9/Y
tLf58PMdtiDnG83I5tFIneZLWPnFYzrp5BLGRXUqcwWUTdETt06TjgGWFcCHV0NBMWnSRXwAZDv+
hDbeqhuiyQ+mifSqLOZn+P3euxXanBBFm7S84zQ1/rbiGPZkcKK9pYRe5qhXMzJ2Tmb+i8kXEfvV
NDGf0wRQHXPzMMmBa898VehWLITlY2puunngRBnNAcdUqzyiSU/32UyMhSwFJytBofz51O794PDf
rHFum9RK/JFXI7uafuPYeUtySj+Q1kKtaMDw9pLg1QmM6bfdSvUjk9r7waG8/zvF+dff+N3fSVXl
MuFGnEQvCLvYtQ69kQAtx7l3OfrN99B6wIvkyly6rywPrAw/q9DrN7RPjBs+1OXWrp4ERguSSaVH
PfJOVtB2fS5qMqOPBlyZU2ao4FzrfNqRbxDtpqT93hujviFleC+E526Z0SI+R5uLouHKqOlgNEap
lXqAv9NW79yWBW8jkfFmd6Ta5ueeZLpzO9DNVpkcwR7TUL+bojmebvwlHyh3yPtCZi6QFgRYvPh1
/jPVZrmsvQE17NGnw7eCNtxtSw19NTTcYk3/59adf6BlwJwqMQIiyUWpdKVlAKyhDRxyGOhD91UF
oPJ00UIbNppb/uIPr4TFGHnK4m/wr66U5RL7OvPh4zw43FoJ+uPZoLN0HAj2bG58Px9dDJEbYhGC
NfCoXz1PTLcNSBWepxbzpa7D4diXTk3CMzz2z7/UD9YnpBk2wYi4evBsXC0cfqypdtD3Hc0hgMec
Jy3nV6EY728/v9BH3wW1h7Bc4r0s5/rNCCuXDggDjmPcZ9BuODDcl7po1tATy10/OvTtNNvz5xf9
6HeUyDgQntAqxmLy5+vIQbhRAnPYse998Uazh5kwJ6aCEaXI2vLGb2l9tOzhS8OZhg3dfufPahhF
o7wMxbGaa/fcti0p8wmgsYI0lQddU+KsjLQvnnvXr821k4z5XtZ+Uq/rpgLjbqNhpJahDZ7bnn4B
Rk+5CVCz/JL3szp2KUJfP+q8G9/shz+SJNSR3ZjX4FoPZERRYNgWEAqwRD0JwS76+azWO0REyY1L
fbw8WBiDcLBhHrzaF/DParvoWB6MPDyJhrRapcFnN0Zg7obB8W49kGsyC/ImKmuWI25Luu61Xbhx
0ZynXjAd+5wTCfEDTfhjTmZecS2Yvqxaq6IM0YbUxrYdGfh3UV9W+yksINL+b6/i8qdQhbvIz32X
rM6rT7oKS7fvQ2c6hmmwB9+7CeNFMyLtf/7n6yCcQ5ZLtggejeuND4uDydpU6KPlhuYhWKZyaZmN
X8La83efX+p6j+WWeNX5sBA6L0vI1ZJIWZYWMBbH48Ap9DyakNZruFhrck9NAoOx2ZbNDJpqyF7/
Py7MEB5dKmk67+6xnksjhxcwHrPup5X/GJ2fVviqZhIZPKBx3Y0nd/3S/nub/+9q7hXqwSYJYB6d
cjwG/k8//m1BdOUEWKkbD+56gby+zNUL0qUZPeepGo8SLGIz/KgoV8oK1o36YfXmjXu6uhgvx3Is
AZCECNVF22X/uTAGNSQ/NWnA+pz+GY5gyob0FrYcU6YMW/02AnYY7yOfDvCNNeCjSyOxRbMOFwUd
9/Jz/6dEiBW8OtkrATVdJ3/TnESGxd4DcbYLUSusoBrDLC4CD/fI56/NdZm03DU+HL5A4ZtIYq+h
UGbIVpCw+h/osZnNIaDdLR8iwtVjMpHGb147gbBcaQiU/SpF4dztTPRF9KxBiPf/Y8nOH0NYMH+O
j3ifTfHaBKonS0UCSMoRQoQIH8LWVZBQSW1nrtg0wCorA93FykVomyxtd4LR6u3MnD/bBiR5f3Uj
u83PhHlA0vv8d7p64f/9y1DYUxRTVAEDuHrhw1bIMuLYfJwFipOiJdu0f0pHdaomectX/P5toAzF
y4xGGXaNd13ASUcz5UfydixpkBqbBowW9Dm/n4kcIYWTQL8kb7tt05C1dvz8Nq9Kn39vE20qtk3Q
yahzr5YvMXEEEF2aMlYpBdTkJtx5RWcePr/K1e66XAX1PsM3j4OZwyHtz9ddD07WRSLOqHua8nfY
ZvF58sbsoeyH6oZY/8NLoVwFNiDNRf7956WyrK0ccuWyI13PcTs61bSDme+eaxgAf31+Vx88NskM
lqOdD5+So86fl9JSdcgdXP9QR84XWU/bvoYr3xIIlZDaB6P6hvP9o+sBNOKnBM/FwerqWXlGxwGe
2eCBn1PtxrpqN1XliEs9V+lWID3c1FLrG+XDB98BtgcHde5SiMOJ+fMmB/SIA6VbcGAtOPJ1HjAY
M3gU4c9uDm95EG5dbPkF/rMsNpLwPn9QwQF579feFD/iuH9wHfkMeeD75w/vg/dESt8ClIReBlbE
1fcdhxO8SjqnhzgxzDsCTIJvi5QQgmsTvnx+qY+em0/h7dERolS4Xuy9Ueu2sSr/IC39V7kERhAf
comL7lGDjVuRc/bl8wsuL95/jt/L50bDgehuhjT0j68DhOOWNAESKvwDylfM9HS50+7YtPNIDEpq
kd2hO6JtHL0ckHXTt8H28+t/8NsCFcPZsTigOL1dvTNkRTiT400huR20q+/NsBiIEZVWyTxwaG4l
/X6whGHtx2qFwh68iHn1JNuyHUh6NMNDA6qDCZDrvgrZODd8UB/ck+9QsPO909MP3tV5cwa+v+zC
w4jP2Vi7Eym2uyCxh18YkkGIf/4LfnRPtG0AKpLhLd+JzsGLEOTo65CZUuH/k068yV+9YCZX5/Pr
fPBq4ouhCOFbEGx1V0tY6CRN3kjIwK1pJ9sAv3a1YjrSAZqfp62FfHzP1H+8gQr4+KqLs4lzqev6
y2/9n8/ctiTbQDMZh2lgn70A2MFP3BE3Fe/iPGI2VmezfgOT6Xz7/HY/eohUP//3wlcvpul3eeBT
bR1c1J9HxNzO1lZy2MU0UG7UWR9dCuuc9F1BbwZt+Z/32NeRawOLDw+lcIfvYM/z+ptHctejMdWO
vPEY318MV40Fr9GxoJxA1PjzYkZC5AFUi/AQG4Uotj2WPazHkyS+Lquzt//9R5TLOZli3fRRnf95
MR+uHmExJq7yyBInUNww0b2SfBT0ge3959f66Dugceywk7Pxmdf+JJSNcRHbuXHwSu3tKGptEgv9
4cbP98G2g48/WBArCzzwugga6WvVAiHYITCKdt5VjCCPFZ7wNXF6P+WEPPhGf/T985LUJ0DzcFZi
vnKufkKzm8jHrFAthKhtd2WREqOZ99YF88Ct2vKDvQB/DU13D+wFLq+rV75nvcd2PLF/k/mE3Xk4
O7Wxi0kLJFpS/zMO3S7xo5fPH5u13MDVDrR04ulJWoAIYez++Y54YdKYdIHZyLtfcxusZkTDvSZf
u0GVgc7zMSz8i7A1RLvmFNm3gC8f/r4+lh8onD6umatKqW7qwUdkjhXXT8M3XyJzm/l+ChKT0uRW
g+WjX3iBAtERhfDApvvnvbZsGZ43BWS2FgVjRKKGQU/6az7JZ5EgZdLIyqNbQK2P7pDDYwBFh2Yb
C82fF53N4f9wdp69bStbuP5FBIad/EpJlugSx3bilC9EKnvv/PX3oTdwb0TxivA5OCVADvZoODNr
1qz1FvpVY2mffIjnu74BsarDEz2WPY2n64u5Oj/OHs+EN6mrRXARdYjmnSig5Get9U0HN4v/BnCb
58AKyAAB3yOCjVXvoz6VW5K8q9Oc36mUsJCEWzI4AyqmUgFE6qTSRj70bVDsvVTtqVZhhnF9mitD
sYoUcZAdhmesz6Hon0tJUF8IIcZ7pym0sbQr1DrDzhd7BZxBGmXaqsquxBx7fn8baOZwNs3F/eBF
fY+VHABwvPj6oxRZz50dJ6+d1CMHYMKluT67N73DxYlEcU7AKUWEjVx+MR52bE1a4rR4SoCJgyeO
uuCBeAqRCfeywTqao+m9tKDP5btiAATsdK2BSgJoONlGETLrMxJGC5X8yhIgMaNa/a4BnoeeqPXe
TRqmUPc6nE4B2g8lUuEgjM3i3lInrJBqoeRYU1TGhM2bUqQwk7DEeLYGKfic4N4XH69Pdm0pyZ54
JqEnTBdqcfyjpBviCE3xU63Qy1TrUrn1wglcZ0Lj/PpQKxcUjHROB/1Gay7qn+8aYwRx5neqd1Kg
WNwXJTUStKBlPNKuj7Mkkc45PSpzlCJYPJASy3oEvoo8wlQiqozYwAOJm/8FhUu9gTqrUEL2Wx/+
X56Z1nNL6/vZCnSQ/A08suwUDSU+Ot4YyI8KEBvM9VSzVY8JKtuA7rvIkI9RM35AyKzfqO+sLQSc
cki2PELkCz3aXsiVpHiqhb2TrzoB2Ykzxa120CJV2ViItfOkCKooMMupdNuL/a1ha11Oc0DUzTZ4
1rs2OVUx/kOCTXtK7WhLCGhtamh/oAAxrwzPnPOFR8cQUq+W26cGDXaQhcFdKFfKjoxpYzOvJMsw
PqneI83GR9QWcUm2h07WItM6ZaX/szPVz/gKfQnV7j6W5Xsb/ZKbjZ2m8suXkQL9NzTFiIK8jxcz
63t4GXWABzlMBvOpqMbBxRI5eS4Q+rWsQd5Vg6bcksCMmDF13o0wfKydKbWeEjUqT0YBb+L6T1q5
gfgx1KfeGo8XnfQSzlhbGwOWe5hGYns1IPIbS11030Um4qB6nECmm5I/QYvyz/Wh1863qcxB2jA1
VPsX5xu0myY3kkeYVgD3QiDTiFaJHRPz3jsQwYNxkKejEkrj+Hw/dUnttT0dtZMY4vqpwLTrc5hi
cHJ9lMtdi9ooYQR1AZUI+aYr+c8l1xV5PIiqMqFhjiEwO3mEpATsPZ6MLY3Ky317PtRiQlQVbQlV
HPOkeOLJKlSXDPdDFDUPQPdfKsXc0hNcH09XDd4kEHuWRYfETMNci2XzlBrWS1xiblgl1Yvc248g
6R5RCtp4xF7uDOZnUs5UOCU8oReXTCnlDIKm0wk5C8WdBaRuUq94Z2+fsM8oeLPwrJuzd2v+Ff8s
mMgiI8x5uZygKY8nWc6jB9xP/RuSimojRVjdG5T4AKwo1ByWnP/A0nw1xbTy1PdC3VltrB9EDzgi
iEt1I1ivDQVfU0H/do5sy+KbD2sRxBPbEAhovQvG3D9C7f9BzpUe3r/hEekxwStQtaHxfv79sqgW
dixyVinAsESt6n4vh+FXrwcXeX2klRua6KwQpUC8EC2WvQwrHGHTt6p+qvzxw+DFjwXEAVNp90Cx
VLCoqXTM2/hDD+3UUAFfcXcLXKNNvEHbAURX+Amk+r7o3l0QR/WLeiBfG8TBhacDdUcsd0aqj0Gi
eDuEXMeDSTq3A5FVbMSwizuYlyz/QviaQrGF0sf5x4YNE5tFOCKgBeB2gq9GLW6n2aey+3v9W28N
tFhVOypmOCUDRZZrRH9Jeala2bsB55/rA112yxZTmn/JP+fPlETQGaB38YjrX+yW41CO0x4voaOm
jrqTzD59iLOiA4b55pYQzEWIWQw+h7x/Bp+awahF3avAfA28JZOSew5izv76HC8O49soOhUCUD30
TBaBLBNhZPQNqoCQuV+bIQRUixpfb+OldX2g9VX7vwMtiwLFEHeJpAsoAjgYOsKj9ICGlYxulEWq
Ttdvo1+yPh7ZJ5k5KKylcofcFYbRIFNxShrrwQyr+0iyjj0e1GVvPF2f2vpK/b+hFjnTRCUsCX2m
Vnv4BqEKAtBwIzxfJEHzMtHtx12eNPDCrsjAUY3kXVMB0qCviD2WDGKxqZ711IOFeF+hLHN9TvO6
n+WBDMg7g64d5XWUWBb7wkb4uQK/p53kpryr2rrAP3T6LE/6nS95h9hWkNfQnjBCfyfWgCyPgeHP
ASumhiSbi9M9JLIP3Vtop3I0nmWIFZ7s4VecN5+4nn5cn+TaV/13rOX5piWrF5T9T1FkdPshV44A
yF992b6BdPkAqexR0pqtNtfaiUNARLb4vPzHXOyW0RJp60uhfpK6psP8DV2Axqpe6CduNC0ucqJZ
m25WdqKqKZNdLr5kUgiqjMjuwCkLvwSmFTmigyjRP3qK9sEf7Y0tunLgEAuCowKqQMxg3/N4pZmd
rUGJN06e2nyDPds5RZNEj900ZWgZqZvBeU4hFzuULiheAfN4gE0X8dEuJB4r6HKc8Cuu/J3Wax3G
Zk0g+r01Q42dvDY6Cej2iAYv1alEcmJtX3g2REWg+1sK2ivLas1IX8xuUNmkS3s+/QrtCDMQKTxa
1ar2JG6oGaR5hrMYgiTXt+3Sbms+I3PtGC8NZVa8NRYFVtmv7dgoAwhrrc7j5/fYVfsY7z270/eS
pZ1gZR0UNBbGsdmVSFEqOKRkxpfKHmntGPsEYVk0cdKpPpgIrvrjlv3GUu7r7QeC2qSkhjo+u3yx
NjDPkN3AyvmU9F+8FMlVBQpC33+KkJxM4WSHyXdRfh007ZfeP8/uldc/0FKN+mL8xV4c1Dgugqw2
TjFuon7/UEgIx6QVSPdb3/8Q6d/j5raUhx9pcK+Gd7RXbpRuq2jzVsdfbtB/PsIS74ZU4BAqWWOc
8uKjNX6z9V+zC7ma+zvJ8382tb+r9MbByuiAb/FOL4wbA23DEDF7u3wJCng2VGjUFh1S0shejzCy
N+4y2T6RaTm2MjspwDcp8Vy3IMjYMR7Gf4Lo+5T8uv41V+KIxUsElBseeBqFiPOdXfYg2kSF9zvO
Y6FTgUY+oTYcnNq6Km7AKoUu/BQETq+PuraHcJTjRM3SV+SVyvmw2jSGOIBm+ilr40ees3ujLPaF
3e7ttL7JzGbXwHPJhb6v9eGghkitdlsWeouLnec4PQRQ5TzAGP+is4Z5DHJeNkb3gebnn4zce81n
XuH1ia4OYnB5U86n4LKsBacoHctN1iVIKEcoYugYm6hG6h2vj7IIT/9N5Z9R1POvGVeijPFvBNFk
TN90v/+RKfJTixTMxrItboG3cQiAM1tVpdW67Dghm6Nqk9QnbgnhbWf0OqrHSRFqTh37xYCcU7vV
LV9kKv+NSOufRI+W0wUsPRCiNoBRJ25ltu2nJtT9U6KVUQOSzJxsZwhKGDORyEhhKMKkHxMvN/9c
/7jLvfrfbwAHiuQt2Rm33/nXLZOkhPM6zxrB2M91ZQ4P+WQT5yy9ctIGO0EsemS4iih7pY2GYlvQ
ftW6MQTY1mtfNn7NvJb/BJ7519AzRbAUCAG648uyldTneRx1de6akX5s/LtE9A8tt5A5PKutdTfG
7XFIX0m596Ea7ntf3bXFxnZb9gD/+w2cGGVGHvOD5qDyz+uFGldXRxY2a7xA6wONl/GzQG1h19kD
JrYK98CUIqkA4NN4zhKPU43EK8FvLLcCySLJe/slVE9mvRzAx5Trz3+JZpUiRRUa0k/T3+cQLLWO
31Ha+hG8wy+l5Tgo1caLYP5nLldA5+FN3RJWyoXoY1V0iZ1VNmNaAQokiv5s9ckjhrcujKw9voBb
2cfqgFgyzs5QcJ+WTWzJtmojN5LMzXPrzoukD5OeYyTkVZ/lrnEq3wj21zfZ6oDsd7Bhs13IsgUp
BrCzZdBmrpFMX6K0kj+gxvEMSB8L8C7+Yzad/en6iMvX+NtCkvAghkvJjXbC4h5qa4Tr85ot1dHO
2oPZqh/bqAgOeImIBzQBUd3CysgZOqt/UDuaU1FnVs/Xf8RKGJ1rPGTNXITMfU5K/9nWtlbbIfzT
3JUaSzu2/aTcdmmHeAKqM//LUHNuO59gSPuLoca+SrJQHTK3tjVOacmzC8AQSV5FFf76rFaC9mz8
ySuBG56W8jzrf2YlRx7yJGqXuboVffW9+jdyFHtZ6e4mq/59faiVfQMbAXgAxT979ko7HwplDVWa
qgrRiaYrDzE4shuI5+Zt7XO7AzjubmggthtAkpUQwFvojQ830w+WzCUvLHT0lrrcNUT/0VZ/YqDT
YvDV3o/puB/z/lVBc3LjIlzZKf+OaS9ydH9ErT7ymtwNrBRwfthC1x3cOki+Xf+gK2uH2wb9IeBU
K2aIbWYMXYbvoqtWuJbVXVs6WKWjPxQdq9DcenWtzmqm11FS4fmxbMkjOOIbcTLPiqvj4KHd6cg9
8Pkk56L/HybG846mNQGNN+z5TpG83KhNL8zdVh1etRj5Ji1FsADWPfYtNZzn68OtbMzZ0GOugM+g
u2X5UsvTTBShkblhJnTvhE+ap4Olqitj16HBg/kSJhPpYfD7oflyfeiVDGamcYCvAOPErbE46VNZ
xkpXMFOYxK+wRihVww9w4jzcSalM2h2hWlk86nH4/iDOwFxTFP7497JC0IrRV/TByN0GXSJVzZ6j
xPjtI+XojCU+ibI4XJ/o2u4BIzNTkUCrXeBWYkofFCWywk109irCNqljehEOIrq98Uk1NsfiAkax
3aKsOWMe6DOcbx4t1MsGkzZSIPRnd6JtZqncztrYM6sLxxMBoBFNZw7F+Sim2ZRWpxBXUiuMaJXo
n1G4+xnZw25ocjZMfTTsBvmZqv17/UO+/ZOX8+MunNkrM/x8WZ5jzQw7TEcSjCKmhQAEL6l2aaWx
ZdQC3BxiAdQdTvFUpk9pX5f6rqqnh3pMsEsdEWattXCnay0eHD2KX82NL1rJPshqW8T7QeByvREN
16IUBCKNFsSM5Vv2sTvPyuJG5jIbJC/cd239AuX5q1o0Hzv7vQrzxHcL/DNHCWMGkOuLyJv1qBcn
FrmQKLJK33WJRwEiMlDD3djOa5tsZg5xarE3Brh6vvz4O7cIldVMKkhQmm2jzInqeGMnr91d/w6y
yHo6Ccn6ErdNV0KpbYdpGc3A+hR36l7prYdUlZ5CFNyub6/ViYEzATxHNnnhztYidV2lqGq4VpTJ
P+PEktxeVMbxfxiFSijXJCkkUgnnny9CqIqqC0lyh0b6LqglQLk62sHXR1k7oyDIAKBA7jUv0v/W
AgibKKT/oBoCpFZlYJBT4tR5CKvJ/O3HzaH2zKOoxO/rA699RJPUH4VzmMVURc6nJ/qEjNjuM1dp
YHmF46xqHcXWluX1SkydEWuwd4BS89ZYbEJczKuRo567cKlOpiT/IAX/M0XWBmh1WVKbs2+ALibH
iQ1v8S3Pp4OnrY+AZlK5NpitX6OR2x9rT5KQqgNbZUzgjUKDPyGlHR4tvZgrVkm0Q9dA3uV1F+xR
HtEfh7zz3eufeW3+cMfmJJm2P4jr89+VS7lf955aul1doBUuEuS/41RgiTJuEbi3hrrYsEqLfZVV
uv1oFEcZLc+vupIEtxWoyJvrs1qJl+RzPFl5QfKIXkKf57pqqKGv7pqS/ycarR5qIm9mo8pvIKps
GQWtTYxSDZQD0NZzv+D8G2aIIRCX+8pVGz18GWcVXL1oyr1atObGcVwJZ7DqmBnGXyoAqsV2DUur
KNBhqdzeVr55SvRZ082j0Xm3QzYdPFPf+zD7Ni6fy2IEJwSmLmcEnh01vcXe7VW7RLNSoJgXUVxD
PQXIlvhsG6+mUiHtKg597/9E5e5bB4DLUjd68P+f4dmaIPjmttYcov55XqVWms4MuMKVBuOX0Md9
rmYOSrJfBbrNQC7zuv0wWdEfpfvaVNXG+biIf3MRnuIHZHwbXNfS4rtPW/zbWzh+Uq8disj4CPZi
PPqNpjrDYIWO1ZSFE4j4eZC9LS0MZU6zztIUBqetzGXMMxbx0sXM88HWqzAyQ3dU09S4kw13Guru
1SvMurvNhmHG8x4QDkVYCvOPyM7Q5VQjzcLLwCfhb1TRax+sRMqm2zAep/RkqS3SbCiIo67dJwib
mZKWojMP6JQABJtlT1lfSjc6aRebFvwEjTpSFwIMF9Vi0+ZirJVR80LkZKhxpF2FxJ3+VQSKGwXT
fZYobhzZGwfl4vqYxySpZM0oofEKOt80dthlsJMZ00Lz4ojAqnTqCXUbR+Pi5DMKTw7QMTRryCcX
o3h6z+WHerxbDwimJ0305KP1epc0/dbL8S2ILPfCzCSEGqWARBaLIJOGHVTMIozcFBX7PEG0sFSH
J/h3e7Mubynw4zqgfwsr/UHYzW5I1ZOphN+gKGx2h+bluvglPA6AVtEh5eI8/7RtheaYXNaRayCB
ibhb5w3oEFgF9gh1OeJAE/R+ZTreAD2jlaWk21faGHqOThcS378w7D8goFRgk0CH3L8zYttGW9iz
9M/lSIFlpwJnsL9dvxBWfjMUN2omSL3MMNfFSaqyyae/0UZulAaHuha5I6XlNxT4Cgfk6CdvzIvT
9REvriA2BI/DGXvKW5+xz7+SoiUtGm4dIsZZfRQyr31FNx0TXwO/ST9dH2slSKGGATxWwaoOR7dF
kivJqY9K4sCKqE2OEJxUKr9yLRkcKcisuT5s7Xs7BnlOCespQrvLvT7+ytflNiJ/MrA3wUl3MT7y
1dgZIgmNtI1xkNB6R8/9QS4AZgHruuHsp++93wmMfFxkQGBFz7bL5x/X6kylQWk8dqtaldFsnHwE
5LCYQphYErbcOFObJxsfeWVBARAb4AiB+czR+HzMQSbhwBEvdhEHrfeiKf/KUXmHhV2yN+L8nSg/
+uAz9xTbQTRp6eAt6ym4ynT+JFqo2Gr6J6ntu4kyD6IGo/b+EAZkFvYn1Aba7su1S70ylL1cjt2x
673bGtHEjx2O6HdCKcwNRPtKTGYomPo8jMR8Cs+/YJmjEpgOY+zaom33pWECR+aBvpFqr8Tk2SiL
Izc3H+1loOSubmlzVpHr5Wgj95nHNZOALGqscDhc3/drEzJghsDUIjm5gIgIHBQDxFcjN7fJaHPF
9PeBQV/o/aOYswH33D6e4bLnnw0NW+glpTFH/gJ1zTjIDpVhdRujrH02OvXEKuQM6Ncu4pXdmXGd
JHXo2rkSo3Bp6YeMdMwJJsN8/2cjH6BpRYtNQzRqsQ+SPPSGwJpzqkQkxxINyFslBZb+vs9Gd0Eh
pKLiP9t7X5xXBFNDYZWR7ppKWhwQVm9uLVznf1wfZRn65lHA7VArAeYF1HhRLekDQyvSpNRdWa26
p1xr8segpuqo11L0aQRreWtPbb+RUC3X6m1Q6n9k5QBZLs9sgV9vEQsdU8Wm2/u4wJ0kxfwb9P07
2Z30auYq0Ayh5hEuAHud7z2ppIePrtHgDkP3KlpITaOh3w9StDMbnDuuf8tlhH0bDBbKXM5A1GS5
0RU/ENWYoMpTJyWFOLyIvsgGT47ctJpdJVfey/vHg/8H6gp9DeADi5Sq8dFyjkK/dSEHIeHpacHH
vMms5kSypbY7xcSnZOOULbFH8welzwiqh4YKWlnLtED3gsRUq2x07QjK3N+wMSTjg5b4IngqTA0l
G7x+I8VtFHRzD3GZyU943EZ/9bQ3b5rM10enjXk/Oz6CmdgLjLhBAlCTTHEbFVHzNR+F96uz6/i+
biVDeTLsXt4qEK4sE56QoPbJ6MlDl2yqPtXUKeik0TX9bjqCvUhPw1And2oaK78oGfZfry/Tym6n
QkFREhz6fHssIpMaKGrHWjEeTsdoI8S7wMofOtn69e5xDAGIRKcahFnrcjvQNyssX6SD25cJ6lqN
Xh9rKwJ0YSX5Bv/hogDNNjDmcppCPg+TZFl2In9OlWRS2eqTyCW3pGeLEcRodNkxHcsCqheNDnR4
G3tCA7JCvfulo6NoA1xCtXYHdk8fPw/A82PQeCiy3VYGtHVX9is0Wvus1ayd3quDfrz+iVaWnp8N
pmpuzBN8FktRFb2lj500uKOc2T/6aIDY6CvZqW5H9dkXiJtcH+/i7T9/J0odsLDn3urFA6vpmkKS
JrN3sTjz5JsKqMpvPLh/iK4ybHDrmp8dEyo99kEfm+o7kgmFdlDCQnrC9EfPN4L9nMf++/Lh18DL
5r7nAcKfli8fbitTyryice2hqu/8LtZOBSo5eEt6hXjIhTaWxKkJpQ6zizdy7JVPj9QTVxqpxoyQ
XKS8KWZCZdOatavY8V9fSfaNXOA4Y3fCUUZvC5+wNlMsTQXZDTc0CIXzuF8PBk4WY1/jaFKXxj4o
UvEb0E38oxjwAhqSurxXM7uoQEBGzZbA19pUOevkcP91BhZTrZp+ULEZaihyzagfy/ta1d0+GILB
weVqo7m9zOHmNeUAcovTv6S8tMiuLIw+avzGa7dWguhRHrNqZ1bDlqrL2vecybS0mNGSpSh3/j1B
jk04uaRoMBbasKNyIR+rQtEPdRqPR21UpUMD1ebGlkTxfP0Irc6PpwQ0FlhrFy7mhUfeSz25djO1
lI9eGLRumpn+4fooK2kQQGIazboJYRUk2fn8oiSPlQzQpdumcnfAL48zAkd2h/lAumeLfE0yWLLX
x7yAjc1LBzmJojq4HQOI0vmgSCGEKrKMDSLBlWTvykCnPZHXmfVNpbaOw16UW2LHzZ9qe9Wz+uao
jCz3vvNi+d4E7hahL+iXwUZwn4ddRgkeBawhBIBZSuv8Z2W5pYHXDvhZtoK3H/rRfu9OWB9jeddp
sG6uf4a1BWYwSl1zG/UiKEWqFQgq0A3LGgbIlRvybtLrYuNjr51Jm/oduhAzFmwJT/dzkeAHkDFK
Hr/aiQQSt7QfbeW7Ekj+RtTfGGvJdTFhp47ILzeUM4Jn0iVsmbzwxsswqbGrLYfh1dXilcDhJxHk
yb1YrWzojEmloo4JfCCw4SjBn8vW1E27mBb+Fk5iZW7gcdGaoTPIfbbEDNRjTMtiPiiRPk6fOVP6
jVD7+G6g9P5RJMqwu747LqfH0UC/lGcWNzZQl/PpVY3eWw0laxdHsyL6ZEfm5D+UmpL96oeh/X59
sMvJseOpAc2VoBlqtjiQEVks6WswuXqCt7Ae9MBHUbH328ch0TaywpXUgEaaDIKfs8aeXKZQ1RT1
kRGTFvJu0BOY3UiMZI490YrZjXIDswb/PPMZyfjxtz02sb2Pqjz4JVkNQnNmxP9s5PYrn5prhEbp
DM+47FgOhVJOdqpMbqhZ6YH/n7cPLGtCNyXdeqxfXidYKgMQBqUK3RT9nfNVVQJlHFAaFK7exx1m
IA0WvWae7XUbPyUbg+W9SHt1jxtLeby+xG8wwfPoptDrmt/UMNznbub50D4a4NpU2oar+lHjgQ0R
/UtWBRP+KFSlUzzWtCLZBUOs/QmCoD/gk6Zah3CI6uQm0bzuW6hjovrQmiiIYm+FYN3dmKZCOiLB
EqT7UGDgux+jbnDUYcAOOIcvvidDFPFHzQPwvs9KuQr3etm26fdJmQLAfa0SqDsB0EccLW3Im/sY
qv1wy8iStvMnXYt2dWArp9AOQ8WpUjwIkOT04ltcf/UWZwlffJZbamvvvglAEKM8AYWDJP+C04N7
Vte2PK7dUirzA6ZKIHZqqcojZ+yG6HR9Zeas6GJhCGRzZFFRzVrsCZ1Dwu02Ivmti/SmLrzpQY3z
kelG4j6bivImFNC0jLyRn/0Qt+Prw6/sftIn9ILZk8C/zEWgUUIIb5kSGu6sHuwmGB86nd5UL11p
bvFjVmZKR5KSOvw63u7LntwU0SPBT8V08a4qP3uBEJ+GHg6Fk7J16YtQon7UgaMVTl2k9cm3Q+v1
+mTXfgFvN2plb7XMZSXTbrsui3DKcY1CHoM9n778o4kGoEwv+cqt3A+o7vAYEY4JojB1wISF8kZf
9CIGzJ0MNHD43jNOXJ///p+2qNWrSTzLGLoBSvJONRQeHN6qo8uNB4w7isnbewVRMPd5JF6f/kXK
QY+B9786R11NvdB3RaO5SROMoV0Lb6KXbEyjz1Y1btH3VyYI4pwWCk9/FJSWQlSYR1q5Bg3VHbGA
Oyq0EVxLz5S9nJr4MHiV2NuRrJ2Mwcc2+PoELy6yeYLANIFPIohysZmBasSUqCLTxdssvcERAedT
qnHIU9cdLtNyk6Ybp3dtslTYKFQCtaHSsTg+PHLzqKe/7JI+6ie11F8H2b+vZShNqWJ/H1pZP05e
vuUucpG3gxCdgf3obKHCSkJ9vomaQvfltmxVt6hN2rI5Bb5SNZ69KOhv0exonFlaZeMKuYgUvBCI
iBQwSN7pni7GnCy/b00kILEkkJpd0Hh4zclG8tQE8pbw5AXonXYfEE36lISJN2Ls+fxCQ/KqGmt6
txVd5uAXbb9EjTRL/ugCAnptfUiR2TzIgxXsDRHaJwoO6XtvAX4DeHeATMCL0DNcLO3Qzl6HQyVc
O6gROJKC+rZQLMxpPFs6XN+3KweTNJYGFeV1tLiWecGsH6BLgSy7WWn7o6N0g2Tvx9jAO+P6QGsf
lhcH6Qd6TFCOl5h3b0hSqUh8zcUKBXtcr4ycRJ6MfZzVwA9KQCgpB9uBXPYz75JmP2jB1o2zckjZ
tWiIIIdPD37JkYFJ0FidneuuEoYYP0Vk73UhFCdv1f7Ii1h7uj7nlX07I8SBolH8QlFk/vt/Ai4E
+CLqw07noSXF9OKmLLmXx8n8gl+Q+uf6WCvnkmcW3UYSLRLK5UJmVqajLJBrrl/5IMKCHNdzUnil
vS9U38gPKOXJ8II8H2Ot6yNfbiHaZip1AgqtFPiWswQm58txbKgujmrD3WDY1S08jf7m+iiX35JR
aMfjrzJX1JbzA54hhXEcam4hzKglZdU1RDczFHYcs9Sjb9dHu9wp9C54A5m0U4HSLE+gPingGMeM
KEeR9LXAAH5XRLirWhh4fyylKTlcH+8ymBPJwbTyGoA2cVE9yxVyLh98CpXkPNgLrB4dY9S0Gz3V
fkbcnQchBaCIq8jfWLzLbcPAjEfFDvI/T8bzLSrFsV3CFVZnwfXwpExhexP69eioXjh8L4RR3mEa
Vm3MdmXHUFcCCEJLF4jysjJZhqNeVkYmaLOGdUbVpRoLnD0rfOuvf9aLrIvqHImOQcKDQB1l0PPZ
eaUXp33ZCRfjzp2Iwp1cYL2J6q5B4VnnBTKot6YUvP+bvkmI8cqcX7XLco6B+WOjqL7s6kPi77CH
M2YzyeIRPHb8G8dqgEWxJG+UW1Z20Nmg89//E2vauAOvSRfGlSfTu7X1IrJ2OVUdaLthMI1OQGqP
Cy6kLidpEn9wr3/p5T6aVR2oFwDakqk0Qws9Hz5q5UbPrNB2Z+/QNnAN23ckke3xdZjtJK8PtlzW
5WDzj/lnrjn1/UFDLHLubzs47uykYbqt5E/zSLX46CuWE4Vbmo4rAWjW9OG0IEPFZTn/qH8G1bq8
jIpKmlyguHF7iJRWvwNBY0773KuaDY7yymrOdJ/5tTCL8S4vSyUOMcATOSZ0Q28dRrs7ppFUfdN8
6JT4qZrYgI7yl2ag6Xj9064EPtKemfFnAe69ACgAr9I4lJPsQrLzHdwy04NEXnsbVgmEcCV4p+A9
J5OMjv0yU7eAIi1xOZ7Ry1ZfDzgCmt60R0ZxPNWJieKWKaf7bsKV8N3ze8MbkTFDi9GWAMkYv1+K
dnhCFVFpvORVXn83ElVrD0nRm9/p6NVbT5/LshMVFx3Z+xkwQ39iKZWGFxkCK1Orob6rWbeNIcab
WMmVPY9j/VBGuGKbdmE+xFUL5GQYx/2kaYUjecaWGcnK2tJHICEh0eOXLKNhaHlhl5iT5kq66SN6
kGZY344i92Vnon013RR1pWXH6x98KzAs4lI/DYMZJJxVP2w/KZRPHNDzWO9Kp7aI9o29pa+0vFvm
2MAtyjOMbJOC4iIQ9f6EsbWV2645wjlM6u6EiuJGXrecE5sW7BM4UeiUNBSW91dQZHWelqnmYsEs
HL8p6l2iJM0jGnU6FtL6DyXu+tP177gSfmZNXvLmN3zXUmU1LYcGwVdJdXOz1ionVrPgj/CHPMf3
GZL5/vpoK1uF0ean5dwruYg/XolpbdMzGqLqEbjluHwacKrZe2VauZkoxfuPJZZwoLDIIDkoy8x8
8ohkZtSorj3V0gc9zAssfhX10TCC4GOhltaf6/NbW8H5skLQWUYTf6llY1iYzJYolLs+KKZTURve
bTON6Wd7kNt9MCo9stkif3/aQ6UNIBuFKHrTy/ozuDItFS2xFe6X6HaDSXjbtZ3m/7o+OYL18oZ8
e2ahwUfFh3oESPTzywpbdysG9qHMR70AKzvgINV3evhRaFW+GwYUYFocmE5KOqlgA/T4xSzkcF+a
Jc2upG+ctKUcqskUh2zhiZtyCuO9oXXlXtKlyoVJBJ3QBEhpjhjL8PtQOOiNu7GBoMI7ofxmVLze
cmLQDobIsONV2P9Qvew5lvQxdaABF0hE8OmhjckOryPLRbUGpjmJ054Dh86bDEcpbaU8xUUjfM7T
xN6N1tT+NpWi/TgpUu5YkQTtxBT+bDf20UzknzkG5ZSvKnknW3WEI7Ya/jSHIn6xsu5H0eaKg/Nr
se+14nsmKrHTccZ8yJWRGdUV1jXDaH6M0m76ZGGibnvtCCbZurGCqnvI8wJDW8pKmRJ5O0MU+U7L
6G6hzIVzs4zGjO6/TqkhDpZXhQ9YC0sfmiyc9cmwj++s0Nq1shZHOysffxjgd5zRxg661drxt27G
2F/RTXLGzNP3uW8CjA3CyW08T/veaNJ0Ow7yi2ROHt8lfc2k4meEjdEuj3L9kETiIYon/4eXYHDf
ekN5CnOWFcum6neaZf1tlNjBZ7k3u8c48v6YUZ59rxu85ctSNXetKdFnNBWv/CCr6EN6bTL+gdAT
Q0zXYKWH4mvJLX031Lhmw79TH1IrSneTHYMd70a8vkOk0aE1iHLn1ZTeC1BHN6HkVzd2G0bfoqT/
MxXKax5Y4oNMHDuwM1/VqE8hvHblTa+p2r1UFZFbNZb5RbYy/x7Izs9SSqy9LPeI9efBhymsw90Y
w1vJENPCEb0kOfHzg2RI4cfR0oobqFgfWn18qesqcZvBP9m4zIMZ9ftHU6+xQU7Kj8PYJfvcpAXh
vJVWoiT5VWf5Z88yw2M+wquOgtTCOl0Kb0wtKG+5hJ947SV/6ZTJJ6vR029DG8e3uSTk+NBN6fgE
uj77HQbes1r5mUuFpjipeVY6EEZfG8+XP8Qe8rU+1YX7tLeMyIkTlWMERPCkZNVR0uT+xJopt2oY
fxVZmf4VofWxkUz9d87L9j6Xq/jUYx8m7b1kCKAOd3hbh2iknzSsmZ3GsKmkeDBcFK8pX9W+QJeB
G3Jna8Vr0vpf2MfZvWQYCBcNXoUih0CYxRfxja/i8gko/Wci2S+l56m3Ye79iK0w/5i0evdSgFM8
RGr1JfcbylCe/WMw9VLjT9ZLyjlyVFSAHAWWhJNYKgbaXp/8xt92dDLBf8V2nB1ChQPsZ5W6UwI7
3lEqhPwyDNVT2UvTSbTynSSbBaTRMhA/6kqOTlkQ+rtcsX55ucCIHNS2dBdWVf4UxvLwIIaxvA2i
0vo/pJ3Hct1I1q2fCBHwZgrgeHpSEsUJgpSBSSDhEvbp73fUg794iiFGxY3uHnQZ4QBIZO699jJP
WTpMm8KpLPLq7Alr7ZSOp/GYwnpGYcd95u21EpY5HidJfk0m5hdzhUQ8ev1XuKPNcUyR5K6KrOCs
c4sH0scefNmSeNoRgh74ZfNlITNonHQZ2sGI/4Wdv1R5cB6PZHNMJke5LVTze+ksLexkeyg8+9Uw
m5fOGJwQEDX4skg5b1u9mO96ODAbSFdywz3pxxGH1GnUykgr6yASKab7IZqI9nbWZHATrGl3amBF
XJfuJMpQsi7jIikz1ptvhraAyVtImV210GW3Q2r8SlLGeWNr2ygmgrOp6Zg/CEcFV6K3QPptjAX3
2Ngm2y71f/n2UPO2UxFP/pg/u4n/HSl8Hem5s0bOog9kvWdeFc6L+3XSm/ZJF04Xd0uR36yuXcdz
YoyHZBF9OM0VJVwD960IsQ4oIRpioUyzUjxPxTCgbtHFlVB615wCpzgNpqltp0SvwBfrLhKzn4aZ
wuEj9CZbxeXceCeh1vJ+wpfpbXG09eFszp6GoF0kBQbZkvLtSr9kaqGp34NuJk0o3D6poySz+thJ
FdHddjJHhj26UT+3hhuWg6RYEr4bn+NXtdBf/SE/y6+6Muo0t9422MzfuBqePGkrGEOWc70Zu9K/
X/LADJe1aTZyrrSNphQynVT0e2ihS7RyAsR+tUxXljUtx4L8gsgkDTg0dQ6lNU9+N3agHtWY52EF
aMax4bSRRtTp06CZZdTk5Ro2buv9HFoyZBIntwn4zcdImjOH2oR3bbgWzJxDVSHGECZ/qmqG6gs9
kRYhwlq+W3qfHSkfnDZsh9l/TpqqakPNTeUvuQxob+2CID/udzitFKQDf+psXNWdy6zLbGG6t7lr
Pa0CL7/OSpPrOivM79jqjr8daZhxPdT2TWVrGNhaVXH0RtTWeVBZO21x5+clSddvnbNYW1krNgAs
ocxn6ibz0esc43ZKqu9m0R7SUtPgOEvvraWVjGehzLjAQuOgExIe5bWu3VUkx/EqpBuuff0DdXdx
V8Ev/javYtqaUrvLXC3Ytv5c/KpHMUQr1EHEOPosXx2CORChyXOCYskfrzSj3CSlExzaxRy/l2nm
bmCO52cTvqth9TOERvPLVFZ56DAcQtam/0rhAuwHp0zAhQrmGLZ/1SxE6WpNrz1g/j7scq06dUFB
hHXamhurmYy7jgYrbkFEYm1QGcq4NUVozxtd5/yt73wjdvqkjMmFvvbK9MlpHXObN9ZDLZZhQwnd
bZa8f1pmb4qt3GeeDBsnTixhhL25im2rWK/EN5j3KB7Ig2hYXF0GV6GR6bHCQOC7LZI6ROg3bhON
GBQLG6ydJashzOt+3rqZA2bJ6MDvxbLVx0lFtdEQgmZ7r42Yy40+Yt6DTHrZdVmG2641kycdTMq/
Gc/81WrRZKxrLdEB5truKkhEu6Xi6CwNB3c8VyVxTs4SR9yS3Zva3G/rFaGsLGvvGo7FazDlXqhK
3dyKwX0w2/Raz7O7NBvJWeynJlazerLGbqR4m8vY6KcuMhcvjVD4Wgcx+G8LqQLxrBntzsnmia3e
WmMNzDuC5l2F1BZkKguhwsDgPjS/3jotkwRNLx98IZ6mtLi2JpVvhry02M+VSeCW296mg5YcTGHe
4dtgbomF/9ZKfV8tpbm3RXszZY4VYXW885OmvVdJY21cbeQPAGYJxXnROs5wGvAFiobELaJ6Egcw
RXYupT+mnah5DX3/Bdxk3LVd/wiUgu8Y6HK0OH5/7CZp7ZRqsscRq4jYn01jv5jVqbW7Lg6wGd90
yjB+j10mrrE4+klmcRWye+kHvQHqThEAhS57f9S2XJMT0Q9lZ741VaKH7mgEYWG74G3ASQdRV+cC
WrUbb+wwMRh7Td9nLZtHPxSbYeK0MJV487ymZ9U5ThISOqpvGiHmeHTzL32vkQo9YuSRnJUQ9SrP
FmJKhL6b/W5myplpWu7axFjgk3tNPPKPhnwhDWYxrgCgktZpKIXp4GvuNje0ERxClUy2iQgoUHq5
GbB5jiY7b/dG02WbQa2QdEnRmlJ960zF9Hx2EHtoym44TboizGLw0gfNyuX1ouV+FbY6Nl/4KXRh
4JCWWrTTvHWWXoSuXSSPwWLy7+BeFWwxipNEEtvlK2e4uevNdvwqvDGN3TzxwhQ32HDpZHGjlLPl
xswH1E0ojcr+/De7B99dumc6wW8DFROjepSyLTuEXU/pna4UdEVD2mR/rU2cl4pRxLC8WdpsXiHz
6Q52sYJuZ8NwbyWc/Z1lWQ9N3uWbKRN2mK+pu2nacx01dbe9odCI+dKLBWSZndO1L6aOg4HWk51G
s4p9HDE1TsGNTiPaSGtR3obHK469P+2cok9vE0XLZHSmhAvelPuS7BnOAGfezwX1W+OLdgPKQzPm
yetiGb+zus1QGEWzd5LlSQxZvYF2EBCmHLwRmdsdin4ddr6Uy29Ra+OjY5VqW80tqkGzLW8ADoAh
G7/9puHCMUYo0Opfrp3yr1CU0YNA6JCz9610E7ira/eY0yvFaWe7uHpbS5y29Rwqr4DiKvC5hOd2
xAMZ01xVUQ+qTL2Q3qjdeURjh6XHqT2uWRay7s0v1cSxmvb68DqujKKtpC4jOxFa2CJ42LTzqG3q
kifVy3ar+0PzUNjVdFy6ZQ3xqKErTqnsSlMfCEhxD4Go3FtYmXVcj/MAH6lJDtSo4m3QhLzyiuIH
B73YtF3tvZV1HaBo8UUcwAu7WobFv1mcOrkt8nbY5ymloVjXxqAktIJN3VK+6EM9RrUYvxmo/aNs
1db7itNh11S1F0r0P6E0V5Kr2vW5U8WjJdIhBlb2Qt+0VTT4hOqkbtlj35MVcT8EHP9Kg6vm6ikr
pz5gbpegScWlKa8zL3JrCKOYQlDGwPe4hjyE9V8h5iO1+001+sbOTAcViZ7yqxyz7FTPVgr3HxOi
ukUkvHqWCrW6GU9FXw83SV56pz5brmGosIgWzSSCIdfjZmXdNAqoQGT8W9NSOJEgjJXv864K2jTK
GixD28FeNnrbu+HYmtrGrWZOS9q1eOjWFz7k72yIDoJeg0/caPUYAtYva9av1GRcTT0r3JHsUTjq
V+cfzKXn+QdHlhMrXa8YyengikF7cqc0f6vn6tk2gjK0W/O3WL38iJ5FhGVdmFtlqt/a2P7Ai3KJ
mnJdrxyH7WZ2+jRcW/mUdstJzYixm7QNLb8YqE3cn1SuE1hFN28Gu1BvTqb7WzOlaRpzc4iKQfnH
mqMaq4jgawID9NipMjuhw/nSaEO6G6rp2ssyk2x7QwsrUZZR0FftPtXM7G7O8aA19Fy7Aha/zogL
ukqGdYks4dlx2iQ/zQmPfQRF+i31VhlT7K4vQZV2oSFYgibk2tt2tJxIeuwSi0/9lNTZY150MsRm
lEiJnn4lUN86md6KRTmx63RlE8rUsE8NwvMIw2AZ9Q595Og1P5Tynsi7vSGAEsbcmDdkFTku88/q
N5WvS9nFHoc6GYkub8MOmzEvdpNRL9zO/FYa/t1c+DthyCbCpO+bP0i5wYfma2PIW3JCxt1kT2U0
puZXTSuK2DTU+KYl5X1dnP2oIFgf+8RvInfQTiM76JfJcF9We7pvMS5wlNaDQ0FXNKG1PGH8qYW6
2XpR6i7WJhvPppq4f4aaXOpt1zFS7DrtEUJhipQYSsrMEPDRyTOTRsFbN7C7d74/6NfTMNv7DhRj
X2AKeFUrJSKSukgc0GcNXIgjdiQtcDMw345SIb8zu0UYqIrmihYyQVpj+PS/PSna9IkPQTv7LPtu
r0nNiBbXdncNKaCxUhwFku5UcAJEMpfpppnVGsneyG4LKGPMevU7YxivnEyKGO+6Nmo6NcP/S6so
LTMZ12drYomKbzsvMyUdPS0QS3XFBvOSFVZyWDWKsrpqsCtx+gfF6ggnU722tnYujqt++ZLKedNN
Vrp3K+e1S6cslJyGYTqv7J1jU8lwzMspSq3lZTaqn5ZZfA9aaiA2KLU3J1XsTHwlVozqt5OeebEn
si6c3G6MAxz3tphPvw1mCUBFqbQpAoRwIAHZc9Iv1q+kNPlK8qEIKzLYtKZ2w7mffzC7vW+T9c6H
/QFt28W+tci3UzeVr4bRD5tqgKZhauyQnqk1jLwmDG5ybdk2UzBs28r9NpjDo6l31pZuaznYhFeS
vKW+5Z1vR8MUVCcnqfMrjcowHKwzejY1OkY5xtZBKEQ3mR7yMh33Fm0Hoorpl5bb85aAWbWXVs/x
WXbV2zS55VbPdGbkttFHba++nxvh677G2dxN9fmKQ/nVThY2DfYYmjH/vlpyEKChVndB43phldPl
2gga9gTeE1qdZPZON9NuZ/odH81kHxMAH4zBk19ubtLVat60S7yS/Au7WU/NoOqbVqzfMKas90uF
b4LedEtojDTdNHFmDOt2ppmmQy6FdyuFPGnCxn+ddRa6DZzWDFpeWKCh3Eyot7cYd7oHT3Zb5WU9
gYbVjT5pIl5U0F91rvUCw9zblKbMt+gNYY1o9V7MBpkEmepDJlgnBJ0qpMLNYz0oXiRJOZGSiYoA
Z0Ex+0o/5evchLrVqziwxRgT5CHIgFWgWJnxrAwi0cxR924S1Vj8Y0F7lyWBv8k8R+4G3ySd0+3t
x9kOXjUvFWdaEDc4BG3IwmDtj6M4jkM+baSy1+tGioJSu3SPnT2530kmce9GwIlNOS7VjTdRIdFp
wK528vvSks+ukQ6hp/dXdlldZQ70GL8fbgEovVjhDQY0Pf4egxJzcL+t4qykcnKbvtx0JRLWaVVu
mNnEHRWjMOIkP7tItyVgQVU096LSrBsUXkA9ELFjJzemCK/DIiZB/GshJ2/feAB2PWnQY9iXFChB
rryI9sfcNkNQ3Jclk7II3bHOtzj9mJYa8Cwo8+GmrMchdObRwnDW7WLFfIMOSjR86U4eG6t0ydzD
X94UwxgNPH7aauHsyXQoQ2aKj2Ko5SMpksuNtcAo1nSQUVXkG3PROYpsvd3JKqNUGdw6YvkgHEVO
FWX8vg1sGLyevMTAj9xgH/ZBICK7SNcd7FVCmdc+2SR2l167va9xMZnvE68nhqd2pz2xeMHXcvHr
+7Es7GsHVIunljyuaX/LX8iuFCdubJfjfQ+z8NSY889K73/KeVm3mjNQ+cxkNuhTYx6rnshWZphi
q9edFtUVZnAGCfc/53RmU+sbxhKtl86RNUxGaFipOnMgkx16oOqxrdt7N6Mfygc2oMZa050TJKj/
Fv8lDwQHCOaG/FxbAFLmYk38jVOOB5eWejN3Zrr1mNicdGlzm17wndXbPOTrGmxKa62/MJDzOOAC
W3asM7L3umFWj17l3MPp/1nI/sHw+PYTBht3nqG8G/xRX/HyT7BdMf3j0NRyV/TLek2ZrD802byA
SPiQ823jpKwegC5wvvZW8jORhXlbJcp6FHoHhql7a3uw+yzbkjd21em9AVEw9+4XK5+3wdSNYd5P
MpynVV6Jok3AAzHeKBKGhr2BLLANLFrXdDbO2RgJuyNg6jzbGPtWxaumm8OpVoP+kub6GlbN3G2l
1pbb2nD6q6md202bdnqoE0mJtqB+4QgbY6naLraqxWJGkgz7qSMauUGgcyAOetmAyVHkMRoRRqci
SWO/0SsOYah7eciULIsZDPAKc+OmSsSyH1uIJAFeQXSobhub+UKfN43NtkWMeK+NQoRiGsZDbU7j
fqitaUuclojTfrCeggLsbfY5l8xOvJSMpbaTIZxtsc7OPjMa/UkuxWuqVfBoG6vY2it4slNk9/64
9lHTc98zQdlqLoNrbSZKwO8SF1eNXOxSl9ICzAP6STNzomiYktGlO/FULV4UtI7xIvzl2lxke25V
acYhvIfj2Mkon7JzCde4mzHhTOM27ngKSIgXj+ShtLk1xHItJ/7+ylgr5oN8XNqFpqIldrL1FL5h
JbXbMHpxUBAsIie7DA2v/J0b+YsxLl0kg66J6oaJF2jyz5VCMYT1UF0bHOQRYGUdMQHSqUimNKzG
rN25fZXsLbLdw4LdISoqCTJj9UGInZW9m8jX3elB903Th0e/pJK1kawxXtflRrdoU3rYhUDD3o/S
V6+1UPnNbLlDBGLJ9kd1QY/Xqx2OB9desNKl9oA8tnqscr+OldEnNzx4I9IngAs5TNbJqkF7THK9
jx0RJ5u17j2+jn7craOgJgIgfBSLdhJ59X1M819By4nt6k/LOpQ0sfK5QLsUoUgFlx+6X/ABuo2j
qXSrbF+ERcUYJpi956QiQJTZWXNfGl17Z/ryeTJAFxtTPeFUpHaEGbNCe+M3agHenUHjDa/AffFk
daxZL5FS9KSwAsczLdl5y+om/Z66ub5dPHOOGV9ae3Ixk9iv+/UcQ3H4ZNRrMsh9p+Fgcgoh4Ewv
QTeCz8z7QS8VspPnoPaH3ENcv4MBZnphvaZ6ig9nUJdxs1R6S0gq7ohbZOKeExltuWDCpOvmTT+4
2EHUk21/4jfx7ywODFXOhFBcn2xIEpdy4Dp1E5YLgeyaIZI+wiIM525L4scfZZY+sEAHjRkoI2Rh
hWOmg9ZBVMx3SZMyubPs9LeQJQCYaMYFdwULR95ADWlopOUKr90sztR62+0euzZvn63crW/BkYci
JrC8t7ZDlmK1lsBUkFTksv5dBkFusL8vuhX2WcubyxEJEJVdsGvQLtjyE4bBBYPiHCUI7ReNKfMD
6D+XPBQHZ9+yRvu9J1up/BU4i2nuizGlfrAUgqMNvR4H2H9bDX8uitEQHCNOBb4B6/1q6AQiHwOe
z75a9ULGPUGe33wDs9xwCvTUJFpZrDTs7BJHfZ1SOzSqUrvWJixirnrd6/ojZdbsfPn7z7qg5Pz5
VS40TAtLPEgll3kmLtCzVFBXcVRVHfyYtASfKNZPPoVLo4w/lyHUA+9Rm1xAcpje3zwdurmO0tX2
agnEfOqIoACMOVuRbhKr7p5RjUykErKMGP/apEwH21wGWkqWSVB8gRdWNt+KQqMR0tMyuQXrFjAV
iqqfTy7xPeVpFbO1qzXmN6d88VsIEXCDPku6/WDdOPCWkGWdabm43L6/C70PJIeDlh2auk/3fgVp
1Vt1+3bE52czNIH1CT/L4c/7xwZyfmrQX+AVwZiiH7+UkSy+IQ1DBMyV+8Z7MAxG/kVl289dm36W
NPbBOmA/wA/SgA7nID5+f2sO36zVzmt+ALgrRXg2pk/jdfHWb/99vflnTRtOBEQjXq63YEFXX2Fi
uAfn0q89Iy+2Zut+pmv84MHZ2Orj4Wl58F0vWb6JPg+D62nJvifxCjSXVptTZxQmuLanPiNIXRCW
/ixu2GZ4aRBvjz3hxbJAxYzrLBz4fSYr7R42cbWE6+q07n5tfyscQK7KwRs/S0O+FG38WR2QwgPi
F+CDwqp7/8o6hw83pWzZg27RE6SRrAxQer3falr7q5upJg0lscHX6gPs/E94dufD63Jtsnnif3Nm
4XN0vb96XVP5oQbKKXdMP7YyZtmOP+AOYN9KGZwqWxyYG93L9DNzgo9WKkbWbKB8FxD9LvbRBHBL
aNaSH/TW4HvwZ7j3diY+ofRdMkP/93RJpTsL/1EbXS7UAuEEU7AWm0tXDIyDPRmUG9gA7nQw/Wo2
I5gylWImNU6/u0o49wCaJX25jX9pL1cn/8Ru7cMfxC5ts6pJPrf1C28qD1NidU6VP5SY5IXmuv5k
2nIjNL0PBWq9VMltRfK0iVdk4dqh6TSfWLHBwf3gndsWWzh0wLPF98WKk7ZRAXvZ2QF/WQmcsTje
FyaT+gaO189gLt1bKFLWaZ5GKAqr20ZED7VvynDKF80FdNVpzK9XaH8yFIW77kF/swdT5eWtvzDR
9ZrVxhZ6kvMrg2d9CrXhzCWqkvNcUQlvk5btuB2Hrjwy2A6eMX4v64gddLx3e9ViktSomP+36lug
LJv2N2gf+aVjHZkSRtZYiXTec8zmxi2Cc3JgC++H2SVaZBa9t88h4V05rQziDgvCk1dPa9i5Yg17
2TMR6TkUIr2fBL8TO+Ahd7ovo95qO02ZP/zRcAGdeuOARce8oz+9XpNS+9rnYA+NOwvQV4e/LlGr
CeqvI3sEk80qJWKgq9FXLUmHES/txWO3WtNvRujopivpBFGHBfFXB3uLEBkT9BUFCYHpbu+ddNF6
x6a2xI7xNC1hwLDSxlo2tgB0rgZyoDZTY9zoVFc//KIbG+gxrvmrs8vlLpP28GSbRrqtFn860Z+0
MRGkJRRWo96OBaSs1RvrN6vwsu3ad813C03uLfZuFTKpTNaxp6z1AKt20iJl6uCAc5Z6P9qayIiN
turdL1PDIvoT7usHGzv7ugurRGd34dN8v+vYi8q7VerJ3ulG8+hro9y2VlU/JQAQ4d9Pqg8/OOfs
6YTmG/GWc3Ek+kniVD4f8mG23dOAh0XEve7AMfywSvPXptR47vXRt/OHYXJ3fP2Pn/yCj7Y6iMyo
4WCgQce/2OpscNh6WDiUsVcLtK0MwD03dm8Fsb5Unsn8yay1jS+W+ktvO/nWKOE+M2qQYEbn2BKg
9KzHZN0t5zMOiLgp+uQXnjedy1MAl0HG+xYaHtxK37+P3GhXQYGfH1o/OBhV1zIvG75kpn4ng+C2
NrUHH85e8Ycy3P7n8FDKo39e/HIx2KnXNwHA99B3hHkmzH19N1UHANrsk7LlgyOeS1H4eUghLJjJ
F/cpANM1AJ0Dkz3q5HnOgG0JRHlUEy6OaZVXsW/Nnx3xH9WbIMQo6rDNQtZy8XQLZ2iRR/N08zF4
7UZYmUxcmKwBBNi9+kx+8cG3hSPb/13t4nEiBWmMaeZqbt/MMfI9CzIu4PNaPfx91Zwf1uWigfzP
o0LpiY7m4hhhbtY0XYtjpO22mkBwkTVt5FZAOKHVmSILs2kR3m7V8IrqByHT3d+v/9HLZO9A6U7p
hBniRV+O5FYBbNXUunN1W7ZGpIRx3axVXNgS6Ln+LHf8o2MTWnQQwC83oXxfPFiRylLU2ZwfAIZu
OlzeQtlOV6uevM6qv4F1voWUeqqXZPP3+/ywQsSUE48qvk2cfC/WT5fkweqvOrbZs/GiV1KQN6ru
Kz/b9yvzbfc8JrD6U5VND7lefFIufLR4OWUNhHbE6YCBvP9kKm3FcIRG/lBhOVa0yyMUOXIIu+LR
r9Yvf7/TjzZKRJIAeGc5L7KP99eyXBIZKnvID4k71sQDuGczd4BrRu5/v9AH3whyfoovzP6QSV66
JeqQKzxMptKDNHtn401mcvI1xpMSmOmT5/fBPbkcPhbLFDUEC+f9PSVabkBDbdKD201NaCuRXzNd
9x//fkMfvCX3rJhDTkLjYl32Lkm39Gx6eXroXUsHBzZPsCe3lQaHw3OL/356v7vYxZLoJNkcYyu4
pcUUm37y8lNhre6utb31k/r9wxeFOxvdCTI9vr73T8+skqYzyjQ9ZG6w2ptKKcYUlDEpxRL70mcG
zx8+RiZfmJ6zpRA7+P5ymljsfmY6dMCo+8HTYWMkS7FH+PlgpZ95JX14a/+41sVX7TcA9VbDUyzL
CgnIUOnhqvWo1cpff18bH16IXetccGF3c7lvTbL3FlSQ2t6b2ipKEI+DsCzBbQ6l++3vl/pgi3S5
BLZ9vDP+c3G+9rnj52cK0cHXsRWKMEIVX2CszDZcqlS9MFZN5NbKp3aFyWiW/jW03SD95Ed8cL8e
gLiDQQkasn+hBiY+MKQkZcGeEaTzVBDF8KuubHWsRLV8/+/3SwlL0AAIpMmtv18vgI9jK3Eb36/y
nGTma5ppI1sVnRm1ECKey9UgI3Seqo6kPBzZiWzKZnPz9x/x0aIlfpDdBSf9ABXhxY9IK9IGodTv
O5zRfo4zXPad4yyOg1kTTN6NlY7TZzqrD6+JiJWtmrRuUPH31/S8vDOyDEOd1ldbexiPaROoMOnd
jTsPn9QZH7xPbLb/71oX94eNfKUxrQr2sNGMGKLOuoN0vx4YXv1XB40zXACojH8PdtsYzl7qx8jx
Ts3KbANoV8U2kDOMJclcpYIJMt6VfXWr58W9tkzbzPysJ/rzHV7UU+dK+Jz7g5mXcwlVrEaqt/7Z
pAgOrR6n5mRB5kww1s0GeMAT+s55GfBXLYKBFmZpNp6QcLWNpT2TXMdPxgsfVR08jOCMCSE7/1eq
paC+6/ARCfa2QsYaDjqzhH5SWTzBC49FuhA229TptmzQZvo4mz24s/bZJnlxekIEoPKw6Eyw2wcz
uVSEy5EKfVRITTvHHs6DtjMpf5w9Ef79G7qoZf93HQARPmTge9u9OGfQhMy9l8/BobZwLVt1TN3D
lcjlo0bEXoxnnbGbSTc4s8ncTyyjLsrY/10aG3lytfjfv2zjGKZMfl0lwWG03eyHtAUPu5grCAA+
1LjO1qxTB4P4v1VA56uaKJTZLpBLw5C6+IAzr/eqlDDPwwj4dxs4eXIHvxuyvT/l/5+Xuvh+tWA2
vYS8i4Na82pnzvW41xPCC23mY4e/v0ay8Nh4/vER/bkvlgw3ZFJ1Aae+35jmqRGjEn5ycAdz3FjF
ygh7WRrgpnb6pXv9siMcqNxO2FZcEc3DmirEOVi7sCCrcZYE/S5AwfBsGS0uVqWc8bSYxl3ZlEs8
M/m8wfa/3g3YiJ+P6yotI0cNC+RbaHdFWGdmvgEeY+xfj2dhQlO/SWnXr0USrF9Vli9fUYTVb3mC
EBYF6bAXTiHc2IGAbaKtWPBvVp2D1mewcxmmmmH8BFnQ73tdyVgKht5Zg0vADG3yZysM86T3dbFz
EURVUb2k3VFflhrCnaZsrI9LpHRFhuIgy5OTbXcjsqjOO3poQqB4lAWeFT6uqDAQifspSwfP6CAp
5UbIGYa27Pz0cU2mLPJze9gn47q+qdlRaCSGoLsbdX0+VgFSS8BiY5cKrbsZZrf4aTawG1plia+2
nciYOrs+pYZZnOxSNLve1Jtd4FTua+nP6c08tboeLynUx62b4/wyDH71wK/Ui61UTC+2XpbkMl56
sjcg02r2TYOI5KdCUvowVU5y16XaGI8V+rrerJbbak6dLxZTaXSzaB3JNe/3uVEUJ1TY9hEVktls
SJ4xf9rj4P2WfRrANchr86nJ0GX1cqrSTyDfD/aws/UL/8Usm3rmckmupBzm/pQepddmTzkjDULU
PUuu/60s/7P0SSHji9bPNjeXhhbTBE/GMtb0KFLfuBVWZUU07wZxocNn6RcXx/+fSzEFNJiG4yxq
XObYLl3tE7C25ke3LQnKG2Itre4MZ4HE6/xXoy42qn9e6qKknHqbVLXAyo/WlH3xDRvLWXXyjfGT
A+Cicj3fER6vlBnYVjkYoV28pLKuRDIXWnb0rcU72VnWnuG25oa0B1innrBuqnouX+Z8DbZ9NX+W
3/TBIXCWytOx8DjP2VXvty0OvgrTPTs9Fprmwm8sC9VtMS8tvyjRdTddDlzITCj5LP7vj2nMxX55
HkniHsyUzfzXAev1ZdGWiZ6dNU8Zcw/VBPu+tXS1H1qPXssZ0caGsBmK4xgo63mFmfw7QML42jCz
gjCb9AWKPGgXUzwvNYYa2ZmFHZuB9skb+uCI/sO/wGKH2giPhvePiClZXzV2kx/n3pab1LOWr5MG
LVhgZYCQyYZYZJvPfbGqT2x/Pvh+Ac3O5tEeZci/jBM86TWuUefpMbX05No+a2NYANP934+uiyr3
zwJ0QSOILqN1wYXy/e1BEXYRSpTovytyJ2fGDjtIWM0u15Pkkw3p40sBhAKe8WlddmlLalSDiVj1
SDJisrE4Vp5QZYioyRbjkz3po2cHNmhiv0voG9vf+7tyU38gKLPTDnWbda8BiB0i0CDNPwvW/vf3
w4yPQAJPd8l++ddIq0mNoC8JXj3YVO+7sktM5qjJoEVwtKyo74Qbmanbb/7+zv5nqnn5+RC4o9sE
QFIjXyJWK/TUQdmudqgashZ3wrezX1PQ/T/Ozms3bmRt11dEgKkYTtlZasmSJcuWTghH5kwWw9X/
Dz3A3mqq0Q2vwWCAtWbg6ipW+MIbALEJA8LoitbnyPEQUd89amnVbuFX5sWbEQE629mZq9araXTS
H62bhr5XxRJWnx8naA7FVQLnrus0IFMlONZYiAAGFK20ezs2jIcucNJuBY3Sea4itftioud2D0M4
hf3By1x7ahbbXwZMb32va/3+UW9M7U8g6iZeh1Hp3sE4nWAoukn5Telb2AlBGz1XKJAAGUKd+qsy
QoqD+6VActT0NvvdxDa4x7oT+eAFUzlzVSMJDVymMzvZ6bLSXw+Iuby4ZcMVVhW0D3vyJRukKISZ
mU6l115kuK3vtWZZfda6lnY3pJXqJclq50HKClhdPbXZy4yj1VZdXVv9ivwkm6NFgkivb7Q0X7dq
BLeaxnULni8p4skbzCyVHEu1PGq9BkmtwMWr9FJS9+5QdbWMj+40jdVmirvIgEOXgHml+VibK27l
CoO0lrBwM1pBtwfy16o3BOuA2VO4Ycq6Jb3v9wE9o3ilhq3zjYcik5s8Vfu3BrGOyGviVL3B2Ejm
Kzce7B91NM9YwN63gaIrEqucMetrqPaG1LeOi8IFdr2TgspmOoC5QsAHOXp8ox/U0sDtJEic3vY0
zZe/RDlN1ip1SoOeMdH8p0ZPoFC1JrB+L5HSPIqmDx/iMEBtA4JfE3qFbKc/Y6H2+1CUXbnqULb5
dXnrn7uNUbrWSA1R1/4Ag8onmlbSlcEN6OJh47eT81uPmu57PekAYRO1Ai0+aJH5Q46VfmXsM9EH
Yo+C2i3YXTzL5rf8nUxYaqZR3iCwcqNEfvGtThGmX3d6UDyCq20+Q1wLr1qenJ0uz7ILoJwkbalp
5dPhDTnr4U2JFEi0y/TC+Codvz8Gky2OZu+kBzOxtTsHdEr4KXON7K1ACON1NOz+wSfqvB3UUAAs
NewSVGmm5RGVjFD9gsGR86PqFHj0lz8QxQqW4fRuImQgfdfI9Ehclki1xqzKFtCdg+CPX9z5VY7y
8RhKLpHEQeTQLEyt95wsnL7jOZ/fRcj0bOyosg+KrM2bKcskOPfJtr+AkOigz9fGD+g7w9NsKXMo
s2DaguOsklWR8z08QFXNHf/a9ue8aKDBGoydlwlpozBeAXWo2z5LwJsGzQ25p/hUGXqIfEyYbHyl
G16cGqALDPf6ptKG4vNodOPXLC80GnRuoT0jXnFfCrghspTOfIkYnuUE7iqjeXg3JPT4oxCyntsn
MFDmrA4+LR2VfAd9GAM4pSufEkTP8pfUCcLxUFqBVR99DrD5u+17tBLSBnXElWn15WuhSm4+oU1t
uBeh0+Fi6ENBuAmhKB5BmaMzI52kfPUpg72U5hQ3XiddVI0aMnact43QXfFxIS6NY9h9NwbZvTWu
XTy50vBvDDxF4GjGQ/29LKGT5wWa9OifIKScO9A5O6W+FUWhPsTl4LzCDIJOZEbaehgid40isXOU
qFhvW3fs7yOEZ9cDBbJ9qHdasBkM4+dEPeEu1qfyQTSuXqx6uxseKrSm9qDOg6+5g88mHlrJ91ZX
6k1gTfYKeuPw5vJ+/rQGOFEk7MbOH8NA30H5Lw4dMTPPaahln8JKH39nafSXJQRm1gshn5mQ/OBW
mwFXjleTxEabKRHqbSliYzMRIB71DhtI/lzb3qv9oD0kSCqwtzpg2oHf/CjGqtppohzuSpmZe3Mc
x3tt6EFjD2lo/iyhrkHOA0DpGHmQewWiN0/Am/NjL4roSr7xMZIAlEP+xGM+1w+WuCQSm6AWLdEe
EMHvlRUipoBO+8ZFAfpJtYo3pzbia1WLc2OiFkfZycRLFpXX0wvNDslK0oQxqzgYPw8KIPe0R2V2
agn62xx9HodA/U8XwMOHiI30xCcqz5GO/3tVHhPQd2A9aKInnhba8e/IrcK7FBhv4JWB6PsrN4vQ
P1wsJtrfAKLnjiCdkkX/p6ylL5tSSW4GfUoR+sxr215j7KTCMs8d7ZiA/Q1XfW7ZqAUZ/ZFCfQcK
CEzy06AZWQ08uTDUo9Wl9nArG1tHlT7Lw+ceVZKXNLfTn5hZtHCAcyMw0GamhuGVreIGZBhujNpM
G6no2sgQGzA86A8SM2MiPY4neCnDqbBg9tMsWGXk3QZKC5b5ozTj3L8dgqbfY8eqRbd+ImPFC33f
LwDouP5DDp/0xYo4X5s0axt3nYrefimlaH5BEqAoNrhar27RjHSrbRGJbtgB3kpeezkbhsFO/8F1
ZP4Gs8OvqFoAZNtrF/rHZZ+bewA+kK5mey6evRzL+cZ04+imbOqs/lL6odyDtVLHdRaI8WeVqOlz
aIjwVtf79D5PkE5aAYkbbISYgvi2Qh3e2FI4D2rPdNq6uBLqf9zEmEMBxeZv3pwPu6JQK3eKCFLh
gONQiQhD7wUmxaJs6mfv60b1pFleg1acSWXQuEVpH/smCgVLyeKi5E4b4UPf0PYsVzHS8/d21v+J
y76/kgUaf01XT99TKAAa0AqE0imvLGG81dDHUhZOdJO07rBq+9qi4YNXsk/6DF8dTi/SD67nyFGu
kzZzn5S8lZ/KlOq9oprFypB5dRNZUkExX/abpE+QW0P+ZF2oDaWa2LG5dAGAaaU41n3ybMBqeEYn
y95kcQNDxYf4GPT1sEOhAypKGWabou+NY1KaAqEpS4cFXpVeBk4/zrXMs+tS9Xx9+GyjNgyceoLe
Dx8ZCUp7gBuK3cbUZK6nREp5iMogvZ/aYLgZAuuHnSjDm5Lq1PXTDh0x1UROQStuS7/8hqGq80vV
C2dtmYO1a9C2WedKkO/LidBCKZqHSmp/ytwQO6foyy3HiiiDzsYcJKr33F1IoGtldGfUaUVBr7Pv
9axVbuLchj2hBvYWexqIS+FUqSvDbFAyCCVMi0YkGyj20SfIODgCGUqF4JRDPGDZn0ZV0e4UPX9R
mvxrormvID77ezMYug1eknBo+KXfBIISOysXCDZErHdTVmhJgPj9xCswrAgt3L3qjt84O4/hlKA8
pKAS1NJjOrTk7U92KmlougQyoYoyXwkd/L5SExSwcnjDpHz216kRtA36EAH9ro7yL8C9umcjpGxF
GL6q6hD9MH5P4pGalyu3U7/haIQRLun4ppyGR7dDIg0QElaCjTOz8WP1IbXVW0QcclQNoB4gdDRZ
xj0oLblVGhj7Yzhp67aJLfBEs6oLH67djLqvkS82xTNq8Bq8s6q/qW0TtpOOglICh7wyTBSaavdB
Fih4qmnXHqNWG4711Lgbo4cCavZESQV+Lp4x5T99qetr3MT/A6oCJJyG/RSjYJK15Y8sM/BvMXLx
2k+OtUnzQnq8Gzmg3rS+8csYsGfRTd9cqYm3zor6HfGvsq7CqjdXOAOFn9FKqo/zJQZaU+m3U6U/
QJNMAPTU2r7v+WSB1H8hVAS4Ec1CmHgQDuqkhAZZFNoNvoeUhilDrmzmS4QoBs+yB3UtW0PsHQm5
G5pt5KWIPSEriFqALepvsUx/N9AC0XXom4Nd15BUYhiVB9TRw7UBhXvXhRjZGAZ5Vlyq/rqkZP5n
KOE9I++h3dRTr3nCUvKtQ7vorhpyhecH6ZExC7JNlEQo1NHAeByz8skeSMOiSoPoW0ZYoCi19is2
Sxs1hJx2T42DBlv2sR2tdKPhKn0jAok8Ytz8bgE5eUmdgVZEq2MltUl4kRbmMPsy6GCZ0W80O94l
RAwA2nqH4Did3sTELFGGGFYWncyV28MOLaV7jJuINUySP5qdIyQxlfkNtw8BZxeZxzLIi/uxQZui
bvrvTpP/Frl8K22zPeToR1A34D9DfCr4YRsU+/Mm6Xg7R35eIEx4wCgNjnVTr9qYWoZAuGsXxyJd
FZMMNi6b1JvCsVlRJBRkveOBZh5HWrFprGbdi4ps0VFXHG07GKLdTpbyquplsYnG+La0ofYpjpms
+JZUGFU9WoWNH69Zc4JLWu1cA9b4GkhBKEGK8aY3SXwH9aTdm0ES7qMs0tdjnhrbIszUO+hxSCgU
Jsy7LBtWMg9/tU6NYCepfLLG1xnUUeRXm1rNs4DFBz5uF230p8RKiuijo4alpT8pCb4ZtT3dpapR
bSeUBqmlVSM3aKb+zEA327I390B1Z/baVOzMNA43QyqydWOioRmpwbhKpalsXWeM9olTPic5unOA
F+xVA/0A1Q8czF2nCXcimJB/RCJk7SOJhH2T4MQJ+RAR1gC5SyATpy1c56Z7iIOy/3w58viYbxNv
OeSS8J2ogS4FpKM2C/VQo4gH8MfaVggFbcCw37NJsFtnUesrAeYikpib8BBYAGHBulPRcZ3jz3f5
vdaGshABtA8JkclLQxAGQn1uAvN+hIW+ShOgJf80w/9GhKCscSX//R+nIxo0/3LXMhWiyqTe5Yqu
bsSUOPSp2PBZDIH58niLsug8hKsCxsHwYiYiLc2SJPjWzGp0ZT/V0M8hIt+qIr7WOTmzjBitz1VR
CIJz8/x0Ujba8AiHMam2zlCCJu1zx/KI+cOtiSdh1UbTle92dlamo1qWNffstUWAOlSK0jTJoOxR
VA/WSYhUAvZj9b/Fmf+tHRVyEBp0aujanE6rSlDAICNU9lE5UL1rQmudkiIQppjapjaT5qDoxjWs
6/zT38V+/w0KJoMKNtvyQ2/NQPsuMdCG3ttUZD/1TmOtI8gOKbdIm3wbrVrf4nz5mrWOjh6/X12Z
89mVtQkL5qQLmt98Qt+dCB5NLJxVQ9kPFEy2PQouOwAXxrU8dHHQ/86Sc4eVg87GBNlzOkwedW7Z
p2rAw0CHYkvlLeP6TnDx9ZoJ+sRKr9vAAXkHxX3Vl5GQO3XkT/NkVQXhtimCvkDTptVU9J7DvvE0
B3I5EsCwXEww3v3L5WOkLcL/vz+Ybr8mQAdhvGcv9oLbqMKiN+budeWrS02LktPGwp0JnqXnlDAe
0IgYCpTdZI+kKlojjusNOfqAVQ0H4hrQYdlM++/noH2vgqSH7Le04Wsp9jmTEft7yy49UadPFTXo
GD55ksc7WniwTaKtbv5EDYoK7/ce5mxWyi3Z5qbPENItpt3/sEBitoUG6THXaRcLpFSQWWw39Pfo
Dnu9+Yg42UrP0jcRZI++4cA3+z3nvt3PJAghwtO2MI3vA5UISClXbodzRAw81rn4eEI0GmnzJn+3
ias0CQqIs/7edJO9PbpbFLi2TfhVuu5TbpEjEtQY1Rfhprc1Yl1XVmJRDf37bd6PPm+ld6MHTQbN
tHb9fWSnt/k4riy/POLi9amgUmC14j4q8wfLULaRHxzzobsy/sedijsepGEuDx5TffmGVo0GDxy+
+15D9XyFcmSFQExZr9QRWabLU/04FK8n16NKqYCO6bI87jj4bxY5F6Tfi03vO7dCAayShUb576/m
+4H+YnHeLSlkfCpSURgcOiOKVq7v/3RjW/VKo75L/eHKrM5dgTAFAd1CTZ/hFKffD0M5UUw2ngap
TZ1aRckMPd9Av/KZzt3zVFdwWOIW5IMt3kwVzYy5YRkc4gmrTmgPg9cNpXIMUhjvwoZckJv9hCEm
yakvymttzCV86b8bGKwuOE4Y1h96zZobZ+D6IYPCy0T+PDHL8tkoNNqEdMJa2nFDAzZQnWWPV6JA
CNADp9S/YcPeu1fujnPbCGQAhKBZ0YCSx+mCI/kBGRQBiD0CwljOgbkitEaTA3fNa8iV+Y9avq5z
i5i6NeMBlj8dKsYXssmxsN8jJoCAIsJuR7WokDSlqL5XLLP7Ejgi2/77MTGgsNNA4h+8d6eD1rWh
F4i7s6HQL3+xEFG+a2VSfp7cunv696EoKpu4TmFrgcHW6VC9FVTofFTKviT/31Y9sM2kEjW72B6v
nEmc5z8s5t/Qks1jYaABv+50MPKNuhpC190Pmh+LnYF25yuCeZ03yCDQ0BCNqbuo6FKvZRTUlFg6
B/FBO1egDSTar6xNKhQ63BFnXkDTcaXrK+kjgNuZfbfqwQ4csoSctZn86piJLPHa2PZXWQRULUgJ
f1I8vQ/ME9UPgKMRREdkBCcXRY+oSh16g0MmDj0940Nb9sEG3beZF0ErxAsSxjIVGBImve4b8kCx
dRCu3JKaTw+BnSmfDEwJv6MB7Xt5KZFFM8ZhZ0hwi24URrfY7lS/GwPlobEuka4F5o7MThUdfSK2
V1BE9EByx9wjQz1LQsZJsremod9kY17e5GD8jrhLj2u0TMdPaRC7POIiVn7EBDe3qaDmoSBCvaMR
4R65V8WGHsw3p84iTBqRuN2aTp1syiC2jlliD+tUx+K2TtsXkeGxg0qXg7Jnk6+1PorXmpaSFxaa
1qA+zburizxL13EQWMcwCcOdMbj4SsZJk95ASLZufd2uUews7MNkRoJAp5WfszjPGpSg3CqfO2f2
ZxGa/npWdh4o/yTZ2lBik16VhOfaTgatpjFsD6UzTQ8Y0fLlKG41ex0thwNlhWZXDEjrr2ByKLeK
sLnRk0x+pkuYHzVFw8fPTMN1V3bxfeLGukTPMnduy7AK17odm7T6nFczipsNJN0nUw/pkmI9tEGv
s/0cam5+GAzUjUzDLp5LhL72lZ3VFlasiHBhGB+v0kA0mQc7qH5D/d7eKGNg3cY8kiAE9B+THgw7
OJvjGiblkbwHkXjR6WtlKNHRrcNqk46dduCRAyrBaGvDBPiQiqa+0ZpYfwC/nyCpW9UbNx8/23oV
bWsUtrjTLfPREma9x/JyevSR8Yy3Gt14OldD7luIlY3VtPa1qqvYPP4uqmS6MdpYAkizh7te79uH
vkCe09eUAga0os4UenQKETALQ/U2QNfikFJ1ynYossbTbZAUU79WFDt+USNDPFEB6V5xOdOfEBJO
j/3QjvQ/cE2ITCTYdqMZ1beFn5vPYz5WykaH26d4piJRL0UwWEAZN5XmPmgDlx6raAXsZGpNGoUC
G8WrIP+Dbi2d37RHqtuDACpJ/bT8BVNqnC5z9GcdD3MWdeKFiYx8LTXfj18RIM/vWiOo2cFIW9lX
YsFFOx2/Ta5BUhm41hbP7bJsr3fT4OJ73O1HNcueEmPM7y344GsK0tkd+iIu+yyLvta9OW3+8Spm
ZGvOUbn24WQtuXSVWqRI29vdvuXDouCsaITqNMEVimd55IorE/1wGTOcDaIPeQeNLsWylIEdClbB
qmj3aQ32WWrkAHFPtcif0Pa+PLMPyRtD4WXGvU+Syl22eM/Kmi5YK2KENoVAo14TPwJfOZpWsdZU
/8vlsT482Hg8g7PCu5E5URlapBWl2TV9WuaSZlqe/zAmROK9npAlXAVRUopDnLeo9DqO01x73z4+
b1B3obkRApL28TPmZXgXdIakEbIy6n7f+b78qot6eBJVFjwON2WJoHe8y4Ytajhrek8evlvZivqt
eY/HODDmioofhdz68z+vBgoWs00VMhYzTfP0J7V5F5K76HLft0n8pQ3ou4EDQ6G8m8rXQETWK/dl
cCX3PbOzKFjNyDMKLXS3FoMOuta3QoKlb7J+GyF+7/r9RkcP7PLczuwqSD6ER/OWokGtn84N1SV7
ssJU7kugTb2FzjGxkm5BZCyv7N+/0PyTKHD+soCkdRrvFA2WZ0VN6VrpMuxhs0zmC+Y1hrJJ/JhG
kh0O4eipliaPihD911LJxi8gbYqvmlV1oJ4KWb4CScp495wqve3tao9NnBKgD+oEeC/oUeE8XF6Y
D/kIqmDUCtn/cDY4dovjlgZTY4VVK/dKVtk/1Fq4d5HfRNvLo5z9ypQSoBuzqmAcT5e/d4YiygoO
WkG5wcNtKAAe6OzUSm4uD3T2O78baBE15lLUiqRFgD9p6e/iNqdGPwBznkKB2ttAh+fyeGeXj4tR
5W60CFMX+yrphFriwcyZwfZ+LyiRbiIDUc7Lo5xdvnejGKfL12RdpQ4uy9eb7U9AkaiYxnCphuz5
38eZsRtMhfogRbrTcaYpNmSqSozwGlyOO/2TTIJNVQ9XgLvnFo0HU8XHjRyRUuTpMHlsUG7PRrl3
m07dqqgA7x01uyZxduZyZ0PzmGi8wQ7VtdNRfPCogPucjs6ZRQN57qvwCGyb3trqSb8rELu+vHrn
pvV+wMVesNpW4KOGiGWYN8+0bzZ6di3ZO7e9AfUzKbSdILUtzhHgjkiPXB35+CQoqy2dt34bNHH0
hZ2OnH2QSjW7ssPPxDgOhr8WlyZ3DRnm6TIqRdwmLiC6vWLjObRLVNrG6ylXgEs1QUQ70gr0IN1G
xpBEK2yzi/HKkf6wrLAZ+Av8KqD1uQlw+gNE3PHUjb2xz5rykE7jdjTyK9fTtSEW56uTlo+izWCw
76N9aBW3aFX/8yxUHgNyZ4qYOoati2WsO9fKKadNe7NOzWNd6M0xc3CHv7wFP1wUxP829zgoEgiA
RGunazXS0a4yx5j2HSDlW3e0lEdOoLLL8SL5cXmoD8eLodjt7I1ZlYqS5OlQZKwAaBBc2QtlRPxj
kmnzA38vl9Sn9t8Ux67iVQZb+tvlYc/MEO4R0BVoLvQvjMU6+orZZCG22nsjqyZEuLPhmwtkHT21
XrlSqrs21Pzv34dodQwmGsHJvW6V0baKRPY5wSzxYNvjGF05ZR8rZg7XIccauQ/KJczvdLBJD52S
FvW0B5mr36JAG9Rrv42GcEOJJcF/sDeTfhXP9UN6tG7y0JWomT40VXFN0ewjgZfPavCczQAhgJdL
8b22gh2XgQ/ck7rvxhpk/Jjtp/FnoAb3vnqfxeOKxv1WTDVIIQUO2LXn7sMtx4mfCf7Q3rm5zWVy
A5ER9qjaoYea/rGV70WkQdo5No6//te9dDrO4rSgRoUEwMREM/Dnt2lIaQFtIOWZHRztLw/18bSc
DrW4YaqsQNocA5K91eCNECHO3f6eJBaR6sbVni6P9XHfcmESUKMFrJKuLYl6uSpkrNcIr9UOWClD
6x+Hwv2F2Ofj5XHOfab3F/PigbXyYiKIG4192em0p77Noqt2Zq5wK9lcHmne/O9CassgsJpLjpx5
WIF01U8Phw94rILWlRwytNC1tRFn+lY0YZAe0Qsd3BVi3tL5FDU1ivJNPObIyV/+AfpiTedfYJBp
z2h9Sil0JE5/AVzNfKi6KDkolYC96jQOlbe0VUTv4QydRl4FIQXFc2wxcRsNwCNRc6PNiKB2He6A
dN52qoqo/xAETogV0pR+7Vp7pFFF4zd+niYt/lxhGJbujNQYnbWjDi0mWkmY3Y1Qb0ZPCqMOVwNe
d9oKyktuXVnisxMk/GduM0f976Xw7rJDxamzISQkh2CyZs1Z2i/TbOWnzGAz3/56eT0XW+e/5USl
F+2aWTxtecKhlWTABusEE0zh7mLZJeZGYrcnV02aJMqNjrjp6vKQZ/YQHU2SMkIZxMH+ooHfTRBh
fYQ+a4TFhezqA3p3NF3MIVLTu7Ag59xOA+qV+9mgXeJBeJVqem59efahZhKUomQ3XxDvhjeoKbtg
bLPDnNmNePcZ6eyCiJupp+E3cu09Wdw3fxeYxi0SOujb0nFfXG1VBBuptPmccd0fNLXCYdeReKsp
2N30ndcZ7pU8ctk0/m9EEwkrMmyNesbihqNUEiVpHSSHEkzIY1poyNBXPih8/Eexb9W/lzJNoIwA
RatRfFj7QT7u6IW567ESjofi9gyRrLNt0vmU6rXOvqJgdHZJSGvoKjpggIz5C737AhrS5aEaTvGB
MkHu+SmGqHoW3dgZrkexG9A4ta8AEc7tcmRFdE2nP0OwshhRUu53FEuLD11NHlqpBlhxwJPWoNE6
H/9Rf2G+od4PNv+Yd9PrJ2NUBl/Hcct3HoJYPeDLDAjXLu7lIHdW0V8TGVkEzX8/OBCSGTsPf4qo
9nTAMooh3nV5cjADSbXfENWuB9t9jVJ87uCwhHONzGEZ9cXBAZTWWrjOxijq6cU+trHvzDsb/ANC
HtvLV8T5oQTyYGxfdPYXS5hZLR7CSZochmSK1xbqwBt18g2vcoGIXh5qGWT9t3rwf2mVGgDhl1KF
hJSUKso4OaDx99goLo0Vc9NacYNmrbrXxvQwDfVuls9XpX6UarxzcPy98ivObVDqP//vRyw+oRxA
Xxclt4QREwWloD6RKei6RzMZigeEQOWVBT53B1NipGpN6Xpmc51uGZ9nS7QBC0y4u5J9883pgydy
iE3QFXsJJLyK7N3lhV50wv9bZ3h9xJHE1UgAnw5ZJIEfDBUu2U1Z9qgi+vDeMbN7LvXZI0pEE+6V
4W+ftkXOS30teT67wHMgTT8I2NMSIKdqvtomUsQHP2+wSktgfUddsjaN6s5mxS9P9fxgszgWxXO0
sxerizBGhNxrmGDq2INiCqaUEpHTr1FsLbECCt0r19tfINwiLDOAWFHUg0KJisJiwAH2n9vCwD60
BWoE+6EgHKWw2lr553gsRsPDwV4dcCdCHutLZLcTF36tS4m1xCjuSaO0FEvOaKQn6mrBjrxO/sa9
2L9VkZkEKS5wGlv1mTILTuF0lV15EM4c9/m9Arw468BD9TjdGh0MyViMTnwIKyh+jUjj/dR8b3Lj
WvXzzB48GWj+cO+uZsQdfVpuSnywMZDAAk5/EF0pKOpq9+ipfMKngDbfuE1wTL28I+YP8OEDcTnP
NX3jI3XSEAo8QJDrB1NQ09AsglV8mnS3+tk6ReipoXElZdbOPQp0UqgXIRSvwdU+nSotFHOUDWKa
elsNxk2QEgKs0I+hjY5FeExxWZucAQciDUMmq6oSSuHI1X0PzEpRvQoaib2qDfhMuE5UinmjNr3y
5/KinPmJ8wlh35JKWPR/Tn9iUfutlYRGciCi/tIoeoOnXOZcWflzewsECN1Bij1I2S721qDro9SF
nhya3AblPQi9f4rHKK0PiZ8hanN5SmdOPt03wkqEgpDfWIbTpVvNxSXCaVDoa+xQb2azjFVimJ/b
coj/l6lx5ueHf7brmNf33W7GyrAh92T9YnionilDnIqomXHY/7FOPN/d0P1n/JDLMqJacTpSEWez
CCwjmYH+hu/yY+BiRHN56c7tBooN4HAB7XxUZsRfLQbAnpGJ6GZ918R5+iXFMeLKKMa8qRYnca77
0SLmNaBfPF8R7xYtackr23Tk5YN8D7dBUfxfValP2baa3I5y2UwC9lGhbVatBFuYakNZr61Mi+qt
8Dt4quo0qmKl5GVqbsgNx/JJTmRRXjhWNk1vJwqPsJOwncxkwWkzYqd3P/lNTVdiIhPYW3TxIxh/
bQqlSpr4jiLvXvyupiD6ZIEA+TWp7vCbzkCZeoFvl9c6nucuQdDU3ORAck2Ewk5XYKQwHNLIiA9w
ofHgCrN1BJ4TqMx3JBfWjcxuklx/NKDwXP7AZ2IOYiyy97mGzalflMxD+EStBlP8oAwwI7LWHlaZ
WezKyHiNEX5AiiG90aL8ylt8bluBxQIeCgoPUNnikulhl1TsAwQ/G/U5FcGLKMrhyqY6OwZdcqRP
yGupK5+uKG6eZi/hlh4kZHTcwlxnpcKau/LKn7vJqLsjq4NFCZt3Xt93O7dr1LoV6hgcXMRJHtox
DRUPTtlwZyGZcA16f24wYrT5MJKnU4U8HawMbSJlJLcOODk2kMScnyBcaN5o7ZWH6txunKt78yNF
bLIEFPcRz302JemBo7DJuTmnVvyw2wEmDLym0iVNa8fhqY2df2SF/L3UUCHGpoKCLy/lIubuEB4r
YqGRJ2fWV7WZbrIoWg+V8qvpGlDWPk5olw/AuTXVaTsgcYFzI+WA0zVtzbQDrMSaZoP/iysIU8ks
vIGC3a4vD7SsYf+dGkhLzGE45RrSFouRNG2kpqkkh7YztxZcvqzJtirSi62hfIPI/Yx347YNHcRh
r+VT515AAOIGdG4azMAJToem/NeA5GvZpRN2g1HQ+Fsrx6hBhNK6JSjRd5fneiayAjLAYv6VHzSc
xXgCM3Nl1JBDLkSZgNDAEppOcxaUHp9CFvh/++1jZvrdNS+Zc4fepgyJWgx/E9OdTrQJ+L9Fj0Iy
VnzFLcbp+Qbj7mRzeXrn9sz/HwVxktNRZNw3BOqMIgbEG50oemXcF5+I3fsfBqIaAy6Xx/GDuEc9
dV001S2MkNF9CR3wax16Zcd8er08ztllezfO4nvhpGsWttMoe4oWzs4aYnnI+uIa/+rcrWID/gCX
5RhULBbXV9Ca9uArYI1TF0Kb3o/Wk4ZI8E7tBPoCaDjBOjPCVUWtextRpPx1eZLnDsEsMq2zNaly
LZVSLNp9URiDLS/V7mbMrGhjQCMKm85eYfP7P2RPcFXQzqO6CMlmMVda93CkdKhEWtyALk9UAHk1
nsSm4rZXduO5eREw0KynlEa5xDjdjSru4q0S8wT1RnYs/ep3Dp8Wn6N9VWrfLy/huXMNlw22Hvz/
GdV3OpSDIqQ/gEzcR7Vqe0ObDW8wibI7XVPq5znK2OrOcC00Orc5HQdgEmU0lIiXlxdIZrXQOpSt
9dqpvFIb7DXeMOaVJ+/sKrqzsxqRNJirxcOjJuYkmrGGsjM2UIRT+Tph35PTdFzpsrpSDj63jtR5
iKsppSFEvhjMd8thaLUsONRtvnGmBphArT+7mXmsBs4Cwhn5lWfu7OvzfsjF66PSFdYCiyHhxc80
thDr8JKB26SrtnWqkgUnkQC+W36VbZxvp6wyr4grnLs2qVGSHLHMH9UXg9oqm0mI8GCUs1xZb/iQ
xpob37WvmY38rQ8uEgo2CpUTVCqIYJbtdxCzlFMshqLKrG9zHNEfh2oEhOwPCLv2pM2PY+KrwjNj
q8WmHdBy6jn56P4Qo9t9w9GveWiTBGz4bH3rHKCSuw89wv+z02LshPCKGvqhSJS0v3Sr5r+L2qG+
IbmPXswBxnvp9GKdavr0HKd1e+PDNHmLkfvamYGjPDeJ+xj0wvoS4Q6+bSzUSzwtpc3CykWfc83p
KqTF7fq+0fLmrQoz52fepeFB1WV8q2AdNHPyQYd7qa9PULErXFvX8MUHHQpHZP/ytSR4mSJLw/2p
VVRrFSt+cVSMUH5qFAQgUCgY3V+Y8aEYVTey9oogkm8mZG5MpmPqnpvWkOH3aGqMP/iiFunBsdu+
ulcq03qr5dChDlsm02MZhlOxDnozBPuqyTbaqj4QAJKo8UrGcOZ4kihY3NzUTigNLOJsqTagXCY7
PNR9ZZOeCP8O6l2NQncvt0Qb11hPZ04ogS/CcQxIV2QJ/JNWg3ESwrQHhVac56akEBbQ/nhyd2Ho
/xCYHF5566+NuJghuqNdM1iSEfU+gSLn/OEJvcE8IMaHevgzpvLz5ct8SdWbA9L/4+w8dtxG2jV8
RQSYw5aiYke73U4bwh57mFMxFq/+PPTZWJQgYf6NMRjPoFSs9IU3MEcmSAsMCtl6jmXeSSSSIILC
DdA3XZ9+wjb6CWT1J6fT3yVMhRaReZLVAPGKbRlbdx4uCr28F38f08XXE3TMcq3DgqIse/6emIPm
IXPoYRGWj2rA+5z6QzrshdeTf9O7f1RQfkDYLv6a554SZCpazIHw5OcqQe8LR3fQ8ZWJ8L/bBbqo
x41tTNHnsM5D4guzdxZtiNjX5vhkICsfGDzJuzBCEsR1kwb8REUvQW9fDMVI/bAo4ucktrStipwX
h6t6yVL5C4fhH9UY/uqzhO75PLW7Uiom0s3dC2pgbhApsgiU3sJCTIF7rWTdBvDyyH/gfAyVeQr0
OeQWKZwvmYncd+ZiVm8bPbz/WpVbqwqlPyX1sG+dGmkZ1ElfprqAwFOk3gt+ebiTu2GL3ohZR5/c
ggQFCHaF92nrpofCcZV3qUAZ9pVSTYPQGcR2LGNzi8umAmx2oDXOExZJP+sN/SBQonwDgJu/CW65
V2021OfGiPuDLapvFe7Zv7MR+s+MqcHGGUv5PTHQ5IoKqzlMnV7DpVCjLWQV8eShDveEeKH9UhGX
7MAYGTtKd9bPsSwgdTiaBHiHspjS6vXGyhFMK5FDeFfStmcV8cPyYy3v3yyvcLeDnrlfGhVCr1Pa
Ege5tH8GUTptwJ+XgVqZ866okHJAmDV/dl3YF56WUx117ce5UKUvqQ7/UtzYDbi27dgvqJVt5qok
7zC6iJ9AUVciFY2QPX3GQlehISzS2IMWxf6Qhd4/cVUM73Kyel+HDbI16mn+WmetgpQO6pi/ikjV
TrrZWFu8q+RJTzPlsc/G/qlqOiX2+8QeTr0XoVMVadT82i4ttga0Fb/XEYRQ1SZ/zd3KzpGTwUBe
VHhl0ND1nKArUbEyhAsMLW3c46jNwxfhUWXzQ6eSQbaIYc15Zu0H10RtyF6EErDwbj44s9AekR1P
D9Lkj4j04FtveeW+Dwvt3cmAmhQeDFScdiJlGyIs9C9+WCh1dk47vihIlB9tbe6feOKal6jpOSS6
HNHucJLB/gfJGbsOEGzWgtDTUdwcUMeFUiZ0atVOGvRjmCPdkbdfwlTkPzoFWXJ0dsr3KS3G7ayH
UzAmQxcIixcHoZJpfgmjpN73uZEdRmUsD2ptK+0mV5EaF8C5K1vzTtL1zMcJbu6x7+cu8dMEZO0Q
p+XJHQrstzPerHGp2vabpE2932UadU8aulMna47ee7sF0OfW/iQWM+Jck3sUDAeffp23GZU4+iA7
l7bPEH5JGi9/9fIyXthD+im2w3dUFFvUSlKFTYys6Iz8ajGDloEapAUQlpKj2YaWHys2PU+RaH5W
9eExKju2JmxfR2sd34jV7y0U8E0+dc5uLNMQa+LyR9mnUIdaxJKpTB/MjipGZXjUT7rZ2gKqejax
dXgUKQMpY4I2XqKNxybi1sc2OzukKAv5ST8MqL5Zc7kXoJZ+RGP5nKUVN6AWNc9u3nrPead/HCNk
A7zW+2HY6PBpiF2juIb6fFz1+T5DE91XvP6D3dt3soJ1XsctjmAW/fXlJsduYBVa2jUKM0lfIpvp
hcMHJyrqXVnotV96kY1Ej+Nukqo82V57ULsC+8Tbz9g6qvwz+gJ6XLI6UI+rN6RcArQqRVK5MyuB
uNMoH01tznGQRzb+Pw8F658KAvhKnXx8ecL/KvZFsZ55+Wi7VMOz6okCrfbWaqOBEBeC8ncC9nU4
wLRIVOm2kyLQnb3gKEsxkBewyySCywGvnx3EyMDup1IVcOpLWfrLzfbv7Rn+SXNWLzIhj0b5BM83
5A1Wa6nAkYsEpJtjY/So0TjqgK99qjWFFVAbQKG3yVz7R6NP6QnJcOuxrUhMA6Dd8bBDeqsRfp+r
8MSl0WufkBOz8TdIIqsO4B73OPrGRfSGywfu6SDGIBsziHUo0zrL/cwsy+E/f0WKXTbtRZDRePes
1dwcHORHMHEZam4mIUWijJuC63Fr9mWIB6biHVsrvkcHWyesLB0OI/BbqD8RPVqrHTlatdbqWs0F
Mfbdc6yCTuhDZ9rdXqor+x7BB3Yi6RRV7vVmtJ1sVPSiV0BsIRGGCKq7ZatoxyY379nZ/qm6rnYF
Y+E9tDQtLXUt8J2M1mDhhK4cRzIAE2FcLVcwnrd67dHL+vwDHOR22KVpKvao+bSWjwqY/QwBvs2g
5TR6vyGqbz5L5BGevTJMuPZ742uaytkIogQkfxDGJW2lOqe+jVwsovN+2+bds4kYfOqrszucoFKr
B0cU5jvc1e6THnb5ixNbU+bD6h52FA700JeWze1c9z1UZpSbIiXAL8F+GHLYk3htapXwCyq+L9KI
rDxAw0D7XCeu1SIejlXuFsaA/k88qMOL4inyW4/om0VMaRrmYWEAFhunMORHhNA1azPwnk5Is9WK
vtXR76oCJbWLR/R/B8cvhOO+dG5aDj6EY1BsE52jX6XliHc5Nvk/fdHozzg2YGE4o3f4YxaNfZxG
CMyQBMLmWKd5drLCqeCpDJVvbh5PR1UVNh4uYXJP9/jyquGQkAaoyxyci26sE8L0zsosPyXCW0Jb
I9eMTeVGHRFLNCL8X+mV+YJZ8DgFt/fwOqvjpNBzWmSnUJmB+LSqJ3leghMNVvHHplHhuJoFhfqN
JP5A/ykfDW2jh6UWfbk96JXnilYwBUDKAxTD125DiMtKchs2s0w9YdHtq7vMV0xwdq8laf7jFJaj
vWl7C7ylOQxTc6IvZ93zZLhySZylPsvf//WWxCZMcOoW+QlERxtYeW4c0BoSd0ou2h+20OroUjem
zYYalcHbtXyNv8bJQGzHY4NOmYoO+e/JmY1dgprjJjVC+UEJaTfAbVcOpl7YTw05fu5bTq5QBbPS
D+koG4Ktolw0+vQtO37czIprP5tdP75EcRI9okRvogKdNz9MKMUPCPTjBYMm9sHu0mxTYra0CfWi
fqL9oB2isoHn3aXaCck5bzf1noXTwsLljjEmtuu5Pni1J5Bhi7pt7eo5CsqVV1NUsOUprZao0ElR
1iars7+BUVVIi7hBvARBl95NEJepHGtvg6R4E72bBcPsuvuprbDCMzoDyBpM7SRU0fiY7O5gYLqE
LXdSvg6o6j2OoofCjQDTdqwad2OB3t44Rl0fSRGqR9tL3Cc4+3DZS2/eN0Jt4q0QUh4AVw9booLf
Kt4lgdaNyVODTsCD28k4QAHQOgxe+kvtSHC5VMQnL+xdf06pYnApOXvFHn5FRp8gBkyaVixydVOs
KqfGNpJNmpvZp9KR+PKUNG5qV6AyGoG5i7pY33LdGg8eBcMdyn9y28J59rVIih2WgyE8dJTi4xmr
aFOpYUgoLXJ9xpxvUEWIdgJDJD9TqjDQrPF3HnNJ9lFN/NRNSTDa+XAkoG/bvSWn+AUNAO/Z1aS9
1by+2SKnRzQSdaP9EqIS/Dvs52/0iMfKLxxHOdX2jFZ+qfUlEk2mk+x6AU0YpLcd+YxPOcN25G4Q
XbLB8sANPK9y/VaX3u8kc4pfbpm7my4U4xeBqF6AdXK1HzLzlygTdw4wbi5+irFDb6qewne3UexP
YtaGQNFKOk0JuOGXGPnNDTgr9CpEKfaNlpFrZHYSSLfrNgAlvTtP8eVZ5gKFtATcn8cYAb3zM1ZJ
s+md0KZTjsB3QNI1HTDpCz/fvreWAtD5SWYUCqfcXR6mxmuMNOmJUTtoHp8Ebad9SeXyjY7QZ9Xu
jBOYgnGDLY/lR9Vk3pne5YXJwIvQkA0UDM+6Vdg7FDbamQNXFfDT/BF8EwqNk+zf1bxWtloz6YfR
bXSUNmK5CRPairfn/UfrbT1xTDnoT+ERRJN2FZMC84hosnTZqQ8TMQSlLvSPCG0k46aKldihPFaE
lR/nndH+g3Fu9G9mNa1GHzcaB6LPwnnFWrfG7boZQVaLXkvZGalXWdsqqXNjkymoTh4G1apPiBIV
SKs6WdT4aWTIHWUE99vU6FW9N4DgPiowud7pZJYuCrFtHNjYjH+B4brIsvcDXrO3535Rtl+0gizT
hHIAXcy9aDVyEKnUTilzl5Q2stmZP0RWihFHbgwP6hg/qJUlSMsNa6fPFLbyZhZfb/+Gi/CAn7DQ
r2yCaOa/bvoYdaUYNYK5p1CLwl3fC/swWjraxGXabS2Q6IchCu/M+yIwWMb8o/cMUxwU2iqEtuNx
RD6xQF2zUsJH9BzzrYqNBzyPtN/QoB/vdH/+ZIlne2wZ0MC9HVdI+kxrbm83aEVmtV1+as0oOSDT
WG3TKY53ae59oj9f+FCGJrzblBBnG1XZxE7XvIcZioR6Lr41rhP/18xl+UF46gDA5NdAnj6/U2q3
KKrcKYuTLloINNlQu78iJ3Y/4HBGwCCauvmhhR7K7LdX++qXR36QVhhwOUhm5+MalYt2u1YXp9oM
q0OcNuII/Ml7jMMofqYTMO5vj3dxuTBPygbaIpukknGu5imkqw+qUFjpNIw3mosYSoYbvTOrxY9Y
K38o9SR3bjgj+h4Z3h3009XBFwdgKKHcL+v0MM4pQBYT22ysZ4SawrIP+gq/BGSqjd8OsqDBUJML
I6gt97Xb/ed6wjJ3MBKsMLk+udz5txbTnBWGSeBNoTJ+RIy2/1Coyacu7e4hhy7eDnOhu/E+0R8G
y7su9dtEX8pMJnLqSUkPsknnDel3GFG8dDsPwxrd2VDXHA6WbH/eXuAL6gtXGGPz9gBVvFIeqpSC
WmmBAF7h2v2TFtXAlt0qkt5eKgXnxtKcucKNM6NkhPA89coOY3ufnnz0oDZTHR/qxsZhp59VWNWL
rZZ6quAkJ1iQjOLb7V979UMtmGeeWQclhtV2LHIhVDX3spNJmfChNXEYnIdYEz7MtvQRPYPyhfI+
sk9ubd4hyF8k9Mt3ovmM2QK5EID8891QYm6ELSNrpPaJBVmOAPInCs8zQ9vzndvlgmDxZ1EAkNIb
XaAQ65qdWsYuiklsvVS01XcPjnKQJZ5x5M0UW+GRb7edZvlTpI6bDtbZ1hmQbd50dYb5h4tmx+3P
fuXWQcIQ8tcigoFy5OokzFHVuUrB3HHDi2t/oOe6TTS7C1Bvst7zCtLH7QEvQrblY/814GqdTR5V
R5YNB4IK1iuN0fAk7Ozz7UGuvJyQBReAI3/QZlvFhb1ii143kuUVc5snVZfoCeoYeyB3HCE3NbvJ
SE+mu7OFr8UMqOaAoeO4A+FeV2s8NBrjHErdCTGH1CLXwGs2X4x9m5HWkGsnj8LRBNUPO0TwzaIS
I9XI/R9WFOVEqB3LpQO75Hw3a5Uba2OV84Fn1XpPaq3+OpSR6S/uCj51of+K46PaBiSIArAHk+TS
mGLWFWkgG1ScyhapO8Bh5ktZxebPrmjG4PayXh5UGv0sKLUwQKxUp86nRjM0VB3RF6c5jLzfojai
D12kD76Lgsr/MBTUaJ1QiJldYAalpVejEvE6tko87r2uUx6wCsp2GkZyd1Dy12YFxhsGpv7nU65C
rmgY7EHW9GJ1rbDePA+sgIn4mq920b+3v9/lHYtWBnj8Re5hqW+vtoY1aVIp4yo/ydCcTkDplMBF
3E5Rs4oWHg5CXiuPaabe48pdNLyXPbIwjcAvkctcNLzVUiVJLPT8ZCIoVflWhu+EFWvhbqxF91I1
yegnngKM3CwERMGYWgieDjQBk3vy1pfXD7/EW5wg6XpzWPXzLYTjdaFmIi1OlDLCL03YlzTcMugn
d07h1UX1OBLg7pj5ujliZzOgS4Dwp4kAEhvh4fdQhvEPodB2vr2olzf4kgODCkN4jVxhreCh9UNP
Vk6SaE6eFyzmbbQqazxwMyU/KuPY7W6Pd21mpEVAlGkOLt2f8y84Z2WUdMitgeQbMRXED2jboi8T
eGOe3cHyXVssEm8bdWVg1+qaXy97vepN0RQn5LHrT1qsWge8wu/h1S8fiyXL5v3jxUD1fH1rx0g1
FnFp5aemm2mFd1P7lGLB+9KhWLApYTng82vd87bUl1N9nvcwKr5x4DBon3GZnX9Gj0ZjhLFDfoqN
sWg25GSSTiheSZ+T2C6/NFPaUgJM+/i9wuNGwAeIGjQkUX8ErKQk+RjQ0bH7xxJOtXrUE6v64Sb6
aL3QtDBJR6uSyZTz9JLMmax88vfwXwruC/JqdHUCjDJr7gScFzuDmEanLbLEmxx3b3W2TKGkqSoH
++gqGJCoYIJfXATEnru4MT7d3oSXNwoSKwtSfXnkzcWu8PzzDa2WerMZeUcF5ETylDfClduUuweT
uQiH8MOUuc3HNIb4Tn1T8aCihDG6R1MicucUTfZo3DkXVyI7VpSagQWjg3LJ+shnul2bkcbB6Er4
QH4n7BS7oNh1+dhxI6jdyMWlI6nb+B2LDWRUPZeYnN6wjfSwPeIlCpqkvleJ1q9dEEsdwVvOEO/0
6n3hycdD2InLkyONuvWzzJooSE5u9SUGWfA66ZP6mmlyQgANzPhbVEyy2+hTa7wW3oBCZY3LqLUd
tM5rfSTxqkPmNeoJWo5DNaTT7a9Gl4hP8wjegOcESF0gp0oEI84V7haIzPQWTmOF1UZumYpfI7KQ
3fn01+4JAgtacQDfF8XL881g9Zw8xZ6LkxMnZe7HqZ58LbG5+3570135kJZl80yj1LAQS5eL5K+K
vulS3rXVxdOF2PLk2IBpGlVMvsTW/sFNTWN7e7yLafFUs5OAHtIAhOWyuiJ4q/sGdpJ1FHpdHGsh
+40FWvbOKJdRK1g0pCYB5yDIjRj1an/IkCcbCqR9RGwV3lGD+UKslKBmytKL91rBCwkWQgToiWCZ
a87qoaJ/eKcOdGWuKDfjugYgjcLbWpMAzAxhH1oqx2hohyfFkhIN11Tf3P6iFyvIrQHmDhwB8pqc
09VGmePUyCVCVZCu0iEAGPUrzlx8p2Ix7ru20+982ouXBV6ZQXRMBLCI8nvLpP/aMNKJcq9tOu8Y
61P95trY73oIC6dhAeIMIvIpcq17xqQXMR5jQq1FPJTGMdNdPsFfY46hFwmWzDvqEior113yQwL2
ehz19HPJ5n0cFUN5FDT5jre/7eUKMjBFPNhRi3LperJJkpoTkDbviAizIfAnIbbeV17e/749zrJG
Zw8nsQAXmYmaBy42SN+cT1Av6MS6cnSO0Pa9gO779KoMZr+nV35PeOFySqRP0OGW8uuS2K1OhmHm
Qz6ZFShkBQcDNa3tj2LOwvBOBHe5TajxG9RS/9QDUC87nxH9SHdq7Ym9H9XFL7PyxkOqZKnjjxhe
f2qLfHzRcUG9x/i69iF5rgH4E5XTmF19yCKb9Rncgn10+lnf6Yhqbya3n3eOSef59ppdnjuUPG0G
4sW+ggbJoJx4c2GyKbXqW5iFeNp1gxnYhjCOrYNpxu3hrswMSx5K99xnVFTXM7P0Qddaa/aOWNmA
zG7QMPshYsX5kA9xFt2Z2/rA/QHzqotWLImVQz3xfPXiuJkiMu342MXGfIwACG1QXIwOVHbMIMuK
IjBLMJBmaqrBf5vmn5FRPubRY/NcRP6I3sosl7Q+FF1GWwJxeLTOUO3sCUzE7aHWW/T/h2KbLMGW
QQ/sfJKWh45o3fTRESrINzcyJd3YovA10KezbmJ/R1f09ojrNVxGRIqDMo4BFBop6fMRHU8KZcpS
zHJU3LxiiQtN1OjSN3uh3ylJrXfn/w8FYxw5DioLa4FhTyqphVlvhOpTmrxGxtA+tHgO7e1hHINS
zPe4ctc+Jm4x1NtgDi30svOpma3Bw6rBGyo04zhN5ue56b+lNGSRATmiXXhPdOnq/Ohf0lmAD8Uk
z8drFTOq7QJCrg1IeAfPH0wpwMtNL4WE5938vr1yFy2dP9/TXGycYOLzBq2uTXwtCsSkYE1kNJfx
j2udoG7RJcMpNkRYI3Y/QoTMfBGP1d4bU+tghib8DIqijxrQhqC1o3vOH8tu+fvR+POTOJ3WAnon
hlvt324QjbSqOIZ1ltjA6uL3UB3u+Wxc/c5/DbLKf2Iw8miALoNERePHjdv5rtk9RFX/6s3xHUjk
1U1kA09EkBw9LWu1iVqzNnKc9OJjLYFcDdr4mmvmXpTGdkjxpCmMt9urem1ycBWWA0LtmhzyfBPV
balN4eTB6pauXe0ry45xD4zMCEhDQTiIgQMo4dtjXpuj8ce1GbbEgqE5H1MzQpApWa4chOHKzZAW
713afxkT9RPF11e3vucidHWOLgnln64rvb/z8Qa3wkoiwigFNTwtA59Tt7sI5bW3SaZ7oXpUVW5P
8NolR6S0kCIZExL0+YCpkdTmJDBJMYvYCGaZCSDl1ufIc8L97ZGW7bA+AItUrklkRo9lPbW6B4bS
Z5pysEMbccBYgspo0qrCJ9VyP+a62p2cqNECoXTTP0WUqHcuhWuvJPZCFAdQu6MwvTqAisRiYTYW
D5pMxyMi8qJNNuUp4Cii0SbuVAgaQr7ib53diUsvSgXL2f//vA1BK8C9yyL8FRErAn9mIRjaG0fr
zZyi4bEDV5lu0fJsngfZRx88qc6/G71RB/w5tPBHWslJ8Zs6q+9ZzV3bYiQ5PDKLmqFqLN/prx8T
6ZIjWsBg9tzqq6Kbe60rHqI+/hn15Z221rUlX+pLtDdJjUn+z4dKZ2h3CHrA+o3cX+VAUVXM+UEO
RmDK8tFLum1UYdKmOeGdst21Xb3UeZdYz7vUtmoMEwWRHNJ7V8wNUDTdwWVcAZ/vINF6e1tf+5w0
0ahq0G+hf7VaWznifo2adnRsKxS1k1Bxt7UlfkpHlEDFGuvOKbp2IbF4XEV0CZf86vyTSn3K57iA
nDa1je7DEH/Ku2pLqyKCkztvqOoEt+d37d2i+EkdGRDhYn13PqCdyVgFEA55FPlCrIFqES0OroQs
d6LYKwNRFKeQuSiCkb6trr7ONik0zDNXbSGSRx36YyCz/l5gfuX7LSoaRMsLoAiU+/l0qEPNrTeP
ymGM5GfVRWc2Cb+OWbJVi/rQFzgK3P58V47A2Xir01Z1c2vGYQ9tuo0/0uLdp7V+HKLiGGvFS5JN
x6wxP8v+P5dUuHLOxl1+11+nHIEQNa+U5cqh/xiAOY42WDgGcWspfmxQTDOSY6pUz2bcn9Tov1bo
l9H/tJJIjmETrFUSjHoQnpfiACV7Kn2ZBrcLb2vVt4vWuXP+ri2osTzOwFaW/M44n6gzNy0MXryO
GzNV4C9jycRFFp6yZE72ZatbW2tU6zv3y7VBecfQXGHcRVb8fFB1FHNZoql7HG3zh5YoX+a23aXQ
5NpYpVA+9fvbu+iiQrZ8UOQB2bLAKLDQWB37pKrMRoakeLpStsdKNbCFmqAlidpyN5FaGkhsUJwz
cTD90qdNAr2odH/f/hFXbjpw2ryenM1FJmwVC6m6iOwxUWCuQ+VognxoTANKdJjX+8RQwWQMitvd
a7heebVt5EtUhxIWN9AfGulf+1g4aoMTTRcf5yZSDz2Mn6Odea9uI6Ad57mypR1jfqzxIXu7Pdtr
1xEJBNkDUg5g1VdLHAlb5siMo4FXhP1rPhf1EfGm7M7CXpse3iJL+kyVwFhzm4sSKht6win3avvQ
mN5H6VWPuZr9i0LPL6XJHvLGvLOM1yb295Crm2FubJG3g0SITlij7rdObz2XqYBrdvsDLltyFe85
joXiPpEl/7BuRphmktjSk/HRLT1tg0vpoxYN87a6f8deHYkLHfAM7AvoS+enEbstNOJNTqM6NN13
IxPZv3bo/C6b6n9QeOO0E8kwyB/e8vlIsaunhlMjDhGLgb0fqU8QjGYoL/kddNqVRWIyGAgs3UDa
1qtbTbROI9Ihi48SOtGjMZa2L0Ci7m4v0ZVr7GyU1ZNbi7qcBFLaxzJKzQ0S0DMsl/qLnhuvpYqa
lTbZh9sjXp0X1b4F20jeuA5fnDS2W2N0i6PSu/WBOp96zFtb+Y94Bu4L4LLeIv/FHU3p+3yZ9MJR
0xhQ1XGklgRdJ+zVj+qA8znGHHzzOxudKs3lVgdHSMkbKRb2+3qr11aWZJVkVmakyqfEVsZvcFWn
LWbRaARJ0PFt270anWwCJ7aFr2VeDJfbe40hHygmim+RKeoAblW8bxPjDda6+oh9/Hejy/t9N2V9
0ERa+uI09Rsgmmm3/H99Vp7qVJBE9c1XYcEPRsvtB4oizxoaEVE/PQlTP6Vt+AY0z/7cOhZq06AZ
R4jPCF3DvZC72RzmXWTVus+XhL+XCWNDvV4JmjhRn0qzh1VQQZzSWiP8FY3x0S4xV+nIUHY13eNN
VYHUMJrwU9TGA1zV+sQmzXwI08M+MqLvaThpAPqH1qfuhfSEM36rhuHf2PVeMYDHJ8UV2kNp6kHj
eM9qi7p65ULvKvCYFVAOunzOgrFJfyKGnr/bMGWDaMjyjVdaj7qdaj5vkreRXRrjtQJ1Wm1Q0OjL
/WBEn0XlHmD7Rn6kQ2Ps6+m3CIdvRC1lgMAXxlGO8nVqufX60ftQJvLRisUXNysfrFn9WKneNhmV
rdEPyWlQvG9Dp35GZrjc6g38/Wj2Ih/ZmNd5dh4nT/5UE/sxVdoAVOmPevCeqgEDzaw2cS6MXPtD
aeEKgeX24KOI2Z24KykqhugGNNNTMmb/yIGPhqyB6sc4NoKmd+pNPg8q5pXoBtha1L3E46AARA53
Xj4f+9H4hJ5SsnFjlQWL2/CBTZb6tpV8zsZlJariwarGn5i3vCgI8B+R/nidw7E/Iczf74tM7Xda
BVjDTm3kMJsi3VQ9FkDGBMEEdeMEsoXbUWgZgMVEdb+ZvOl7hKtjYAvg7lJNvb3Nztg7s+M+pF4s
H0WXvqq5QTpp1upD21f902zRC5eD1+2teBIvFnz+Q+mErW/KfNyaDfLnmp6pj3mc5ieU9IaNtuwS
rUqOljWPOwwNPYwQqydv1l+M3P4pcCB22sY8QAj8JpNBbLgdG7/NpLpTIJqOdgJM3yvzh0SNWWdr
fPe8sfTlaKONPVBwnIzMPHhu/mQV1YvWuc9i0H94UFzVTaJDIY+T7qsBnWCPE6frp5nWf3Ua1Bwc
3Rdm6Rzo1eyTaIpeQTvgmdtZA4o9I3ANvesxy1AHn8OKJEMfaltdGr8EGiI+Au6vhhfWO1fYzcHB
KeUg5ygNVDejPQ17ZRNrqMvg+fHVmIxPUTyZe5ml86tZNwteVnM2dlW8trnzoGTVBz1vna09YBAs
/5DjNXP2k6IvFnL5N1c6EB9i+l5KdaDaOfnA2Zg7m6IpVJRtp2586Tr+fZFH0wkoQLVx4nr2DfJ0
P7PVZjMo0T9OhRAdYnzDNpzUJrBb+22Avbgt6+QrCkpQNycFE28FHsUwfxwi84CgZulj5VH4ZF+H
KEy2Mkx/45i5B1WOCoYmzJ1bKTrgXj6Lh0xBrqkf4rg8GJMWb5Iid/zcnA6tOkwcneFLksjQ79wi
2QPWfEhy66uXJd8IN2HvNou3qaWgFFwZ4UEJjeca8HYgYWk9VXmo7smq+k0I4RERibbe2Q43WZcm
30Nca3gEsh0sm9+l3X8q6zBoS5heSRUAiW/2Vu1+6CfvVDmmIKhuHtHqQDoWYR6/MvHdNAYOojNW
s98A2fVH0hxftrA1ezvTAke2TzpF2E2WxvquS/QHQoaHPht+mbH+ZqdNFuQWav8QyHX6FtbvurBe
M7vtYYTFzr+OqvxblRA+ISx8vv3yXoneXWJoClHgzqhCr8pfrlP2s+dU5ZHFnrCjRfYt3aKQRAiN
RbnJFVnpsXYnwLjy3DPoUmmioolC5irWVK0ms2lBl0eZpNOmdOMcLWdp3nmAr06Nyjpx5sImXct9
YvxqjiQQxaIl3j7BykWupdNU8GFjI6AUTmlyj+d9JeQ8e/FXkVPeSxiMtseQonpPBwutdigSXv3z
9qJdCdAge/H2qsSAi8/XeSBTdIUxJr1VIN4otmiYfzSm4amwp6eis7d6Mt+Jzv5sglXMTjuWdvPi
BEHfZLVJmnQkLiuwAlGkRKtDK7uOmKYP37XCnEC/w7VSWqGd7HjIf1lJFLKFMCzHrrjMkhejivJP
kzPChZQASuyNmpbc1W3PK5xIK279gSc022BZFnb7LOV13wANs+5hLK4tDhQihJ8p2FOWWwXPZWLH
LXrv+THurDlwulTfI/8qMY3p/6sCxRJpwuNAawzKDPnpaoGQ+zTcvpvyI+Y12kZJkMvCSaOnBDCm
we29cG1WSy8SzIEFcP/C7W2cnEEZmVWmEBM07T+Qs763SPdsbo9zJSVl+Sk0EIaw7ZzVHiiTFKiN
UaP71aIWh09w/KlHoAx2IZw3z+YP1+ISBQ0Y30l6rs6QyqYJLhbisrcqNY6Z2mZ5jPRsP/XONp+B
DyrJmxyi9n+4lqhpUpha2E50eM+PlUhEGeltkx/zSXOCZlINZIEm9850rn5I8JU4wPE5GeZ8lDBR
JmUMmY5R6uM+K+w3lH0Mv3M6CHsy6Z/0sMoQ2wjrOyixa7cuoC2KtfCqLosKNXovUTSL/ChS2Guz
pX2YSu1/aCO4fw+ymh2mTnOOant+DLEr/+BVJac7VOI9HXJ76412f+duunYVepRhbGrZC4Nl2Tx/
FYLCmnu9jsv8mIz2UTOGL45XPpTWmC7vcARLvbtXwLj2rLB2mN5gPYcC+uqOd5XZ8TIwhUc5WuNx
Kh0K0qiRB1aD3To6t/LegFf3/18DrqaoyTabZ3SijmSKJXflvMXs7cVouv7Og3lloIVwh0U3tS1U
PVYzS3OKz53Tc2uVhkaXqSg1H7NuEExhAxz09n2ybITVm3I22CoZd7qqynA04d4aJQmNeICy/yX3
5HcbRqOXa/umK482cdCde+zqJIG2LnBJ/APX6geDUk2UAIacxgxeMd6sGY8YULU+fet7SuDXpqgR
53Axc3sBMTrfmxZMtRQaYUa1BveUo4F9zXwUbgGn1A2N/Ds27sq3fBCD9jGT0ai/j95Q5Nvb33m9
XcGkLehxalPk0sjOLtfRXwdkNLVOKviVInpevxWe+aNCL00nLt5QhviPb9EyFs0aylP/R9p57cit
JGn4iQjQm1uyTLO91Gq5G0JHht6TSfP0+7F3dqeLVShCMzdzAA3QWWkYGRnxGxkRDYiFp2MZFr0g
p7NnX2nmahcMdQevR/DWDrdYMOsguuBc6dcsBR2479x/pyM5EEIzhN/ok8hm8CEyAIzsKyecvixq
TcORcoZ+q7U092BXDd0Wh+LCmuJ/QsGHAi0ru/Y9Sk2QDBmu03yRwV2Y2i9FHviSIu5QmdE2vpN1
1F5muiCp3uCnC17zdKZjgMvA7DDToR5IYMchDkzksym1bwx0cVKL34KlGMB615hCo9Ba2mD24AO4
i+G5FJh+2Uln3alFKz7QaPjx1weTZI+nO7BMoA1rEHElx+2YjMXoFwpHJMnr12bsUVoLrRYWf7+B
Srm4jP8ezVolESh0hjVUCrasGn7aYxAeyn7Y+tbWsWXZK9QYaIhiWUfzabVXYBU0MTt07wanmZp7
FarkC345aXeY51aLNr62t+7O+xD6NhwSA3SY6dizkqdHQ6tV6F9NNfnYiaSvOm+qfkdWjd1wrU92
eJTN0Qh3gdoPxU4yY/PHNLWZvItRhsbvIq/Nh6YyrQ9U+qUPiTn3r4o8OV4x2J+tEoFJTUp/Z9Xs
Id6CYks3PBKprdpzzMwoPCMmoXfbYmi+JEqpfRNzMb7Avi3/ZLXWZlS0HDNCklYtQy9XKlTA9Kgu
f49G0jaePaSl+u36cbq0wbyEEHUiCJ2zfwZtaKYQZVo/s+L+Nclpc3o8BPR+I56+gcTWqw5gBdUD
3l6gnFYBFcK/WSyPFF8PAjndyVNn/C4HPW72gTS08CrNsa93WPqk8qE3e67PYpxKq3SF3fHsTHNd
0PGceyqOCmo6zV68pbQI2ji3WpEpfh840GqCjuqbAtP44xTOAnFQba4/SaUeokEDbcTe47xm/Syq
Xs5vHCXCniQvNeQ1rdx4DdHmRDO6t0v9AGuvbF9KvaIYOGnBX5MsOfKgACjaEw7ZVHV1BmWU/kp5
nPwqSPHWnoRSJTsWwMipoObxlgbepSCFKxjfF7caYOvV4tt6VgamHIz+LKz4cwV6MKQuOibhA4DW
3jhKstTIGzu+fLXrDTcXhBJ6cWRF6ym23dRYcQsBMQ7z2O3z9KhRVkY1DLXjYoo8CFIbofjSWYaq
SyB+8wxah8YijjqafhOzzNvZzQFI0YzneFz/Yt66iKuJLUr0NMf4cM67x4rFE723OwTiCiAi3ewG
YbA3nPGh5b9CopamfJKzG5SbRQ/KjX/oFhVOKds1MuXOl6R4HGcJOdkR2esvs9XextYfZ7A+29VX
s65cSfHb/lmJ/ppVI4PAxYYbpS6iH0a3p2cOlnaxCEqpfhI11l2v2uVN6PTtRng9lyJmGFAnSLeh
Ywlse3W0ubL0kWq6gruhjaSdO1U1j4lsVKlZ9fx/syfscXylo84/BGhzfBtqhTZInFiZF89l86hI
5VzfRBxK9QaWHEq9CFvoH4suRZdFm6hPccMadChi+uW6B/g2+dQMov0cq04ze0PSyKYbdX2tQRKb
K3SP7Vm5V3q5vFNDM/hqtvjZoIBidv/EZqX8sYwufxVTqn600K+Sb+n4K+FuQDdFwHXrInEb4WqM
KjBV8cF1htREVC/X6SJ20zTNfLFZkR5wj0QpeLCb0rWa2Sm9KpHh/KttNX5VisGJblrJdgrf6fTu
yBEeTKzKECn1pskcniXZiANvRJi79BDqLf5pGrsxjlVD02tfDlNHYAj0NHJtWiY4nlRq/l0SVUwP
DNJz62lQ4x7ArWd/kk41s52SV+lPxxmlX0M+6QYyN00PoEoz8q+mhUOTi2ZeirBuBRXoIGgcgSGk
CbUfpiD70dCJag7XP5tz9QpYHv8rWY88CGFhde0WXYS86WjMfhs27iQjl6vmFKwGd0DoWNMeFBBe
2Qc1eOi79iZt2mNnTQ9JPXohsmmts2WWd+YqSBrA+wJGDZVU1CLW5PNUCyXHmYPJh0Z3F0m96zhH
BLC8uY5uIHJ5eZgcAb25vfNjTIO9NTzloXGj1Oauwkuv+ISy0W6wTTc1tjRGlAsJkcldiR2SBufh
jIKQm6QCbVjOPkdlv/h89ImyC+3Fdbr9NSlALUONWvli7Nv8imhVSXJ4kAElFRnayVrzl28/Vgqx
qMXViuVarNhOA0fdILnojLnuB3MjPIx3kBa062c4Zl83zoh14aKyqCBxUgA5QP9bHZJSz1Mtpifl
K7OsJZgM2G0HolGEqgeGb+huHOTRHnNNi78mAcKg8IjFrZM4yCGM6B8HUtq6hOzu49xnEmzNSZV7
l1fCa2Ihxd0XGqpiOi4JZtUa34aOuoPbZjOqZiUKl70Is68pY/6sDKy7Rtlq6XEXRfm0FEWekjJq
d+2o08Ep1Lp5GVKtO3Lx/ROMenYATyV8jACTj1DRgicNzsY92VCM4riwhoivK0f5Xh8AApRVGO+Q
dcifNA1CL7qX6o0lT2Z+mOji7XUwiLtI7UrPZOk/F6UF+ZJm9q5yStF5mags+niavo9Cs6XVLEbP
1gaeHlzEz/GsodJVDMhSOEE8tG7jGJNvmEjNuVafhyH/4AxfuzJqvsbGbDxgHtzuVavUeUPgIXjr
zGHuOVFZeBxP8yBP1fShs8mWCzEnx7rWzHsn0JfPZBy9Oc67exBHmaeMLHcXyKUbTtb02a5t/UFp
aPFmEOpRWQeauw/aqHmuQ1N3DcRqOcFiHvdN1SjfC6zNiVHx1LaugtPEU+sEEs3ZnHaQkTrmR1UK
Kw/Vm+weR+PAb1C8PTpR1B1DvTD2kRYKz0y1NnL1apq+1gqitKpT9E+NiZxqOBjT69jH3S5D6P2A
q3ns6U1DXE3gYSJKOLmQURd2sQgOTc3r1ykK+ZA46IDnaQSw2Mirx1wJ8oOljfZN56jdERsF8zaw
CukuqRLlkRRWeEkgqV4QtNJ3czGeQE15/ifiFXJAS7Wsd5KBsNpBdtT6B7EvQs6v6j6XU+ocwkR6
Luq6HG5GLCn+UVEn05EFK1IMJRTGKWVwjmDmfxdo1N8ICy+5GDsm1UNzO4mOKFJPXqUt2aOS2XF6
TIssw8Qe0XW8p3sEWoNKoFepo0f4ZTankjsTpoHWiMxN5NT5M4NGU/aj3sV0OMfwQbbKHtBb2T+l
pt3VG1fBhfC2GMMYwElA+vIYOI0nEfpE0UjC7ZtC/RMFeNGUpsEda25odl7IQA0SUI00G8IRiejp
ODYUckgb9ezbw6i4tpaq4i6gR9u5TmohGs6jXnpt23TLtOvMnXS5Wpa4/QbURkJllWnJEnqSQc1V
V9lil/UG2cLjmDq3IE72Wf1ltPSdUSyi6Pc6COoBAhRaMgg3bdUmLt+5737IagU0BlXhh/JDFtfn
+mZ24n1ZitsyUP0lo7F61IFUeqcZ0LWGlktg7SK7+CwkzbOa79K05cx8aWnAeS6FYFTGEaRbzsa7
ulo9ILVXhqHhq8AEpNsoykcceKs0ULyMQzjupzaoht9ypNu3odEqXySjTfHvLaQh+oBY8qR9zuHX
JyRTTgdrDW/gv+ZRAnYiSaZVuIhCnzFjdJVbNQ1i05fHIX2xBll5royo+tJmU/GX0KrlZgWCSqIM
130RpztdDVWrrTCYMt0vk1C+LfASOiApUMB439KnuHSxYvwEswg6PeCq1bojPUtIk2TdR9Gh+qUr
ieY7Y2p8yZsm+0DdeqOscOkTRwNw4bvzmZ9ZTVXZmFWFlBroXJuBa2FIsm+VXrlBoCX/dD1puDgU
5Dtk51C9AjJyuoZjRo7Qo6Xio5tbSvt0tOT4tlNmC1VURHq3eFrLJ7N6/VF2WxqH9KIovy0L/e4A
S/pA3UHomm/VqeYcYqm1niapU7pjocRh9zVX8EPaWXMnDTthJtav67M9wy7rlIgRGuFlBQHX4oCe
jh/I2RgNoSJj6D4H+kFDQJi8oYqdcYcFeXVb6kZ/HyVD81LVg9Z5cwW0DW3dFgjH9Z/yRhE7WQrY
gLwuSKNBMi/iJ6c/RaubXLRGo6D/jPycayZNJ3kZYhl3U6nHt7qcfomoR+9SzfxUF2b6iHXW/FUy
EmdnDb30kIbZZ61CiS6QRt5jQTD/hqfR+ZmTaZ+jUhi7cpwbUESDua/hFE0gtAK93AmDHNiNzV4L
dmmX8DQobBula6ur7MJt+BnfzS5LsEzQckRXukadP4DoC8FUN+b8szfn5J8+L8WzZKOcTr4lOSk4
LQ2lHRBq1W01O9qdFtv5Jy0L1XJXDrZSbdQq1t8jGwiWQ6EvTDtnQaWerl2sjSBHRO34zmFKj3Z+
X2R7ffx4fYfOJEzWo6zi/8Qtb/Yj4gHcf9WhP0pf8r15r02e/DX4Mj9Jf3s41+MtrZ13H0ceG/UE
VGoRK/Dmp+pghK6Dnobidkfp1+Zoy5f9/vytRjt7LCxWxWlQOPRo3B28cPlV5yi62gMDJj8cyQ32
7R1YnOuLus4qllH5+BAU5funk7HauU6Af8nU2MHJJN0DGf2hd1iH5Ok9p3I3ZVvlpot7iFo7xIil
2n8mQzOpk1yOceL4w5/5qROu+vqvCZaH7Mf2qq67b8v03g+3CqcWkNC8R9Dd1ydPfZC+RLar/0x+
ADfB2un6Sq4j93qo1Z3U5yq6dgMriaDfASlEvwLrESJPfH2YSzNC6tlAVHmRellz3cs2EXUecihx
z5nc8Pfb8vG1hcBcN2Z06US+H2oVnPNCUwcwTOyVejvFd1q0MZUz7uPb4Xs3l/XupPY0q+i4MBc+
sf5Izec3X5j2oP9c5rP18t+az2qH6szWEIZmPg2IyhH13GS4ub45l87A+xVbXadJja+tUTMho7tN
tcdoBiW8kWRd/GDfrdkqCDpJBUU0YxK14aY/qkOo7MpDd7w+j4ufKfysxdyDS5Eux2nowym9pC/d
vIXa4Y/8Wh3e9oX/WQbb/k4vLdz78VYLZ2ddOqRp6+Cs+aBHt3rt58Hhv5zTKtTF09xL9cD10eIK
ZKk4DlXy7IZjcwNWZV+UuqcV1ndFk+46RX+a21zzamtLTvEMRrec+fczXe1fMFYVNQT2D3GeHq+6
2p9HJ8HWany0BXytQr6rgv62h58iKeWH0v5eBulL49S7MshfumJAZbv1FN66plSj2umUbuksBqvi
byEn61+6uv7mvuHd+689kXGRAcS8tScb274mkDZDZmjDyDGL+mhnUS6Z1PtxS3L0Yph5t+RreKua
Dpyvko3Xfkbqjuv07Srnv/MrYaY8bF7lS11vfZW/H3AVOIu0KnR8P/8V17h6AomgBnBfewi+bBF1
lgNzbbDVp1oaaegg/uP4ff0TK3hXFCjVq/daeBvIh7TbYDeeyWf876kAF4T2EFSndZoi0SjW9I7z
e+fcLHe4jdPeUz0wtbcFlX5tpiiXD8m/R1wh8nLktpJ5CdtZ9LExH0Lt838Ut+nX//+k1NNwpym9
NtX9ErfTQ2JiZPQL/4rr4WdrFqszoZuN3LcTQzRQQIqdjvzGkH7478ZY36dFG8ZtkLNSebKLZ9kd
++QJosV/OczqxDla2EMdYir5vATraPqeb1ZWlk09P9X/3pHVhTBJ82wPFZue/uCiEy/98S010H/O
r+XhPztiBuRZbjqepGuoblzipaB0XD9S9OpoN1Gdurq+cXFfPAD/HmONYJUg7BPkGSOdnsyJM4bv
Xv7j+gG4lOGgOfl/81iDV6dAgd1ZMUZHMVX7XkV/C9iDaotrGtUCiwoP1M1VR8OGFgM0OBd+pMVu
0D5GWnqvp/3PzhF/WoJPagxfonB+uT6tN/2N96eBYemfQNfD8o5+rLy6urUQBFvdl6M/RZEpe7lU
Vd/kHETij4BX2rAPa3yp9hJ0q/KlQnITJN84T91xQgKixh8HkVsFO7TgY6EHONJRSJx/ZZlsia9p
K1M6x22gT36aVmAgitnUYfgSqeWU3Uq4S/xOhe2UN808Kjem5IA9xiXVnWZJ+96BuC47y/xuV5aE
Cxg6OtZOwpsq32Wo3BaeKUMvwmi2NYd9FEz6zCUu2SSf5pR/xa8DzpZRSeE3NZ1F6nVOMzzyl9Js
H010E9yyGKPgvgys/I8ddMNdrgf2J6md1F+qmi3uPzZVcl+So8FXwnLCHEnv5uFZnkun9SSE238b
o0CySNVEhgFqT9Pm6KB1EhznUJTjblEeTT9d36uz1JG9AutOlZqyHO/JNW4BnRKniB1F+E3fmkcE
psLf0CtF7elYBDouk26PbZL1aCx3bT3tc1PoynPSlaL1rGCwqKBAcwk2MvOzShM/y0KUj3ITZnX4
4q1ObozBNutU9RQKk0q6S9GCCe5wuQ20XZGG5W99RlaHYkye8I4C1WvmoNrxksM51dwAfy+xa3Wa
l4IXPwR9YhRiV1cBFGsnyJpY+EaVdTucZaBAYdL0U9j0jgsYHxudg0tbAvQUbBh410WsYwm27woZ
XQgxysLFgi2J5eYxjevkGeVgmdZrSzVslyCM+IwOnNndWblaxrflXGaerIQPptpoimvhSJXvrp+T
9TuWp//SLllqf4BEjXUb1ujk3mgbefaNYE4OVuX8UesOZeApsA6TFbulfTD69h+tUY2NkdcvqLeR
laX3i8MGoqKrvDZGSIeMWaWRUoaOB3CCBVCzyos1HZ+PIH3oo24j9q/jMkOyzQpBE8mLc767IsrM
jAptgqtTmPcNRcOnSuTB/vqSrm+YZRS+J2gZIOGxmFxtc9mHNm4MnexHmdR7+JjZt3k+aPsstGb/
+lCXJoRQO9cA5f5zqRknsYsJUzfZx8yXfoahFNW3og+TLXG4C3u17BQAX7JKNMRXe1VIpiP1eHT7
mhx3/hzi3WqLdiSAigQBtwEGMYi3jQPypkJ6+oEuqiEIwCz6BJD5VwlOVgCP1eMZMi2w6X4fdgVO
H4mj4h2tZrWK+L3t1JJLYan9U4V6KbwJR8IAXzhV+1Jgrty72MIIXCbRAw09gai77XZ9q30MemEc
IA13f4Tax9XOMNU+cOsGtyYXvKWtuLSTbN1XES6yF6oobGyw6hKoHxwvPyPLPQCw7JQ/ypg/OR11
6hinPeFWkM8VuOMgrttiVr7NUwYuhdau/K1uU/N+smb1UyMrpcD73ByA9E9BWqFSkGvPwaC0oTei
D/JszwOzi2RbbCGYL8SghZ2E5wO1dQ001WonkVyBuMlK+KWSgPkonGFeHIwpEnp22oaS17ZBFh8U
3cqARYCs9WoFEoCahtBGy4rXu2vVWbl1wJZh11uNTh1dzaVnxaPtNDTismS2TpHOIEZHcz9r7fBI
3z+w6fGP85/CqVOszaNZdG4zzN1dnWTaRmw4e1Etn+0yNI26NzHJVXLT65WeSvU0+9GU4WVVDVX6
bAW69NIkaKDSCEIrJyuberjHUns4ovoa/I5DS/vM56lort1LHeouCGdvhej1yxKWFVyy5a8QqakQ
r67MsBe4CgciRdQlkNDtr6XqhX8pgAyp1U1mhcldaGXdbdtW1kaxZn1FLkMjB0nnkjeZQYP1dFus
ki7paMKa0BZjGWzY9V59RAjhKdgEhV8cCgA6LXx2+0zlLk+TPELiNvUVADQ3k5oUnsQ35dkCKnDS
hPKf66HzrBzxNjf4qCgMG1Sn18TNbAIf27RW6qeNuRORdauZ02PcywBTgucgn352eahCnDAP8Tw+
iEn5uPEDltfs+zO//ADIviCkl3NHTnS6uKIaU6r8SNkZQeekj4XRpV/sURcBcESr/R2qgXovRDIH
XgS+5WfemIHqiUGiQ633dgaAMVa1jVrw+kJ5+02YI79RHACyrcKDVIyaNmEx60+SZE2uo85DdxwG
CH4bJ+usZ7+MBLlJdegeLwKnq9lHqaJYsTJlxFhAfF4NZTK9z2LEk1yRVXpN8kNL5CMJsvNJHuZ4
3itJUqHcZpfiUx80izZo0VggNUezN126p9J/QI0mTXBIj1AOgYm1ShABMcViDAb4bCJyPB47ujt1
9RaIfZ0uvC3EGyRgeVJRljw9BnGmFGroQL5q4yj9ONWmBYFXz/aWHZn760dufY0vQy1dVRI9Ovb0
Ck+HMlUJGERk4PjRAf3MQLi7EnDxKAvxY59rIMVbgqCXJrfAgu03DhKohNMR8ayqClkwInQP9UVh
d41dDHJ8cvs6HLfep/yx9Qf1frDVkdKdvpuD0YQWK6sIx1GvmKwKgc4kdUF1fbm+lmfeHMti4gYG
h4mccmm6nk7NzOYOwQD2DcWcptnTwc8SD/4Mt2rYYMwKtLYpn7FPVUp3aBzxU0T1hHlDVBfaIQBV
m7jzrNhPE6uXerkwy9qFu1tT4mXg/CGWhQYZD8kTvA/NbxJWWD9oBFX9oatDVbtvosDaAnScbxd3
zPK0x4cOebi1aFoSSh0CnDHSd9YIscTkfWjgCp9GpWuHvAzd62t4IQbjycoL9U1bazHEOF3DpCfH
Myon8Qdl2qH5/6IjDDKb870tOffzNO9ls8hdp+/9xG5u7WbeiELL3z89Mafjr8Jdh4ZO1jvSIrSV
Pc4U/ak3qd8bleZEkf0HYyGzp/L8c/ga1tq4ca1zXFQt8evlSvIANELADfoRjME0l8OXHqxmuFEm
Pv/gSfVsRKoQ9sRQaZ23SyZMowz7d19RsRqLO4H3u5n7pUMiVffd12GTCMV5ubCmGBmgMALtihLV
ak97M4GnjXIF0jTZ7JV5KPYwr5tjH+r6fVxF6Sc51/uDPSblXWWJ8bFAnMlzRFg9zpNk70Jk7On4
VDXSRcRANw8mxEgtm7J9r392CkW7s2et8CpF0m+MKqw+okipIrwUxrewsIrDXJntUe6jfg+2n3CT
Q36KQqMDiqj1+wAXnBrnqKF+Hk3AJHPTWPf0p9PJRQanc7s2Bj1nFOl+LKjcI76i75Oh0H7HAPNe
1DkuH+fUlh6lNhPH3LHG3aj37Y3emcqhs9ruEwXuxpPIsb0E47ZdMxRiJ/eTcyTx0ZBp0s29XQTS
ngdk80coUrTrE4hEDFt8sAKqI67CWdmJ3LFfu0KaHybbqD7ZcS+eZwQ+PQhM+g2v2PZQ6vb0KZx6
ngrJJC2onWmHlqtxVCXxgq5QsyvG+tkejBECtjXsq9J8TdKW94aSZB7ahPkTw2Fcnar1i9z23UE3
uhBTnFH3YMMoPoho7asdZLIvV1Lr5Xpa77is7Rsni9FjmZpsn7aGsVNzisPlhNCRTrvyYEqIAdm6
VBx0tZaOkiGZKD6KpG1ch9KYV4dztfFxKedJMthIBGyhguNwxWv4NJLkKBqnWaFkfg2Y6ksVtv1v
rsBocqMGBK5bilFub7oOu7v7ogvq1uvhO8buVID9OdpSOCT7rCLVPsrx7BRe0XeDs4NgkRc09ygc
7Md6zHkzDslm1fvSR/pGYSf0Yp+8LsEEYJFVc1Zi8kDraxD0Lzwafyn6dJhyDLZFvPHQuRDjCbgy
ZVwbH8szexP0kNJ4TIfEt4psh+V45Mm9qe6UaN6S4FzWfB1d34+02pME5WgdiavEn8x68AtHi+/g
FYSPMBBHGn40LK5fJxdnRsLGrEAH4st8egamPJzHyCiIPPZMnza3M3dujPiI+qdzc32oC0EOIrAF
cZKiiGauMZYUtME+VuTuxWDiWo49TjGRaejc4aUDRPpGSavBPkRtUf7EJ1efXsDrh8bz9V9x6f5c
1HihRSEXtPCfT2dcVnPeC2fqfaVto6diQlAKOQRMpBwrPsbtLNzIjpW9jVS3h0c9qlcRIS6mWrRR
q7mw9AvnkI9vESQ5g7eiFD4McivzeiuS6Zc15eKoSa35QQzqVtJw4VTRf8BfgkIykOh1Ekvy0kpF
gwSDOczSBz6ofE+rf9yL1Iw+AvxJNp5ElyILENDFPwxJ1TOQqxBxPOr5xK1plo8dIAEPnBYUCHws
KzxXbdhdbqdb40ZudGFFcZBadJZB9OG/vMqcbSkqotqKhF8HRbk31N4r0rLxIgz0NiZ4YUGhVNKu
IvGDFrTWb8UjKNUdUZNjjRRc6ki8FIHNheS031NpywDtwmpCFVyArqiEAOZdpv2uBp6XjSLGJuh9
a1Z2dSx/t9pe9pQWiqKuFwdDZLz7JS32rn8pl1bTAn9NXQHrLwDSp8MaeNQrCkbwDFvtySfvA1Fp
0PnkLevIswbHYtFjofsN1YgKMOWF05FMBdH8xjJ6f+yMfmd347jvw3F+FEH81Ur0JfdQmrF2yarn
nW6kZGTohWcbp+f8Hb/8ClSAQUoj67U+PdUCQ6duRKvBsYqjOQ3ZXWvAbLm+qpdODmUpDicPIGjY
q1WdHYGC+8hmQoB4hU3i9TJs6apX7/TM+XZ9rIszAmtH8XYRYFg/k+u0KKK5Y0agguc9LYvi0FiS
/fH6KBfuYubx71FWD4JZC9phVuZl3ZzXQnKaLxwcRNytObkNpEQhfcwhPV0f9OLUaNgukm9An9cm
6602Qsyr5d6fzWE8CEeHz6liJnF9lAubZWF8x3kA0oTi1qqa4RQWZKWMzUp1PJwbxZ30yC8N6UFW
omHjOrjwldMrQKCKSi6ObOvW2jwOjY4agvAVJJtSpBD6IHoKaGRFSvZxQmwuyMeNy//CItIt4kJe
npMLz+L0u8uEWSuYZHIVAthH4csq9+GY2xtbdWERIRICuKKCwtt/PcqI/XgMH40T38/TIcU56sWE
jPBczOYHpde3gFmXJoUtPARrtm2RSjudVNSxNbmT9L4UJwG5tjXt+pB0/vrJuHDoackuBwMTY7LC
5Ve8j8lz2Dp1NfR+pqTYE7T/4BYju8Zg3xYi26U8TzaOx4XsiQHZJt6kVBrWl8DSCKXl0DEtoeWI
NcX4+MkIOgZg12+qaYh39FXyHRZS6WEQ+J1cn+/FTTSQSafzK0NgXF2thaL2Y9E6HaThYC8H7ZEu
fnwrAjo3lalv3K4XtxDrCaKWDFZ4/XGbdW/bhRn1vpH3VobIXtsrEA90bdx4659fcejpKEt4JBif
VyvlXpMlSVa4We1B29WqBN3ASJVbEBdi4zY9nxNDIXNCsFpMxNf7FwtI3fIgeh8d1uJjnhaN25p9
9eH6Nl2cELkCShZUTfS1ZiQs8liuc6ACtlLrf8Ao6AJRg9R+NHolmDbAABcGU1DtIwNCSoT8cnUm
LMoxYdjNrQ8Nprpt2iZ6scjpqYlG3Za8+/n5I069G2v1VWdqKeBiMZaYMd1NavOLUxfeGCnyYXac
w/VVPON9EzUWgz4O+5IMoHJ3+nWHkVmnwmxmNgt9GbX2gvYp6zG3QJbajvYTYSzBcrIZvDSuPL6M
u7RIdplM3S0lz73+ay4sM1ALuu/kJlxBa1UqS47ormYm3EElLPZx3L0OIowPvBy2YsyFkVDllBf7
BwTG5TUXZsx7hcZdBcW4H/VdXRuk7OEIC18nnf7rSYGJIq0E0qIy2rLf7+JnoJS4JuXq5DfBYNwB
yssgMuc4hipauXGJn4dqYghlZwzo0N3gdXA6lD0ESheO1uQbiXFMY+tbHxSRh2/8Ye7FH6lSt9y1
LnzqPLOontAkWzLK1Vm1paBX9Bq2dwsr2xPNlLNr9pZ5xoUvAiIK67eoE9D4WV3es5qKXHGa0Rey
g7EMUs1HGcDB7QQOZhcoxdbXfmEZ4eEiHAHuhU9CXmb9bsfqjAFNqZn8cGqQe1S1330VUIiztGGf
5Lp1C6bKv35ILiwkQ9LgkRcLduZ6OqSCOkskOeXk26L8qUIqOzodckHXBznPu2jqvBtktVtZnY1V
yXL5eaj/bGdnukvyFs6ppo27oi7a+2oQ0Y0cpn/deWFcjgifAcbeZ73UEGYyKtrq6Oe69NlaLMjr
NtpH1ZS5Y2y+Xp/kmdYWh5HRgITQOlVtXsinS2kNszPCPxt97Mo6qO9B+oyvcnczYabzyRSRGblG
mTXfCqMwH/JUGAgSNdpLVGvDhwKl9g95FpfHLA8iasV1R0U11O6zUi5fIiVN77QualsPNrfq6bWV
3qXWOICMitq7qh2RXujC2hpcvYmDQ6DncuZSdQ4eQAM1rg2i0Fdyodzm1EieVTAdn6Sxcyyvxhw2
+ctKHlAF+pLEUZgKFELk1TpUEsUVuVA1v5Mmi3dXWE0vIYTVQ5SLLf7y+gtdxmJ/KUnwcgSWsxor
7IayRuNC9/HwGVu3m+Mh3GWqkUZeHyfxP2ltxfLG1bX+ZJYxuYwp7LLVVHtWwa5MJzwf68z0R7Wy
jlGl6/TxBsW9fpwuzQxvIoshKCox5OlpEgGMybSqTD8zBuQh0rLz+kgrPTVVqQOnY7NxW5wV7ZZp
oTi7jMjZpTlzOqBkqROHxzB9s3G6G6msVLdEAeNjpyFNZIY1OK6Eg5uVETa7NmbscqJoaEGha3p9
5usoyA8hMdV5c8KeBw20ApaMLT9FSyUTxEtX/ezHrjwqSl98dpI8OOZyF3ldIm9JOS2b9r4o/DYo
6sVUCqFWo2ZwOntHkcRQ8rDyrTgVN0ojRYc2M5rHLMG64Pr8LpyfRfWFjBiIAbXJVcjVUSloxjmx
MHJQGjrOatr/yNoZzfrr41zaUd4zVJUohGgAv1cHFayEnfexsHy5Zq1dXVjVQe6RQkhjSEL1YMEa
zZFuaaMBK9w2NPeiNe2DHAprI2e+tKV8pss1A/jwDCuUmWge2k5s+nE76F6oC/OmtirDS6L5+6BJ
kJU7Zdy4dC4tM0C4BY9uLwWM1ewzyUIba5QMX4yj9XUgGXLzOpI30LMXPlPgKNZyWeMaQw3x9NxE
NPkSxOb4TBsHLRUTczQnlKZdGqSxp1nJJvVh+YPrg2qSkSyVXwpo61S1hXZX9zjf+Nh/INkTgDPZ
x/mUBK6Cy55xlwL26w/thOgW3XujgClJlRWpllgMiAaRJeluQUVmK16tH8/LB7SApAwAHCTRa9xS
KCtF2A8ajtx2sMgUjeJZD8p2H4KPO4Kj/tGhe3NvZHLrJYXVbtz0lzab37xIWdD4oJx0ug0DXD07
7W00GNDv+VwNtC/B2atfr39RSxBYrz3dDMAVJFpLt+p0lDwo9SixiMlmTwox51l2DMvRToFoptNO
HfHdLEOt8oAub4lYn09QWVQrF1zAAoVYc1DmKLHLLLHA8w+zEHv0mChGw0gQG8ab5+eZHFBDWRA1
f7QX1joyjZJ25tRJql+Z42/gQYguCfPTJGm2i8rLlhnCBWEyVKQRzgPkSP5JTfh0Rf+HtPNorhvn
wvQvYhVz2JI3KwfHDUsOzRwABpD89fPQsxjrSqVb/mbRvZC7DREED054g1PEo7Snwjqa5IFLqHfu
XN8jBIfmZbO438jXRHnPlGH5peYy+w9ci61FnrYAyBauri3RwgC03+bCwlSlDGqwILjfTGaofL0p
Q6u0/YdOjDPimAD79Qu9DT64NyeC7ULCH0Fjrkx6Dq9//2Du8oZGkXUcHUS3g76+ol7ftgVlqq1a
6IrKc6+1trTvHA0H4Blz6KoBKMzTYLAMde1hsPEmsmrX3gMLekhV/2TEQ72t8FXd9XoxAvlXPyyg
u9s6SKqwdzDvGYfSvFvcYNwmegVgxxg1Z9O6EET9LD01WWVtcbnDtyWmUlaTnu9nJBZRFsz0TdmU
Q9hpAoFRiCvbQo1y35nuU+OKUxXgF8Xg6Eo26+AjAyzQzO5PWnNYcCCXrKy6vcXCydjoQpihoXl3
haV0DIxGedMMWUJtKW+k6L/lSTfd5Kn/S+rVFSNWczfDaUP1U6922D/9NtMmDp0xyMLUaQW2M/N3
SoDgZorj70ua/tD9HpUeq1NhPIL4VeM2zdJpC1jlJCbV7lpAn41cVOjF2FeheepvlxIVkqHusihH
CQXVQG0/6u4JeSczXPK52RWtKe+VP807vOW6MO2aYpPzHjadDcKZUryNgjj/tJi+dqwXBqeT6/5I
x0A/2AxVn2ELqG0V13vcfkAoL861snM90lK4OX4jCkxvFm/TO+IZtJX3sG5AX2k3KnB/ek53u3TN
UfTjHEq5CoJ2WOsE6bNY0i0f9C7X+zJK424BU1poBz8rX2o8hspMxI8zMPcwcGBVJRkuKL68TzT3
oNTwFTjXLaZ8C3T16r9y0NKtqy8d8nDGddmmG96Uv7ezGrqayOwtqrMP3tB/zvzkNpjSyMiqBg0x
l0aWEe+9pknCrkGDPFDOf3Ytj3HvvXi1HAF+tftGd66qxnNvmlnsl1zbja39Ka1KjKnqTABkSJ2D
yHwNOpWLqmPl+Lj0JN+HEd7OYIzjpu1bLSTzGq8Lmf8A0GqgFjWc5qK4Bqj+4k+LFdLTfcoyZBLT
hN6PrnRrI03gVlnbPi826cpYFQEyt2W3HXAP2U2xdxjEuKxQ9mDrDQOEjZw+dMo7CU2lv8R9Zh2E
jzyGFY/sTmzLgzJ8XMoQRgmzKf+Sq+A2H7xfpLVuOHjG4+DMVwxYNuTJy65WHttgtuGI9h7iKos6
xHo24jmdGmFaJJHm2J+qwPrpdQbaKRPdnDER97MxdQdNLFfKwTis6D61qQgiU5dotHb61ZgY8U3S
1o991301Zv3zKNQXuopI9+MdtC0wiwwNiR/v5KVQXUCiRRBr0fYbhm+ZNV4hb3Y3qPkE9XXej4N5
SLTmZNmV2LYuMJfKWmlDqYqMov4+D/Uj9JX5dqnGny4CbFuzxtZ1WeoAtpmpVvcrDOGareXZS2Qm
pdhOuXvKGi0P0zhN96WU085DfD5shVFu8C77ChEehUZveaIF+zBV3nFwB2SgO8A2WkVN2cftTeFg
BVY2wOSGJr7R7Ax9kkRxUJbkSxrrv7h5fmm+9nmYPPMYeOWnrBpznO3GctebxksnAFqXgP0tG0xY
uahjZSS3/MDZK1e7t/BrDCm/BPlPOe+l2VifgtJVNxhCYQ22zEch/XtH1eYtNerNWmZ7rVljYjt+
VkIbNrOWf4Px9hIHSx8ilIf1qjPvdae+xVVG31h50G8JTP+12OOdYLQOd9birA56fCM5GneLcCPF
nHNftNm1UWtfOsefItF4SdQmsYcxFv5zsOMDTpq3mpXl3x1NXDlO8qOOgbQqvMb2gdvfdH570q3u
MA+5HpaJenSC9mcpmMRmNteYbOTPxM1fZiuVe2DvPy2zB6NiBv8NgXGbxOYPLkBYcmn1OdG8r1Xt
npzcNDcNfJhRyJu8cL+DAnjujHnASDe4B5YPdm0Z1SfdHTI0aV2k4nNS8aLsv2fu9MTwf+v0/rOD
EeZWEn9CVdvTTTHmn1dg+IH4ZO4c6Q7XXuqk16lqJ0glsbgmyA8YwtG/bWz+PpGk/gYNSrStqbpu
aC/VUeFpT8o2926MiddQGc9eNn4xtenYcaL72k9OwTA+aYl+S28iDGb5xNXzdbAnO4RDuelQz3NS
A+1BDU1nV7YIbTWGva1l9sPOsfJwgHEdhLIfxAIOfQKCMbfV5ynDKV739t4YbCnJsBhCy6oZqwkZ
QT5tobJq19vJNlugd07M47dOZ08bbOnaCBlKJpK5FXU6LIM6uetEdzeL+M7NytvZwhg8Tbv7evUX
HPXxRe/9xyEgDPWwk3eUxs8SUNGGwfvN0DC51W26osxaQlwznzM6O5PMPym/LSO6+p9zT2Dhh2bd
VkutfbroDwtDLuJMcDMEyAHrOSdn9IPbtELaaFlOTqPduoZ9pG//E5uKO+kPv+LJ/A7tdW/W5o9q
Vkgs19o+deIvZM4vVcc0q6mM0Bqdx3isD46oTl6Pa52y/SoErH7vJNwKpGvf+n5GPDBrsDQU/8UJ
Ub13zReYQd9NRSBo42lnyGpvDzgQLrhp7GVNaQFf9gC88UrQDC654BoaVKEQnhM6wn9yC9eCk8WN
JOriRnnTd7taHE6h+VAJOmOZdpVoUOxHnD82CP8fgl67ikd32Syab+4DnMbC1hJ3/hh8GdvgXstt
hGGF+9TDkww1Jxux9GM386q5T700iWIZP9BqszB4NB/SotlJrvHQX+TLVDbAk5YdNqob0qHDZGe4
zOFVWPSfRAOhfHaCaBrtk2aYNEb7n7VvDAelaSe/0ugrmXVoe/FvU4/xxra1lm8FRZ/MlFnYMkm4
gkNwlxQrHaLxTrgzV6yk/I3mq2oP484LzWq+T6ndw9x3fvPWfAYB3e2cFA84V0TcSzdd7xsheXEb
eba/xxt6DEst+c+34DmZuTvelAFGzmXimpEq7OvaTtoiHDqQu+yNdtP2DhtgB/1DYvrwzMwJ0WWz
z+7Gqot3tZ7/jpcpvy4wYdvkogaa3pe7QeAQP2hs7UxkjMuRq1n1zpa67SDxqd5Q7EJGU3N6FdRu
9swk9ZvT5nk0lcn8KIYxGto62zVu/juRQJDspMMmcjLyvQ2xJZRYCK9H+EWB4I7dyb1mNrBaQrn5
tTbgMzpOdh5KrT+pAViRGip9T6LfRjlKzoey5zhga3ZdeUb5c64bFQoNpqw5+PoPpxbFg9aZ4y5L
8luo5k8taNQD7qdjOJD5XuGRcVuOcYCdX9lsVd5ZG1fF6H4EwXAoIBkca9N2NkZsOPshKz9jFmCF
mW9sNdF8k2OdbwsDlGoqelT4lTZTAI5J5LmE6a4xmy2JPeq0Baqnevm4jP6PWFhyN+UpV2frxOGc
jMO2W8hUlkT/DeXuP6YlD6NZ4jObmeM2Z7y9ozEeYDO4+KFKlkPMqHpDx0pEatS701BXoHRN90cp
82u4b3nY5DVPZ7S4pDvBFa2UhbzH+DkvZRAmqIHGKHHKybg1er0OqWmHPXD2Y5F7OEfO1i7hLxWu
+AKe/huz2x+OaIGtxT5kssqZNo5sl8M81sjf6IcGSGaWocSCD/O3GonrMAnMx9ErmzDQRsK/zd54
c7tXqTWiutboT84McXHwsrtF6Qc5L7+lP/UbKYx7PDJ/aOUCWd8tkz0IsOQZYwwKNjSHwnnMjDCJ
2zZ0TUDS6KwxByx3lSY/0an63ib+XYtc5WbqKyOqMuu2Afe4bQ0IwpjOPA+t9zVoexW1ojAeOAxZ
ZLbBQ6mhKN4aKoeOaQCFDmpxdLLgIfdb8i7XbPYazuC2nx0aD40hCPK3XhlgQGmhtoNDphNHY7/0
gLKbKeTC2ieq614God3UCz1C2c3g4boiYeQ1/WQL40hOWhYpZfk7u0OhkZ64CN0pbjfl4gnSY/k8
G26ypaurYetYPayWRKHi9dqCvKmXIg21wtvUTnev682W/g7q11WNsIYxRxAEjnPQN2j6xsZp6lcJ
M4zlt5nrH9A1X6KqADStLxa2rChybHu3+QWV0ThYTt+EteJUJlRce5iN7QkTgevApqwOKZT0EAXj
TaH13a1V4I3YyWpXWsPvorfbaKSYjpwyIz/WOLJm1vGjAJHzTPvpN3katZXci0C7dURH2INCrdfq
x1QvP2YOGxdL/FsD6EaqJA/u0LlXWMhah9Iha7fk0B7BlG5hDPYvqnI2eheTj7fHJZ2wR9X7B8YN
zIAzx+O/q4KQXuOjCbNxN87OS+WRNBVVer3ozMfzJtjng/mFnpBxZ8z4L3AJH/SBG5ahAXoN/fcq
rfWDV9tql5tMfSvC78GriptaVd+dzjQOfddytkuIbcoY/ecGK8VQE/lT3kM6TQc3QZHI9RGfHvvf
WsnAs09JDU3rip7Hizcw7IAxSwDoX5IOtJYoNfOqNoPbmnHpgV7zLYyjq57ObdTXCTXnkE7cbqW+
77TR35GcPwwDqP9KTFxTyfQd2kQfklN+8YZJXWgW/xEift3bgnVLbxbmG81SpE5edzLqRC5u1ejj
Meei9q/txYDk3zRumt3OftAl971XmGpDtMvzUzoVzbgLOgGMFuno4KkuC1duOgDUzi14Rt2nuJCz
vcGJSL+RiOx1X0ubYSq1tuw/D108Nhu9z2wtRLaY0X4waxzIVJus/r9SFdX3ARsBaqi0RGwU/RU/
2BVTR63e2kpln7qpSbAHMAfCAoDt9JIv6Bs+MthB9oDBC9RfB9+cs75ONhmNW/qdeZyXog5OUCu8
+kFrncQLHS3R/Ktajby3Mk4NO5Tj5Gk3+MB6D6bZFdlVlQTklMCi7AttzrdNVlBXK5LGhKVIM/D8
JaHGKvQJWYRh0C1CRBFcKwuuhwH0N1JTisPVojV7a+6SLW624sLy3jtdSCAbwMxWoQgP1ZXXhyRJ
PGEMSavDjmxkdjSy3nE3dpAgj65k5j1Pf+KKb7VonHaFHJ5Hp2vphxqKhlhZZPrLJPSsCCuEqKed
gncuNnqdEgQ7jz5g6OU1PuJDSwIkVbp2tlp/yHZxC4IwNJQ1vzRSl9ijN003h9XUwRd0pXSrbdzD
yIyoVe0HC6TrLTDl4odrVPoERUxPvtF4qIINPi0VrsWD2WNUYqCbSso7tTqE0mp6oUyOv8L6cvRw
6QafnN/Ni2XXKktupi5pP4HkXzEU/lx8hSakfhe+XdnE9q7AWDhBxZ0mO5rmoVqm2t7kUF24GuI4
2DejOf6a0HdtN7AEyn0rgCo0zTRejxARekyXlh7x56z8YhdToO2DcVAebRyrajYZhpOnWjY2co4Y
oQ7RwlxD3QAJw109yQL/1DTE3U0LU7nADlom/ebjrvc7L53uLBh6NH2AEZ+jIAZivDtPlXV027jZ
93U63mR2YV3opb4dwK3qFCvPHXSy5ZxT7cGzjw4JkjrmRUC7KMNvO9gbHdhppCtTdcmw9p0+N5wW
QMI0nZEWPkdMUjU3mVs06qhjUOB9zuPc/CXhLrrU6gFlgSXaOLmAtfhDnT6LsagvMaGAm4HQynkT
37F7qzRUax8Xza7ayMV++so3xgIB2UZk9dbJ1dzeME8qV6xjymmZB684jG2xnEq3jLlmbSHXfkTq
b2USjN6hX1LXOOV6W37XywXyWOcrdTeI3s+iup3j5b7rnOI+junb/POxQKzBA6CPFSqE8XWH/wKr
JDX22F3WWcckNdInvaC5FCHFBOn543XeDl0IedAnPEazPhbn6/H8ax0ZLHZs4pBxnPQE13VH668z
o0yeatpHHhGYEehmxCREhSB7q4s4yXdCLvRHTDzR5EEB91we0OnbEgxq6hwnG0uaO8ftULJvTPQz
Sr2RTqgFIvbvoZIZ6bU52+5nWeX9jOVQ06lNhUk83AXZD3Wkt9h0O7mfarus1c3kWskGM46amcBT
nrm1GWFOmBlfLOlUxpbnhC+WWcajLhrx21DoTkfmBKWXsslAwC1BQKndO/SFvugTyIqNEkXQhhC1
jbveKLGzVuVga5u264wbOoXO7eKgQBUmxeR/ccY56SnL6vih0XTkwOx68apoBoLoRM6gNdmuX4Zk
3rqGJuIHz3L9H9h+IkWvbDG74dTx/16YEf9BX599HQC51sGmzYDTO4fSj/RyNJXgG02zahs730Bf
HLqlePScZMs9cqLrcGhzZ1dnHggA+sN6f4LBeeG4vRMYbHJC6CWoDawYj9fHDR4K3rsuKNzEHekZ
zeW8SfXW/tLaGgMVK0+2/3y8EcNfx6Y8+Vs4qafLwuks1gMz2N4Micx+zmlmMawRSED5Kv3mMQWK
3LJUF1Z+J64D7gcNvw7g3trhoSyiCiRNBmwjZb8BcKLv5iW4xGV+bxWHYAeXGimnN2QM2VjEPD0H
Q5cmmNTkvs48QSsOH+/ie6sQT1ERgPnLazsLRjIonSnxkglZ5bZoqNoDFBQzOKGXrJ3ehAMMfeHQ
UIbg64eS0tmgeWzoGY5Dn5wWx6JVbib27TRV2ob6Wn+o9CzfOnZMe3FZhMD/jVb8Pz7on/VZF642
0KpzuoS+ynB1lZ2cqPPU9zn2zagR/b8CEW2s3E3m+C4KCfrbQ6nkhPaH0cTHYSmKPYTD5Lpq8Zlj
th9EbamLne7EzoUA8CbQM1Vn7gwBS4cwyzD19Zc3WAmm6/aQnoSlyQPqz6sUXzI/TKufmKZQGlsc
xhDwKf7ZLW5d2UHi3AeSCyj5LK0VNVl8bon05GR185xrDcq/juXX9b/GFtYhaUa2aUWo++fTbssp
kynO4/SUp2vJL8p4P9QLIgZY/R6tWF2SL3qTU7EeehB8eODU4FudHdZh8c0yn6fs5AGM/9wwBQyV
vQR3ImVm+M/ncpVnAPbIWsSxsy0MvLEZJhdxOACK+t5Hv+0Rz4hLp/+dB8Jog0+PQAIO4zwVHT3Z
6yYWeyfa+PJA/j6Eciqq6x5T+N3HD/QWPbXKLcEUYt98BBLOYVqkUIuuEr0+aSUmxQN8x33veF/r
JPe+tLO+bJzFtPYFhcxWrvRVuj3eJh694sLOvsFO8XuAxqAm5x9EstbQ91f+U3VJt2hSViedFn/k
jUYetW4y7po+nXeIJE2bBmfox4+f/r1FiXErlJXbAWDP60WbillvxzjiVCm9iDQcuegM2eMmTQ0r
atox35LIX1KU8iz+1lcZAI9KZON5OUbIh56d17YYmk6zjJXT1ur5zhfYW4RiHLKvYzeCo1Cx82tI
M5o+lXI8Sh5nuc/sNis2DnEl3anYMjKGzPn8zKi2eSrLzP3dmXoitpm2Dnod7WoaBFcDZVLzdVyK
adkORhnQQFOlPWDMGusoFg+t4dIviiWWDgV6N5EVTKubkMd9sk0rTDawJnScT8EsxF3jNMWnIgAG
EpnKxHTMk0Hx0+1Vqe10TwFhMKyVmevHpvVgWhmOch3HN9lQgZCku1W8eDfK6L3kv6ox/F/JYs6/
KicrTs4wqP8KoxdfF6+eEoa2RvpYINqAPaNKsJusmqlk6NqD6yOmShHKDvHAMAep8Ku2xMwcWA3y
N36ry3WOJ+aXqkXmftOYs9IxR1Nt8osxYsuQwQeUfe8ZhScfCpR46pDSaYz3c1XAyjDnQbtwqN+J
9SQ9cNUg9oL7OUeLqUKXMS7g9cnPzDCxwM1UApKhS3t8v9AgaBkDRcH07eNT/SZLsFYaGf18gGqk
Cee5vBlXBWOkkVWNIUCZuPQhldj+v+Yi6yq4ghIyeDz7POq6dLVUt/T1KVl6oDJYGztF6HOx9dHH
j/NONCQyATuySa/Arp59pIUzj7lRGvVJrzWsgmM7MVBU1QAOFQU26xcyj3dWW5n03ipiYMGRPus9
BfpUpEAemlMxmDmWrl1Byxl7NhP8jT0iNP/xw73zrlbLIWDdJoS8N4xsTxnVNHZWdQKtr31lwtnP
m34YAvN/WAeMKG0tbmXYjGsk/Cu8lnafBliDVThwpfZBL333sGSJcQEm+rahSMuMd8QACd/vt3y7
cQQ1VbZFdcoSfdqYxTx+9s02vpVVVwE8ycylO7RLHiwH06CqDmleND+E76R31FoYPeZEywvH502l
s3bx7DXgcrHQ7zyLthUwKQtV2JKsp2s2OI0J3GuSLPJ1ilu9E/39x2/0DQedrJLcx+YuM+kj0cB8
vdV0C+1KU3Z5slKDZG5yxmdddLh+amX3AwkWB89PRzShmcx91EN7Y75QXaJpvHeM//4lzq5TzXMy
f4nd8gQ7guEu9NZD0wP5iM0uv0Deey+FoKVODkZX3XtrJurHjuhxNyQSOKjXRHnbdKeOTvkJvov4
mTKAZ/RpmsyllsKJv6GNPGoM8iYnSEMdTkfzz5FpTQap+VYHdO+N0m+jcNEwyjQ/VSJ2ojnzUvyR
9OQC5fltbF9XWWU30MxcpfRev2ara0pCnp+dVo4WjJW5tT6PizuqKHb6YWvVov0pGhwmwxjng4/P
2NuoQfqJsBvtIo8py/nX7MhKprnos1Ppj9j8MrvUxG6Qcqz2/8NCXCGEDQhGb6IhI4DcT6yC1Fq0
NsN8c2q2y9A5l1x23ttMS8dAEF4YSrrn9WZnWaqGoJudSGo6oEoWKkCdzJPndbC1sUTxVSNpiShf
muHCXr79UgAAoyVjQcBey+qzesxM/Xywyjg/jbYCMiIzGTxOCWLkodJbJGs/3tB3ogPkAG5NAgMl
J9Di18fGgw9qdUubnyjw9mVj9GqTe9Rr0Qz31dx1TEll5ML0O5iFlzyVgd7jqVy1/2xXvyro0YRm
1IwzL/Pm17+HLEepCm1JT55y4pPWT+LOnZZlB359uRAg3tthZPrQPYBfSJPz7EoF14lZKuOrU6p8
7wWqsXy0gSVsZ4r/7f+wvdAP4GmuLmzeee5jjQ1Y04EaN1kbnRuZFc5VXzb9b5vEK930vWy2o5in
JOpNH3SwH+fwbrmSpp8f/ybvfaI8Ltch58p7Ex58Wp1QpmR6GrVZfRN5MtylBc2Sj1d5e7mhPU1R
j5fzen7PL7ehL8yMaoIglHKxbRu3/w8MgYxaJZ/M3MKU+OP13nmVBtU2xCVuN9om65//lUYspeVM
8YwbYy6n6jHXHbGX3ahfV4T0C/f221EttycC8cQeJoDoWZx9mOs0POkygpzXtmCJe3K2xzHumiD0
hNcLEOZKJlFVDtVnV6ZmvpuUNT7M2tQunwfSrSGMZ1f/UelJhq4HKnLlobeQYQk7P8swRBad4e7g
3va/DCNJoJypFpyR6JR0w2zh/sSot8MHGSSMatBWcxjsj87YXs8UEPWOkW+Lf1GsLY9q9iWCwDjH
r+isPtUuROH1KnldMJJHsA1IrHGk4Zi+3vWuzIwRNbTiNEuQfIO9xCFyaz+xfo1xOJEAiT3DPCwL
xIx6bNILL+JNyFoZn3y2vAJEUuA/n4UKfajkUunudASk9aXOtlUBzaAJrTS/ZvB03ckGLn38S2Ta
paHI+XFbV7YJUzRBkFDkSn/94M4onFHGpToivVAcK2ttBdhZvx2ldkk66PxL+rMUrVuY3bgAMup5
vZTrtlUvqlrBcMJwsIx1EEOeDQxWQhFojQt7et54OF/t7MFSPq/CWudyRVxeAdm97mz329w7m6Bo
nwvT+fnxZ/vew2E/D3GIkI/u3NlnS6ddGwy5jEet1A4pdM7F7e+H2P4MHLb7Hx5ttYIma0C03nvD
xxe4fFKkT0cJShsvERoKlOHbVDLJF6sioXCsz//8eJwRno5wi2/NeRRsEU1vNGGrIy7bfN9l0OeP
cyyCHbOzGXXp/pI28dtzSUxC1ZMiW//TtXp9WEasn1zkKsQxqUBZt1SKYW2L//A4ubCZ6zn4+8u3
6PJTSK18M4d5zR+R/r/ibWxoy5hrLATLt4001x1u4mTKL+zf+4/z/1Y5Kw6ZhhV9UA3i6FapvcsK
vLsQlOzsT31WMoX6+GW9uxh9CXpVdBwZdb7eu6VI0XUeQKX5rfUsfONbUHpNNAT5r/+vdc6F1cTi
96hQYC2Xyv5op8U2Rbc7akeZbz5e6L13tEofoTO/Sridz9g1MfaFNkt5BC2AwEfZOm69UVqXXcpU
3xRa62nA6tljSMvBc8+zZGRHgRG2ozh2I1LG8lue2aCvPYDuxWMxzttxqTFRAe0R13aIW9j24wf9
E27PTqMJloASjwqf9OnsnBTO4Ph16VWM0mA9qH08lUeVzoc+EHs99yJYUPu6zkPPuyrm+K6ln4Z7
Q+Q0xoUD+zaekeFxFdGHX3Np/yyjRPlvaoQx1UeXoW6QZ9rG1tI78uinzHEuJSLvLOaikkSBy+a7
vIOzAxvPHa/E646ymGKQzkaT9H5ogu9bodVdHRzsLtX648eb/c5nAoaOp+RYrS4tZ5/JJDU8PRBE
Oya1WVyZ0+Bt82x2blzEcS8s9c4Bpre2Iq0IaaBjz16rndtYIOWxZDez+NonycBEw9a//PMDwR5G
PAWi/1pPrtv8VygzxxHQc+HIY97YcUeiUgQ1dBTb2OXIMOcXosw7z0SrSOeV8aEwbz9LHv128Xp+
Ko9VrePp61TTlpit7T5+pndSI0ik+GUTntm8N4xvv3dhhySjPJbmrxlKZuSZ2Z5GS+QV/zHo3sNR
vI8X67ff//545feeD3l8JurgDoGqrcfnr92s7LHDBQLBNQTgkq3ZQXHCMeFfi0QOO01JZkMwpcnA
zvvXXdPh45pJtMks9VPE+RZEfBCOC933jx9nPWJnkeXvhf7s81+PU2u51QESG47d4D4ugX1rzONx
Vv7jYtsbpEYv9Rve+bpIoykP9VVWlEn66+1Lc3D/JRY1RzUbDf04d0GAaUjFvWYky/bjZ3tvLSwu
GPVAan7bem1tpmV2xrPZ+dBjsOQ96VVXRz2ki48XemcTQZZxRwD0giFurmfmr02kCdeOJqiyYzWB
V0Zkh4RdXTclaryNO6GccgnUscags7eGRAgt+bVOA5B/dggH9D5z3TKRThS6j8awBXYp7ARzpU0z
9uVvR88oToSxyGu4JtM3tAjnC72+88YRJ5T1STdJbSlHz3UChNPUg1ta/XFu5ixK4hlHJHwzboQm
tJPUV1RZCdTeuGTb/M6lEKCGSZa7It2w13691zr8rEorpv5oJir5xqWJ5UDQ6FRnnTQjtx2KC7CB
8wU5OgRn/A5sHnadJb1eME5lUqcBBjkz9NMbJEySm3EZKRiAF3+rTePSpPu99eid0iSik/9Wps+0
SNLKMtePZPjFDsjYLl2U3FlmdTdl9oWHO/9E1ocDCYFeJZsJ3uTscyzjliFZk+BwhSb+NUNCRXuG
Ok/4xaXW6fmB+bPUCm3B0owlz2vpbDStbooL/ejDXYSIYW26ztozJ01Cv2Ss6s3xU9ppF5rFb1K3
P8tyTJC94pp9+/riIA9akMHH0Z1yhNi9/SyR2UqsR9d9MQP1YCsrhixY3Ew1qF0DpsfHweHdLSZZ
QsQD7TIGz6/PD5iCJJsrMM3C1OH4jvb3xJT4AvTVJZW58zD0fx8VMSrauWtoOEvOShcxIqj7+rEU
uAeFzpw2G9gx5u9WDo+e0tNdNlvVBUGH81C0LoraHHATskLKivW1/xX7CD+a7VajccT2YFBw0zS4
tPSKNil29Juin9uoqmp/n9fdtBMkOxfUoM7vY9Y30Mtw6ZG7NGvOTUcbA3bszJQSVJ9hPtdlqq50
aV6iL7y7CuDQtem3mkueRfi8Qf1bgI2ntg5QPMeyYmsu/fSPudOfZ+H1rWq/axP1LKxD8+Tb8zgq
gE6tg19j0Tb0rfOPt9W6ClsGBor5MTOUszeWM8SvJcAMaNGQoVSwIPRb13Y06dMcoQfZbzA3vTQG
fecrYFEmgbQWid3n14VEkzQ1cX85mp21Czy5n/tchcBfLg2t33tTJrRGQLW477wJMxWS5VRnqXHU
0ZjwwxbkxPXECfE2H3/W70iLALJaAQa8eoqyP13Uvw7+5Hm5NwEIZiG5iYffy3xfLJ/KFAR9Bves
CangN37xqxDB1lqlhwH3opbTJ9Di7OslNULhoijW/TMIjIk2GQEacRYtGctdo8Rfv1eAKFpRa455
JNsfQytxy7D0sqd+waK9MssLR/ZNIs5pQpmEWR9k/LVdeBZ0hmGljuN8gU48XL+uO5a1vfVj4yar
vJ20+l8ZKhqgmL53tnH8+BW8c1MCDAdtscr3km6fRdYCh5SsrgITSwftRrrmGMnZCrVWwNfC2O/j
xd65vv5e7Lwp7ljS7xBEMo92DFgqNLPGVmFToAHXxEt8b3kjpksAFWpxomrFqOXfl3dcnVwd1TJ6
iWdZiI4/eO8wjDrqReltp1Ekz4j0DVGH/CAWsp6HdjBHiYvu0qTjnS+XASEYLRgajFX09S38dZ7q
bIgnz2gxCDSmp1hxkhPPvHfH6evHT2itJ+XvpJaTRB+HXvM646DeN18vNJlyhn+aLUfYBiq+7jLP
KyNZmsGzhx4mh3f0epTsPdmMJwwc3Rn4e95fV0K3fsHoFTC/NSSWeTWZ04eIHvif/FI3X5h+uqSH
cxaP2FK3LUIarQHXAfCDZR/EoMl0U9gNACi8G5S3B4Jv39eeaTYh//KvXaJHE85W03yJGx9gnsj/
D2fn1Ru5sXXtX0SAOdwydFQrp9ENIY1mmFORxfTr36f9XXyWRhjBB4YNnGOPqGaTVbv2XutZgzcE
wl7Efz2NnW8BZDwsI/Z5+PLZizDUzjqkVQdM0QI/IqtF2eNkHcHj2VWY5thWOxhHu7/f+C9eo7NQ
6vwOc1ii1/nxvldOg41Wa9b9UJi/6YVGjZKcjMF9Wjvvmzf2i8WZphHnZh6mcxTCp6c4T6y+qnVg
kSK1pmNBPoEft/F/jZw630VoVudeHeMX9/MZc4LE1K0etF2SVI1QyeM7KJR3eu2pARyZh7/fvS/W
hQ8X+3T3WuDhdtmb6x487LQpFW3eI8Kr8KiO4CrSydw2Wc+jqijtN0f3PzU//3xOVvgzFJTEq08r
fVnV7QCqcN3PUKJPY5rOl6trrIc1Pj+6Zpnf1e2KGMiVLX7LVN9n3TT5pBrafl0pefS/3Ij//9uc
b9S/1gkSI5n82tq6H8mh9Qu92Yse7gMSFDkCjGuH53j9r2Oqf75plEXnbtM5F+XTkrFqvIgNSZ17
nXDyrV02zklL5C/uxHel2Re1NS+kQePTBcOHo+vjp5vXNLPynlOgKONjOq9H3NmRTaCUX03jW19q
r//D3dQcxmHM4dA7n1flf91Ny5KYETy57nGD5uVF1Xjt2QrbWL/zujEeq7VP77TWTQHWq4r59PeL
f7Xkg+DgieKgfT47fbw4qyaQWMslo7qPV+t+dWP5wx0BeD9P1MfflKNfLT/4YDiEoiFFmPHpk0KQ
9gZ94oDWmWPjD9KOlKHGKWL+dqbyv7af/nlgzvIwBo00lT9LGpsEmRzpHRhclSEP3XSArKQMTLSL
79IFvlrqkBlDBiZPlGPRpwcmnuZqXStWVa9pmZtqwgwd9L3frAFfPpao3s46B2r6z2v3CnPCij2D
zdmE2tBBVsNt2qTAE4rY+73G3yVvf1XuoSSh+cPLdk4G+lRzLVk323Rf/iFxE8CWtvgMaMQEXq9b
QWoCPbF0bF3Su7Ky6Z345O/aCF89LmAg2SFdJuMIPT4+m3bPUUwd1GVvyOoX6IZf1ew9xlVKrGTa
/PezJbNU+ubnMcOfenFOg0qlAm7ag91cruc8ia86va2/2RS/etvYfVFtnsVeFHkfP9HY6blbttCr
Y1v5lbj1pcTE4deZ/p1d48sN499X+lSrY9gb48IAxj3bCmgp4uxCjmVNlI3ZuvEUu34elb4NxzHO
N0SkqEdtOgM/4k7308Yq/4cXH30Dcl9mSTaauo+f25GkeK0kl+4dc2qDRRI5vGR9Baoi0SMUrPn/
UOdwItIZKbEDUR58vJ7o88IdR2hQptNeJCvvoh6r90PREFLkfaPH/fI7PedHu4jNqGg/bc2aYsz6
ksmFwyEEmLnuINxUZbujV2J/czL47lKf9l0U7eakcAzb23jm92Uxqfedcg4Mqs6cir9vDF++fKSy
oD3Hn4TU8+MtdLJWiNjjWlJtL0ZgNh3qkWAx8svFtr4jvn71wfiieP/Ybv+k1SemrZS55i77QpsG
EHVrbj5b+BZAbXTVbHzz0b66GoMkRi02Rj/aWR8/Wr4melkLc9nn4wDRx8USboazAWOHmMmmTjd/
v5PnH/f5sMMA9f9JWM/Sy4+X60BwpFhi1b1c4g1RiC9064qIicmuVesbM/FuU5ibf7/mV1vSv6/5
qVpair5oUqwRe2FmWYj3sz6kKY6Tv1/lq2cERRwSFP5pArf4+MnKVQPUJdjPOcW+CTW7NScgY6ui
buvG/MbU/49m4Y/bCELj7Hs7nx7Pv8y/yqSpyNFnSTpm+dRrB1jJWShbGxlebjiB2XcivWxTvf4h
4qa8X3JbO5b4Fy7HURWvcb9UhzSLV7+pRLHphrrYxGe7w5x19cFsXf1OpkqzmeZxDjgPKUfMmRNg
h97Qgqmu2vsJfJLvabX1s3Pwk4gm7kMz85ItYlPb8VPuRVi0Svnexuq4LdKkY1d017eq84xrlHKI
4cFtQEQah9HPiia+LlelO5SEatxls6Vt4wTunK/PwtlAYLafLcAIPst49kAoF7EpxTxChcz6ozK7
ZTA1qx14ngJFZpy8HGfTQpjpmC6Poxl3gDQr+9Rb1erTwyxhBFpL/SCWRgnTolAiZkrVVe0IN/PJ
Nhuhrw4xUUHOq8hzjD56PexdV5o/O73MHlej0/bWKkC+jcYY4rfmT2kFuQdJ/V3n5csHiqEh9SFS
jz/6Ao63xP040tY2uOdkkqm7yZ2ORllS+0rirv/++H5VUSGSQWCOuhvNx6f6wq1iByDgyjGmKLVr
hPW7qaFxrujlBrqPHmVeZ3zTQv/ykuQQcvTngfnjVDxr5HbCXlX3djx5NmCVojwqXdnM13bWd/be
XKcc1aUpvuNNf7Eg4EKnaX92ECCx+FR5yBweSppQzCHcmgnB6c7rnKmtsbv9+01FcnwuDD++qZxj
aJ7TbCHFAlv4xzeVxpZSqEYKhqhfK3/xmpMnZttfWv02lZzM63U4ta2+xz33Q7Gmkyjya2r1Ebih
92j2IoI9WgX8Y9fo9b6fhmjI3RvLTQNFuBder0R6FV8oaneqXFgmjJR+ufbyU+rKXQrhbtaW3zIV
WUAsxbGcFFwguRI0mhoNQx8uXQ2GsZRB1hSXPenYfpHAiaoc0pER3fqtBha2HO8bif6H2LpApMmG
49N2zD24KV77qHnFdmzjMxrPnAJPdgcmz2AW6lLbll1RBkU9H21LEvU9cTDuT5WdPI5D+wtfCpZC
szLCGutcLNyTA0swHDvzyYqbaDDLq3zM3stY126zxLpKavNJbdXHOTdOsi23HtButK/VsajUMaTp
tVur+NokbF3twRnVPeBLjlIW+Rh9IzArrF5EEPULwygWvpJEZHy9LJiJemVXWVSUZ99Exmyq02PW
GiznwVqMN9hEL/hBp3gpbN9d0l2Xz37VFjuogc8Cf0+jKtFYDb+HKr5RTO1XT6yCOqHfLRN5cuvl
vam5UzHeuyItLjvPufCk+2v2Opdg0eHHBN3ZB0l1HVtEXRiJExmV3KbzIAMl9/aaR0R1NW9WmHNy
VsN8FqciHzaZpj078RjZVjKHS1whJkD97ZsLo7zc0G/aqdwt3XAvlu6pcsfLWkslHSHnl5hdJ8Dz
Bewz13/gqHyes+kniPfflgSiGevlq76Q7Cz6lXDXdVu5dbi4y12pPtp9HZmj8Zbka6QpKKGbyYYG
WmRvRhe/tWlzmUzellb4ccEy5ysoHCDbHjHrVL5B99JnGzllQ36l5YQlGRbAOALfELO8jUi7pjy+
zIv6RpDMEuQQ4Juq36HcvGzMEbL+lO9GJS4264JfK4MZmAmTpd2ct23LNrVK1Ne5E7ccOws3qqdi
Pxj2rh6zs8BCxfIoXGgmZqTayUFPQEwB99mgfb4RceoEED5UJNjZmxcPx8WhUaSNAE3L2LgmVOF1
zYDIcC58xlmW+pmNQa+t2206xpvO6DamGLdQaENAVW9W72Fu5TVoGrrlsaPdEyXz0DpuCQV8PhLr
cVHlJNas6wRaOJsAUNsh7zsIBzvbrvr6vgKbKxG08iBWJ8WxQd3hJovGlNtoaQUpE4aYfZkAVwV5
gvb1Xk3m7h6nzLHJrWvXGV4buzqniih3bZnwnOP6V6wCyXQyBW7SHj1V3hVdf+yW4qVq2mtv7S5S
aT1p9fgjGzTAefYPzkcPKi5J35it1m8r896tDAHbPAlAR9OqgBsy459bzfIn9c0LDbkXvptToxRP
ueecVi/n2Ris+3FSIkuo+Lin6SBHb5OIZPRbT96IIrlc+uU6d83IYVkIyVYImEKGdi5VqG6rvbET
4yGNl8w3JuvyLEb8aVTLVTFkt0MlADfX7d4x2hON6p+NLOGzOLd5Iq57VUA2NbpDXiQ/1cU+Kd0M
MNRgMGt32U1T60/Kqr5lZXPI6jSCQtP4Su+guy7nKUoYMoScFyHLeRlE0GaqjpaicUfhCIVirZMg
dZlzJVhY0KWnh6Ln7a5k+txareXPwr6VcAAmUaeIdPVTbRonS6uc0Ox4SK10+cF57CJPmruk1nhq
rfKxwAkUtEuvQerSjshZmqhdxgOBLaDRyXiKUt04Jd560RpiazamGmBsfJvEuFtAgPrm7Dwtqrlh
vg7xdmHRNerIaNIHFparOOZFk9pFl/KruMNVOldh3BsvseXtV1Or6USbg2/F9kNtlgGZSjd1Yr5V
cwyb03nhNYh4V+MzhR2QbZc6D+7Q5b7VW17kTuOpUpUpsJm4jRWiqRZXRmdNECuT5kY01FxpufCV
9zdp02EYqC8GLOKBkWeHRJuf6lTdpFN9hVYvDQR3x7NZmUajzDBbtzeDwlvfo330uHt6XXcsG0N7
00/5q6qn9bZajMchr4YIWj3Ae8s7SL1KQTWaUOkd631S2pulzXa21ju+qzWKP+vVLaZ70x+V9s3O
+7smaT2fCNFkP5jKyct0NZib+adNTcvZvz6MUwkkpjdOo5taAXAm3ZdCeYtV/REy0zZGxOzbccMS
3kBFj3WiT/k8WZfLqBuqq6XuXrKmNMmcnx2/nSD/prYbzVnx6A6InpnoRporgizudt1cQvUEQRiN
y3JlFBOYyto7tWp25Q3VfTM318LrmWqayUXn6jshrDdPE1cxrrFAugWa4zySNTHoaWFfTKodjGoC
6islbcDLL6c+HcnYXFWfQ7oMx9XdWB58zbaHWj9ErQaouKjXalsVKjysdGsw6PeB3V6N59+Jd+pW
mONeEihjQzCKO/so0zhodYynrihIw1uGo1z4KQPHO8Ur7+rcLADlOhfp2jwnrcmEyVQib7RDdARX
CnHXFBceFxvNZ5vdrzGLztfH7qkbmBB7bbxGqbYwqmfeVyfei8HewoJjbqfBumUHH4NWafa1st6n
avcEaN/aWXV1Ybb9o6ir/ZAmz0ObBZkUl+jFyK7AUXg07YwHxDjU3M6lmOzI0dJTKprTaLS71hS3
aZLskqWM6AY/LlLuM73eLtKIOB9fTkb2pJjDtcXX2+sMeCHbXtSZd2RWfjRh8Od23/mmANEph20i
2t3kZcilB866U3sYPOIH2uSCCuqwrLBS3XMu2RBwXJNRPg3XomI+xxIHbRpbdq1pEPmqfWfBMB/Z
S2Aer5nfDxlTPaEFTdGB7/RSAGer0+BFWIqgzOfWH8pFBmrGombEO20unmZhVhfzkCuXNLquO0j4
oSHWNx7ynSY5XJSx9ROw6IueVO/DXG5ss98uo7ynrfRayjNbuzJ9ZVLUOzOes2gpxjs97g+t1YXE
bLdBTRBFHicOi4CF3cO4hWehB2qhHJcRqHJTGCfQhESvVTzvMoVMzE56ULJ/KNNWHS1oT06m0R2L
sjliv2fs6Ixv6VzvpNtsHLpXkRK7HYEWbnlhkPjRGhWB924RzSupH/Gg9Bttbl+zwWg3g6JeZ7lx
NWmpElQ6icc5bm9nJpjA7e8Hw7xJYm2rVPK+cZ2dVim9rywzEMMxflf04Uo5Qx+TAT+mNmkIat0d
7PJjbk7vOvjXTPOOZ9cUNZ192QlxYTizHtI2fp3nc2VZmC8xgNxAUVWMllWxncT6E6PPlRiGCzN2
wiKhOKqgrTf0YIPeyH/piQr0MxPQ5NQtIWGI2G1Atai3trY2XViyPi0aCliSWi6LQvJ1SQMorXnh
6U04Ge17uWZXC8+wX7jWoe8adtEYDWJRmP6giANs6iPNACa/Sf5zpvSE9jmIyMhrz09HrYqG1duM
63A5Yl4QsTD2ZmbO57L5B5Lfq4QEgVDY7Qaw1b0CgSlyzE7f6WaxpZeyq2vlVcrhdc2N+94zf4u6
e+j1PPVF7h0hrV3qo54FRaJCyV6N+4mOBFV3uqEluwOKWIewJCPUm3uVp9XXtZyX3Vh8vHa/4sn5
uaoo5zJ8sm6fXDqJFoI5u2waJYVdnGNM6Ie9k6c35zGjKpx9MRfHwaaWX8zpBQvutadQYA+L/EGE
3VaAiDfdRfEdRV/CMkcWQjnyM+7J7Vtm69DYFuZYL4K8fZcv8lcFwpuUFVZUZgNRJvvGt7syFCTt
+tNILsvo1s4m6ewHZeqQt1jvOsm4AX7cN6E09QaKcxGVSRo1w1hvGl2yezgmKS3ikCyIdMyOch/j
MRiSkFP5b4FcVRrTC8fWq9okuoTi9jC1KjWJdZU3ekhay1Zd9PGuEc7tP3DbkWKym+VLNhpbDNlH
K+66SIuVWwI7dN8Zu5u4NHcGMJRAH+TTrK8clAh46GRxzONsM7ouy6zOGRMtfosFuZRhNaejbzvD
qRHlS9l1ByG6q3Ik+mRpmkO8mA+paj02a0+JRP4HuMxy8XvNmynyAIYDnAwSt7kYp/WHMxZbZ9Wv
aYYds6Q7ECHYhfq6vnYJjr4EsFfgrhn1sGzMDVucDDudXG2tMZO9o4EIRnsyBwvAqot2LK/t3AJZ
RbGUENPluxgBldKI5GqlYZW48KPd8q0f03ejdkEYUSj6g5FBbGz6FIW8EUy6SzRPt81JpUAt9a6p
zYl5/ZVwqgWkdNKEg269eF7zWGT0grqWytBUEyuYzzen1uxX2jVbEA910BXOJs5kHZLyeeuQsh70
rgRG0Ey/zN6mIugb7rI7v005P1tA2YNivxzdurnEWUaB0jPosIryRhHZCyKNgP7Wvs3KH7pTvZsp
htFuzB4ah5OgK9OHYS4eqiZ5o0CLIzl7x4TEk3TSNlOJfRA2ynUqlgtaZlbgCtZd3T5NkNvBI8az
rwzuuBWVEz8miULIj9wW02j55opSUfa7VJFRQRQrY/RYhjB8f8RroYT8j60O4t0HdrVZ1fQSsgGH
VZjBceHCRRSXZka4D5Oxt7jveeUy82fNfq0K/U4Hfx1MvfPerZavtt01p8crwrf31lj/as40oFRv
Ocauz5CLeUSdm45300nYU81Cu41Zhcgg0U+umKdAqgnjmFY5mnV36nQ88pMNmAX1N8++Uvi9ukKR
pua2Z7qYQGB3JKCSijM47D3GfNcv2RCwD76WENf8DDU8KPjqZNP6DOey2PVpd+Nm6koesxLNDSu/
VybPnqk8JbW19cioRZjsl9XkBBUsPK8XkIuUO6+bbvq8fkmU4gfKjC3trD7olXhjW8th6M+txD7S
c0IHYgcnb6PAGZgVrKW0ZJzyyVNL0kAspNUWq6KxE8pcBI4sLoUU27WreYQKibxdys2yGFed2f9q
U/WmjpUuUOLmfnCUY1os28LUqteyYKMUXXk3JzN9m8K64UD4MmtkztrS2TkjMR6F04N5szg8OyRM
iVwclkk7gM/fr6A4A7x+KhFYlPRjd2wW8xafWeT25g8o0o954ezRTN8NzXQoVvmQzs2xdHMoeaKF
7VrYu0wSZeHm9Z2D355Mn+zJVu1Tscx7O3e3/UCJrjaWH6cVDYKB6iduG/pTYjlgk/vdJrLY2LPt
kmIQ04+SzoO1xo+U1XLrePONq2Y7xekRIZntszkJvgQ96sEf8mdulVJeTJmyAyy2hW5zVfRQrFc8
OFGbD++l2R7OGw7DXUhOxKRYuuAkQHXm4+J8YhJ3sJOCSIXC4JVws9w/p9MEI6cLVpjsJSuSO0Pk
T6vo6w1csEAm3vWKDN5fHV49CaeZDdX202G+WrLpF3gpzrcetzAlEcyUEQs22z5sKn8Y5Tvtwscy
h0lnrm3iq0lzrTIp93MZV/jZlGcCbiNkPCrLSZn67ept06F+s6r83dCHy7VMMl9lRNko8rxJ6ndD
Zj+YlbpNy94IEsvcZUJ7cegfpJkJ1LOMeQfM/Eb3krt4dh+sKSMmq5RbiqpjCws/6HUzwMgXUhWx
oLFIWmj9t7XMnjS92+icu4I004qNSN2jajQPiD9eUEVwYGO/XtOKids4bCbLZtpBCwTKgi2IhByH
0G6wC6QobDlQE4b85lnJb1rubZR37bY85+R0HGYYpLdUE3G1ofsCE570FxQf+m3sVSMoLq/eaUrO
YNhLSl5pD8r/zFZs/QCrfzfQmvYXFYN4StQH1+/2ddI/Q86WmzxrMjbf4cIjd4o3r7zgC579LufU
Y6flXTeVWK5TlLlkho0kSvRNE64O5FN3VHcrSyxS9U0NKok/H7O/oRcujF2vD8QFrM7t0gt3bzR0
p9DSGVFSJY8cz36Yy++a0YTvrCy5FrChdTajgUrCVyFFBG7nPLZju0PpFs6KQpxEPjzEUxVRjVyn
abOx8exMrr0tz+jdOmUsIRrSITywOkdGMietzg6i8bLtbCr6NsZpQuegul/LeUcfe1coCblpXnKF
YysJtIS+QTuFWcc5lQy30k/qKnLSIuzxB7XZdJzb5QblWOj16on1RgSOZW1QimwL23s0HKmdU/cu
lbz6zbnjTZfaY6d5e0MkO3fCmyjJGWsyZ6Mv8cHIpkMVaxr5YcRyTApFm+lMJxc9CL05cSmV7m0V
CT2r4cVLkzQAra2xIBivebtoPC0K6UwsrGS/2b+KBnCuTY0adqJ/HkX72FTFHE71kvpebW0GzT06
pYIoKZ8rTrIe1Tq5JZiaGQ2NQ+0POuuRMTU7PRN7VzFObcrfriThpzjlGQ++0FSmWlny0FFrEYZV
73Ktu+ABlb6Z1q8Iqk/UwAdpdxe1k/5IdTVcedLtxt3JYryk0fNoTPqVYY07FbR1mwzw0vuO/tdq
hNZCzsZAh8SfKADO2axFYLoNpoA4iWj+sBrO023Xwc9wmI+P3mNWOL8Sy7nJWlIo3GSfkbNpJUbm
a9rwsC5KQ5WsPmq079XOe0tjktPowL5CSnojeuuaWLhg9dKM5mfZBHGyyIjykxOAxurSzupTr8eP
gGgjTR8f6nEl+8SpT208FlGXiCt6bvy/8OVh8hMqpImn3st2niEiUjM5e5AXMJl8U8l8UlqzjqRh
3bAwVX5v46qmuCYMML4FnEawRVPcIR2tgr6tlABWtkSpy1hj6HiO1zK16ChN1/1Y411SfndiPXl6
dqkX86+ziWMu2qc+jW8byirKkM2Qr5e8wbgA+/bKoU703doaAlMu3iabSArSW+E3PURD11C2mlG9
60v/y4rbZykcSrhOu9PSjra4IJ/DJTA30Cx5PY/Keb4k/JW9oG2ch5ITmbXwIVUWWdnJEHZat/fm
nEZC1Y8Bjj06S0W3YR0iODEuQ7r+h47gliBGB+BInhpbpvuVs4OftOJqISmDNCwnwDVxlydjGVbZ
cOxX1sLG6iAVVOXRselo2NKsmXJ19wZDV3Vkk1o4g/u2cNizZPezmNZwsfOfkIT5V0v/PiWQUKQz
+3WeuL7DHAuG0DuNxUPrAO6Px/ambcTDqMP7U+kEt6t7fz4y5vBPdr3zzwliO5iYckydBh3NnWkt
j6vqMUrq6xBPLVLOtDitNamUE+sbr8XEeaDcrFMZc2P45mICTfy5SvnVNI+GaFVth4H3RGNOlE73
jd796qVBStZo34qZ7J0FavB+NpKDUMYXzZp86Vk3AzFos8CDkVWzG7lm+mpmQmwSh2gcr3sWjnPQ
evM4q0PN3ujBHQEqH0299YiZ411beFHq9cegDjqBSNpt3sg1auA3AWbcTqRbBtMqM5/236uBqg/C
5V606XYa8+esiX+7bDw0uJxLdTUvrMxWfII67xadmECPPgztcvqiw/iadPq2UNgcvSKq8tkMMTZd
jp71u4lJDk2ku2+m4k0UUMtdi/QwpaPMseoN8clbpGgXKj0xLx1YjXsX8aQqkhCufMhY8OAt03Op
zfeV5ADm5qwWxjjdOxXpaE0V38eD8dBLcaUZVFumSTKCfNPY/YNYZbiR1MQ/ps6P1TmLT6sdxIao
MfuDY8Qnwx6cfWfY98PsyY0yq/fS8i5iK73L0zK0FDNqK+uU696PtV5fiFu9NL3prRLZRawKZkfO
8p433Rgmy3pdlgbPXb5V13qrxPWNzMUN29G9jprDr8x5X+lrEgpVf7JLh3M9K/BYnc8h0GmMpQsN
gFJaU9PFFhmR41pkJLSmCFCcxPQ7J82Y/5JaZs2eWmu6Xht55aX9T7rwml9O8wmBAEcaomEcmdlB
mpR3cuipZexT7pA4mfSh0nvIjNxHFwM0Ytg779wh73Rao7Vrh2tezn7j3HV29d4ZeqiL7pDKhZbE
SM9pMDiSZ0xq+iTU8ulmHlT6i50ICjv7RoilnSUgn2fBGEZQ1BnwAf+ATMcZFvsRMOl+SDxjl9EB
/p1m8m6YqUDsXLcxOmfaxVJylkzB5l03cqTvTQ38zeD9z/k3a7auGvjULQ3ZzyepipBGatFscffZ
gu0pmqy0KljqF/vb+fdZWvP5E+PZ0s7Cdxyzn53+ZFf1HV1bd1+rjIw3rCHFTaXjjuPBYDhHlpZB
qjZG4eTVS3RN4+DlaT+p1c6lG/njdpBRV/53r5SJKYsfh/rWhglyvj//Us8sDnkjLBXOPrVm4nHk
vMo20FM5d9/M/79IpjBRBtMTsBFyYVn+JBuVC+dndeq9vVKlxhRg4PVOHAL6Z7Us5/G6IaDsumX4
/aSPHkkFmBxWz1/B3f5wjYJYKpumBckdosHgnGVSgQDtmY9NKtsHTUmJgJldg1RjKyk4FPdrnbHy
qAR2haUqaBz8Xc3wpyDl/GGw5+o49M/i7I+3TTEM0ZZFy1TaMJdNZifktyRZ9TPmyIWopv/mdfni
KdWgsvP18DV5mGM+Xm4Sspt1NY3JHk+9iyU1YgocnRyvbz7WH5I0A7IIjwL2E+zHXOrjdYw2XYZe
JSRTKGkxJ3R5ZlOPSqXtc5w2U2/4FuE67yNbKBuqFxc//35b/1TggUY/ayUhHiAH+fyMtNgVu8Tj
GXGIDQANTJtv0PI0Qomnh3+/1BdiFIREUL2wDqAh/sxTQd+QNGrJpZiK1ffuwChxO0jdIvichsgU
grsVHDxF095MK7kXfjNU3a+//w5/qn74uC6uBWzXfOLPRPN2QKmAY5ijk1jLKB2si1XOl6SQWO0W
CJrxzVP0B0OGJ5XroW6Ei6zjw/z01Gp8a/RhWOyUovIQumhdqFTg3byx0kNnppPbCG8j7NVfY/Mt
zsbnxFqo5x6Qll1bo2J+R+D96vvGusJiiPZXw3308Xkrl1pamVrqe3eWLaKBpN5Ush6DWhT6Nx/+
i1cIWB8GbFT/BmERny+VtEliIsCCZGYpbbhq0qEHmnPdbxa6r7Y2LuAi+8fmdIaMf/xQ5KM3rjcY
+PR0Jv5hXzqE8s110fQ7eMZFS8RmqWX6RdY1CpREAo0r0GMkSafxL7eRzXc21T/XKgTI/AXzCWw0
vNSPv083t7k+wLrZQ/f0trMol3tk6CaTZ007EQEy3/79qf7zS+V66Foh/sJI/QOBTbfPLOKGyjkR
DK+VdFqO6PKnsDMae/P3S/35AnEpdIFnxS5W188SWto7q6LYo7PnrCCuZ4JONmM5rK/mQElerIyY
EsWqn/5+0a/u59lcrLNw8Dk/v7XEsuuadHtnb+Vdsa2EPt+I2aCvTdxTqJkEd/z36yHA8iDdsP5z
wY/f39R4tGCR5uxLzbwtE637bTSe+sQ0leCfpXPab1bGL27q2aZ9hpNi9USO+PF6HW8l0Zuuu7f7
dHrosr5Wt/pUKA+956S/0zzWiijR7Hz794/51WW55pnOhxNC8z5Jk62erq5sNGc/6OT5Wp1seV1a
M1TF5PjkTLT7RHpp9PeL/rkLWOeSDBqaS/DSH/JHop3NlDMZ36WahqqD9WBm3hgtum76Ttlfgvxi
AJoQHwi975trf/mBTVcDbnXGin3e1BV43VNdqw7oJ9YBjw5UUCp2uyerh2DIDl1iPYvvPvCfyyDD
M5TZoPM8shc+V6Ea3Zyp5My+k2y1ue9KrQjsgSiYbzS0X16HpZ1MEO6wq54rjX/VlXGOinlFP7gz
tXJE2DissREyn/nu8/yDNPxQVhssavirLNpZGAw+r+ui0la1ROBzyDoUHX6sCaKELfLhbxJFTvfe
kuk91suuKTeIzNDW2AvGbTrCcb43a7OJN6qO7yQwx7j5SQs1v8vSngEV4/uSMW0xayd7WOrf5CIm
L4Pxf5yd15LUSLeFn0gR8ua2VKarumloaOyNAhiQTZmUS+npzyfODWWiFPx3zDATWZLS7Fx7GTGi
MjK06rsXzKNDbUkQvDUN5CO6U/7aOt34M2jQLu06qWkWPC5uiBtfzxMwTzVE7kNEV1T/WpiJZ+0k
uwX5YvjpayHVZPMjgq7QbCw/n9yQ3CSfloc9qxZuTKdXkD8m3Ef10pJ5KLRKe5PKYYL1E2XAdRY0
tq1L1t/zHOF1Dr+U/wiHJT50NwZwiBwiHdyi9kPfVwevy/N4CY7Nv+VaZEDemmtiXJMmCeBvTX6S
h+jkerkjumKSoS0KHbvXOLE/SneY3+sDH5RWssA4Ak4llL2W8jzYoNoyvoxxWr5xtbnqtmM0w0gU
TQN0y+0UUtX95XutRbNstJ8BbGLHd3T8R86nmRVnkWUj/DyWntNtu3GytgUmtK+2zF4GvXXh5LAz
W3ghQKL0Y2JT4Qz8+2/QfdycUWMSKwgP5Pw3lO5gaYUv4lOgABCzsR73LRkt21Lv5q3bZsNepmaz
6wAEj9pUGJ/qNO5WfsTVmUuqIRI1dk8uHNerQKFapzEMkNcn5fxcK3owVplnHzydnvr9573aMpdX
ruPpj3wbLs+l24PTRwmh48jSYxcBsV+79g4jBAtolqRNAcHhsS6ddJdVun4o5jFaedI/ZrDnC942
ll3TgCfv6YZzcTyloFR0i3ztmNseVOzEasm5T+UXGccnjY5RvfXQz3wYTUm2dl1XVs0dQgSQxK3K
+FxmnU2IltbE0LpLCWnISyNvA8hMq6WsU6qzaMLtaYNs26UZ0o/mF99rrU95ZKhuU1Ky6Svn7Y1v
x+ShJMWazyQiYvn7v7bKoSd0x2BPOTYU7m+4e0xfWmtwDnWpTytHztWuzLejXmLJcNwtH/B8KHye
WsSBY3Tk/WkPY1fLx6EmOGDlG90ahujWPzkeqGwvQZU+amDQxYA7VGDZFzvNe4vmdFQXK+PcuK6i
+uYm7qIPu3aSK5O0KydqoyMFS/xA2mmwwRBAOw1+Pz3Z04zRe5rJXdYHsFLvr4Krw9uyUSx6uH9D
zFmyF87fpOPXptMZXXYyfTW9SSLg89zF6CjCevTtKKoM14ZpDUO5sfSQaKDCoSxBJXipq4IuBLCq
BelJK6NIbDEjARepG7pwoTXMdfJgjhY8uLnP0t86xKlu4+GS8d/9J7+156LbAraD/UCJeQkSVGU5
mmhik5PuSZaOcjT5mgwKZNE3RW2G4MpY0blaavx2zSjC2wuEWX8OqmH418rYIgICswwDSyHWzqVQ
J+rbrhh7kZwiGxIchGB6xxAZjk4dtM+i6eIVMfCNjw74AmCIYAap2WXxNDV6HwXUMKeo7rO9WYsX
qeFTPfUY8Pl5Ig6V7qQrMtKbY2I1idUbOMVVCsSYaKR5aEF8qjLb2OSBo/Z00hy8ZsvpCSpf9ihw
XFjZ428NivXpn0sA1/LLI82EZEwYBN3Vxtbn/2SWJr9zp6YnObpW/MPK54mgvj4p1qrGG1shBxgK
L6yvMGy8zNbQW9VDJ8ZSHwa1oW0d4efFFoQtfdNDDF3bPq5v6swfDBawHCAQDIHaso/9tfN6rY1v
45DwmJopjwTzaYecztnOX7plUdwNO166fMgS/zUP2h9ljU+APdBEuL+ibmyX5AJiDIfIlYl8uaAk
7uGW32gJMXBa8p/TxvYe7nB0vD/KzXULN49b3QKBsD2fP+3YTpKYn5T8vMSGn06aZPsSzFWyK+d5
hr1mNb+dBGpEIfUBeWRS7wa77lZgmKvLM6/cwtMC3wUOb6Rn5z8iohzyQEWSE300tQeZJdgEFQ+a
CJLUXsfA/3j/qf+YzZ6XC9xyEPUi3kdITC7N+YBWE+uOiNriBP8c3muJq8RLLLv4F4GMeU5DzJue
uOh63nPpGvEh72COT2aMxNglUuAHoSew+rw4c8les/vY2RqV54/7DIXWszXjcrCto3Jq96RV0ttW
VUq8xf1HuF6MVLbUPMvM8Jc69/wJ9MYfO2skiwG/MSStjZXTBSOvD4Fy3j07w5Q8tVaceCsn3PVa
RE7rYHzJfTEAjL0EzPLKTUutKE7ou+sPJSZyYeLK7jnS7bXE0+sFgG8Yt/4/aAOuDhdDQXSoxTS0
2amcg/ixbqZylyTpGi51axRuXotTDk90VWflehuzk9rpqQ3k9EBaCWG0pbNm1H1rlAVgJT0SMad/
eUZ02ki4HbfOU1SO1uNQUHgW2Dl9uD8nrpeR8wdfY6/02Lcuy49JS6dmtJgTfuEnjx6d4odcdxAK
G5P+oWjMcWUO3poMnLNU2yxaPG4v5mCXKTc1hUhPrlk1B3JwtUOkkSCjl167u/9ot6Y7a5XICXI4
Ka0uhrLrvCGmVUtPswup9eCPcfkStWr8Ypix9oc9mnc7Qa6I2t4f+MYGuSw06jpfX0q6y5sFzm01
rAFOn6pwuZYXPQ4q0OptlKIWL5wIgJdMD8x3QnToE7NcrLzkG+cR92NWAd+TdNqrt+xX8PixhUxP
dZsD6zVKBs/N0CaPc+1p8MEn/XvKmXVEJh7jKYxbqb/FryD4puhm2If7r+O62MRSaTGUwaoZ2e6l
G0Kj4bJSKVpcYAXRzs7bl7qW2m6qkQTKJk3Rudn1LjWc8o3So2TlnPjjBXuxby/5M2DWfAzK7Itp
IL2uTLJe849JG7X7tDFN8toa4gDLiaAoAdkWzW0eNvGchUqV867MExX6KilD1+jV1mtqUkzVND1H
XTzCax2blc91Y6LSOF78WgiUAkG82LVE4HW1NUB5cCgkHoesiR9kNhQPFWGqoY7VGGz4Wl/5KjcW
PkIoVjwILaNfWtOnsTLBuZR/rHVLPk1OjtokG5MQ6HgMyVQWK7XJjYdcCl7WBQAbENvFQ0Z25cId
p/MYVUH8FDipsZ01M9/7ientRz/RYPDweu9PPWtRnV98fO508B8oFszrsANydRBR9kF0NPqsehvV
o2i3SB4B9RtnVk+OVrpT2BWuOWzh28dfCunbUNdAouhdGzPl09w/A+d27cKlgFAO4cl2wzjH5nkz
tr2d7QWMoeaT3Rbyl0f7DdEpBHcHsnFmLjpdK9iMyRz90JXjf9XRZW+qqqVHR5jjxp98tagD3X5l
61vm9MVjk1xIhUa6Dc6ll+HNxMAOAtAvPrV5NDyI3pInJRsMtYkHfnf/Fd8eiisFVeeCe1/UYS4t
BOo8TTvCtYgPfjBPX4VQ8ePkt2Lla96YQkvZQouG0G06GP55/UJWbeIRXqUdTZVl27Ge8XHk27w1
2/Y9aRsgg4QwrKzNW8uEbQtAcIn6xRn0fEz4hHmscUYf6xEE/9BplvuSjhCe6CunwcaHnuavDHnj
4IdFspBIuFHQw7DOh6xzK8UFEBin6nO4gFavzDeTHeVrBpE3vhybMa5XEA8wqbks46Evdp1CeHmc
Oh9PSyqQFpKdCJ50U00rd4YbZ4C1BHfiQces5Ip0/kzVmNW040vtqBm+AliIvAKPk0Jv7W07NtYH
t86K3wI92eceJxF0MwPilpVFceNT0hxfrkZ06TF3vnivJIW2QW/MXIBtshBTF1QF+8h5AybtQ9Zu
1uKhrsdb/In/PyUenay//P1fl8JgblMlJIfwgJhg2+tluwv8ud15jip3CpHPCqhwczyOfM45nvHq
RmTPutVptUHVITSThjt7S+2Y5TNF3LQz4Cau1PXXy5HnI0OGG6cLA8Jf/v7v58ORwW1csjPHXqGn
wbrt0M/j9BoEsntf5rQJ2tb6Z5dGgGkiaaF6gSp4eG6eD0qT0oNZmBUnV+vV56SMmk03+/Y+SzTE
8fe3tlsvdIn+A8mkA331Ql1OwrqNFWN53ac09YM3uLQiSfP79NATHboyP43rBUn/AVUjDIaFXXDZ
xzOSQPMswQ2TCJfi04SN26e+yhGZOFKLn10zp/p382CAsh/phdjpySzeVAmOtDvU7cm3oZtrEZZa
0ir6A3H15CNoGFeK2xsvZSF5UTDAFAO/v1jJ5LhVgYle6JSXULO7PJ23eMtigaLT64rGUb7/549A
1caCXRqAbMLLS/trliVuM81I2vNTRTHjbQwLgBDbAT6+qkftO6KOVefc5Rw5Pz0DikU2KohSHuY9
F49YQjrLpcZ36CpPbjnOvW3HvyDnto1+pDReQieN42PgS/PX/Ye93iYZeSG2wQcDVf/Tsvj7YQu6
nbpZCBBRzfzUCvI8jVx571QisN6Gkdw/plY3vJEN28lGp6JdC0W7PnwYlfwG9sjlknbprT6TboJO
KBMnX8vLg5Vr+bucLOTDvz/n0mzjErjA7pcXJDOSKFvdujgFQfPTN/injT1M7ccWJOFHoBwKcLeP
3XdBrWb9oAVltzKLbz3mEpbE/ZpuCTyL81lVKC9GhjEQ7zwNxk+j8PCwsoasW7uD3ljSEPsWdhjA
B+liF9sVXv8NEUmEPubC6w7mHFTvRSM/WnMf/XMdhm0nBELyC8gShnZz/kRZ1EuBxJg04Vo3HzEq
AW3CJqndzSLOP9//fIZ5Y4WQ5Aigs8BhAPjng1l9FI/G1HOLn+GtN9TViHCjtnxOuXG/H/GBfBj4
kW/YfrA96luJ4GLK0zCI0UH4fZmtlBe3PmcA7gnfz6aDc3nUZkBCjh+BSCq/zQ52k7UIErz05f5j
3/qYFJ+c6csavcI9K8jy4JEjByyNWvInZPl5pEF1MgoRrfVhb2yzxMS5ECwgJHF9vjhcuRUVowCX
4+ypiTw18nIvZ4CtWhvqbV4hBLn/bDfeIF3Dpf2t87KuiiNVCEeP6RCcksCU77u0MR7Jp17LGlp+
9cXOCpYFNE3TkJlzue7FrHdZSyvvVPfINrKEPgsBrN4W9koROtZc/2ADMlcmx43PttgH/kFCFmO0
C2eyeOAOFMRBdsL4f1oM+Rw7dNoy/uXgB7+WrXvrCYFcaCTxdNcIZGaqpFCmlZ3aVEd3jdjmq5VD
aEjTWezSjlAlpaKVU+PWXOG7sXFjecyGdvGAiGsTWZJIcxpz66uTatHT3FbiOZFm8aBqO/hXpjvt
Ss4mUPDF1Y7q73zxT0UQGWKKllR6mX2JYUOg2ykbUWzvT0mQshvTxYZpuHToyQe8pJl6beOBuNMb
TWZXM7aBsHYijT45LS5WqFBCbvKyDv1aL54Mk1pzl/mEePY9yrqtjMga2CLybRYuQze/RsilpsOU
FM1zrlfcMVKVpb8yKmScdSbF+TqQKPOziS3th8H1A2anCXHHSr32FRp79dXIDWcIG6HbYptPQabt
sGLF+Suv3QDVY+84aNOd0kZgGtfahxkAvsZV0LP6jRdANsDkquDPmD10dpiUFd5TuNYStztmWdFt
tcmaX8ehVL9QG8IbqHIHH4S6d/J+UzpI+TdSVlmzI1Eyfynyrn2gCuLi5o9R8EX1XYHmKgpMgTq7
8+LQ9Xv0+XUjvHnDWR6cNE7dnzXmjkvzLVHuc0kIbx6OZjK96Xyz9sIqLTzUtRhhals6eriaKNH5
+PpiUuKgiaqn+bG2ljBRqxXBcYwmD/uioIGEMhGm+iabbT/Us3qRWOpGu7e6DGl4S9IECrgu834Y
Sdb9rKxC80NJLrqHYMEZXlJ7nLSQM2P+LLWCNq+w3f49bLoOcIh4QEwG+vajEZUonTV/rF+5Vlhf
E4LlSOgTsVOGZCr236ZKbzAihoutbSpFjOQ2KFHwbEquLl8dFGRZOE6p85O903njLXENhBG5j5kO
A8XLi+KjI3AA3OZFneJsYs3aBq64vu+Gdpx3qWfQmimncXaOTeTn1gbr6n4PPBCZoUb0zGdyahqJ
JpXEGMTJg/+FHCE7w4aiH77p/aAjIIW/+zxk+G/t5QgKHhoFka2oCvu+CG27HT5XYmx/24WujFAA
pXGAKyfA58PN2zfKxGQKMWXChMlavVB7s4oM1MmpIRrcS6BpbfTJaNNDx5gkxvAzPw9a2r31Z238
ConDJY7LUNumKJCsp3mNAn+k2sNDrzTfYe1UPUSYyvyyss4rw77R2kddIYjcGO5s45XpKhzNhmJ+
x2aL65HXjQi6ezHUgMo2zYncdeW7IB70r/1o1ISJW8hA7KYVH+Go8cUNM2uoRky8nPZuTezhBge0
BbQxtOA76efkY+YxD4GwuhxxlqKjGpZuX//ERqKcw6jzpk8wf5MxFH6ERg4FkldssjKtvjS90Yzv
59xWEzoyB7tYdP/1g1V46ifTClNDLxber7klyXjrldKtHqu5Q8Qd1OXQbmj8j//pWMm9z9Dhlgcz
1RGWznbc43DV2+kx64hhCLNEMeOkV/fNZzaM7j97boIPad9P3iZLiwDX0roY4k3sxkn0KIlz/K7I
XXqF4jDmuyEyMpugD6P9aptsEBvMadQ7TVkqeulsWGfhoETt7qyxx5yjqzSs7tpGTGsk7lunIWcF
prqgvksu98XubU917ORGdtJs6b9kDZzFcNbL+mssXSwt72/hV4MtRwWMGszduc6wjZ8Pxk+o2yFS
4uQkmokBYpNUGjZAtvEb9KnUd/dHuzouGM2lQcuxy2nvXPrJI9XBPZ6E6pNZBWIj6z6ON1li9Qdt
yDGnAv8Je6cttgXBKzshyKe7P/5VDcX4nFW4oEIFRtF58bSSFREDnHNvJGT42HZd8lFw0TrcH+Xq
tF9GIbmHCzj9syumoqdFAl5aLU5WMTQHVL7DVrH34YmkuqcqTrM1bYV16ytyJaTeZ9iF9Hv+FTHP
pqKuMDj2jHZ4WhCYt7iCuz/nKOuJCSq1oH0sh2BsQwddmtx4InCeCOJ07F01W+KldRMbWwyOksWj
cPiKzZmWHRSz4xOs1vRdN8yj2AD4JFYYjeTKbQwaVjisTMn8sUlE8owBj+hwHxx5OHr831xLSw6u
wpWjMDO4MzNNdRF06jXzUZrv3K5Nfrrt2L5Mogie7r//G1+ZMEW+G7UWHbbLr+yY8NbdgTs6Kaej
DpCn+VZoVxhU3x/nxlv3DTy6Fhhi6SVeXFFj+lEVWu7ilNip2gMFqG3lp+XnvC77FWrQdb+QOQUL
DeN8rsM6aPD5F5atX5JmtFQxDgnlhWa6Bz3BFrfAAXGHu5tA12vgyaC5zDjiQHezp+JnCttx5eXe
eGh0AlzIFxLuEgN//kMatKRFZDjiJKpSxhupywnhcNpY3xQ+03JlwV4V6zx2ANeVzhCYFm/5fDRv
tDV4SGl5AvzOt2TCYB3cNRQ/aeGEjoIvPVjlGix84xF9nbvqcs1C0+JePGKb9xB7p6I8cfhnGHBS
LiVQEpsNO6W3vz+Hbn1YWq8LgcBcqLaX75OgROJGg16cStGj9o/xUPJnMNOYbTssc4jiasQxscm8
TYdZLmE+Az1AaVCArfySG+8aUIumNM7bqJku+41YDk+EYfFlI0TTH7K5/4rPLlYRDeYu+pSBsHXI
t5FW7CfiafBXmUeWleIUTILUfoAKXDwK3MMfBOIOEiUgcXlG1a7MiCvoj1wyZp0PXkNc8pW4axQj
ovHC4H3VQX3C3BB326LrH7heDDtzmp1tallBOMgmX7nt3Ho/hGrjO093hDWwbPt/QX9Nbo4x7Qhx
avxKPQc5Fws/iNxQ6bm91ycxfGqtemWLuXGUAHECUBncrq5ZvILDX9OHBpBBEgaUqEbPwrkZ6o9B
U+mvszTQz6xMg+UueoYA8IJB72kbwBwGUl9ew1+POdh210a6VZx6R4WB22AGmLnkpXZd9zlr8L4E
h7fx7Y3H7aQxUaXETfv+b/iT5XfvN1z0Ed3SzhEgmVhsxjJ5R3IbsgbXS5IjryLGiTGyxYEYUP0F
YVT1jFes9dYwySPe57Nr5wDCfomPgh6VP23Cft73lVNaG8hoqvhl5pjl7dQ4+nY4I/75XsnR9pGd
iuqnqgrvIY0D+70Ycl/ntjaY71ottoyNkeIIt2PTkDbuL+bghbMIml9l10ddWJmqfjTxwEhf5qnM
TkE5Cvs04DcuvlVJC4sDi0aCUhsR0JnmIvCGi2LhHqByybd+HOEJFlns65shL0kBbuEDHO0mKr51
ePSS4V5obRWafV9+GxwMrHCmWKyO6ZR1wSbA6QTT1q5KErxCcv2b7Uw0s/LRjt+3pBHtVj7Njdmx
eLqDK7o0Pi/3Ro1Vndt2DFxKsbYhsKB8sBt73HtOO7zeH+rWSnfAFGjuEMRMpu75ROyGfIDtYWYn
XTVzmMH32GeiDYyNHuXGER12cyjb5slOmm4laOLWAcDd31rAPRbCZQXuq2jENAg8KpWm++AVaTyF
emL5dCPtfE2IfWuJU4O7pFqysQDWnj+mWVh5kOq0T8wIi4s4xR5LBsV/7diJfc/16/P9t3rr2Sgl
OEt9y4Ajt/z9X8vbM+YUxeOYnzz03++7qNBoZQzmVko3Wdkwbw7FtkUNrJMEcNnOLTtF3nzEky1R
FQ/EYxSv/dAZoZ2vOS7cGolnWtIkqZGuAC+luN2kMqYrM/jjU+MpfxMrz38YYjmsnD/XyPqCLy/2
CdzPltzli++FeZX0J3LEjlW0mNrgFRlJle+Lzn0kDcR/xsmq3muAWq+RN7Rvqmx0wqJ2Atw3+2Cl
eviTeHK2US4/ZuFu08Sm4L08sxO/7M0eXPhEDZW/jUdL/Yhh23y2Sm8SB7v1MQhN59IaATSk2+zi
yrYNKDIdNnAit/B/LwofRwqqK6SXaVr7z04Z2D8L2y/AmCPJ+Z/02GXPHk6CGBeDEGyr1un0Ta65
4oeRoyZ7km0/YyUFN8yg7tTyTxr2AkBtWZ+8nZ3YY2OzZy/atVGO1WVZl9EbYApcrIssjreiVQae
aAvAB1Bjlq9FnaXPWI8ra4tHkfGzNoxOx6oRe0sybZuZfkY8KMnP9TQn1ITG74uDnnyJPrYj0hcL
rRB7S/l+FOYSG4XNTPqACNntF4d43ImQUsRm8AQrDd+7++vrWnkPvAcLeeEVLJSCy/brUEqF6w0s
/rnDOLXqzbfmpB2E0YdZrW2Vo35Fg/NNAMARqIZrLcqnx86rsE7P+levDR7u/x5zmY8XU8RZOB20
KFyMFS/BYOSwQrbINE5OWT7nA+wGqiVOigNhlm8CPOI37lg8wxPY4qQjQqdLdhG+3Bi58pZc96kr
0vdkhOHopeMjV1vdkyS4oJWzsQi+MTMp9GZnB/JhsKsEh/Ry43vig2vHn+4/yDVNkBcL2YY80cUz
4upah6NWVjheEZ/82fxUlNZjbIOl2rUBwasnqgU6YOI0X7PRh+swVeO7RtrHmEJ3k9I18aqOQsZw
Q0uscZpvfnK0T77rs5HDory4nCHC9GoXb2e06ZQGm8butfZ3XDS4KiQ1/8sG5SJuSGMh42rv12P5
wejcoH/I0IB+wNJt8kM8ky14n1hE4qyuc8lbmZZXpwxEZbLJaB0tehbz8k48Kg2HI6D5Y6Z8L93Z
RZ0/A4fP3T4YZII/eDOstDuvObbL3oRQEe08hzcKovOTxsQm1oPQGZ/GlFJBLflkqe/s6y4hRknv
Xsw2ycIq40qHyPBHRddk5fy5pmswYyBsopbkrgAkc3GRo4M/Nn6TIRi2nV+NkbxYYnqe9PpVyOTN
nMs+NKX3MMbOAVv2o2UrbJkD81Qb4BkWazTw137RVU3DL6LTyfHBfo0O5OKdGH7U2fGMjC3PKjSL
yaCPT67gqNrYWO5DIAii4OTIBFM4TNHxVnOk8zyDNBmYgHnFt1ROGc4s2ew8moPvjQtCW5knz525
PDadSRpKN4Gxriy9qzsBP9sH5uAdIifh9nP+KWGGjbnAgpcYRjw9k2g7BAqesL1NMpyu6m4odt6o
/8Ij09oX6eQc749/Y/JyE/cWvwDMGPRLnrjINWnHnUkXoOvKB2Vbjbkh53b41GksGI65WqwBD1dD
LiQ0F66PB8iFfcpFmdSbWT0j23ePgTN+dzVrOjnREJE1MnYvhlWuddKuYQAPpg77M/saON5V59qT
EuMqYTjHueGAwh26tz/FS+wY3SPT+elDKtKQ24l83DQTGPgu5sj9NCrZy32PkmqVlH2rzkFjwvKx
gHmA0y7K79SaZjZRvnk9etSknKClu7WGMnuZ52mQGxx0FmDC5HL1IFJDf6dzJf6SqDTAmhhrC3MX
e7iibWXgdHNolSmmllAxvU+1L8sXUWcud7rRmj/hwzzIbanV6r/e6PNpO8jKKx9QWts4y3e4aXF6
0pPa6JXsD32AL/OhglP8HQGwTvawNvpjGGmxQug0Bmw1jdOTM9T1Rpu9T/t8xl5uRsCORaAbv8aV
6tO9CErNRBZsdK9ob/NHPR64N9YRHI2NGmX7MiSV1Z9aqRMxpRkNLrVjZuMIGdWT+2B2g4IGbqYi
3cNB7vRtGihXPuE0lNXvSIcdP+GrF3+fBWEYCfarY2ipMvgNa7OxSLLAc30ReBPy3RklIVIQeoLD
5NXQ3VOnD2hCRNP8KgtX+1kao6q2SSuz6UGR/vOQCXR6O1MzxHMkuSSEddQT6qaLdMSGe5gxvIly
aZTbwVF4S6e5M/6Ye0lBRZg7sVcq6I6T3UblhqA15ewJGY6fwXLzr2aRp9EmHnvmn6ATKnZzo6GC
yoWrvpbwYcwwn5vG2VAVgzxiEpSdcC4YS57e0sYtDrYBqpTa9BGjml7/Wa+WfAt9zAux0QG1so0o
gJhCc1Kq3podLLVNMAcmfw769o2v1/aMUygxE0seRvZ6fxOxr+qgZQeDgYOhBxC5dYEpOGgbiqEb
7cUf0Pg82VmAItxq2n/mhXAvZv1y1trwlzgBz/fKGRBdn00C8yTt/RAXZIK5l62DeHcF0VxV7+8/
19XdZ4FHdVROMK/YnZ2LdQr0QCeis9EmVH35mucOn9bIAmcXJ0G3+/exGIwtCucwBxOO82czM7v2
aM/jhFtF07Oi2fdk61MUEEnmYsr574MtuyGiACD2K3OaoNYSLa3xqxu5xbwoWuGf8dyYPWwWay40
9we7Oph5i7QMQD+52UFmvDjhZB110q1HH84g/JejbdoIDOC5uQ/5nGbfLGhR0WZi16CIsWXzcH/0
PwfoWZHO8FTpXBxcErVQAJ+/WG3KpEdD3D+KAtuJ3aj5XKigDCRfrLozm60d+0my9TG34B1opXfQ
fAGld9JkHe+g1kQ7hZXjbwJ1MvwU/ch9Z8RTqzZG1CUFkSlC/rr/i69WEz8YTTwT3fY4Hi9NX/yS
klaNcXDMXb96Jia5/RrkdrnyVW7NbU7DpTtJ15Aa4Py1REKVdlC4/nEKphotgUF6C032jouetxb/
fGsGQM9D9b1AMdDEzscaSkOLE2fySQzL9V/ooKPXypb2a+f0tNgtqmQs8ycc0pY8gH9WYHKhQa5I
YY4ODiaNeT64bOCWFBNOrV2GCiRspzj3wh78kdgFJzVXG4Y3Ph8qH0Sk7FU3NsOhMWJPBqN31GAg
PpqSW/UPAHz3XZmNOp2GRo+xRtej/kE3usjdRjb416ZpwUYHqCQChL0mIxXfW7d19YoERVkqLTQ1
R3+QbjuQpgFcrj/ZYOVH7Ebxx8GBtXtNMV6GNCE1sLu0C8gmcR3ylvDb6J57nOqP0pm9FBRscGtO
QZcKN8Ll+FWnFKk5VRzxsRGtMMJSR7K6uz+nb9R8rEGMsEDal7Lv4rqA92QtRrcMjq4/+4Q3T2JH
DWI8ztZshdzMy8P/MB6f3UIo7SzEvvOPjreKHTm4uB6lhw/JpvSKMT7VgcXhCu9OupuqyQHY7w96
9eUXTBObJh8jDfaaKwp7Ru83EGhXZtcrv2sQezHGLXKKs38fBzEHqNRiZnYFO+R6ScRZ6+E/EjfG
NoqG4m1pDunKzeBqg+BpaNNB9qRaXwC581doQtYpUeBqx26swYR9rXskHdvdeC6p4vcf6PqWz1g8
DAuVOt3ESux8rDodCrxkOBySKHbep3AcUIoRsD5uOg8j0KN0cfMHR1UkALEZ99lTHeP6LIw2/uhj
IT/sDSgVC52GWk7rkQLU4f2feONt0JWlZOekQPt/qRfqgzLKuxK36dmI5am0p+TQVX731ChtWDmx
bg5FV5aZyxWJE+b8ZRg41majKOMT6ZfiGciTiIFEiw4+0VMrL345+87ORtwVHWB4jAQ8ny1y2bj/
QqzlUBBZqHpEZUgq9soZMKG3Z/MkAft2lKJiW2Dp/a8tgOVjWwjmwHoxfrmsquYJL90yMKkEJEk9
G41ez8Q94N3gc9b+81dbnK2ASqASLFqd8+fjcttxtV62nSglhLyItSerJS5OK7EZuz/UjcUPvrus
foRBvMuLMkMQeRAZxRgcdWvA4mgqakyuS0wNxv/hmWgkO3gJIOu9EmjIMfLb0s+i45R7yaMV9BE3
OQI8i2RIVggJV+c2xCUs4dgAFndIPtr560sGR8eVPY/I2Mmtp2Q0q6cA2uOuLjINhFUrSGQTfQjt
kIyq+6/zGuJialIuwMiAYw8N9mJsr1VJ7muehq+fq059UNe71gDSHivRvFOGJgjhSoGx87qOICRm
3vgweJ316/7PuLlAfLQScJrYnewLdrHp1VT9CZuggiGyqwgGweZc/jf0Un/ozck6iWFqPt4fc5mU
V4vyrzEvgCzudIoAMgKe9TxvvkStHHY+G1sOqQspwf2xbj4fn5dVYhrXxATZ2jWBKGQIleU87o00
0bcFmSF4EM1QmQo5biwrjw73B731gCCmlLiLLMS8vOpkqRYkkQXmhHEvAQQKHhX9g/EthEt9ZQZf
45RMo/83YubyEYC6nE9ha4TaY7Ud+FYxusdBY/PWhEWY3WgFA2G0w9L277LY+qLrHdRQ+MT4m+ij
Lh8nYYk9cPk7wlQ/wEMa36e+SFbm+c13AWYMxL24YF9Oc821RZJpEWe5Q4Yg9ie0vL25+mTN8b9j
6cu7WNTn4NUURpdQY6PNeezUBZRwJ5qP8Leig6IH5GPxtNVgt2L6F+k7s5ffetk4Wwhv/rOkB7kp
pQQ6ckACYQS1L/dnw60p+MegAFMxLiOXDgnBLIbAgnd+JN2IIE/NfV+7abS3JDKTxInpTnXxmuDj
xsYGCgRtgSoNFP0SvYZzp2pt0rUjPgjxDrB3yRyK00daBLSjcUP/3Rak3ti5lP+sU+UwAkvAg5tj
F0Pa8/no1a0SKmBDaTXVPEyDNcNvMdNdPcf4/tWjvrLArwpvvjlVMJzLhUV35QPS1G3pITpOTrLN
xJcC+tX7fCA8JCygR7cbpJP4Vd//oDdOQi75eF3AmdQNVBnnj4iVW65A/uJTlnTRtAvsvoh2gdGv
OfremDiIaUwDK3c6gldLp1Q+KZ21omklOvOj5y2tHmK54d838mRERBIZfS1WHu7WuXQ26vL0f5VM
ThOLvsfF9ER4uPmWwKAu9PREvPRTbBCDhe12oCwY1PjDertGk78wg/ofLhrAKag0F9+4a15DgkCK
WWTEp7xw22mj65xNY/Z/nJ3ZbtxKFmW/iADn4ZXMWaMlW7b1QniQOQQZnILj1/eiG2iUMwUlbtdF
FVCAfZnJJCNOnLP32pn77eMf8p1nB78xGwMNAg415+vF0Htla7dcph1zouZ8lNybuq/JQG3HbtOb
hn/lgu88OWi/INbAKlkLxPOXQ3O0ebHgkKIw6+66OU0eiHi6NvL46wY822DhKSLE4h+O6M7ZBpsq
RMzC1JkppkaboqkdjV8W0caEE1Ypll4wVe0XFyO5DLM8F789ozBvB2vE8Vaa4G3XAA1642mvwjGx
tT15C4SpjmwacaT0ZAY8RuhlCkXXqVNCaJbOgO+KfWLjLhb58pbUXto+N4ijJpuqKUgblS3jJaLp
7G+FbhffU6HjH0jWo0ag44sNFU1Xm0Xavaobv7znzNGpj8FKwDy9IMSQnRGbJGempwW59ospDKPf
JQOzxStV/98z3MVdx9QH8huWxMXrWhpiHmJaP8d+RsC9V/EI8JY1C0fz7MhmRoNZO+Nt73HY2dtO
ttIuiREi9cWIPbRwQzF9HUyjwd2Rt9ZypSa5XEy4AagzUQEzmqJz8O9r3cV5NVkaRLXMd+Nb0tya
PcEYzdMUeG6oET4aBblVXpnjvrP5053QGbojZb9MLgC3XsToU+lS2JpxGAPC8sK+GMQNuXrm549f
5nevxX6zEpnQfZ23QRlHx5rlcPuppPvTGKfGfd4M+SHAE3Glc3D5SHFwpVamdc7yBGLn33vpcFQe
DRxXR5Ij551yC16CYMmufKH1Fzl/nuher0SNdYh2vjrNtTsuuFLio9Zk1UORdE2kq6z+2g4a7JlU
1hsGMsmaXj+Hmq6u+R0uHxgi4NCxsfFATr0YNytPDH45wBck6EILrcz/2TQkwC+Wt8lEhlefONLN
xz/h5dwQJyCw/LXn47n07tfP9D97j1HrTjLrLFx24S4HE2wA6kSog1qJ9qS0THI4wVhhUBwBoZuE
VE5E1Wf5l9iU4unjz3L5OLFs/OW9I+NjHzp7X5jSOeiwuvQ0DeYzoiftFZmnE+KuuSZ2uLzR9NJ4
L+GTr/vdeetQymGwkiHJTo5X6czAmFIYpaw28O0xmzWk18UdqsyPv97l1keJvGJZaXzBtrx4uFRT
WLVAadTP5OV1dau27qRezHppN7kTTNeOKeuW8+/DvB6IQF/wKDMVPhd0JM6SCX7A7CR8U7t3zH45
tKYIttRqRdTlfb4l76eBl2h39zAftI3mksTXloRo//cvjrmVHRiRJjCOs3e3yIaxbxi/nnIItadK
LsY+YWAFfqHxQ0UE9BU/7XvPEWMIrBdQW1CFmv8+0lIgFnY7Oz0J1Xyzzcr4VCBIiAglbK5U3u9d
aa3cKBX558KO1RqB21skeJ7QhGhbvWv6PZolm/5he02debkA8m1IBqAFTNV0IR1sk6UeqgEEnmEP
1ZtK0FWGKeGm1wRx770amALWdWiFQp0fpBUnnLKYcP6rJR0PtsTynFN43NIKakh8JNEY03n//PET
8u5F+aWoPrnqhfLHL8aiVrmVngKoMNvFVXXUp54eBdoib0CbqV2+ZO6VLeW995Hnw+AVQWXlnJMT
lwmiYDAE0JKn0X0QGAfLsNFnJiJy4dxqe+LKc/nOT2isdiB8+ugpLhi6mfTifGyr5FRqSp5Ij253
SOX/s0D571gZ88E6Zab4WJ/Z/1nQ/X5pR4/uA+78NdHZK5WVH1jHR9r6oNdzWmuO6K7cy3deBGax
/Hprp5Kp3Hqv/+eisqjmzkgR+3lt+oZao/yRVas6ESH9f65vmPfwdq8Uh3dQkK2rdflMDXwyZeHu
hskf73SmVLDvOufKuezvROdsBWUNYZfAZuNYFwkWkMqyZAkykLhm0ZEBEsykfkyaS37lMAUDci5v
yJ986J6kd3bJczba7R9SisETsI/rP+ex8t+qask/Z9y7JoynNCa9ukvxGree8UzpvLxq1SrVxU1t
/a7TGudAaXsEXeOMcNW+cpCORKNrFNovI84Cb2Ozm/eIN1aVit4zbEXQL8pfLaaIvugmDPJQqck8
w6DS7yTswzZqB0CBEfrypA4Jg0idSA21XMIpk3kALjMZX9rUbnaDPigKZ10sN6VvkNv48Uv+Tt8M
HgaYCpKOyM5ib/r3IaHizYduYmRbCKGsreQ7zBgF8AVvJhC/ztodg49axI2uQszNE3GtMeXJQffr
eVfnAcJhAnDdPwMIzFsfxwMe8K7MrgkR3yETr42ctcWxHh0vWjmDN8WLL2BidTDLv8PQafZaXggd
T0o9/zZGEAec0krS32WpxXnEOMR6swel3WpL497A1ML+lXSp9TPRRTaFYOBJAfWXkqxaz9R+Dp1X
GN/IL+59Ajwtee0sf1nGrvoEetwrRdu+aAj1ueMsc5GVpxbM5aNTAyBZsqCcw1jT0MJ5InOIUYjH
iujMWLkSh0rfXhtav9PVoOYwUO9gymMkc346KOokL/1Vy0tIW7YnXqtDUq1crHJNFjH1M4/C6vTI
avVlY7REpnZEv1xZLS6X3LXXgNAXOA4V13mrNphk4UHuEqdMjVVC6rBErcTDN/34+Nl+9zrrMmHy
WHM6OV//BqTxtg7hKgFgcJotYT8YI/3Oj69yuWPxbfw1wUzHZ85G+e8LxAyvF72A8mQk8RgFqhn2
dW+oMLBKtfMIgrlyvr4Uo6+dTBCR8BjpIzOJ+veCdPLbsjCJIC+0vG83CYMvFox1GrUxJ0LHw8X2
2pvCbIQ8ikS3vhljYE2bfMz1Y1+165TR1DXiX2Jz7O5xEuuwsTVs/6FXl4YdAX6of5Sart0OTiB5
UcxSElUts1+x0peTMY+5T+rpom7pUizPs67KR5VM3nLlxl72bjmmc/jBL4j+GFzXv9/Tw6dEiHmK
XTfIxjvl5taj63fmN89N3cdy9MSbxm7NzH/J//vBdu0QrEMxgz4BN/vfS3fuoHlzquEnapf6Pq2R
Pyf93FwpPd75gv8XLmWumL+LjkxBkhFccn7ISvrzS4tyeNMFpuZjwRw1teVJiuPN2IwGv0/eXaOT
XZZ3aI7W9i3lwSpSPStJKuJSSqIJ8pNwjN46pkPCrG8GkPEo+2Su9hlRkJhJ2uTaHOCd13LNqoQb
jWP3UgMwwPuMQVCA/B47No+4QNASFRmyuCulwnvfcMWRUXPheKAA+vdXpIG7uFNJdd6CDXkaiupP
bE49LwyhNxLF1eRA0Pp4MXhH4PDXa038HEcrwEFnd3UmBWIRQcs1m0zsCDrSj/aEKzF1hL4RnV9E
cnRaEMzzsh3aGy2tNp1phmgf/mjmGH8pHSAHH3+myzKQj4TgkF4rN+MC5O7Z3O16coCBGomJSY1I
nnzXDbg6kcYvyTVg5jtPNWoGDrjr4BrZ4dm7U9IyajPbp4IviruSgdDWZMy5a/uyC2e/Tu44Y8NG
cezDx1/znf2V6+KQoz7gf8+f5zKxiOoMOGBSaPt7UsP0PV5UPcp7T0COSYIoIdOK0obZcjXp/32+
x10G+gWUAx3SBUK3AoSkFVNB2IwC/S9bzXjoa+dPbnbeld/znQ2Hhs9qjMICwVt09li7gztZWT/n
J0ON8R69U76tg1I/5EtTbS1VX8vbePd6eEgJPAbSQDfo39coLcCVuzbgLbfJgvuyS14RWTMCgTfy
aCdXOeHvLQ/IEP7f5c4aBaptAM/5rEvWkKivjbuGFEOvOn78tFw+pXSYEPnw379BkWdfSnDmC7B+
A9y0PHIoba20x5AINL3nqWmMT/1U6H3YdnHytegDYr4/vvzll+TybN4svVRjrBb/3lOfPhepXK44
WfrQO0cR+yaM7GBwr62Bl28FF1pb/vxwq3vp7G3s05TUXEqfExU1w7KJlUlrSINepw1R0dFBZgEW
JlMOJ74VXSuuPKzvTAPWD0DHh20UYcX5qKf2mEV38C1OpRzqXemmycYjRXFvzGa7sWj7h4le+SHg
0W7nFz0RI3U+Hlc2OSF7yoliFvb/vkhTBP/NS2CmyLH//A1KNUNPh4pHLHZmL2wHMnXvtNgK/L1M
3O6Ef89/6jXHuLeG25zaZKtZg3rsA+F8b9zF3KqpfSKv0L3Scblcqflc1ppaxMNx6Wzyh1G25pLn
p9kcFzcazGn6YXHkeZOGKT99/AS+9wLwPpNZik6A4vXsBcDj5ulZKvKTM6oi2Tp9YnwSok/UActE
fjMufutu9XixGIjYuf708dXfe/7XHZICgEIA++2/z7+zDONAzB/fVDh2u52xltqojfzkaruAf9G/
3QLsTqB7GMVTQl506KYJo00LSf006sSBEVPZJZ8DocBBffyF3r2dVGjo+r0VNn6278vejatEtSzK
ue4fc5BWbRjEw4DtpKkqAA+x+m1NNmOfKuuvLCbrzTr/jn8xmnQxedHOb+ao6mpKOwCCS0kyfA1p
Pxy8WW5wl6Shb1WA3ep+/P+5KJl+aG4t2gbnu4KeogjoazM9uQV8tgai7ykwqv5TGtcP5G1UN3o1
/vj4Hr/3eqwyXzowKxHqXMzReMQM1ZnLDu/LFsxkCcaPCPYbI4uvUarfuxQts7XditkFRdG/z6fd
VZnjCtQU+JgSYr4T69gC8zt0Mh2unOfePZIjWQQghpuRxvjZagSX3RaSOLqT2aRoKfJYHbWg9A/G
0n8OUok7e/1/DC6bO8JHkc7WVXclGe69XQIRMOo37iob4tlHEGq0cr2i6yq7obQPAzbnB7v2R7nH
6J06N7UXV+Ox8FprDhtpT00om+DqpO2dm76yc+jCrsCDixNJssyu3Qp+XyDk/V1TYk/WSkiJTT4Y
248fpXfWHxqVLD4miHXkfuvr/D+tUT3okypbIBY7rXI+T4pBgc8s9spV3lkUGA0wYKLhy7JwflIH
yQpei1/3ZLup/wXGiL8dSmlHeoKDC3UJon2zUDd9dzXE/J3vh3iZWRq2YewY53LGSgDPLWaOreTQ
Ze2mo+fU3w+Jl8srT+87vxkXoopZeSZrxOG/N9KqurEvoMqcAs3u/+gNpjnXrvwHf5peP/7J3rsS
YR/cMXZsQBVnW0bfxHFWY5E6CdeQRyOPx0MJMW1nX4+qMdfy63xFRQfj0GFGVcxw8N9vpctEEYTG
+yBquCmbPBaD1MFhtL3Yta7Mv7r6aLpo0Ul23CuWwvbQCq06jYqiJhPuDXBEOJz218DQ/NdpVloS
5fbKW+Qj12/2mHo4MTQKn81YCucWx6Yu9w0OVu/KwPGdvYETEV0MngRcZ+dvdp8XZEvPPOiLk0OK
DYo0uMv8OPcjOtTWo1En6SMgDnWNgXzxa60jFcQ3mEFgyPFa/3sHldcPdpK6ZAVasbcvJtkcZFq3
JzVm12Q+F886l6IdxuZOoUk44dmloLdNFhAdRqpVZf0B0jn6QHTn7FrKI/3R88divRJ8mXV1IhTC
Pmso1tZcWQGhzydcsMWNDoBPi3oyFV5TaJuCQjZ2HmhbIVZGsAbgCZjruNG5D0+ou9Uxqf3iUznS
BY7MOIfoCrnTOppUnJ9mUTq3dpYW3/M0M2JK365pQwyv451MkmBjx2P/gE0YUyz4R3oGqq8+wSiC
DQji0f4CzHR+mqq8PSicV0cjyUb4glWNZqBq0lneFUrXeoRKdvVCQQYwPStN+0fjNfqbUlV+Eydp
aUUiRZUVdSS/HE0XAx1/oTNuSieROfKlRAdVtir5dbcddl1ntPVmsEn823pxIM0DNBNlRUHfLvqG
JdvpN5OZ0I+slJkFK5a19EMhZnHT162ebFOT/O6onXvtWztlWJrsEu+Or8guIzbT36teVfXGnwPO
CJ6V28+GzGZYGcIrbjUywsfQLfygZRwhtOdmzrG0pTEIBmPxcd8m1gBYQyaV9zVL++WbW43xk2Ys
7m/Ha/u3zCxnUJ225vGe1mrZTktSJltNzzPCJUb4ddEyeu29mZfjQ1xN9l3LoKQkImuxmFqzY9QH
r5FOeQjwUeMzSxtlbOYmVeyNzNYtSjBrGnjfS1c7LEgj84Orxd49afLmvG/rYfpluaOb4LEWxR9n
8ssfY1clT32WZjegJZZPvZFZKenpprcHXus4QNKGwkCxPcFN1jpNvs1YjIMNJFyM3bMqnO/WPC93
RZOjrpJdAZxTwvOyEaz1N2QTNl8cszAfdeRP+k0c56kDFmuhVZVODM+KruoYlyfMDba9k4kGBf5U
9WEuBmVuARcjyPKNev6TlaJ41uOivca3v2g08HpRO6/TZjz8TEz/XTPMmSmm0L0UOIlvwbsZLf1m
WqT3qamClx7RyObjHeVSZkO1RVdjlT3S6b3Yn2088jE/B7CxBZ+n4yX6bRIjk0WqnHwyOtdkHuzI
Q7AAp/6rO8pz5/dkT2aYl8m1pO6LGmz9MGw69AxXHft5W8dq8hjCD/B7Ny2rDTyzaad6K7nVCpf+
YccEs3lAM9bmGz1rxyXyvKn7r5sFH4GWBIZU/sPY5KwMlH1PJBox0Scl23lXAkpGDKNl+yAFvWQU
6ptZsHZ9/CNczvW4KD85X9hmenzh4MMAa7kTx//TOL4CqP4zNrEIba3dGTJKYity0rwDxdbj5ZdV
ZBXJk5NlwT7vPzk2OaK4ItO4svcQQcYtrp3hQJWg3zdKj68UyZetDD4pajc2Uhg17GtnVQFWrQay
Ry5OSPjF3m4zcWSpkdteTcvRNGGzNE37ZlfJqyEKEZFr5+1Ma+y23Wzre5dQr/3H9864KDD5RAD4
mT4xEufNOfvB6N7XnduRNJDKUc82M+3PL4PVMiOBEfyLmDeVhHAcZPOlbcp02TWt2X5loOAkobB8
STwggIdga1PwvBKsVH2nVwZY3GsMoYVBkS0s3lM6p1fOju/s2CYFMSwBdLkIu89KOS/N6ZVaGXnj
Y1LcW0ndfK5k5R0+vjvv3ZyV1kRoGw81z/S/ywl+ONXlKoVAN7VikxbpGNqFKbZW7mcRXRxxg4sC
/HhmTNqXjy/93hekNbumlLCWUQP9e+ms0CQJYOCnl8wctxhTkyjGDH/8+CocFd5ZMlfflkOBhYrN
ONeV9C0UW6/BQj7pJIpt66rKnbtxmYydqvBMAu3SjO04GuDJxr6qw1Fraj/M5CyPhO0k92q2G+8w
ZybpnfrYFhtZ5MZeWN68k0Egdk1myeNUT0RKmqP9pEZTECpYNsVPrdb675nQuhd9qdynGCCF/FEK
DGsECsU5PPvcrb9pTtC8llnrJ7hdpvI7kc3yPmcpRkbNcgMesrC78sZOE4wnJM4qP/KdydGIn8qM
x0WHuRyntfY4xz1ZhVjvILB35DKFQV4aT51bTJ97hQY07BfTOBHzW9kQzOMSLomfezvmlfkUdrG5
3LZMHbbIzsWrqErvSy5U7BzkEFdPC4rwR1cZ+UOjLPtE5y19cjFQ7GuzwRDL9Mb9UeeVlkYkR8ZP
IiNn0HUC7c6eW/fo1OMKR/Pi+IArTY8MbJXTDgeM7MN6Vlb7FJgluOEgtfQnl4jW70WeASagxdF1
G07kaUbf0xbVs63M0nsoRsMT+26hqbEz+WpbK7PGhzaJdbnR51rPQ5A6Wv1aJkE1R3WaF3DfEBOY
zGlTwLeVEXTPPUl0O7/Ku7ehAWY89/NSwTGQ9aes18XnumJvjdqsROrne7JBa+BMg72dLDk7z4Of
1GNkJ+REby2Kk/G5dqX2s8qXof6sWUtchjme5yoq7ADhAnez7LdFD5h+KzDz/JwN8ALRVKfEYgej
b4UAFgZ+zN5sn2kJduNdbwNFueUE5eq/A+KmpMTypnG9MPanwM2PZkU8nqRMNv7SPt0Shg+RIEzV
ZQ+B5V6g1B1XuULWHqpySIy98ogawFrc/KrhqbwGduw/N45GZDUxeOlT5lQG9o3GF9ul8Gsnajw/
Ic1nCOYT00+Aa0biakVodrhNQm3Mh5NGXvDAUd2cHZ546Y9hlUtxV3fGEIdklbXHAj9AFtq93rzW
XR+nYWv29YNUS6aHWiX676wuiN4NS1MnmNbdK6rH+oucdVdEZta72zlIQPxVA9rwkBdnmbZzPloP
pd063xY1+gXJj71ISQWYszk0iew6pkGc/rYTQiIjTP5waNqUqIfPuNHbZ1m31rNuiiW5U+YgDnMa
i/uy0pKXtlNGF7aj41bRVLpNHaUEfn32hqG5qbugfHaGTSOU+C59VR6YIxZibyL40zZWoNLvhByY
G3tO4i/BYHqn1NQxOohY2qelkcZNUydi3Mcke+yADNaHUvX2T6KaMvWI3SGHxRmnkxXNcB7vOlmo
T5oOOibkwvVrNRaNS02rmX8svazotcnlW6nmlNFhlW8S20z3Q7w4X6y49neFS72viGXC2Msextm8
IUJktvoIZ2oNpVwWGPvsZutLo9kVgL3u/VWRZoAZD3WzKTZtKZJv2dC9tG2tViKpUW3TYJgk56gS
XEOsXnw/U1tk1XHYzZxtBqKtwqlWxa4gUfUJYRhTNqMyo0Yt40nOcxwFOvHiQe/eAFvJt/5UG9An
JCy2uA/yX6mTDdsK6kq9G2xdfUaSjzekIeFuY7aGsRK/xiP2bDx4opE7DCT6YYU35OQ5eFNIj0FB
/XEaB4LuUqwbVuZlh6pOccZObgy0ZpK8QSM6IjJBqkA/1vbAHzOJYCUCA8DRoe3XQctsuKO9Hf3J
Pa3qINIE9YCMlXb4kuaQTLEyx0bowtbrD/Uy2k00Dsp/XDJrmUPbI9h5o/vIZ0BTF49pMaNd9EsO
TWHf0z6kXHdrqFU2ynyLtRVUnxTajcLg8S3tu5L2SV/Jg5zzAI/H4lq/86lSWaQcPfhtZLq6xa9t
3mLChVNb0HQO9Urj/FNYKvlB0azfWcnUH8qqMihpHFa9dB5csuYNut5U7BM3yfTL+N5p6+zopLI4
OgbegB48I+p55OMPM50y6IpCVTdZI/RGbhpTy+KN6ThTG3WcPhEPpsnym4SSKoikqexbLRNF+8cr
Or/bYKyjJSk77DuPPO3VsG+lSNyI2Kr+ufLSwAYahM3mU56DpPrVxWoM7oKsm7ywmeaSRGwraaaI
bpnobwox8ucrRKHsK+wCY9gaY+pGlUEkzkFwDEx3tqPZ3vM0ZHUWenDLax4rwKFHqBdesaO52Q/b
QOjzH9F5Bnp1tHsG6jfDK4/8pcZFUE4oyX5JRamFixu7vytyeJ8x4WSKAlDTRGj4hfs9rtK22ZEp
E5PJMQbOgHEUJ/K+0Rutvg94oRK4aXH70rS+WZ1SOknjtnLLdthrtlPUR1cfuuJLZsocjwK7yClu
ygpbD9NhnkOd0Lv7oCTgZjMMrpCIvqeSV8Kau2BDim4R8CthENok85yboS1XcdIQM38Fp0JrNpwb
p3P2aDbnfuNWk1m1IUAtr92ZeDOSWzn76dcEbhjNjyX/0yaQgEORNfUv7KbjL7eZ6v7oTwQNhqPZ
+vou1taaIkYHx+lZEcR3U8Qd3b7OQgEfLcnS97dKM9yJ7Wb029BQnkdaq3DQyA11M70Nntv+cFJd
7iYLjeopizND3pTcKOM4OHWjTkY1Lc8TGJeRPp87xpFrNPprMGtW9Skz28DgSMOJYa+htx+jOUmT
cmv0fvBWSbt4K1IIuaEup4G1y/KtLjSciVpeC9zJ32HvEfC+IFd/W1xHI/6DYu8nRjeyvcvRKAiz
oVGgh3pWTTuMIkFkL3UjwrFMGpQog+M9aeWMkJIYGydktu+7HLh8EiatxaDfHgyalW0ZNCXZJpOW
SQZlkf5JtU7coC7R3srFY5zkMDhpwh5f5h/ZOn65tYaM5sdQddY9WG8aKCofUVgSOZ4YYceo+dXR
C/6cULX/J7NlemIaMi7sA9RrEZLfHCNLn4rfQdOxnnqGLBBEdhlEN5W75W59KattEOTNg+C1uZmD
mGSmxMxbulkqkLet3ss9ganWL72b9K0zt7QMzGSNWHBtLX9L3Kz64i2aKiMxdmYRanXVN5GN26Ha
NN7CGtXa8fJbep2g7moS8ysm6uzge4lBx0kKOxyKYUg2qR6Xd0BLls9DFRh3ZpbWFPiTQ8qO5oyD
sSGCx2y2C7rrGgCcxM6CFko+cLnhaI12tRe5qdXkEPdC4YSWbMjA1NtTbxX9FwYr8adWKfMZ/dfw
ArQHohszgmOpaTPrRrfgInZrAr2Eju56m41pUb6VppcQwm2IWESFVMVT5dba7UgZ8krjNWijjNUH
nRXWC3Ec2zInVYhW+2497H5ntUcNAMfmixwKToh9ot+0RA3e1j7oIrJns9TeDUFNEaFb7RyEktgg
9IKplhiHvpHjbdbkfr2hfRP3kV3kmFXjoqJDn4l+Dhc6zopeYkmlOREh6YAUbuVM6dhkzta01HQv
kqB46PMmuCGPqPwm48zSNqooNTS7Ep1cZJpJ/yBjFfthJyXlQ6z88YDeyX1x+Rv3RRuAF/CkNh4w
auHbdPvJ+9mCqz054Ji3BVyU46iDL4x8d6lPThcvD2kRgJ5J2MsOQbZmmjWecrfVAJoztPyU6i5p
JOEMeW2JnclzoZNv1WgPZZfOj70xL8S3OIP8RIe/fE6HgU3WnTiDz7PSyeZxtHjZWJkxf3U6LX2w
TcJGe9D5dbR0zrjzc10c4XNVJ0FjMtkxiYdkmJtA2ZHbNENEmLwrNwZNxbsOrdWdrw3BF5EsWR/B
ibQPClYtxbJn1g/1UJu0O/3G+uSgm2EjlqD+AbuMP6n4jYUDb8sNXaeLYd3I5HFwyAAjgkDXEHqr
Yll18652l7vxQj4GnmNSZxZB2i3zrYJWtJp4uqvYtW+z1KTx4Xgp253u9bd2MDYvLEkBJEvVcNBw
g3oZDkDZ830ihf51NMBLH7jcAiPW1Eh8qkchQ2Tb85YEgmnr+IX5w9GQjYdVhyffCYp67XwW7QMz
R1uRoV1VR8H8zIxYV1OQBQK7bq4XXbsbWUDTCKMIgE1CxIuHXDICD7u2t26rcQhcyMG1fV87vrjh
+EdhgqVP3A595sJYjLvyVtNGdCfDtLTfW6O3OeCKyd90qGmOwexXt2lgFI9t5gPszjg0zbTe0mna
pBamm5DTh1Bh2+Q5be1GsACao6zCZSnzRz/LHeA+1vQ7r3m8QHe2zS0H3uzG6TUvIYmhIhel9in5
Qs10WHq9xErLbQy60dxkKyDWGU274T6j8ImyUsdKUBgLQXIlhMiXphPWQRLAfedljfeYVUH2wxa1
8Vo4ayzZIlJrC0ScDvjkxA/VCJe3hfNzcIac+VOiWLC2/dzpD6kzWlVIRcTRFRMF3nqmElCYwfSp
T2kt9NupGCaC0LTaeeow7uwXV4/vy0JpSwiZRlJnZn3+e6h0bavaDni0wdkjXfL5uwJVf0wn5k7t
CvW9i5PZfeuIl37p9YkMNvCdOpUU+XqfRwgsb4IS4bs5dO6Llc8Z97POskcqNPm7Isvwu91Y6V0W
a/0rwgOqi9gO4hNvwCDCiRW4oqWVJ99zo8H/1csxQfo3O2vWht09x30ybHPuyue5yrlBTqmlbVgu
Nda/vI2do5od88XJuuybV+ZeEtJ1yFoKs85a1vuujzunL6vT1BnLLbYv8dahlWkiY0ySMgykz7Go
0TQepplH9RYinXpAlz4eVWxoD3ilOZ+DM13y7VJnSRXOwEjnY9NnZrJFIzmWNxyDi2Gj0s71Nzhb
LfN5KlEF3JiFN/Os2QwPNVrUx1jV0t2PrjJ/GmAz8gfPlkOyT0sWqXDBRuEeJ/Lpgs3gaZn8M7e4
UKC2uxlFjhwquVnKxSm2wuSrn8ZC10wS4wo5/h1qQRRV/vBDei3hYUzPfT3qi0avN4Zezj8K6Q7B
RrMF26XeaRWxfI3dI5qiIOk2hUyNegsbLv/aGBMyQatNcrVXZSvQxZedJSIG0tObYw26dhjSQr40
LL/Vxh6m+dZQWr1shs7Wp82I2HvYdJhQql2mLX6xS6fF8DcTOlm5UzmKia3bQvteWxWi2mayLs1t
SqKSvTElJe89ITf1J3+xSoisNKD1Td8BML0ReG6mGyPubGtPOY1zuUAVrzbI+KdbNMHGN723arJB
pl6PKtsdPL7n4pkRBUd+B9OVxcFi0lNu3bIfiy0m9+orKTZJ9gnTUOdEfZDo9AWsqe1ODFnjZAd9
YJKHcdB9WgewcKYwBWkWR56vjeY+Fh4FYp1181tQQrJ4jO1Wf1F9Zm3MDGSIjWDv26AvS8CUJ5sm
RnFLLg653UOpbhS4sB1H2MoOaeN5/g2frTci0eukokv2L3oLZg2bzg444m7NCr4By2zWa4fRNCaX
yrSbu2NXD07zlSw+v7FD0XiZv589MlcfYSLo5g64gT2/DHQB8RooVDF3GfaE/AZOHl72xDFEGfHg
+9pOxzH826E55e1TJH+kBoLsKu9EpVU8NowYFtjbVp1v6sBvXkewb5xFir5hcRV95R2LfHKmbdH4
1LGOPpFXsMy0YiKIzaVF/rIiGkJQXncRStv/w9GZLblpRGH4iahibeAW0DrS7J7thrLHHnboptmf
Pp9ykVQqie2RhLrP+ddb4aQwi+CaLz0LBHG/ldg3OYP0YVuJiouyvurvPKtP6+tsOsM/d1zZP62N
xSLqSMn1YxPLj5m0XRCqM1mlPprMfqiXuwbNi/pmMUjlsW2X1b0MftrPcV66BaqDNN3Cx9o3yxeQ
dNnutK0JDkJNVGY7UTjMbN2YT8ueZ9b5ZaSD49F9Wrst8J27lXvlVkZ2mCEgJRNyUOT7kUhgwndG
vx73ZZdzvedhvnAxoHbCoiSNgKg8BqAqymd/WY/u5ozhr2abVXG7dxfzwNDdutct7xu9TxET+Ek3
kRx8cig+q7jTZ9d+BOCyKB1gRsgSd7R6m/0iy4dHeWvrOQa82HrXol9fEvAobCSgQP6nSotsvKxY
qDuIqJWZBCB2Fa9UVkGUCerF8quseOx3LuLNdpeLiYwN5flUXFrj1hZx33ZbcxwcY/1yR4JYf0Ha
Z/5eKFtWRwPFr7rjaXDrOJwlNkxvMSWNrE5OtBqHkN3ucOJBqIfIWdMnOrQauoaJJZvudB3oeu92
czXde01mi4MSBWXAxYKOMho1DRaxHaatIMasXbnQ+6q2Dpo7092nbT07O368oIpIhwpukEml6ygP
4IajciYaaFcRyz39Esi+ngqLGtuDwSXzQXnppu4hiEfzhw+j9+K1oK3vNC1jKU5YVd1xt3rBUiR+
vw18PWXNOh2kNpK1rbQIpCT1eNJ3YA59FiuYFy4y4qFpBPXKYUsac9PjAaLOtPalwSDOLGm1BBh5
BkhVmHG+7Aoz98NDyLKK0L1NR+YDi4kSqUDu4ONbyrVKjLlSaayoyVyeVJO2aWQbtUkDCE5Dc1fb
foMgsTBT849Rpd3Io1iuzfgrq+kpO9QK088dyZAqnEGhPGv7nRExRJCKO9XVcib8GV+dtTrBR0V5
qR3JojScD/pExIeAXebFLC57G/URhjyafmqFce8M7RxPNbqs3Vy4BLRuclmygxMWgXpdOFm2o0L2
yr7O3lOdAB3oQfO4kuWx8IqGLtx8hixKGTPNoPcchvcx7Z54LuS8K+20yR76EUzeP02NkbUq1lTf
MRtsRkDYNNIFvMXCjMkG7hoRpwwDIA6jHzRFzA3sG/G0ufK3DOHCY7Lk0y5yQTfbWJQ+weydmblg
4g29VrkE3I0o/LWtndWxBx67Dpt4ZK7jMh0db8juugq8aY+t0gJgLYciuMO/2faRUNOafpv8mYDK
eViimoiMwQ61EbHw0TAfkfg3ZHsHRJVaELsdySpWRSZ3wNDp+klrbiNPlRUykesypX4FNkNDdARl
Uxh8rNs0HVv6cPtdmdnLcPA7GyZPeyMFBzzFJZprMtEzVsJiS/+WNxlkbE6zHl7E3HrWzjXAY3+1
nWEZt/7JCsqmKhvMMnlWz4WITUtlRhNrW5XmLquCwfmUlbWkCawISJNceIb/upQwd0dH2SyAE3XJ
47nwxm05N3OuEVSTFcxauyhNuS/JtVUydAVLFrdykT7BD/TZ2QQ9fXOrsdmrzVXiAfsGTeYpmiPj
aLa2aMj1RVDQRDy8sjxYBYHD73M6eP0jYILQ12q0iwVhn9NOJ7QU663ey56DdaIAcG3dn3UlkSuh
EMusEMcB9P8e8wZuhi+lb5Nbu2x6N1iLymOb946XERKnfwjH0jW+06yefExaiLrCc7cUzXDJlBqX
u7yWq7+fsbj/GKvFy66r1llFTBoLLApugOqVvd5wTkKNZngyqh6/LyDYWBFKV/MgfXn0HPyzVmNS
Z5dIGb3LTNWle5Op8MswCvRH1ewQor1SFFgfAyLc5HncUgNZUDZPxU7U4ZTFc0rI+Gc/y5TT03e7
6qnJCLVPlm1SRPGiGeMGbF1bGFyHph7+VbVLNFlWbqCAZjF46tJXJoKTYvDz736V0FWD5NM5LMVS
FZdgwoZysZpukmiA83k9+IHM7yu3XPoDBbGQFSDA0AXYD2SwK8JQTntXmpnYCzJLRhg6tnkIjcr6
R298rncwMp6zd6gMeQhGG2n6Mi3+eBhk2PafqRlmxoFMeG2Skro5f1AVOQVFyGRiHsuq29QnSqeA
02k0nLT7NQXFvCalKpV5H1Rkixy9henlriIOzrvMThYO1xQNyvBib9lYv6JLnRYEUJnxwDM5Pa52
DWDPSFs3TzLIyyopeinsqO902sUDcWvlrnQXPewVtb//5K0JmhOPJKMGHI3y5SmRXhPUhNMAGdGb
wJMXhdXmr6cml8OSkLpqLDs9IL/nQNRLEYfKKTdgrk2HaA2zqUgMZDaoccJUO2eiyFf/0V7lGMbW
5rrflE1abI/bRE0EuhLGJRPqK0/0NljTcdVe19+jCurTHY85EQNtrXzjzkiLur5bqFefD7bhtg2P
MFxE3JvTViRT0C9tvJW2VwQRdeLZsGvKBb6l5ntxR0K5TcRP37jTpVWb1VJU79VpUm1bnu1QyYgG
hHcjHSvPb4UKxOqPCJZKYiB3ylJlBWbn50OCsXHJHsrAKZddFlAsDgzQQGEMPh9Rsuat+5tueI1Q
1lyMbCe5eC1KuJsZm7TBC/szh3MWUHPsdEwrZTWrxGT8gnOeGNx3qbbl/NXRpVkmuvbDeYeSgchZ
9rdqpX+hg+7zbNGi5rLN9m0JCEZPbnsladE5s9yl4ylVrEjCeciUqGe4LpPyw1DMj0igf1GvwkPs
+k0t4gDLdBubsg/dRLWrX/wttqyof1DaWsWfVWw3CpIPpDWfKtn1LbXMYgDXREZWiWsvlTkfyD5E
5GTJzpax7Fx0bMGA4G0Pw7NVu3Syu/nQBUbqUcJEtmJkj/4dCs61/wOQDofutd0IJ4X1N0vsprH1
yccNR9GM7ATjfdV61QndpQHwzY8MUlnq/ENOuYPEi0oSNlfCFijLKcTfCjwkv4LUiTAOJNcj6rK1
7ugKUT7Uu2MO4V402pdJpmBxL6ZVAhENRTPWbyFYRXfqZDt8oNUK109SrzJrt7ISiSt2QyEPjql5
wjsSnN/U8H8Ap4+sALR+5TAxyohy+8A9rPRmAc0oex13EjDLOFfb3KQvC1+e7aCHzDeu7ATuclTt
tubnujAluWzkWw3rzreoRovbNnP8V4ZCK0sK38yMzw7JZhhXQSfqB3dCY3wcVyjFMZ4znzY0zy9S
Ks0wmm0BYjfhdL8ynTXGp71UwTsrb/nKUOi/DoukkUITfEgfh8A1Bmy2ecUVHQ124dAJ0vBQk9ZS
shWbXFkEv69HVj24BMMt1qvSmwiYNj3nexlCZ6BQnjquuC1CyADB8GE/NvAI/8bamVi1J6/cTcJy
ZDQKxB5PzcTZ+8lVRlImLaM97DEYV7F3lNO0e9McXX2ceqnnr4LaS9wf7tY0WPW4dO+AHxf56qiu
TO8mNu/h6vpqsUVEbJ3cvkn5moJjlStV7MXAZblnvHWbH8Mf12CJQHK9msDUVs8emEnB4vpnQXrE
qdOH5X0KM0nbAp0AfTyQW5zuqAsVX4E2WyOpOJbV/dzWRRel21bURyamRiYE208MNUzp6kgvcDnv
FQEF18oTvdwXGZqKaDJc0Z573XlDXAoKK1la03eVSpX0i1b1j7SVvUXsscO/Ml2n8tIRS5nuDCAM
+4ELwSQE2u/Sv3CmUGFVsc7NHrEKD6YmSNK/M+wp/cJ2/azUkLWPGK/9bu83rpO/IO/QMplTn+NL
Op0UBzYvSOKBDXq46WE9fRpCpDVWn7XDlbUjLHe2J5klOxasKULw5jNAoroCf61W+l3IWRYrTQDT
igxJU5djGsEw7SpkO7Dg5pC/jF4Ju7vKdeniG9JKvKBGYdAepAVi1EqgvBirU/evRtU0x02ebo9Z
04ohKd2syV88U/U6WQq1rvsZ2uRPScbUxkewmXZMJU6tI8eSzqeiyrUjy5DKwMgg5/LDqdoCfbrx
f1KiXWd27JXF/GYP20ipWtP6D5ojmDPItojCFKJuf+EsG0ksUUtHueHE8UWFYImhziYkGwmwlO4H
8qLuWlMU8zR2ytzzh2Jo4Z4XOjYxkH5Z1BkdMoDAAkws6N7QFizHoNCzG3kiJdLADYgTZF4P0hc5
NL51o2iC34VEMMaDKyn2oeCCSRzOOBzuBc3wD9XqaWq/JMdxVDFH3fed0bxszex8YbQRr003e2hZ
eWTaa9c0joqcsXanpHdugGk7qflptIesOgS0KTxSetfg5HaMUUaWqLM0njvTfzRckDMKIQPcFaNV
AsPXw6ovuuqNj0AV/Yngiek3chI+jRVc5MMrMx4Xw+PpMD1dt5GzcjMm0kScdfAqz3gNQjMArV5n
8a7wJv1eDGkyM7RGvvMgUz79ZjHvsLHDHNXUYJunom0VRUcEeOmTRCB6nwZld7EH30Yd0lbFd5ia
fIdKkI8PdEkZOLWbUS6PFGeYomFJWanFPDcX4HUjqa2QRsttKorvoqGBjIKykZ/HH4k0jHLX26q4
HcmHKF3qKRM/XTqmIXfxD7SwqdeCm/OHQ8t5Gw3Ok2gye/67LblaAIb67gadrrTFDZNF9w3beajP
ORvXFhegk/fk3FnvGREEvC85mu+EFnjje10L0BpTkBIauRtTzaKnsIerY+qI50G4z9ntqwsM2RpX
6Tmbd1z/b6yiH/Oeixlcdxjq4D5cTCMOqYV95lEsbtk9A3r9flDNtdNmfWDg9p47FEftmRnKU+jv
Qzy/Y5OVibea4c6qZPhgmoWz3N8Cf1ALuCJNlmnjZPZsqz2Uxtg8LRlKHw4s+4h4it/FHRpUHJze
CEoMNgLNQzcviMscU0arqHg0Ng4EuKZ6WU+tnecPBcW5Ou7VWF1qgvVV4um8O6yTNx3CDUlKtnnp
o/T1uhwtVfWHwmcdjYdeot3hR2/joHL7J7IHpu/BCfUfy1u1SHJg1eEKdy9I05rAZQFktAifppR3
eKfWIn2zN8FPbJZT/bSuFpM1hxT4dj7Ml9AbZ9CC0PB+t8CAl8bX42dtd+F5xT4Lbid1VkdibTtW
jMB9ZBys/6UOkQORKL30CO6wTNGW1wYkrpbrF7kPoX9q2rA7U0fmfJVup79RvGxg1+rWvVRRfJhR
BTZJNlzTbwv0MoEpYxemz43qwsqft603f80ebdrI7MZ0g4kuicthl2yXGAoANNyefedclcv0oFYv
+xqlE5yQ7yzm0UBdZ+693oSGQlEz2EwbTaGPSOl1CVyKSt7BOvPQh2nzD7q93K+wLhmqLZfGtUK2
/t5vHWdja7Zva1s/GMdxK5rnYek6MxZyGVDS6wzGzjPjyi8HIymAsLtIVnL97MRo3S2TSbeYmj0L
skSf/S2An6t0qpI8W6rXut2oZGPv5OW4i0tLjMe/Yu5T8isL0HxGHUv6yN91+rufO/slsDJFe7dP
wHTUAZ7DuE4VJIaV++klD7aMwd4f5TGlq/tp3foeznMZ/9nYPby94f/YZInnyQzufj+vafrRrtLZ
1TCdH73nps9aCeg64lPvZumKi1pb3u5VV/77TPHmGvdV+W3gqRpQy20V7m3N9XDjqW7+TKeM+TDm
M39T/wISFpFCzVBzhiEQmfXC1n/sQrBoM+/ZEbHtsDOVNMPvliOe6cjv/800bY7xsjXZqeD9/GwZ
mHWCLjaoDhtXTYZ2p7PuMxhuATia5+8Tjbx0ztFDzW2AwuJSe938vAm5PWP8qrYD+evVr1nU3j2t
SPZ7aE66Oa/0k+zd1aeHrV0G61BqZDbM+db4uPKMw2KEq42fXtD3E+dW3tEEW0Lqx01WKzIE4Pvu
/D7jYA7o+SJ7CJ45g1C9TqHaXvtm6S9mOnQJEgbzd5hjGc5cAufsCM5u4h4D1HcjuldbNGFjNcG5
adEfJrNrDuPExNG3Yv4z9TooTp2LDuXg025EYLssiAHiORkE2XmDk+8NkW9eEmSMlnuy/8lY0n7R
/jFrkct4ao3gVaGIss8G/IvYOXPj5vtVNIKnqTAFRLbVv7d9EWYJZ1RnHIH4xuYQdDowYl2gATpn
HU6SGjAJk/qxmkbbjKg17/HHy9n7lWLtufItRQNi0wtURDnY2J8xzdK3BcvcixjQikTrmOngwge1
XHKtQ6hLPdxp06YpXKg+9GN/oUkpDrlZir1Vj/avvHPrs11uDmKpeSJsgy5E5rTctYc8QbZXg5kC
+Ps7BCzjujPSAMfO2IBZHqps9cV9V2P6/OtPhVn86kZOr4dibkRNBV9X8xQZXDx+pu27cOBUJ2Uc
tJjCGXfc7nIafikFS1/YE7PdREHNGsFCw4GNPlRjId3uiLvcPCiJ5HtzId+p070x7l1LLlMlwMtq
PovY1lZ/ntcefDHNdIVWANSC9bgfuCLDsPOA/a0NwjK0zu4aEBgTynFHJoWMIZLFngEJTVbJu/AS
5BP3uqk9EgyWDFS1suLFDua9RIX3XgJl3pM56NGEhtqAmvF6j0ucc2LtPudBWucmrO2/Vd9Yh7q1
so+ArIDjOGti3Ljc4Nu8ir5Sy99yGsMM2+ERy4wvnnKCWedhS49IqNVhw5ISwQvXz3oI5XMf6tu7
bYjln214Yw21sxZgq8FSvkg1lyvetH4cf9mLgxbXLgasSML29dGoyj7iwe13LNNbEsB28QeW+btr
5OGDDYHJFyIj5I/Ibd9JdEftRGIBF0bz2nT/nBW62gPui2yM/ySYybFMOiIAyA7WFMPNAMJTRaoE
/U3bqwHf/DZBebxa24ISzDT9Jy398p7KMjA91FMqKVZT/g6ztn1aex6Guna7vy0rIeoZbupzPxQQ
YpNGxrRUW/PWMcT+8ed2e2hKZMJkD6rfaWCuUZOmxNBQxTeUsRku6jd9mPAtxjL8mLbsUsCFrX6k
XtI/2GhF4nxoSARxHfxQCISX6q4vMvPA6PRNqhmombKDz3kLzA93M8RTzUzcxWgUbUaFbv2pN9fa
I8bm1rjJo/0IViXc5QPCOpvJ5lr3ZkkpdS1eBw6kPYjNtl9wue9JQP+LdbA4mak7G1FPnRlwb+b6
5ykwxpO1OGMGR6W9Y9Gp8bSMawPEsjXkj9rbIeuxHO4Ls08/B3om1tgyR/W7J2ysj6XluOQc1c7n
1lGCmpcFtpJb9hd96maD+yC01h+h5gqE320+F88X30NTlg8WkHjUZPl4tTrEpp6VZx+Zi2jG9xCk
cfal5Mh1+akLpyAyUeNgcnD6NzZn1gbSQ05tAzx1tDG5/Cg+H07BbY475evrUlbWru59n1w0XJxL
4xvf2yLy/QBr+J5xVx/C0h9/W8PgXPmGpcdqBZPICjXulLuZFyvdTIyN5fQv1VK+bp4zYD3tnWSu
0vcsaJyXAKL4Yy6dd1NDQ3vYOj+RsRl/+EYGpL3D0V+58qujlEtlxxMXLZNho23EuKH4sAN/hUjL
Qwo/83H5JJvvNkkAkByzSrivTjmamlOQz3M/hCpMlm49y9IomDlIi2U6t484DZtXP0j1XoCJ7iXI
xZPRZWOM9s46Wu0S+gc1DWUidGfXUNJZWt9W7S07+HQNOHeNNbkAobO+zBAxB93OZRo1Yx/EqpLj
//JfpSihrt0+HlMCtsI+1ccCTe+hcTVKK0bNQ0+t4tdq0SDf4J94htD3XuRSe4jHDYv/amACmcWH
MWn0SHIg0bbyQ/kCmTmbUK4ZJUDuBvmfb+KQevk3CtRA7Xpjm9/Gzs4fQRoR4oKLjvzfrd4iveXy
Sfv+cEZu0D4T7oJ/cUUwkIipFe8EsuY/8zBs/s4orBvpt1XM2ASGdj/kGxhXr2eLIxrGR75GJuPK
PJOmf32jLQsEkrcjn5jf+lulofVGLIXYuSla/zp1uiryt5SLJB2y/n7sLPWCLkz/kDJRgIWXhI2K
Mujf17RJL4vy7F+zbY8FWHwH0ZFRqZt1tgJ88dYjUWlbcru677Ms+94EOQFVvvYPK6lIRyBnM9YO
VlMEcdaUQEGaDNjtDOZQOZUtuLe9PA6Myn9Vy9QcCkbkR7yeAYIEdxHMrTZSvgI481AUWUAnC7iN
ZAPK2vM4YDSIRkqh7s2yn3duHv4JoA5h0KCBofrq/migK3jQHq10ZjXNVWTX7i02x93ewxVNVMUv
xFSU1ceQIDZmz3r6u4osjEbk0so0exRUXvFilKm8WOGyPoCK6dhtmrfMtoI7uurr/VQuiOMAACSO
3GsngX3KdSZELZX9VVVbfkdQN3XFrS9QUEBv8JgsFUvT1jxxQeQP3S13tYbHuzRFYe5ka2fcQAq5
my/m7gEZ7HI/p874awPFOlsSs4BbNHp4gM0uvITaB1RZIncB1CtH7G4oVUU6azk8lvzTEGnF27RI
o3/dAHEvPmf707ZM6/1s+GI/V3l/0ptjvS4oeuEbgunOVPb0kDmZ96lJqQbMqUUK3KfyX1UP3L4R
IWfzHImSemqGmFIKdcp9dKI9l92T31fb3mbhsuMaLfC7hXsA/q/10Aj3/jJJMJ7Sfc9n20wmPIys
p6tfHYNy+WZXetqCTMXOUF3WBaHNCOcXoRvcLg22l2uImIaroTFiv7Gto0Pw7RhntRM3Yl5obfbU
MUiz5RyACaF7U9YzmptzZZX60opiSIKxlwfDmvtrwXIbT9wGkd2b/0x3yBnJOJW2eVBnzZZzcs1x
jAVT7HXosgditoa4Ddqro8bXlBS7O6/qw6sx+yIh264/NZSnx1tFPUQHgHheZ89kGESOYPCrdlI5
1aFVzXhJA0PvB2PJ44JK5x0N0iQbDiaC1aF5Uo6/JHBj7zgqXzjsNCo9nmAC3fqn3s6LaBqD8RiM
ZnILnLR9zjaLPShoxMum/AP9It8ttwOC3YnypjX4yChQR2hTPmdY9558DpA9wznHWRuqJ2BIYrXs
OU+yXizXpRo+l7Ll9sutuAwHN7Gwc59cX/qxjZR1RbyiRaRIzoOuM6nMGOEL/krCDXZu5l8QmJOr
w+hHFkfNKKbH8GIgq6Bw26yfTW9oY8fI7Pu5N34sK8gwryAmXQpt7vpadie+MMslMKAPKt25uzqT
n+YK0yd7HoRsUpwBMng27G750BMBfeZIADI1UUXsLTma3ipFqeyPfXxzaThl95ebCcN9aai4bcbv
pXPcxJ8s8xw4xTNDJ+peEATkARnLl4fKsva2EzEO9z4c8gUz15Tg/18Pi122xxLEHVNZ94rNud45
rI5INPqjNXofmjBOQOPqsqwyu32Tm6eJkmb4gWYyDuh3Of5SISLkmWkkDNuNzMaUjz3uiiR1Uue8
mKSW4y8bH9Jt/lSkCClCBzxQqSXk6Ze5TtDwYctwORRYplnazSD8mZvtF/TSt9/242MGKBrnQo87
OE5ME332MYr81ZJW/wy4g43O6QwWALfO6kNQVs1P0xQPDa8SdZxLh0kxpUd62r1fVLMaAMaNP05R
Kcb6WXLz79NiW3ez6ROp4yEbORVLWCYjsG5UrOzkYi4RGCHCv4x56seCd/Atz9x6N970g5wlv5vc
QKWTTwk2OGIIsKvcORN2oO1G9vt9+FvLcTmWym+vZQ7dgeHHQSlShK+zW/2A5zVHx+VlwTylD8Jp
mkflmDA7hHPNd2xU5tHEQbZ32+ILSbx1RRvw6Dizt2trT5ByC4XdgIPFDVvoHb4QFA0VOvHE61Wd
35b0F6LxKYeife4D0gtYh2tj46zKsxtjPD33kzsm5P/81YZ3IfP2y57Mx3yu+S25yB+IxvseK/fa
9q11rAcrR4E+bjvPGH/wTobgEv78SC8175CFG2z0VHeYRlXvU7aVfbMOX8TT4CDdGjwhmCDSTabP
7Yrnsein9Tts8SAZ/h939phKPcfmZFlq+zno+UWZCVMOru0lgzsjaILJjMnk6K+6BCxisAbcI1N5
Z6Xm71FZlyn37zsr2O426kn33MMas5aX8Sni+JITXCvIyi/poRWuKkvs/HrQC/BJyLngNF9GgOjV
rG6f2zBPQHv5EwYxH5wKEJSrGV5WohU3mLYQVeFQAGRfuzGGyvzo7bCOCeH7QqX1Q+Poa1FmVD57
Xn9EcuLEi7GYJ9up9dExcjYjh4JuFJvyWBf5qXGKmrMthRZF9hvLsf7gzrR2vb0gjYI99w468/wT
Sj7aQ7XTP5LHkScojdJIQSdy0GbOdQiZkBFttjGiRu+MBsZO0M0Uu0nWr0azPJAPksdd3tRJ0FIT
TV/C8DkKFyZ7lE9iqau/6IguRdHZezTR90K5KJiIVT1kFI9EYpounoVQqhBdAbGKMyC3JyM2hMhf
epsShsZ8YZb7Q9DEF2Twm2MLeaDeyolqUtsTjc4FRrBrvpsgG54d5JmvCJ30HWDXw4rwC1MCq7sh
vOGEFIq3fZ24reZG4oJI60R7ZbUjBjqP6QupXzJpvS8twswAfUkfFfxpf0Hs/H2RItQaasJuENdW
UVDfHIir7ZYZpqzVZcOespPfB+KkPTv7BXpgv9vO4p/c1PCfG5Lq74JwGpIGI+d+CpwpmqrqZwm3
y9w65c5zen3YNCEU3azoww2ctjyV4UZgL/myZLDgNPDsHvpkmccTCIJ49LoU1bvuIA4VoLpzM/MW
gG8Q5++5vb0j0GD6UDxJRmdUe0/M+UNaLdjFxvLd6YqTsW3BXYm8+aP3gx7cAwKo3Ixjvzp/mXrn
WLXlpdUsnmoqjpZEYt6oJmdMRCeKmPKc5tm3W9U7Vp3xYmTFD+tvSWwpHqlmqMO7wlA1If4o3ss4
7R3/gDDvX43Ir6l684lZFUzQ3JDW1mL6shTwstWscp/WKJ6idZvag57MJ2GuhOaMCBscVOJx2XEs
2TRZXAO56DMHOVZPvnCJ3VvyyYa5P0zz1EWldkpIDV7Y5BIn0VOnc5kapyPKR+IdpTwk4sdA+N5Z
D3nav1u1WjGoKL3b3HZuYrWU17WedYXErLTP0lxf0R29mY3l7a1RzbtZNiWSWlYT8rr8XdhPSsM3
U8okgAYSiTwibjq2g3K+6XksfGrQZtldXjkK7Q9bkrI9/DNN+NTRrEmuD678vlpvmZW8qS5irkMe
+mqHAdzE/hB+04b+V87TBpw2nzlvOHQl9VtWnb/CB3x2WrDg+BxD4Dhw75ldXMGsb9pBUQPiUqfk
C5zzNwcYSDwFBY3ZX3CQ8Jxny78ZOv5+mPwNnMeSSaPCV7cST21oPlEg91YOnrHLGo3H1h7fMGEa
EWK0PY4IwK50bCK/qN6DujGfvEp8wNx3cY5vBGYZXXczQpCQzVkDG4gvOabPjo9sE6teGvFXmGyj
H8aI6pGAw4fBwwVyj32JxbVdxudqDZ+KHjGKj8A2mWswl64PQBpWBinfdO6Z8RCJW8sLM93b0hbX
xRselJ0eF+CFKL0xIdW82Wwv+cqusRWojO27zbff8kZ/mwOLaZa2f+cmF3eYVda71v9foTzoCFRb
cV4M3V4Wxj9SOcCz3PGiVzU+zuhzeDyqalfiLntZ0Eowz87DHRBnc04d5cHgWTcSxJzYbclBMQ3r
h7ChAIuMzH9nlQn+C3l66ulI4bUO322dXfh5qDuwjXBHWghu8fLmwy2t9630rEQSOLRrWFs4o0vE
NUgEGX/s/Lj06YeVq7+WL3FVppSh8t4teNirq6CjNUzT89aFD20/feGa7OKs7OUJtthOpjmw33rg
MiwKWX/ZsvAB4c19+h9H57XcuI5F0S9iFQOYXkUqWcFytu8Lq9tuM4OZBPj1szSvM3NveWwJONhh
HdK6kZomO+L6NKLWEY8pmwQ3NgGSDYqiR6OWL6WTPTlSMSu5M2Xq7tnqumdqa+egC94sp6oi1xLj
xiVWyNd7NKKszBcI6SPr4CRG5MCXZdpoQdYEl2MsowRR4ly7rf/a8JLdUswlh2s48lCGCcWD0VPk
mYYiCql+8u2ZuiEacw6XKgtGIjbjcFjSxNgICFS3xlXdo5yadeenXhGJkIUcgZhXmvqLjtyaGF+B
K4dYRWAnQZ0+CgztBy7T6dgQt/thw2l/mFJP8/6o2DpL4ehfVicPgUGzxnRks2PX7BnaV70nJvcO
lAohEZP4bIx0FwsCrA+TKj6dtCGwPA2PqSA1Khbf3BXCSjhUpbVxczFEtWX+jE4yHqRRhl9LXT3q
rOvfoSfYsLWDR+YTXixcgFk8K4x+AzgnBgnCbzgrcrDc3K/O3OWU3cRMNbvwSJ+M9oWcZhUbaf3N
2zPdaEnJS/rpeKRO3B7J0flbxCd2QjaknoRd3erBSw+2dDUP5jy4WgYhsowoyFYF/hiRaH5JOoSu
AXLehubaROqic+I+I2pUkrEP3Itb18+pdhfA5P45zA0OxQTF+B6z23ROLnlWZmx864dz26Trjtvh
zZrMS13x7MryZmfzQdwSP81jM5/1WxUYDAastDh5CUaYMRdsXLGWv7ZqmLjd8f8bGmsMFgcOiaDP
m8zf2WCwDKaQLyD5Al4eioR0QaeJcYlurrOc/SWzH7jCb+XEfsxhRtIPstQ/eMFKfL1IFT10WaR/
kJaaV+cexQtZ67uxlyI9e51RHTmpvAdZqyQiENbEyp+DuE+r/Ihla53WkA7TMicZD89wiZVguGxE
yTXvh83epEB46nA0PomN/JYFwgnRAWovPhei7cwW8XJCJcRwOM6z4a9atP3Eokpr49sCqnRp3+ZB
g9uQ3db31zdiBNaJptxdj1/sL0wXfNpk7Q8ZSxUOTjUGTzIwn6Xv5P+8NLB3lRRWZE0zv07fTY6F
Lj4Gw1jfaoG/6gj9wiNlJVbSQBjKiqLbrEiEGN7t0Z/pfOtaXTCw/yVGceXNyBMHBkTk8aeOTR/i
w+rY9U3M9sh/kf0h2dSdaCglO9ybZY+dND2ugshRcuc6AF26mklA0GSxpoiVCsPWb3w2p2V5GpcQ
RBg4E3+jDf5tlj2PL6lowSb0odyLYHEvFR/Ll1DdNwGMzi10m/9Cc7pBOh02s2f0UTYtdjzoon2q
NeE3OqUBB7FvkX9fnU1S50+5Nx01waWLa3Cpk9Bi4xfrOzmG+n9BWz9P+N6bMF8FW7Wbb2LdGoE4
p3Q6Oo9+Vhp7s59fskkwt5Ymr3QDkzMnJR3bjTCuht/3t5w/f29T24OIwEgvm62VTQWFFnc+VdZE
rq5dt0Nq8sjtKAsiDUajZX/iiIVbkzWKx8WYRqrJqJqLO6OY0aCA5eA9unW3fpEceaSORD8FACoz
TS0i6/6qSLUE3TO0xtNkLkskVQaVok5VlI9jTsgGtJ9IeoqVPOLjuaP2uLG0+lu0WYkYxMUs4JMM
xG60/2bgK+6L0naiLADd4czMvtq+EfAOjxTt5VfjGzPf7tb/TsvQPSAmL0++XT3lPjtRs2GvWuZQ
nbf62i3+xRXNleMP4XVw/aiqp6PpMEIVhUG9lkVKm1nOH26jeb6W9ueAsh5VZldtdXOvCUzV2U0S
wIrib+4Lf0MQ2eGrkXMqWlktngR0jLdpsbqLAx1z21TBXvWMIypM3oAu/WWL8rtOh0uox39NjjoG
DwlDJ58+kpbGasrb4Ksz7wgXb/2cnfJlGf0uliNmcK2zcqfvKlzHO3nr3IX9e6oqAru0C3o01CDN
nqaZKcWfeCv4hNR2ug4k+4aTrxy58MnunXqvFru+zgvKQUYz98HrRx5k6G47b/Kax97DCnVHMhph
sFwIoX8Eo/dEWeVYWOXNzIoXSxhb8HIuPiHZ01Do82oXv25P5labpGGhg6wbO8NxgpgAxUTKW9hk
fGjK7myTMjqsCVcE3f6JlBq1pIj/D7SIFvdlyZMsmlZ+umEd2BRXskrLaf9ldjPuC7NdjxZc4SfJ
0wuvX/8xKEleO29UDx2UyJNvZF9gKDR4AExlYg0LSMbiy51MJArfeuafK+IQWO+b0BQOuqx9pngI
jGqZxE06AZIOSUtK/P/yWt7Ktn90O8ZgRmHWN6EfJ2enCi2wD5OR/iF/6O2K0ofhQ695J8Q8EutK
172Y7HDPVq7hRo582lVzXtSxjRBtRsvqr7ecrTovvNr6I3CaOhL3pmhV2DTbRuvE8+VhLuVP4qTp
YxAE3x2bDrfZDKODAEBztnR10aL2UVb65kwp/8987xsRVn2j9umBI3ETlni2XNEm1WMcZToxrvE+
zPYRwk+F/JC9pSlam0zkFIMgarYj4fSNhVcSYQ8+j508ZUPTxI2dsL9qufj80Js5h3Ge6fDNZO6L
PL28BPk9I8FyzWPawwXtk8475B5fqJkhkjKHYcb1XF89CnaA303/B8rg9EzFoLzQbAVulylBezaF
BcjbrroouxVfhlgoeTE1tJfazkowW372ydtu3aUsMd3L8e7+KtUSHfW88I2XobPlvcDKChIOkUx9
zaurC/zLAB8bIoE2FO2Xsv/yQWrE5IucTZ4MMkqyZDpWYad3TTo4R8Ov+M9oSe/0moXR0DjNNUnG
/CUYAlwUUAhHrw+oSpUBbl6Jlez5K5EvgyvjTNiYeLjb6u9cy/Z6l1hvo/blbnL9JY/aNIU61pKf
WQjNXUx64JdilepAS8WNaQ8ZOynZixjzK86W/crdZ5ibainKYGuaQ3efsccXPCLwLnAmWC3trjvW
flYbgqTEHkncbQOqBOgL40JrJVzOg5/S3nF5/A0tCgWZANnH5ohGaKHab1vTtneQ0eWeAGYBAdUL
ngeyATuyatmtSuwBU3zK4hUVm8uuMyIhO7Vfq5m5xBABtCcLFGmX++BOUJc8fLDd6Hk0KZTD2mPY
yg7EuDSx4qkmRTKtgup+YqGi2wwaZsZXVSkjPISkooCsFhpdoRI7CTI0WqStj/7iTQckkPmcCa1e
a7uFUVGq9DzZnvng5+03TE/biyrHaM8UZ6Y3rxzl4xBWRtQTGT1y9VevLiXXpxFKJMUqUdtFdL8c
hmPeDf3jwqLhA1S96WAzNBxNdjbsHVY2ol/BNeY7RyWQLXvtYfKs+fX+6Xo05Jhwteg0XjsjeKEz
KigQFGp8s8lifqcmnWgbF/9HzBSg2DpX7V2t+dXmOU9+OntEYNtEn2pR6Cc5SHy1FD/pjXrazPzi
mTcm/WEPeWLgxdH76NyO8zlObv6xLrp5VWiDV1M34mAS6t8Rkejel4l6beqy9MkgJj1EzpoGP2A8
epRlQUdr7db/6BrIi030YzMF+lOMs3lia8DdTe/6K/1XagqhAMxguj77iIfyoRhRXmDdLT/pJBG7
RyJLatOmholHNmf/2oxGMWAeLJWEbR9tPLKC7so1We1TNlJEqkeS45Jlh/MsCReRBHogVmWACBjN
a+ubGBnKRw2G0nHEuKljelvdBa2nuUKjbd98WSd3BXOhCjIHp8Gr1/+Gfp0vQ5AYH/QoeohjbTdR
6VzrZstDIDhS9mvIyIxp+6i8YT2krih3Ba7racrS4TYbw4IS3bnbpAzHi0WG+qsnmnMNp4mLHjhr
+t7hxhLlWL9JOq47Yrr2gW63PJIL5qTUnXdNO1fv2dy17KbanB9a7bQ7nOFm1yc1hO62aOO7/fug
02YhqZka75RKifso0qxXT+g7CoOABOVBSjoU8R+91JqfAuk5h0HZ4cEfAm7aBF0zXoeBYrWpkuT1
3sf4tzZz9eqvq8XAIMr5dbSxUW36XLuM7Ebu4NVCV+womGUr0hg7WfIxyV/w9lYEK+CMsC66Ibza
tpNtZRqkr0UxU81uDPWCZ79++GnAku+5qrdBMNEdnNnHcMO0DK/tPJTbzCIFQZRgODfm7L7TeK5B
XzT1cEkAgx1naGsvkz9kdeyKfP2cstw5K25Hnnr1+ln6ib9X1QogRvrTvbGVPzhw2WIBtmkb+Dzn
GEqc+H74RdTlnMeVRhHaEoe+10jUa882VsWgYHSfTtW755UOSQBtyCJ6zKVSfGpczAfGqDIyVV19
+ma+PAaoYheUm/mvOdRIeNTvlxd85erdFojlcT8b1XZl7yw4QFvAm8vYRrspFHm+TZ3xZtxY/uBs
WqB8RIK6mYCzQEiBs592IKjXexDKz03ol3Yn9mRBrViuc7gdZPPce34O1q435ck0l/sVisQFK5PE
J8EwMmS5J75MN6fTbaRjTL7ab7ZN3nUlakHA/Swt7wtLm7Mj7CrzyUzVzCvfWf4Jr7g3xu891LAb
3bhZluIPWaV2O6whPwI+UPhbgyR9rLKKdI5ZiSdjMLjAh/uhaRA1RJCzSkri5thvQVsmUQo05O/d
kHj1whV1ZzXbCkE07RqWdVJ4iCVBp60aKDSQVJiSI+gwQGhN1Ra7MJvGP3otq3MbWhh82m+vhCQp
t6MTqSOAleKB7XR4ssVkD2firLhRYHs2pihAxC2Y3qe0TZ3HnoLT1iTuD/DCl8eCJRf4lir5XkJy
KYsp6ysFzfzxDtCK+fSgVbI+8GSGroVch16CIk4wrp8Gu95IptTYD7TGtgyHeTvhn9CMyLoHXhI/
YYc7oaeAUNIaFq8eWArGRwIR2nHac8ZndmuRS/pp5MysMhpd9+RWwtj1Jm19emtpTMKO/JBNSfQ9
cQN9mwJrrXftNFSMvd5KogP4r3+1rZXOhZOt4Y8BQYBOkNDTyRzT9a/deRmf41F8i5wm78aGiHRu
bVAEudcnkWtOyR+49+17WOv5Q9RK4Xp05B8UwXr2pfnbHAoT0gjcOrA6zbHoCfibrSXYqqj/GkZh
7uVC8QOcbxLZyDCIN5mx9TnV/yEfoxI7Ff2o0RD3BIeI+OBkV+o7YPKE5R/zsb8RLR6+3Ez8+F7J
E8lWHKAkel54puEQu5aK9erXD7gSAUozD8N2Mlham/Eoye75izSfZEy+fKIFnPNYWNx1eiwlt2vt
GFx7Fp+Kme8IYRHCT5ROcLLDSrU3aawZfy77mzHGecyL0OxPKaJajONlECz/f0mq1bx99Jq0kQ1j
ImNdJuUvp6jqI1tFjBMRVpsokdtXB/Cb0AD83jiO0KjR/HU+XhuBXjb7HAJRNcrJjaWd+LsU3Mc+
QzY8gAMhiMuTqdsag1p395qEty/Jub7kUGeZq3Dh2b7gbWyguZylIbzpVbUvvgu9DMZ3VcPcrJ3i
b5Fl3mdDRP/Qt0r+5wcjobXakMw/ZMLr2LFs54GlvPphptSZbBJzEOSAQ8h1RTW8EDkCB9+viKab
kc271P6divLpqPJtVTYfjBVZXBRpTi+N1DN/lqWjwcc4FbZm8DITHDx6CxM5zKNxiRHyxtcCwOMx
E5A8urUbTvSWEMg60R9DOarHdRWfeT6wPMXX1d4EThmlrl7TqJQhwYtxbg9dMKIX2nV31pAfeTYt
JIFmOFszJypJN7J9HI52eCwB9gHstUvrb2ME03+ilSEfMdudgOHwl/xH36AliIAHhdW2RlMzIWlz
AvEaH9jl1VY/bSbzk53N/gtNpgI9zKwzUl9jC5yymz8HVXNbyIXxnGlzWa80OObHCWjIm67r/iD5
HW9oapSRRQrl1Zh7fTYNVT8ld3ln5flJTtefnhkFAcgFxF6sSpdoRHlwyNTA18uyb0vHhmJVVfIY
FGECKgCp6IoYilzIxHPqvaS6+qsTnHuicw+2Xu+d6jK3P7y6Uy+yGvRpXv3wUtSpd+HgEucUV+yq
vYQem6ek9VszQtEZJcAMq4dA7jJNPgFIxIQY+U6eyjnxkzgwCFFvqDTJP8DBTJsC2WDF0LktFmTj
q7Q+KB1hEG2nklJVV1IoQkYFrdlPJMKKBwowiIxMyDf0XfkHicd4KbD4fg2LIA59Pu6vOxGQhbG0
b+CPfxa2DG+Si3zbwqM7k9pEvmhS4pIBa1MwufWV+crZNbQYSPso3zg7i3r0WtfddlNGP7532Skg
ZCk/iLaLc0DyOaNwvg75g+l6KwCLrpDZDuRxAqKJR/c1oMu6xWlK72Jz1zuRNEW6rwhWYjD1vXWT
Zsczmg85opCy5k1tGWiUyvKBc9BenP8LmqraGvbqXlboyPBVww50QbKKiM5k8NqyZIs6D/PUaDbq
GXRDTyjLaHbhOtagMUXl3TzM1PNg2FQCACl/JX1qvwEHsPYGYfytcO9tPYe6yI69wMMmTVIT5sky
7vpJjZ/AsEtSGMl6Mvv/+9FZvg11yPauVbm7ytHfKk//8ifC0/Az/9yBOoqYEYnD1UP16c2u+9KY
Lo6kkxb7BTGZm6vuHyUqAhmxtDgoApBioxu2BdNohGyLcnAkq0DLKnc/DV2kMUsqh222ZP3PyNqC
yEtG+x0IsYiMFJ+SPtvo2cDsiuC5tYruue3rfteQt4mMomipcYCYGmx48cxAs/5rZzS4Ssdi2Whj
s89tqJJXO6WJ3jmT9SdzrH+jnTbPVT1aB6GcPtJ2ah3pApXPIAmYzKu8uwknBQoM1Puzq/vhnsWz
04cBU2gDYQPxsaK0SXkdcEQVqPY4zYbLr7+HK5cSHDsoc1TdzulCY68w3u590fU25b51hUM9H4n/
6he9pMFuAkibba1l5bGi65Bm0WxJztY74O51wvu6zTyzPo0px66cdNscwBcEu5HQ506SPdiGaWPt
J1hccCxYJWLaFV4tiwaj5Z52pLpnPc93QjHakvxbtxQ9LWm810ROdk1gFyfLt6YHjhp6Lhnp1WW2
1g/8DbiMbtVXpDUETgQ9bKRPBqcyIQZp1O8Wnvif2fT899RagSXPjNieKutTZRg93FPVp+xhbv2N
tXjUtkSz9qB1C2K3oUswi7J6x/c3d3+CNTP/rdWY3YQ1p7y7Eg/cQLMegWXWj3yvvU1Fy32/FFNw
ZqPIekgAuzxycDXHUeYm/m412J9mhyO3ESqzrjU+ATFCO/0wFunv8dTpTPChAxlqu8Qmq9D5yiZ/
bY9y9sSezc+0TevEPHiMl2oPxJV0viISA3kMw7HL5i9iITbAeAUlECt8fhjb2f7HJr/sprs2OHg5
zVqPLvUD7fVek3iGc+35ya8HIiZyF9P45bvDA79auiaLuhBLm+c2IbEUfemhal12cDgjXwSvV/5F
jQYRqkLa1tF3FQNT6Ko/cijzIyB5SioKveUsFNTlgZuHLDJnGcFAMe+UNc3jEcxNVe/oQqZqD6wL
23HOkirb+vyYL4M1fDdeV2wCUrcPnbGMN6+1mk/yn32cDAQ9nNnz6TaE9eucNQrRIUTsok0OwRiJ
fyMb2Z6qRtAnSKnEK3jGKwFDCDAnz1LhF3/q9MDT5E5dr+4yVP9EwIwV8Cx5ljdWAFeXuvTsKzcg
Sf1yJKy3Gb1weSWbIg+uE8ofxKf5PVUrrjlFjLLB9L6jO5ec/i5zvapvGA6wXRtVygd4a4PPTeKW
/4WGzIkLOSHtKWysC2CsIEB7aoon3CLjXr/iMbmY8IA27tj070Ww8nCZ2rp6VyaqGzDVGR/bb/bj
zGEuVjf9Bf2UXtjZnOw9DtKodybjUlt0Jbe0zfie4rhuFkxxh9aR/acyJuNJpBCKHo0qTFiok9QO
SPjJelpE6MWyqDXtaC2qky+w/QZUggcvARMeZUNSHOqqS4xth92IbaudU8FgH2ccwR9ZzcUhe5Ue
ujQXn5Ai4N3YLWtDJz9/yoA+nmfMv/Ni9g3uh9QPwarptndiOE5Lk/1jJCoPiAtT3MhcXNGI8ifH
7K2dNZRB3MIB3pnrPentqnTcpfmgjgr1hNilrxMKHcVyGJZhxVcv/Ig1PZQQmV/5/fEIq4JtBbfn
ivjkv7K8oX7TzdivCE9mcibHlh8GsXQUt7NgE/RF3satF/zVaLKsTERw8DwBEi5kkZoWDHYb6F/8
sjKzwq9Ie9aQwtMtXhD+S4KaufWyylC9paFDMghu3rHDBWWptkn1PPKQG+KG1SvXwZpKIMduGpnF
gI9n4kQ8YfEXH21rGu/kMGpa24DH2bbUPK1h3/AeI+b86DGlvxoMVx9DQb2rS/360C3KejHCsN5Q
E6bYl93JqShw6XM+DM7BMMicikYSxJXMrliYXCu+OR3RU7jy0Fx4QKyULQGYR9JfQIyUKtny4ba3
LhWmmGuh/U08a/qgcmrhyQVku/lpDnbBvMNG5QEZGnBv47OeqIGFEEPEklfCquAq7kBALxWnZvab
l9xxl2Dj5QPBKA/XJKVpWzr73ArH/dRR2qRJ6sVJTyZCLk2zLSxiBv0wVQ8kBgCJTJSN2Zsm94R5
ZRitmkONtP3YX9ZpXA+5ZoeJ9tRwDEbXP0xGpmwg1imF+WJRlRObuir+2EgpxxKa1SY3QVAHrPF6
RXjgbUiCmS5AGxBDdUcI8pTFX+02c258YhSksTpBNs3Qajg3LxNzB3wWr/oGCpT+CECUJ7uT5Rc7
IDg9dMcXZxNaM/tOgsyh11w0cV87qd5WDZ49tDuneHR9XV+Ap3S3nJfDZ6KHnoTFvK6/vSzgy3EE
7UXrlWemlfYWIBZfHZtlQ2HqAzHvFU+wdhkfvMytYhbvNbE1qjSaab4TExz1k8/5HZHUNc7KXMfH
GrXsMnR9ipsmU4A+GkICiL0breSSj6dihjBHgViRu+qZHaqYSTbC3ZVyJIXnVvYn1oZQNmLDzjaR
JlxkEGGRmzlMowElszo2JXBfUzWKuGRlcbGVdnhuqvBKvCMso6WiOk/JcEHRdP3Z3eLxtXTKDGF8
jUaV7ZXTdZ+eMtu9BgH6UJtG/j5Rk4UhAk3zJRc03keRslXFCP0TDVu+hj6XxneXyy/tFv5/mCFU
S9geMABmzxGbsJTtcZsYIgGeA4/Qr5b+1WRHx6G7c/CBL6//lV5SPPS0MPd8SUF4m/ZIh1o5pLD4
BFXem8crGpcugXkDsWb8pfKBvEYnif2CZvJBhTaMUy+AQinAXuxT1aP25JpUTD8l3QujLhdEYjjg
XaBicFK2+XrtF+s/p3BmFm2Mzp3wqy313PK4Nzfe6I0PrqmxKZq8UrdGWFzNWWIXPgkQme4byr2b
ERrX1ep6IoeQWlzaBXnHSAPhjJEtresHgDDzlsdbSPehU6z0hZFTGL3zRGIY3+R+kG+SMO/HjTWk
ePYcbswtEqj7fiIXuMVI7aKWGjVN2tynow+osMbKG5tDNmTUEX1yzywqrovTOuUVy7pp/hfuAqmc
3BMfGSWuWirskqxKPpbGBSgw9tLZwakzdnTt+VUVGqOmGhF8gxUwRFWV3tVe14RWYdeEaIopFvoS
1p/8aSSfvczZtywrOCxGijPNhlIyXLiixI9yn0dRyjLFoTKqXQgw7oRF3sY9ve+txdSCJWD00BsK
FwjM/c1p4C+4HuHXhDd2DMvEjgO3Gg/jUlq70CAy0Cmre+XYDSJVaZfgl2wfe9aF7Ah2JmeKHDkH
d5ecPTqMkM+U8yOsKf+jXODaoiusn8HP7K3ZFY+mNt+hsnUPfW+QsZmN7j9nZpM68rUGx5EKJLBR
/Nrj/FzwBIwHIe/XBXirxRozcAF++sYeE/5USw16hBD8Afrh+uRmOogb7tWooZqIueT3x3WF501f
eua3In2erE7xnVtVxcuxamKXBRwX1YJho/5Unfj5g3iqdHKebU8f7R65OlU0N1Zzsv6xt7R3tlMD
CLWybHChi87bf55yxaGxSE/l4yQuDgXfqF2X6pNrK/0t02XYD2tT/YDEds4By3p3evGtY5PP42lu
V30JVpuJKJOG+4L/BG5UqU7913sdIKmF0LCrW1NuQWJZRwkRgb0iyEPsJ2oUIOKVGJ+9ODP+XMnT
1bJ5nzKLw9DTQ9c+r2mW3YayA/bW9sWN48bDzc7nHYBsWmRF41k/QUvu3vdL+zgicj74i8oPJife
SZOIiMwymAj/wZptDTvd2TYcDoQBMV6Kgs8Xs4ezn0dr2Surym9YDd7eJ2f65pDCRH0aRn11FAB0
2GV38ZIW8SSsv33v6YcG6WnPFUJbVaOeG3PiXksHWg0QKmHvSpasMa+t03Hq++K5ns3x6OV1vuvt
odkKkTZd5JdgVVrhiK2hGnHzyAY/jQgwH0tYmAeWBbYdv6lZHYUK87MpYa72lcIZGPN7rwbYgN5p
P1nomgsvtkuDOhNgQYPWRjk/yQLdq10nFd+jvDuJUckbuRq2MMe4ZsAJ0FIrQ3Xw59rGS2udo62h
2mmgvs8Bo/ELRE0nDqnqAtkyU3S6+XWxveatdczfur8jrsZ72QMBrYiUo63D4rlyO1aN+YoMO8Tt
sjo731ceuxAFHReKSfz9/ZRYZcWKzrkv6Z7THWQCq9z2P9SrD9wdZ5fRZ4iTYmJutwjqHzouPRSY
kbgUl9PFS1eLcIydJzdRWd3Bawf3A4yCcWgTrDP89PFqALo92Ozg2TZdUJw6opN/y24tnnOB1RKT
wEkPhE+DN7TL8ge5TZyLYcFjC+Y7H418pbfY3UeDDbEnaflLbZ9QeLrQBa1cZCSg9PWxB/iKaY8W
gIM+/mE7WXNgE+20ycosIcS++g9YEpxlYCo3wQIYrDMSC39qRECk6JztnbEzPsY+z/YWa2Qib+lU
GTkDcU1lJhAbBHYWygR4+tpZIuWxLBM9U9vGDtLqzMBfrbHUg/8NFLL/24w0Rs0lZ/cJT9jux25F
Hbe1u5CnlP4l4aWzu+/2/DUUr8ahruqHvNYa6jT/2ikcq700HAA1zjQOR3MoE7VfxgmQz5gIBnb6
VBi/M7DrRihaPS7W+dGEWncA9jrvSx9eRhxwt76IZWCTaV6wa6RexntFlp19kr93PPI+vSU84Fj8
uaKSyL/TXHtnZXkcsy6+nAwDd+NQIT6Nna5fQfsS7oRGfnJA69/4gt2Y8ydIiotH+aqeOSeLAsxH
5T+tRVpeCLf2T0Bnkcvo8G3xhJzr3TKIZIg0WlI4iTyTI16x/eCTHtbyH8a2ZCnQ2pi8e0Zod7kp
/mTeODtRILz8GGTUgzCstLuD0Ep3oO/67wIoPJDXXppbgp/qOfQEcUxf4ZZTgNxqSBL4r1neRV7g
80cZZXvQQeDcFFY0sS1wt3GByBtDJ/6QQJYiOLU2WXDeUlQZp63j+YXDhFXrX+FU1MjkPYoSZMGz
DjG8nHVBy8xdtNRlcW/eyjlAWEnDkMLisn7vKC9ssQaWJj+v2JkiJDIOouBgurbJ1NE1XK9qSg1U
cOcXiEb3SHLnnm2TmpxRqa5qzsAt+xQhYSwEXrfjDbTcmH3JqWlTH3Fil5fKYk7UlQ6+2OOhtgUp
pic/X2euEzHtgWhWZmxVa3+Z3bmMVxNTh0mUv6Zj6QNFLkBMfXrnyCead0FA9rnX4lEGrKRZmPU3
uaq8Pct3+6OEKEC/UWMVcOW3rwnZwdi3x3qLTWmQNGEsKMfVfu4rv/wtKsmSp94TPm/hMiM9y2qD
DeOhd+DDkESJBw0gsEkbAMEKezbfsDfvZ8TmThG0WUm18SimU2HzsNQU6eaNv5hiT6EseaeTVzLq
Wa395S6Tww6/Wv80meh3bt5+Yat/s/ZFAhaSS7bxAtWcxzIlTEnB8EV6bRdVGTQWo+s9hv0UOsPk
gI5LzI4kO8MgPlR2ChoQANVKF49HfvFBv8J9rysO69o0BbpXhtV9z8bN9q1jycCJxnX3aC7SfG6V
0TCn5PXez4kU2p7DFxiDPtyS+BYHAvgj413ZkNqGb0yyvhDgafSUngad0Y+kYWM+iWTQyKWUNMCV
jcQ/R9IgLI5gMTOrN7dZMU3vJTb6xahW+YxCSzvbsQKQMqYVjyagnQlx1+UGbdpDkY+mG08JVoRK
xu8EVfcMJEvepj4Zsy2WFbk78B11tjG4ybniy3Ur13a9EqgnOUSYNz3asx5PxX2lDcsSNUKf9r/X
gHFrU2U5sEyPzv4+VKHBtx2eBWsu+N8bfAleCjUMB1db6Z5LDOZiaVmPU1CaMaEBgsOB9+u2k7Nt
UK15yNpWSGYkkx/cQdnepwf7TQxdP85ADY5DAz8cqQg2cLD6oxkvHQGvzf84Oq/dxpUsin4RAaYi
i6+icrCcZFt+IRzaLOYcv/4u3ocBBoOeblsiq07Ye+3SAEwA3wgDDHtxhKrILfA7pG71zwON91K5
Vn4qE5vIJce4d7GhfqY5817UVMHtJz0YmV/ORwaaHt2tCdeCdau3x0oTP6PIyH77NFRbdmvd52QH
3jmqXYvdX2Vq0x4iLJJoD/Z+u2otCaiv7RZ1leW90u3GvybOp88k6awbchB8aYqU0I9OdNYPvYxH
mLbi/Paa0qZjQsH16qHkgaWs6GY3KaScR20u3Hmtk+nw2Tfe/F3pBpJva9LBDZuUXP2mGjh8ZVKI
dy8R2VPMQPABVNG8CEhtGlMn8A5hC7K3HOro0Lmt+QkB3z15lDnhqsr16cNSgdgqrS/2RmBqN+7U
qULnh7fRCsFbVcr0GOHJHq9lFl/mxaVnNEs6ghZrPpU+CXgG3jOjb569PCE1D9HBoR2a6b2Lqoil
yGQ317quop1FrEFNR1gZG4u3pPPddgq3ZeHy3yKpv6ZtSV51GjtbZumgI1zN/TcJPfk0g/zPYOxG
ogMQ0Bmek8/w5A42BixEYe5EoaEzS7XwAyzzuU/SW9tPpIDLb7avXzNh9zio+/MUT+PN1PX86BJH
8E/rPXGcOnQfXjICBw14dCczeLECx/QNanUa1HFTS2jnXRujXKNdd7fC1s9Kh1xd6OMZAeSr1PhZ
GRmaG/Jn4T/hAyeFLUvoUcx0p0pjQiq78L7MvDx7ifPJLHYzNcW0qlFvVpPxEOmAm7iKV65sPjHf
JHu36N/Q4XTPWcBLGKWUqa5OgExrm68UWufSCr6rcTSfWhyH26k0geqP7rkeIwu7HKoKg8N/1SVk
23mx/cPlQ3BCYy1p4PDBxom1C2rsZAskBrdGwDLHTANmIBXDxcmefNAuZ9c1/iBPJ5uOBC0fLkcG
OZTvEx//QyprZg1mBkgleMMp+lF3MfiSqrxOk/NutS4LMkXKpI6l9ZrR1Crjf3UVZChEWds8hZ0E
AzQERcRauI2Y6ZLXirCQjoURrnbRYLbKpjtRbP9oLtUywUwOgm5CI9Mkgd+UNDcZ6QUvQGAcQPSz
D6sUTuVZN1aYDahq7KsYB/sBb1J2mLyGbseNOs6yzFrNaERXAKCGQ8FmloiAZ/InECIF7RUd2SHy
ujc9AHhmVri60sTlqQVjckpLuC1GhAhT6bZ1HKrZvXSibdeBcNDvSeDg9LIZivWOcAewplfsc8Yx
RbSzXoz/Gw4E98Kr1V35vJAiTkN1UTNIgsFt7xORVkR+4LlO7AhqIYiVR8II0GzOdruJs8X6Eyr0
fRn9a6wjmo56QTgbyRCHTtZilWoz/oPemc6AAswNm6S3KuSUq3T2ebkXM3ecWA1UtgvlOCNKHkGc
u2LsjivGKHeUrQenKwApJwebvIXKts4Dw24INx4sqhZNVygqb9vn4qg5wJBkFexkprM9RW6Chxq/
+6jTUDsMzCQhUCtviBsaCD45F1T4QUo2RhoQbiYkEImhKvzC0FLbIov/FcztkfwTBaFjhV0XXUAE
HUFOGwf18CE1K9Aa3FLUsOFrIsvFqePEFNQWJ2/GrMrq3YvbOPORFX6xGwheSQJ7JpwDykm3GIzr
YDs1CzLRc9cAC16HsbzoBvxcyAr4Of+/1nCNSOSxo6MTk5dpz25GAomlz9qqY+C4SrBWPZmiusH3
OHMn+X3E3mAA7bqOrIEMwpkULOQWe6tfUnPi6V5amv4WdeSKJUO0fK/TfZD6r+rNXxIWYz+u2non
PHDwY+R+ETMYMKl3FotrOhy7kOEuTpM/AJEc1S0RIjhBNOI3yFQMKoavbrckri0K9mhuWlz6uBM0
zRWsbQbzZKmElalXf8NPI52VDA0K74JBM35Wtq97RY1xSWftMS7tYT0rAOFht4vG6A0DR4ZOyts2
tJK84km9jWeJWH4xWGeLt7UoL8PI+Fgvu5ZlaYgFw/hzDRIbnTx6MGn4V2AgmFN17lZyV5eKMzRD
wQymOWzGP1yGjza6uX3fEUGVT9FV6TTcaTYB1zYs+xgqdy91dmTWxG6aka/AdKn9Bgn+67z5cLoE
oKhhYVAoboHbNSdCZafVmNvNmmISErsz7JCD71RXnqsBdXrCbfBkLfftLP+M0gEDYiS1P2imXIOh
pHm0ac8hTHw2Att6VY7GznQAWRqakbM1yu6eGajH0WGuPybhq9aOQA6CaFel2l7zUCnPMSOl1J4u
aSkhT9TwvcPocSyYvLvWhQvxatk0FPT7KKsgRVh/dTl5Wzu1cpoLlO/p7J0Kw1iThETWTiMfFGZP
v0dktonc4AWh2mu5vOIZpyceLkEicdZdycpdti5S3xEGMJBwRnOCUHvatB62vmpc9kXFZGNAwiY8
xCU/vqnOWa0e9F6hNXY7+l+Ph6lCbCRzIn/n4km30x8k2Q+p0uWG9XLrBy4EjdzkzUA5aHB7BO99
J+4JHKjcZoeR5MA8ckvfw4aZ+FFIxpkKTRD4pk6dp4It+Rakb4VMneYIBGFMhTrBIuzG7GQuCQUx
B+S2H1L72NjzudDSU6dbF1OJEQmf8dm7QbJBal+vEwPrlB6RQDs1w8PyPsdmdgAGoNPawdzHgfhk
BONW6tM9UKBGK/79tamhDmO8dEYiPTPzUa95naHYI0+2xnHGP+9cLcbjSIy4TNVQQwlwzWKrYJPw
eiejH6QM24Zc3rrS1flGokXWjwe46sNTOHliV5F2RQz53RHid/YSl3yfVG0bNX2RVasfcyORR+Zr
zCRshtG5BmU+Nq8eoJB/OvacHU40AMkORLMqTJoHxrsfThj8QkvNN65Rv4Ir+AYy/U/k+oEn70WX
+YuhxwO4jE5fIDkI4nVFB59L4Ws16HRDY9UuKx3iE8ZcuXVnOmUWu4eOhctCJTumw3juXHmOEjhI
deR+c97GO6ydpKGiwUB3PXQrFhTPTeqwzyTPaNvLiYG+R6QNoxveGGYujcVMe5XyLAjl1ViOqysU
E4zBRvGUpnybpAqsmGyAiCzCm1vUqDVq4PZe6CAjIfNoRy2f7Q1JDDqVwkeTWWdlTSisCwSHiRtu
BICfFAnDmpX4kcoH/TihkT5EOvyO9I/rShVvhhr+P48fLW04cyzeDca1WERZZOPY9xgrDS3jLhUw
J3MNun7d9UVfd+sO9Ntay9zD1BjPMYqLFFe1NeJltOMWabBig8B4dj/rzDYUiTRGZlKzV89Asj0/
JV1Ypmm67YqU/gyQ1dryvAdWjtM2VDGBKCRx+7iUP+q6RT8sWFZHtXlAXtU8oD5h+NpR93doo5+1
quew1ewMOO20ZqjwipfrAgjZWZWl+AoG9sCF+ly21rhEmWMrdJiTLdNdTWO+skt5r9OeCqXpbHVi
5s5GM8QC5kwEQsI10rbMLAFcStQgFAyp7aORHZ+xL5o+dmWAY+HMnLCvOETG7oVIxPKYtS1MSIUb
QJbNiz1FnwQuwUuLCLNJYndjtjAU6eOvpikXA4x5HUbtYiYOGQuelzyk3UgzHlXeJwroBaOgno0M
pR+BKe+2jtsQIlm8lwNrEpFY+YeOF5lMFDvaRgTkrMKms1ZKqn+17T0zl2Lsnd2WAE1gOBE2Y5cF
EuKOD7M0snUMmADdBa5pJGH9qhbRdLR5O0FdGG/WyG/epyaCzSh9jar0gsEenOqEkTgZ+wNCmkOh
zT+Va5d+J+nY2ri9e5UaHg2Z235O4KNvVbgVSsv+1cm2XEXEB/s1iSGE8jUAn+b5RcnmYjCMRSuJ
01cyqWZmepau6FZjlOZQdYOfucPkJXuqsTwtZh+z84OVZuZpsDGhJYF67XIUVASgnBrc3+tYGn+E
LIGKGrMvT+YTXEKRn/V0uk4j7xmQF9zgXvgZt+D64lAy1S0FeXs6JpmiQwUwG7m6ZqNXHy0ujoNl
Fm/I3aw9E8NNreJdyuZgHeaDsdGKuDpSgndvsrAuHRjxjVMRLB0FTvsEm7DcGYEX7uChhVul0ozf
PobKU7re2gi0owa2iXaZkT2U1otu8crqS59euM0vMiIOE0N/I/SXSiLMm8fJas5d6n4iuA78JJvf
C69k+ZbdlGaiNsofVR1mu5ab0KeiHyFTp68AKFDkFh9psuBhC4CyGAHyLdFu8YmIwIxfG/MHjrEr
GXKvo0l7NiTi2cWxstEx+a+MeokUdLN/coaBgNX9BnixW2eNcdWMgmNpSn5nq7xVcx0cXDj5nBzJ
CTkhMQco99ch0osjgLQTx2tzaUpRf4PKs/bGVLo5TIgJLbOuhk2P8WzfoK5ijWReM6PYEeJHGKuT
Fx9uVOsbAtU7ZE1a4LdefILBAdoBL902DfWvgj0IBkbt0cQ4TMQsqHYbPQwsdexXkjVcgnQmE96x
MTRYVdMXbw1vH0ZL4dJypn2xZcRBaG3hPNXm8G4F+ZvTxUf+uT2WjjvsfRLURAFFpTsXyfwUFuI+
ApecGcoLQL6anj2bnf4sZvu9M01zMyjV77vcXNOJKn+5niJYgwhn0aIkb5CtLhQ4UOtjuACQygSe
ECpJSQGIfT0dQxtkvxNhyop5WFW/cUV4NT06oH7aIrlaGNlCIt10oJkrBW2waMb1mPRfha1zrYtR
bpoGBKqs0Gc6KRM4Wew6RP8+dNVs2wTGi2E5H9jYmWMNWPR7JLskWRY+RsD3sZQP0jR+PK1wfFQU
z5qcnk1qp6QTN2dAxY0em3A8x10rAPp8N+VbHqlP6TbPrUE2jRxp8FHbNMO45QYS2yoZhxX6M1Tz
YN8Rf3qr2DBCf1TVB0J8CEtZ8mMuoJt4DkE+ts2mn7n1F//YIBvPh5hFnJ+0cS9Ndne0SnEIGnHr
e5wZiSVSnxn2h0bL8+i49m/lgsMwsQEJjTmsNY1nYmxaXoD6KyziZ4lXYzMyw0BaGiLpD86An9SD
Dcdi8Qd/ImBFI54O/3ItXXPoRAuPF3F8qvbzOH4Tn3aUoaTLiUsc0QLDQJS6hzFpfggN+ZDFSHLk
qIILPYHJTKd7c3LryyvTNZf8JjEWMLbBJj9CGW264skzW2sfsrWht0RpPWSxWk9OdZ8Qwm2sajpG
Nttdr8dWM9mlQDhtPeRdfZqZ3q/tTjxDFvjNzBRKketY4BFZo/hYNVK/bc1zqlv2KYtrNs2Urq3d
v1lN8+zqql7zU2SnKgHcEU+B4O3qTuEoXmvaQqSE31WxLOplwTvd8BwaFRtBYNx4IjpqEYOk73oW
nw2KYWwE2AlZY71V5PH6vNHYepL2Z/Tsl8lpTxWOd5727s3FADjYzS2ywu/IwISVdOOD7ngXCg/0
+1j7hzQHC13k1IAoounOQCrPH6EH0mhyefBzweVjN3dmwzQ8Ie5lAghWDefgzrFR+LUFz6672Bwb
714VbD8M1bMBbDGqV3bxng0Ak+OZdVfQaXSdyZvtEEZCSvfd0vW3nqQzYsfrE160RbCAZNBCPtRx
TK/nCDFaZ0TVPvUab8Oy84oe7VVU8xEf/bm1CHyMDewOblFy71XNWxpPXGJJ+UCf9BKHHluzJDOe
mKZkaygvJ3R68Ijy6p4UFqD9+LlCSZlObrdBFe/s27G8KrJqUWVaaO37/BSF08WLxAsGSfbj+MVB
qziPpslxFve8XW7TLomHxsC8kNaMnNgPRVzuho7kJU3jm65rV7Mtl8lQuyttzCZ2A+Ih0bnVmxbo
pGg/cWk+ErFELE+k/8SetRt5ioh/acEYx0+E57wTrvTYoH5blQGh4q4dXSfTfBj1aNs0Ktkjsr8Y
CZeyiiQv1MB1pYzidTCKtSLnD1eaP5PIxOBUIRCAw9KZYJ1cLdiFUJzQmAgOADBtUK5PFLwPFpHp
rH1xUYxluWnlRIYob9NGShETksVJEJd3FxZTrU+PNPYPbdQ+60aUnoF2fHVtyQ4wR7Sf9xpQAH7V
aUo1ujCmaaQmrchpO5q1Ii5MsEKSU4IBWhDVmmpoQKHKPyvFwr5FP9Na7sply+LX5ErgFWMskbC1
IYWLywiGWs/0a03Mzm9q1fGewGUepQlCaOaa9yyZXz2HDLpQo8Cv5fjIJj7zw6JGohUkbHn0+qWK
JBAjiqJIkuFmzvBXyqZ+q534SXMYlKhUJZemYRuW2vYNuh/+aCWeRBN9tTXdUkV3To3ZaYc6NNSl
DimYBSagbTu2mAWbx7CZaRLSYeL/F33JcPhuIuOieda5J5sLp6O6zsMg0HFaKMen8YCg6h5Dtl/H
DVu2NuxgZbUOo5RxPOvzhFhzKj7HCIEr7hZcp2w5tqQf1ijzymQDyMPbhGTErqchsddkkDw1sTyL
sjkD6n6HecFt1+Y5JxFfrzYN3BRMms+AxUDiqonsugYxvQayaJ2ZA7wayb5pgrvUWlBXWAlBgAUL
VMzsRAbb+ham7eER7fWDHrGvcyTUaSSoL1kLQw/iZI/SKTf8udT7HWSGz2WpYZnllmbAvuJokYxs
+xuA/mqV6WTjRYt3I0IPwfKE+ViRq5/cjV6KSf3Oc989Gl342Xa8fRhcTknB5U3ODADXEaFmj/VB
ehEhJGygVqbRO76qhNx3BDB7MqaiShDjDN6KJWizyyrrefAA4Th9/wy8hNIqAqUB0sVPQl3sh4Jh
hR4DFKqGV2uxDUWNdxNWc0NH+LdI0fee3de4KQGVtyXQK5i5xzaa2FGV+r/Igq7FumDYOEH21rjD
4hu6W2i418g/353U/NaJ5FtpDcKaoWD+mbN1FzXxZb3OH+GXEjWEyCZFHs/xtwKl/2L39By5m4pz
o9e/NgOLEzU6av+RYbqS8iWbpy+3UJcxi8m60oPu2+SfJYyV9pbtNvk3s/5RkPvy6sgEcykONMmx
6mP+WPT/ov6DBnRGJNyuyCn95BF4zutlf1fCvosL9zkhGKrU2WjE1nSKnbl7o5l7iBr22dN8pbgj
u3Qm8KRBnEPuyAFIxHuZ2+416vrg1LJfeYmdMjthO4dBNRHBRiIjEWihwwYhdYFj4KGzHjo2Kn8q
aYdvMKX1JsGxj9xOkP2A19efMRQw//YIOByK+apHo/wTdEp4UJMSaRxa0IGfw24Jex3Rua8wy7kf
/VQal7nFmsA1lrFvYry0scjZWJPy9OAwWro0iD6fpMlBG4N/WBkmNQfsFlL8GMxjHP4sbW8JjakZ
PGeO3M2BYfojEJeNMBpCpyJsCzIKb61LVVAY8XxmqR2sQ4t1bcHdIuiTiH4Q9MjSXJExR7gOEllw
NyYA5ZBNNCxv6wFA1r1S9r8GWoaEJgg2piu3iGI/0Q46/jByqhmj8YBjc12ljDHJAbnYingSS+oI
qkMGD21RM7F35Z0RUHKCEoCuSKvtxWEd6WddzzYwhVAvCnfXe1DOmVO8NiURamo2SYiq92VRviJk
6VaJ8OwzWxoSoMibSTdN0c67DrjKvzLs4XeQcYCYJHk2nPhd79voCR7/p2P278OYfTdGk2PILZ29
YSQlm7ESv0LSb3Vn+soLcZqrhmrfeZsiSURYWXL2CX3D9Kbepan+g9v82jIU8k2JuAFj9y++3T0+
w/EBeBgfkBLbpOFTMkwKkIKkTbsqb9PoGpsucG61zXiBarY59DaD/6igofeIHFtk83shk8/KMR/N
mVk0n97P2OjjlT94ZsjHugc/5mqS1hPpbOkRzHf1SsiZZ201MyUnoyrKcV0tG2kTRgwbfgEk0LBK
kCo9UYrTnC98jW4rNBfIJFTOPEGw7mbTc6Mbv5ip8ONBBeYqS++Y4J0Xi7fBN9EhVPiHVuXYhrtW
d44M/5vOHNM9iybcp9QcuEQxGA+eT7AiyKYKqVDz6TluWnE0aJzBOJzWmTciF7WE2ZNgkRXbYa7+
oEOR/OG+ern1pMMIWaMcXw81AXk1KW15VTMsC4OMK1vVUCmxynFYNqs2Gsl9zh4K0OJNaSY+MAvN
q2c/qc3wD7yVfTO9mmGWItvnsSTTUqzTtIaMVgmnXw0ljVeWty8WwGh4PVvHnU42mQE+iVa/zmi9
5eUi/YFZwEKfBxuSbbQaxpGxk61bQm6ksoFixwy9JyJFqdddZWVnSmQorwzuQibUsdywOfbWDCvm
cwWR/9AK3WZMKV2wAyYQVQEStdWRMTfkt5PvGrywcTt7U/Yw02PPXX5FTPbMgXgIEc4z/cvkzkrQ
EuCu1AVBq6UpcYGX4U4nMfRMOF+1RpAxrhXNy8bIwrsXeowKIyI7+vlBICTF6BKgrh0lj6bLsk6r
EvRaqAbzWCPNJak/WS9fMhdRSYQiex8GPPUtJq6tyIxDVnF6Ku+PmFjgmTWB3eW+0SH9Fi4CuyR0
5daJKnHIbXQdscXlMYbBekZnTF9Kfm3RjSXSHPM8Jxx5qgRA5pQ1h1oLURJzROUn5aydg9p8ydJm
25Xy1wY46RbNZ+cNWAFRGfvdNPxOgkoiL4GDkZqVkW+qd+2xK/qDSzqR7yXm9Fal7l9QT1gYTfWO
AfBsuRgENA5tIgtDxIa4ipCf/81d+mN17MpTJrmLMQ9LESbLFQIMb1+2RnV3dAC3aE2QNW1yo2b7
ziKT7AOts8lFYdCLxMKu8+GekUPtoq5cFGu0mrAOWttD2h+hUvuyC2ex7bVGMm4gQ7XkenlG+kzg
o4Dn4or5Uqmqj9dGXHTvk1wsRRMZTBG7zijOn7s4G/blXMJ56kYn/sgEttZjU4Vc0W0cq+LWTG6/
4STRFGFnDqKLFsJVvNX0sTsGcdRcBppmWPDdbVbjGRbGjT32FtU9nWtivEuLX58L8e6NnMGzQ9fT
mfkOccYXwtRH7BV7RuYXMnfHO7tNaoLAKSlB5WuK/Z4GAPWhDTHVy6dTq+xg2xYxj2uUfyWYgsCo
6AAhwKOdI7qaj5iMsj0+ZOVjXeqh2QF354OTR7Ai5dHmfAe9SUopor5wwqWmiuGn52TkhprZZMiU
oWDBUB5tRVVKb00kqHqdpV2fUkH6tl8kpHYirtbmTQqW4zZoMn0CyshyhLDl8SKRdr7kJnyofZf1
2StZSuCsSUq6EylsX01ZJW8Izhj9u+GcjlsLPcY/rlx93KrBcCVzjDR5DBSrO27XgIgLcEQMLIcR
y0oLnEe3IyLoZU/6aRwzUtEta6r3pCrV2Zukewl8y9Lqbc6wflwTK8wg0bWww7dVTa9XCVEaCAcr
wuU4O/stwEcNtlbjQCRo+7Uq6fpjmRfvMnS0fQqZ70ePi+pk1xnMHvb+xbkkYW9TlXiSluy65KWb
PTP0MVIOvxnCfIloQbZHNJ+ow3k4dzWcmI3EvnQUqN7uURESDR/IrB7Wtjm3gLR4a5MXyuLR3QTD
TJNhL4LLili0pzItI3iGuR6T9uzxPhOG06LWbgRFBaPp4YM5eXrNGnQebmi5D7Zmdt8pUrDHYGRK
HjYZAh9ryRzE75J/QiNN1iit+dIkrFUNb+UNCEW4YyPPORJEjAyLJtl50LB2EKudV11XasOKrXiZ
XRXtZlQ6h5jk3yP8jGEvVGXfQ5usLvalM5M89g81CoauTTwfh30EUxpU291kYPmCu4Fjs8KU5eO7
6J5Gs+/XsIMYKNheUZmE1DpcumFrpZShYOCtYzU1YoRW3IiNjITbreeMiFGAWWX4bSDAPfKt1dY2
Bnz0PEa4g0bWJrZf9rZixw5MhQrQyqZL0CvFk0+h8ONa9uyte93NDuRYlo9IcYOthy2femjsHtpQ
OJ9p3RGYWdjmvq/ArbVaAVWy1STRbb0dLfYr8uBMEbnMTeAsMT8NDyOkwD3C6fnRymZgHW08yGut
m/2enE11AbnYfqVtN33hsexufCXRI/o/5kpFZCMaS5wWF1wkQgI0yR1zLkSywmpjMiwJPYVIFK+J
IogeiRpJ98AeADfgLNDHC9GIidrUGLWeZJb0n5AyBZpDhWdtzeSGKp2JTJ+w1o3HVzElRvJk1SwQ
L5VFMicmUkZjQvuJKyB2WuU8JowDGB3xLpZSnEROTWcHyBvabNixN5cHs7D/IaiCOc+usjCw/1fG
kiw4cJqa40MI5IFVE4U13IBnUBtoiuRhqpPfpC12mRECb7WEH2nhQy0pjcJAZb5W2a8R1Bpk09aX
8OS9EDDyPdc4GjBCfA2aDsyw5FvD5LZqWjDWTM1YIrnVTIwFGgjikuw1fFDtyOHF/M+Tl37wpoMi
YIZ+i+MkdjL+fjYKuU9815NVBBM9tRUPgLFrhzFwNJZIoYyzGTYNqXBANCNN649yckGRdTwF0NFI
U72mVvlNhUBxBAmLvkqHMx9s43AIMb31zsbTtcfCcO03lYa3EKKAqli3VZV4LVjmrIXQbsB3nvTB
0XzDpE4DiIaqoHb9MbCcg3I8gj9LOHTCyvHAtSXqc0SZLBCg+blW+NoMerXm3hz2llTQJpfI0x5A
ijtO04objiSZNHwuvZJh3MTWgJPPAmdKxdxEAhYbhGN2XQ1pqe5wanRz3Hd6qKCF6eYmwdCELIaC
JuOeLTTuu95UT45D4GUKhUm58m+xr+O2Icy3SWzGSSwATLOxTo6s0GaZOCQh9kyez+i42nW5/iYk
XBTsIueugTyEyOX5f1CJpK6JIucOXZ2hC/GYiJEyEjMo/0udgVvc2fDvSXmqFpYJBpUXdpk/OFcE
e1QI+JVOQEsdE3EFGxc5jUhJmwy6o1LiRqX/l7LhOIa8tj7gi682p28Y2+S3w+ZO0S2fXIKLeHep
3kQ62KtuQd67fae2bJKgRwX1bSK63beL5q8X2taDQ7syc7asHkXbRgyIwMLE+OwAGtIUJMUeEO6w
CevFe6shpgmE95e04YXOlfzltnoyc6f3hSvZ/kWS6MAZayLKtw/pcHKVhDNvyiz/lUqn0yjHnL+g
hprvynnfQdJqmAzaFjplK7f/ujEB3wIqeJbtsxeFH54bPkIs67g2SSgMTdxZBrFevjuZ09oq+1OZ
hn9mYah1VVWHpaZ3sF/iM+VBLjVxS7z61sbeyY2zj14fT7Wot2M4fcdIFND90WDMOcrgXItpvrLZ
rxpkipLQGXxhIVhWobMwpMmJbTx3adxCmuAIcET05PR8UIxNoYEowhxc0nthxw8/ehddC71+yitJ
SFmUn5Mx2sW9Vm7jfvhMmyV9VaglrL15axLtpzHif0x5SXHSsC4JdyTJapIB+PfwZIGNbbxYHG1W
5fTQ85XpKeoHrpMxBEtQO8aDiJmx9FP/ljbDtiHjYkYhTcRKszU0iGw6uAa/aA1I24m3B47LsrBM
72kTfARR/r3U5lRHN02oD4tQgLWjypte6t+YGT/GyjybGceq0qAnGkb2NXrTazaST+l4b+wzwnWn
YDeQ7+Uhb6i3dW8dazSFZM2fDMKUtLnd5iWkIyCcF5MOeUvoZ8XyMLzzee0V4eCr0q6jjTRcSGGi
O6X2gDGnKg423i8oYPFq7Ix9zMqyzIxvd0QhUy/eeLK3KeagX62sqj9ny9bEycRpRCy3hrwjVibt
IlLvbV2MFwSEDAHAja8Fy2Jf9kBWy0YBj52YXRL+ScWBirQVuy7Ny43gveHkQc5GSo92EIz2tazV
VpBtcCUxUXhiX/1FwGG8VuzOsF4APaj1apNYzaNuk4qQ1ylLkvpmad1NYtLCTmFzP1Qoi+yE/oq4
IEpTadobQsqOZV/3jHmGegPGlPMhM+1TgMATd159jbvIhutG/ygsFAmdW9VbAGR/jMQJIujME1sc
seIFe8lU1F+wNO3aqn9guHeLR3SgZtK+yESD7qTxXoc40mBb/U3JMkzRG5fdKSUozNK8B/UjXQI9
IuwVFt3rzgvrf5Q88Sqp4je5iB16PgCvKA81686tVVT7xV1xoFOPjmYXE9yHtMBKmwuDfhaxVvQS
gSvBCZkxJJjYSweaX4nhXYUcbrgR73ptav+sWB6J3OlfoqzqT6GDg80rst8EHzV/KHUZ+pdP9Alv
EivgxjadZJ2T7rmC6hGtUYcjTtFOspTsACNwB463bXVChgruUOguiziRhX2ZZC96iTBXRsZDHTXF
yuvGH3bc9NTziO6uJQcBvEJRslNrXGxec/hnO9XDki25qzQkN1Kf0T7wUhtV9wIcnuUv0AHLgm/F
/OIkKv2lkNQoXc+qIBhBuldau53y7CWLjM8xkAcrY4oydekbcXDzmxHIxjfE9K5yk2C+eELsSPJW
2NV/ATOTwDYb4muAfg0zR2+vk+ALWADtwVQ+6MLzRyYp3C8GZclsMegHD7w1i/iSOOqH8ft+KvPU
l+n0kagQmgq9QcTdmllsFwxE6LABHGib4ohLAdFyzqeQWtkW9BzUUzlo286oWv6S7CTYo9+TtNiG
hYe3YhAnwIUwOhlBxrGTHMHUb2oL7bIxxDU239rduEr/4z+G75LhTufCpxL1MeIMFqhBnd6Itn/U
EHUNC43K4n8UEhVlPddPWjy9GFFzxWtEEHI8hdjc1MmLnDORuPc+05EWtxMPTfQTusZLGQuoFKn5
iOx9B702X+bD4ZpB+8l2Y3SL7u9IsiCsR8Rnhm5wh1fEKRBEsy8FCmljbgR+/tEhmZjbDwkoBj/Q
Q9pknpGmlBsc0DeTBhxQY4wtYISXzPGx7gt9bUfcFWDLOLULdxmPmX/ks1KOxAHq6jJY1WwcF593
8p4Y3Ub8x9l5LFeOZNn2V8pqXLAHh8PhQNvrN7iCV1AzqCImMDIEtNb4+reQPUle0kjLzqpRRWX4
hfZzzt5rR+YiTyouegwNESLJxTezz1o4CwFwFMjhPRICYlGAHXCrpGvTKR9c04OFFff5huA+klgH
73XgZosydGkoNhUKtEz3ao117iqzSW7QWR6fNUzjKVjqs3Twr0up2a/EeHLqSFxgpPsG545fUk/m
ht3x42ANv4GljqsmJDoa7fmRyI6jkdfhIQj6b8pwdqHtoWwriyvqzyWIIQWsorEEDxUpAnz3+dru
aNNjNDDbqz5smcLG6s+svSNKLF7swMsOTgGShCjpuwwbLGGNI4GSsTFs/ZR+UmZRr/omdK2AEWEH
hbFJkjODQRHlcwMfynzJe7a0KguvcXh/b4zianS8p0Y1JMRg/8wrayec8hKFQLb1+NBOlaIlXLbH
Gj3Ieijs16EdX3RU7GABYM40jQvMrX8wwN31U/iIUPYauNt3u6xfUKTzCKROzSQtI7HAsvYMqbaM
eHn2Tfz17jy/hBXbKlqfL2azYFAiRAN8JH4EzbADh04kkp9cZZgqEIXqF2IY7kFOsUcBZG+lRLo4
nChtpua6nERHPxAu+NSE8Lzm9CAahS5N/c5S+4qEDYMGdbyRQ/erjJmuR8v7143uKQuvaJG/hu2E
9D0W1iZOvWWq5NzUzAzgrMTX8M7pv6a9v1EWUs3eK+67cISFR+wM2rjpCAseI+5Yq7WqrSN6acaW
nurxvC4b1Sa8LHQWA+PgXGAm38myADSuQRj21qYQWIWTLjrPA++uKTXASHovY+g+T1alljbWYfLr
xZCn15EdX/qGd2vN07wYRb4pr74PjeiIuDI/K8soobMsYmtVA5Sg6ZvN51mXYPfIaMkVcf6K+A1s
YEjOjGpydJ6IzuNQXPvIO1YRwQMYIpoH1LkZUx92i32UXNog89OS90VOvcNsvb4lwxITfomr1Qqp
VFT0EAC0gvwycrsvlM5QU1QFEps60M1aNfcjJ2NTxxX9l7aYLtI8f4yz+iYCqr0ZXAFr3ERhH7v7
yoPwmfnYLeek+o0Z6hdfYfQ3ufkjLGqKO0ZiQIXtp4kogE1t+z4mcq6mHXP3qwn5hw5ruWd+hDHI
FKhbbGpD18i9fcO/sUKnhh9WZ8OGSfS4ch31zWRm8tj7FtNIfJc0TAv+ouJnx+4N4bVJO9Eq9K6t
03xjjxnKgOBWUvCtzWI8yqElA9rlDHPOENaUKSIpgSJxKB5wEdrbXOrHqO9/jQN0VELUXrsSqGsz
eFt7JtQmtSykiHB9O0WaSW5cS+XdKuym28S0abin2e8pdizaWXU7PwXoV8+tgqKIKUjbloztFl0G
vajmvJm1/qG0mZ/FuZBAb5DuM1IMGHEAQcIa4mW+psyNXLzJss4GsY7iSl/GxKWcZyPUC5prJi4R
8JIWmZcOVe96KnoMD4XBX7DqgjKxnl2PBBWmUm1C52yy6PM5qSM2fRf7LryLnMRwuJ7FLz7B7WXS
G2yuaVcR5jMGSkp6HWb6m5YPVT6i4cVG5g5L7KJr7TMC1Wi7lY2hGV4NEEXMGNTpWdhK6Z0Fc+nh
HUG3Dw+ziulaBcoLjnPL3nprEQp+Qbjp4EMna4m6Rczmh2c5VgvAbcgZf4AIyF+cwkLwV5YD8UYA
xcizg273UJpICCTcEVCGC9djXZaB96K175233N7BOgMCdqnobzRrErkopkO/QB/uQmb5MSdEAK8M
OggPLUbpO1YHtUCy6LUrvOR3wH4SRZ7XnLuYyAkRSNViHgeijqQpH4yEVr3LFpZQFye+IKS7/lPq
AVNyTdWfHStb2Q9gA4KrTBJ6jGk2REouaLwhw9UBQ3H6ZM9dafFgcH96UJDNkFk5L6n5PG41WZCY
0ukbzexan+k0Y+aKLN7y7qiz6EG00oARlkiye9M+hnQzSsDlhDfQsRzjkjoYGoD80QdgAkhJp9O6
6Mnv6kwtxjLeRWd4ccnDRdDOSC7GPyTa1Hrsui7wVjNP2jlh4OJsMqrqtXZ5FzG+ppy2hsZ5noXn
/fQwRt+gxOkwt4hejd+VnZGYWccuveQmn+ReGyLS+9ZxmJpkniwxIRhmTFZFHlPnl2nV/vAyOt4N
fc91ydZgm5muvvbr0Ah3EXki35xsdG9SN1TDaibjgLIaDuXs5hQbDVNosKKMAu4qt4eEha5VLU0m
RBUrOGnEVdiIcW+5Joqahrv2iCSI+X6uS8pPfIhhe+8EKvOQSCSts+67oIq3hLtSorcBGarFSMsp
RBe5BRkV7w3XytNtNk5JuOtEygeVzq9+dKMu/e3qEUlVk+mYPzNliggkh++3MiJ69ed0GsQzqQ3W
+EJ+Azt6On6y2gGTIXybDqGOdwD4Q5PXOmFhK1G2plz7UGAa3oC6lWsrV3lLTKTQ0aojwPvFjbXx
2hpISrf0ZLBCF2PDO9QIKyT4VaK6i6xAa6lAdO78rKQvpu0p8I9jHfJm6H2/2fnlnDwZbFwukgFe
G0UxXkvEEiVanYCIBruhwEeJnsIVSifiVEmbzQhBsHJjvQxSzrJ+mI4z1JFg4/YtoKq/wk5biQ4U
J7neVnVjbENLNvtI9q61pXaaiQWzyYb0oSqCQ6yeGA43OEjoylFhBvO95eGJghGUeWvipUc0McJB
TUu3BW32CHaEZ6dwK0aFmk4U4hM33wSN7sRhnMG6oYIgUBN9IW5l8LuoVcD4dlZJeIIMyo2oO3E1
za34w0YC/kKTuYZ9nMn0wi0MTwQtvovmOSPU9AaOMtRzPMNpv+37FiovkeAEADpZ96QxG5yVsJqO
f2V2ufTWH2KCXPxLaU79QAC8lVzoCPnqpnFcXpSz5JcXxlTWDGtnQn+RLjS3g1QBESCxQBmh0ONu
owxC05ULeS5bYY/LQAt27SX57ciFUAv8MEsw1CNT5EU63vhnacZQFJMyF2HddWp5N8QJo0ynpJEg
4mHudllIfvSAFiKjVJ3YDA9AO+xLo+66GfWrl3o3/+HiEfppBeHRYUO6ZEt6za9sqgdjjRp1fLJb
lGP/IW4+jBniBce6w6cx5KjgLZ84iiyfgMKHzovRdxd0QkysLwb0mpjb0mgiexem7SE26FPWsbYe
iDFcoh3t6BxtobqwrNhikFnWho0+JG2esYrpsxD8wllU9WjSga491lWBNMqHarAn2DR6jeyQiq/3
jHhvlwU60swoKHI92iQ39Whx2SMC767+I3paj1YvigNemTZA2wB7k9yLOf3W9nHbreqmAqpj8UxW
dI6xyujMlGLt9E7XP/77X//n//3fn+N/Bb+LmyIFdp//K++ymyLK2+a//63//a/yf/7Xw6///jf8
OUfyree/nhDSpZfDn/98uYvygP+z+E/d9Q1eCcM9ALdltgAGatPlfQjeRIpvOTSqzdhzw3++qPpo
UYsKn3w+yIeW9XZRGjN+qMLRO4RTFITIekfKPekXuD2Rsndq9/ly9vvlPMcWCAhNxJJaLH/+t2NM
K5vJSBo5hxmrNszS0m++e4RYfnFUzgfLeB5H40iTT7En3y5TibE3ZoS/pGgrkCS2uOt4xTy58H+2
cW3E558flTDfrWebXDbHNl1bmpS+b9cbnFF3BqGwRPu1xEso8oHGdhgPfd6kAKuEf94tSYBAq4qd
pRZZcL1sVz//Fe4HP4L9vS0sFOaOkif3j/JT0mpaMzj6mM1DNKJp8twms3zVWVdndHDSKt20ouDz
ko7Cyjf/fHlpKceWnEbHUyfnvPAS0MvkThydfIju+Fi3FmXOSMGpGHHUfCoXxGd/dABkHD5f+v1d
ZZsKjctfK2suwtvTT2E0h5mRcfotXcw4vuRMFi4AR2/7+UJiuZBvn1FWQuso6CgwLrdPLnRsZTU2
dss4jNQ1SM51gsUiwxry5IHZu+KDpJkGNW6Fj74LGFZ29iSmLfJUh/7I5ORf/KCPrrnSvDo8TwBb
OH1nEHdETFESBce+MG4rOJabEmf6Hh/j6+xLa6Pr0rrLezJPPj8R718bnAdaTrbHokQUnNxrklrS
N5G7HSrPLK8xeM8XTpQEd4yc4m//fCnHhEojNDgWefos01vgahrcV6FM+GgJv72pPQuhbOWJL57j
j86mY9lKS2VzaI739j6qJq+No1YFx8aQpU33SsDFR3pcEge3zDGgtaSaCSRGe8RxeIw+P9IPbmMp
HFPiY0G/p06foMGUiDqqLjiirFoa/eDS4h1Bm4Zcf77Qh8fpLLevZQIsPV2oT/y+UmjIGB3oBkdE
HiGJpsEizQJDm13+rMwpWzeldPefL/z+vcySNi9mU7u29uTyw/72+u+KqZuKwfAPPhreI0DQ9omL
qs9bQW+l4Il9/nw98dcDcPLACpvWq/YsoUxTnKw4ZLXHn7b+IY/iyTrTNlXjZvLxHjD9ahO0laRy
PEaU6wTxWliv1xjN2IYCtl9CWug0wKIjJKtfNbgSMYtI/EMbiLJkoigi834VnbpOGO1cJspqyzVv
V5R/I8L7VSwVvJyetkq4GuvBvYFMgqmuiqNHY6hEyI66Rg4NJohM1CoS1H1ZVCfAlTkvyCHMSmwK
J3OulU+dsqH/5j0vn7sHk0LTXXZObOWCyumBRZAFO14ETmqSRITzd4JrhHEBxHS+NcsswgCQ5t5T
ijjyRttkIlTxiCZrhpzirEQxkFYyMRFv1qFquz29B8reFi/k9xTy5jf8dljl3NoQ9Bgj2/wOcEgZ
h65KIIpgW2huQTcj2Q8tG7W4RaJW8uzSp/A3g83JhIwSzXdunVP003IoUVBkMzNWKihFqpfRwFa3
LeYL66xv227TIhm4HVDJ7s06GX+S6GxfatRPAU0pByARdMcedyx/k7dXGR7jrZEXsP6qvKeky/kQ
zyQ/BND1rWH8YVpzdBsbXowWrCCMYd1Oqr9PQqMmcCqgSZSBBv+WMoWuDxGwbJC7VqbufcKi9lnS
uNcUTAhcYJcyYE7Yw//ycShiH6DvT3AmBTlaCZJ4vumaMQza8tK7Q7oPhLvIANTfQwaCguJGZCSu
B8aFr/TjOemf3+fL6/b0Ltc2UILlOyDQg5w8VzQ2mHQm0XEu/XgDjiQkc7thFlrb81aTQ7SddaSP
ny/6wTeA1wc3HC000+Jpfrto6JpFH9luBLLFUP7aabORtq2t9YsKW6I5P1/tg0NkNY1eWimaq9bJ
u3kyTdcCdxbh+HYwZRthM9Bemahgij5pcBW4DSA1mfRfvEI+Wlc47Mc9Vma2e3KUE1m9iKiT+BiW
lJnYRPABU8eWe69OSuz1BomOW4fkzy+2Ux+8KunWakWF6krFWX57dodorhOIo+FRxwixxiFTKdR6
LExrLwaeSPtgjv98foo/2sZa0qL0cBQbOGUuH6i/vZ4VwFezIxjxWKo4X4dujgomZ5te2xPs7Dah
m410ZBPUhIHFIBWZ9rT9t89/xEd3lbTZR5p8gt3332AjwKePhvEIvKXeqxJUJT7taBmKGV/cUsst
c/LUWNKRAu8e3wehTzYxVhJyR1VVdCQfJbf3qcEe84K7XV8oM8sewOY0z64YmJ7nswvcv6i89Iud
60d3Fzs3D6yYxZ7ydB8V2U5fxMjTjq1d9zA63PvYwgCPYeDVQuy2L0nF+WKXsXzxTo/aE8xhbQR1
y0f47UXWYuEzSKImROOEB4kWZRUb/U8YTqRIpwuMpiDmStq++cXCH1xZPk/cXI52eVlZJy+pyK/R
OkXUJ6pBlQ/jdnoOrLxfu4Pb335+E33w8EhcvTafc9Nlu3Hyskj9vi8DwBdHipDFf8G4sMjZk0eF
8yRL+pGfL/fRxo3thfXXZtimAnt7ShHOTU6csguXOAom9PIxb8IqdHHXfL7QB3csu0OeDUWV4yn7
5BQ6tnLnWlB+6IAuCp3iJcc0iC+yyX2dekcSGaujbT5ClqnzIvriefnorFoIZk1Pkq2EEu3tYRJC
wzmUMJ8QI+lDablYGwrpPo1wAXd2ZkTZPz9cWwn2p8KjO+GZyw/62/uI+U8zd4WjDkFco2jHvotI
DUYnpEc99d0fCKttuDfJ/CiOQZy58JLTuu4vPz/pHxy2UuSeuXhqeE+cnnRVeLpyREXNp/uftGvh
kHW4oA0i6s8tirrd58t98Jgo/qGqMk0L1O7Jvat6U5jdXBoHIzXk5TCYxTEJy/CbJCrt7POlPngV
sJLLNfO0I+zT6nEJa5YJO7xDhP70aWhQMUhCgM4bKuDNItr63hY41kxmrl9c2Q8PUlvUHi5NID6u
b69sM0W6k/NsHEqSgvf9EIstGYLmJqdS3v4vDhI9siupAWgKnTwzscoUAYWTcXAUVues9+bLumqb
Td3G1qHyGwhGpU3bPsbo//nKHx2kVoIPmRKCi3myspRR1FvtErU2uMMRDkS7Bo5NQLfuurvPl/qr
cfb2rQ6qzqZM5sXu0oQ5eQWNSPlEbuZsxjBPz07ebkuoXYY58yFN7K3vGpcEtX+rneS8i5zjkvK1
MYMeKyB2hFBef/Fzlo/I6c9ZqjzKddfx3u2aynIKrJQ47aNhyLvRZQ7lWdsOf1nSEFSrUf0AoCMx
Im92E35W3CEKSkVQP81F/PC/+S1cfOHx5hSOPvngIUMg0i3MmKKDcNs1UXYHOiJdR6bAjgub16Fu
IhoxT1bNaKAWRAQ71+q5RcuWx+MX71BhvT8zVMCCf0w6ZZ61PJN/e6eRRciRp2N4TCqx6L/RoyH8
80C+Bob0oh3Npf62n0jg1Sj4VtDl4wepKWTQPdrfC4LN0q9+0nJvnFwstrbUZVBI6JWeNg4tbw4s
JdhyqTidf9ljHT3bwRgAx5kwC/li0VNMg4QsFghDXiV9r36QLZLgQ/Ob5J9+upVNB0ZJAH002mjN
vj0/aBrS1k9m72AGDX6mPqij66B1LqBX+Pt4sV19fnu8+6SyHo0Bui5aMCs6fUgpOKewgtt8ICHy
pbNLpNDlgJhjdsYbUny9Q1QHV1gl5oeeT8wXi797AS+LCzgRtGHYFp3uUwLHR9NLWXpIQM17u8ny
2t+tVFOL06MbGoLkSvV9UE75PfNTzCufH/q7D9tfq0tNWKMwlXn6PYdbnWCLbznVhOf1ltmBL0ns
XR+CF2djdv/5au82SctqWtFfE9JT2jq5sHXKW3a2be9QKhUiUTOWeF6ktJ+v8sEx2VLxQVmaPsuM
7+3tU2NtrcHs87EmW2XdVba9xjC5bt0KlkIaAFn6fL1373h2BprWq+e5jrMUwm/Xc+i1CwjfxgHp
c3tZC9xmq34crauq7+Pmi8XevzzoS9JvNRUUMsiDp3MG5dd5iaUS1ib27X3dtPq6NWLAun5Y7csq
QHSFBee6TmtmjGoQF7UI6ZRO6GUdWuRfNAA+uKL4/IHbKVrh7FhOXqxFHUoSR7iiahyL62o07XVa
4LX+/Ax/8IxovXRDKdJ4iZ9uv2bU7xnBsvogUF6c2SHMGcc3/K1iFnkbBwIiGOL0s7Kq4v3nK39w
bYl2lJxn13G5m042KRpIuy/g/x7yuszP2x5Bx7ykLi2ZGs//dCm66X/t7B2uqrRPblsv8uJ6hAx4
kBVl9o/GV5P7QvhHe5FMsbr5fLH3zwgFhG1JKeSCs3ZPFot7MASV6MwDE+302u0xATR8WGC9VCn8
Gyf64gq+L3KF63Ht6J5QN9BaePuM6KxXJBjSuglUHH+nMTisOxPcJ8AEEnM9H5BDGX5VrLy7eA7f
e8ZgDOM0da673FZ/+8723A9dggnp6IyRQcxBQ6PTDHDCJU78xY793fn8aym2lkjJlsb2yfHVCSEU
pBsnfNInoi0T+J9Mnqczi/jftTT77ov39rsngvUoDCRbd9dbys6TQ4uRsOeDTUA9EJnVzETyDL8F
3JRZfptVY1wkJqUZgBH9+PmN8+6BXxaW7Nh5i2sGMic3TjqPXknMcXyUwWL0pXN9a6dTcffPV6Hz
w39sOjMMVt8e3gSFq3IJujm6hoe+JQ3lxWDN+RfH8tH9wVGw27EtzxWnk2ijF7wbLZftsTcFB3fy
6V3CQ/tmGPT6Pz+g/5lRvd1hMYS2JZ8K0+JboU++Eh4UEBLYCc6wuoAoEHpn07rLydYx/AagXCRN
dJEuuq1oH4IfnFaDG9NVdIYyh1LaRTCqDZEYW4YlHl1IzYZg8pPidsIJsZ+pTdV2msrlAZPBOeAb
TJValP49spLoGlkxLSyIpGzY6qgPNzX6BnD1XdY8GcEkvrlpD3ADYDBwKoxv6QAaiL8UCdUgIMZi
qW4hh9j2eKgqw0I3XMe0/jAWXklwKxfjoAsIZ11GOm8dOY+jEMMjArxuRhLbhoS92Hbzx8zLFg2M
SLdRaA/RrjEG53tmV/ANYHPHu9lzkt+tYyEI95BKHeiuj89aZxBy0qFPCXNGoZivI6K+fypYT2dM
63CxBbCHeJFM0b3FXwgCCfxSqIn5WJkYSQ6e71pPw2gl3Xq04nnTzimbSjBGHYrEwt8Vlmf+IulT
mrhNcv0jwcT4bLYMNlZ4RLONRS9shyIpPlShM17mlp6PyAPhLpFtdqbGviDCocPBSV7nuCeW1b6X
qTS3EGWzHw40+O5MTAsqDaBceRwcATY8m8sKHgPoyl9ExPcXBuj8YSX7eMBUbKngBamHwwwwAco4
ySrm9xQl+Ie63wqemLWZ1j3n35doU5kJ7Mil5LUmRolLFesl249Z3hN1bu8JKsh30L7yQ53U/W04
menMLzHndNMTIWfuYHQj4SqNtEvXVtUMj0PX+X/IqEnUOZbb4t4kw+ShYKZ8jlxsuIzq2diZRjLd
+CKYHs3ed+/JQUCRVyqUfWOKp78lleE4pXN0EVgOEggdFnt6zjFwRImhe5UHaG1XLvkPSBcnuJzp
OqG7egPynXqnCMoqwyJRAGLBruykmyDpyVQaeqvYWE1iHAsQtu0mwYeETymxb1qGdN+60Ea6JBMH
hEBWGMV920/dM/s2nWwRfXjeph2kd9HCOX9gCERjjozx9qIV7IoPjIIh+uVCtaCL85ZojhHbYGD5
9a2JO/vg9AP8HEsU4Y1Oe2YpTRm+GHHTk/asy2urI1oFufxw4FsEb6sZx/Q5a6ro0mamDS+fFM8n
T3TGdeKFotkKNFTZrmgreVs1rj+uCafW/Yo8NMG1IAThyhFM1TZ+lHY7skgrcVN5k9QbGQ4m+V4G
aZOwV8PzGv/RuROFndiRWta1C/5mPo6DIXZ1ZatnNInAAX07CzXiXbu+8AyZPaWoT3GEBrAzXAq8
rY3IGLft5BT1LQGpMCdICS/Qb8FhRm5HT6jwKvy4/aTGY991Naa8VjUW+sq6+lk0RnLIHPJON03e
VzSMzMK7UP4S5wVHKNWbrCob586mlD5WdWoUa8f2599lLsxtbQQZrw63NOOVIM5+WtuoB/e+A6hl
UoS9L7p/5zIMQRNjQQxnNIHSt9c9k/m9F4XOj97M+p2B3GxnemO9BnuZbpMZZ18y5TX3Vew9BFmF
YxBRZrzrmsj5mTHCeOlaVV0BFiIzljxShqYQDih3Kw8Zex0+OLKIrxiRVvQv4vm2tu30Wy+L7HUs
W33r9ojadDfHr4Pdj1eN9GDktaPVHSJYFa/2nID2nHqQldKXE8DemHB15n9utsUMXP60kZee4V+b
diDU7N9RS+bbjeNmCmqfNavj3CMxWVoT3ZGwu+IntBR50YZNfyB0wj4MOp8fgkTCnMH8fE3ARXYM
XaLme2pndG2xOA8zOyvPwiwUO2h/3lmHPOSskS6oGIr55scQm2ADDbvf5nFZ8MyO3MNEaJbOsVdh
98hex9/ChICokLSpuoN2HZQrQuvgvCqx0C1oZrmHUcLrZjZmXefoSPcl8V+HXNvboYNF+tioq9jI
LAxH2iuYZJi6X5PJFJZnjgOhCGBfsoRWjEEYHCo3hh6TMOSCMl+3/YNh2fYVoBBn65uAp3xlB/ss
hlvSTI63g2yAoWDW6iYKEvOO0Su8lLoIk6tkGMJzy04rJioVjOW86Iw1kV+QsDG+iPVoLzm/eLaz
dZY6BQRA7FCPue4LQq3ycesaY3etVFvtiqZJ9l6VQqBPFS4ehOOQrrr4IhEgLniAzPlxZLdwFcaK
p74IfFwHidNscLonDzPsgnrtEXx7Qaw0KXboEwvszdk8bCrE/zxlarJeeYuAbI40YWTA1Q5Sj4BB
x8lmfGo4WfhFcfx+42jRT3aWaSYFP+XG251VWNtQxDINLcLz050VOJr4pYYQ3dEY3M1Ydea5Uyff
Q2Hzvf18D2QtxeDbLZBF0cFEhgtH7aFPNq2h6adzWdbsx50EWYRjkSqUEiZUrVQ8k7COd3crCze4
9lPaeMt72JC/cD04d31Vi80kImuHmm++rrFVBGtcjZCIMOwm52UtW8wbjYy2k1M2m3ZsquUDMROc
4AIuORIz5AZnnx/PstU9PRzX0bSw2aa+H1M6ecCkhwfiaIqxfmxl6t+Wg7yfGhdeUpuoL7aQ73er
nL2lzLAo2pbPxtsrBxfSTltTJEfljMHFhN5910P23RklUJjPj+yvsv300CjoyTZbCu535QUpxGSh
qSk9Srj9Kx9K//d4ID4lt/kA8PSTJTszL+Qd9dgS/r6CieEdlYIFCv+mIk+2u/jiFy07/tNftLS3
lxPAB/m0Qal12Llo/FIwwzmBdzCu9FZNwS9CfHGX4Qa4ISMA/nk7ICxtE+LNOolV0cOi9fkvWW7S
dz+Em5eWNvfxu+akb7ZRaDVjeiwjsFFgQrOzBGLgJi6xFWF5wVEQBh06lsF+rSAtfbH8R8+v49L+
kdL+QItQCWeMK2r2Y1728loxV77sS7zssBumre3kP6IBaZrDKO6LhT+6/Wjio/ezKOCt006IBUUF
xgEVZ1ThoEt69qMl8vHLDM3aFxq8D0QI9FtsRl9cbdt6NzXB8oifvMEw25ioLuYiG3tgn+UEvrUb
oL1587bP22DPKwxeUjKbYCn68IvW1kdnmlLXNPkq8xA4JzVoNRtpVcRdeiR5rr7GHNNs/dCBnVlH
xYNstVrHScmUXGFH//wW++hUA3Ej3g8VLYrik5UDt6O4rmV6rHEcHZLBrWEhtsH13PZ6//lSH9zN
goLCtjjLSMBP+zKgjno0oiI9mj3DD6IoOja5Wb0mfrc9i5CbbSIYGjrCASY85oCfr/7BKUaqRCOY
yth+P5ZBD58MmR+kx0T20Yav9YNsEjYkpPasutHDE9zkxhMT+/bn5wt/cIYFA0+lUQfQczttewcD
lSu2Em4wAqTPMpcXl8iN/LbjK/HFzfzRGUYJzbxHC9Y6lXd04wQvT1t89EzqIdIJzY05AfGvmvHR
jvL8aOcz/Iy0nDal79f/i+tLX1rQWuRDZZ7eSsa4iFx1kxxLeA20wIv4NmBnSICZKEkr0N0FiL6S
LSDSt2Z2g8Pn5/mjJ5kCi461x0KSm+ztR0tgcuMdip7VyoVhrzOYSZRZZhD88bx4tHeu8tvnuS77
C2nD2gPoHWGfzMmPDb/o0L1vXDFJR/HC3I07DuHE218Cbn2SQR4Gx4xorAtPo3WBG+tVX3XmmBd9
dMklL42/dLwmMpe3S5kKqFIWxOmx6tn7AVeWB51n6RlzlvgMpx6B6h2Y6C7LnE0c1QY6shHmQeW8
TGbyBNoS+m41v3gZdUZnNWuUBxQLdWet54gsD+Z/GaHOJq0JgkZwFhfWGoqRCYcdeKeo/ph1AzNV
RnfKw2rm1Lj/7Dnm3yZullIYmPyYikej9X6j6bsfLMAVfOy/V8IYVoVnWquoQZtpjZ2z4G0PcMPK
teV1yX4ui+kH7ZLklY3VsUvg3vVwzvGUs1n13WEkmsm5M8cQ6HAcjtvAykDkN5BzrcbmOLqp3tA6
uJqSCRYOmRAQIJ6cSs40YSQj8vExiSN71beVfUizgDgHV0WX3iT0Oksw1nsls1rUln+CYdyXRkfj
QdXQ4gAdkQE9b5XbPsFGpi4AorBlXLHv4/RhGgizQE+G5LYhjpIp/wolKVVMk1J1jEChaA5cIQl6
sBJcC83gA1ghbDTz/bMhbeFsVUTCkdeJ8cci9hB015o2eY1NVV45jTq6uXrCF4wZEJ8+Cq4UvFJZ
Ld7j5Gmqx++TDO2X1KDXgYWHjFWr6g4+/fejLIozBpOERSL5ov4e4zOdlWo3es54NnuZXDslxFW3
pbMyQGknxRm4kztNyRW54dM6Mzq1qhzdEnRbAIr3gK5Bxb2fAju+6t3xUmJpu7Lp3W2srrx1bQLL
zFj+oHuHj9AJpjPT64LNEHbeRrbytWTztas6MWHhk/gIsmle11ilt63VDetMaHQvkKA2OnF/hsKK
cH9qrE61v2BVzE1MfXoETo6HnBnNqjFrck59vpi4IeZNFBTZxkgna2sP2v49GBJPP3ZKPKi2o8mX
0t5rDfQMHmh9PY+8pKCl7djNXIeNvJ24x5hiOdaGsAsC/UYdb/Mqfu2y+Yc1jdEK29ZNWs3uHobG
t3yEjkCT5SZhZ7jKHXuHUJmkqRlzbqpJzAhIJVvXdpacaTFH20Vsfz6F5o4/I+nWY/rqEsy9AjBJ
ooq2H2yYCmtEroLTNr7gpR4xH4S3OGDDi5x9+bggTqBIIO6HxDtx8A1FJ/J7tPWFA/ko8a4KATsp
jFq8l1jUTNhqNWV2K72rICGc2B5s+oytHAGUCL0tpth8pUNFtROLFy+1DiDdbksEvnlW/tEWdkxP
L4F3JLlt2gKOrCLzdN+57h8sBCVhZqG19nvzB60VvG8OjpvRaMUZrst066VZs5FG8HNCB7ihy8gd
ZJSX+N3ImLPkLw+I1KZkH0LUFTEYdUkIjhEYN3bZvFa+/tPN7it6bw95dv5LONXl2LJDiJZEdjsi
7IIh8De6rOc++bNPkRyJ72SK/6fvs6vSjGBgReV93rAqHD9U8rl6RhBAvzYennF0EtsnA+DDhjW+
NmFgn/nEe3E3euBFUe/NQ9Giecun7QCdK8/t59xtt4GD5Z9t3DWiyQsTlNA1/JLiJqi666Qef3QQ
U9dmmw5Xwq8fiXG/dfos4NVFDU4e2UACGl5wb115EJDa1s/3Xp4KvMZgahMnQ58hoz/AI7r0bLR1
dhFXxOYRbrANota+CfHMbsc6ach0sZ+rAk5LM7XJUx4QahjyvaeVDH0sCxdsn4oEOeiy+jMBT1nT
Oo83tMKqS7cS9sbM46sxT+v9/6fszJYbV7Is+ytl9x3ZmAezynogCE6iJGoO6QWmUCgwz4AD8K/v
BUZWZUgVdtVtlg95YxJIAO7Hz9l7bVPHHZa4cBjId6hXKONUXy+Q4+I2oAUTOvilTXseNrKH8qUS
4UvqOfnhnVrBwChZ6XmZTpZTcg5OjSeIRd+yUvGmFYGudCki9buqYIguwModegjHPoBrb6UKzVo3
5shq1EYbQSb9mml0fpHNprv4fM2gQaJDvKXAQqwT7dWRClJN5X0aYbruMc6vE1ZqqGrxjTJbCzhP
nVkNS+cqySdspylTDkeo5VUixu/kmIoVhy9aZZxhlUymgNfVGzJa4A22ob2to4gNDInaVpjqfKLo
h7Vd0oWXdcaoIU3WZOr1NIGnDOWEdgmX9AexcjRl9ISmYtZdO00vbiAcvTs11vIRiTh4kmWPaXJt
40oQDAJkNHekuh1Kq+dlh8sJkdL2i8isAOZMO60hhkAWJOZgVwB53y88KyGcmY4m1ao2EaOtd7Rk
B+JT1l5HqkZI3GXn8PW4Rf+NSBGSZJhy8YbGyq2GuWCrCQ8AR6PeYCO5LZvSPlY5gMrMoPUslYzg
Pd1oh2vSyUjEk3V7X2cRkFX+pVsrJjzRaYmGQgQhgnpsyg3y936j0j9Bg5lc8eC/1UUqfS3U2KAI
ZUiFlgXMA/oVXVlyQPp8OOWE0q0UHI0U2WRbQzB/Jl/jndzGOAD1B9DThZfFqBaPWyS+4Q4ud1ZC
ZrRVgCokq/BGOYOvexO/BsjzFd7fBoR6Hl8PwF39jO9mamcwGi31T6higAQrDTyjNplMmTCGJN7h
1FV8JNgtN1K+hzkNXFWJLqVVNT8qt1LI+zPHvUG34TKUsHgYE5C2RtCJY+RDEJomS1tFKCcmgHez
IUChHprhAnzqtaY2T3VsvCSKnW27VqfpXJdDMIgy8nnoGaEVjrKrmKEAT2jeESSzOHvWvefl/U3U
QVodnbryrZ5NT9MnFHVTIle9R/ICltWfjeVARke2vS46z4S8QrMVxXhDoCIguwJrUGlrR81g5jzH
ZraxiL1dUzCitA6d7Kgj6t6WTZxtczfKb0Jdun6eVPkpLWaAKRLYrGidn2UVvuSZ1A7SIvdyiIdX
3C6vEizYdnaFF2hDiWHHJMRoQlANVY+hV9qAdWnpOq96kEObBJGuj+nyQrqtftOie9sQLswMxsu+
Zyb92JzWZlDr0gQ+Ds4ndIDoDzFxlgypdrgOb7rC7nwjy0kxVBia9PKQm1BokDuSXlVo7zHMOt+p
oZHJMVuHc824TxY3dFWuqZEflJFGLzegvkXWD9HZC8PrDrcEJCxilkzVLI6Yj+ddLDq5GePiFg0L
SKfcDS3fCVvxQOrNrRx17d4U8bU2eG/xmB4HssCYPGflaXIpbwgEdzaZFVUbwfQawPl4gm9B0lPj
vBN9BiXJBpcTddk+1zVlC6MLTq8nMAipgN4suwKOA+nt2Q653YOTP3uCYozTeb1JIpt+bA3hKtat
9BIWIpywWF3TVox8s4foWFqg+qCFecA38zRYmqAwplsdZhYsMROTDDinkFFPOcodXpJ1QlxLIDVT
EMEy/WCSf6WL4Vnp1XDj4slbNQxyfRF1LI6JigV87m86HTZ5WD7EKb5HKDjFY6qyDWZ9kvp0YIy1
GRXIo2ervmC6AUJ2gALTmmj5M90d0AQU48pZePKdAwHb64lTtGfihuaa50YV1uh3ensB3O2iyry7
yDPS9QC7mcchM/fVMi5qvexpgTblMk9I9a5P2BlKgC1EtojcDUDLXI4w20dfjoN5HNMo+s6vz+z1
0fyUtFiOsx4yXpgxmhmLzt1qVSKYxnbjTchQM1CdGqi4ComVjOHy2BnTsA1VJcCdsdAmS+O2EWF7
nDJpB0Yx9hDC0peQLYH+teCVK6wtW+ahVJIbTsSHCBGskvKBW2l0PmnshU+mWn+o5+ZJzQsiX2dh
XDnCvigso7i1VMX8bvEqEYQ1y5d00sppZQqgRiUkVKBBibxqFHIF9Vll+23nWTs2hnUlIC8wT60G
zj9Uup5NDHSmE+xLTN3AOQOTnNIRhD2Bb4GcGD9b9fCgSrJCQrQHJORW9JFKSC81bTwksqE4MQAi
M63oGY5ZScikWuv2DWd7yPPaa47UX89deauAP9h7mMk8yWgeQKwXiEYkYCzKRLtgZSoeijHW9m0/
OZuafhtYjAEDOjKV6TQZ0xsQofSVoc3su0laBdA6CAGCUL/tQWsE8B0BVSictrItJA9jV7UeTxog
j5XDuKWTDAypWsYNHr/0Ys5CSMtlOkbXmeLEaLJMRixTzSne5VBqeBRxnpvft5345oTahV5rd3Fi
V1vCQIYr0IQYa1Xnpik61YdruO9lD1PStF8TTTo7WgdMphpyRU2LlE9Rc0iwRdhs0rE5zipB8MoY
dhD4YP2NFmFSqRq/dC4JQbh+Rn7ThSHlwhIjPNq9GxgjH1wxLxB1pKQklkAE8qbajySF8qhz8Mls
Eoz1DoSGVwuml/MLI8+EkEUId3Z3hF/HsbaU/QGF87CCJ7vg7PZemnibsR4uw8apHstiuI+a7mcY
JccRHziztuYVFeuzSzTvXIcX0vBO4ejCIA5HVNhk7VA2QX2CrhYt6yyhkwMzTIPztYGI+8XNI+Mn
f6B4haPGm4dUrDvWREeLg0m2ULb2eKvqQOl08R2otqVB/mf695pZjZ3vTSshJMToAUxTULTTm6p1
+pvujFmBAoXESPZaY6225puuzq+4B09KlDorj9S99WhY37m1dZCXSnt0yQsFmV4/NZnBiE2XGHkG
BnID2RrH3tI54KruD8cIdzSSd0SGkEGVaNauDVP2pTL8OTnVnWPUbEj99yHhrMTM743m2Jr0Pw7b
bpcG0oLjpEUGySBpyCKUhiQr1ZTNko2cTB8CfdssZPaeZbsyDXn0NO06Qr1BjNZ0h0WbR6UrnudC
f03LpHjnkPeed2l3g1PVCeCEdQG0/wbfq3sz9yAcnT6/0YsMVnLDM834gS3CuENkiEUKoKzezE3g
MOk0wJ/7gsUII2o23YSS7kGutC2oIEi1Y6R9LzPQX7U2FoEEaUU2U3PNuKBZKXVDQLPklyzZGlcA
0DqiMstxVVfFzlSJYc9jqiZtbEJAHCTwLp6mIFaNnizt9GYU2hU1Y7FAXhYEq7hN4vobYcbaxhHh
C8kyvL1qXF4bev990otHRWY3MrKviK6a1haInXULUSxwyunBneDoa6LYmwZsINIJr+vBCi9naz6V
lnuYphjOOonoKxPkmZ/2qr3HuXZULE6H8C/oCpmjd1BjnlqCOIfAoYu3GsI5u6ll0fs4vJ9L0m6J
WYxu7RQtR6Wme7jm7lo45qkcpsd+jryN26bHfspCv+uEcSF7kggnOb7lUbcYi1Xht0P8beBsD+vW
waJO0LEsvTW3CaiMXe6j0jzKFL5dCcZvW6R26KOtSrZViJlaJABGyz5rA4iBe3oCWdBrFn5iPX/J
TP0qFg2MWKN5sDXaJ8k0Jm+VjY+3d1XCaTQB307RFWg7yGhjmySMYdbvlYLYPG1pkrfSLnzokCdH
0fklSAmBVSbPLJ85B4dkBAsx2ptBwiFOxKvaOCRWJs7FkFvfyJr/QY8kBerU3LphV+1KeGGBYYOo
CZ2KLIsE75ZL2ts7APOD3jnvtMn1G2Ld+0fNDdugKyXZNp6BG1TKBhp10h2nuJ92oqmvieXbu0M9
nJJmPikUgxv4ZzwxXscKNXs3vH0EIyTwZQ1iF7W+6gA4Adhas+NQD7h2bHGw1Fxr18gk4mSU2ouJ
eAgh8w0PEMyRuDSkhQqy/OpOf4I4opAFgXaga7WTEVv3RkJssJta+YUDmGefyPSCSLqrUlE5kisp
sgkIporFZchz8y1GRiWjAUr1JElSLFpjTTxcGbilTflEH+NUI/Sgsh8F0epChIcU2C5Rr+kPGyDo
LpuT29T2fkKktcEVCTKgMnurWnVMWB3W1d7VnV2rjT0wyYFNhg6E3xP8wEEGoHlpYH+ppTM/0crL
VxGl/tYbSofUqzTfaGHW0/lQbRL+QhUYvQlF12uNFclAdzNpfr4trTcaQI0/OS61j5dexg0ERsfj
hZyAapGfVo/HLgH46kqnCga7nX11KsuNlgyPkkoA2mx2LXWpg8yyIRihE6Du06ttps/7ITnXZ/IS
MtizVXUXqJGfnKgZr3Jr1Nc9bXOow64RhMqE0T+jzOpd99KqyxZkkefdZo75XebW82B49WZKvGJf
qa4M4oaoeCSJAC+T8KfMq1Ohqu8wEC4lebsrpBqXRH6Fq4hmx16p24ogwy7ingx7t+Ou2nks17PT
KQS16LcJalG/RumHosLxLkfX67fkrN9STz1mo5gCQePSdxpi2W3rp1dUiJ/mpaGbRspWIjPatkpX
XxEwRJzRKOxVM8kblGWvVaEw4hf5T2OilnAKunYmlBd2S3myvSFcK4t6DrPj/RhS4UbZeN25PdRZ
xT01oZcFVsbD38t6eGoauhoQluIt7c+fkTrdZRYnQBht3jqDyOm7Ugd+rcfrWAfxK1s5+Frd3Fq9
nq1plL+oicZcypiiF8PJCLpGHYhikN5zFpPHKKTAHW7VxT6vOgLdsvpBghvzgdRzbExEyy95uk+G
hNhoLnF7xKmbAZ41dozqurXFLsrJDdZp4c3KbVSMzYolUSWOze0ulsWn64V+xYEaza9VL2EQAi1n
bmXAk+dkU+eo+OScc1SB2rVHPD4ehIuoCq5ev9SmFw3OeVYNYPRk9hZHw8Vz1Scw/gBrLRBERVED
zaJdbtNM8WQFUHKa70maKDdF7plvNsm1G4m34DLUpp/1GHU7EBJ7gk/qNUecfY1EH4akeJwBUvvE
NGU/Q0+TQTOkOqfcpFmnWZgGte2RdNe698ac9QE8zXIh7Uc3rJqR78ImCqYiPBQRISvT1J5mL38q
hZG+dQzsCDJJo40+zoxDGhRBjXVUevFdraN9bmQZ7uySwPfoUSmt/BChFPAT2wqDdLauyN6+iwjV
Xodpmq4t2OAQX0+dMxe8BcC8q8h7UurkXSgdiZYCrq6nN/eMeeMLUxkpDqsaULdZ5IFseiI+0a2/
tCStHUvHm+7B2jm0VYpiGaXEGdNqARucmQyRy/rErq4rXTANXROAevuZw4TaErx0WajcbsMjgHmu
5V5lFYa7pV5HmvsqcOF0nVltGqiDySSyQGIzQaWl3Y8OKb5Yr6KLNES4JToHo36s0uUo1Ec5GGg6
ER9c1IVOPDkTBjCWxJCjtLpsO+8pUilu2HFPWGvZE+fwMVagM9eFeOkmeiCsjCcmFDedVTrrKGWF
qyL7qFRIeW2GMOsqyWmk2VNn3JkwlRmr0ZmxnxyOfgfZaX5FAKFvj6J9GbOMzcyKb6M8I9jQKREJ
qs6dSaIY6O+RVmKmMGnuWpKhGq28yEiHcZKsuZknnYdUCu/SymKe6jEvr6kAGwKC8RStzEYNhEKI
Dpyy41izKZh6hLtbhb2hmSBCyUdzgrFpHu2QcBagqODIp/imXoYsBI0EzLxfshDu6yj659qSe5sW
ObTh8qRXi3q1AJsd1dYiicRjgwK6SREAT1uFGIRNZ4bXYQedJU48JNXZ5LZ+3xpd0I1SQLSu9LWU
OZLcObHvKhoLOUELVK54Mc3NVGePwtX7C4V5W1jX3j6FoXTlDty8GJZ+VohTqdaPsjTumah+6xRo
Kk05lDso+/ssSp9jPfXziUmyS8Krz+Bwb9Sxd/I85GlQlLdtxDo50MTm+wjfk0p9jxgrFE79GEUI
Q5WRcQtemcCxKgAzKYmy7UjXRjHcd5s9KQoFCJqCIC8NDqidRsemsStf6dMTqywAXi18Frp2R3B9
e+2geCYq0XQvlH46sbrnByUeWLxhT60o6ElKDXUPmqrxI090ex2RZXXwIN6s1Ka57kP7ufcIi4C7
+o3EIloIgjOGkeS3qVMdIX1eQToDUEQgFhSxWj+OdvmmFoSZtritaOcp5sboRXKbzMSzhqb7bcij
b23H8c6Q7V1h8YiMCf0j4b0vFqUItOM2G0nlLgylp/9IQdDL+diV2uvQhLcjcsYkUq46fdjomeEE
hIhCKYYzGth5Ai3efsjb6K7RqJsMR3vhHJlS7MUXedI9mhwibASnOPLBbdaMKvq2eKfxnG1Dr35V
lWrruHWxnRrzC4HB/7bWoJMB1YEdxCKYXF9kar+5XEDeJ0OHnHJvpqP3JoDk7kKF14R+VrgnX7s9
arLs7v9+sP8HAQVWPoAHRJWbVD3LCPy3H1rrxuSYaQaaJCdwDLrCfdwT7p5Grv6F9f5PP4kzhcMi
Zdiuqn76SQQnyhrUfnxo8ihHKK/xxPR2Eq1L9M13f/+p/jC4X4SJHjqYxUVtLnqV3z5VkmvtWCG/
PxBhhO5VkW5Nwyxrsb2GuORvWa5h66TQY6dNF7HJ7G2gduoXn/hPV4EVEws3xlAPxcLHq9DswaxG
+g2HzgAdqOe13OZwyglmNJrNmBIo75xz3EgfTQFWKekXEtE/fePIyzzUEtgWbcP4+PPrwh3IE0mS
Q64AyJYGinMp9JqGdK58IU/5g4QSFdu/f9QnUUZMT8cllyw5eE2dH51UegcLlB2QnUG9aUDif/Hz
/vTRQD5blFXYCDnEfPxoathqxtBEzFAbR91qjlfvSkxiC4maef7fP0x/+lmINRH9oLBC+vLpNtpF
JbWpLqMDHODwlYfuLsd1c0vYZfHFDfvDCrBYMGEAWgayMfWTMlRAyyaQAuhqNteRH2vAolsZlkHF
TIWw1+h7kzXtL+nW//mAKu3O6NK3qp5byJ/9p//8r+17dfVavHf/ufyt//lTH//Of91XBf/7/Ec+
/A3+3X/93PVr//rhP4ISIw5b13s7374vMLj/hqkuf/L/9Tf/4/38r9zP9fs//3qrhhI6/+17lFTl
X//6rYW+6vC2/w+rdfnn//V7y0f851+bJE0+/+n3167/518KsYT/MBZJte0RxsYgFr3P+L78Fjyh
f7BiIRL1sD9yd1DylRXMg+Vv6f/AqcPbzYLDQ4LL9K//6Krh1+95/0CQB/GJOblpLH/xr//+3Kdf
WtRft+LPUNkzwPXfklXypEzQKYi9F+ge12h8eurdVOcco/TmY0028Ena0QZj8FYwZXohAbTS6YLG
nkIQYSq+V7mpH83WvHAQNdADdNdJzXlUYe/ZIkymfqcF7HcUGNtwXjea91SnhfZY5l/qqD4+1eer
Bkm7QIKQzeFx/HTVdaRpcaSFDoHac7m1Rm+kjBbPoYNOHepYQEQh229t6Zw1opkT5rjuBpekDnNt
jal3hP9p50N3OycPdVL1L7/d/X99yb+Tepdb95sOeLk8SIPY+SwbQzYH6U+Xlw44eNREDx/HkYCb
RmTt1o4gj+bQ3Q+yFe1e6Z0fXt/v2WyIuPQqgpCb67SUt1FMVPE4k88nh2Y9DRwhRyPyjlgffnZ4
AhefmrIx7H7XwH/Z4/ofOLip0abreu5H5xqknqjjCqz6bdz44zTrj/NoWl8Z6c9mzo8PDqhG9lwe
a9zPrvVJiNqjylzGviE1a3Mj+DxXaS85oafGlWhpMGgiVv05om1m0oueennBUT5EqtskW1UvvaOg
yVJtKzmnX+jBz5vQ50uzKDxQrapYw8+357etGhUXoGhXCx/7Rk22NqcpArhIlgkUjj4l4SR3qUZW
t5aZMIMYoocQ+RlKhTtrnO/TJQmwLkso1JH8TqJxu5UF/BlqN22lWCWJm/O8S/kh23oGsATrcMcp
iEgctN9b0hQHYBjJtq+JfCja1NyDTb+pohGjB+irr/aRZb/98FGBC2DzXcC6vLyq86nAG1R4HzUx
n0+4jPQbwl8ogAwZvZrT7DFYpL0a8/AAI/RxGIabxgKa1i7SGNJBGBNosO9Dzz2yLiW0lCLK8DTe
nb+25WDctOS0uxIZQBJeueHsrpElwT205R0EQ3NPN6vdVxw/8+UT0hAsKqyPk9XtUATeKXliAiOf
fzizZeyLHMWENrHTAUdq41EF2RHDku7d+DL2DFIYHG9H2WL/CNP42SVkTi2qH+34UIfi29jBYOnT
XLu03KSebv7+ff3ETeB9xbLM14ifgT3SUs9Y398eGGIAnRb1ePR0vmFDVpj7vi8y2lRrO7c2Mh6S
rWYI0MHRQB8pdY9ZWdkkOSEA/OJSPlYG50uBQ+S4KCUXNM7nMjMdlJjUDsV7BHxl7BE7EwmsEDGe
Ws0FQAeX/1PyrJkhL/uSeuJKa5fixMucNN+NbczAloHagWXhi0Ji2ak+P2ou3gbVtnGR8d5/KoAd
oYw6CZveo9Gj7q/Dax2kupNNONgau0HE9YzGzCNKm5td9nWC8xW3pXAIuGmxrQHpb9tDFtkErymJ
jyiq8JOoLGmm0QiSNIojp5aX9bKqdRHaRbW050O9PJidOsawztuJmM07Elmr59EdTH/IOMlwY429
BbejVOdwB65ug56BISYBZ7hj3XshWxMPY52QWyLErnZaMgXpqijR9KB1yXBIcXXZxTzdaBbcU7FK
FNV4Ued43VtIthiFkGq/vCJ4Vzm4zmW6rjSxVtJkPJRz1cPBGu6iocouUtyrvwqpD3XU7xuJ9oen
AbrjWRpu80iYn6o3Wl5jiBlZeQTlRrzZSOTeuOiPSFwhnXA+KiXUQ7tZnMCVkvvnG4AVilyjVt4g
cX/kJOEyESLx5++f0zOO5ePCA5JQZVfXsYoBhPy0/Mddm0qFPeDJHJhNGI3nblIT/mFnHM6LCZKX
kKyDdWNE2uX5usom9wkMyS9GBc1w2kQbTUuZE5y/XKtH2SLcq19PvelutDbPvjBtfIJgLe8WcBmH
fYEv0qAoXp7w317zfkp1dTL68DGdbCRRel2tMnr1F2mKuq1OFcb5VXFURHPMJFT/FJQDgU0a5VDW
nViEq4OI1C9gG5/sVOeLsiDeQL/QOBAAdv54US6ZHJz2mgThAcVLzrBypeBA9s/L7TA36uOI8/XX
vimUKt/B47gnvWu6qdxiZgTSfbF96svB6tOthfqMhWjhPVmI4j9eUQMgwEi7Knnqeku7bytkWsk0
vBbLTuI1UHqXSZebTAnyVbYEFwSqPxjKjkSzgz3PDN5kT+ZVVzAssdCK0DPOdnGOBhBEy4kZjfDP
BYCn0t0TodfetNG0//vn8wxu/vghqKA1jAXQG1wA6J/enGgyZ+EmXf40SqQ4Sq09oZ7GUO6p6oaB
XxUUieUep5IeooZL/qLzGFZKhW2/1/LbczFFxxgigzffyjQ7OTabOlMZ94tl9Wyq/HyhSE8djJcq
FAjn07cdRqlFZTqJpyKKZvQdinZfhP1bZklAissNMMqsQYUUJb5cnpBeVaw9EejoTAon2SDZnreh
9AIQx2+GFtbbuCzt7aCJYz0UtyoCsfuU8VHUhdECGO7p+BjlXSdMFCn/39859j5QKhijoKa6n9ll
HBR1FzlI9aS685uliOIyD/eOHBgmi3Q+eVaUbBVvHiGfMB4httzZYXq+0hubUbRNIQvRgtUepfox
WWw+ShUvPnsy1b640P/9hFOZL+hcwAIW1JlP37lF3lMTEvH3FMXWD81LClp/FtIqxslm1jp3YHVr
ZwzyTHlhH7H9c/lx3lyBmqzmQrOv/v6KPtlCllXAxm8LZY3yw6G186mO0/O+dietKJ8GS8OIjned
A42H+HfZ/yKeEHadAeg26TS7PLUuFaNHK963yTYBI8PEUXsbpf4UVzj8Z63M8IXk+dbommk9qbGz
6Wk+43MwDkSIqigiUEN6pjZh/RlJikvepMO266jVLR2t+osm5NLM+PiEI4nhyTBgO5tsY59WOIRl
leizuXg6HzHP6xoejGOFLePXqSWbCrlxKlAhIUXl33+zf9hCQYphr2KBtRYj7nJ1vy36SUjag6Jk
xdP5cFiUlr6hBjmXGQj1U3Ua9zh/vGNjMZStUFI5/fzcJR7nqKVqUNUZlkgrv/hOjI/VFI8dODDK
KBe3rr3EkHxen7hTGayu/gGivxIo0gwvEn0IGuzsh9qmAF6q7alJMyZdqQbWoVwPoQy3ZmNOp5gD
TiAWOeJ5oTInVaxUMUZrWDXWyiCyjZFv8rMpJ4MhPceZUEaXLEG/1t3MaNcGaSDXGPj1gGQo0qAj
Y5vXXnskiPMriN2ZwPXv+39+w2hBkyDDYRi8zdn6/dsdqLHGO13sDI9KXoUXYD0l68KqkWQ0D22P
XQXVwYrQ1us4KfptaWB6cuR02XTtuq8z9r8hSaC6V8xro/jZxiWjm6F3W2EosBEtBbZWvA2tcsJ2
Ne4EGQWruVeGbYSwYIs2D+yScA4j39ZGNvotqgd3149qtidrSy4j/ndYDRZt/FI9okPyM0sVu3Yp
/7ueg0zajsfZYry/nFnVug+DmpCHLx7SjwvS8hWZNLDxkS5e0sVQ+vEh1ZDWxE1jqrj+RBB1HCTP
tf55D3Vnb6lSC4fpv6VuorikGmjsh3I5gWH4JZxvnFGpCOuLrenTsWi5KjjCNlpdMCfLDvXpxcXf
AK2+mjhHL6+DiXqPHTy+Q66s3w+wai7VwUU6RL/Bz4zFzQXpAQFYi96U5vAXX9HHls+vi7E4d2A8
9zghqctJ+LenKC3KCeyZET5K9HjPI2apnQNrl4YwQVHexvG6aZVZWr3jmG36bVxqu6KiePey/lki
dY0ws+5dEb2pca9u3cTZ/P0FGsu38ftjzhfFiW1Jr+CLo6273OPfLpB7OAtEx+PjeW1B/xpuCbv1
2x6daSMEtZ3ZPjSy1wLKajZkO6o3VlXYm6QVyGwcUAezxwSSjCWs8qPhN9zS7QgwYilGO5Lz3NjY
Iph+VGYvXunCdTZuH49+243z5lfFap2aqbXuKiX5ojl+XqQ/fjqDLrIJVIwFiwnEpy2TJHR1zJ3l
JbbgvI852dB2WD95ReOwcoCWzrRqq2Ia3VTzRI9EU2x/iOJ2g3d4a5UZFBhlOGahyRQ4N9DILJ2U
QbGNPSmhOup3orT//oaYyxPx8ZJ5XJBkkXvJE8Mb9vGGeHpsanFRi0eZl+jrM/26pmt06ZJyvSbA
2tqNuAMoQDEemBaw5lKYt20kUr/OMzdQwz5dF5llIjQ2EC8sZ9vcGaato6kjHMXx1gK5hRCVkIvz
iWeA3LpCZGMyG0q7Y2ttFER9JsYWFeoI4eV6UOuVQGlAlmTndqty9OKL2ugz/Gl6tdcyxqMgUp6r
yeCdblO4JBbdQ+QRZKKr3Rd39MyE+PT1OMjw+YaIRoKa8Ok05KLsKBtgUI+z2WU+GUXhOs7antPQ
cKMRTExN34CnWs7X57Zi3qowZGr9GUoIuXytSeopD+a5ZkuxJmHNnNQvliDq9f91Ey14uMAVTYsc
ISZvH29iSs4JniHXfRzt3r4anJGAVBoj0RXp3s8Yx+vD+XAPKKXcIKceM50RODKtiqg8ewG4OCj5
t043H1vPRtEXz7h6VHpfne2JU1emP0hFioPz30FIquvDcGRrDtxMHjS4jgcrQf4resXF8cTTasj5
vXHMgm/Hm7YRodixxnqS8Vpb0H78yhFoRKOS+tZL5825aDz3Os4vaJHM9nWahxduHyKW7YBTLvu8
Yg3qGnmtYrlBgidqbJSYRzRCwpQxGydyRtvURKJtz1/2+RTCswc1uan8OWX5nTkB7KpQfzSydNqd
r2Gqu1eBQP+AulfbhNYBaRpMRb266/MZij+AsZooep2mR21YSC0yyw8rt/thFIU8pItGzMvUXexM
4ZHy/eCqzbjPKRlpmbJdj6U8AOc/F1WIV2qEkFgJdHt4r/T0p7FUKaFuzj6r1HakE/StzHr9co7y
ATcP4A0z0saATlxxkUyluc+sYriISmTxSTg+Yu6b916VnH5VvksNnBikd0IYsf1zd7IHc9xAVrxo
wrT/cd4Slg553Ey7bKSCnqtQ3epVOayrnvBjJwnz/blhbkf4Qae8sTddqtsrl3a7j/IwOK9HHcjI
dVxA+k5UFxvMIBKGC8JGQpPIXZ0VrGmJka27hLxYdapPi9Mvsmz3Iku+OZQvfhNNLYpG52bIKR7d
AbWTnmF/1WokPRwlnFUroANJhXvrJJ1c27CjKE6wksLIukMJ6A9p2ZL6J48ecwHWgSH0y8Kkgers
keiVx9YpVxgViDcseU6xijXTmO/r2dECTjy+26rDKtSNu3CKqA+S9p5zJRbOZb2tvfI2pqUUhFYe
r8lVhgZ37iQtH/S8wnUq4a3JqJf+pIJYyBXHw23mYTRbRj5VZqF2WhQVWa1vkNjQWl5uzjLs0Fdi
8sJVGMOKID7H2dI4WtdpSH52Zly79lwQZN3kmF9pYtbLB4q1+jlC372qTO/WVRNzP9QtS3OKprsR
fjNK9j4dqJY2ddupjpJV0fU/QRTEfqjlyTYn1XOltQguyUj0o3iXZk21j2WDtyPR/MJqdX+G1xag
zbuPsDodKz18iCwyb8hcjTZphPvpfP2tUWFk6YydiU3yHjZMZ6qCRFA0ryXeeYR8+OmXs7+uaX3Q
pbO9Mrtp2T+addMPPz31wdPnt1ZTK8YyhClXaovMd9DRJ87F7XnmQdj0w7g0O2KVkQOo0+w4VtYx
x5o+jhb2mFbH9yhW7ZgjnsqEP84P532lhyeTyX7cz5CLV6hpIr/1MNQo5fyozYxyx0F3Kbk0h/NC
uaiRGOxSx/v5Mn2wojDG+4INjSDj6dKpiKiV6BJ8vdCeMmVwIGaVvld4BKYuS31WedOGOKTF6Zzj
tG+Kcqso3tv5e1K7me85EftEj311sCPclXq1s02krPQWrKAqrGpl6GW8I50Mc3pIFnxI6dKB5Fm3
525GKt6l7YTH/FFdZitxrbzIUL/vlRh2nz0kflKKaa0UmjgMUV4Fpvd9VJUb0czuk96hnPMwoPxf
6s5rOW4s69JPhA54czMXcOmZJJNG4g2CRoL3Hk8/H6Cemb/Y/1TFXE5HR0erpKIyYc7ZZ++1vlU6
IVOYc0qg4V5jwUVb9+fHyxlCL8Jxxz3iXr2dF2/7W6OwlGiV5zRNBpNQDJm/oqnn3qkJTPIQhvNY
cHvxEudrpA0JeQ3rgjZlpCxzVrDNVoeCpTS3qhSmQyUkkb1d2O1h1uPqrWxWwGoPEx5LDjIxXTB3
9dC7Fr6gc6MbTwPKMXwbskG/zAzv0vbQarpdppknxoKyk+ii7dH1OogFmOoJCCjbHs3qPZujchgk
Hc/g1J4aw0Brn+ZeZ2Vn5GSIbs18RFNEGb7+Fs7397FdrsS+c7ZOld9tmcuHrcwyC7pAw7DcaroA
I/zgMxNJNh0dd1uEwEFUhPYxLQ4SmW+XUdI+CuyM6F5T6TAzwnJ1Q6h+VinQrKRoWbq7rPCLDOnq
n8GxhVxPSUW3LadpJw/jwPSJg60SAphgSkQRtDavJH1QDlsvO60WLGU0evNRdSB6qmQt0GUPjKfR
yofrtteuHmHWrZ51i0+5/aO0TiTHMIUKJhmqMBPnVzaO6qEaxb2sVprdUaN6eWikdt0b0a2tzGc9
TAD8ZXrT7iLtE+znsNcF6Yh1d6+2yYnExvmsheoPq7DEs6z8wzBY22Zwfy20gDGtchmm1YR2fD+5
DEwnCPXNtRcotYNPw7PeZV1xsuQud2msX7fzgt6auEVE4qXbMvgS5ScUZMwbaODc56MFq1EaH0Al
KAcRbzdzrOVUC9kp15X6sCipIxqFdkO34hZzTQS5qJ2NFjquQLrBfhm4S2MpCrYwsAFtN6K2lJdA
lCYvnkElRYNyX1rWdD8PwxP0COFurnGpEtjd7SnkHyaW4HtD5F7rypUVu/KqwMC6Qx8V4+BonAf8
K/+uZNhmhiS/m8ek91Ti/HiBUeKyD7gT2huaE1hvEtR06qJpLkJA+YDds4TvsDU71SrpvKGM0EH3
2c2KGddgplk8dMuf23Bu6ZExjw2y6zRqUq83WAAR7rjilPExwEK0ko55tjyQEq+dB+gFH/D3roK6
vt4tnMoGQfzdItwaMXus2yT8yWBnILs3TB9rK+99SxMab3umJTHtGQmIPM8P28OptMWjFA+BB2TQ
ZGHAUbVdTLKEhR0d/tRWO0JNYXCc9EmqsPQ7cVqkbJT0ELcGctJi4xxrvMPBWM37cgBzEFLeHS25
elunAIekuM5d1e8WqSV5IzV/jl3X3cVT9jR1R3KT4g+9yi5NnjbHbErfit4qD8t4K0z9Y5RpICsd
lDVsxUwstxcmA7Njy/qU+REuKiNR8Vx3YgI2uMzO2w4REsNh5Q2P/rp2CjNbAj2kE57yz0XsBcZ4
UDpHT1U6qMJt+nsbj87d/EobVd+lEfaQLKheZi26dmYhHWW9a/ytSKNNzAI/DB9KMtJtjnS5f5wq
UJlrzbFd4u3RL1UOPvLQKTtTXXSn1hdmCZn2XkJhcCQWj3Og+0Zay0/BAweIr7mh7dmPUP/KGjDF
n5+2liFZY5m7VK0Q4hrKW10hG5NEptyEdNsMssxLQiB6H4mMBxEG+HqClX7CGsRZoOUwgfU4aB6j
WNaep6beT/H4pve6eAG0Jdt1Ls4O/EYiaaZOQ0usi/Y4R77YtPMFox3yYhCeHlb+whNkJocDXnGf
k81MxPkhXSIcm8Al92OIRbWQ2zvLYDq/lVBS3dyi3jzlRQT0qMMMwW55aAnf/Cj4hFgkdkknsQvQ
49wZCLO3vdgCTtXVTXud8zHDPp8Nx1BIfi5YOHcJJiw340xyLhBermsMAM8Q0Ulx6SFmXeZuveL0
3mwsCvHTrGenQWv9IE4xUpvWHjpWhvZE7E8rhWa7l8wR9n2t0P3pj0GDldQq6+qeem57rtM7hj9s
gDxZBx7F2O9pdAD8Ebyua7h5WkY9lorhnidBOmWjtk/79FluCgUr+Q70lOoNSwQWWu9uZZG6i2VK
92IYSY9WAXnLwk+Fjurahw1rVGs8NySAj22o38y8WJsg1pkQn0MHAGYRzKtaxxPGWUydHS6rS2Jm
X5VB4yEd+vmqtbjC1KHcFf3ai+jz6gAqJd93sfAahjLxdVJpPGcccUsalhDoU5I33U4Xp0ObqglA
nFK6WDzoV/Ix8kOgZz+XkS9btct4MucGfxTn0yhO2TyJ3dltp44qaTIqklp0oiFaHKjKpZ/WLezQ
maHUVnmrItgnrfvV6EHsYXYCBiAWe6GuTS+Qh9Iz8XP5Mb57N1A40eZ9jW2utkEvvoUp4d+bSEER
fmiFYuyNQv2Q6RcdwynpnChJBTuEJvNCwLRTtf1TmS3541BaJyMXLRQjVkZTnKHj1vfeprXViCVP
oAR34t54F3St9+fqAdVnzcaKXmkr1UvF7Xp1wPSaHybzZi0YOQBv/qoEEyJIkU7UlKp+aAxOqJNx
FYWU8U6RBq5oIjPnbv7U8vA3es70UOJY0ZoF3b3aW3d6hGNxKxgkbAe1GjeH7aHnvKjux6yuXFmP
OdaL0X1pBMkDYRjvUWldxWziMRarnQXGes+J1eVyutvZRa8x1zDuQ4xfr4wO2bonjFY/Vel4Vxca
qpc0u1jcqHVHk6+GNJ7/aJXWCVqdaQdFKpIjpJE3hsC0RLr6UgQytfKsfoGrus2ygFdzPfdCE8D2
3zaYRmkIbCXitjcmSra2SzQ+EBNFMCid7BTi/6oRtSHxw2G4NxWWbuye4iG56zLqfSMCfSRdiZjh
bEqzHnsce2wiC50bB/jxIvTpO+xxaGQbE4qvtrg53XT4D/N+aJApbV3krREBehoGPKADKbHIgSsb
k5YpR842i+rdlNMXI/38LoR6eGeCt3bMHlcSUF91vz0TKecbO0lqDeH7sJ5hUutamI4eS/mTHqN+
2JZifF2mF5JLtsK6J0fLjYaxsPEFyc1nxBBeVaqGoO13RlZaTsbB0M+GMt5tC4lVO2qfyy4gHo6V
o+L2+kdELXI3tOspvqrPYbPfznK5Ujt4eLOjJveyPc81Piw69HNINVQgTHPQshwqA8VfuSobhXoI
d3CYDlVSWedxMpyxFPK70JJ+kx/yI1Xr1pMHXg8trDW3r7ParZTXEKJUTMkeIK7YnscxXSeUItCl
Ob3nbN6RmA7wxt4ur2ApIC4W8TzX+rVNl+EUq/i4oU4cRP0iCezExTBEe73W8TKaNQVS06fevJyR
E8rgEhTtVFWqQk55eD8a/c826mZ30FfmlcQJlwlGzISUA3VmmywAp15Gb/X3XdO/DusYlRPegJoe
bK0miyjovs2l1LyfcvLDrJdWaSpnVtlxpLxz9T4g4jMmNbiIBvFgdYXiARhY/qEpuY0UvtXKTMVQ
K7MwMC/Uvg1C8rBBiGX00asy4BhJAPSQTBDdx3mU+U08a07eyRXWkVlzs7pTD4EsxOPzouTpS9gu
3LiBuCwkozx3rblgJS/smLQ8sFlptBfN8FMQ23gnN8m9Nc/RXtHS2stGlnXBqNlYu2E56vEC3QG6
PdqKqecUbWgn2tZ3JFs80H9pSHpZZ+eSlRJMMoyRs/3IMG32kxGZttkJ/xQK9t9dFeRgK13V0DSd
gcxfm6CzErdsJQX6NJltTs2ZsDSl8UBsHL1Bo/AX6TdprboTcurXyCb3NZwuji6otduwN3iEv5FI
zO8et4UoJ7HBsWo4D9vSQB6kaQ9lPe8w1dKgEXuJoyi9nKV/33YvuBNTuDTXUVIPWwdShm3Vq5Dm
6JR+JvPsJmzVZ1HO77eZaaBo+qmu4slj3v0Pz+c3be36gOpMo0wCwIgK5QH9JkObAsnMElxaL9t5
AZy36oe52KIGQ7UXLlAubK3Q9IcEUjJ7SCU7kdEpmH3G3NUQs4Ph0M9RLxyHRpNOZS0+ixU9+7GN
Q78okgFXK4Ok1mjOis4wdXvrlxiqCfblW4kLWABfJzNROi88T64sV59iSGn996/hN1329jUlGi6M
LXQsEMb3fBqRlqaQqGhYjdgYdmYTkOWdTo1X1uEPFm/lHog8BmVQV7aJkIIdcDI5yHe505UB5jyZ
Btlgir9RmetncWC1lQioFpr2gVK8OCVWjhU6qH6M9dx5f//Zv0ma/nz2VV6BemhNovoup1QR4JHe
t6rWemZu1Mb7ypIiNxDyYDfSr/3TdNu6EoVIDGnRWj+2zr2glvKFMJd/+kD/OURg8CyilmfSzm3/
Pl5lLzZGrRAj9J1EodD3u0ml/MGJMWYMvcTH2szOOea8wIpNFykiqt5t9t/rD4QYKIzv4n+abHwD
nm8XCYWSiAhPwsAkfb/Bi0SMx5jryevYDcxPWyHxIAQ6JuQWSaSnE0byy/a2EgGIGbpZdw1lN41p
5nNAZCcRxmmnLz3nHKqq/7M5jVnzGJJU6BTqUu9mzXwKFah5f3+Ltf8cdq6eBo0X2eL8zqX964rU
016XJrXKXlvagY8pDjp6bfa/Xz+NcI7KjGdPkz8GPByPSoQAkR737FedtfosIxhuqzYbNlv6EOEB
5eHmcd5ExWLyFoMwPFVa/SNdwvZqAUCMNJGjWtQiIqdzvH3bYWAgsmjNn9En/OmPVlfJqJEjmS01
av2iJ86xs1pnoXZym1FIGfPEH9uRfSR+5lyNlkQH87gdg2nWGRjXXvvyMHHKFXtNeMgjuGt/f+W+
KX22+47hgxkxyjomA9+7QTmBqpGCLP6lzTgEBYxmQIfIoTXuuoBavC5QQneV9EdF2ZmxBRezUw5A
omK/KCWi/6QUsmBVYGmo0+WxjYTb2E6KS1x9dY66t2oRm0PTLCEMPCoTzhvqwWBij1qVGJq2ORXc
nk1k9Q/fbB0B/3XvXpOfUHlY64rFAfivz4RZDUtiJGLwoitwofqo8COxdEujjNxtUoiwkHHKKh6o
tcjw5pAAg600h0tH0AMO8qbM37aj7naDt8p5G5v96QaW+LEBA/2T+OK/GdzzYZlqI76QESppqwj3
vwzujS5su4nYh9et3S6JhnzABt+e12iLG8eMPc2U+0QAlUS7+bWq0+BAUsiX2jBf4FAFN4Cp8Paq
gvb7HfLjDmM2XsskcLaz4DQ2QAQkmbYVmuep0nBntEA2iL75lOS5u2XyugjCOP2Ht5Qo5P+8JZiO
oFhr6hpBuP3+f/lqVRL1cF+S9HW7gk0IGgc8/WmcrOmAa9YLYlAjZrWf1rI2isXeWaSCr/k+y1rl
c/pTfSZhq3/3T6cL8ZQWVcquy8EKr93IdAZSpMpJScecqUhi1JdBXHl1ApE4WgsocHTDevkIkTfQ
ol5AOJn0Sra+T0EkoI0dL96rag9SDGsaSpzDsA6BJAXffawQjxPJ4d028dQmlCVEjF22Xtz2hCCH
7Q70h2O0vI7ckPc0xYzjuZzE5STyCeWkYZeCxLZZBopTCKk7lg7BVkelD/TbKHSyX7dzftzWBGGV
1wiVftqeVkGbOIN2+m17bOOq0QBqzIdtyifCctuX3eQEazW5nUybArKvMHNiY+UQmV8Q7yHiwRBw
0T+NvekkQ+Vv6s5Ur+W7RjH+NAr6dPqpVFQpOihjd2wKw9dRHSMDftqKs9QE8qaWBdEk4rNg5tI5
idSfnRZmu1CMfkVxNvqJlf4a5vGyvUxCPz+FTLLrpAbWLLemaxkBakLgAvt6Cn4Colwu1jro1cP+
tzLO4nl9CJKTJD0PSl2dtteunZWOOkq37rZfqoBqva1Dsf2yCkfzLBJ1otXRXkM/YOec6klTAbOh
14qTG1pw3I6MVqe6TTCKx3peaieyfoAhnRnRCu+BCUEkawA+r+fOMU4s9IlYastZOI5NeIoJyvPH
ufqaIB04W7EHnfsOxnDjj6qBAiEIdC9ZT46CEP4aZM4mjRmPV+bnmpmet6G7yMzWS4zljyjFXK0J
qmAdOxB35yTJQ1/gEfz7ZVD9z2WQ+BQ2RkwlpIHr35Uy0YIPYFCt9o+gO+2Zom3n4rQRZEbcWuVK
0ejGTQnRrj7Ulpq5QTmvZ+AO9AzTHmMen7RcZMTIIGCT/JrRixkVAlNtSpNtKr1d3Ek0X4E5rjAI
Zqpz+BiENLAZi6MomQTrivTvY9EZjelhA+V5rVkLhFZ2YUqNHRLSUM6L9sg1s1Uj/RRUXELVKlT6
+wvyzSm27ngW4jbyOUzSQkT9e60ATXUifEIfXjt91E7pSKenXZmgsy5Wf7xG08QswyrBTYch3F0c
NjXhQUyXzfWfdXOZn5KhHlwl73h119Js+4j/No7e/9mkvjlUv/3yf1ziz6Zsy9/d/wd2VGm9hv93
P+otK4f3NH7/r57U7V/5Y0qV5X8hfyajBFmuTsDCesb/tydV/xehigj9aFGuLQCVQvrfnlTV+hcE
UglLKsAqzOf/25CqGv8yZPKCQEMiBGDEZf6/+FEVdsC/7FmGKHPiISmX8QzGNjwR33RJ1RIaywD1
H+FEVQArbaB5BbSnkkS/qyTxKSkTgHIpSJG6ahwjz+S7XGeXWbFcaWfdKRK4hcwcaKOXab7XM/Up
ThMd0N7wo8F96JX6MuFoAAfeCwXQQ7Z/QrpoWE5zdyoEYlkQPspuZurlVebnQxuRLG/JEYGaSErF
jpa5lNIkyGtSy7M1DKma4hXSv5RAq4fy4Bv1YoKPH89Zxido5vGEHB6kPW8AahNlAerCtGiciEsE
kqnaHeRIkrLG2xqtmNfiLlaDxq0G2hcK4X090JsZUEU+aQCd4Ad30mPWjqAvGg60sZmeZnismRi+
pMFKPk1ohsT8kEwFe8a0oqkhaacMoJdJQpsnS2CX+dMIarvA6VQNkQz6jYZx/WVrsdFYdsdwhtg0
T4E9CdJNMxgHoqQMk/4rE+ffoVJ+9gqBZWl1CaxoX5QQ7vLygpD9keyCUxZNp9oqn40BXWiGfCtM
yueqNQ6W0X8qnVYwopL8jJQ+Dwo+7O7UH4A4ywiEUADBVUumH0EcPzYZ/fE6ROUS1p9TZz4C8q5o
xjR1zB+cYoVpFhxMKRhgZsqgbmdfh7U6Fekj0RIIhefnvgj9sXrphKWx+yy4Dmb51OimM4XGT5Qc
qaPVDWC6IIR7MhTALUvZ1gsBCsyi74e8ulXgDihFqCRWfDnEiV9aKemXWgAAOES3NFozwGZkRda0
GmOYLfvmiqbq9ZkUs77bIdpXXRK60e0GqYPxQN819QSblPs61jSqSTQlhjlWBTfq0dog+cl9Iwrd
mhgDjSDCF7VBxCoqLpEGD3Eo3bKQE+AiIOhuMscY6JJl8qzZszlKtFZzjzg9yMVLfkqLidZ/aBVu
x6HcnUlvtxsphB4OGc6tqvY5A9UOLrWL/SEcP4PYao9hjdUxi1QbXXztCn31g3w0aIWmB4LSUUcJ
2j7h9K4SRzmXii9Sr17flXSoxaeZI6xdBpir8nbonFq6xAL4GinNap/m4lklXMUeYSs7JsxbBsLm
Gx0MprMCprteVOjCdJavl+T6AIZ5BMvgSSR0+eHEcLVM0+d8Dqsd8L3QmcgDQzPG5w+1ylZC8pa0
vBKcXDzoC/EXRZD9ioy1FxQLu6iNvsyyDPdj0lyLHBvETNzkvOD9Shql2nFo+dFWK41x5L7WsTtZ
qEUKL1Kz4aJUE/62XnJ0/ognYnnTYmuwseVYxCsJApPf6medrAAehMlZLEHgDglMDwekdpmI0oO+
FPTk53FJvwYLebRmtb2jIftY79o9f5B7kgbvJsclOw1gsc+y/mtugdmN8nsRmbXLqwBIbcquotyQ
dygoZFlAr8vCRmZyCmc5yV+bkoJLY3gk5z+mqV+5rjIREhmKOzBTeymdp31ILCDf46M3GD4wih2Z
PhvvRLlOnhGNKRmq0W4hGtftDL5Pn0SPoMMiLxZwzQ8IEnZSpURuqgysZTIuE1Ioqtjv1GwE8p6e
kf/cS8sgItgYrsoymfgwO3MHeAmWYgTpzur0E6O0PbTn9AK5wiMnsAZXdKn1Hu0+i6g6wzaMI83N
5+KWhB7wwZ5VQObyxwAHup5Htpaaeqd3REK0PEpgBVFtraRThpiuifDba9YAUe7nnZXSAK5m4ook
uJqT1CGZs1raECwhhByZd4XEsj/O5ygoCAh8E8cWzr1Cx7SDKyAa6UNOutwhD7hFGFTgYSnmI2DB
6Fq3ZrqvTCirsyL0DObgHXeieGSEWR3Jd0cO2GBdwNkUZgSHiPHPpAbcbFgPy1LO/MP92KYEI2rp
p7KoZ4AFsYu0SsWr3j5FLapKpWx6G7nqcB88WOGjnOBSX0RWc4UZFuTIo2A2r23TuPQKMdlnIPf6
IqabUmpry5OhxXynlcV9hvfeD/tEWYnxJBuUaeAre0VaYJnRQWR/DblVLibFkSrdzjSxdhqK8yQY
FeR88nVuYQsjBZ0WLDKNOiBdKZfmrqrWyEiGL/gYV7Jefaz5z3k0ywMH/9pP8+QaiUze1fFLiKED
xFS7KDccdHsUepXJthtGV3yXh2UhSaUKc5kZt3HQxMLYaZP0Vc6z5omjMjtSxrNULDrEPSNi4QdT
6BO4uKORdI2ToPcqs6htc2C8FKkcQphfO1KY9mxzDEwac/qI+P5NYCDlCtHXJ+HAQBXH36jFn1Dv
PbltZgaGESKaDAa9LHpTx9ipWAN5CqDGe7WKn1rak5KFihi/f2VLENhRe0GnjmL1VxEZxJp2dOJ5
62AeNmS0ZwvhhZjrQx3Cr8QsPM95sArdCTqK+aoadoMiQJwncWqX60WJjg29cTkIjoYtEjYBUlNl
DmH1mzjAx1doCurDYj6z1GJarfm7MqQGlCG8q6q+8vkJi3YWfUUw8PjqKatxG48pvkCWA9VCxAig
zouqJnFRNkDrD8aF8yrTjJTSjPS2uLDBNfyW5+wCmY6NVkYNjQ5U61iEEujzRCAgdWmIAEr1lvq8
kQh5qcL5NNRkPNDaqJzKUh0tHVPblOaQs0aUuXlnIiKGjjyJuEqT9gtARutwYlkzaEGaZ0EDcnsC
jg3Lju+uOMQ9QubXmfRoPhPLr34yS7fIh4CnJ/7oMvGtHOgJNWnV3sdLfQQmRqOlp0Rrq88+1mDE
MyaB9EqaxAhclADXxI948xtx+hJrzdr3kjRfc03j0e0GRvchsvclCsjSqcSdmuU0MqaUF2i5C5sW
G2km5/slBQivmozH+74aL0lH80YDk9IW4R15i47CYV7q3KZsilMUapgOIFgTRGcLOWf0KjFeM2tu
Douo0RerLcGOWu1pVgpXkPp7mjXvqcBFfZmtPOHSzu4i6x6sjWRfSd2bYTVfA4xhhNcKM4mQJSKO
S1eDrrfL4+RDjuXJHq0u8uWCAXGAGgQxhWi42gjOt1uRdYKCgqwOCRardcHWovFTzKoEnJ1xmgLt
99InXhoLd4uuPk9hmzsgNSMbqbJo13XLljZDH07rXRqzRynWOzK1AimxUno6/NQMARtY9cxa0yHS
1EOjYTdKLDIuMxDvUOmZ7UfL6/fGCoQPOHrByTWv4zTlbTJfM3R+qnmlzE1E1Zajt7p/6tRLNH9W
+UXTroQgfCTqR5K9m9GPsblf0L4rLBtxsuskxr6jg2MM/afG0fp9oMwpyfZN5M8qfKlA4hHAM2Zf
tXwYmaebbm45Su5LcupAVITt7k4aXODlPPXjScTkVaCCpWcJ9QFyZmPcL5EJ56/2yxCkf/qIWczu
xOVQVsoF9OVda8575gwHGI87JHtChZhXukt0T+RnpDSecB7xZucOfVvuPN3YnqHuqS2QTpN8JBKb
osk1chs60cl7NwP5lCyECokX65MjhrWtS2/KsJuCnRF+JD0Ll/QmMMOw2gcLPbzMlKosP0zxQnLx
vpau9eOoVNT2030Pe3KoaY3ETqOTSR7MflcB/c+fi4GggryxM44nVu4v4uugUoHmGuPD6JE75Xdj
4hZheiFZmtyOziF8ao9WeWxaO+kP4Hbtet0ekFLlzwaNLklSPdP4UeB5GaOJ99Wvq9/islCuA4O1
UuA1jWchETbY6ClvMhp4/LBTLgz7UkuOWSsfCsacRLj6HUVeRPMeiQ+AB8lJgtkmywmZPOeiW/0o
L053r/7G8kd3IOjd5JPxvi3Drhx3JHKE/Xlgght5QebSD0c7oc+uDPLe8ICJ2BqMnUMVRPYwsjI9
B2RmgNyx0IqdRd1tSLzRXbauMxD44E1HLPUIw4RShdxtUvNiHc0P2RpeiZwvOZsPxQ9iNpHUj4Jn
BYA60fvvZ7wSEIrKxcNLMQjvUuNG4p2ITF8+MnWsWz8htfmUasQ5JIeBNbv1zNz0BeMwQPwsX4aM
IvIyUH1SrXQAcUlICajfxOmxjK7jfFFg2MbGU5kc8/Fcc53U4jjQa5XcsODiMw++UBAQNdJNp1g/
DdNr/s7D0vjm8KxVtOL9Bm1g5qPDQhCrNPsqcgd2Bld/CNJjFgVrqRh2nGR9hRZqeu5bTnpusZCQ
g97muIS7BNEUjkW26dav6y+c6mR4IfFTANt3Hreskt1IuDKWFHonTA8xAyGXSWW+OHINWt9bCPzQ
HxfZrjRvgpSspefmXL/LR7OxhVt2P1xB6Tc/WVhjDS05GUyOvjjETLNIhDME2xOQWg0qdYNIwgeQ
byHYEx0BvgMBNUzPaACabkRY9C6hKWq4KnnNzrhSvskUnzyayka9byPHMHZ6steLU7uGcbip5s/J
oZw9wLp0NJMBpk7mjtIukI5EUtjEEjJA3Of151h+JT+raxnDjHNFrJDk1dvqMwAqhfwjahCBnM4W
i5BXBJdsZtE5G+Mpt24i1kT+slAM8Toceazq9iOVdiMxTOUXgTU2a4f5EGc3JUA/XvweuV/z+qmW
9kdGIkUuH3nq0u6sirSjAV5nN1liCIbSxO7udUxahES9tS19A85GYDWI7nCi7gfPWQOiPTlMfoCd
h2FRfgqK+7xYI9egWsOGO43LwTB3PZL4xYlrJ5lu+V3bEMpEK+C29HYb3LdY4bQTtJZQ2gFyzflv
scNfbF21T1y7KQ6bY5jbTO8C9F0+Z9qOlCqY/LDXJVcfcI8+muv/ssD/DANP1MhktgX2/vcgvGgS
yG+vFA9m9yh8prlr5T/Txqb4I+upqV3lPpvuwpcwcppPy2KM6yQ8YIbL2IBw7zJy2sALYd3FTmbu
J+E4mw7DB71/5z2HnW9O5D0dleIqhd7S7A3ITTG8V0efvAJD43KJZ9swrwNWG1RhiLU+u/zR1I6Y
r+Xo2khnZHd1cd+ECNQJpLdr6p4ftE7i36wd5Qt0jrDxkY1KEgcZL0wO6NH4gJg/hRaqKtom1+Tu
x4ewPevFHVE1M4OXHa6RrHUtfDASi/vUPmgW/jI/Rf1jicRw+BQZluZhlSjv+GrcW731mWsTvYut
aZyoS856j7tkV1YIkWMikHeJ8KxYO5pqq/2tOeKaFi1v1h6wwcKUqQn2UO5zvnbo5sWRES3Y9fyd
G5dWp0q2mXzZ+Fkew8ldVYGzXzB5bfcB5dHi65B75F0o3Co+8RzckW3G0e9iRIyMOIa6RruPWCxQ
M8tkuR4Xazc3cGkOvO56dyaYyxz26Q6KlFW6pE6ZCYCYR4m1OoofeX7qRIeAdI/mw56mG7J1WX4y
sbowXo5C89C+dFxL2VXSsyrvRPaDCIkhnHw3JU+mP7ND8JLSh0hFrLhOYh3V1G1+ivpd+lYrfja/
YMEoqf9SZ9wRLCGCQ2B8I97y2g/KXc+2MnsLySYNDT3B44YYr2UJ458llbXMHjmswUnfK+2JX2U3
I7riINULn84aWGoqEzeX/Lx0RqIqxmNKcaW6UemuSir2PnXPqzHLALjdgU6AStPI6VjdVXt8k3/D
C2vw/XZuOVzy7hpdLfL2aGpR8joS9GK0mKlbiS7nBMZtDChz6wvFWJbccI9apUe4Ju0kxJ+iYnev
qUGFq9jk1AjKXlrczrTnyyCT2HgWF9IM1u8uCNep86iKWunAzj23vqR/aWgmBoYMPpc3n1zJtH12
XZJcovtG9MVyl+NL7olvKncsvHN26OCYHEzUn7aq3yHVslJHqT0mMXxpiwwZZnKv9YKJ4CqLe2M6
LcIxglit/h7aQ68c82w/az6z+VZ6KDAHSA9U6BS7bhV+ovrkNRMmUgKKKzc6yN02uLH3tOzLnUcj
mDM4vZvItZgud0cRGWh5YvMV2P6MkxVcxuG9brn0hyQC43RuX3FilQu/78Pls8xr+hqID+haeQk9
xpHFwVIYH96tx0p9uWj6Hn49dcAwnfjagnARpYPQH5uZ5XOnJM8zizexJZySPnkVq2EkNtXJctTm
d0LkK5U3veIXVGtHeuJaTA3Ruo6RPEuzX7Y+qRJ8ITxmIbRFePK8XTptNJt8VVZrxbJD5alMDwH9
rcZnyZUDjx2b3XscniWBOKoL8QoipmvB5yv1jT+ZBIYSM8BJCK8Pb4BHFAkKVCu/lPDnd3rly8uu
0w6MpTrJnoxLj72RRo4KHcv5oOWnLJz7neyTPVe08ElQ12OCdDJWJ/pfzLPP2RNdGFYn3hs2Wt4Q
KgRJ+gSJ6RQjcPVLJT9SxZIzeRPCs8b/oxfRExiv7aXEn/pXQsk/GpPDpjNciTDxML4jD0lp51+z
8jBoV0IyK3Vfv4nhDZd/C7i+fga3LbW3iL+cgATlWQbjTruBxYvOqTcrR1M/0Y6hXPskPnEy9owy
Ka+oTbIKxLStj3tenHi4VuwDv0JW4voXuYCldOgvla++UZ4IvGQYVfsztzc4/k/izqy3cSTNor+I
DZLBYJCvkqh9sWXLdvqFsDPT3Pedv36O3DXoqhr0NOZpgIJR2ZXtVMpUxLfcey4ryVoe4/kg2m0g
TuRbdibLxHNGV85QszyQehta2PeZ5zDSCo6pszB4l1MvNp7wKzHYrAqPZ0ROr/gaRLufNA/3PwP2
jvQn5ljuEgwF7ygcvJE2Ev3ddwlVs0XmwLvvRok1ZAK3zYhoyN7DlqwVup+l6BcJ/iq5iD4IIsKK
RxKpYbxI98TOvRdLnuMeIzLhhFz8+y7fZBifIEa8WPqJgoQ61sxIQnmjsuV38WKyKzd03UPBXqUo
5xKWGguXUBBQC/g2DOwkhN4shrP5YjGDxXVDaCSPW40BcjUa01cVdSUVpHVPL4D5t6d0dBmbpczE
50a/4ArpVpm5NqyLbq18Bk7DWqZkft4rEqe5Rh8ELoiWn90VpcXVyrHkrfAGvPHNZkL3PB4P+0OV
KypBPcGjv5hu+guD571THJjRcSfG/qU6q59EBmVXH1UA00+5mrpVuppuGesWjtozJSNNRrEpCUzg
AhnLrV0cNJB1owKaI68GZ8jMSjRPXITZ6U71waLohhWZghhti11CpeBHzU7ALmm9DjY+62yTIFXH
4x0L5bLp3EeI5avcaOvF1KSnPC057h/MuNkFmY+bql90eEsXqpl3pbQ9TbNu1F/3pB/cgQs24vbJ
7Rblmxie/BkTyZIfnmt513FcG7/St9wFx+6ZJ6CP0ctEEGCypnjKnY1JVVsu6eM4MTLNo8CnDTdh
HbzFxKH88FkWU6NTCVPM5vcnU8toaha8I+EK8S8aj3QnOqL++Cz6dCbmTjQrJ1kJl7NmCUyhqdaI
kvvq5D7Nzv0lOb6XmqupfBgCaxmbREYKsiP6J9W/4t9ayNncKhPrkLsxLaKBJUkp3c1A8v4ixE93
/Caue8EZS/N20IwtVtdFaBxIHx+siwOBC3WK5j/OzY+a9QTxIzxR4Wr0L0STz+yTnXBp5V9OxhyK
6VXVYiUl1yunZ4tVsujIbmPYmu1wiRHJhc6k0fojxqKzH/KZxY+NtHqpFxgVvW78EesrirliqSbj
Ey/CMKjnCi03fN6Fr1NGXur0WFFo2N5EoRoJ41Hvw0dh8/HRo9VTdPbLbtk6yR4TzDN61ZUy/IOc
D3fCGJPpXQfxNKjii4H8vpfdESbnVWBn7+Kd5LBGhw+UAgSIvswYXdL4r4tzECwMfj7jVW8TfOAu
og5FFNq0G+55U2NOIkZFRSnvefHs/0Hlj5Ox0M3uyzcasofHa4tneJ2Cso+y7GUymYRJqb254Y82
9QmPnlztqAcU25Tdtc1+gW1HSx4leThxnhN7m/ZyT5LvzrTZwwZadipnmKYVaY/eYBIGZxM+uEHG
8YUZVa3dUvuwf7mctSQrtMQDEcMI7g8J//irdLJDX3cPRddscdLe2snOl5OBDyGf3gOLSx3H/CEG
sj9z8KAA4MSp3vGf0wxNLlUsCvCK+SVj/nv5Y2cHxASGJm5xVJrbOZw1nvses4yWegz45GHGxuUR
KRITP1Wy4yHJQyYcmjK+JfA9PRGH3CUmxEoze7LR3gfaVx1XNwUKJBSHnNi2tnuTIntA6QVpcSYA
jsmk3lcmcQrqwSga42yZ+oY60V4A6NHWXaKae7C6oOVh29rm7r7MbIaLyJeXug1V3PJpPyOi0BZV
QREFUJRoETv1qhDHQOsSeBB1nGMNHGOXWhhFe+WM+dZMfqIaxUfCO8GSrPsKi19hHcnHJjSilcgJ
umodxiNNcksFFVMbFRATyDIyJBntJF4m6LdIoCSDgEQE9qXDMh1wdPSGhkGqncnQhdeF7Nm5xSUT
1CrHl4qB6GgpKljDra2NLhFukkZcu1c1uPhi5oneOtv16F2pusJXN2ywtrE8ok9EHC5IO6Aa7/ed
Gb8aCqzApEGZIhV1WIFDSlYmSH02OPqzJAl+ITpJNqeoz7P7AzLFT8IOkZiBcFl6dRIfXcHcW2Mx
R+I7I1ByBZeWL96NRP5Oc9gDNWN3ljbl+xxZXCFu0LPbLfh4md22KvtHYYXgCn0oLdiIwCIIL7zX
a8L8lEG7zWIyb7qJ+i4xbHh0UhF+yzw7D/EQ512MrIlZtdPgWQmTF0MUt8h2PESpJvmailj3cY55
AjpaOZ8Ba4FzrSmaFyfJ6mVRcGMwLC3bjMQCu+E+13icB9gm4EBYgPExqzoJ3DTc+UL/hIjgyQks
HabzXdKCkNHkzA3a3Y3XpNWETqxjvzNuwYOtpQYG8YRag4gr32Rii/6N6zHWD47UskUfzQA52/FZ
Jj6z4Wz6ldYpWawtiUEYl9eJoaZVoLJfSYoAUI0Es5lNuO77qUSVibUv65gR5I4myYQFWjag0WsN
iDGF8Qa/0lnpLGDWRJNP7XjMOpx4zd0gPgzjUd7/7mqs3+fM91SN2dYsGpqPewxwn72oTj6NmVgH
Lpc94dgLcyC6uWtJyw2Vefad6aur6N7dJOVmZqtsD0hkXTWyVuDN8lEqaOwfJg4UOyRkinjZ90a7
mUWy5ZD7srGOGWFFY1eQ8llBp6VupQMLUsG2Id40U/A81pTJdXyxMhP5f2DvDFbnntUUPGMjDFim
0ut0wJqVTpexZ8iU4LAbuLijVDlb8WhEKbFC9iVN3RDyOSMaf+Il9TUGCDfegf7ODq0xfU5xtBkk
qleTGaAk9ByxW3JWzfhlKW6O1gq8pmuuklA03PykwxtRtc617M2OGBSw0vcn+wWehRWhkkhwk3pl
wkkSstBfkAK3RGbNPr5PM1KqmBYr5axF9+CnVuWF4X0OpOAb3reY2TS9+paGKSp78+OxWdXkLHAB
Ulm7J6TdPvUY9LV+5BGyazNiah4hHUuY7xjZok2qjsCHplgCeQ3skFiyFTgSdp5riELUPjJ8k+p+
ahtNtdDL+kYOyaYlU0cfkydNTAWtPYNd0WGTJeeXUzWdAcJyB5r2cCHShXHskL/MrSz3wZS/NAXB
Tw5jGsIv1jFhu8KyAyDpDI6AMZ0dm4WGMEiltwom7zL29GqmbSZfegWT+0lztfeW4tWk6/YpCUC4
wIQDwCQT6wXN72UQxo+wJT9ZZfsY0JIcqYcyLKlwcYRjxcdSZ1MrXgm+uKZ1KDytwgdCUmK8yfIf
QtXcQmP+3iUMJZFs7Ie4eUAPSgxl1a7isryFifz14ej5u1FPbKmMH/gQA1pzl2u2TF7HhJYfK8cK
AhWiQAo14jxptxKabbuoNvrUyy2BkpNwV0ZF1CoqKKxY6XGI2jeukNnTRPGZ9e4tMCtt39WnsIVM
rhdQOvw7kQO6FkFIMsCd5IY7A5w7FA3gJm6fHwsRKc8lxdQkgA7BPyM4WW+7AdOXdLJLN2srURjJ
brTdTyLW5ZblbRGNBQkS9c/JJ2s3snp66PiJPeTjMAU/VRJoK/YnxoocOa8erAAdrQJaLfDwhz05
VkW9wtDV7QwreKkNCBNG7zMNskiwj5PxXMZzvcz6CwCVGJs/N2kwcwdMjjy6svw5Dv4OKm1NVcAc
Kwt6suGwE+Z8fMj8rnfkBjA1rasHI28fZtNcmSZ/KOxNbRMUdDtd5yueXxKfIduqArMTfVJWOzQf
s0QRoQhL9ENJCDh2rsFH7cLna7IeKtMHqpLZ734Oj0Sggq5LLMPzbyQVJgsWFhboqhw85tB5qmUl
6hEnN+++gfInbdl6VKBdBoMRSYKgqXfVB7lP1krDLEk827qWBaSRlnaDpfsx1dWvQfqoEPibEKOs
WAfq0ZysbAMBeavIHWtDEW8z6YNPc8ZnN2At1ZbmJ8m+YK+6/KNCXOQ1BYPqZhpILGpomRpmuRge
WaFzuo1+ZHtlPvWsT/KXFF/g1pT1s4VXcj1qxXmOCu7J6qf+nWU/UyugGXy1SIAIY5tViRGTlmi0
3SHL3HsYFB+dvNYWw0BOwYBk8F6vsbfBwxDPalj6IVei5t/wuheBQ/ptep2r8W5bRXSiQnM5tuVK
w+QBxLleJDPkI6Nu52Ufqo3FpJkU4o2QwXua/4LElOHa3gXVLWyKcIdPGngXCMsNtiMFnYjaN5+5
arm2aynbJWoa2AAZ91fcbGKc7OiJtoWb5sshRP9cDAO6kpzlHLbAYJN+Wh3w6iHKt0GEVJ9A3JWp
iw+HvtfUjLtBm8+uSO46qcAZWKEM62AAa+2Gb65RaYtiDH6VAiy5HQidBaLVeTnDPk2jqTnibAsI
UaVaEi3+UKd7UG5gsAt5s6bU8FiM0lla/qtT2ueq1ZlXxOjY3ZuTM26t2/ZTPrpdRydDttQcSo31
IWnqEzNSIJnziJbc1uN1PG8xO/BEju2PxMp5Fb7Cf8/6r6mMfqvAnU+kIPiivvVjc6yL/EcSqctg
h0ekSb8qrfXISyvS/NDmTGMri0lJIPuXtisieGJMpoPqjaRAsZwTs8XI+1bKHj0PS1MS23L0Z0Ba
Ql95sufq1gjnmyKT7tZSpAwDsFwq3q6Gjx6ETVxrljiB68qXQmdUgBmaz7tm7srwxzC/GYjnPQDG
Fw7JlzA/FGb2GEw6Cz4l2f+32P9azAiVvF/xhZ6uyf5dZugpEVTb+rKnck3ypqZqvzNR5vl5rsdj
MrotXC6a5ziy3kfb9iQEVpa05SEv4C70wgDklEwbvRNP3dRvMrhFd406CXVR9TSNza3M1D40adla
i2VRZjZrCxNXEjBjhXZtaeUrCIClibSKByKbOUemRz8gMrd0uhUgYKqOyjlUIKNYtEweomgaWFg4
y2GgmXCjLeAOscF4DlIljvFAu9xVYe1lGmsYKaZ9r3WELg/QFZSCUjBb9hY4cbJquRlWDUnObaX8
DTLgnL2Ty5YmK5uDDHrastZVnqbm33bW5HtfyZ2Rm/AK6/Rj7kt3JYbKSzQf43Iv17oBz87P6hpt
Hu91VfvaxgplfZhGrVnPtX/s+rC62ESuLlvRhYwhwu6w8BEa0p+N8UEfq11C/MIhafPrPRpQEunp
WVO11LUh39pDeu/DT40BroGX94HwENBYE414b4gtEjg1lg15eWva2nU+JOoIBowJcJI8YB3JT0AD
jo6bnUnfavZuHiHIsgdmKoXctKhwMZwF+6pj1ebYP8kDwvI11MM2nhxcD3QhoXRjfAw+JcE8P7kA
d9ZjQMEN9Y3tiRiXKG+bLe4IMKKj1e6LjkGbaSXpNYQPu4hxzuyRpHXpLSg7MjSALiwiOadb2+mh
2RCpETDKKIbSutrWNGyRHSeLrBcrPJzaCTcYgccuY4k0uifPNhwoji63ukDXWWBw5vRMwNeNJpBv
dfGBDZ1YhG9UMkyX8v58VxxLdQF2gPO68pqeUlEny/KV7KnN9x+Rj269lhHrSJpHsc6SI3mFM+PX
GIJEYiTrpsnHTdoY70NpJueyqb5af7wi0JSca1xLscxA8pSJouYt7NU0s8cyqjTiU8lhZdpGx8TJ
TNjooCbTa6/Xm2k3ZSOxU7q7y1W946ysDmSxrIIOGzdYHbBOqqTUSVWytXvno/Il+e1j7K8x25wq
MkSXRRxJHEmEMDvz0B+V2W8DmyRCpWVMBIfqhDLbZCjTFjvRJx9Oxvg2MbLAA4EHNOxuzR6mHd6f
cyBnVpFJHa8J5kOFkSKFCjn1SI3dDTH8vOLej/V3Ce7UCoSs1btG4iWiV8KGRzFRj5g+RFmCKIoB
lkvSYG2LGlhppOlCfJkcBLxgcFb5yBoN05h6lowP8HTtYey2Hw1Qh2rwCaPR7A9bMI7ITetDIEfI
ajRjjY1xxSEt6VAGdctblG964mkOfdqgWBMd+2vGS2k2sUV2KUoVI96e77BNm4zghNnhf4vE8wQI
+inKxy06farWFMkLn+MvNbE9b9SXiSJ9a7Vb7KXxUsTtp625EFyZE6amM6GrFs99JX4OyGiTgeBj
S1cHXFd7zkgLWXW0501EX1AVREo4w3MNwWKDAOvSIRLQgxg9STu8gVXLPVNF7SKzFOmyHW87tQpa
IwDkdXLsAXdiT2GdZ4n5y3ZygsxJ+mbeSOFUdMVX6NMiThx666DZWVBZLFLWqaWz2AtGx5tbXu83
gdM30f/3brdt63v2TLkX1P5LYRd7onIAvyUMxKKRSUNOHkrJMi8dgmobUbqHtuqXGS/Yn+fhElvo
k5SqfzYh/613BXOOeKTADwk2SGJif0wwQhB4LShE7LR1RiBBY+5d2BDLYNDcjearAw1yvZjFQVnR
tHazbNy2LhuSeMRr4xvYUYHXWUs1s+U1I2xiE1LhNkG+wdbadov+4gQjKxQWq7XFo+X6zDZyn8dR
YrL10y1ZL7GOTS7NhmKVamwI3D59mDWUZ1EtX21mFZRa9taZkrvByGcp7D/5beNvI/sDBy9vWlFC
OA/8o551v+1IJ6zDGyo415o/0az4zcUFq3xJN1l2h6hkG0sxN53SSPOIqWoRruDmL6jTGPY7iF/8
pDumFckvnbi6wAJhivrVttLKXeC0cm1piqcP6VmSo+lu7HDXMtpTrAdnp6u2sgLNdA9A9uzMMRez
75gI/lx0xs28lkBZV9FgMcEY8sprK6zMLQIY3x7Bjga/uybIXrjMNkY1OgBb7Lv2EFyOpE81UxKZ
0pB9pIK9lcc2z6waHntjfM6jOXh0nf6Rb41K2DADFnjNK/d+8NwxJfcVTQbMLzfwN/gF8qWesqzE
NIysPxxndhl6ftB1P92Q7kS0qx7t6qnPn0byu9oof1ClxtOOwFNT3ZtLggnL9SD0eostXuVrBKJa
zesQMi9PEDnSxpXEfMVt7cUD8wK/tlD4l0jgMA5QG5qIfDRnqVkB43QkJBAIfkTKRtFVax8hiRsw
30s8dMK6cRyQEtzSaujCq0yKSadwURIYG5k1NnIRbgk/onCQNQ9GFHWrXg3XOAysRa70a1nRqLfR
eABRskE2jrj1DtKJeCkwn60t4O1Fi1mMwzO71sq3GD8iXpXT+KoyY9qwOsCc2AM5sULesIj0mY0t
suk4swWYowy7h4YYOM3mZpc6bBVCF9ML+m//nxDu/5ORi0RB/vm7i+svKYT/1uv1l9/17yIM76/m
559yD/94df+f+YQORq1/7wdb1x/5z99/doPdf//vj3sMofsP/Np4+MmHhPGuk5Lw32YwTf4Dly2p
Q4piQzm2ITCd/eEGk8Y/4EZDY9alQXqNrTBp/RFQaBn/YGajyIiyQS0w8rX/L36wv8c3WMqyHPpO
27QtnOXq75iEpJJ+7Zd0L5x78IzEiIiLIHDWk2Z4n3+Ex1TWYl10qn8qHG8c8ncYYwhKOYJyxO7z
dB6ncmDDXwb/wen5P18bjBoieyQOOpuwRvdvrBw908qW6W4PJLYUTCO7fCX99qEKJ/2xSNGORuxZ
IHSJeJObsyI8p9e2eV1rS/d+zPQ6rs22Q+xGlLbxH1yX8m6T+5cbn7fKNi3ef8My+Sm5EHX473+y
fkedTb5BzaXL8EhDfhJ17iYIilNQUmgXZm2hgnRWle4wJJvC4pylRur10mDXj3B7Pabsjyqc6ed4
rrLV3IgWwkA34ame5BOo40+3ZuJpjQ8Ws5Zd7U7qJLX0QTBAvroi3ARDNjEm4J7/hjgM/ihRLaWr
uAE+G5p5cGwoa89lFIsb/cV+phqEONOau8CaySVGKhyI1PiswvnWhHl/aSP2rrqg9xQmnb0r4ysT
NEizAfRStkyrBmHzM7XSfPnTh+UPc+ifU7juH4G/vpXSoiXHjwixgX/U32AXRQWuzQcGycZhZhUB
YmupY1E8+7mDfQ1Cox6eYwGXNilHpuilZj0lGunu8tbjBjx39UeJBXb97d6u5d6XtrgVPrJtZVQV
tsEYbFTTBLuxrI1lM4QEEd1tv9GkN5uUFbvSBnsvxrDeaI626+fc8UAjUpVDlT5idwwv319cN3DX
EdDFhcbH5j88T3+zZfI8SdcgcVgHJWAJhRHkr8+TKDrbbwNRM2C+/9F4UHaiWI3DXLyGqlDneuCm
xGtpuoG4ObFxMLLK2REaMP8T10GAQHRq7wDkJGYFIWH7/e8/Jvk/fkzYUl0eeJtcH5fT6v6J+NMT
b41WkQ12gfsjRCTP1X1tZASumYgIUiaN/VTKBz83EOwxw11AIQsuZdJ86ZU/XDpmVwATi2qRkR26
8dltlXpRnzLbfef/S6DSNNWnRIWfBYHZJ4jUwmPxjN50QKNWOJZ2wlq2+tenZhA8yW6cIkWrxvBp
NFum43V3tCztkvrDUYSRfAhqL51lcZajhdDQf85pMX/MahLLrmG+OY8+eW+l2a6BhUWIW3bfkF5l
1499P+aXOsueohloCCK/8hw2OQvX8ZY6owHlrQv+Qy6YdJ2/nikK8zb4YRM8F7waiUn3b4SPzIls
d5SM0KHyzatptGlOcNyOI4DUBMOUZsygACbiYOELrHyTKFNthtQvsG+2R5pTNLmGLY5Tabw7qO+l
37NHlj9riuaTHwKVsAp8ltMwe3HkqhNScBRxBuqMvjQ+64B5NmYKqo/Q/ArvT99s+j+gn3uKlKnD
bBiYKWSySXJ0LEqfmlUOcO4IbwG71IxOOC7vmnqDmXdtHrq0ew41xI012+u5wAgfO7eelZpJ7FOl
Y/4sC8DaYx3fmDBtgrKCGuHBgA89iRV6kcvs3JWeHCbiLDEW4W27Kj05RaGDxd9SB6vBWaABobKa
a5gNj6XLdhUMwtG0mxQNvvBE4nymccyPLMVGGrxqUJ4YN4cae3PHNcpFHRg3EpmelPE0l8wqbVgO
y9QwFuHc4R4048fM7j+K6dqQnNPNnBVNYoyXLPzqh8h6MVgnUKAtdA63w+waD46mxTuXgSxG/1zs
hmim6S1ke6rzdkQFDjsvLpr8Mc9Ppu7EV5lcRkdrZ1bSdwmSIV2otr1desY9p47D2lhpWqQwFTj+
vJC4GAzGBQ+mHmxKR/sYoEuuMVVdkmQyL2QK/PEFTEDN+6cuBYkYW9Vn85vplntVdYg6oKDtrTkg
uSWwgmsTxoPXuWF5UVMQb0RlyCP7dheddf5wx09tho59NCxa/4FkMm1pEOb6aoTzV4jt+Ndw35ak
KJ9t89xoRnj5/uK2vrUZJ97lgFQ0wfbh2Gd+IDCzWrbHN2D9U/pssML7zViEA1O5xPptJa/kHaNR
hX+2I/iSES+A89jtivdINlBd0sJ68TPgow6BIk9O76/MPLKPnZU3Z11nf5lDSmxqqvWgdFGA+3sj
ZVIQ6v0PqyvHs9Hb5i0jsTG9N5Lu2D+0Wts9R33imXZlvSZVicavndcVK4tNBSX8BqD/hek+A/J6
hltcheHDzCXluq18rIGiXtASLNpgLM5Vh1ysleyQbMDJHJ/ODpWEs8wcOS3TCDng7GAp7abSfKpb
zN8hz9DN8oOPUZnFu1+ZjwUqjQch0JoSsulic+wMz2rrr+9fNbFTyn/+B7bHfj5Y+1kPkaMB1keP
8/3F1M4EQrIBnUaW/OH9M15FJWnyCsoreQ9mkuWXwOwqhCU6W4k8ZEDhnzFhud539lLgzvtCuu2l
bWz7vthn+z/m01o0Zs+DPQblMuoH9s1Ebx3/+QVSxxLFOEkNXV8oxBBde/rXl8b0ky3A6QYTMz+c
vvE3gZkMb35DLw0prINHH5p7DWvbMbFCsabR7Q/KNI5JGOqPeH/ZNDL125lpxxTXtV4i41GL2t8K
luF6jJLHfJjqi8oq+8C+UcPUZByNyjA/7H5djGH/GVWOj8Z3BsBr8QHY1EJPjmVpyb0VNwx/+FUe
dj7jGTCWnSBWJu6bR0dEoGB6eSr49o9tZR2aiDzpKNHDZZxMwZoAQVwgXWFuDTeGcWma91u5WDqV
fMXI/lROGAZyy5reAEaxfACpuEx9+361612zydgz7JlBtXvD6SdGRlg+tIbZvpyHaxMT8RO0lr4Z
O/BUbvlDb4ffRt18RubQXEJBUWlI5iWaiUOkcnjw/DIzHwNGzeVYt9ckstGe1mBazeaasC2E03XF
1H7NBQPMyC3aByir7UM9hby9vulvY+js+6hli1AGjqesGIA7Ie7Lecp+fqcrMzg0dybZFnqxJ7MN
xbXbYYvvo+hNSjSrGuiF0VJIxNQQhG8sK6f3dS3a/Fn2rY7EmwTa9v7LJEM5zoRDXd0JpVDHTy+b
542RjcHOCa0nmu7p8P2lU8rcGEWVvrDHmTHbdAXYmbRd1l2NJUYBerfcieH9KCgsBgsVehyF7sZy
/A/dEcVp1loKcqaFnKK5hXg511FmUvlOOGyvppqKfY2xfGHNWX9lg5IdAzd97aXdXcl4664KdP0K
4UwC2V3D4WWF0OB9XR6mJGfVFsOu0OkRDkMNQ3oKua7dLo8PkYa2YaHd//X719//5txVXo5B3hyK
q4d0iKLV91/Nb5L0WFuvtaj6DwzULZEDw5ph2HIIavMoSyvD/p2Ma+bZ1cpnqLIVdwounw53EyYG
VB5gNOsSn9J65DJaZ4iasNFMw7GeCEYPbCQZ3y3CnLI4gWOw4HPs9eZsnqh0SN/uspfKz9WjRiDH
o5s68n7T/fr+e+pBuetiJ2PyQnaCamp9+c2Mn3vMIlYVbgyzzb1qKMUtLEqayLzzvqPv3GFvGrJa
Rylogko5+bFnGZyVM47qKiuO0IQ4YKchWwxVmD/7FYI/0O+kvbQhRmoVYOsnVAJNMwnZ2CImknKv
32BeHDCc7Yu4waIaVSGrpgJnAj/OmFjUTcacH4Su81iSdchAb8gJ0c7ptGbRbQZ3PtelXj4ijjk0
NjaOKLO9OQ7KH1mPA6n3hNnfprx09tbogP92cPQURcVN7Ij0rGYlF6VWwl1rJ9j5U3ji01hcg/w3
QDn7NbFmnJrjmD7UZlmu8E42T5oMI2bWwS9dwhP//u0Zgo99YN+rj2b47Iw5YrVrVk9RYrwXU9Qf
3TaqnzrgSQLgz4ouFBq0UyCCvAf6DfFvZ0ZK2VmXOJ7HS9USHm7TInOrlFPW/Jxj85cYivBZkKwD
XMFaBoie9s3Un+u+RrUCCA6SVVIca2guC/rENAgrthDqRxS3OPpNBMkthvicacZhLnVjMRf5JhX1
1eIi3VOioExmJwycFWODW2ImxpgSlhFo/gTlXvSE8S4OrXfWNMFuMB3+zIgSkfkZDAznIgaAEpjX
z9mYs7jOsuiku5SmaX0aEMLdprY/NX3x2BgABUfSNjgsBDLuO+uuSl5iI5DHhpaQgRqbQNmYT3Ys
XgRP/YH3jvSftY3Pdhmn7aGypmhfsnmO16rHcexP+PkwFHuORGczzv2ny/cJgp6YH2dBnBo2xkzL
vLHT1i0ROb25GEpfO014cFyd1l11WX+0a4VltB3xrZQT2nkKZgsVR67H9tbqrHWn2nzb4KhIhspf
j43cC1cLORrc8dwF16gjKN50kawbuUaZZmoHgAfjpiiw+yFQKJvgMVUZLr1KNtR7tSe6pxF+Bc/W
lxajJu7Tva+HR0NgISgo7lYTwSDuzPjbT3qmltP0rid6fBXZRsNfbxVXOle1Z8Fuog3jpXTh8FjN
zXosRXlo0RVhXHYA895rNn3jhp1ahEOOTdjmNqxNslwOVaT3XiRXNT3oKjf7HMKP/2TnmrvVZmMd
lER12273LnNXLWWW/u7w1Ft2EZ1HCrN6RFRnWoimIKXcWW/LCGfvdkx/zS6ShCDUj6hXnrFzE/BT
oDsae86wdhy30ZQeuylBU8FjqSaedibFNhbN4dnoGhQ17g/F3YIgBfdiiDRl6xvFa5yS29e75KAn
IWVMUqvFUL/Xwh34OxCVoTc/GIBwSrK57iPUhnAcfoOcHu+bYfAmqPszBBVxHNWHkAyETnceTTZe
K1P4gIDi7BQk7gl0yg32bQD0Tvobwi4uMQhBLzLtr45DxAvNnqyxmmptQpIk0Olyw79FE3EJVvEN
fJ/3wtH8teWPyNitGdViO9x70/44pcNDgxbVrs+Rm2aXKfnU9Bi3ibTGJ6AK7/qt47nfusOYLkNG
6Tm7/rWOAmQoq/l48jEejT75cZ3COmyhnuvkWBydCeYT3MpPBzN1Y+PiM4BsrOwoQH1s5CgW7lqa
lBYKJ3IKOGPN4pl5ciuuxkSDlkAWnVJxr99zhL1mu0MNcxdX1WqpSPg8x4nDmrl8lm5fre1KnCUm
y33KwLAjAgE3zdjQG00eQdxMGvPpEAQoGhVHvW6j/bCGlNiH6XccJRszkOPOamEs6SWaB6z5B+QM
0GIpJmOhFTumfDdsEA/TSNJt3+GPyQv3dzyh5Jzw3epNFmzyZ2WmAmOG+R4USD2qKrRXfsxxGkAN
6DD3NZPh7Mvprpbs1VafBxcDBoYVhBSQCstnIrSWwIVgKInGOboZyuYZMfWql/hy7XqfZdB/szK+
5ZrvPrlkTdqI3K5aEgzLyUZp7GSfw5xbiyZwxNIOmTWNU0J8XdLt7j1RrKFhYo/DDz/mQ0LmIUNh
bY1KNVnM7J9I7/kvps5juW5ky6JfhAj4BKbXe5KXXhMESYkwCZ9IuK/vhepB9+DpqapUJeoSyDxm
77U1imuip1fQLBG8RPcMuenZb5po5dUjziXOf0CU1V6ExlcZo4wrBaZc1Bpn9pvkiYf4Opie/qbM
FvCzedW5A2ArJIldRj5zGzjnKHajp7L2nyiqTNuovsg6exrp4Owqf5+BYWfKj1fOiErVE225nwKq
kQCqwpy55VXlDGILlePmGGimZm/es3djgtVZl6RvfqoQHwTaOSY42JUtTcBUGbU4M8YKZbLQ8gpO
bYB78u5UqEaAr9cUyznyhG78aUAscyCgcBCx2sxkm20USfYZRpO4L/8SUHmPJ3gs5UyJ7ZOIhHC9
YC7EV772sMhRfpMt1SyBi4uQBcceCAoYElV1qRQCBCJksk2QIbBe5hERgssNaNJVWgGKCXwxIP9v
rhZSfdAU8ixhGRynge8ZGCDr4JgexlvPhtcRlyen8z4ZClQArP8oa5R7PDl618XGMbcF2hkvxIsa
FWs2bwiW5uJQe5G8l8Afa/0u/Thes31UOL+9pyCiTI6p49ajXXob8gLobz1YgnVjcTZa3loOMY7a
RCE9XAYR9ggUqTT5DApVLOrhFBttgeih4iwl+qRfw2PeLiCe9QCr0urTfJ8UtOi0z5uWZI21XlLV
2in9aM0VsTL1dxdhl9GGvfN7jDoOCRC7mgp9hMN1NBx1DMLhszc2Mvb+TWlBirpGUpCs/IB9P1vW
NQxQQW4GORcZZsXeOrosrVCsBLsmGcjN8t5zm42vR6zZWgboxkzqV02Ax9CkqAWnMMLW5+5tBgt3
UU9PcYYTLkBPsSl8jgS7zEAMRJxlQ7plIXmN3QaUscTJHQzMhb2GqygwK6zBI36SCn99rLi7faM7
SkXPUlcu95i7eFJHfHkWxjKzxKHkT1FysCM0O0wB2W8ygWTdkAbN4lEn7hn/zutgiV2rEFIGOXAr
YDmwT5NKb9gSEmBaX0nDsi1r8fLzqY8FmGFXqTOjIf/K9L7tOUgJ9at2nmRoD/rz1AVJiml7fJ9Y
PJ/qks9Ot8nKYU3Os4jgvRbIlM2ZK8X2L7ObDRvT0d22JTVig5QTHDRlLQx5SBuwfq289ThPYan0
xN4RjstT6RNRh7eq/0Nyxtm18z9lqrpdVRp8BV7Fo9LAAmE7XvQMygP/uZssd+cuUhIVYMmNkrWt
8MZ5y4HGbsMlzWVwgn7dwo1cZ+/Qcb5NVrObNO1ekOs/d7pBTqbJVuvJI6FJ2niEu++8WVgHDB6G
YaMUMqKry/2wC6LxEHQDmfXES2D3Lqtt5pnf6AqRPyPB3ip/KetMthGxK5+7PtpRnMLE9UPjKjt6
h5k6iM1qsNCxJcJYpI1eiux0TKeNy+nA4R/Ta40jo9NgXimBTLAbyxa6anMJMvvVQE63ymsMLnIQ
5bUwcXLo0t5YBnnuDRKwU59wxgWuxTs06bMaE0hf8X80AIFf2OFOLdJ4G2QkvvKcmjtp8u8Y/Ss6
9Q4PLu+VN1twRRQu0IJWt2FnHXto9XphHBTi2RRlCN/grD9VkULYS1l9QYNyUyboidBzQCo5/O5A
1OetN87bwoxvVPqMA9m41wMYQb0AcwoOvgFB6arzDrXDAKeux5q5LpyKtPNpZZONW0+fyEwezZrp
SsxMl0kMNpdpfCDM4ZR6aHxqg/hS6s0JPRrcb7GqpXv1I31mSeBxpElF0HONpMoFw+GzTsHNPLs3
xvhb2tmXkOgO5mncJTxKTWPs2QC1m0YwJaHfUydU1TQXbVZz/MT+qcx9vDQSeZ5qg/Js1XN5houI
TQ6q66YdwkM8u+1h0Nj93ExvrIhohsSGxZtVQbCRGGZ2OVZts83yk9s1nw3fn+voaNJPcXwYZbVP
jcS+jhj9kNVkpxbBbmw1nx2Yx5PVkXmE2YmX3iziFQF2tJHTm9OCbxS15WB86PaR5gBWfWw80l6m
B+lVyc5VOFF7sRVGbN3skqidEMFvCzp+xcrvcfQfYVkScKzI1vTxx3V+cvPseKO94dvw2hvNwcas
t5S9txB22ybpqy9lWnrbBs6NQmM1TtUu7K6Jhp/X1F9CJtNq3PkDooFZbbNE/IwTf8sBhUkM6DHQ
AxY4Tmq/etGN90M1dpf0nlzsfe7/i8AFsBn4rHnAlYOzMO7flBdBio7FpSmajkqBP2Qzli+seKyV
IETXH1ASjuZscSkLoI4S5bFFf+xl/3SR3afGvliY8sG71ZG37aecsXKYsX4Dj14vsZM/9eB+q56Q
FQGoEpxkxby2vE8/YuR9Qmn8bhUT0WSB+dIp2hZvOtpIdaHxRQBlUApn1GUrv+CPKUPrb+KOzBOt
F0ZgPHec41AwicSJEBsbCewtny8yg3Y4LGjjrkFPN4EW7EWNLjsEw2K+dhXRIzDQeDHSB/exr8r6
FEUV8IYcQ6aTYXsW3YNRPGVRTWU7YNjrwszbZUHvHaPGfM7lIug2GCWP9a2VkLaAI+PmyGgrtNE6
KxNZ1SaOuh9MCm8iLRj/Fv1y+bmcK/1zVMr26qEITSzt7xzhgWvMe3YolqN2GhDWuveq06CSmBbP
+g1TH3Myu9oVgh8xqB1ksINqR5P1l2Sp6QrN9Dvm6OjjbUfSMzQg95taZ9y1yTfrpK2DiepB/Chv
mbT4RLskjOXxqcotFg2w4S11qQGrHUDETVPFHrOBHVzJ7bIid5bTPqc0z8MxuqVF9a+bo6M/qqth
Qs4ZvLeO+Tlfz6I3dAZ/JSXsClD1LcEC3XosKvKkE8TTJgfYU40ScZM8Tmalrzkeo33Dv9tN9o4/
bXGBwY8Ov/kzLNqsIVAPprLj1ejm/waTcYIpvyLaU4rz8QNPLzgTBc+7ZLm8jdR/+W9GvwlJCs7Q
21xbZuHrGALsrnIwf0/2dC5UZLxHjtwJB2IXCjBkdz7Yt6E/h2LCsVYlZE5LRsCN090nO613htXF
IDw11HM25RfVv3KXxwdVBTvUOFJ0351KX33yyu5mSX8FY/mtUcMA5fGtxET2YCYTHti+5ZIkAg9g
EmidAaLpbkkP55TQb0lD+xqhM2eaTdpE8uW2zFM1VtP1hAHIYQsh8P4AJBj+k6vykKF3I0LFIYyq
2CKD9dNu+DYzXEpLAHIeh/6mbJPnyObFUXVGZqFZBc9C5H9VwAK8yeePJSjbl2SCgcoJqpPNWHFl
duIy2tnHiMU/7dpnHCnmxkbBWqWN8ejiWFgpTRnuTtFd2bo/o2u/Y4Rx0JpDvoAe0/KWrqce7GUy
jnvXWlAyymFEUFUF+HecMuU80AlKfUI9AmXR48FylshvPnqkhQVTP2u49cI8+fpVVNWwgwYMccwP
ODzjkMlCQLHUEw3VxgJIcJftGkYqgUYqwMp403D8ulH9tewZI/fDiWuE3q6Hhy1GTO2CxiBzGxgf
vMxgsDfodn5JuKsOxYStrRS3XPfxGW3EgECQFqHMnYcWFbHWSJxNrOqoM2uS2FUrIGwEu7IgL5qd
38oXtB6FiF8iHX2gDV0q5ug3Ziwz2NzzPYLn1uBk8ahUTeup6L2Pyp25i6RLjFnXQm/y8LxJ5JnA
Yf+gJ99NgPjAE0WIzbAecgjxzb1PFcNn6thPX1D78xWH6z4q+SDulSRfCEXPh6uYW/pXK3XRrDWS
WZnDFGsuD0GDHHvAQsdIYtjZXfAuze4nb9o3GdSoPpQCvWVmkF9thdu4fixzgkVTklTTKKOz6KlO
yEg593324kfqTk26jkaIUI3pRTDPonyHlYAscr6l0scJCTM48xw2fcNgb0uszpQjQUHeyhKR7Ih+
Y2clO09XY3jCLbLyOhcZfY2YSEtneIjrkukYJhNpY2ubYVdlJYcuLlBAqCq7VWWDsQ7K4ih6fNpj
DcaVZHHJaHUVjYDDYKANgPBiAegrN5vNFL4niXgSUWgdKkYSjCU0ouWhosjM/GGFRPPcWvYzAoj4
hA+gWLt5/AJJlXQjz0czMAFXcxejWIehJgUqluYOrkbUI7y/4CNMJTb8MfONyTF/tRjsGQljXATN
vPNBNT7WpSKXJbrj3+BDaoodFjWkHYyrQyud341doRAEMfOzVCLWtCN3ZYg/vt39cjQQq6ZABPSM
tLCYWR85c+W115U4U0kYEOyVR2vlpDajJPNlEha2fkYB6B1BF+T6M5/7i4dJHbAZbKopvDAILbmq
5mhTcV0hYk2jaD6l33adW3v0/b/+QhbRhhltmzF+0hyJKme/GooczEO3tC6+eUwCqlc2oivEbAGp
qinnZnGyjPmQe+lv7HALmykjuAj66QC0J09pxcak8w9zDXDExmq5boqeWKC51nQd7FKix8GOvgmM
QzoMhXJV+kgC8nie9rEa/hDduNUD277Aa7pTPsuzmvJi6/M4nEY9nqrZXfhvKWCmSOIC9fdCxBQp
00jvb39pmMsrBLpvkR9ZUAVYtVTAstSRdBgcSt0PCrieuQQUqNDUrwlvhmdR5Ql7sq+2k19QqUvv
T85m+i0psI+pAkG8hXA5Y3BJNAQAAe1AB8KLspdjyopQcNBI/LZxZS218afnGOUR6mwns/3EjAuP
S/tCxe9yUYPtqpTfrn0XEVDtCocF08h/rFyyA8MH6ZHXDjZG0Etu4wKHeJX8YiHcKhvbW4xuVbWd
+1y6zVksCevL/4+kQ1A2JJu2bd+NJqcTcyF/d6yPjL7oTh5EiH1Y5s9ekj1JWYCjntiOsmXBfF1D
iA47YzcDEpKMs9Cy8+CjtchYpWtkOW0oFX1QBVsJPPBJFe9UUOVZD/2pgJuGyZKhwxxku3kwjlUz
f3kV3J4YRCTwOJY4+Gbc4kOi+TakfaOjb/rwmtM8Wn78k9SKO9AYt5GP/CDl3iPKxEp3bLGjVZgE
CNYglvM2UKi4/2i5N8pigs8opDKeGv8jiy0f3SAqD9JKvYeRZA/f5UM302gXth5DM/85KRgI+aKu
tov4jPQ9dTA1N/mEHEQFxksXRfk2QEW+BSa9sDB6bOZ5+6/OG0ZpjV6lMVvFkIk0v/zD6oJqa0lj
3uugN7Y1zAcWk5Dc2Pce25caRMDVrsOjzAEL55rQZJ4mDpOvPi8fg9GF+9wPNFstvTyJuNTgdr4N
Pd4UqRLUGgTK7b2kuSLfM0ABf6Auji+2xA6Z4PlbYx9+yAd0HKH/F/OROIlWfcXhc7L4j5GVBgQy
EbvrmcXb3PJcpl4woM9I+psbxk9Jy4SDjDrzI7OLN8OzD3ldA57q2PjWjy5113qoQH5RLf+V5Qaj
2bsykKTAznZc4G12PZ9N0A8XTZ+e6O/Yw606RegU04SfqSj9W0xwwrDjxD5iaz7LM/fPJcftsDEX
aGmKk8yb3N82waif5HO8ZeuBtRwslZf2txIQ4djA/Yn1AB8LSKjwC7hIYPQPYRudaz20R7ccWWWi
AHA8COaT8TVJRmRBTD1Fvnb8NIb7NOC4Z0FsnmSLoSlpweM547jVnTjb+EoKba2q3kYYgajcL5kd
zySIGHN3QwS3q4sK1T1W500QN6BbE4jD+IIU9C6aXtPtsTbgSH6ylgBYi3iOlePj5QU1sGsN2g6Z
O8nWTcJrJzjKHSOeIfoUK6UETPHSSIn5/WxYMZ67SRwdj/aqtqF9Vhkc2Nn4zbP00ZoS3NhI2MxG
HbKZPVs1NLwbM5CLlNuwG/GpzrbXHNnXrwnRBXERBijiKqCjLcGs4x+OqwCzjv1Uhg33gJRyh7of
ym8T2Fel5E0Ssrz8T3vZYfBwCLQ+ZYCzYIZ9MgGyjJpWdSQ0TKO8ZAV5rUwSoo16RRL/MoX592Sh
rve1d3WY5G2QOaGWYka87peprCGBc/HBjiLojok3vZrVbmpZzRHixVw8AAcZbFWJ5DDPjO/SykiC
IOrsJmjpkiakKpgCxTzqNEr8eFaOI9KLxqfE6B7ZG6PPb7KvdA4eQsZOzKCIRzZtds+6upOJfVVa
QvQwG8QnOZNT3/wex+xxqgxzM9DxISymHTQdwi2zKd1Epr7OLnVoHLY30zDPZqZPGDhYX4V2cTG8
6IZSCvJmDGvPp+zy5w/NN7pKTHMVfoill223Gv/6yjUccS19mC2INkCSLq1qp+Rb1823JRi1qphJ
2UP7aswnpZM3jgm1Clp7C4p/PJUqBfhDLvB2NDmsUniTQ3t13ZDActa2Kmu5xqZrZ9WfqeFc0nwJ
k0yGl7nPypPbtGf4OOHRl+Jv42bo4SwK3YJZ+aovhLlGIAIbMQYaZk90qrg9sW+C/6naEUlehL4m
dvpjaTIWT6WBhc8P90gr0cQa7t3zLrmAyzHNEcPfWh+IWDqYsuZMQrZ1oP/FrxTCzhgdrDE+0h5z
go3LlgS7WFo9enAAgjb8ojjDDOLXEGLDBW5B0UU+BfeANZv1Dt8Taz0D7PdCkS3JxdOu/S/3U+OQ
tugL2/BzaBbt2TI5RfldbolbFRpRHuZKtpQUCaj2NPeUMB5b39r7IzLIZA6pG7nHkBCcHMZIjBuN
s3JbLOgg3M0wpkwVwXGa4a556GBSD1dPRlhZGg8AfNmyTTH1WQEcGq2ld3CSQ5AjVSwa46dKxIjV
sN6PmXdmuBPRCXCjNajqcXNXDxZjzyhdLI4VuWAZw4FzGqRvfPOhSpBDtbV79z54/soqyRpkSg79
G+kD7ccmijh5CZuHFzfmyZ7laLRhGQ5NtAlZn6e8pKBHi+HqaeQA/vyvSK0r5/G0aRBn8g78kUq8
d94M5jV2jolmqd5ZeMFU01C1F1SAyXPgxvUmqMufoPAe0xpTfa9YOjUTQiTp3Boje+o7CCjhQLAL
KiBcM8Ys94x4CtP4jVTpPzKRtRoByjDGXUUh3TERtnpAaMV6xv9yC8zCWxWA1tqCm6MjaXNlZFG7
n0pFgYgeyo5wg1NCXTIP42Dnxzs6uBerCL5mnf9jBQMt2ijhk3aw0HMLFCTleDU4Au9c+bdp/Rcx
gsoSDg8gS899knyFLlKEVJts8vOA5D8R60PmO1vym27OXNQwSJkUes2+zQu0PQ4QBUfCb/ynHXsn
SuXuO99iWxFod62DTGJk63hDZoYRoQlDUoblNlteV7cBl2syUvMjsgVjtIADlPUl/4HnXr368QCv
NeH0btiuY/N6ymwLtdVSnLrBd+uMl2RpV0MU1Fsy3A6V2Z7lnP+mDSwoNXS7uTurJLolNZJpJC5/
S13t2Wd+UpghUYJ227t4zOMSm73fPJH18x0vswKuI5xyKJo2UUt6SBLeiIXANEzLTP8FpCUcU7yB
c/0OJuLHjNxyR4j4kniit9oJJxibLhoFbEsHt38nUzraotdesMADd1BYHnKnOo8pZWnBAqkTJrjP
GC5Toe2L9Id7ZQpiBbp2wpnYfIJkX4IkjIV73l0MBP/KYO5pOBQ+vf/WsCRnRfYhk1+7G8kZGbjS
++R7UnMFMgZHgCOiH15EjyRljOhhDiuhRulCbpz8bWpB/Evl7wu3f6gCY4Ps9kx0SLEbPX3nyuCg
k8u3y4WbWzs/k0hQtQS80D0K9BGK8VwfjX7ZPev5tegSvUqagZySJPmYXHBwddtRlVlbtvRPnZ38
04lxnvGwoEQRv6VYeS0Pgu6ALuRuhVbBpp0fuRw2rH1DAEwMkc3yxy2f2rfC/YeY6bUdzIs/MOMY
S4yTIoi/WOkNYYKONtN/pg6najhCEHQbmSJ+D9WmH/Cmo9RbJaEjN5njo6mVZ0ZQ2zgKFty99xUm
lJrYkXBn+8k6MNJrsQzEuzKzdkOncd2J8Vf2Caq4SH4EeewfdmLmCwajFtIoAc0Om29Cpj9VGxv7
0hkpL2pSWkYka5Xvf0uWR7ven9/nBp3AyJSLsL4JCUhWUSFZX3rsHiKkiFYrWrCYqK4YA2GEs2DV
Q9S0UD5tDN5PFbF+0dP4pnvWaPgh1PaOxPmjtKKQAA0BVheeBStkxq6T6Z6Yxae3NDPu9pgC7Ofz
nAkAev9vH66M6dnqxj+5LhbglMhxMLe4HNUbn1pO8CAwVZ8Cmn+WZdCUqwhbQ2Gt1+Nb7YQPYWbd
EiHFrgwZ35W1d6wcjNEVSzVgK2a+n30aWla89YZj92TELLmoW22KGXI6MHmtirlPjrbM3koYGdDG
auyXBCitTCqTveLroThMyLbxP8IcLubI6Vf15kvZVn97LnBy24Kn1qZN1+Hwthy1oGUDRy7LCI9b
kd2OI7p3263Jpwi6RxMEX1Dd7Y75moahY1QgfKJeExJP0zVj4dxDRXCvVVOd51mAFDFcYKrALmUC
NziqgBP2+pYF8S/Zdt9MC++DXngQi7a4dUgWNArHODRX08mW0XAk8dEC0SdbYitGZEmyg/vQVe63
Z70MeL+RjasnNlp6TR7FPQ32HoihC9l2oJxGAluouyNZJiB8y1chxkdbecl+oXa1bXoeNIrrUia8
Kma+yQWwd+O9KMvnoLIEU+eZvgcKrhM152ye0Mg4W1fwJ2gKjtWmuZRxvIgtc4J/VHdoY3kOW4ri
2rEPdg0zumroKVXYhHDNIeVV3qM5Ia1h/Xwy+eznwj+ZPqR+wAdM2S1mvk7TvKrW+UYFxtGaEAEy
tSX714Ktkc8uIgo519IMoPYE3boyCI0YVWWsi7S59KjlOuBzRyMclhURK5jWeiKoNyEgIMnwPiPK
yVK9jyn/1zr270k5MreI6CEqXzyWaO9d0kg2bmjSVYTNKwN4ZqYzr3XvfzddQz8xtsjyGusFpwBV
RpaRU57d8RHdU54i6veWKeL8EtnOtq890E0j0xPMZNeBHTJ0ROqLuWLU0Mj4o5mThXo939I6ewMj
zX40P+Ln2c9s3c4toH2TyPCVj0+BWoXL1SdIpSAVcTJmKHRAbBafGxxtPdeEA+TtuSqRx2oDNiyy
/h2icY4/46QaqifPnF5svi+mgFnJu2Stq5jcj0UPXQmUr20TPsyBQRHDPdjTQU0Jgn6ubeU6Ghcv
6yCbhjIs9bflzP5+CGS5Hidk8T1VKFd7bqK7nmJzjS/yTxND2s2MkrE3gT5rQyAHyCx9hJ02nXzP
vLoQ/iqSjYwmhFaTJd8+HIRtvTRWrd09dhZNV8B6EqO7XW4Kxdaqqy/CGT9tAQsA7taxj6FIll7z
0UTFzc9DUOi6pG7eUexBwLzWbq93gZHhfsusbTblco1UZMSk0v7BBQ25mf2OXpzEvqfqXQUYIgkg
rYbT1p6L6TSXb65TDrs+44PGavDot36/l6JXG6f8q3D3YF8qXr1gflZDgwAQJLqezXZd08QhaCQI
AWIGHfRL59rP8ww4bJYUOlXXvXcTBOW0fUgb/BxcCdtosN4Sr3/vG2C2lHYwarCjNz77pR5+tEjE
m7CLX1gjn8zIk3Uqu1tegV6IFiBCAB/fMqJ1wAO5Mka+CQ3Kd8+y1hFF29oEsZY17Slq9bsnYN2g
ioDZ2zH3COAJWG51qIrZ2dqhO6CMIo02Uem9RzvMP5+2QW5Sp+IRDSgh4Enpjc9Jv6qpDijJxncq
KQxjXGR1vGAITMTbGf7GfTlOyCStXxZvHFMpSSXKfV+oAoYPNhEIyB3+nLtiXFReCic8DOHNaNlx
+QA2QvMb8NuTL2FwuQNTxh4+Wzu1E179tt1GVWUQ1mK8+7ibdq6ovkMM60g6smsSkE1aOe4lZJgC
EY3V/0zcAHQLtI6gVtaC5NK1514Hcr1XXasRCQJl8kOfSsPnAVpwxSIDU6FoVbXHC9ZXbsqc1CfF
S+Dg7JASUa4SXFgiJIiNge0TGpM1MpgfpwtumeaR9t1lykhsKqpQJJYI0ZCebkRDoVyRLbPPl1sb
8yewaL3gOokbzo0BCYQjmbnPKlzEx49sb9JVxOxuHUDNDA2bxBWrYPaqf0aMl7vSqL+dAipO/usL
gtRMRcpRS9YXjk/oB5lIQHGWlE5L+VwY9ErGyCYDCswpqAlZ0vnE3Nf9wcZiXAs1Xif69wN6/VcW
NyyWxLYDtIg19jEZ1C3pPKpAc10X4w1zSv4k5/RpKjP35NTZc2/cSGe+Cz1VdEDpOZFTsZnKaE/P
II51lX4MiFuOo8TN38rrJMlUbtrE3KG3EGeT1Ok9gbwQqBZJj+G8Szsp95Sb+7oEGN1jvmOnnCta
3tq75QgbYcwmrz05UZyrzGS8Nw9X2D7POa9DKHVBPMQ458aHFGknh1H9DXrT7WJexyVVPUJY6ZGZ
kcZWv3GxKa7couFFT4t7kXjsgsljCRLxJ8udgyuLiUEQcq8pmK/j4JCIOY7fot5HgHLOcR6fBobp
y7N/h3GYPjEJ4v0LjuV4SX29z0XW7qKQgY3O3sY5VduAoEjbDdaxDi7OiLgqJ3is75HZsLQEetjr
S1CovZEV2V7gZENoKqB3pvzEyuPnGD35BIPFjJJNwKif4XtSnCagnrM2WPVBBS+T5jIhArR04myM
hXqpiXSKrHLvgsByO0C1Pl2U72cdcz4JvSKiAp0Zx451cUzcEuAKpUaRAZyrhMOcZlEXN2Pj7nKL
yz4LgmtDtb7IYsCULGuButdPkqTJkmXqsi1tViBd4HgZGCUcGD8TXhzEFeDSRstZaHZ/SvQ/a9fw
PzG9hIjGx/BXeIXz1rFeczKxaYbJ2+ca+UA6T1dDp48FlK1N3QI+4TV8GLW3Gp0iW/dBZ+5CET8X
ufSPTk19UzlEzRLyrSzT2Fku4PpJp8cCr+g2a7b22FWbfYvNYAuoA76SowlQpMeQ5q6Is5PRpY85
JCtux2zZV/INC3w+aOxg1q2qv8zB+5s7eMszRqRG5OZnvia0lZ4NFYoJPk0+hhT4IGo0D8qu+zPK
k30Zlj8NFuvj2Drb2CXBkQnmD86Je0eFt1NcraA7YP4Z+qsWm7lfduutUMiaR2vbh9Ck8pEC2WJG
spqKF/Zo+PSXXWYztd9tUS2JVmhLnIbqxCnybZdm9RqCZ2DTdKV4o4CpkCbRRdOnVxPRUOZtwwBP
niJdIzTxTEB4DFQ6nB0VQ/Ct8sJ2nc3sGbOK8gxMSQQzT5MuSHxOmRCJYnV0YCETWMSEQJsGawdw
ICbaqUY6aLkEk1fzblbcDHXXYFdSORD0Jb20EvxmDiWVjd7UNqsvfjc3BnUcwwqM4vFghgqHDiCj
VcLvtrKc9Iq3Ja/RNNrS/mvEDfHaZGVy6PCszXvTeayY9jFfgmKLhmLY1Tp51a3/m8jmEQGGCbxn
kxo9hN4EyzungjEgMA1JfB3oIVI443DwE8Vaw0+I3RBDdzWV/Vn3PDwmvwx41MUimwPAW/uQG4Rd
WD6lmOzaD6sKnG0bpldGygLdlJ6401E2ji8Wtd4aOX+yMoLmbrNu2EcLSg5j5gvuvH8ZYN+ji2+K
XtjeTzbDdYapuA+HIXjIpHMOGf8fcDx8GkjHkBMFdnaTjEHWwWQ1W1Mm8hZbrGxHmTxaRuxB6yux
trSLa3R2Ad5AFQKUq9rkofS5amQc7r2+4vsayvJp6PGKdL35DbmuZHiUnFCbwGDX4Oel2zwNURBQ
Pcmnyu2u0Tg15zrqFFz9enrRbmOw3Wc+wqr2xBXbHIzIwFOCTmiyunMOkRmqmcEGKbbnEodeF8Y0
rIW3LbvsXyFFevTCGRLOHBLh5CEvKLv+TtfTIgsYyjWu+fRPIwcCgAd3fPAxp99k5/xxWYuDEeVZ
zo/AsX7QBcbHyYPZG4XGIzuM79ofsdQsf9UTIYqzOzxXsjavKg3jXc9kO2KxcugwtMOWQjTpkSrW
tIxxEgS3WyYgKBRlNm372ShPXVUpGyVnTL7HWIc7thiE48imujnLD//9rLfM+NT20fX//n5ruMUe
I35+yK50Weq58bH4zCj41xrhi4UI5+6OKImkOe5V76Ll7yD7ME9WoADACuddm+ybkOoBFToWVTgG
m8Ky9SOCwgDrK78O5xEbF5l9qdCzt5T81tZYGKDYbeDbj2l0MDtq7jEYj4AsNrzPxTeqf846BHAS
+O/LVMzo5Z2l/1bCe7HL8E+bpkv9Y89vTs7CwLRkenPLen4rOd2gbHX3dBD+qx3s/5Pysd5MnxxY
Ev/9K1VgBZdhIsMUWMd0h2mwt2uvPAkPFaLVls7r//tLrr2b0Yi3Vtv9U9Eendgq797yA4KO6ojY
59tEKOFM2r1FJjEJzjTs+3hEpmaFZ5hk8U0Xnbj1jgPJYYx2JSpMAk1C9yht86WQswOQvwhOQ1Ki
xZ9Ffg07l1Ao6OrWHHln3ng+2JFzFyayOP/fD2MvgzNRZoi6RDpv8Uwwowzcjiyk2r2XUvs3S5Cp
0hTkKxVA+VK/zF9r3O0yGp37OJj5K0CVmysH5yEM8uTm2/1bM/GN901tHdrOGO8eJJanMnqX0zze
FcSstVvAL5rsTFwNu8LSi5lD9cG99oolTjOL/lq8vYGbFycXvAzRCtJbiSbIdzAeu63vBdHBW6RM
At3ItqM6OWS5bD7rjIswaIt3DGanChTbXmL0AGabWp8pZvFVVRacUthMV1NIeF8cKXZXqXrKneDn
P9QJAr3F5vuaygqjKpACgZGY0f8UIrmUtlcemsTKDrpzzct/P3Q8RP/7s//+0mIFAGCpPlgMww7G
EIZIoVAih0X/GoIuvQYh2y4P6cNGuwpar2X+D2Fnshy3skXXf/HYiEAigQQw8ITV9w17TRDiJYW+
7/H1XiiFff1shz1BsChKKlYVMk+es/fa0P2UryOmUf2bUVaQ+Nmkd8okC6YtWlJsrPL078X2+FBn
5fz7ZjvhSIFG5H9c/Fme2rv6qUI3vMseFnmUsTVHI2gGypSk3swzJdNLaka8TXNEs7RqkZZAZmzn
X7cgqY2R45OeYySyXBTjSKOS4AiFcosl3d+asrT2GjB7Z/X4kjTSRYqfdlG7ACNED5CTRZANwoIh
Uhf1bUyQ32XFmO77GS6iKe8LihBkMNMRB6efxCHSPowCcsLK7XrvlY1de+Jebm4c2NCxRDMsCElV
cbTGw+hl5GFoNGf1wdAXuZXFF1vSOyNzTgh2m8ckoQwbMor8Yk1w5hFhfftjSOtkp6a65fr0kRsj
8Eo/1O8O6xvydGeVDpO2MayzjX/ojV+uxZIBl9Kilwtx/h26l36bOiI4Rq1Fd1zSOQWM93uATXuw
sI0zXBgZFXrGusvCcddhIaBsCDjGpAXsw0YQCRQjtxvIVCmKzNkaKZV4iq0P4DwZIY/X4XHxdSQ4
bTmsa1On/JjNwp2hTijqjR2xkPPqSI82DLHnCTHVC0IEzHXcfP5dLBLcA9NAFpMZJWTMl/QJZlhP
iaJgqU/Eiz3eeR1G/VMXwRY2pUTgj5WoPDC7quqtUYm3GGcSwy+ZXhk0EojHLUlFBE84HiQe8Tg7
RcRCrJwhGA46vhuYlXRca8azSE3cA1pf7yAMXK9TlA3LyACV2sbtHQE5cXil5d9RzO0GMKpbzZ1I
4AlINnA12OcaqooeCDqxbBvQuqoS1e3vpc+LS2jnyIezHglAee3pgVyjaiJj0w3dTT1Nn6pQcttY
JPgYlH50yuxrWttIevW2RzE8Fcepj3JWsmEXFTJ5440K9r5B6BOegHSblGLfS6m/kbTXWAc/LKcn
J/ei45CTZGeO5mdc9DQIleyZO6mXSvnda2GT0qsm6kr4uO8iBL0ds6WamdVtQArkz8JibMRkIWy0
Fu4x7d6+S9G8JOmHHKRakiGd7KwmegvlBAJiNJ4r0YfnhA+RD+/la0rMa0S7ducLpjuQGuN3kxoL
oGVNygAeO58E44OcnISDqIOtF8IOSnMeOqVTbqe+2ZoDaX3AVnY9KDvM+vOqneORabMOE9VoLGPb
tq45/GDALjUwxLysNi1K8HOCyPOMiYTn0urfcJemFTYEhC4cEZaMzNNjFRAdadk1fMCZiBQnjn+l
rYejlEbXZrJG66UKB7VwHGxb6QjXtNRSd1OFNqVSOhxMAFwrbkeGWlEznmPnDfNif8p0S1tAg6wJ
D9LEkbuwdoO3Rs+1E4Vo90KYN4fq4taNjrGiYURtouY0cjX28RY8nlg8PvYimVqGa81vS2usZzP6
7luKX4vGdIHoAroPXjkDISTrBHh98nw56ObRqZyRDvhQjcPfxScGv9DOuCIahy80XWklen2NGifI
L6ZAdZ6DkEYBNv5SSD4MSdpzNR8lhhac10Rpt+ejmXj8SCuYx/S7II31K/G/3yJBllX4UhyrMCf/
bqisZ6OMTwHOa4RZYBtMrKt2Sf5x7Q7xHmxAdp2iIFlpKGxQ+mM0sETzxy4kWix+y9OoZ+mphRix
rVJJqhe2o7rK8AvlnXcIerkLVfKwIdPI64CZKEeHDpNblPGZi4lWkSUQYv3P0Zg8YSEzlo831nO6
u9R7fPBlOh08NcoN5smUKs2WKxZsDwORyxE4aLVjIAGMsjjQBgUyexxMKrBIeUgmSH2uDTZ5n0PA
Y4VqWQvXVMB/DAGDPIgccCWTjdegcTxSITJSazKwzFPfY4AYa4zYQfgJKrZ/zn0a2BR/9s7mfLLQ
OylgPnDR0mgeCbNCR/cOUdLFqV0OXCx9misTnOLCWook0fcDsPIHCmwIAFcIWoKPxX8MJgKKa+4D
J0Fq4butODwugwERtHPTjCaMS5kci5A5faVZm8DsP9BwYA6rAtYQ14KOFDRomR1DkCYQEuQIFvPY
z5ehcep9Q6vT8qAzcI62x300t/RiGZ0VvTulURP5TIYubPT106Crag939gOKJIG1kBr3GVqfp1oq
nZsUyLKyy45NFgWFhdsPRnA9ncd8LqN7/wrsx93kvjD/nn1qbtLXDPjFbGp8A25gnTqh6hupTpWi
+nssOUNQ7622KVeZSC7e6DU7S/Y0BoNqOOtkfwCh6KF9Ng5hy+heibqne0w7jFGMl8bLNhbjtvWL
Y4ke4I4EXFsU/BT59ejQqyxTm6xUT0lA8VF3UXN0B9VzFkueUxaeJYam/o2CBhglmRd0pxQsnW48
YnbRNoVXW2sMIPa9IzSFNvN8pifzwXDJhFfKCDdGopaN123NqgvumUf9UOMuziN7MZVhdawrk4i/
mX7x95kPYf9rmFdA5LvXyTKoMUcOOKAjAkA7c4mnIQ8uI0xuWVWQ4TbfMgIjxzaZH8qkCzaEY5cL
pCbegS/IOB+IryyzCOwFqmZh1S0VXw67rAZynIMSTUPdQKbhQ+AsEH3jfCbekPYUqPzsPTdpVA6B
I/dRqqIj/yLH37Iwz7qdeEubjCXMQOmbg1Nui1sw4ej/QMqinC+8yT9FELxclRy7Hix7a19IRvc3
Op1KH6Pe5XHP2UYhlpHd2CevJ4o40I3XKjL2vTbo7z2CqnXTms+YaKuLSafaUArMF1XpE09tuKok
TZZlmc8qXrwiKQpkcM6/0mmE4eQm09bRySoauWFpCEbD8fFVHRwH9TV7gSblhxdcX+oqKEuvKkbV
V2aHIQHdrP/PbyOPA8wEdo0AAY7xA+mWcZXu26QjzlNa+XLUtY0eKnlWDYMxTgpyG4EFvgpiz0YO
Zye6aJu6jAriAP36ggXBO9hVuzXtipIHtsUy66oYCqIfnzQ0gixny0mO6kXPO+eA6UctQvrYn2Nn
L9nrVgQ8qZtDV3rTNpgFKlWQBTKG3nG02vJgTFV3daI83TnU8qTX+N31cSmFPPl6+gND92amNjNv
iktXDNfEm7xDN9ZwqCyUNu5YHELVHPLIyg5VRCqdpYgsmDeDfipLwu/mu6zNzQ/YZhdD4+Mgmjh+
KS2bN8M3nCVaYHMD/xNKs2tZywEAFLrmETpR1S6corcORptA1hm4qye8T4e8EIzM3ZriD3oeckkj
u0f5pH3S/WRmYSl/o8gsI50EM1VZwcIFC+SfHxclhX9ufHPcV3G1Y+iqL/Oigu4CJDd/CuWAWMOI
tBt3HrVE7N1dOLp4ttH65vZUMjDEMx2VBJxqvquttC6M79J8SQDGofBW7IfklpFawd2cOzRTijKm
hI5NcWgFI59IsFdXNJ3GKMi9dTBqikRJeO3B/JnGAwu4AQTGSlF2VD5xdFM4JMdhvqg2+WRRAOPc
hvGhsPNyDTESczc6jJeRqqGFcJ6rwanXRd+6W2w3N1UTDtcanABNpNf7Gu/pUzj/T3IW4ZV2+SsD
NHewZBs8h7jNF6WRBtuu6wDZIJ7aIBlCmavb+NhpNa1tEEBIX2Vy7ZV57nzSzazAJVvEq5OrK9T5
AYKKu6Fdh50+HsIW0VYOrnzTxMwEVFLDWKuyt7IFwL6zrMJBV9GR9NMk+QGRmL/s3KlfaJydnoq2
6dYFndOMPIZzmlrdDdtTsZnRMEiHjJNHLBktnvpZTvQywij5ofTtP2O8Sb2WJADxXHZWaEqaGDl7
GUm5F737JxpldWyC0sZxwdyK+S4prB5Ks7QSwVKMTnk1a93e6Pgz95UKgF2MvqTzrpEykaWXzCOP
SosMgF2V4zw9nnpLQ5s2ZRIsHw8x2LCiZQF93mbOqe0581gZB8NWYWviOZ3wHNNuN1xw75Z5iOfY
Ms7NSGHhmK+EJ4F92p48s+yCfiiBLXYpNtuIPIRr10AUkz5Oj6Jx36RJWdFw2luKyUGdMCvqF9Ko
1JFyTR0t6YW7ISB3rsy3seeG1ykT/ovsAzagOtI2IkEymIupOuhBU64JlmQe76hlqxvhBypSwBQI
NM8kMfyOVE2kqGVl194ONo8FVQM7SZJZTwPiVvi+flD2BPw/UCek7nM/df4tQ0wnFnvKUhMIQ6ZW
1i8PulKZ7Hp3MM+Qkkzg+yS6p7ZJxOyclOeStsCoL2vK8WqqWF5i59OzNKqXqidaUlPbJGzPQhAn
bTf8HxgIGbpweqGlIuV+rA9FGinQkXqLyeKmt8RSGXNXi1PLEx0T7Sza5tkFMs6CaX3UaiQ0IsB1
zL/YMSjfca71ln8PWkZWLSYaBbhfXH9TOcms2STFYSuYWx4Gw2FTY52mmQyuUU6/xgmsxgMD1Rru
tZC6f0g9K9irhFLdr8k49JOfsu2WvhWhk4Z7SnJ7EncMbHP3YnhhdHJDUpfno29ldIAZyFKoXVQ5
COPB8XN02T+4bUran+VUMSnEjb2qS6c5Qhx9CzBAnqP5omp1Gcwq25fwRKTfb6SdWBdugB7E0NzI
xMeX7sta0XIs1Xdt5OAW4j54Hr9a7BxrUvF6PI7tdBCqXdkde0wBh3NshPZWSnpkMJ+IaJ3Em9ek
/hVIUvhO7haOi7IykrWB6GCdkhqzeFiRszELTi3rWpL9tqF7NAJt5aIWoXP592Famh0Z2o37l3wW
6x2JjIxxcfIk3iZQi6xtildhoL21NG1ctUBaeENN4hD1hmhSl823jpEl53NB0cUleZN1hOs1LF51
f9prQYQqLHmeFatnDP7h9XGJRwoCFRfygCdZe0UcREDmVWvs4AtgKyNYv/4xYryJnRaTK5wPtNnM
TdD79I9gXEERwPa39DK8maQelKtc6zzel4KG+zS23d77Kfu821dl03wwoeZedT7sGuNpkXjps+sU
R6UHnMOrbFp7sWui/C6rraV31S3JloMt5nPKqH/muuT9csO7kzLkt+vuJY67bTZpwOxKJAFOYNX7
1iGOrCit8cSxy1/7Jng4T7XeHlE4ZhwbqqHUqo/Kb7udh77qEnI4JnjPhZ42mNMhDr0/dKrQjLsu
pDUWTRZj9GeiCxy0Q2121oa91eslWBbowJqWMBuiGtaeNNM4mhpMD2Jifmd2Od2tUJ7BrJoXgbJf
QMX9+yjBICtFAtgeOsHHlN1podqfmaXTTB1IO5JDbX+29IZgT1qv9NOwqZrvYPC6VT7a8jmNoBpq
jM8PUAzAwDLzbMPkU2pjuasw8Swz1vcMys+zhg+KZEG+CiMGhY+velp++HP7ldkgU44A9N8eFzOs
UAzaqJjmb7WDk5znuWylHIaUZXOgWEzvTTrpV5KymBLXAE3ZwamWqxHgQKejE5svkwtggF50s6Cm
uPUq1ddmzPwfjl2ORAdLvoNm4IjEyCYIFUSDgtq/S4NJ4KThRND0kvmv1p9yZziKCUGnaVAODe2O
w2l0MOdqgtDNCcNH/KIgHn3CIHnHZ6xRDICoCEXSnOKR6rtnPr9NYCWvrRIFu4SSghXC/imx2Fw7
SunC/6b1GN4eF8a25jaYn5CdSfeq/xlsLJ+h5nc3S+JJDOjY31Atc7qcq7J4gK+Si+Ep8qP0nxgt
LD32Or6UmAnIuDf/6YmkfCFEaIVaDkZ44rnQw5QivlReLZRndtK1iJrz5aS7P0OdZkdp+8X70mwp
phCsOnfV8CIWA0iHfL5J8ri8cbzyv7qOeqyCA4U+od7YVpG+lhGTexQHAhl1iKgQXIU+keY8aJgW
atsR9BlNCDATiVYgt0I818g/kg7cYIdycAV51ToOBfrz2C4/YtxtCxn8VKiZDxUVglVXN7LGcixE
1MFdXp+hIXMA0FrXRLxVKDZKDly68xvbMrJdG9UpvTdv1Q16dCgHN0JNbyM07lmluyI9UHMcGAmt
YcS6O7Io9S8xBfn2sXHUIRIXb06vSLR83yX9+GHqGSFFqcu4g+Ii1rT6Xk862a8WOr3JdBGeYyzf
Y8Ey+P9/9BJQSD+41YuFWhKySXowRKqBTF+p0u+fEh09wDjm4sXGnLSKmlqsHw87I4OhVolnMFzw
EB2m6VYwOF9l0V1C2eVvfV1Um1pzkGFXTfQSOONvWQvrXMdW+oT/zDyTI4PvDk3NNp+Q7C3bfEhW
JPWcmAXjDJn7omVe17cZJMO5ke9pll/fBkMle9hEgMlCmx/xG23bpbydqdYeDXcYAQvSC02Txvqt
R+MX9Wl5b1A1u1N9YbkrtgA8U6TERX2pbRYYbQqLTWrQG6cRhWN5ZsGbNQcyYMi4EEc6z/3kvEWa
PLWTSv+poWb5prEGCTSHVsTijpgCmb+O8tp0mSjYMAZuJCEhgyzd+LfI201XUjTqkumDU8XTsTNt
TEfzy5raw6FzgAxJJHTIYVtjXcjyC1sIzsDc37H0OPuAMe/Sn+zuWadvQ1SPfGeIi4BFYJH368g4
0GJJVxNu3OtQ/DiMwBZwQvp3igDY1LZdmhtn4A0O87xdt0YengAchSfHy5mU/vtYttFzRdNi+/jW
v99/fJUHDTMVDaySm3r9GpiNhbtJn87/Xuwa0LatvO9II8X28f1AdQNDAvGjG02sbUea0IcB9fJh
VLWx81pT3GGQdq/t78pAIYiDAKdm1YxXXmmmdY5O3ApZlBcvA5nkNm740YFHWvqBGe/EDHmvmnqL
6WurD5QWEFGsu+d5JzaH8aNjEEqdIYCP5e4zMU63yZDfucRX4eut+WpEbPBhX2+VAP31OK8iyTd3
7WCvc+a23G6o5mqXluGjKVHqcD9GPDH3UmrNLfY24g0+dftPMQryZIlQuQiVJwekFHwcFFzIjl7d
49LrA5wNBLa84K+0BXZu3rone76QWFLoy6E2/vC5NElHMHJ9+fdPcEhv6p7soH9/GtzXBC5gogzp
6uI62NM3DQ9j93j0uJQgo7dshwU7TS4K7FBouSo1HJSo8qUpcV12OH+RD1RyT9v8VseeeXl863FJ
8kBw84Pb+d/+wPaaV6HKS1WA3naaIDhpRE1DXEnenals953emSteXSKKQ+NPH43lJ+4luv8TYbal
laafI+GJzC9zU4mdXRVXilU6w7Zh3mvZcfqehPmGYoZPmKYXr6Gd3afKWedtMf7qlVuvsGoz2IbX
t4NNtx5x9D5Pfc4eTSjp+lFdR9kBlTTRoL7cN0mJ3rFJtKdkrDyBU5QlnV7Vt+kEnMCMrCEQDZkE
HLk/cKxm411FLHQhq3dd13eaDzyrFvkzRJZ6IQsegRxl6A2oiRH6hGXsKarMaxz5i1KXfwb1Tuuf
o6lhRxsSe/BJITRftGYkEcx30V6S0ccvVu3t2X3MSMtFR5jMayoaVQLivSr45FihY8mfE5bN1kYV
IFGCeMsUHhpG0Klaa9GXZBK8laED6I7JOKKVZWBDUlUR7nOXctNBM8dwG0NHAUwRNEt+0GV9JSQV
SVMdFIt8RFvdcIPkBDRBDEQSbGmSvFB3eGKILBeoJWM4C7M9jS4dsvfmprySYfj8FzOQn7Qo4pWr
Of+Qy30PzRZRPiP+RSsquB0cDFdlTc0WBJyRe/97oP9tUWcu8AczpQFSXHVZecZxBdOY9p7nXkap
kQOdOg5Rf/EuNEGWMAAt9oklNw5MlYVTlSBKhiM9zO6SYl7LozlYu5gajKm2gY4wDVaTxdG6RY7m
ihogJoYXFVFAsZP99j3aNj79WKQQs/XTHD895G+EVYniNBZIlX2z6bYNdmRCliUs4HQ/1GZ6mxqW
i5B5bmHSCpst8K4Z7TovPRKBfSz9mnhH6nRCtyQUjJA9kv7bcmx/Ko+YDGpqALu5f2016R51UjEK
pwWo0nHKDwuc2lQzdCzJlQ1bbLyBjey8zXeR0Df5QFqH6dTaOrd0sD7hULLgY+qyoNEvmrT8pesA
JJKOVE7fKLyVZxb8BK1NTZxD0kcXgY+GVaGSHpQ0f2l6t/BcktzriXQ7REa7FCXHNg9xaHbyGjC7
fXUChe9ibOm1IV2XNqJFq/GuaIVpfs9E0cnTZukVOxqHoLUe9+6u7IwLPRgCu0Jm9iD5d14ehruu
1JYVZ5qlQ84ARi/wa1MCBGT0nM+gekRtEu05mfY2LJZB8OPhG797EC77tgh3UwsrwHT4lRvsgfus
waPgR+KJcGY7xStjNdingNAuu8yOjz1ExspvaJdiOirHFtyLbw+AWxk/j09VPlSoJ+I7dAMmV2n3
DcbuFxCOEYSibNZFOVyGApMcBtFk5lgKlFlLctQ/HTOAjBjbzqxy3jtW/Ipgz1xBPGMt6ihce+uH
Q9TKMKxvhSZi6SqC17NhbU6xWMuubuYhKWG5HIKfjLYwsZKla1123t4rEU0mAOOY9IFbBEHIqG+i
iJPpa0wg+y6T/icOVVqN+Q+xOaS+9UZ7kehIbRNa4lQ0PzjOrbeChTJ35WaavPcoxSxajQwqLYyY
+yE0PjUbG12urKsfihTTHAZsLTB/QtvmlQ60Xy6N0nU2tFs76G4FVGHK4mQdV/gs9sJ244vLCamY
3KPg2P9LBs0maiJ7ReZ8ACqKz5tZ/tRO9+MRlLsgM4RMbp9MjGIsN6AFfgd29jVYyQwCmcFIUNcX
AWquUz7fCo4uxcqCJ4vopat2wIDfJ7bljpCJVWu/FPQPLjKCwO8boBag2K+NIDePYUiquSDWPIsJ
FmIDYKkyCsg2Et5XiU5bjTgi9I68+DonM6I3STLoFrUqvkjwOYdSFVfI6vSMIwBHdDUARVbxdz2D
fRRzRLq4olyKykaCbe0anSzttleXMTOPhUAGz4zo6hhwyk13CneNQVo88u7Zr0zJARQUpUF3asmm
eoojpN96l94JOsLz7hW/yIdzVmOJCdSbunIZGMZqqkgGhH6I6Dk6ZKDHZzXPebCzq9uSLF0o/xCX
4o9G62eV9cU27hNtX42Ot1fcejR1pmmJgb+ns1NRduQ9wu8WNTLg9T8a8EfQX+6hbJwQTbr+zifp
vQzhFqKdWzsKDopZC5tbjajFedBR16Ja5gYqPjNHkaZZ8ETa9BvmGqzCcJGVPmZqYYDbfasLgLJJ
2j7HpebuG+9SVjit8YkUC1SlqJAsJhhuDHJw6O1LUkKkGf0eDRzrzlpetZq9gx6Tf69ctJIGA3nq
PWMnay3ZYTLExR9URz3J3DMpReHKcwhrMO+tTwIEZPXTZHCviWqMTtqg/RmS5lLgPtsUOvERYy/+
kIj5TucFXZQX/yna7jWrpo9qMs4ywMuORacwkT9TEc6kUwn3xuWQHUMyrsrPoQFN0+r9Rzkqey9q
vGk938dYC9c2oWKcBPdOkI/7mzvlDOIbYv9Sm/vDbrZM2Fd2H4oDt9YzQB9OGYRK9sOIoQBCHOL5
TTRq/T5CEuZEmdqBnz4quz8r1P97dApwwb1wn7oDCRU+TpNGK7N9S17eOs34LMW4UYeRc4ZXkjXb
qzVGhu/J169NV1wIuzVOTh3vy8rfqjAT784sD0GmkyCXDn+5bsiTCok458+ee8/PaFqxrKOZM2jh
PuVaGK0H6elnY3wdxYi4NDhato44kaj1lSGxKBmE0Q/w0zX9jg8P7zpu6O0QZl8uHJ9IawlbbtKF
rht0m4282TgGlUep9aT/jT76ssZatbibT2bB+T0DB6UqA7kIkpEuT39oEXbnrkHbapKhQANr4c52
fESWS/isN8I/5Xqyo1uHCcwbjlPzlRWESKTKXNepvikS/5enF9+ZNaBmAotA6x0uhIjOGfGTWwYK
T7FG4GJLg1fzk5WB/2LDpOXWacYblLrIyb+MqPgVDt0/xWChrMGSs6ZZ2yNmHk99BSLWToo/OPL+
RDK74YbCicBMYOsMVIQdeZs46ckBFUNV7KmZGCGfSvwvT4UL4UdW5AsgRLTWDrOKl2Iw3gV0Yazc
WUWg7S7xAG9nce5heZ7uiGtxUMfZNibwFtqsc4sSRNFu7oJkAkaxMpweEZiFgswy20VTDLu0oztr
C/JhPArBe2UyOxA6PMthGUfYyhld3UIBDqGlfbqwLP/QVLW567Vuo2p7oSpnOlZpjLqqctXFIvc4
ni4BItlvAqxvGMBXPXE0rw0rVzUDKA31wse6PpfI7CcCbS3VOev+T+OLZmWYQB0aVCQ5SuGmc4td
YWBWMYfgGNU5l9Lf2NhjJ/xaJ5fi6qmJO/ItCrWurBRAo6b/dvxCXIrU0y/guxtH87cuDMm9IFUT
NRWlzzi9BROE0cqMf2H50Z5NUTc7H7ELyfLqvWFst4w9caeBoBCjWckWpYm1HWsHnAKRODZ3yZZB
LXTjAjKJJ4f+kuJqTdNGkrG8/q9Bz2DIjGeESpOtwVr2uxIvauST6jPqdMFgzBHELDQaIlaPUJ2Y
mNQvzlj95Atx0YfOhoY1yCXqHkMi5x3EZciCaJuF9o6z9DpPXIYrjDK3fkyKQj7dVexxkDfpOY5/
sykJg/R/8v9LjJxQ5I/lyejn2e77v/0X+kOONBQkJVfYhgX5bv7z/yWfDOGVDX4Pg3Y1kTTjtIBz
gti0Vw6JOky/0JXY7IiIBv1sVfNSo25GIZC1zrMxWl/EITtGKBmaoTyJw+H8/05PM/6PbC9Hkjiu
LCGxQypGsP/57EDFcPYZG56dz74RRwTMAuvxbq21xlzIS1nb4dpK9VUam+NdyAZlQ/huieDEtqOt
6wKqHt23I9YBAZqFlSQz6Cyn2pb4D/19wseDF7n4/4SSmWLOMfyPV9V1dOUYtq2krtu00f7zeVe1
Av2TtKD3HgMTOLTxGb83+jN3VEd0Wumdxek3VtJsO1Fh/dXEwMuBD6aZJAfhnmNwbfX04apxrY2V
2veOW++roVuhRopfTCN+8d0xXfvohhlatWtW8Ra9Y6rfsTjq9xZjl1bDoJswa5NiARlBLx0gjbQh
das7tlnU4yWuDdgPVrC0GpCgmJXSLYAAThs5eAHPCY8IvtODn0/DssRFQaEkV61X5temFfUzL4AJ
uIsECK0A9FVHBbNwQYcy0bPwQE45A3IQklgn+5Ale4BJ00QhqyK0tm0NlguGHN6nsnAc3l0LKluJ
DZ2zVnPoMshEcSjmAS/czdxtVyDYWBuM2N37GAIhzoK05d8w8DkZ2ibKZX2aVB4QAj/6iyAxmzV6
+nJvFRoM/vnyeAhG/S1Cx7j+91sJmcpremdvsBqYizUxbTQ2CfKo5r/1+PuPv2oHihwDcmNMbwou
ar6UGRZgw2iPU1Vgwcg5mgow3UtnzBhvMmZiDTD+KfvauSL4fyrnZmLl984z3SHCPQSwc4PTT9w1
I5B0LkkNd6K1UOZjYDs/Wl+FkONOdEhJfBoZq0HLEkrwliiS0KCrkOPNfVyUUK/okc0NXqlohZsn
h7RS2lu31v6poy7Fhwzpg6TGfP94aMbhZWQc49T6sJ/S9N42VrmlV0sfVTtPDblYkzROnYsUFILY
h6AW3I2BhNguiohEAzD7Qz2qm1EVSDcckh7ATnjHxyUrEyAVdg3W1Ay0Y6rn1MR6Q3IMddat6gv5
GgJUdLVoep6yzEBQOBlLn1pKBL79y3eNHt8WCBTpk9FjDIyamrJfqJDkmoSONzNOFP4j74U7mVej
OMWO61waIzev9Xi2Y1NbW23j7p0BQUFfNYBrpRo4UltyTxoNlPeiGo/XgU/lEY9yhcrZ8uEH1FWz
ZgRCQvhkh+ax4VymzcNSrF7J/qHDZLOlAzMdBs3PzgSKlYwPqx+gowRw2ilB5lQ3RtmL/SBdvKTG
qN3pljAWpRu6oEUZ0agmTiErxUBsN/dJM98d2cr1VbIlyS9/74osfvIZb8kqLe4mWEE4GRNRCjNI
gImSe7QwQKx6lnMStUrI+GSMAdbVPxwB+MLsDOxZcKyviY9bIM9yexmo+QwTJtD6ahsh25TWC9se
qr2B3faJ5IU6raHLVg5G6gh9BePYcD86/nfNDoE6hdTkyUTJC6veMEqCMlS+a5yo2hluQWlO92ur
jWF9Dr0aL2mOkswrXSYm8/ci1hvyy7CeVLXDUYUSGgWoU5a8r5o82Jp7Jmgu5tkWwRENxT+eFQ8M
s08UDebRM4kwt5Lskzm8dbC93od2VGEIjOt0VZlYIkfOnh4UgaMsTI4nelavQlK4NkOaIcDQxA9q
ivEjmHHpbp6asAV7BjgwgmtrwGqMGjxFSoXOk6DvP7h2jS1zy2KXQpFc9iw3i3rUYHr2enGN5ORv
scwe7MStLzKsLIrVIn5tA24RrdnnZpocERdG66529LNm0+ZwKjfZSxsVr5n3J4kLHEuqJNQljyDb
jPvYiaLPdgY4j3FrE2Mg6Gqgd8COjpbD8Nqvhw+IlNLpKdLeiRsYYFTtnRFREPxYq31D7Xug4eZu
3XSwN6He/OmCLr2FyVCeM6HbT42U7RkFo7kaGxkerT4et53RfeYdnY+uxyw82MMyxZg5eqp+r7OP
0ESy60vOGFWf5NQnEDCT7txY7Txd0fINdo3u4ih37wXiFBKhcvE8U9uNmVMRKBI86Z6kdoCadaaW
YiI3ceoQfabhf6u6dZq38ws6jyolxjSNMAX6/+q7gC10jHqoUY3v9/tqvph00BZtZ1graCbsoHYp
tgzb0pcJOvfW5sBBNhClovRAMyUGjCHQmLuQfIylRrvgS+u2IHayA72acpNa3rTwR9RK9PhRWqfp
yeRVeE97D6DpfyfvTLbjxrIs+yuxcg4vtO8Ba2XGwPqONDP21ASLkkj0fY+vzw1QVeGSZ8krxjUI
hIGk6EYD8Jp7z9nHdfsDjVr9M6b2f/20yqr++Z+cf/tTBPefT//58P9jADhRrL8JAH///l6+1e/f
/3Ff83/VP7KPf8wZ6Ol7Fbz9FAzO7/kMBieH9Q+VBauA0iENW7cJ/O3ep8hwzbD/UCWAJxuXJUO9
yZLsRy6484fQherwZWHawtYE30IXWPv/9R/WH7rQCQi1ddNADQER+t/JBbemqNl/LftslTU0IbSa
hmGfYrstfomijRo/q4baLm8qi9JH57UFbHWmNDNlOoooqMJevoz5hDNr1VPQly6KchMob6bfohT/
MpuxrD6iA+XftGpx2ytMUqWgkVmxMyNyZrwqSoGmtqJcRlNtrRgC33Lt3mK71w+j9J8xE1vXcafV
6FIRb9qsiF5miTN+wwGXiHp1+s7Ztm5mYZcov9ZID2/nEaYcsaAPcKs+ZSTa6JDF6EbVbW96z/H4
Vkcyx8uvjX+3B5kiyf/8senSEFIzHcDduilV0/p5tUwALpLNoqjPQ9yGu8zNh5Xv5YgcDAqveHyI
+2b9z6rLyrZkzDLA+Lj03bE5zrnOEU3znYoz7IQCfaC3SlSDHY79zZ/uzsvn+/kpcXsKk/7lbUpB
1LZFfcM2NPOXq6uMEv2ILMrzWOh7zbSqS2kkT7MVZ1CjZwwlHjKUcFzTv/2YvjUUsjpg0ytpCIUr
X/XTiwYJG+crZSNB8xhCo2YvOrOD0mkEsKeKhoTtzibQrBTK8VljWDoikJzIAUQQkN6XoAmYghJK
AapM+MXd7/9G7ecNl61yKSSeY2lqLIeoSU4bmz9tBx0nY7wfrOpMZBnRhKJ/MYk/uanH4m32RPDw
aQvIPO7KJDtUTBaTYap24nfb/v6t/OWmsG3ejmZp3BG6qv+6haKr8uOmCDMQ7p3VdGTgIgUPUQ7j
nEqfei/4/vv/pOX8coUtw7YN0zL4RFWD//gv2zZNaUyIwvAg+xTGLskp1rHNQjJS8RfpE2ZritWE
slpuUpQUm06NvGcrpBSkwPqYnRRRlq0fZIlWISSoR5qmx4QyLPNQ2mdRVeu605W9SmQt1uqXQEnX
jFPdV4+uHy5toSbfOktxMGU42CmMs21AZER+b+1RBe+ikWSyMa4fR5i861lDj+jmmzL43W2Ng1QJ
UuVSxSSwag3QygjojdqjkewUY0U1ojzN8puhHR9VCLD7UDxTSupXSmvq105RT+xuxoM1tptiajX9
/qM1fr2xLCkZnvlskRcyPOtTTvqfbixl7KHu+TK45pOk3kGHCf/Lu69JZgBUa90bGjkPZhsOFxJj
Gz57eY+8PT+3SYI31s5vZh2/oD+4JDHMPMwjFvh0UmqR2NCjwkbRFcVxtMQpccuHIk8JBfLcJ5WG
aKDIZYqu4PZzO+61/vMQIZZUTNEs5j/035rrt+/Z7VvyXv3n9K/+z4rgnz+fsl748UtXb/XbTycY
5IN6uNITHO7eqyau56UFBZ3pJ/9fv/mP9/m3PAz5+3/9x7esSQEC3r17LHz/PLXqJhfq/z5HP2Kp
ZoI+Bqn3PUv+8g9/TMp/kCBsGY6j26YhKP0Z/3tSVuw/KIAYpDxSc+bKz/P1j1lZqH/Yps1doWEX
UzVL8EZ+zMqm8wfzpxSOgctaF45l/DuzsvbzSGKZUCyFKS0mfl3aJkuBn289tTUCIXKfRX+TfVhM
HUAr66tpkF+tLVyL7Ab9fjaSzAd0V/kObUBCqYiiut/63SGfOmtKGHw1mHT+ZpzT5yLWv+aV6f0J
hh0+Nik1Hd/u9Oj86dGIInA7KPQrWmFtvRctMZGJod520jAuQy5QdRoEQM+n8yHT2eUUqfLCJhOI
dlAql1KzFcooRE3mVCQ+Ncu6ybzh1EgBeh2IWKhG45fEia55bG0TQBknrlvyUJLcSrHESfd1K8+e
1X9jD67uM0ECZ8gwiW/P6FZGDZcf4DLIRJIntoSbB18rF4eEDZVsY8bm18zy6jPgx46W163ukRGQ
6MjLazP1956JybUa6+RJh9kgShqScQ2JYysHOHZ9A89jwS5q2OdJdMzQgMN9aChG+z6qQDyiC7vV
vkShCL6yNSWWrQDuLjvet+NZT5rpBfeJTQlKIwMbo76zirMxeqJfQhXW7+Qqr1W6r0VPN4M+zKnq
nOQBuZO1tBrKjj/+NipCyME7x16EcfNltksJ8TIEgXcw0Wlu80Y4V6f1oE210JqKQPmKbBVcXNm8
o1/5UM26ebQ1+u5jB5YZqM4mt7WLJyFwexGcaL8wYLqoXvQw4PkGbu5D114gQPdXbKZpcYuSYh7t
r6xIOy6Cd+ej3aUagphJ1OIhttvxWpgp+niNQC49Q0WRdam9rZwaeoznbxtf7S91ovSXXhE4xovs
jIOejJE80B6Q7saHWM+VxXwaCS85A/JGOc788ihC4g1EqXyeNaoynHw1OcjBO4QD1G74fmwSvb5R
tsUqlZrFlQ1y/xjp6Z58PwxD4/gYEuy2Nc0UFnN3dCJ7vJ01OPMhHVtSDOBm9hU9v2XOSHLIqcXv
kkb2N0Bd0JtMGi283DrFxCnfjg3nQmrywSTOFkAJs0YUKsPCCgtQRr19M7u6h8kfmQVQd9DnvIOW
G+F+xUivZZRg2pvA6RrII7dW7ZewjqgYuPGqGhx5r+nmfUSH75wfggFvB5Ww6sTlQezdGTuK92lS
APTiBSVKXgRYNVo1o9XcUIVhO6oca9d4gGCLj1CSSLvpCnFNzXD4NvBCCbvxVUE6YbYB3kxE2/Re
GEoCE3ZnBRlg4QV9Fm1CemkbtPnymhNHI1CqBmYtryIJ4xv0GIgfEWnr7hjdmNQ5IHeIeKV5+h0x
ZtVxvnaxF34XweOoJu5JnS5myhcm/MveaapbO8/lkTraTTXV7efivZP2eEqka66MSdvp+sO4DdJq
AIckJ31YGb+Fbc6TXBYPYHWOIb5hKnuq+tjXIJ/A7oVvBDxfvDjxv/5pdvkf1tj6VND/eSwkOYAp
w2D9aWDH+WWsJop3EIPsAKpqLnmuYZedPIgCs+8ISAxQmfDsoq949No7pTQwFNj5cx5kxVa7NuMI
fNGkDOiZTrcwk1SHYYL/HqZiDJrWu4cEbD3asUsEuoxgptg+CWI0yCWdut//IZr1l1ln2nJqlqqa
TGMUwn8Z1bVYNwNqQySNlyqLuT4MjvOBWvCPV//6mtWW6bLNadrt8EVZkzNnFTaNdYsWoLxWGor2
kvC1ZRIqyRLfgLoWk/8bh2J1AFB+6bWeFZTxXYiivJtPWrsZ4R6waZhPxYCj1ih9mPtoy/fFXEnk
CuD4L/sdNiztjKwqW5HBbZ9HaHin3O9vpV15p6QOFLqPLtQGy35t7THYAeRpH1K/drdoZeOVzxh2
10O/F+CjyQbOZfME7w7lN4jIyoejl8TiEdW7fEEGgaJJD4Yr0m4HdK6jrvOyCDZJ7pQnkziIztON
QztoL+PYYd6ze32HFBzrVX/G0DQcUw+/huKYbz2Typ3npso12M9kCKOAtafhkl9rM3ynS74ORTgc
BRk6yYQRbu1oQFzLwXPzHHOD3l+LXlVPSec0m6ykiVcZTfKg6d5tRyFN0QPT2TUT5LLNy3wJ4RYR
HX4H2Pb49kMcDBhvEUYpoLs+n2bbN2EUMwKqI2HS28SvsZmMJuM849pj0pXBHqnpZDDjOW2hxWE7
ANf4OQarWbUVGMr1ir0FnHblmnE3LN2gqF4KMXwxmL52n57G0A8G2hlheTMfuq4mMzuhZ1Qhke7J
NxXoLdwMBERTDEd4Ct8MiIlAw8MQ/sHULWLFByI+Lo1V2/qCuwjDUAFICOowojkcc/0psVhTJ6Z6
LJ1B3gRG4W+8MW5XuDWjnYNYaWLH2auESu5CNVCW60kNGKtvzkSXib95oIypCPDTyCCo+jAsWKak
WWlMRZw/r5JG7spGqkmCXo1tWZ7rO0DkysoqHP/eymMOzrXsAbQgcYqQtJKBpE8Ap0Ipo8PYV9V5
9huYLUVzBmLUaGaBOrNAbIsaJr1lJ3ocG+0RYbR9Rw0BIogzfMkz1V76YGhPsYqYIA9j8NskkaPE
GWJzorXhoY81Td8EFMGPWguv5fcjiT4NFL/84ZSmzGkIMaypG/rzH04EI3SdLqVJRDobwMkUD/7i
00/mvRMRnD6A6+rOGeUQFZEgkeouj4CrHedewoBo+OiN2RcIuv2lSFUdyQw0AJJGF04AXN8yM3nj
B468aYT+8fv3Ln+9aNKkHOewhTdNtvCkePz83gN4dir1/W6hF0N6yfx8D3K2uynRw15iiVKt7G9G
El2YyYgFSKOXgHru0R5scYOTzlgkGujQzHavxgjfPbeBMg2NQII6fY3Av61HFiQS0HrjWfBq51eZ
2Zu7JCj3YGxp/fQGPiYraGitmSSwREqQrVB0J4jAdOPZ7Fia6ko7UWlZOsRutwLUz2Okg5TM2Lmz
QiUZOkVVTB9S3swe8hnhJO1IHrCVQXULf3zdFUBkqQewUrAKey0p7KNd1ZrnhjDGzGrzIwxMHV2G
17pIslneJ/WtbVbyTOywiceSRKosGM2lM2EpIuQKCxHn6TofVEYmq37VRZEjCHCHB5Foq7pLjHXl
5+q2RoX5+ysHeOjX244qqiVNdm+2Js2/1ELGQERNpw6YGEsH0lkT0s9SBoTGGpZGKOPbAp/9qbRC
7WKEFrBjWVTLolW9qQnr3JJiw+ZJtOGjl9tYBqNQh77nXiJjwFuXgIx063qKSDLDRVfH4R7rob0r
28xGZ641qy5Ijbv5lRYiyw0dGJeKs60TXX8EPQiiKPK0jQyBxoJZ+UKC4LLU1eC+ggOiEY0Ktbxe
zoWY+aAqwjkaBRB0v0qCG/DBDjWP4VuSxvpLyV5AVcPX1IeYpeVEuyPvVvZWJsKXPngrGxjLdRF2
5zYidsjBz/TUZI2yNLSaCAwC3Bcj+wA0yWPz1OUaW58gKU7QC+Du2clFpmrCfZ/xKWhPiJOPjS6s
Z2Rj40rlVr/BGELnn+ZFz0ZgqWNZhh9kLf2uxt6buf4hsF25+2QdlTZIRsMl0Ii7uR4XbaNUN6TZ
MLC7u7EmlcRuWNnbdrQtc93cK+CZTkgRho0zNKiXsWeTW98SficB45pqMxws29YWqkxxvs3GW79d
KxjF0kb/OgST400qJi2dRl8TS0O4ZRAkl256pUwQVj/34hvcl+PKs21vl4VhdS46YnV9rWcNJpTo
4sOPP8jUlhuvTPNbOLa8QohlFA69JAd9uerSTIsx4ETxWVWi8qmWzn4gm+TOkBjyO9Bl7oLQ+o1S
G9pDaPj20na9btfZhfaAFxIdgWIpK5LFjoorzYttmfmu4+EkaN1e/c2ToYpfRzXKosKkyK/SUpiW
d78s7VStFxWlQiKtHO9LIHXIK/4QXqvpYJvOQOBmDycZEe/VqJzwSjp4dPI07Tz/xPylvO2RXIUO
JWCBI6E3CNZO+7DZ2qmWXmwmhL3TyW/z2aChNAeYtYXMnyPsLY3bwrxvxr1XD8bFKF/m0bCExXgd
nMw+WGerPJMDfMNYF9IxLcOjNR3mV/Mhly04AWx7G1O1ywfcgyuZlnsPGQUikvYI2CR6UiIfqEGA
lSWM+nFn9BEC6VqRT44uv4edLD+ITKgD0m3iENeb7KW1qSC0PmGdvE3bxl7zM8C1RGpsrQxzeNxc
ys7X97kxvkHaMS7chwyBjLXrhGXlPi3Gmh1MTd7g2OSrgIfn6nHDgG1njtNIxGbH4OxHbRwXNArL
yQJVXJRgksERKRVMPcG0pW7ONyM6mR74m8Z092UcoHXsoQ5HxUOqhx8BrFmvdNxvaRVdUhYznzOr
N0Anw+QC9CcD9WOpawV/xIYVX/7qChJ1/LQ5+lpJ2mtnM8yNPv0XRziYLuENhE47fM2puWY83S9Q
fSyAG+qyiUrvQS8ZoOlxB+iULHOvV360VnMeEqOB0U0h7NWyo+7SDfVZ6RpSuOvypJABdWZ7n3Ar
HuNIFcdxGLV7X5XvGGuubF2XVH2Cu0iIGJSyCXmX5cvOH2S+r7E37wsoPQzK5LU1QIlHMTrPnZyW
8q1TLHFC1gcN49sZcWlKnRiLKiWfcOllfY51UGQ3SoijKyWZ/FEHqb6oYjQ6tfBRhXf9vqsSKFMm
LS3hhN5JT2x42tOp7b7XVPX3mq7hqhO92x1q/FSfBwMlPbToEHI8TKcqaiE2yYnFNp3OnCdXJ6tr
THQDzDRsg7Ysz55iaDDCSd9zFSz/bd6ZJzDM6mSmddgf3XpwW27tSWkwv0pVB+Wwjzx6/q6cfqQU
abqpG0apQhU3GJzMlzAjWb1VDQCrg6FBZRuCY1tb2aZSE/MaKEIsXd2PnklmjRdoIqynUXMuNrFX
i9QC72bCOEYHsQ8yzPMybE6O0eRfhWyx/wROcyYhE6UXzxBM8T77yvYb9LgrUSICJ3YsfzyyvcDH
79vKE9DCa9iX3101WTci8h5gGkZ3lWkf9a4rj4nHrgn5GC6jTrlr8mIrytiGPGTAGAYvQnwMEre2
lA9l4SIqyG3/Tous8i7ms971oIMBmnLqopm400J84iNafUD7gPq98a4hdP1+PoRl/ERlJr+Zzxwq
ThtNweYP4+e+ccf4oHpJD9gDNK1ZgzsNcbZ9Hgaswcsx15uDQ/bizg+qcQtEsHhoifZAGUH+R+Kl
q87Im9Pny0ZntJZsDqWf5/usUPahYR8HxhvaE5aKj4TsrrLuPth2oVVVcvVo1rZ6nIzUx7xPB4RL
isXRDaek0FEyY46IJ/NKufUNVd1kBRoXKis22eUc3P62D4t4x8r5zWH1RMBD8WGEzUVFxP7qJgrz
OSQbN+h3Co2MVZJ32u0oYu22GclxQCvaqeFGq8lmbQmue6D/NYmQELa7bSAJ7yDEtc6HewImEtzV
uITyxsyPiDmDk+Nj6y9jfdp0iHoboKd5NNKyYoBp2Lixm3wciVkkdEpt0aXJj2KUbyamKaa0CAcJ
dhcIhx4TNo+k7vOERor/OAyXwtCUi0a2kDZ6+7qIQsjPSyekxoXK/dx0siHlzSYlIHbWmTKuyPMi
rUwfVeT8ZB3oeRBwB/UmQWEuMqCcpZ3Ef2P4IU4Trpxju3dlRLRD9cR0JldVA6TJE9067S3JSFfu
WgIE8qD5psKHgpRf7RxDEKue5cGmsqFKKxnOncp4G71oXZRyRGUiEMcSdeSM+2RI34wx6LCxeRT7
DHNVMRyGgE7odLO279+sQdMpMKCKp5JJtX4kUyG1SmNJWutAvtrKjhvG6SKnjtxm73FYi5WZE1/B
0uDZCYmAbCr/DGH7TY3ZHiuRd2xplSDa1z5i6uW8UO76Mn40PBlvSSC5pvyuYzAol7YNuP2L7Hvd
9+pBRVCN0W9y+jQSlAzxtY5ZONTnkDk5RhFsnRtjJGnFjoxgTaGSLAClwSkPhHFp3FF4ZoqsSBzW
2F+vXaXD35gZ+W3MGL9oHeLuhGo+qg4LY6JvRnqLZJfr1TrSXH3nZdDDWN1RZuiPvdm+QZQE/CGt
Z7wt+gS+udL6nuz5X61215hnpGHX1sCf2xOtgKCTJAalhDXgwjFkS7FMKEk5JqaGwTOjdQ8MeZkr
ab0ysJH49XhqvCK8IcSZnKtBPgUKBYyUuLeSCXFVETIBTYfo5kG0p+wYEqe7bA0i2EgAXWt+fAQ+
XqyqHF+CSTtzqfREew3psRbuPbhde9+Som0P76LqjxFiIMg4wbb2yw+NNPol4ruTG4XuymUruEDR
QV40/b7Rob3gGwaKeuOpwxSwUs3mygfP1KYRQ0V4Jpqj7ki9fIFHicqH3jeEi0KzklzRVZFX26BH
BoiDelxBssF40IZfaqBJhZONbESmDqp/dolsPg7pY6f7wyEWen1sLB1wuTnytwkdNAOepYYWAkxS
54tTf7AnTZZZrN4RWh4s41C81ZA0KIiQdMxwb+ThoQ12QgC9R64aaKD+6z64YuMCtpmvlZH9QhFw
O4wYylBeaLhqSiSd4GZZQajKex/mD+S5vBFit8qb6KN0jHE34sJrrB1PGHFhWITJcZB7oWYvhkeA
Wyj0jcXCgPGC4nxm1LtaGEAp7sKRvB4zb/jxGphU235l96QuR57FxmoG4JXWNiwmmxwx4RuPkuSm
jmd2Z58tSqlQBsGau8/SF9sGsBZJRszUGrr7CP6qnyAO81x9xSUVK5ft7LLKExCY9sZoAbHhu+kc
DOZtWcul1gd7QRMWx6PN0qop1MVATTmL9R0rIO6yZugw0qW8OSL5gJXd2BKdsamOh65MA4SasluW
bKHtUtvHvrpkvgV/larrWtovvt6Hy1CXhyLxzjpMnAWK03bTt902GTDWJ8JxIRm55AZExb63NMrd
rnowi/zLGG7TROhrpMMM9/p95OgfVkNyRjzmL7k6rfS0lAZcqB49dVq75OWUnBtuIuH0a6cC5puM
K4epCm8FNbK4OxQDEKk2JwRnqEMbMtWicRMgXjTqpNwa4ImiSLK2brJbjx0grS1/YXisd6X6EZIg
bEIpzfg0sWmLndHEK/rzlDOy4XmyrC2BiG/MLPd2eqETnxK9VGaFLnhkvHaro5lq3TaTOfyCDuyO
4VQCEBQClrK8BVWM/89wBwDZsJy6QQeNp9zHpazZ9tNb78MBOFiEXLPwCqI0fOEsqrz4cCVk8oYt
0jId7O990bU3WoGrO8RrFWr3HkzEhWGkH5EXnlJ8TXDxlmpa9vsmt1dN5+480wYJAeGNNNeO/KxC
WbtjTXiBF99LdxQrjd33OtGLN5JViQUJiE8xMWdndoGbs6IMmMcmzB5LLdDUs2jTq6dA88Wz1UIz
6TAme0PkkcQCghRk2rUpOoIG7a2XCIAyMngn/YtQ9lITizDxsHAr3dnx8486C89hRQ6632wGJODY
wPQn3A44ctyUOkTGmgLeNAgIlzElAdnYK82wKpto6XTOgbUblqfM+xoM8Q21hSsZW5fINi+sIR5k
PW2aO+sRVO2+qcl5ExXhIikRs03nPbuwlTU8sUvHeNEQcIP737W2+5xX/I1dIB+VzPtGDk270OjF
UwYi2VGzxDcrnXLppP8dZfDaAvy81/EB10UFPh/IRyqse59ULErpEku2pzPMMgwGEJy84k5kxj1W
FcQfQH+pi0C2gu7Afl8rzQXcS8Iu6msjsXl2H1WQH4TZDDeM9xaMFarhiQoQERPYQhRWQ76bhZA0
eFaNYjt4IQ2ofJu0fjo5A27QYALNsnF+Al5Z6iL0VlWWoPiPB9p8MD0x2XzxaRDjd18HKu5kiKEl
fytW2KSragL7iPIIClpXavDO+tJa00M46yyE65G3XZsfUrI6bZqquAytp68GWNtlUnKzWcNXHSU6
QOZ+J0xycwalIEijbI2Nz1aQbw8FlHU9HnYMWFvgbs/FaBMhUUkCFDJrk0FXIsnYN3bI2CjBJnLL
dM2Ki5mH5Dxjla8KoT+VVfwqe0DdXQ/GNVRpnIfVa2Kz4ECMnq+AA3K1YKYaXXMMu4bhYsRbjvvA
7JOSLDZjl5Ozs/TCQZ8W/K/SbFH6ovaR9kBtINHeFJRgpCfbSxa6ROAIAlOaxAUnXLUTzoOBMfM+
gL3dqbiR8EQu26IEZ20NOO01FwtrDAq9j8Utq1Hj5Jneia3nqkirHNG0IAPHiZddx8ZDMKQ1KYiE
zmX6Moi0LjQK/ZiI2QDRMZk/F79hnDWIbz/SCfsgGecLj6y/rqwSgFsJAJEO/cIMp0aOIVHmUQMy
yWwVBcU6RvwoHYYl7H4teEfbXQUSqKhdHpyGJavnjgYRPGLd5DgSafT4h84oni3aAJB1+ce+3pJn
PzpAQAfKKDZzjpp988cS/zDbsAV4lEAh0w/9xVFX2/eybVa27uG3pWPcuoS1FpB8zMJ6cUaWNVLt
n7GzI/fXSa7I4eHFZaLeW1QTyV/GSoHEfKkUCQ7sFId6AeCdvHtjDcRtOaOVvC5vVolUNACuVNv5
J4aDK65Zq5SdK5wsVADacjMmo9yEg3vxqHVSNYX6Noh8n1YkufZK9s2VYulV3KMaYdcLNQRuTrF3
N1YQOHhMvJUf1R/YtCB+gKhB7oFl136o89Q7MwQDEhNfpp64QaFwPagdtSmiqNFZlerepsC4mE+z
6WtuwRCW7jPU29cEfc5DL2pykfA2/75iJn8WThJKiLJTR1lomTaxN3/pYChl68SuJwOe6Akf1+Iv
iEiGWSB9Sw/D1MeLJzRpk6wtJfPXeVWHJyipw84GJkzRNNuXgYBeR1DPjSLFSnG0W50i3YYxMLuP
K5wxjTIRD3rH2Ng+LLPS4A+fxaHzaeH2i1B6HqVm5+TGkXYMlP4hz3Ae+CMYgczR8Nvoo4cJXxD6
mHagKwmPy/JiRCGjr0hK8O6t3kVcoObRwTdVaHd2g/OYpCnyUMO9ktfiEjH52E2SbzEH4zLvk+p6
i8wDpNOkbRhK87Wcy9NhnufbsvHNfV+H1habsb7LLeW10Jr+tmnyV7+wrFNhdi8yb7Mb+rM/DpKM
6qA2xO73V8j89QpZFuojrHaqOYmg/yJcbgqh5EbFNF+zTPZdkEx4HmxMTfjwm2AkOa4z6c/msb0q
M6AcKltZWBTtji2NP6WQ8Sm0avTiG9arsJgPVLd8FcTCPYfsscLG6x/h+PdIIEkvY0mhBfpB6lb/
BeqKs4Llkq7pNN5bbVRuoTeIjVJN5iXRQBSkI2APdQJo0b/qujeePIPYQKcVcFtxpLa2v0tzLzj8
/iMx/tL/QJRmOEgQrEmvyEfzc+uqV0Vh9IXHXimudxklu9e0g7SbEy8LW8HYBvWUxaBRiQq1aAWT
xDiqjJ6rphgFS4c0PKlomjeGau1koNv7jpLgMbJiY88D4lyVLmJ3Y3XpN9Qq28LPwFYmRXGC0j0w
tJq7vrfKG9Bv7dptK4EtxKbKAcDxpKdIZ8BwQOhWmr30CIjKNIyiUa4AufGF/TduRgR3v7aCBOQF
hM+UPUx6//YvH0VLpEhH3i7AVRLxjPpYEJf2UCREGyLFajfEX1i3TZm92pibIZFUFPFtAxe1M1z6
oPNWM0IzbaWDK5xTm2bgMTCUfuVQFGfASTECT3hlaLs3ukf7rAf18CRcwpvLTMlu5lNa9sAT9Scx
UATsMqyF6Zg7JHmbbQ0GN8yZmhKmRVH6mwLD1ARynA8kgb8ltcr9Jt0N6CvoNCIx77xIMW9pqgH3
Qp1FetYGeSOFXm14b2bEpCmBVpQGYYijAHDZeD4pdZGOic01b21lO+uP6lL5bjTusJu7TMUAZRZ1
PTujFnZjTu+ZTSP8EnghoLKnQ6r046ZFoLUY06bf2CmG/cjPsufIXuuuf58knvkxFaIAYmnfc0gm
WdWswzSMX3t280Q+D9pp9NmO9XYa7RvmVIq5QXpM1FhbwN9L7hJyBQu7c+5G7TArI7BX6uu6Yys8
iybCsKFWpTCFemCFjwBjBKh/dGifdM/BAxxLjT8hZN03n2LMMsTH9vE1iVn4mglGnpye7QY782VW
gsxAyYYsRELgqrPaNjsYZPEuFuAnZa222OnNchXQwzvrga9uHZUhdz7VelJpc1U7o4hWtnUpNprR
FSdHDHtAfN61rz8y1MHrz6E58TXGpXkKkUnJJbZbyB02GWJDY6mvAzF5GAj18KgmqOqTrPse0aCB
ShW7p88WEq67iRU7HxiDv7k+UmNIPDVTY9KSpzBIZHM2lfHUJZmFRt+lbdwXIxqeVCssn1TPPyd5
6L1akXLbYqJV6vwMnTN7CCwuAWVYCJpV9U2xrO4l8Iqr6sXivkmrLxrkk7XlQ4et55trPm8rGwuV
Sj7FPPXYVq+stekm1HLzLsnRjogyk1c5VDjWoWcH02F+RX+vXSYjJZ2KEJGNjS1h70Tsqgdk8rB6
smerBwhnlCAKLPLiN1jBWkyEgb5GP6Pu5p6GMiGsCANaFEVUPlsY21TFew9HedAL94rMXgXSKaNz
mTELNz27wbkP13Af74cI7QPed9Kre3g+CkM99YWgW5O0wAp9sFJup4yoFtC1lIFImtwRLgRSLyP5
1NLP+LWJ+HUy9fJ5ZQBlkhY3bT9Cz5SLOC9Z99aeQ22rM5DXF/nF1xV1NwbB0yCLOyVDRejZaveU
VkXMs0Qr7aChHT2WbiqvQcTjlA4uO7PpVKBNurZRU6CRZ+vIhmeKNg6VA0Rx7VSFBhWGVIOzGwwM
t5P7UKshegvlUXt12xHgT5pSFAmXv59j/jrtCnWSPtNfR+ZsYVX+eY7xPL/lfyC4xlbr7xRGT1Np
7NuRNdQKOdLX0DLU/cz3dQM6YjqqU1A7ebKWFRowMM+ICgszuzPdcmFSn/1u0UpfaGVym/VJcYM2
gOaSVd25Bty83i3yV0sV+4AYjWvUWbtZdkRMbbqrlbqALia+xFbg76tIxUgpAaq2I9smfK+zoYFQ
W5LFtHg9S0aqSRQ0uCQN/M2H8hcJIB+KNgUhsQ6ROOh/EfpUUVG7kKjJ/8vZGRNBWB3H6RCMlAFZ
N88Lxt71W4B/KJxYDBD+6tBX1ITlX+OqPxRhbd6XQLSamPAyUxAWl6rG4/x9PsNdl1Beqw17K6I2
Og3MxhIzTzdRf8k/A0e5jRSUHAgzKJxWkxm6gVJSEQ/uGv6lVFX3BjbTmtDo6BNiGrjiYoVq8mRo
tr8KDeO2TixSpXoNfmbuj9tKtaP97z8n43+YlSVrE8vUWaTAbvjl5tFUX9WN6XOaKaCDrxNl00yA
WcLd72IVjJTw0CNMrOxk0HLm3gaRbRf3lzzIobWRjO1oCalr/J5HpIpi0eGP2Rc66iKEhee21T56
O4SZzUCz/m/Kzms3ciTbol9EgCaC5jW9VcqrVC9EqQy9t8Gvv4tU3dsz1UA3LgZDJFPVgqQkGXHO
2XvtAXbRjoU42BEWF2M37ew7UbE36wS3agBE/ACRcwBI9QLv2nrRqCTYImzJYZ92iEH6pzSBIlR0
DA9pmf2LXMXEYvCHSEp3IFkwjueqwTXwx0XT5zJODIdBl5z1XUU7Fhe/JUaT+Q0fMAdsP5upq7S3
3i1/6K6PetdyaaKBxnj4FFO53t4nZZwsb3vrdWBvmRDTa7Jle8UISzxN6R8HO2suvTa2/yIqEH9X
i3oGIi/UbcLFYPYn6AKXYKiVDfU5meHflGi1ZpUMxAboO4BT9ilUOgkHUUjaUOL7DzkpJSBiBnJc
oxTpK/muSHKc6MBEtd05M4tRNdXzopSjbpWo/Qb9lAZSPy2vzFyofQiJ1j8uEmgsZepGhMajaBSt
6Zrh/+Dkm7qhoeYGhGCW9X3YeOWroicYLzI0jY6SPlUk1PXkuB4iL/tlNhOc+/GLwm2x5aJtzo7V
NmdsQSiV22TY/csN8PcHBTpAw+LaN0yeW38+PXsxRLYygWewcQ6SUxT608kS+luiBc1Bt2N7U9SZ
/7C8CjxL7uLM9HdGSuyPM8hX0hWSO4eyFHvB8At39Hvejhgp0ZrA6mjNrVfyzE0J0niClLUTTWM/
2xbRVywS7U7LQCsbFp6wqYt/VA1h8qUVCpBkNjeS19X3hp3V17LIdxCDOg89gpX8287871c9mjpP
F7aL8AFKyvwX+g/nCD5pJ5AkC7PrnUNdCV2Ie+YGeA2MdVygwJhykGZjJ60rDXFxNTwv3XsuK7I3
xt5FRfGXRXbTh464tgWPgHBIur2Mkrs/FCOLlERT/us/f4YQfv68cR3DQCZtmYLPUJp/Cr7RkA0B
T1iEB5nbIVLCDbs8le1XIEzpW8/cqJujR9ss3GejR/8rEqhLcpu0YbJE+jleb3DiJzatq0UxkhLi
cM8mrCDpg2iRyItsBrNR+1jmItj76cydnDU2fmqMGyMk9gTOVfOgyCQqEyu/EhttVVmOjNe39/yV
aP+0fXRkpWjWizzYom1xPwL8nZ/3qskuPSOr/TjpN7Ou7KuJdus6mj1goqz1L/Atmqtj8CiCQL6S
oyLB0oiy5xoUos+eM7aC8ZInvb3N42la0/ofScLNLkNkWHdZbicPXeDv+kaTz+188BIwl1GMG6n+
oEHdPDR2quYQpmLvFiw+DN3N3bJEyhCy9uia6SZVRHxWeviIihIuozTVPI6bQOk9jfMBTKaO5Yil
ZBqc6RCaA2LZ+UDYs7sJR3F1iSJAFMmqoIBy436ELTJYYX/DQLGvf/SBrV0ccJdrrDnsvvrq4Bda
cuWBZm7LIS+eSUmf6KnjmnFZOWOiLZhnVhfN72eCQP77UKaQeTSVXRj4Fpu2EvV9WQ4z4jBizujr
YBgnVd4mZaWED5YAsPvpALYtvUVx8Np6eXdhFyvp/TR5En9RSWFuIsngMkxS0sqKmOSYMH/XR5Ue
TAwBO+l1+TsN0sfInW7MQKKNJlDHJLX7c5HuFYrc4Lqn8jRqguU6RSNzYtKDyE0WsfeERbp8d33T
fu1SQlb1UhV3w27x4LS5IgnehTYYmoZ5WHZfYSWY2Yn4IcUqfh6mYjP2FeQ5x+kPhp3KN61vMSx2
oKoqp9oubg02AOiu/ATRrzcDyupJWneBwJUawfcLPas4GlF+0lNXp2pz4YrYd4sa+7ckmy5+fxsC
VzxKz4bggP8Sz9j4hVF5emmblEa0bTwXhLVutNiFTBV21SFH4bau0159LebiN3An6xgkEbwXuJpH
IduPpG+KG/EF9FIr4ilRCCSH5QIho9BfQyejl5XvorlRpgXR8GAxnwU08ZAXTZlsW1F8jDmiiMZS
8TPxksEK4RY4RCt8guJeXQOUKpK/xrZpXAeKhxvlG6n3NRVVUJ3KgpncfIZQjipHHyWdmNQ4y1kg
Au8I0nwYiBPPdIZZocfq5KkvBb3yf3562X/rETn4hOcGkcBVAmDgj+dv7NJ7yAC7ryVDUoK+IvfL
GDLcxYL/DibgqwXi4jAwCHtsyOB4jHFUl8XY3td9XDwWwmSelUVkjAqy2ts8u0DisfeSq2HWlCSP
+LbsjQ1ZdOt7OrDsMCXrsMXGMyRlso8Nn+kt2BPGM8UpZSIYSy9+guf+TSJSGplSPoaj1VwcovAa
ki03w9CQzWbazaPy9OcmIFqH8bHpNc47kXhy7XdNfcv6Fi+gKB9HE8V7lE306pfwEsgsmyDBqtsy
sYR7XZWbT91cO9nfaUwll+UAGQU9IxidbUPexmHZg6j5NonG/IsWdwPj1Sw8Y8o01mq+aCd4LLt/
/mCMv+2N+WBcS2dZpNuos67898IYjQivhF1ma6J13S29M/GSWMFxVMP3HszBCsNqDd3W+u4M49dB
D6NdGhmooWaUuo+SiZjlTVFK2IAOO1cVV9ZBOjg9zKj9F3m//FvrFeABW1a6bhifpPPnGu7bqABy
dMU099kzAFtZL+2yYDJgBs6ngii1/dDhiWoiUncF6D3ZALfS55Ci5dCG86Qgd14s6VHTlhE26KQy
9pR+DbCCYK16Gutr2Ebx/dBDih5JTMudXLvGInBQlCa/ljNXI7QeZWaLQcJsbqwA3p1jpcbDEBgE
aRawgFOIW+Fwk/Egbjb0eHZdNrPmoa6v9QgQNDGG/pNIzz2qwffOSUOe/6qDLV4iaetX3W3bo6aZ
23/+yP/uHHN0WAEYNtGr878/d4M5k4NsqLJ0/WluGlrtXAPK6mABngv8f+skhy6xxhxyTJNJ2ybT
oL7yh1mn2UMYpdG2tkJygspJO1mjLt9lUZxdvW1J+uzC7VIqh3LXMZ/+fbPjzoID9tZM4v3//6sI
12VPRAmsi7+hD8wG3YWpiZT7Y7aYpJOYZ6Ul5HRJFE5hZgctsPt1PweCjcNYPsaOjx1GL/Es5c1z
0fnaehmWOABymgwsz9IIi+VZLM+pyc0pmx3xGA8oVH7v5wN00zmohXVeKOtf5gvmfL/9l4fFMXRb
iLmjbumwW/7oIIf15PmRSWfXbON3MdI5TntS5wIbVZ4uM2ftJQHD7Xzf94O5qRLUc8EcQqmVjglm
lZ9yGM9mF8nXPLDqjaMK50b3v9sQDDeuiNC6gE/P+byM+N/uz7ly/O8ffS6wqTQcOt+emLky/7nH
JhGVStnQGUj2knAEjSzefrKjSzG0P8kDQfKeSBOTIq+IVy43ddU1m8FGM6+1k/fe1umOghy+bUS0
RjVN2X7ya7VZjDudZLkrdNCwUXec20SXgMk1xLV0z8gE79JsTDIrF3QXCtSNMJSJWQ1AiwT6QObh
rC2y6ncQ4Wj5GHwSeEl+05SpdoOslFQB0T31QSu/hBmSeV02R8dzi1dB6FsZqa+ihj8n7fvPO6bU
05EYByLV4h5p5vKKpBUk9Wil/uUK//tDj8uaoZMx36iG82fvgtkKcVg6LAdQ6bSXl6bnEvvskwTG
DE58VI7uEWONZzqvtTdLKufQaL4iSKUerZNMuYB0bmwojLQ1R+sqOgR2SvXF/VLSQ6VnUlsG5r/M
Mo0/tf+UK4Ifh1kZfEf4BH+sLCpoa3S7cBpL2gKlT65STBxPq5P4MbTS3ePZZdGz6jvN1NLNEMhm
Lr1woE2VpM0HyzgN7QM73n+pBY0/a0GWOh7vTLZNz6F/8OeSl3AxeCmasDmNoDt0PL1yNOVv0qnZ
wuqqOAWjTyPTzrqTyKP950Msbnw6JsSiQOkj3vifP2Xjz7ueHwnQB/c70kxq9D/ZojDNbSK6oPyh
w2T6DYb6rgdTsQUqxERhGp71ofkOVOmEA+x+dA3raunEDSygmX/+UQRc0z/u4xlpAzeFAZYwbEf8
CSDpfT8k3gGcX6JhpdPJde35HIau2LXt7IyuJ4K2guAu6PXmrOpEnAMjtXdeGooHN8V0DiZ1k2I3
3hBm6m+jzmuuVc5VSfTyzczs5mgK46uEa76htAi3soCis3zREjQoucqTPIDrGuG6bfzeenEmVEXL
aaoZr64zQB/0adUzHmQgMs2dNr90d71lv/02MnLPS5t+xRL2U/Wk7Gl5wbabns7KTQKsBy7TFnKd
uTSNXttCev78tyjuBmRLubtthr7c1hrzVpF566BzSCrreizxdO72U+plu4K8vG0su3kTl6ltWYlw
U5Eu8/jJgMBO7F4B1Xk3fT6QfkIGWMa8QVYPMtMeCOSjM9/6/F0/7+3AdJ9sBCrg+16YlMQ4BLZF
DeLpc5oQmQktIrrBZ+WmxLY00dUZJhwPDFXkZLUU0Ibx7Nrdo+BxdbeEDSESYplXGAV95W7oS/nA
lVx9J32q0cz3opU/EO6s6aQC+IjmUG9CD5iMnNJ5DhiN8Fm3aS1umb7Ku6B+MQjwI2gg8S5xEhuH
Uq99tIVt/uxIDXp2GN5q/A67T/nC5EIUH1LNuQ89jziDyDrXobD2PXqe3Gl/pnUsjr5puPfQUqIT
W22uOWQp68RTWAybFrk2JkhgpQGwiTbIL41bkmFVT79fhZdWCy+gN+egUj+j7qPoufjQea5jQXcn
siIcPp08cvvQ+w+M/HG3HNknFI9eAgxhiGkgthBe4fiP2b702q+Kru9N9ErbdKEUJ7zv8lTlYcWw
xzqKgCsLYhblmDz0oYTJh/kJ+WNkrpbZjuaX9c71cvdoKZfJSyPSvaaGduVGEnqR6TLlg+71UrdT
gLWlyvYUAMmc7jLEHeHXKRDjqqjx+DAhn7exnzfd/EoT6kFVenFY3jK0loXTGV6JvvoylYXYlV4P
MaHQi2tbV8XVa+n304xjBYhwDslKzylGfMJUNPzQ6yic6P8q2d5X82HI3NMna8QnIXFNyupwHd2s
fUhT+RpVTzJRASKtitk6kG6T/ril7iYFDdHOYDolpXdmOmYA5eCgNGFtCrsCNc0jg3kNBziZ6zEb
1P1ypkt0UnDY1SqEZTF3EjFM+XfLK1YO+1j4+pNLviJpv95zEpcRubVdeIBa9G4uffj6STUo5bDn
OVtdz7SLnlTWmZyG9My4zb9qViPWplMYHzjCVbLpFSDywkruM+xuj40FYVGQxkcCeNet+hTDuX/F
l9OcGQN6YBVbMuZIBc35E2bREYPLvpoHOaZr4ybMFGL1AmXoRixJunEMdm0yTBJ4JjneS7PX4biw
3uHNB/jYf3WCSZ0iSe8M6S3aqOUc/zFhEqr7sTTeSXTXO6K+5bUuLLzSopd4XslmcFO0krZDOnEj
dPIoanVaIDI93OZFJSMr38EbSAa9kigi6/Qht8TL59doRnwNlhZVNk4wOE2yhBClrbhi5W4QSOrn
/64eRfZAAlg6z4Ed9Ji7iHY+PwOnyZwryQYo3dSJMrZJprfXFJ8AUx/jua9l+lTlP5XMeDDNhqB2
/FH7kSKmq2h2XQNS18+Ri6reu5Xsqu9ALVQ7fwSgsbAp62hUM4/0p+F2mEO45TX/YIBevS8GVT8U
IONvGgHWCmr1/72ruWZ4LXkUVx8IbQVJDQzE48Y45gsdgSzcjS/Ccl/igz9YxejNkcDvHp/8F9rb
K4ey5WtXP4U4d5+IVYs2oIzGR12NEdl+bbfzdRVvyRsrWczm4rFpi62ZZ9o+F6QHQNW1VlM3ugzZ
+sHf2T7M5eW+80c0JlY5otKf70DyohkjFyjJg8wDSdKinzux37xklcOetXLpNPhFjrYMvZYYFFsM
V8NUMoPkMICOxd6Q/CFH1X3NIRB8up0Xy7Mz+56XV56wBE8ZMjHyIDevcUqGKqZE0plQwNJMbWva
WESAmBdVPvm+SeCAFt9nc4pyMR8SE7O76RLLV7c4NVjJn0tPg3FD1QEeiBIfrYgd48DDSfML2sN6
7F33Xmn2L48s9QvJM8MFryTUacskgmk+Xb7Q+O2zS2fjkDo4O1Z9aCQXF2kMcEUNTB7WszBjiyMX
WMswuOGezLtdqujFTmXYvTS+26xLw2qIWJ1drUxi9MN//lJVQkRQn8OZsql0ryMPHbVaXprdK9LD
bTrF1kVPZfAaFd4Pl3yV46e2rWVqsXIZWgddaXzML/TEIs0ebCIBltS2gd29tHU33VpJIDIxqJZm
OdehksQpWvgFyCK22ZnlwQSPKaM9pJfFB1gDNt26jko9juvyVvyqxY9wGKr3NuohsZJhue0nD+Uq
WrgtM+5rn3vTM5nPhJeRfZHsRJVOVwaV5lZvzWDbdBVzXL1G4DtvvMIuHjdj3CAxdxAJdH76ZpJh
uEmUdM+Z6NxHUagX36w23Zx7YXOXUyH89VJ5aMcr3fnyWSsuZeOQCXkKfH8OBWia7iCXp1mjeyGi
f9fbBsS17pVtuisA89n90uptNEvdRPmNnBTjFWfTdCRTo9uO5yYgPlkaiERQp8HVlgJJqFGQZjFK
XUybnDAfuug4PNO7WZJvh7tGYGIx5v3RInNJaKLtetqn29RWXQsSHHFBFTKJ0Mo6fEIAGa+skEAo
e9mKs5E3zhm8Fbv0/LPZQIOE0XlaAunCYTR5JlbsJsFAfCpZ/tK0tM67776pPnHPIgDlXOk8ypfT
1G7R9CZEnUEQNLRVwhBoD+Bw2uWp4WziVOanwEh+LngUqlH1CUopTGc861H6mvSmcTEcVJpEGu6W
zVyjrOQRzv2OuNibUhj/HbuHqNJ0/rFsMFstp1HtjA+eMfWHco4oS9PsS2Xov6KRsczn5YHCGx2r
TEeJRQ4/oeHeMYx+wlDk+Gdi0MfVxEbdgLV8qkuk472rEeKtxds+KNRX8txYcD2D7e3g7hZJRJE2
oI2yMPk8HcRQHyKTxB1nCsonVfQf3li7b3DqEZYTnrMclhgdFfVvXR1aV5SH8b3nBz+rkBSfgAWU
q7gz97Is1RcnAv6iRybWW/4VUpUPMlbCmBTFyki2nwCVnvnDV6oG1BM+CxcCU3H0mDruyDlwXwLV
voQTJgtaTrht7aC6xdVwLOhWojfMktfGydbChFHQMl0/TGY/7csijJ59hI48DOxLTd/5LjC8kE55
+FAB6zzWqt5mIjaupd0a15Rx23U5jXM+iyGtvpn0mW951OVA1Up2yxbD3OV0+YLWPHwK1pTbH9Rg
E5UIJ/n71K0bIzM/pnH8WYNBWRgJdRG9upROj3EGYpoNmrXCShgDs5o1tnj0qy3x0BYkoaI+lHCv
V6Sm6qgcG4ufXE3bKhksLMLIQoF25Ha+YxeHg6+Gw5UThdlMhXniRv2sn9gVNFtdKGPtayQBF8Qx
7H3HZJffFP0xGAoSoQBFXwkGbPdFAFWafVW7DzVyGxNj/D5xl13ZFk+Er5j1t8ILbwZ31EsfpQbe
H8DSFkElFeiu57AkQyyDlMcUaVYGZoA7ulzndN6cLV+VbTMdYLVpu47u3ZZWez/v7CF7Sd941SL7
B3Ra/c7wa/MVU9lGZPX4VBdEatVM+Vaz8OXszhXOgHsXimhyWs6W950xsYhHnv8J+q3/fenidEY1
Of83rf4tgI18slXrQsZF4eCRXXteDs78qoiZGRJIw8uIlKI/vv/yPSqv+akNA6LTubu09JnKRPM3
YyFyVkFAQFUCiAhM1tmfhH9WGAEa27VvmZO494QZ7xaLa0vm5Ki1AbRbYleX7FWZjfma0mtFwGb1
GIcxdpUm/IA0TJZsZ5HXOKU7fdbyBFn5+7CcsnUkNq8wR9oCMM9JAX9oM524PFur13FbamdkGsFW
GlW/Z3W2XhjsBVSwxRa4THZlWwYiWNjDOkb/SFZvFYNo6uQWjXiwDYSlviaOfeTeUS8yKw/0hTva
+4aFMSYrGQ769g+3xeLutO2bRGMVZKo6jMLV15S78knqhLDplXfGBfKABS+8LFwu7oI9fjaufcNQ
d3UcTHewL9WdyFr8PZV3P/+f3NV7kujHUxH42mtnNK8i8rSbC27qWgfZNx/MAEZQ+4cQ8a86ScKX
JLAZIVa2cbL6nQek/8Xp74WIyrccse9d2EfP/Gm3ul85P8uGcmEmbE2uebNlou/8kr6fI0lnBEDV
oDUevGfZpcM2IzBsZ+WJ92wZXnogK1aH+jFiOKEiDquSginAnZCU2cLmj/D1lF8E1MR9O0Ox0qZB
zZmE7nbpXE4wms5qwP6DdS17trJxXAW5Qv2a0YcjtSX7TtAPVjk3fGk1+b0M67cwTSiKGPFTSA4B
HaisegqQkj+yICR7TGT63nXd6CscmYW9tLzN5BHukofyzJf9i5UEX4Zx0G6YMMTLJ3PLoM90xAgm
jm4RPebo0m6etmdMAXAoZqVO/ebegaJwQp0PuSZgoIObwH+0Q694HYkDZq0V1FRRHr5zW/jkPTgF
z/PWW9kF/h94+wn0J2IONC9pvoVqOLhDpb/qLa0Ck+3HOijLX4HU9BviXFyT8yvUxcFuYmJ9o9jm
vVKnCk8QtSOY48mKXuVbo3kQ91LnBxYm6BBeZeLmSNpDXGjXOU+PrLsRJ7nTUwioZt17HRtM5rWn
pOObuVmg4cisgoOURH7HLWLTmidyGlgkoJiQwjppxPsEjjNJzExzWmPTwdC9tGma7kVRfuNahbBn
hD2thnQXj+1pnpq9Jllir9px6s88nsNX08ETElmoypevlq3+MRQyvwQ4n9x5u45tTb8Eo1HioMEF
l3jUR144tvuEb01XITK2C5lDU4+Y4aInRXt6E9tFdsz26YzYyiOoJqFV9nt3IOYNG7K/VaWK98qV
3SE3DPNlpFtnUPLB8teBR+Yqu+m6uo6AS3ZQMaZjUQz2KSAk41i45i5XTrc3J1FeS2cU25Gl8Mn3
QndVSu1LnITlnTtfD+l8PWjz9RDO+jS06asRghlseSrBGcJoJo523yLPUETxUsM1I+BP/hvbyw5/
7e6WLV5uEka0kCGbBBRGFaN1Q+se5WuzSyJktsiSo74Xj6av2ZeqSJ6JFofRFnn1Ho4oWqI0L0xY
gbI4VGP7rW7I4Pa8Lj2QFwutnYsuxEd26zzyO+lklT9DPrIYhLAGS9zM/GAvyibfjUWIX4jw1R+Z
JM4SCk0ksm8NhIKN53nZZQK0d5egnF5LL8nefi/YunsFEqLdbJVT3FcV9X6U2E/5ZPlPgWc8ZyzX
1y7Q+mtRCG3luhckZuObltfZxbZRmVZ+rb8ygUfd3L0uIM/Gz4aNnePCszLjSYXtY9dI99mJ+0uU
Oemr3xg8ARrjMay6BzlD3NJsbNe+pbYVap3n3iGQ0euLc099C2emRs1UtBoi6NxMz4Hw870mY3k1
7LBdR4neEr2NhYCUWALGh/2A+6miVUSfC0RQKyOFviYvd8uptcCC+kFsPoiaH6+emQTAgS0brkhR
wHEqXK7VyduiPauuY9V2G56t7IhTrAZ8JsNeq4kUn3I6YRIM7m6ZX/RJ8t3BAiPjHkuMsrgzcaqs
dPA+LsqRT15pllo/MrfvaZ5NOvmRbX+covp57O7iEiLFKpB3NHGbYzDq1YmTcHl36u6CpLRfaAjE
iPGckumYCK8AOstXqPTPhEGSr112EWr6AGOjauSb4SH9EpXbbwJi+FDkTxdmIvqmMxNjk4rE2+X4
gyU+ux5i7sxCs7IWQVXuaLvYJtil7fltjQGwTGxGPwAFgAFJrkFH02s5cBfMBG1R7PxO9Y/eHaQH
/96I7e2yJPR2mT80tQ5lV2ibSLCSqxEiG3hIvvtQNd9rBQKyqe32wIhofB2N/tjAl/ymR8zOegsp
BDtD7CHse5ZD0ZPN2MJ/2y6nyKiI5IX52FkDgqZFzTSawX2WmruOoe2TIZn/O1r53uj4T/1Zol7o
cU3i5zrNodBNNVwSVYXeZlFdRXYmT+2CgZNDn1zhBhJgyw79WHmkmwVDnhIUOf9YOL0Ft3gBO9Gt
ozVxXvWl5LIk6qVkLBuM8Iyp2BJam/OdnZEDfWnAc+kDHANSiAu2pgOGtC65fr4UWpJcUwOJ5JzK
jL4Lo2kQZQQ6zGAcHrUdCaqlK44PBn29cG1NNf0Us9a2pMLUDwz2uitKv2M3w3+Xgxcb2lbyw6//
eq+1PXVNy3BX67RQaa4zBOhxM2xkNIqNmal6J1lXNzzQWzY2cXXORrPe0Cn/KFsrvCyk5V405Ymp
A+DpWduTG92AQiys9oWLSX2ulqzYwlscxdXGssL8UnseJcFc6Y9WDVdUhL+Yg/jsKua8lsnwn0Uz
Q/ESBZJ6+X0n04WMEhLVuZwSp5wcYA77Kzv0653VDT2Kqc54TuqyPuGp5rmu+vyhHGL/VMQmcYek
RXxQVW+nxLS/lL5DCPI8BstDyWI4F7cDF+J/HBqzv88M/LBTo39PW+H/1OPvQzQ+NqxQp65ONoQC
t+fIYAeDN4FoKIFaxhgzbzeNivV5LKIDMpTwoYm6T8moC+jpqW2YtKegXZAPYoBPNB0btI3TnWbq
csDs86A3sw4oVS9Jw4/82d60ExHdL5vMTn6RqZPet7JubwOmSVa/4OzOG3zHHmJUp/P575cl9qQE
g9Q1cItrMyn9riuMbpWoxjtFnc7ooGuZZI8B/oeOkgy6zwyZqpq9gfjzhMKVXt1c4lZKh4gwaMmF
YddTWCuPG/vCmLm5obIABT714hfjBxgSeRdexq6KLkntf7h5TUXaNWpbO4ZYJQfgy+bPynOfHE2f
XpAV7Qu9+7l8fA3bo0cCQVb23HGdr+sHr+QpG26sMYaAUGr22fGa9sPAHrhqgjh9Q85PtLdyktMA
lHoTwwFfpg4JVOV7MzPPfWNSHECMWHu9Qv7qtj30DZeRe0Zd1bgFEEh6v4CgGcRo/LYphKpLk+NN
lUkQvk/erISsLHH2se88tR71pR00D3rph5esD94Mfo9XtusMdUX6sJzp03oci+w19fUOni4WBDf9
Hrpe/MNPceupRHuLLFJBxGi3MGFkdVcD/LOb6Hnx0Q2V+IicUQHHgwiQoDo6TxWWAdcg1SX33X4r
lOwf87SUQO+m/jXW6Wi2ec40I7XSLTyL6uw46FTmfeCyntXypWqN4cXQ9e9a5s27hohitr+W7gOg
cPUD1+nIo70yn2Af0YmvSPttRL6vW1TBIiVgLHa8maQNJIHAuAGmzvzm8uXAkO6loPWxElML5Pz/
fHbLqwIvu+N2YIcrqaU/EChkWqmdBpMFm4piPuaeoucyv2sPobubmu41Mf3qmgu9uqqRRcWuG2zh
8+nyBaWb1bhq7ApHSyW9U+Gm2+Wrf/2TZGCYW4/aywDzmBgzfTxqJG3T3qg0HEa851pjd+Vj3KOO
gkGvo7GM9aDcO3OS3jBjqZZXWfvO9KeFee0xKChct7s0qW6SwEiUn9CHDMgB9JKAYfxLisnz2IS0
4ctR+8F8Bc5FVDoIEpMAKoodnjXPzC5/HawYeyv/4sfScAwyffZqYR6thrMqLPM8ECe5lsrukjcz
tLrbwLZh07rYFpeniSwaNHYFdCh97I59EzXrNOAiCcP4R5oWYMRwMh2jBIul0PFfKNnV+2Ud6jpJ
KjrZWEj8rkAE061tdeETPbJjjg/1svg9QtWOe+SOA+gQngoedvrmrQ1Hl6iwUysycy15qL+Pmrgv
xnzilyA9Wj8FDpwsRb3yFHk8qAdFb33Uu29BIdsDwbXm0en64yBNZ11TOZyaBEJz6DGi0FWbrq2m
rd/dIEX6qtubyZ6FjdpUPrgdCu+Zs5WOKMriAUOhM8bXwfDqb4jZuBcqI7jGrL33UuNvng6Wf7RI
I9guyqeJ6mdl2Uwwfvd+qeG3ncWcL4owySMdJ0/Pr5pz7OGk6nxydlCwruLSGm6GAjLlOXC4l7Vz
aYCbgwuXziq+a73mnUvbPXcxA7YlIobp8kfaVIqJyUwmJo8ArJqogLp+88FrA7bzyJDT45M+z8Br
5ZdbcIiMDTuGAgZmqg+t4FeshuIn3e1fHQLcF56N8a6S4XCm/d9dNWI2g3wVmXCbPsGfk02TFzUA
u595HVVtyDw4/F6q2+jVx0+ba6MXuD5AFVvpcDfMnYzFzTCALugsRJ+BzLtNDyftUmsUH4YS41oW
0cs4Dt3+c9jdpX10LqxTl9X2a6uQKWF59wiYMM8onuQR9gozcLpjZ55sdNczfHckw1+XvolfsECr
jAZ2Mrsolvdi+Z11ckSMlIV3DbqU9aB66OBExiHzqrY135ZMUymf527zEZM88uP5NFJ+cpUxez6r
2REJS2k1MPmnZIPwQcdTPA4mgvT5q66TBmerYY/C7N14KlBXe60XffFATR7jEQ4EIwjzFBH3tpFI
dRPbSV68Ycj2gjDyI8NJ+wEa8LTKfQJk7EAcEOMZ67Qf3G1UuxrBoG5/G3pNbofOetPmLpk3H5ZX
vUvEY0qOIIE63ivSjemhcezkvpJWsNJIfnjX8jDf5qm8+DSOrrlBlDCkW+fd84W3HiDBnglHjl50
TO+G7xunReZgxcQn0LEx1YFlzWLrRlZOH2r3THu0V7NW72OW+C+1T+xeHHQr04ZH6dncPCCEfxd6
kQf3868N9dJz1PJo3EOOe2lcNecLNNpwzO3xAc+AW+vRinHvgIUkYEMxD/+WV71dfe1cBldLu25y
jODO1s+jTU79bDJksrKKp3BasS2QlzIZj1DQ6s2SGhL2Lm5tI39oDd04tvPsmf4wTsIpf+ls+HDI
BL4OFWkctW9M/wFXjowJWXeeN4SB6jBCRTwa+B6gOUMCvu+MeuIm4HkZaFWBSj+YqkuU62e38pmy
SXjmhzr2eC6XdXIhOedclK15sPvMP/0PY2e62zqWZelXaeR/ZnE+ZKMygdY8WZbk2X8I33sdnA7n
mU/fH6noisgooLKBgCBKvg5bJg/P3nutb1UU4sWkX57fS5AsnfKiOudeaRCXmnojK4KKQgpRy8Gp
8FvXThNspWJCye3SZ0fzcBvP2PTQITcdafI0KxO1Dh898deK075HgcaK6PxQBnmDyoep07D2JFTA
XK1wmSe6/22EAyVZ4fYLKx+Gs1rUyBGimKBVr/fN/ZxIMmDEbZUkOLhpjDg4YzdaKpq+j1UE1XN1
Kpyx295PlbtTGpN5SG+BcmeQfbUxRjK/6ygXS5PZEGNSnSu0YXAO2W0zAzN8QK+36cgIVSaq8+9F
2Lp+tX31WvWYtS0yq+91Ek34fjv74DvbJ1tDV4PV7B4x6OudPKMUKxOvxdLz2J8wkA9PgduguJ3m
Jl7+rGRD+ha7VYXIIUy4PeQGuaW+svea6Fl2nNZW1W38WjOO81Dd8WnD+Ek47vM8fk5l+Tnga3jU
ZEQLJFezi8K4kNKxqnYgvJKjndvgn0rjqqR68F7ZCqU91cIoGSpOxK1ZhuWVbrjM6xo8XFD8yHXa
pyaV4DPzoyepBdneZU+1NRIPVRTN0e1M8lclaTjzBVnv8mmgn4/4f/g5VjAqm/cu7G73t0dMRFJx
ACbmgqjRUVR7HEF3MEEtlFfAVt42AA1k+unerojABEWIUmfvu57cFjjS6S4C1MTUWUCZrsa1Imr3
tesBMJDp4dQ6aCmtumTqyZwEPEY2L6Tom+/5CcgS3Hs9bndWsC34JFYjTNpVFKv+jtT0V4LRlTPt
HmupZKO3VkzIPV3LmKmLpvkB0KtWR4blIHY608d4VWWVXHJHuThpNxxo6iAW6fLiQ8cNupgfgqwR
67vN3Q3PA22xu+gBTRb0D/Y+i2AiqQyFpe1ne3LnMiHymE0C8vDoX5ROpj2YypY7QHaubH1v0QDc
z84HZr+l5WdbxWtMmIzqYZ4+zF4Qxqux73IpT2ONNml7IMHOsI0RZqzDmtTVsifWzMxQBBlhsO58
D6oGA/V7K6ZAQrQPSnGuEf+8e2IgYzlof0ciYOaKIjOA1Jkbb0FGRzZXHJvsXX14woa7NcsR9IaE
tTePIlTQW2Hmo9DtaF4qifXWKUn0K5AoUVrSaETOnHC2G3vITTc15zx8JKyS8I2rY2Xl1sov2EVY
lV2f5odAVT91RiJsyW1qvGiM631oIL0LPaBHWfcgUOqyACZkAc3ySTWyB20VlSx9GgVK0ajZ2Rry
DdM3ydWWmI+uq164d9rX+dLyKpM7Y9o9Vt5KWFjFRONNldl0Qn47TdT98lNMppamdNi7nBHgGArn
+znmq0q0SAxgWtw9jWUztSR8PZG7SsJGKliuSXhlXDAaubELS7daY3KFf0NNtifvoLoqAeqV+VDL
QU3OlJPAD7RTWCdXD/PJoio7+xVtwJ5mPF3gYljNlpKKOmStMB680r/Sl/Nnk5ONeI2TZstHU5Xu
o9AShuizKlHa7a0pXPdPh/wBlO38vbokkzSJ2Ot2EiZ91trRcSyL3+YzNEN6xVSjozWWRtj1ifAG
uuAYD0p2LUqHmX5n1ETqAeqXk1YH4mB5oufVEERw4wZAPA/rMBNrcngjB1aro4M1cPvAvWD7/UlT
Ztv56FqEG4hjlDc/dNurNvfdms/9S0rsuIT1ZKeolf6N4epGKYxftQXtLTKN/ydci2Pz1IQMNNNS
Z9QscRvyU5M8ExYG1MEohA9vJgkRR6UWLdpWPpOE3Z6g/1j73k7J5fVIK2j7ZM3IMX4OqlQ+gSDH
OoH6IaDNd5dORXHjH++3l2QiJDUdhHLDgQASTBkJv29QM/oNhVSMvdER4aVNWRwl2d4LP+8jevXy
qfPq4IfiT6Sk1pjwfk57CA0LhPCov4qSzVnquoRZCaPHwcJ294+HWc4wHxLA/aJMCQWaX0AIDvMJ
aOv4zw1O5m1YtNzxzcbeBDq3WREB657J46OeLaoKUP6MIHdrNCGlw4oBlQY+vkz181CCH+7QINZ0
GHZRk4WbVsesNC1JbpBYyzSMgnUAeQhiWJkTpgIAHd1nXqzg64+UBtNQmbXimMdetq2wNn7ExXNJ
3PYmy3rJsCV80kSmfBvAwCsq7YWWmggrEFrRy5+aVAoRygoTyAgRgQmTTGl9B2CrwVUz9WgC0k+c
XOO2kUOy9jHr7MK0Tre6NJUXmD3XqDY1tBNpRoEfuKBxKh9jkEjNLWXEI+QYZN+tiekFasgInKTN
tq4dmM+F95FXrfqNqfNXzx/9rCAdZudaFcuURLiX+RlpeCXdDATXe0svusVs8W9s1qDSHK4ysdsn
UbNEWDK+cKoqCCIZ0vq9/V7mrr6rJ3tDoCdXRA7D/q4jK1BZcMX7RxD3FrZCffgcYySmaq+4sM0a
cW7s1KILuNQxBXI/CNQ9nBplFWfRR0CiQ04MePHuiNI5CXCApT1AsrVz/KbsRzZz08kUo9h1Kv5o
2+eCNDHkbhCw5xcwCeitqRsE3OllkGtyk04qLR+ki99G9XrWbCnYDDfzM98QctMxPF36xfjZ2k3/
UDgy3HpBDH08ChiJtuWTl6M3GyqNtVyR4gAIR98O0sBnnTKowEWrXbMk0q6xDm6fxc7wan1bgYNd
Vtwt9qFLPt68AIW9+GpKG3sm8/1b4poPYsx+qmQiPEbQURD8xlwuKaLv2BTerm7Mp3qMlKMMWuLh
Hb6hKt3sHdLYz8xk3A0FZhnEIriFAAW3DOjhVAh1B0ikoMILL7q0WtLo5K/Zbtra5pcaVdaup4xF
BEichMK+GPp/nPyMW2cHoS5+97wGyU1fZoec1MFFZVk+0x8aA7U1fjWqF6K5i4ZV3Pe42orAXOgx
OLt58R0c2CVpVF40Wmut2eovUomjVWUoYs/wPCHCKDGXPUh24kGanFE4ApDVaLjWzm7K4YkO9CaO
UVXpWQbsx5L1JcxBMAKNsNdzqrISEl2YBO9g8Qiz6/LzXNuzwFNEdU9K+t1NaqJEm340kdCnbQQt
ZUPZ4qN58mUVP0Pm4sKcYHP3pc9u9Je5JV7ICHCLh6JibokT2LeEb73V1KLZN2HtvNrxsEYhPnza
PhJLxG3KXmkMKEGpwwRYNS+2T2q6DmLtyCYqeDb5IMjtuKi+Hr8lMnzNk6j/GOsygmcejU+mI6t1
O4Qbr20OorVMfJzGp4UyhSZ0HZxZMYNz42k1BaydbVM1w5gN9vKs4Dh/DmIEDgRAvPcNoi+Vm91K
dccz94lb0Re0EnCfXRPfQR0sRLttDCt8kjC2qRwedKK7loNLCJSfKh+zrP7eJxjyXAXO2SINbpJk
4wz9mYZiskEBTnRe42AniCoCzYiBXfZuLS42LrClHCAsFAk40gT1/4OhlOZVluOv+W+R/dfrHaM6
4JEhEwCf/Mc5x4ka6xhGXfHWat3JsL0vs07Ns/Qc46zqEPhUrSqoyhAxpnZLh4+zY8WuE10r2VQt
7d1JtDK+GcwKQzS67xFJj8sogSdo2jgUergBazPQ35RAY4QTlnZwgj3v9MO7BdWobbNu19Z1tM11
HWYEurNzY6G+yZNz0Yf1ujOBEwzTzcJIaJWiyybtLNT1fd/qX4HEjakXXJ4oA9N3EAMjztw3zapJ
60UYDoilTl99dwQ/QvsK506a3TTky4tY6v2hzVKUY3lanSIvuUZeVV6GCnScaJJqpSDEXSmFdNax
21sHg8J72Ycexjma59tSmGKduxX6Btt+0wqHUGAhq1Ov53LDdJ7YRPd7dq4Yk30l6atwwenjHUH6
eeAwt8DM5DqzjOFSRMYrGtj8qkrQTbru/rTION15PrrDuQ/yR1uk1ZVNriqn0crpT/bGVmqFRj+S
hpHSpu0jYN9pjiFRqgs/f3NBOUQ0uoDmGC9UrWIXOybV2iAQx2XJuJtb8n6E6DZqXzOfciCcdosy
K8394PXd0snsfpONLcvoxCyAydEsdSfDtRPKixKI4IPoDrOLCYVTqt+fxOla1WL/NVLq5jGAlwk9
s6H6Q/RGjuNCo4F0jYb6g2xjuiAukk3fi5zTfVeO2nWisohsERamsSxVq9vYjDE2fZDJp4pdqmv4
53yKkcVOnp/KcdQX86EGqmY3Mt1eiT2BIEWKPW9Kwuk9HUEkGYbkJLOmPjPHZ/iZmNm3odwGbvbL
ux/nvhaZIetcZHjqqZVJssphOzwbXvYsYkYNSEs+hROwqYvp0hQFook2zp/mjwYJ3BpB3p61s7q2
9OQA5chXpnfGy2hMUOO24YRTwklHUzdbFis0z4Boniv+Omuh2M4GXzckXNzBp5D8V9NFdzNbJihJ
PDKrAefGRoi2OEpb2lep9URo+F5Wbf84Bz/bQKCYP6uIpCviB2rMC5csNdHY0B1WmefvhyQcLmzr
xapuLRerUk06A/e7rRAOk34b8nXZNcP1PjrzINiu/IxgsVrS/EL1UG7Ze9gb9t3DejZZEKzw+2FT
j83LeJlZVppEOReNzB+CKQ0t8knjYj6GVyhBB4GHraseibs9ObaZHOemh5/71JG8sUxmXS/SpmLp
hCGb0anTi9jKWIQY7Y6RATqaMMs7OaKiHXjuZvW3qnf83h7IQk8XqHEkA7DKF5iVzejTcALgbYPx
i5vuA6CflSky4zRTRb0C7GI5OmejxHOYpgN4cS3ZDVDzNqQgOTdFpXzLLVbHxt8n96raR3nkGLbF
/zA7mF0QXVX8Nwjs1XadJibCJ4ZPr/dnEfKleXnX9DJmmJ0hnpSlfYvZ8N9BDPPPIXGGr+hxjRAI
Ub1onXVktlbua794zjJ13aFVJf6RCG5Wu/BXPrbweIu2OwiSPWl6uiwYbfauZ66zTmoGu3OXmh3k
6v75NI5JvOJ059EiH9kQd5NDr3mbUiuq1xEh6B47aMU23NKXYUd8UKQXa9vyve+y0G+5Kp79fCie
TVf+IoAx/sIS9avri03cad2HYicH7m7mWzQA6mTUyEy+D6IlMMkVjHJ5bY3AevIGF5NO3avbNLOt
p8ZRf8xbFi/u5WOLGhAuLSR3jXvWBhzDb90UZuUGpblzK5eUiyi56P2IkJ8K+941U/204WQPzYVQ
vfbNpxpHHnm7o2Gd5pIbjlwE9ihfKaf55NK0fGwKrdzpUU0aQVOuFDbeT4XrlQefbNNFMUn45tf8
9ltkpP9VlnhVC2lC7IpefSxnOPIK483VCbBVdSU6aY2krCziBBloCOU/RLa3sqahkK06w+6+tpBK
Fj3M7ByH+nuLi/noZ06/mG7WP7vuw2t8NnbDiGN7SYUyAgnP0b4kekunVov1p17QvY8lGcxxTRM+
JEoH5AoeA3Ui11DZIFyc0BCE8jw6aFWObV4FazXr9M82EoumkdmWahil/YTFETZJC71ntDtjvk1g
JzMy37gNSaYuDa+N9375BHHaePF8qLMxM+oVFiSxLf2Iqj4c4pPp8LtqqWiuZtkxQzLzh1GmysrL
QQcsNEcOh/tTj2HxmnZdvUTjY5Zh+Qs1GkEfRbqtA2lCZ2ZWO62Zqj402EbOosnVc8Eof9vBPDjd
P8BOIOoXEcLLDJ3w3RlkETNc2oa5zqeHmbHSkfSgGjuXTsz+LwL8WFfT9V3nOAbDOVFiZPMuAJ8/
Zkk1Ew9iM5nkTJanpOkBqbJJRezP4K6pbokRUTnlTrOQoJ+O95/MRXzsTRKk2W1TBWMK3F9tV87c
vJYqGRfAgnddIMXCx199Mk3p72JmmfdncyGE26ViR5xX18AJtKPO5hK7dwNeYnK2uCkSrSAYprZl
fphpQ55KkIvvkzcTaQlqi6KllWuTazMGnv8G3jJZUDFZPzyEfC5305c2794JnsJQn/piPbf55nWn
9fRqVfTix2hhFWmtxroZmZRLJ86415nGOYxUdanaTJAyA9OChkyowoVRL90xvxmJgdNemyDu3qAQ
qO0avwg6rg+JH9erKKnCrTRKNDxmXJ0kPFTqbCJZQ13zlnxz5VxhDWZvTZVPc+GoZHbyPT1JAU59
D3F95J6Uzq/861tKV96/Zv5i2l+MfYmtyzQy3qMxtS9+IOloMhVfI+OsWB4ia2tkSn/C24I0iybU
B6cUtl/iih5dJxKP9MRyZhpC+SA3ls3YH6jo+ZnIwUdHYu1kj45C5mlEm/HRmjRRKPWrk6E56Qtq
wABSYhs84JXyjnWafXrUy8f5IQp1GHHogSA9mvs2yDFvFZ65xwlDL7Jm514iWXiJBWErtc1ar4CV
e5gPY6G+ez0csXVps32DJ5p+mJGHPgv55KAq3l5OshEcms1iiIhAMrvOOOU6Yo+oNLutbAiNcCfF
f5W0r7JJ3FvZheUqUStnJ9rmLRrz/hBrTkS7RFVvZFqRxErTXO/XM7CSDqw8cELGpBuVYIgs9Bc0
atdNDTxp7iYLQSplg2ec85H4MBvJEvg3gxM4X0J5Yxivt2ZCP9r7HIyWbFk0y8ayoLmxbcv8NxeH
3OegdFi2gbDebaaNrfkMe2mooVYTK2JOig90V795kp+lk91NLXO5DDpMHtgw5TLDPlaEyUs/HSgt
L89f4HdWdH/2x5eqedM/GlXar7BbFW+YiVfRBDFxa91ey7KX+yaXJe27buVr9HFxCnRkFZAgDdyC
HrgNIT9JifslJfkvx42Zr5+qRNdfmvhRadxmJYzauJRigFkQjD+zQWW9yBX1IuKsOihkl2wiDZGO
x2B416udXMAOClmAG6g+Gm3pJn+QajBO6FB/nTVsconti97UQhQLACfDQ1gk0VsQgok1GAU5el2g
jc0OhevHbzmxzkQDEbUwf5VXpD8az0m3eUemiekSlq1NN5D5ofb855wz5+jH7e8v5UZ9g47oHaU7
UmUGpn/FiRGf5q+PBeOBuzesDjgdScptnsCeLtHVABXTyTRN4+5s21aLUKdtz4nDVJJ9T7wyp9fY
EH52pQT6X/ZEc2HtZT5O2y6m6cOIE91hV5TdsrVxHZEZ0j5lFRoe3aq4VPpyM0s/5od6ygZ1DByD
URIPm7T5uk8cu6AlsjyvnV9ktph0kr+LCJ0XH1X3XKDBXXSqHu6UHn2JOz0onQHa0vJpx+CcilO2
DPmgPYaJIfY6PUm4j2g5uqYVn/EIbIoQgddS73sauq22TnBjH9TCw3QTNpNGTkQC3Z9tH2Ho0jWq
O3c5H2Ldg6uVDDqBI265ySI5HntJUxD1ccYQw64+lLwZ+TNEK/bA18yJuosbpUy5QzoxhLUATWYl
KvUUUyZQonl7WZl6sI4CGHhmrXen+VkwH9rcGvQ2udI9t24acDDTl9vavVWFalDE8NAa+Xi0i4PD
sGdZGBm1jeHDWcAxfY3xu27LwO+QfmXax9Be9NF2PiNrZPJiX2uiPx4E030MNBh/Fl0ZB5v5RSUo
g+2gIOqN8wLgM6LzoozGherKdKMbsl90dZUdEnPAkixdqn3zIcxbbYV+n6mOaUwRHJNTjODht6Ba
6IjAPmLFEbsMvPcyzO0YCGFjjusWK39hsmTWSWLfMrjJm6AsjEPlecODrZe4BSNjfCWH50s3FeW7
MvkbCRq/VhX91OmCDlmKtRjH/ZubAZzoEvexb2y0pzOHy3dhf/RiX2PXXWhT3ngPhnCfTyiEqLaY
tjJJGcqcapkx/1kB/0ePN/TOuiCR3Oii6jAI4uhoFQ1Lu63lIayEOrF21jGNiifDrNKtn7v2kmrt
hxbG+BEaGmx1MhiHMTery70zlOv2oh1HUBFkTmB/g2NVT4cQT92VkJmxrX1A1LreFkfczXx6NRp4
LKTqjig/dVNlGvzxkF61Z5vphdDCkIQIWG5m3JZfYWrtrQ6/X8MEa5sRA7wdOr/fo82yL+pQhctW
s4tfRAhbZYqyzJXuiZQUEsD6MNvj3XO2ajpYR62+TQb5r3JQvdWIZuDYq4ipBn3cV+BrjmrMeA58
VtjkmC1EXz/pvv9opEb/wV1qKB10zVPRjLCwPOAlxEvv+O5jYej84tOzWpg/k3abytE+TUbAVz0L
jkETOGTy6tYLLSo/w7GEk6ykJ+fpS9nBLk2bNt34mh0+xJo+7HW4HAvssMNWa9psMY+i0UcZpw4h
zUKf/siQIDdd72ePPRC+MLjNxHfmZOy+vXalWGGB6aD1n+cHFcEszsun+UDghMPDo5kbv5imiwlJ
SyJrtY0f68PCnA3NtL4ZKaAiXf/ZbatTrzUU1YsyMj7sMjTeylzLdgpzbe7EHBo04Zex5arHqPBO
+pgLlLVIZ7k3kqJR7H1loC1j/phvyiRlqqdCHdLFoAzNXWDYtJOlELvywp48sbMVdhgKcPosAarr
pAcCEF/jwjUf+3Ysdq2ogZL7wlvO03slFtZRRChS5o9Mt+PwaFbByjX72yxbxKVenMrhccbl498x
HrK+OM5HFEZEGc7U+fu+VhilCVGMeIEBrDKGvjjbzMZ1u0WUC+fsI1H0z3kqGUzaUalgviDfEKNk
bpjbJm3oxk53ZYmt0JbJU0nGTzWqEPIILN14iXtuBtM9DW0U7QbHqfapphSrQm8ZVdNFKorcf2tt
qFGhSaAXGDfnRjj9enY8hYa/ado6f6hkeFHGXuwiRQXF7FX1ypwp84FmcxOws9/uhzBepoF755HT
5Z6JREPe2hjIMoPG2t63NJnWPs2NbhLFnGXkVu290T2ONr/IGNJlp6vTGWDHmQRtif+95vhkqIv5
JWkTwg5OTxEKr5NCfg792+mpQ//35E0PTNadrSGr19b1mFyICOewa/rkESElqrSOujONH2u9otaQ
pX+kzYYfyxiVFXSGpXTAm/VTmZFIyKcZfFK6SfS0HcJJH4knL3ZDrTTbSmRkRsbpJazNdJGLwdxh
HHqxnWkwrdTBs0fSb6QhRC4xo6Uh49mhkbm5MGqIEqgDpgl1M3orSEZ5ydQrqZy3uxhsCAO5Dore
XvidT+A7snitRlWIcwsBkTZm2vqerN2ZD1MJoGRq/jN0lJtv196X5r1SyDwg64l+WXr9hT84epEi
9LcMlsLV/ZbmjsTtthXbrIpC9ScX1SXApfnK9z3UY5ct20KUL3Lo4DSopf1t4pgU+OlG5purlHsh
Hq56KI/zQ9uJ35+BjXuixThuM+oE68EhtvXkZhaNczd015hTcIDkXfvacILs5nLXinOTvAqCEPlY
fsNzoF3MrInwfjniONjGW6T71snUQQ6Yo078ydh51zmaOoKzkAq2oPePBZUD7Xwtcx/nB4Q+3haz
YLdIeu/31+Y3BiExzSLMWDZB98nKg35dFOkxTnv/PBe7mUDBqlmYbMk2n2dHvR5b11BiOJ6QNIXs
XqtAM9FRu7QVXds4zs/Uxnoe4LCU6yADNRBnpLzjq9XedBl814StfVO9LnGUrFJr7HEvYk2KLBSN
KPc7og8nq7MXWvFy/n8aDeFqlQQDxP993bSMT9I0FGgLyPe8t3aaISC1Siaf2eSKpRbAXpNW+rFI
etgWQQJoZEyO+ItgSc9PWcmYfKkHkh+NhxZWDL2Y6jTLwwonHaiLzH4N4JLIOBHbhI0Fw5QuKTB3
Vf26p5QxSU/qgsf5odKDY4WX/8iAEQjotq7TDTYg+oONofCXkiC6sTwOidh0qtqeRdDUBxJb6asX
7XmYXgqmvF+fVXNVjwYc5RKQiFKeirAdTtX00DZyerDIlADNtu6toeRux4AhNa0vU1OyRaZyt/VD
ks7UwGdiUo3cdBQuqjixs7dQRfBLWXfRE7M9MoJj1js1dMK48ZZqiTYrpp3xBDNnEU6rCIYw/4RM
4ssP0OPMR3+8rmg91D1NLJDo4IbLnancGgwiJ/PYQe/L0EGhb/6zj/oLhHPxs+VJEPEKjnKLW1lC
Jtil1pPkpgj/OguDSsJ4IK+yk0GbkDxpafmulteQtvHPHlDJ0qFLflbTEagNV7vRmpm+QOKXr3vX
R4Yz/dXqaHAXEUm0IFwS65E8Voam00hURyW5rNqMBKYZmxsRqwPshyBM2MVpR0VZgMcNhDGg2NDe
MjRCi9zOMfni/yKRtyAqVUNe4DcUHPZIN6ZgXnfsXMpAV0tXfWJkD1rnVLdIY7DJ+b+nbTtFs2qM
/+mPvmQua50X5qjMGhY8iC/KORXtA2ME77Wn9oV57fVI9sPNrBF3hvLmS5oss8DQ7tJ9SsBy7vbv
lWV7K83KfvmOUhzi2XRRxLT0hhR4lQNs2NWU5MFWlFPOgOKpEMFXoWnO/UhTEWQ4WNNpkvFmHIT9
A9Ku1/lofmiRyFkjENL5SCQa0ZrpFKgUwtWSsr/mffGbRus6iojSoQ3yNjdtVYKfpyCih0BBEFaw
4/9kP7zMpyD1ROl4iKIAOYKiLQoPLfoSLD+QyZS+pRl7DH6Jkjchvh9CYTUbHdqZPm7ZlUnOa8s8
FuKjMzDDrKIpYbq2Opu+pKwe24j5AwsWk70kRdGlWtdxdNS9abpvWEsl9jjystl6dg+1k7yjW3cO
+K+SjcG8ddH3rb+1p3AAEhXKy1j35aVp1X+HNpxR6/9KuhSuO6mWhAsxV/0rri9XSLU1cuSacUoT
L58kY623NdirnBsDp0dDRmBO2aFH8KImckyAZJW9AyjHRVrV7a5yrQ/MVsaesD4G/W6FppFh92be
mfRJsvifoX6a9t9SE2Y+qiaESlfahroI8+9P/PuyNgj4q2C+Zq0wX1wdbKiJDeg6P9N9wn0Qi57r
olRpLnYqwfLheFTivDpXgoq3jNgHVrlRnYvpYTCQ7Pa10Je3SLWYLGp+ckPwsoMGeOavQbyOQ+Lp
MGkGClVS7ur5wVcleX0sJSRmWnSVYF0h/U4vVp+kKEh4bay1lo6L46zMgVIsDOph2dXxMz9Cebov
xcEUbZMH66LvvO/aLrB9YtWZknkdvx9vGKQPihnUnMOlv2JWkh7yqTPhh4CndKMkviSBzz0dza+3
woi2UpRYpSVGH8aazmF27Yu22xlqQWJu2Fpk42Qh8/OyXHZs6tZNXgTbfkopyy2zYDOUyRXjr2wJ
EtS9eHoere6o2NC/Gcxq8KpSJZvkxK3cRHanqrcfe5/0IKJFCCecmoySgfvCTaIL8TbWU0WHblX3
wCfna1E/z4CoWNEshHHw22ZNENdkfO4ODr1sQs0nOKhlk4lt02Q432VCdtOVmwEszk5to2liRwtM
pPKdhvWUThdBzE0mAlvoM1q26OnFZFPd1DALbjIa/l1M3F9JpjYcb2Zmmsq1iuvP/QsCHENuCv6t
Zxogm0elBYvk4yZf9COVtNBfc83vDyWIr10c23Befeui5y27fNtm8AeE90VgMRiiytnbOgHBs0tV
LXWbCeMBEcFmLuoC6ce36UhaiGfbNP8Yi3JjToavOFZo3TMUWht2PO3ZsLL9u8tsuoz+vDDwOxow
YCAC67ZpC2dCa/7pMlOFHDyuHIyDWY4VzGBCCtfUX1h1wq/VJj+4OnHozdA2pUnX3ZDcnavZqDpT
5kvgL0s9wO9vEc5595yrXRvsOgZMZCEzmXKKglg0lWpMNNtUcwTUJwWtXrSxJm94UvTBk1XRR2L4
Um6nnq7VwIJeBZLk9ZI4zzurZDStbmeyh/MiuqyNRllTarn6zLhj12Kk4QojktMsOiAlrXW0hb8b
gq7ezzco7JwYLEyt3s1UKC1qgo0xi7xzriJ9HJuHpNGZBE9YQ8tsmA3lWUXTJPsKAzVFgseXFZi8
znYtflCXh+fQtssz/ZpfddU8DlnS3WKq3zVRLdYBo8P4WDfc23ESOsr4BK0nxhiN5ynjY6NVgGxs
hGiJCCN8spqWpkVg1Dt69s+iCYvHALMi+gUbjazp4jOlo2AsjBDWFBxi9BrwtDYhdvT3HMFplJXO
l9SwsvkV8hF31WuZ991mCnVTmX46Q/HimS/GJD0gE2GhNQG/8tRQCGGE7tV8cqawN7wbqpOmuLGp
X3fO5IgfUF/9G5q3M102fz3lbOIXyQYRnHbaXzC7aLGcJhPk+HWufG6s7KPArLOvelirBlmwS6c1
Qj5Bf+OSWfhb2vcHFfv60S20DBIyYvYmravHrPXTQ+v3zkZUcfVsJf4D1J39qGn5W1bSumKx0a5K
xXBHsoEkcZPQmFaIL7tPwGVFarrVzDC4lMyLVwFDVarEDFVGWVAS6nW4g0WU7BjNHvFoDMf5LFLy
jiQATI4HHLbLONGSZ0wPDCZTYsKdxsLnTjBEqWu/yYKEt9m4N6LR3Y9IfVZdrSmvZt8/EEbM0jli
AMvZkty6EmW7I7XxK1EbzrkufimtUF2MKOrIoWmGEvJFgR4ZOsBes+hLkC7rXdlmetempBhVNe1c
ViEKdVTkLwiVwoVb9hgup/krD9WBpCgetMymIdm2z5KC7dJf1NGzjqVjEocb5MDEpsPIM4d/k2b1
3wjhrDEkWYBcA2pnG/8Ng++WnU9nXY2XkVLWD4UeVjAL1Ggd97V5bZrqV20zQZ35NS6+fABZyt4w
R07VEckfvsVOXWVMI/a+wU+ISP4zGWW8nYXYo5J+oVsQF0Df8RJLVbqdl8j/+Nn/b/87u9xPzOqf
/8nxzywfSuRE9V8O//mcJfz3n9O/+a+v+dd/8c+H8GeZVdlv9f/4Vdvv7PyVfFd//aJ/+c7833//
6VZf9de/HKxxL9XDFfTHcPuuGlnPPwW/x/SV/79v/q/v+bs8D/n3P/72M+Nqmb4b+Iv0b7+/tf/1
j78Bx/6PP3/339+afvx//O3/jN/lj68w+vrrP/n+qmr+rfp3NprCUHXdtFXiZ/lm3ff0jmn+nWse
7rNhGMBW5neA0dQBb2l//7/snceu5UiWZX+l0HMGqM046AnJK5/WYkL4e+5OLYya/Ppa9IhEhXtl
e6CAnjTQichByHvJS5odO2fvtXUI17ZnenClHaFDwe5qlL7/+39Z8g9JgBZHAzyqpukSxvGvr/bT
D/hfP+h/VEN5W6OJ7vi3f84lEqbj6Ial2zppXOw2fMOf97xlaGfMGGO5k3lDUk8q93Anb21Vmn5r
Z3Lf1jkW6tHtg1qPonPSTRdEnNw0IDlOdKAJKV5Q7BQ6WvqElzLIGnVGn2LVEekSdnOvVInqRolj
j1GYhB457Aao/aOW3TK/SM9Rkcb+5DpnKDzzPxXOP2/o28WZkhtFQU0es2v+ysJeK9S1bW2kO6mJ
N6GW60QAKvEwv0iXYcPwwGz5OSLdxTc5FkvEetbcBK41vHmr9+1vD8Vfd/6nO83v/LelXlj8ZB7P
gMfbTbeN9frnO51R6TVejvxOU9lrLbo3bPp3KSI59KJDkNkEiXoHc0nFrpun5JxgSa+z8QoWync6
01mYiOhDt5LWT8gq9OTaBIXZSuxLifBTlyl+73EwLAM9lV+NRL5QiWe7wbV8B3V6zTyo1k0AL1Cb
w9Tp77QV9U2WagjLipffX+rPCHKulEMV8kDT5iyom665pZb8rY4qR7JKNBnrO2N08KRMsX2w9Wd3
QYNYpkg2WKwJEY7/4df+b/d3+1TP4U2CWk9SwVbB/u1Ts6XIGNVUOnks8i7DxUF8erlfqCD/oVD8
+TT24/J4a11ORCayatJXfv4gURfAdx32mmUcj4yy1Q7HKupBwlj1mGCGVc7R7vd39N98JJlhrs6n
uUSh/RrO4JalA3GIBqtas+5CW8DNlL2488oUYIDn0DvO0GT+/jONX5aG7WcEtM9uRVY2gRC/npON
xvIw+NFhs2zbAct5rk33aSRRa2oKTE7zTe2uhxisZVgPrhH+/tP/zTPkWi5xPK4lLe70L+sSzuaI
1I5q3umbbqKZZ0YEtJNIkKHVYT3VrnYXi+of8nT+3YcC9WNJtG1ji6r5+ZfVItSoi5stO4hNN7H5
6BCshiibVor9No/I0leb6eHvL/RHifdfJeCPx8nlcRUuzQjutf3L4+RFS2/lHdJ511bvWhpft7F5
XadkB0Sul4ddOX2S5XwpgbKEEHNd7VgSffAPz/S/eXl+NBfYp9hxeH9+vvKGzGhBwhq/dTofCWHO
KMJ4vur02++vdruDv1zs1sWQlmsIWM0/YvL+9pIif0DxvKhpJ3GxNEQU4s24sMfj9jQ3o+4bGSI7
88vvP9SxzV8/1uZ/rMAmC4Nl8WD9fHnxkIklsVW2S20x7GWd3MWaVl7kxk3vQgdFVlb7o0FFmeQ3
+Vx95YlMAgbRiiFi/6GVd9xxvEd5Yx3mKjumXvRUtlnnY2bblWP1tdeKJ7OEU5vn6wmu1XEctMtk
iYSPcI/YXk1/cr+Mg3XbOTjDltn7ajTmbUTPLs21w5w/Tkn12Rr5m5WWL7WxvsIdfydO44Yw9EHk
j7Eik0WUkw8/jpEEPqiZREoUY7Ev2qWluja+iFqgK0/2lYW4u5u/M+ykQK/LWwcBjcw/E/bdOZaB
J9NXUytuvDy9UwRBUscfET9oVPhe0Z+MSb8XhvMIRPvcK/NYzyPwuGynnPbapsukr/KGdJU0WM3u
obV6P43w00CFKJLLQcbQTgXRvPG13XrKx6N01SAjLiTSJ8YOqfk4tfQ6zMgTe7ds411hqw+b48LZ
nrXHpUcA4vTZ7awSCXy5jfdSl+0F95DuJso7lRoXEMsi5gaOd6Lt4gSqeUonNVxWsribXXJeU0sG
5mbVpD21HGygAvwIQ8qoVU8PteV8n6xrF5nLETbL+9TFMz53TQRdFJ/qZCweGvuZHG/pO1M8XfZM
UTLP6q74Mb+jhPWlB71GeHUdGriIrQiKK8sijRAkGUFUGjOt9xVcjxb2IrGZmUyb5tGGsXKVrJG4
jrORKAc3esqnE0ftLux1k9RZXXv4IQwhGSPMxqQKMiy4e81mcu002quISavsveKso4/2Pc86RHh7
COIGIpEUcJVSRhF5DCGCEfwYJzXBWO69IOeZ6O56PWKz3CRGtPudcbhdZ+/EJcP4j0CzqGK+6IkE
fLEi9YqM+S4nbkCfoaAPSbdbZ7s+dZkepnV+33jTg4XAAh7qg7bxzBL63mYVWB5JIZo5v9mrvRBC
DMpS90hJtKxCh59R4/C9JmGH0D7PMkI1ut9JFAlAKUeI7Ofss/FgKEiC2lHVjTepsfd0MyLzFSeP
yJ4HDIFIwRw3BF2lwjISBzM207BKmyfOn1/twXvOwXMfS3ToRTrmvKgUQryrRdpXQbfyynW2oN3B
jWJqNJ1Ncgb9yHKKQ6YbX7zeIY2kLtYDy/sNRrQms+5kT1ZE3MKeTFznoDbmYEGlswdPDHy8A5WL
kmXxgU2pHayWKVyX8kCJs2GB44UZ3DWSp8hnvUUCZhqBRa/lrWrM+0jULirxfA2jugVd741yT4NQ
45m1qddKnlGhmmPq2sO5IZZ4vyzpXc5h8oI4mduFptph1Ccb5Ypu8eQ2FTNBpJHL2sPc4qAtPbjq
cWy8IUWgyjyZY/qqdxg527o1YTC2bwt9kaLGgTRqaEed1Tz0V1PfpudxHL8ljopCt+veDXpHu9lo
hiMDtXG3Zp7C5UGEipMYhG/Mse9SaHpz/aXqrJtyCSy+Ma3mvkVkGb9dy8LE2jJqxH/QH4idmDwC
BRsp1z8TLbkgnxy9nEdiYK8xWTf76wE4d1h4CQr8QUJanL+b0VIiH3LuCxexkqldxD3Lst4X6OWy
qgtqsLy4pOqDq89h2QOO6nTTI+hHexdNcQtmM/LNbCakIS+vWL/6k+dCrLdfESFeLRUU+ei1SgjW
yiLh+jVak0AjP7ExdL9cewknzFsel/Sm7+Cmjpqx4IdiPhebzYB/Yy73GO9xVamPas6+j12T3ULH
vzDX7j15t03zjpQdnjuw/Hnz2GcMoGZOWLiyS9XuemkuB4S7B1FPKHOhq70mdkaTjIyPq5hV694t
dTQxrPlxhQpP6M18UtAUg7bp3/lC1SlPIRs6s6sCVxcDxtOeVhbWNh8entjFHBNQDbj1zZI4QA+i
dd6PEz71dSYewnFNhDIEgOdE3SFt1+49U9OOWYzPE4X3gQlsfIGXOIVg74+qQ2yjVbwybR0KzMeh
fKkU2NOKvu9uMOHsZvOEa1on7yC35DMzif0kaU8akix6ljtS1rHnA6cbd7kpvoH3vDCi6mnp0Elg
GUrgzcCXdqvq3bAqnoAt8BMlVDFl4ZSLYsdChaMCvNcFZ+IJYwBitpWYj8+BQdhsfrVSq7+u1npv
Ns6nQDC3T/oR6HNJ4EZvkkC73kMDeZkY9Bha8pAXGswuUtcRFlxX04MiJWO3tgzCmGFe2H0m9jIZ
HxlWJ8emEC9dgR+oRk5LT+eLWlb4Dnn9goASm86WxUe0m35ShQqMNLNpv9CtsR7SPpkvZ4UshSQb
oodEtOwFvjIyO0Y8XRObQjbeJB3/dGx373bnIc/qniy6djwmYWe7ycOUuXcw1q8wTDMnKOKvjTxo
C+Zapen3oBzexFQF4HuzG9r2xR2TChGorN25RSGDil3SzxK5vdDTmS7c9xR3gm0RROR6H3mx7tbL
Uiv1YEizD9dT05l0uVNF/OkkSaTogMbRq16+Ic0dgmHAIdBhCiR4y3zUkD8cf1+lWf+t+nZ0Dozk
jpnbcQMlxc9Fmie8lJUDxxrYr/owwKDG/k4uy+jZYYyu2M+HsTy3LfXFrDFu0BrqIHxvxMEzjZ8W
/QtCwRpttOQVYO/NaNoe+2ZYThjitzKlupTwNAKze6Wf1j2g4vso9WLnRc19X5DjkRTFdbYs39y5
yc9DFV3GtEjxeVr7AnV8gIl9DqNenfBUatfq9cfl///e2j/01rYpy/+5uUaTsI1T6v0/+3RbM277
F/5srdnuH4KZlESxx3mNtgpl/1+tNf0PXRfM0QlNp5+zNcn+41+tNesPR5LIJxnyOIy0tmS7v1pr
W9eNNhgnQMEBhagC43/SWvMcmnQ/H3YM7KB08Wj82fR+fk3/yxvNreKBlBTThr90NNM0ejUidyj8
tpToVxdjEEFSxf1lNxmQnkTU3ZUsRXsB8AsVl1HudQXKrXYcorVm1LMQ/g0ff9pwmbnzeNLtEtCe
E8WhCYJ43zObO6oehbS+wEswJw8djqrMg5FYq/LjBeBs1qbZXacvWwzJLMM8snvCyAgecJq8PpF/
vbIKt9XZwXgT4CRE2SN7YFpxMx+0btHuR5S130umSVsqfMmXzmrcbLbDqLJIL/rFQ7murcxdGtHj
BMJzoNmT91UNte3XloSAo9ycLlUvdMJowRN6ZevceEv1olti4P1K5wAMRRK6skwzvykRWBT0vsME
OUpYala1bzJhnDC6G/5iJt2DlSG9rXLEmpIPQBpXfawpOueB4nBHJ6w51jHHJ4IU4dwoOEGSyHNu
VmLsaiFIhvSQtjK78G6tiLRyc0CGkInM2sGulHsSIqydNSLpATGhX1Ae6X7HPOzGGEEINhZYxLpi
DrGiPdxrYtHvQKpYfgNPLExjxLBtxnCvd5tbrHOSWNkKGQSYxVBEUuBlQWQk4urd0vJrOa8tkSLR
EnRx4vkIIBDVgKT6WOy12pcOgJ/VJtSo4pcFM2VX+1Gh70P4FYcTPESfSpdPWNeGQt+SZuChF6Qm
AqIb6zYRPwqDi4bD5GiMlcUIUNg7F7DsW4s69q1SWhPY+HofY1hRV3Kyl8ucQ2K/kUzI2OjcBYXa
Bp3ONOE8M6yym7MVMTFytHG+qPPVwJptyFdHeKjoYvIOvUnSOMmq+GowRyK1GgZcs4lz2O+yEhtL
nWTpwaj65V7LPf5iO0evjHjIr1vQpHEkdwWhO15BMAOH+/e67YgYyVPnpoU2HhaumqA/GmNpAEyr
7fMUTd5eAH85W7D/rusGAbdv5J68Aq2BF2cYzIu4SfT7qVTJFf1Y9uxobG4Xxfx1qsv4+2qNOfTY
Pmqv8zovHsnqrB7NkuFuhpGT4ZyML7PFglZYYQOkdcNZtpLUeXq9zjf04XO0Vo45HEmi49i0Gjat
cWvDJhRlc4PexDk5llqupN1Pl4rm4tl1l+hhKLLuAGa/Ok+Icx5GywUKtbZLyn8sqVGYRBWBcKVy
b/JexyFVFAkBIjrlnN9P1vTNynVxNVV2dYHETN0C40Ae3iCq2erx4VVEeXGnuUnxEq11psEHTiWB
S8jH6Y0jc8Jli3U/Eul3yXH4TptWqFdbyGfmOqwTI8W3iAtwtuWGdQAVfaevCIKCrmqGAodGZ54H
MYIgm7pMu2qQ2n0iesqe5Dj1ezl2GcmcZmlArHHGhY4Fd7ki/bJpyJ12nOG9EUl8B5JlOizCqcgq
TEV1iaF0vjfnzY1YklKEN5Va9RYSsHubE7dMQetad0juSFGrMnHH8LD8pjs9UWpL0vOJESz516z0
vEPPk/xauDXuMxfZhzrbQGS+arbbf45Tqh3TJDfe83jmYbJU2uUhyEniEbLSLXczGGb03msFFnVs
EWS4qT6CJbfT8UuDlJDCdpXI891Brjuzm5pzUupMx5epeUehU+wkDY6v+MQs7IVA1/266coTqGhj
E5SNX0FqOLckkEX7acSLAMAKdUSQ1HWpE6AaESG51qxJ0N/lFA6cPHap12lBoWXJAQ1/feXmaKYx
O83XHm8OhhFHcUywmqtxXFpqlt6cIz/ijt6UcSKOnj2CBZeyLJ/SxUnuBtxKdwsKdRz9qJQvK0K6
T6JcFnnKiT7j1Wh6RC6A5bsg7ouTsRjqVJXx6PnWNtD2KYrcBz7KZphQuQ0kh3pKnmewyF8GJyKi
cCTR3WvslBSVNGmP5VjoexTkJeH2JAMEQk24GAgFOCe24VwtpexI/kLTmucy1XyR22Xma+iNAk13
oo0n48a7tqviferBfEdEz5KXWmNHIov0OO73szKuFEqJvQINdtlbLZa5EujF2LTpDUTX6Glm58p9
A+zoKwep8WIdO/d7U6zLqa3X5cWc4CejZFsOSteM24SNA1a5rOYPtEIjCQv5CnOtGOpd3QGU9Kde
JyMGTmIG9dwT77xD7Rt/p/jaAd2F6AxVWhEPijhRcWzOU60+Z3I0btUEYJw7GCFpTTliBF4PjtVf
bDfF2AG11IfNrb1kTuZgSW3orxkDbREg3A8GwQ67yLPszx75/8uAj6bYdVntXXq5zDCdFeJV0Ve+
MKqoeDNgd72WGWQVukAi2xnKUnvONt29imXxrTcdGvkT3JsKkDSIumYYoL/0XXWmYdtznlfQNTEp
H+mtrYjiPRixWY931smiMMIbTzhxA7khsMrMPWolZtrK5tyuu4v13DipuU87l1thOxjQdRnRdKQ0
moKmM+2WfO+xdIOFVOmJnp1j7xyeMvJz1uy6QAgGNNQw4ht9ximYkuXxNWEzBdI7EoDnj5M576ty
0L73uRxv+1aKyzgrE46NrW5cTTLNeQR06qfMtrVtx1lgfWpNJWY/MpR+hQmDoJ8C6QRmG+8291Ya
golaGjfoWnqhvuNV5eViSqzBPa7K0DPjEiGNzgZ/GIyS9EFelHxEKN0UJ1Z4nNM5jyddEGvxPlaj
TUdfOW6Dtb1OzjWxPiMPT2HYR3rdzE7gX9JpskxvUPt+QZvsE7Uge19T2pDeuNWcItbBI/pV8uS/
8/6ymXab+czr8hzZNPeKsdqwcp+MpV6uNaeeXhgKxuz8ic4ZOWpdRwH5qPUVgldi7Ss5CZyFssdy
agqDRGmab/gPMMLSsSqiGeoqxy3mhKteIHha8Xg8rM1HFX3nHblaK5NHHseXE39ZOcjanLN8dKJb
PIX6HOBLOa0icYHQa/Si+oqvFVfyRLO4ec7k0xg/CDKrW2rFMgkqHircrYv41iX3hFqyxnlb4z00
nQz4+hXKt+u0veuah9pzj57bfibmEEwMrNj5TuCCWS82bclx0h+WscVMi4VHU7e8U6dFFS/WoJ5K
Z7gQvXF2suZRNc6TaIvDUrVBFNOgWj+VPNAo9o0JJ76uVe+13r22NvSHoX9EENMebITMJw0N+pv0
QkpbFEiGj0D4QU9zC/hmk6IdtNLosjdxWOYRWYHAGTAJMs2gykeU/s2cpzaMyGt5yiE0fuuLdF+w
bkvgJ194eJbdlAjwLbRYvIakrL5bwIqqdD3gkWbJIOtm3GcUkX5ZZdYcYvCoKdiLx9TNio/UHkqg
O45x6IfR8dcSyVpZRO8yGoqwScVXq5xuGzbAYBBZjyaz2XfO/CKt4bYn/TxYl8K7H3IXd1rUl1uX
Zln2q0LuCPmYrNBNE85gM+wnjDDJSrq9UxferhhhuyyNsPe49Z5jhPABWATWMw2vgEhJe402Tkjd
a+N9TJzk7cg4y88RKPoCsrnbd9zvhg5eUym1qyv66oO9fMAe6mAZdXTGUXQHkd5BT6gTZFuFSy6w
fVcns3f2rOq+sdEdY2YDCDZ5nT9M4yuV6nu/AhrK6/gAgPR69DQMvdBqXZ2AvXRdFhT7KUMVIKys
xPYH89tvemElL33DGtB67OjAc3gjNFf3bQ5nfjULVnpreFlj3mqn3hzyA0GhygOMF80VTU8bF41m
IRFzZ/rb67SFrXoGdI2yeR0IQvJr1wJSI+lzWf1MQS0GVOcltn42YoJO5vYoInrsOIPqsAHycdAn
SwtST/8yW8RvrLgvw6EHMeMUNDByjRg8BYzJd/Qo342qd16JInJu5lkRJwOxo/sutUHcOQBhLjCW
WvgsI+clra2V1GHKrcuFgvt+jtv8Q690hL1IzL90dtlcOMTK+xRzwAo0ty0vs7gpnnIYwNdem0Bm
oi0yuIfORdAYuZrMeGWoIzmjj7t+BZpr9Rpx9QPAQB6myH2aarPmiSrdo2un210znQjbSMQu76FQ
Ctoh9TY9TnbfmFwpdPP8VCL9/RiUG101rds/TkXOHKhsipe8Qiau64N5qS9WBbq1WKCyDmVGvWl0
/Nvm0jCd6QVkI0/JFzwGK374jqgkEKBiE1LZiP9N77EzmEyULB4lhwxUwUHD+72Px7rurr3Cml7b
1eyXnVdpJuCXusqW4yRj942BWb9zhm2FsoiEvhgSoVnMxjr6SIRDg+OY9AqDeGSM6wuH3w6ZXjRt
1Im1rHZzb6J9gUvwLvO0+VqBSDskeclJp3V1BofNliUmRF09rBoa9ZBUM47FjUGCdV81hINYDhRj
4P6wukjIGTEj0kXAFUtPsesdEp9JIgSkyyTRL21DHVZvsPfetORBq4YBTfQqdy6oKX+Ik2hfJUt8
KTswfThgDZARlrZblsE6dtr8RUHuY2YQkychgXSDql0PkKrnQFP9+k03kW6TjGAy2+ta/bIFcIql
NYmbi5aa/YqJFzo+Doo7QlfYQ5apF75hypwI+dx6y1wmXxynk+/MuCtOQhPPR4th3RiAMQtjXgk0
whvPUrJcT0CPPo3ebS+bZd0c4myyYWeWxUWd1vNND6x1pyZ7fkjzjuAZkUjfFiYypMXBOWJXIIoU
SSRAFqV7Q/UB2YnaFw5+1rCJFmmwMGzbTyWIIlnMKx68JkIDDsP4Ju0kFHjV2dSPaiy6p7Re3Mcx
5ygZkj+gc/fRCn+HNNbcNLLrnqJytsadcK04CyqUqfvE7qBgK7JbS2USFsyZFBLljP/qywpnnoFV
EQMDrzRxJFg2H3bIhrcwv7H1eGrFsuH4hwFWHpzQEvVOStyIU+AHCPRKzXelU26kG1M/iIkvGKQ1
lsC8GJ+aUt7MmNQC21kpzev6hB/H5CRgcBJBtB+6poYhhB5VMKM74bxkorlHp8ALoWsNfVCze9bs
GO9PMfTNBRk39FcMCZlhiitIBximtuPWGyUFdr1smKc/VUT/txui/w/JCBkO/K7XefWl6H/qdP74
5/9sdRr2H45ANvGjMU5TSKIe+7PVyd8xpIUiH6mbZ+KvQDv0V6vTcv/A+IeiQ9CH1FFHIYn6l4rQ
+QNpjUkfFI2csGya8f8TFaH1i36EB8yTCCtsAaHO2WRDP/fu9QkvEVmAPSTYOOg5LpjQ2dyZSfeE
5Upd2+Qez/Izk+aJEE6k1C9F8mladw6vkNF4O70qQ30AM8igxCB/blozX+kqaPXnos6RVCUnvC+B
fZ6jp9qmkwh46Y4lOpDgJNAO5wFcCVF+1/tzdFtpt2QOe/W5eERr6xP+pfPNPG1nrEEpLj2dPNeb
NUKo/nVlFcN6nhFgxlRRp57Ger0ovpOPQY4jwtPcHTkX2G44C883vJn0ixhML5xHECmYvlEYxDsO
bOzkYUvihMYLaWWDrwdFCfyBA55j3TZMpGc0ehIxWkoa9wSOdbs9CRMFiXWObQseZX6M8u5clfkh
1bgEaewmkG8OMb16uU8J5JvLV5l/BEAheNHjAICjj6/TZ6PGy6TxXvONFisAYOKveNkbcaW7WRhR
rkYbrUJQ2ziwLqYHWWShw/eeo2k/meICeumJPDHCF+P9mOYHo4n3Jcb9WFGxMObuom/GbJw8G9xf
tJ6qJQ9hPAdw4fZDkh0melR5zGI4qiBPPwd1iU/RH/oD5aiLM9cAeEQbZUt9gQ4/IOagVxFsm5fl
8SViUBGEHmzfU0M3HseBmd5N2Qt1JF6dgMFpR4dPPg3Ls3nkQBCnFOnnuvsiSJKzmTCmhkE7ApZA
/dw2c2hqHFCmsDSf0XEx14U+/1lZFPw1ZZp63r4lTXN6jCoomebX8adG2p9DPRXV8568lQCbNvj8
kZQOE/ircSjnLDSzd56qFk+sWWc42RSDpHmfW0Qye7dtQ34RAlZ0sjGXMqvP7a94W/NqJqCMWnLs
4r1rfjJL9ZME5ZBmBkr7KFfDn2aglTHgQOjanKExQZW45BxKne1rFfwsHc7jBOp6xCDVTidMltAJ
PA0ZAaNjMYVNebRr7Lfte909d/2nkYBtqaEACR4IHi9kSpQCTLX5GJ1ZuWsl4C7NoEJRaCf3bnfA
qx1q49tMn2XIoFh20jf1t747Gy0/ysrDw5O70gSq5zgkVSaUseOTsMG7Xgax+9xkZqB7mq/xS2w2
GCRkod58Dv21gnIp6I/kEsbkc07ZIho6ODwDRUl/Z0aAQkaMqw4jBxtlIjyDrR4PWG9HLjJB9wMk
wlQ91Xoetg5QIGMOa0XRz8Ugpg+2P097/tz63KYj7rqEJqkMSsvAqS1bzDs/FK/Ywooy8/enmaEF
z4q4dbGEDVggM0inyVkjC4DkR9J8/7aI3/4pbvu78Ff8qkL+sTY6bMKmJVBabwLwvwtTLSFNL+lT
okqK713dhuuN1zCOKKwgp9yLyD/gqS9LhZdjuzKJGsfkVdNCQ55sArIbJvcLv/ioG6dpOWR0nFlM
mv1oGfshBn/IYTzTc0Q2CqBzfpDzbYvNbgFcxXC0NlSw6jmYMiZHy+f2ks3zj3egq+90/TYSme/Z
ur9Iw7cn6sbks+AFkvqzLQjsgN7OL6+of8zhOcKDURA6HOmfdvZWEsKbH1z3rMgom9rPVt11s+lr
2WfEuaDmXqdI06Tj+q57w/G+RAfizIff313j3+48f7u7v0j7BkHqYI1UiPf1KZ8fMd8GpUXZwzsq
UOjphMn06rtlX2vZ9aKx9QDx6NpLACG733+TX+fXP/ZA2zJd6dD4ZIj4i2QVKDUBGFsaj1mz2e0b
1OQ87QtcPf3EjXO8vVLwCc+1vPb6MFpC1d120S6GRYw4pCbk2T24Nja+Q6czYAiL1jebu7wGT+u3
6pPANAVQOeWPF8sinJG+kHtsMGJqw83vL2Xbrf+m0tyuBIWVzvO6XY38VTdPsiF8PFlgK7U5En8M
fREOnBJXcVkb/6Sm/kUR+tdnMYe1tkEpMv2f347WQPKTzOXgTzYkf18w7Rv3A3K32ZcfdDJ+f2Xe
D6nnT9dmUAjpLrWS7mKj+FWGP0lmQRCKBn9bbxhjnETEa5Xkh7whJZ1o7tpYMKp/mpp61bTQY8+Y
NG+nzc+cQ4IhRrU0E2ArjWtjZE6F5IxZ1YVpDFfbKg/ngCih/DkmPWHWmo/YftHRVabJU4ZXteIl
n9L+q6MZpyh5RK91Wj0CqTozmDbCOqaL7VvQe7vt5HQ1eepoV59idkJr2bd0uqL5jjneqn9Ra7xT
w+eUtJD6Tjqb61ZGaAL9V9b6naIHecEfbK9X2K1xKl6Om3V2iY4zFYFtcMykP9GWxIwM8d5yb63x
PrLKQ6e9cXA8aYl2RAFEauhntqqzWRxZQgOeFKRSSK3ErTlQyKCM3nZeAjx/FDb0Ev1p5FIiw992
vu1q4+nRJBc4etbJjmAg5+c0fLf9hCVvqxoY4vva9nIwqyho+W0LfQvvc/gATpq7RUAfPhyXl7Gf
fLeAITVhXUYLxuZH8KXfDzPtvq8AXF46dduvnOCbfZZJ8F6EZ7JJbI3Spdq38FhhR/sDCrQR5ay3
frPh9TMnZTTiI0o+THR6jPx9u65tQynrl9XmJqmrlZ6FpILEpDgwIJ2NN4niavvOij1vAa28FWxQ
u0P7ZljQYqG9snOiQOSZmVLY1fzHMtNPHC0QvlZZP7bJYdZ8BvWnTe7rqPZoWNNVPZGrMSIWTU9J
J68XWzu6QkFDCfhu4TC8WxvRri7DAg18T7JLHVMsChFE3QHsnM2wfObc36XLvp5QNtbjzooVd/ig
O8CVyUQW8T5mWxnZNG2T/7pNVeWiN6S5X57ZLlP36se+vJMrTViSuxPH3yYUkftsRDHx7d8GriKi
2nTny7gjwZntmqkVNU7GwTbHx4qUmJdm25FIRocHqq/F85rRCs5AK5YEF9iXdQMshwYbhRBNXvKt
4kdgbpSKRDtx7I7jU9/Ej4VBAub2QGjPywBVuLvHW03GVhKOznjVx9QGVUdR9TnJD5PqGoIx6qRL
IS8XtMkpZa38sCbAlcZjhZFw+wSyfBwe/JovN49nr9zX3bI9y+1ENUs/q45zYifYygCDyO68rQOM
Fw5xMpMWZB6GjOxhNe2t5WUrRahuPFC921vJzJBedUw8ImWoeuAJ8BuwUMCQmSg2qDHZDhuTWiMx
ORAQv+PdImkJtvWCYPMdZVEtUAGwWw0O03QWQd07tpM6lmUL/jr+Ud+2PC7LVlXPj2X/sR0ihCLg
lzNGi5xemJ8w0398iyoz/Gb8jHQyErJ4Z5V3Q/e5FVGTfUIkIvkYmyocV22IK4goE+I9tJFO+Dsa
9x9FseuSNUHES1/69vBI6GvIxM9Pms+qe6FjcDSnXWKB6a0yP/OAUPbGCV76bZdRDXA9owamL/UR
Wow0G8yeHhfhjwQ9BC3pwMp5AIsBK/+5VNf7DBHH9ne3k0WXNKHGZLddQmscGe+P9M75rZq/DhY8
DdvRwWMX9XjQMFkGlaSY6zRoCJv0zReuhmD/qxaNO+PVK3gJ+zvkJEbLIi0+tntuNYpD1mdbse5T
Z3qgmMeJIjtvj9uJajCKGyE4z6Fn14Gb2YoULy9scFgOEP0VGu9q4MRiDLsNf5y38aFmFWvlezS8
16lLlR6427G3fS/IgRhbwmiS8sjP6s/T85A9GdV3UCTU+ejc3QJa4RI2fAedoVABORC1Z8/jm7Rr
2FfHhpIenYhBZqLwt//PZbPTevswk1JOBck8idDdAMQbKvjqtkGnU2vRLkKXApgzMDNMoP0aEr8D
NOvYGXdQpaNN0PjoDSRmfADnEyjJo/fU+UzBNMePPRXx9lv/J3vntVy5sbbnW9kXYEwhh0MjrbzI
xUyeoEgOiZwzrt4PKGlrRlu/ZJV94lClojhMSI3ur783jZgX6Le4UNm9+vnbyZYp8ER3IwnXGL+B
WyVOjA23iVA4ZzsJuZiACMJ0NYo8ePd1xlMcSaB0G2UG+wDb1gS/XhddcVNKn+TQhVLh9LSeCDwd
stGnyoAKH2qaLRuPa1tdwnYBRrPY6qciegMX1+lD9nfMrGtaSS+nPo2PDdBhDG05t80UUdndSGRx
jkaKeTOocvhE96VyNyWvAtMzK0DA68NmtTumUkEzn86rhvW0cSyyu3rywu4K1+Z42AbRLpUI6Dl3
8GeZAVva71CfeWREg5H6VXaOZOBULqPIiWs3NI9WAKGdW7H4xvhqaZlbxnTqZV+LABrUwUnBqXG+
wxFH2hejaxnNTlJ6T06te7KBrpYJoA2HaVo7kILEjSX2flcTazRD/8B2g4BIb+131AKOz3hapGjC
I8W6S8PclazBo1FI5LPgqQUvEtOfhIIJCoUjZS8VhX9HBEEb7cdoW2IAnUC57s1jw4IAGOZLje6o
PJHKTaXHMNgIeAelzTqABOx9UH4CKsRMkgVugQLgTAL3C3/OcIFHLm1Jl9Dku4KA4/X6eQ/U4dmQ
77HBxe07dgDe9RCr+cGbVOLr5sRJyYieC83RgTIsKPlyP3o9fV056BxNC8CjZMqDBs0K8gNLvSi4
xckQKHQmyTw5dvljA+w4IQeT4QIEJGkVPaMr47UqB98AUYqoG/E3QKcxUDXwNRxcpex2PTBUDruO
NCfK293Kz1DMwBHGu376hHOGi8tTq+S7iOIlZXiHzIdt+okeJy+3inIniIPd95DeBGQsiSPLn4o8
QFcJSbwTvGzueOAxy9DnOlBk5iYp+JzGu1HpHBR8bD16x2g3Yp04pb5yjTDgBQxmnmsmzVk/1+fI
2+q6AmD0qWNOPbdU3vFLIRY2CUQOrVaHjEYori+YOQJgMiaazLUojvIh8BJaDfAknYY+fjYvLpp2
r4kjOlXxatThKD28MBLpigAn0NUXBtqPDKVEj6Kvn89o1wjcIzwlbJW3DQKfiTo/nHNUKuSVVQy7
KPbmrOcFgMiQ9E6G+/Y4cKJAXglAXcxsh3WmG2E80dUvBC7Rqc+26yQBaYwTx9KJ9w5n7Gad3q0e
d49pMxl0stm7rz9mtZoTm7gsd6otEtVVFoLXa7xmIkWYGm3IJLtRcVXU9eIFa2BPglXddNhnfM7a
eGrpSsU0D5J89mGAMgWwWMzy0WquMvLV1t2+Yk4+NcoU5LwSqZfRVwP42Bbt6I0Lpa8WHYAoHAx/
PWk4WVHyMISzHyf+QpZ634S7JRZfiDNkVh+9ZAblo9/Raf2poB5rlxvsSWyT5WyASx/Q34vVhzZP
/LXoXduGLZIpkTqvKy8ANRRE0masAqzeI38tPNOWpXiaYByzuqWxT2oSrS3BzYTFGxXqDPzrR+m1
0Xjle8pxsdpGFJUs2TZkB5ehrC8HhoNobLURwfXag5y6fQre3ZKFVlOlxYq0KTo3CyK3hvmYJgEx
l4QQHxTG9Dy+wxBT5d2Q8Qyi7yRh7owOf8lx9FL6PiB/R314ILrqbOURRi2JHaWL/X0x3tsQcTVd
wrXIygQsDpd0A76CA2pzHpV2t3T1JgqTB0Wm0IkEPJrjm6/d3f9uyOD/On8CjC5+2Aav/gc/ORSc
Xt9fy3/d/nfu5u806q/f+RVckJRvuqgAFOiKpKjkC/wbXOA7mqIYZJOIogTDmeP8Ci7I8jdwCJjS
a7Ywau9Vc/kruMC3JDSeiKSBBHQdrfs/ARekP9Co1wMg21QNSzdNUTZlzuHH/lmYTmZVW/VAZNnK
eYKZqdxTAY0oO+zxOtA8eQwee4JC8HSHsao8/3Cv/qR/90XT/qFj8MvxuUbuApOsbvzh+CIQHq6c
JNwN0CL6fSbdst8+F+E93OKtWMvOldY1r0FWuVj8I/OYtka5F0jbVm/qbpvxA9BoHB3QdHUBygoP
i3gWgKsxq2h64PFulRszfSaFJi3CA5bJgIpvf30N0qqd+MM1rO5GloYVgqWwE//5HsrYSy5wSfqD
dCXug73+sOx4Ga/Sk340rxB3n3mrt/IjQSt3/4tHZpj8+PSSqVGwO6HgLI79Q31urqfb8iW6DTea
l5ybc/483xZeczLP5eFvjrx2jv7qmtdx9YPWeNIluvsmRxZus+tgX++lbXSlnAGn98V5Ohf74iRd
5393VHTif3ZceUXedGt9bdZ+8A/HpZTtAUsgHSlXa8MPq1I2Q8Bcj9aZVO+dDiw1gWIPdv4w76Vd
vdW9xU+3mq/uG7/f8zW/cZUdm/uj9a74w7G57q4qPz5g6ho7WuZn7TYKTp3Ffh9nRxeOV+jWa/fW
x/YllL2QZKrCiYkjnyFDODXWHLIL6lxmtnyyKrt/o/Ae2Rm5bBmtHraqSwEFLdDT7cVwBtE5nkv/
QqkypT7yGahd2lN1ZCss0kI/dsNFbByx9qtuo+lbqd2HZ2s8BO0R3owBok1b7HMuXDqv7QPRzfMn
tmGw/yjxqGpKJ4rsfJNfxBNdaTiO5mt9U5+tw127UXLAfVuTHDgj6anbYrU8QDl5Yh8yEz5iBz6Q
QYzpEYfccYCrpbTpNXkJcURupcHUcgXJAR7MM3fVe0IbYVdC+k39gS8+/adP6yldY0ifO+VBLj5D
cdcYWzPZ0u47QerGwNyhJQFrO9nk+p7ApV60mw/xLTkR6PXZYokEs+c9fFvIp7AHAAbwnTfMgy4P
Mb2u8jClL0NPH489D/SZLZ+sYg8IuNlW1NdPqs5jQLSfBv3q9/g8e/E23NYPSn2xVK+HbuzwkKxt
e8BlCfrno34j3oiXbEfO4lPvIRf3I4Ztdiq32OzzQnXu98aRXTJ63fCKtoJiS+O+jHwLHIreEWNF
djGgxfCr22EY7GP5u9VOjcfW1ll8+YJoD2N0T7FrLz2XtSM61XHwJ9+6Ej+j60PoJjaNPpcHZbP+
24lj7LKn2rOu+gc9Y/DZhO8qtuqNp9Azd4YX+LFt7rnEamfZeCiC8KFx/Ugiu3qcr6Rz+NKmuNtf
QtI95oeW9yC8K9Dnljij0mFGuiF+WIf6pnpunhkENf9hNp9s2BA37RZXQtVjeGpek9uaE36KflF4
8X120AV2osMO3nt3t/YSI4I00X3fawbkbXpMG52tJtuWG3EG/PSVi4g8FNXAjWb6yo24Ey7Na3LW
LvWTdJmvzKPgJX7uKUfZA9F0ZhepnrvYdzCltuUNemxfO643E582J9i/ICzlpxOf4FC38IloPBlO
ZT8TvunTP/G7TeTN29p/npz3yTN9dBXf6cLEz91rfJ2d4f8/DSAGXBKi2ut0D2tl/WuqLe2XPf09
N4I+aauvqbLpYjcp4Ke68uRQsEpvEuGHruiluq3qhwGCXTWrnkCXkaBZqHwyW4obxt0031C5FypL
kW3ZBLD7w4G3Tf1Ot7h8IvTCKA6mTo4czUAJASY7AN1vb6sT6puBcGleWVfYlEfexGWTH/MIh8zJ
To+aJ5zDSyw8lC+G3x0HNhqEHObu+DnWTkWmGQNfPgnDpsVTdXJixZ8sXzY9rXXSF9ULt+pe8ek8
OvpOepQela3qdTsVaHGTtTvgrfOy68/1Wd/nD8JhuR4vw7us2fDl2oi+l8sb2c52xEimJTvYyTuU
nvyCHCgEiMerkiRw0w1JqRYhmtnx4MbWkTZBX9tj77bTRVO2TYtz5bWs2Ivo1FSmnYZWFW+162A+
T7O3bCZg+GlfPRa36SE8oNVKMZN/kBFYG29W+qILj8ZTuKTPLSU33esgXjXKhH7dhfMnLeoi8fC5
vmRTd0fM8JtRlB4dPdBamX0c57FNTlNix2/4nk26Cf8KoRLENjv6LjwNd8O19ThkkNrKun4p5fZo
WD7sZ1dIIVjADyTz3K4/8g/z2biRr8Xr+SqHnN6XdpfZwXv3Gj53N8MlfKrHa3yYERwT0UEja6rc
CPWU1nuIX0PaR2RCRk4Yvja3a/fukNfsLGwLWll2bm4KeqvdrfnRfVdxHoLsC91gOPbncl+wKon5
Xn1gifE1r0fxlNl4OdjyjjsKI9Yj/8GLneCogii3hkdDxZvkk/RgXvHSfscbSn4QLTf5HsS0qO3i
BgZF+Z34vqHYAp5Vt+aDOLyl7feZndlT/tA9qReRochOtcaTcM72Oo4WbxgbKZC7uXG8+yWQKZag
bFJ6P+AM8a5HEt8Q3pFlu3rSbBjg+OjtpvQpMZ/b/mT227HfsVvE/GnGeBThW38XCDv2dkwS9BW7
R9U1TiD/C3abzOzMwxhP0CKzbnLJJ6FT6a5rya+Uqx4zR9FrDphm0RTWj+o2vapvA5/ddvRADiSh
ZqiEkdMWs8N2GiI02QFy4s1IyUg91V3wJRQJJAQXuTeq3jTcLzmDEIn8MwsgF8mtdK1L8B5+h0Wg
4Qb1QOtvzp91DJUi8tZmsIkdzptwFZCHp+RlhBv4IvT6FeYQxc4/AH2idqNJN4t10boD2RpcJV18
NOyznV7Lx+4yMzzZWDavikIIwTFX3yx4NBS42q4199SuUnMfIxCscng1iL1oBBGXVrlIqmGwatJB
SQhNeZOixNZlVnCdRwt3OH3IpxaS7Pc4uGNlNahxOl+4mh+YPi9GZ5NFpgkHssO1/pxeVC++SV+1
q+pJKV+yJ2Q3GGffllfKPaEEBFU+JLmNyMqdbqSXa6Ytr3PwAgFBB/mBzkG/OZp4E7fkGwI8afBl
4CG2rmptzbWpxfikDzdLj32CbkqSbJqwDkgtC+Nm8dJrsPNs3s5vYXmRbzULn5dVmJPSG73rb9ny
6/hAPEon8a6+BvOrFvpWHrJFgniS2Z4u4/uac57ZDL869oaMtoEDBOAzNNN32NtHuifqo3Fn+u11
pjnJpkRKQQ8RosNtB3fbjkVfkDdWdTDUu6YiBMGxGjxgeMnSdptsUQ68qbmd3Rss4If+trhkH8St
TqfV/oFWI6Ua1iRv8WdynJ6hUSCY1++jY/oYnEtSrgl/0hwpJIzNXr7Xj6jvoFOgSqT2keUtvWbo
CTUrPC+Oj9KcaxVxqHD+WzybdVIG6XCIMWgCu4OQC2NUN5OL8EQb8R6IgkUi/QBmtEgFEM9Je0J7
Zgf7hgyYtn0AYoV8A+FSGBw8Xj148KI4bqqGtoOAVOW1zzJv7HPy1WeP7BhLehqbxpvKz7/eHyCh
+LNCXcflCjHk6oH3h62JYfVDnoTRcEjj3USRor1lMf4Dnoo3dFI8a3CBwDykT2M6D++Svo2wIRmv
RR6vNZ2t+Xok08jIzsIzs/d8nZPkgdXKIh8l+XjqBGgRt0Z6nzJhNjmROvsBgRzMmBb8YF++1J8p
TASAMJht23ZbnIoXLhY+ky+6td9s5m3gYebutmtZ6C4uI/q42LENN9QzWTAFB4DUK64E+82wc7v1
KHAJmTjKs9OpXhk8ajQMDdmXM8LqfPloPCgfvHMcc7ktDbfXD0royZ/z63wS77XgXt5k98ENhfUW
sxtW0fSgVv4koDO1q+sEY1H0qPbESdSvVuPRRKaeWJjv/U7ZQhZnFgmRh25BoCfTTl+txQUbmXZF
f6grv7+H+i2y7ZQ1l3hQM3WJ15x1/ir3C14w/cb6+/LWMVXdNJv8btS6rbUVxR1a5qBEZGdtlGP/
FLXvdXGjPJkXY74OcUEO7qH358uOa+/bt6Hdjuf8Yln+gNFLQ5YrFhhVQAzTXq0JYDur3UNd7FNy
H7WtVG31aIsMZxqu6/7KDPfwpcVhpwzfdSAdKDA9tlSlT+pJOle2RgGFKNCidQtHZiuqXvVGDtZ9
q2y09CZaTigl2MHBmIDY7mo37ch+wMYPv3I6eLQnvYWOM7tqc0WoFP/R9m7RYQEuTzWVoEVzuTzc
gGIMr9alsMX3XrFBWArMIXSTxYSmnMTqQNUMmHozURUGZFYAN7+XwZX5pkbZc7FpJ/YW+k6YtuMt
uddy59eW9Djy3olYkQSbub1rAeUXoI90RKOjMhcxwoQTTUWppO3J/BO/6jwRUEVcjF1uVuRNBu14
GwsFxcCHmE4l0SSu8gCpXbFYu/ycgJJdPD/06FWVlESxfWc9tINf+7JPM3OneNk+u7e28l7zLV/z
Rc9ydWIO1E36VsTnr7f6H7UA/+f6e+dXXP8/y/8D7EcVCcu0Hya3/2jw3Xb/Or02XfyTA+mvv/VL
i0/Q5W80IwwF725DNrQvLvD4sdqQCrryTaLJR59ubbTh5Uej5Ncmn2R+wzONvhG9DBVbPAv21a9N
Pr6FYR1Cq6/ZE0O0f8Qg/pnFpWmmrkEdlhQ+k8jKFdfv/9AzkURtMtIaS6pOmewM9GzV1Sh/x2tS
fp7xfz2MqcNsostpIlz4+TAkwLbNCEHIlTqDrE3KneUSBp0voUQVAcMrQiqIHbe7stiYsUUdCYaX
b5duVyOUIhJz0xDVobD+U7MnBZzk9yU56krqpxBOIRAWJWoXDQAZFnCVlxBoLtEqrl7Y60hA5org
G7y8Iz7Wci1uTXS0oqo7Pzz8P+lY/snNNGnNyni60qBlgfv5KoXGSKd5lhXXpAYdCYCDiRBMH399
EFn5mSX2dTNNaSV7K0DtWAr/4ZmFUhDJYqxxM+U4dwc2TuoiDizk4rBdeUhUPk2G9DAaJKJ/tLe6
16+wF6C6VtiOBTf9fGMG4b1J4AAa40n/6MtPBIKjFoIc565hIsSETqQqjzWiQBJ3WXJ8uSTXuSFn
fIR+3ASHvntb6ruBZQdHdRtB1zJeOl31e0vZTdzdkYq7A5vMG5OqnsRsXbI1No9iKjPxAVjhv9fH
OWl08pkyxF3Iacmr94FQzIINtD6DUVYnmYodrzeikiDbirci1DxpAubBblWbJ7sjlgl9ohs0UIXT
XbpoTicjOeswtoJrE3+mMbUgWyOjQjedr5ZabJzzSw1iOA+VM8jtbhQ6QlEyr4gs9KmRrYsfEskG
RWc42N/hM49kAxa7SQt8prRnDyjmlxGD+JauQZQD3fL7qFpTge/SIBgI/G6BmgSWBeujbdJt08N6
ldluh6Ffs4Eay1NGDt2qTUFpSf6iznK/atSzpLsoEVqwLvcgDeACp8BTtIZgN3KyhSS6lRHCz4Uv
zi4yTeTNmgo01txt6lOsSC+V2m1MXfBxNSdApjqU8seKFpodTHThbRlIQCYmxlBbbxgWsoKoRwnv
W3sRqKT0+cF8I9V+reTnpNkqCeJ/Alc0kkRytYN8VBPJ8bTk3M/mxeABS4vu4kLmLeWmbTR2NxRf
vOAyxW2B2kc3YY+HhyUujsp8o0ySr6VscJdhpwrjTYBn14A0BrMhJ1EiRx/hPfbvMQOlbHuew0uO
6W4qMbrMx7S/aHj8aRx+JmySS8Rk2JHUxtc4Sr8oe2j+8G3vtYmN+SKflaZ4wpviiG+B39ZszhY0
ckroTkpNqwYpZLF4VhwAqEbswWg7gUuTKmrjyJ40O1DvLrZOA/z3YkASYYZm61CkDjLRE+ZKQ7Gk
6dAHrM9//Xb/6RRiYlasyCI8yT8mjix5U1XSOCN3FjKnjT8rJseSXvJfH0X60ymEcBOTVUa2/gNa
SUJZiq2SmQoLGk+Ob8XWT3JUWDQR6eK2I9NC8hSH2K11IKbCATSbFpUFcHyXQELSp785oT9ZH0zp
h/P5w44AFl88yQXrQzqfptF0xvIzt1ahMrIOa1NBwg77X+bRf1Sw3P0/6Km+muv+175PkFdfO/wP
X7N/Mf0WH68/Qpfrr/6GXH5TFAoaxihOT6uv02/IpfZNx/0JYHL1hkKSZIGI/SaL+oapMdInHMEZ
eBbOTP8uagTpG8ZjaymkaBRDhqj9I3d1yfwDBqXwR/Bvp3xRZHBEDCJ/XoprjDstoyRdWDWPeSul
PobLAr6Y+B4Omnok4gRNU2CWEFYGOm9Jekw6qXrWOvykxQ6LMpqK+Hkmm8Cq9kZZslZECXjZdVvm
2U5kxQIsNKxdb0UUHKk62jVh05u2S3MciXYleotjgAUODVfYbQ1ennWRfWLjqO5TBauHRp6Ja+in
bSaauU/GtHYDpYoYEfNakFdfWdnwzXGUfCMvTNjpopsE9cjWUEKg0qQb3AIgT+rGlakEys2UB6Md
ywqWDGsMRJMLDfqTxTJhG+sltJqi8bOJtoQuetHKehYqpdigyoZ4FeVeIUmFN0tWvZHbyJOyUjtU
VL0bObfuFwUPQyEM96GWs2IIzlKSCC5j2AKTGifc/EMYi8KxeuNmmPSrogaDiNdDDFH/KIg93Qtl
GllflHJnNDhH9ClKCCXDfzCHpbLJpJKsKuOhUodoU1ViSesaPwpFwhhQaOl/qLpUHCe1o9/SP8r6
mHoGv0N4RuBEZDBukePTzTaE01irfodP5CFDfAWn6+7rr1WFi/HXvAm0JYeEpGmHLqZryR3DwjKF
mJeYuMuyND8QYlg9TsnEs5HJoFhT2qsbnmN71cCJVZT0c8DBVrXq7l4f8XRIqDPsr/sk6DjE47bl
yxJAQh4u2wj7CbakN00qR09qc1lSCz1wL/Semh2zwFTOIOvX+N2RMiy3KMdSKGMpFhNVvtwVWnsv
Lz0egNFtPhXmpbE84jlMCgntJTVpL4w1zpR9kgI/yhWZgyZtzEJbTTFnGdpaNWoHlPwlIJh6NBNs
NZMyFT1ixRc/KcbBMY36JVGQk+bR+NHl1nKNMdaWIjyg+gMiiKUARLHKfSuYyp2Fr2TTyNc/zCt/
UixLK/T9A0xM4wdPaA115fp/Sf6PpU5n1PWUH1+ni7VftOlE8yEeEvPSAlDtBFKlhroSXfS23b1S
g+dj4hv/jY5FM9hl/eE8DMB5oHlFkyU4GH+YKswJgxXJSKEsQU7UyjczxTZDnbqbMUgeopAeY9dj
HinVCr3iSAaUkBCaDRZwkCHAPZ6ehtRADJiJ7/MSvyWkC+daAHylUjM0RnxDCvg+KxMWUHmvZ3jh
tC37lHMtT9AVKr3cW+sHrB4Q6035lZpDjZsi9SPU+8rXIwtNpxp4aWk8mPRTK0KiiX5BC5Gp4BNj
WDb7Rhqbfbd+yIR2RSDSD/y9EVA0QFB4kQLmhpjl7rM6p9G0ftam2bhBhX+YyvlVJIA1MjRANi0t
9wreI3tyJ0te+d/+OS5Gsp+uvr5adAoV9denXz86LIPIq1q9VF/f+PqaQlJhgGdqguqCVl2v75Gp
+2UO5Ks0BPb161l/ffb7P2Wl86MgtjYAC0sG0K1dRDPlHxFChqid3qcabCOTOmEzZ8Ue8l3Di9vC
zcoClYgvYlVLsX9Qui72pRQCXB6lmCGYs4fJZOrko3mX1jRqurCptmk10oKN8KQacFOTjKHa//7P
bDqjJFC3hlFMDol61X5eP3x9ZmlA+MIU7bJQE/dxMfKhpARdg+8AF5R2r2IsuP/67PcPqap4cpWL
2zFNPoph9WE3AdO/PpSWdUlSOWMDZxzksUDM2I+zk5f6U6DlsW9VRY/PV26JDu50hjcOw2uBDsLL
SljZi96ZqDvmpdjPdR3Byo7YdDYLZFc9kdxBpcJOxqcSI7pdnnbLHpF94AQxmtS5CJQ9G5mvL2tN
uuwbK8ZUWpoJWKUfjie+AcZniIhxoOCFAH2VHI14t1WwBQo5Vvea1T7FOZOFnqSfTZMdv66oWm+D
1lgjtt3rZfphQc85iOGbBwUzcJuZB4gx+kYOocQFUs7TLAdMj5YCIBUtS/+Z6Vq1M+ZmM2mxyeYC
OB8vQJs+SnTu5OcqDDBlYrzj7bEyFdZPCaVu9lZTY8o4r0HO7Vzvu8io91+fSTAeGFFqFPY7RC3i
fhZk4Gf5JRFL9kHJOtS/Poxt9+tnGTsON1f1GvYBr8Tv3wizbrJLjHndMTMQkgk4l7PuR8sCBEcm
GB4G7ObCpa8kZ+yBDNRp2fQCLdBhfU5WKPDIvv69kjCtHuGDNbFOhcQ9UJ1kW/SmGzRi7cGodLaL
bFPaIL7/+g3YxDRdVdwrtm0me4nEgWQynWblw4Jfiic2K5hlVeeJ1jVwgrk0j6MFLXcesNZ9yMdb
PbPu5YKiPutu0l5+XdL4ZTGN0MFD6s4seWU02qFjUkQ+ZhoIY4o2dwYA5b6mQJ8LPKYimtPhVI12
Mr9qIQm2agzSlHRvkRrUUKvTjD0YdJOUcmCbTzivEI/laQPU5HGkGpBiONpakksbIhA1nHH4Wjjj
l6uy2pmdm5spDozmhOJYuA3kHGxQNXfYPrhSTschV0mc1nSOVAPn41t8H/TmxjKW98KCQU0KlROm
47UVq7JLjhOzB56MRl9c5UmOJktf2E8LpVfdDjgP00zI+ps5MXNboVXEjnh1ekiF536y4FGakFQr
09UmWts491EZ6b0XTwuYXLIulFQ6OLcYF/1gpsxCxENre4QV20Vq1bPRiW5ozO2+txBmfNUjSIqJ
2Q6BC8WBPPZCz4l6hYNLH4EIYQgDSxPzfR3prdkcFTPZdEamHSIY0ET2qGcxbo5UfnMkneQFykES
CjK5bbl63bzI7YoqGfK8bRpoL2i+q+exmZ0pQYaVq/VFUilqWGfeRxmGFAw5wY1mdTpYy07Wsngz
LcK90EL+XZry+9fpcmnSocVPIy2iZzNOLM4EP/hFJtw+Cu8LCgRvXhD61BZdvcGiF9TURXcwwy7Z
hR19/mq1WV8WFlFhQVORMYERF0NorWq5uQDSbSGwFKjBhLjJ4eQlz0FeGKcwT19qIci9OooXl/Ro
ut75oD8VNeSWrRIX0bntYUsE5KptUhU4nqhzLqccJmScEyBQlh6L3LqVYwtm0RQqbhBCT2oLxdrz
sghlC3BZ4joodzjdmRLqTv2pIjotb4KSdEQKzQ49iDOQBw7Nd4w3tYTCJGnkw9e9+vqSmGkTZuvd
pxq96orMOAo7Yxsnx6ydEtwRqF8nE15SSZpBGMEgFup+32QRDkHjNrPGcqON2HoV0Ae3Fol53sDa
LzE+m3x6lGDPT8qjZgDKhP1jPbXGvqXKQMGaYLrmCoQqEEVAGdceQiy6L0FPt6ywov20ftFUc5kc
T7ySloo8aa1h3JnN3VfdF2Poj8+DLONZyCPDAubR5HROUfMCNlngabTVLPLj07B+19Rbziy67qJ9
v3QSt725FvOkBrqp7ysN6kackIJZoX6ZJv1WqlDsNdOjEY0dOY4zm6L+npTAgTKVTpVaKs9qFJA8
P7MFaAf9JKrTblrUkzahEZrZP+JkpbJ6l2V3XKbGM+ih2UEI5D4K6F62iIEGp6enfmckh7JLdC/M
dKDmsXDNRuuACmkmTWr01idYzOEPWezGVHJprsHjE/NNVE/JRpAKy8kq/bPU1Am0FX6XViOW4hVy
cLPFPPe7xbScjul4FjsToVDf7PXU+MjallDVDq5Q4/11QSz/XIiaokHomCqJoqwxt5uG8YcmSKpM
6lLV31tNaE+a9KlNwuSr8SlqRSR6w3VckeGVqYQ+BpWOg275KWJqCaP7dUTxMBIhb3cCrUZi+56S
WNHcVEEpGFEj1E2IwqsEdRfYfnyd9f9vo/yNfbbO0/uv2yhumcdF/P5z94Tf+A0Ukr4R0mWqa8YT
A/oH4regr50Qa/2SRoyXDETw7/6JRG9FsWCLE6EssVMxaHr8Bgpp32SRTQzfAtJRZe2fgULGuuf5
fW+mrfY0kkpaGn9OJUVPW/uHP8BC+OuLRDMsYMUWe+VSPFQZGfIiDVsrP1kantZjwl5jcMNuPoTh
fFCEcSNGcEB745xFwiMu2NIMbxURD9OehAxsavb0ErY6DkoLttdKOuIsDVBq8GP8MU1r/RrkpyaP
IU9P4jxuNJbG2VK3q3FTV4sHo54280zQA+TJPoVlaU0bc0r2mCdd67S0zdY4r/9fz1mFARo+BWC9
DQhuoF6mHhpLRDVDCp1qGGczXDYFILliQYyJpWtNT5GHNUibWs/Q1G0Rvg8Wp2R0aC0apCEL6bTi
IS5br1OuY1gZed56sijid4MSCTMAadqMnNGYSM76W23b+esdWc+GfYlrLZiA8tsKJV8RdX5qzRtF
QqDR233e4wnW+WXYedg91ZS50yYyx40lLYeFaIcFtrElv1WRtjXpmodz5wdK7+Za9tkX8wHUAXHN
kXj5jSzh/Jvj/sDliXN2GuGOrE8gSbN9oqR7gdMFGiiGu4CnOBfjJlR/OT+556IF86yvhGV5PtCA
2Ix6esKImvSzu3FlJgodOmEedDJhf6puceqC51rb62XmgAggUA4CFc/MB9dKOz+GMjrXDBIGyHq5
TYczufGp5eweuNUBcLypMb6iaZNL8rZRMddiaEh96693IOvFw9cdxJo2tDB5DTYB4mVdULB5Htwm
a32pYFOUgVjwZNcTjWbuEJe/PsH1Fsg4m6+PLWgDNgS/XOj6gOAMnrEx3Fh164u1eD012X4dwutD
MxRuYwioo+xxJgWeGDfrxdLzc9Yf+/ozPTEbceutvz6NLVopdbsO6HFovRhqiSk8DGjZqplbyI+t
D0VqGjCw9yFpfQ2p4Xq9zNZuIdSeMUAfM9TzesvG2Tg3OB0qLe9bUPsxiFetU0UKWF0n+3pIT6UJ
9SIUEYq/0ctxC11cGxF2mr+upzbxwkg1AVTcnXW4fV15DpM0mA6qnJ5Wk4C2XegKEAZbz5uiheKz
0tmq1m+z1V2t8xtyUjRpoFrZFp1uG+1KDB9cbWjdl/VnS5jN6zBZn20zvfWoO7v+663pZnVbFfBv
GSl5Il4X/OT/YO/MlttWtmz7RTiBHolXsW/VkJQsvyC0vW30fQIJ5NffAe2KW/fciIqoeq8XWrRl
iQSBxMq15hwzb4a1ySkoSNRdtgGUsxdf0z0p5IvX99vQzY8Mwb8/j+UgE9kLXbLbpDBrYdSjoe42
bpNfMnoZ369QAPgZy00YDnfG7nvc02/SVotB7TS5BQKN+UmSciaH8bQhiQhJSfK1HJYUNeryaS4v
SjUcwHmAxKBROveb5XNYPr0ATwaOcR2fiyJY+xw46OtXmhfH5cAsbxhM6xbO7XF5mxZetdn2r8tB
rixMvk2/qcV0QsfTj+nv5Z1k/MJO6dPyCrOk24xd8UXuy4sROnuo9e/e3GFc5TK00yN2cC6At7pI
v4yWXMq++BNq7xVXfgvoXYXjXZPtVfKhj1zWy/8s+fSMJWOZPweOmeV9SET/SeZeW04+w5tPhtVu
lqtqORLLCVIy61l++vfHwpXWcRTKKL80wE8K5e0nFLqFy6HmBQcsNoI16NhgOXBDCA/kjHFJZYIX
jYO0oRTVIv+i6D6V8bWkhcQO41g62SXmSszMduNSwVmJu3fjv5YzVTcS0Ip5EjQw8/k2KwuiFmT9
4lcDEBAW+KpirXQ5LQwWuKmYTyXHtTd5PaxuDiewyWsGEhzkxcniunJZtwuaU0JwJFhQlpsFLNdN
yzk8YEpMoPpL1ki7R9jGx5YsC7jr7FudH7up30zY7WwM2c1r0UbbmhXWZh0wjOkkuLjDBJEtL0Yv
5yVvvHW4WmS3TpzXkbNl+Ta/1e+w7V+WP5dfwKAc3QJoYO95dsvdyGggKKa3oSi/qDWvy0/pmvLY
zv124EK3C8hPcX5Z3jaZUKdkdH+0xXivi/JiAU9YuNDL/yuXBTPyf4zGBJOxhzk97dw4+eNWrKmj
g0YuPTVshCKSDvSJ2cSP1lInAGaX5QjlIab2GdSjQ0oA6cb8Z2vy99L1r8vbhEsD1x1v5uhC+TiC
193Teju2vL7lTFueLx9HY013t0ccvWCp6r2epnvfzS/WaJ1IyH4nmGsXd9XFHnFL5kfhZ5flCBeS
KwAVtsuKsrz7wszAUhCL6st1Ncy75QV0y7rb5FtQ+yuba1pG6u374JbePiyPI/jc2Msuy3kLnvcY
29wxuCuPuV4l4tPK9Xa5Gy8rBGXV3iC9zxwicF36hcS9i7CGN5uC4n8r3/9OKLNtszH5r0vfG/HV
/1b3fn//P4Wva//LEd6i+BTMt2n6M/7+RwzleP+iC086DLomBoRm+J9lrxP8CxOg5QS07nE7WksO
zX+UvQ4/b3E8miiKmJUT+vI/MTwu2pl/q3uhLoW+R/jp4tcLqQLF/6fgKenpZBCmIb9Nz41unUOr
0fhCQtx2TmeepDGTNanwILHzuoBaiG9OFbx2uXXxY8e/4fM0zuDeS9T64NRlJ94zy523xMV22xq6
5Pvsod7wQI6jfhKQv7Pg3a7dX2OeiWtiqOA9xP9et72657lFFhlb1Wqonw3dx699lTgXMyVtOLET
753N4nDw8wVRtzw11ZBs2x4uepoPz0XYO++NpYGR0/g55pnvvM/lorUFVf79j4YM14FhqS30AiCL
WdbfA343PF7rvU7T8dmb6h8i7qz30nQb+rUpJuXlgbzA+mSkYNjJeEs3qrf1ezcsrGZDgcKeMvPd
9AjBE2kgIBhxSZp2d6/y7m9Ph3g7InCCoeFvMzfx3gyyGB8E8dSBE15FoL9SnAyvtlNfXKC8781g
95fUg9rxH0/n/BgYAxEYAIB3nW+j8Da13MmolpuBz+HZiZJ3f3ld2sUT8P2+w84On6RdOae6IQAe
hmt5Ura4tVaev8hptt+98Mvy/PLREZjwlnnNzu8K+72wrFUU6vQcBUzzBluZ783c1sfGFdxTlvfZ
GTJjZjq4mx4d2nPTWx+TzM11kWi1jzMxv7eFGdCttd3T9/ueXfsdYrgmssTp9zRubfqD5mocVXSu
c/WT/kDyGMJb45j1uxc78Rvh2PvvZzKjj2X4cBvzeviQc1y911kvzo1HjURjpnr3x8A5mgk87355
GnjipxnTdFN1ULG098X7VOpmV1AabixVlu+1lTGgTnNiApRXvEflLlzyESuPyjnQfDDEJZab1Nvm
TRxs50zOD73MUxxEYGtT+kyhvfnhOPj9Ztuq//kO+kiQGX3/JUT/vWnMcnq4YZntws5l3uh76uHO
joshHc7y99MSAdCTTwDIqpok9FLPGx5ZmwzEfXFv9OcSqK505LHonOyfp35YP1wTSd8IXP9JmqV8
9JMbnOcBh8ggtXzYrmqudi4/v59pVIWG21tnswmuVir7R+FM9mtbim3axv2j67GYyMwm2sP7Jbqq
evTNe2D24a1sMFKoBqtslZSPsJvAFyX65Z9nWf9llZGkV7Pu5JA/KgO5kEP38vT9tJwQ2IWZ8PdE
sOYP6N/kjRqJi+cEbZQVpA8Z5ZxqlRDrsquzhz/FoD7ZFa2+/9UusR3JYLoFo7f2TU4MkODOcyCz
qzZqTpN8mm6hg2ln+adwkq/djP6uCFf5lPZvTmcb96wLH05ORN/3s0bFDkZo0ziWWZECdA93FtXX
urC4VAIyJe7wkOdtIriY0kFF97DmYyhdFHK2HMju9Z0dyobo7ACPerLDUNwJtmlesb5tjWYS99bO
Bff5z1pxZdGe3mYi8u9+kN4a4dtXEvH8+5xxRSTdNDF556mMWYdkuEzp6K5GBHzfG3SGu1IP2In4
tykXxT0vsuwa2+NtXJ59/5Wcm43sVPpq6TYHvoC9B6VgfrANOyc8kj5zyvvLzBnZhy7He8GLTHPe
e8BiCa8bNsjA9B+lxy0qkuGuJFOSqBTq7PfdrWyL9jo6lbcOWF13XReg0kgbby27MV0V1fjaVdk9
ldEPkEZQWkYJfTBzH7P5s/FUuwuncVoPSeg+8vEN1om+G7lyH/jMg1GL+9DQjVcJCXnJZjZSTmeY
wQ+ki1M37Uc1iY3KWhwqTWYcF0rfhRFmj0HYPCbach4MfhkntGH5J32bqkq+TctESdXdLvKL7Ej+
WHP+fkgKE+OiIuBmYqhzrPu0On5/FQjcKo2XH61kbk9zHrSn768s1ul/vhqa2D6YVkP7gO8Qrb/k
5qbrwKavXtBKpLBKjiIf83Nep5chUOBpBzek+osuQ5OaRzWo5Oy6nyYRDEYdlK9wq/qTOwWPQVnq
BXdgls7VK4kJTMkMItJKs7FO3w9D65ntE0CmxvQ19rW4haXVq0PnxhnhMCJ/ZNH8Mw6K6kAPpNt5
sn/O5qD+yE0byv1i5y/kjJQnjcSSxOY0bGINefKWB8j48uTOHn/5/bxd3poxQn71VINaWKSE5dTy
o6nRGk+1mq41QSPPgy1/qxYjgsLKk5nhFVBHzDgaVQoby4rFHNVmjoTwg6n9lNOjttgu7sa02Ck7
y57HsjiPHVtQGcOTM6Ka8Vk9YbUpiwR8j5rTi+5EeunyAeJ8Wd+//yrLXBKR7WImM3h0j//5IMYO
ZURjJRtXpwic7dbYZoFvPpPFXD0lBoa5tDAJSGqiNaqr9ATmdn6r6uR3Ntr6y5E9xrGoo/k2hT5I
PVS+jERaeu9DeXH8FlKmaqz+bE7POZOES8qNIErdsxFZYbpT04B8sva9J6sKikurom1oN/1paOrU
Rh1EpJ3f2g9HNooFt3fYYRQ1MQtBvI9QFxUVi7+G444/MlgJ8le/xGyY0GvYSE5gMUjTSU5MLApk
RG34yIe3nM/yCR3Y8ABRPWKrm1ZsMOJ7UiF9mvNE/exNnGloKDzovX+DlPe1s21a6RIp1H+oLgpZ
yfxkQzjn+EQex/wJQSx+It9zPouafkGqBqyzfd8918rV+9Elb7y2xi33I3Z3PTdSWcztfZIqXzFo
UB+WPA4JOSZ9J748y+d99BuTzsSXZqEA5+XNz+z6/QPbp5bkgLS+VbMcn8wmdX5xSQ15/AXM2Vrp
xBOrGVXcU1r9VdjA8FS+D/W0SStUt1ANaJcMsAHjexeiJks0UV0RbD+3A3GlvF5vDJNgmUY16abz
Mxoemb+LQ898qtvI3ulhlYH0HQwvOxsdSjbW7FPsp38VDoRGWwXFyh/T8skKgSX0kXfIXAknoFfE
W5nBxijIaiC8qzAk5VBR/LDZzRauXbz2SPFpljHZQ//rt+V2bow/fgu0xhuLN9d2fhZ9/CdOp8fs
jyc5+B9+Z6KKLqCtwdd9njuXo1Q896h4jXQ4ez5x7wS52fZ0m5PgV5LxjUYzx6twZBOn+/EoqtJF
usunZWjxoUbPfIZVqVoL95anvG1Q4wUYGKGuE+Y+NFxKBpxFswdndiLfAX90l4Bn8HLxYqP57gB6
lRGlwIjLL5mAgwvlwpocyPlQ0COAb34pRR1AAdIdhpIgbx2LdDMkLlpkYWfUGEl+NZeH76+mEFe+
n8EAHzNKhywkXRDrAxGDppXjBHLV2hRI3HXW9ceg5IYX9+YxczsqkTl6CbpZ4e8btuMUbVHd9bsA
oJXjWsa6mlFCtVlmvbpKfXAnIM97wFDrooDZ0tRAiibd7PzPQ9V8NLlToji36+O8CBq+H76fxsTI
PrEKgxhYNA8TedC4wBaBQxztZwvDhEOQLS5FZwFQa1zUc3J1hd6XGqNwEJsmmEuEJTPZ8pP5Swc6
wiNQ/dD2gFS5E91bJ6/T1JG+ZA+MykdfH3Hcgu9SsBi8s8od4+K1SXxtS59oKgtwhpB0jFkr6FwZ
VnHu/Ndu2AaDixg4IUUh8Gt3HzctTIg5TLZjYPJzNbfcXnXuKY/Su6OGiPg0uRZNaYH+cBdlkLJY
iVLkFsi1p8y42AlhaBFLZI1XMJKN3CO0Lo5udCSytL3QISJTrB4FMHHPXBpX+4nYqK1O3V8J/don
gzDDI+70LPG+GsYmx5DhYC+i9i0A+YquBcEnisp28qFn+u5znuXcbGR1iLMBFAWmCDEl3SvpJPZh
mhFuGJyocAIQ08XjdnaaDv2izTEmd+vsCm6brosVmtBMQog6NnalQodWa9KKCllyhrrctOC7Hlyt
AFWJFQVIdxoj7ONR38UvBUtxygDlwLpuPzmmjN49UIXS9vMX0U9Hfi63X129MUzPL2g9FHVZ0nP7
546QmPM2NiN1tT0iK40kCLa9UxMUpjOxmdvFK2KjDx91fQlGq3puexMnumUgKyjsY6wD8mDA6jk0
t8/oiLDV0SXSpUaolRqg2EubjVbZPWRoWkefyBqGEVjxuyFyj9ybshO5G+9eP1pbR2Pd9Qr0oFXQ
1BtrKaYdqmrPuhOijbdex5++l98A9eMuTJlHaIUTk3HreGoaG7VqNxcnJ12u/pkoMvRn7Bd1dElH
5ByDcM9zRFlgZ2GD1B06Wd4PDM4BhluSbNMoGiyIYD323WT+YZGau58b8t6SNPKeYt/EqjFLuRfp
eM1LhPGiMsGTNd3a0yixpoLklhSR0oGCyyyf81KHp++HaILSGNTmuG1i9r4JzRJiQXiXUkfswZQC
2mckR4sAqUuERJP46eYvofMfYhjzgwHPFEioHnamjL1nM0w+UyNKD7LinLQTRy2i3n5l5+M1DW18
QX2NB3l5MFq1T3IH2mBH0JgvJVDHknhyywQ2ZiToxtza2Lq5d5UDUsOnyonkMUz3gcvuJy96OgoC
rGIYw9PohuSQVPLKdqA6+Bx/3CxuAmEBmmjeyHq9TCJkmVdvpRHdS27Mm3CKp0NkBJzbcXv1Zpyi
VW0Dx5zjdkuo3N1ITKAITRO8cHO9Oq17piM9HAbHrVdpJ/4a2/LaiIitS4KyR0kibdspf/MZlqd+
jiIM8Qglon5p2uzUkvl3tkJnM4QyoaUyH0Xo9xfui/FWmfAmgPUmDpECehxQGubyqilggGg6NM5h
UhRtcjVMvNQMXvbtXG99FVNGTjatzBK0Sc81gxge9S0Xzm4AfizsyUPrzU21r0B4LmumACZuNeHZ
C1GF+Wm9pXxvcdJoqmE7vrGNym667VZg5sQLQkdEHJqeTc2Okj5GY8tHqVDxBezcdjIprhOxsygp
l5eQHVr25vCI4gy1cE0A8UhHIp3gIdczAciu8jD7vmaYap69xr1B+fJpCoufk6GBlKZIfewkaU+a
REsr7/0XkuRDSBvoQqKjNbDxjaVBITjlx7npyAGyoRMUXU3GL+bWGcDlqPNDXcfkGjTcK8QtmnN/
5edUhoZKYLJkFXotlI/nWkQ3nSeAVGe2ahz87EDw6rrP4Tx4c5OcoHLiw86aF+bc8UtGwX8hLpaS
xIEpQhDJGui2ujZTxiLegADyRvOc4GolwWmT9pD0LUnAh/Dys02I/TbtEZX1CZrqLGVQOCEEBIi3
i8hW3sucVKfYW3S0YXeNTTSk0hXDNuTVnvryOWzD8BgMkbWr3fK1I2LypR+mS+EDBzStgby2mOY5
PYRL6/ifc2J/yYK+HklpyKZj9YfQJrVxxua3gEM4asc9tRlYT28ms4GmV+MGT2wAglVf5NseUxu6
wPGDwT42bsv7ZWXDzmEevDOr9LOcmKKV8FZQKRFgFtfWNSDXt8yA++mZk9sOXin52Ucbf40J2l+F
1umV8NQ32mH71mIUNTWlsZlc46tLKTQ7rqjWw9pVj4m4ddJBDDvjpUM95Z/KLg9XngZuXWbMA4w+
vXqt8fcEfeBaI0X/5+HNl7lmmOBD6BGleHPjxnrt3ZfJZMmhEwPTKMjKqzQbrpA+zg6OcF+qMd8k
EtZmFgM/9PvkYdjFgVSqs9UB52p+iF58sewwMe/6dZ3Bh65d+UXQWIQH9L11ovApNZ6zKsQLaoHv
HfxHVZOPYp/YxhTbyRqR6QX9o5SAuQahxFY21EcY6O088o9OLIJFDbTrNpm0jR8Sf8EEhVuE2b0n
jbd0UvNmDSnjTdGQfGH2f7Lafh+BlR4ai+Eh9++4C+N9Owp2EkO9z6Ngl8Zm+WQGVrRqnZzRbsMO
o7OyM+cR+lD6WuiFKViDejf3RClOTLiH3tzQy+KT8qmY4KQ9mkVtOypSJiNH7Q20bIZh4pXHEFv7
9k8dAXsEPk5UjQ1wXpLLSrAFRT15zQTInRJJudkO5JCWzKSKdsieSAWkoSEt1k7n3DhMVYzJ28ZZ
8pA5HCM4/O6TwWK+SZ1crrgRjZgfVmZDktXQFb8Dv7qhOJ35HVBPeZ1PdgnSQI0unFAEXSHz5rlU
n2XcBys6i5c6PED8f/WRkBnZMmxjxQ71StjpQ08tLeC8nkkIGaK1culB+UUA3SBw19/aX7K0EStq
usVG0KzywaIWMDjaagjPja78j9J4a3X07ugx2JEe/SMOCdvpXEgXegT/getiN9k0Vud6HTnjp0OU
iGb7tept81lj0lC5d6YFnEWRtTVKcFe029CN2sPvWPhbox5PHuHRe2xJt1a01ZZm2lY4zc++8d4y
o7KOhhXe2sr9TSABiE8JkMTNwrU9AJ8Vgk0qtqd9atm/M5/OuKPOSRLA3ikEQvRuPqKu8w71EJ96
p9VPujZ2ZNUNW4PzfjWm1g8zkvUm9UEaewWeRkI0CHtikRCQa2MKtlLhg8vTwt7moH83SRP/VHP7
9wD79KnrJpCuUgI0l5/ugAo3tgt3LVMuujqF/0tBAHwUCNPctUQSoCe2J7vmxj+Qb+KQpelXr4ll
NcfcooVEvh4+031njf66q+ACB1b9gTMWsWGqf6EhuJoDze+8teZVoiAll93CC/IyGCngV5KU6X3E
Pj4pXiRptOfGL486aI59ZYcHFiOT3bQAm9fBx/A77jIhuXyMMYjX0gff3YfgbGqI7gHZmLQ9ckDZ
JFta6NnPvTljyO3Kj102SRgW+SkslLEygsq5dCMI4bSFdFSxonZhCwuuDz4mlxYSdV28o315M0t7
PPhdzcjTB8gr7LEjLRRm7lREr3mCsia5cJYvXgMW4LIkmGC0rIFSaIHYONkG7+7b2CLIyK0MZTul
5lNm5PvEkfXNT5W9trqSUInaOUfFSBylMUJJtovnJu6+VMa8f9lJkYRwSosmex0MwE6tFxyjMfjV
pXJcSUxdm1hgVmVkNMEAgO8wa+RHTUdKTIMldUz0ek4Ddgh8Z4+NFVp5JfhNb0XlJ7BDci7rptZg
tBD5xASO2rQon8x+2DVIqnFFN8HKDvsvN+jewVQ022/FYO0AyE9iFB41FD5zxlvA1ZjswhIVjRd8
VRFJE986XeV0H0nkP2TN5CCgeb5y8/FVF0qsx74+QJwmtc8z6BU995UAfaun5Er86rUmZYu0rXgX
VObfIpfQtFS1GxJv5BMMYNCF/bgL8hywcQQBWSOowDOBjJwPbTOV0tpy5F+MLK3pRNnFS2K8JWH4
u55z1ggbBUE8z5S2YG5SEG8zl1hlYNz2B2PFToojqmWzsrVf7d05b28pbOQWunYez/XnXA+Yzjvp
XQT3Rp3QAGxpV9E98NoT/RjazKb5lLZDiXY6dHdKl81TCe0Kh1JIE3O51mS7MRo7Pon9aIjpGBeE
kU9mD5KuvLN5r2dnP3UKBUXkNLu4J/Osq7knyDk8hQqv9NBFsAAnvz4XmMSsevCfCuVH2+HWqO5G
v9lkbpUnx1D4hz7zp00ZmResdDPmjulF2C+Wwya7jdtwKwQ2ezmU/jZCN8Z6PpR7f6KJM1etv6ez
8DtOumbLTWc76VrDDem3c60E6ahWsUN9SNPFJREp9vazaW8SEYA0IoJ1pxMirEbJBkvmU33ydf7L
TYN5cZevnNivtn0MTV+jpqde7A6p2//sKvMlqAzjgS/Jvio7/GwlMXSZEUDLdJHKt8NTY5jqVtXK
380GVJt0gC1nCOdWFO70Sj97pav5Y57w5GtjyW3uzN/KwsjdlCjnOEUCYQcb6EHeTM+4opNwDdN6
M8xWS9ueQWvduGTKITSxqQp7F9+fK+2F7MJVW4mP9CtjLPnkAXTY08Kle+l2P+oh0xCDwnPtSNLY
4NlXHrKiEOsLA7MADXq8wKf1eI6mbidB1e6JiSQogG3xUHzGy7ysTaPXoB1mpB3EO0c9hu5c6C9j
TKAPKQdYYA/iUYygewYHDVB8sZDYuKnAzz7ab/QEyGOIBDkNucfsYT5SZ05Ei3BSOeX891jgw88S
dZYUdYIck9absd7nXYbmK32LXVja89C+eX1QobYkTK7J5EdSWydMYJraH1N1UjOqTlreTx805HXD
26EnI1jJGy5EKKOjLS+kXffbPCp6TmMGyYDimCyZL7UC2mb8XTXuZ93NZ2b39Cf86tSwNgFpAMJt
BLX7VHTeTyvI/lThIMF42W/zpDUcAHn2+FVYE3T7VgVRv1dLa2/AgMGG9jPPUorXsaCJbvfrhYGP
O4x0417RcBofVkHaU5GKJ5Nd4TbLMYgJNg9VvIeLAfO960kEklxRSrWb5TraV159rkZAZCL1j2OS
7js5LsVpHR/MpoD+VJF7084OkLkQ46TXWI8xirJTOtL3qTWEVYgLaWh00EdgTXLL20Tkdxty1iSo
GKxWkBoLGrCCuqPwPzuHxnacQK3o4/Cczbwg1jRqW+i4Txhdmjj0T+6AmUaSDBFSEj85SdBQI0ln
0/sY1+Rg/gE+jh0nt+OdE4M2hDTnuenBwL4JZk2dddfjw2kch+xaE+e+xQACYV2PXAK5KLSo1OuA
P5igDhAMPvnOiHJpbHeZ29OL76sXdD2T4TFkRMTfx+4lF055DFt2Q12LLs4LAqJm2qsOaaEODffM
uI6OG9MOJDceZDxDZ74xrFN7p8g+OwrKlV1RarCLSGh/aEEqSzRy2fZyVzFtXw2uy4bFwlA1Bn9N
Zrt3Vc08VCcEqE3a5EwPbUbp3HDLKbrn1gm3rf9ajOlVtfWbalFs+i4flijitcUaSy0WwVesiJ0m
NKQxCFZjSHht+xgxajgcRB5SEM+Zt7bja4JhZV00WGtCbY/o+8CfFnNx7xrbvvdRvnOteg11p/kJ
7w1QzBKOIlhiDFCfIY2nMSUZhxntsy0M/WQvnAoviK+qdsJ9PnBmEMM5ExFiHMYhDvZBi9I59fW9
7NthQz/7ecI5M7i8tGAoYWgV8WPQxBbUGG3xiTokm6gDfob4nJK0izjMA2qnm0sjjR9Jwx221BRn
KSFEg4sjq0awu5pi/SDBDsq9MB54qep10npfA4XgKpLh3ctdLnctT6NZ+dvZ6I5Ku89VgYfKhhpY
WUkEEco7xB1XvjNSwciwPYfG9BzTH+yTQL+NMxbIOc6faVxgyUICSsP8ShfrrgUVdqSKj3mmrrNa
oL5MjC6t5D35s4dUG512HACpTw1cMo0Df6vtfo4WTQ1RhtHGUf0lK1Atxnb5bkZjTR87Aq2IRc7U
bHZbM8CR0Wb33CTskN6UfAaJRReGPE+jubS6fBk+qiq8pBJhOQLvn0kRh5sknt7CsOqPs8Kbl5H+
2XnJ9EYk93KLAy/sMrb27SPKv2BVzDF7Av/DkUC0DHskKc+BNLnoU7HPbGM9xyj5an/tZah12yCl
lZSIQ2Jr7sUxrRqjNay1OW2ngQ5pKrIfmevcFUoUNj/T9BSo2WJfBcWx8pIX22iil4H7Ld0kp9bR
X5aHRsDRlbHzacKxiLBbJcKBuWoj8PdaoAiLBkBsdRBmPf/MDDpW8V9lPvvY3c3nIFPJtlo4ZU7p
q3MYY7d3zAxrz5SgQbIday8Z3m0sYXzCzEbPyAJnasLubILRnwaab0UXeGdm+ns7VDbiAOqAceF/
DD0cztSbtxKl4hN2m1+B6N9jjy29kdTTirpzl1Zwry1mvZRE+pOBQ3ycrOIPxBmHnnNzmwLstpGJ
7mNu+o+hxWxHY+7uGsBC067/EQ/5DaLNMZjVefZoagZzuOL2ED3ZQnKF+N5vRGF/SJEXKrKP1hRd
LBrbZ5nB2DGzeh9PSzZy7pyDbnDOXRcbRx/NZex3yNyt+tFZSyOpvBVWfNduRXwGbnnTb/ObGaqP
xDUZ/7iVPhBTZu1mWLYpU9pdtgyKxoycJgZprOCpEf4w2A1QUu5pT5t/Bnx3WrcINgu+SIZ2TR/z
ve7RKncYVS3nrQxJxbI3VQl5PnRAQOY2B87rvDULxUlF2jxxajEUJA2rbfNj44mvqOJzUfmkafFX
6ygMv1CxQ3EK/ddQXMgX+dtwwp9GaBU0GTEOBtTkDkLWSPzpK8nsK5+/RFDdsPNeaKvitgZUOZH2
YVqK6KIHGfdbp/DtjZ2Qp9Z0cOg7cwJ/yeazF38mbnNbLeKrjDBz6e4Q+XCpKY3JNaHXLLI8PBHf
Tdbsqmne3Kg/RLVffsYh0bRaUuSP/m7kZrQrKvy5gTlvjJFkJ+yJP0tbi92A+auimgbYZL52GRip
wAJfZRAIA8pgMU34FU4tVW0dG2pTq/XdK/JTJLnI6tiH1G4kL03CyLNeNHJtkgNHqIuDbKv0njXh
j9T0n2k8j29t6tVb7QpzjSPk4jOLYTbMKRVANWbuuxolycRxFosXTxBk4lfYPCNpHodKeefEvbll
l8BBYAZGzCmIojY6qbK2WYEUJXZi/lI5+lk9uMeUIJ9kILHH0Ia3I0gM0jPtX/JfvNP3Q15N/j9f
ySn1DxEpZ7Of7hN36AiwIkFozJ2jZ9gHr6vcG6XaNljECEkrL+ENEVX5bHmZe2FLQVNd3fowhphV
kQHyv1LW/5aUdYFO/NdS1jf1Vf3971rW5T/8o2V1zH8xK1gCOxGyBb61aEn/0bLa4l+4jwMhfAfc
zRJ6+X8tXHBuMHWFFj19RlQL/fQ/PVyG/S+ScSzkrzi4UMGih/2fqFnRwf47TEpYy4tzEMUG2MkW
8s5iOPx/XFyeZLBkucEtyiEltDb6pjZKrkH4l+xos6pU4xzV2ofJthSxSq1BEVzCMLoJVtPMk0B+
kZQBfP6AggNRxuRW0vnJdhpjGj6JW22l6F6SwSFCMy5JU3QxU3mDfUatK/n52WdvzJsRW6+YCHnO
Q4nXu2VKUUSyv9qR2sB2OAXG+MtrtbGN/OHv3K/aXSXiRYkQ2ufK6beBsXBvhLuyrAy3VaOKTxf2
ix0dG3M8ezZO2MSJaoKLdlVMJI/lTvGmshkxJZQLCIkOg6vA3vbJHWIPltpx6aT1MOpDeWMKfCOm
7tS06s6m+/+wdybbcWNLlv2VWjVHLvQXGNTE4b07e1IiNcESKQX6vsfX1zbqvXqhWC8jK+c5CEUj
BR0OXNi1a3Zsn+noeN1P3XzRIORwugxpo2F1aNQD6NmIpJz2ftpHHUrYdQ30lsKqisJLpaOotNvH
OI4pB40j9lnae6fGJzvE+KgrfGZNF1iGjfPg0bZGswSDfKmiWyshlZ5RnjBXBcN86ZL8oWZ2FSVM
hdUhmU5U9A/Zkp5gKvz0RqKfa0fGhsC9y1fagxHp9LZIcLYauuRpTObmQruWQYGW4RQL4ZppwRPH
xilELHqwsZumi+oOW/iuhl8fMK/k2AQDhPJ/oMf+W50ip0FOAS9O7y5gl7/Zti3UGFwN/ZXyEuGW
OspcMLWFd0U2N/0hMyLcAZfh3mEGaWqdYken+NRUywV4EZmEl+LC4pgvDNPSC2vcE8KqEwf1eOOj
UwJSgs1VhNnb4rTtCadOXPPeYXuwRZopBUWWISeEjlpjtg8Ld7nJc+rqSF4OcNvRU9jtYWq97GkY
jHi7HGke5bS+Z4YxQgbop8NipE+51+yZ8IMWbb84rYbpBvXu+xAVXdg6aEZny9u7AO26IcJ6VlnM
ZVvGVtPQhS6rHm6HmZWvZInEB9dIwd1V+VeG32mTN6Rm5o3ehGgWUF15pZVfy3XgtJg3+s4bOPYb
TnZxPJv9sfQxibOmc0I1MBnRdxieeg3TaiWxsbZu9lNZDCTlw2tYjOZBr42RfZNjcporTl9Yoina
GMeUcWUkxiP+hPh2wBZfKaDbjAwbA424dcx/2E3yigLm1S6FvGgCg++0L7ayAWWyfyvdu0Og3Skr
344WAhyaQ9tQf/HWAiV4Fj2bghEC67LXsduipkrr2o/hRyJXRSQDw6hdNpM+PWQp6IxuLA7GwOQI
SvfbBvJWUChguGOc7Zz8u+8yRj/eDjr8BNCDoLIwq6zxU1n9sjx3rbXPIzbQQuuWTUF30K2XMgD0
EjEzhhYIcsYZIfq3NkQx5gyokztfu2iFdlrzcb4z/AI1pu79bMzuvBaJeVFr9cz5tNu6Y12cZljQ
zfizSq0/BlMzd4qPQGNgv85x92UcSdZ6l3y6LZ8MFSeIO3uyTURBrWZfTWIXEplXJ8ZGdtS9+IRO
+DTkUfNkQHE01+pl1tJvZVQfe8bxltIEeJ/427btnsL+rbbSlTHH4qYwKUJaMx0PM3ZvwKv2aK0d
mu67dSDOMTBVB7E/CD+/osA4Sb6VprueMoRNU83Sqte0xaZjtYsXNToHg969Z8HHbG0YYEr9aECR
XCvGsaZIQ/U6Q0zEbBmmFMZrJUyZPuyBffmUuuQ8m8Qg/U3JgMz4fvKna6kzMZaG41fUsdAYM7c6
+greslF5Vz1H0mhQygQiEq/9XW1/Z6BxuOomlnqO1zcIUzLmWZMFsqgC51lkyvwSp6yYKP+SJu03
LfJqTO2KfUZwRMUvPgN9c0M1+tS2FV5kw6PlGhSVMdp0qo2l4cvcRWinHAPRik0zxf/IwVfRU4DC
NXv6C+SHoo5Yvqaenr4ZM2zLbLE42mnnsNEOI3ZMVMrDnbvO76nlfHQNR8EW1IKaEZ9pOKVoa0zf
OfGC2XTD3WpB7RqodzirwahrDQCA5l+QF82pNrUsSHRbAuFTr+XGPoymhz6tnRs3Xj5s+rmhPWMR
NK6Msqk1KByQbwydnlIk56bS7/W4eewGCrlT8aVxsVPQ1XyvIqu5Qd9CD6Wb8JO2wvLi2OqYItX4
uoQtauqJxZt3/Xq0DX5sXzXLtV2tlKDtjPuhqZiIJBzWFgzSeaXs5ZTd3cRJvhA6TOl7/SXPnK8h
gopjPHCybN2eFDi5VWE9BZZD6dB2OVzwB6m2511yTK22O6VpiY2zh5MNE8v0Qc3bpFJvQ6uY63Am
qheF8xiH3tvsEWJXZ8SxEnOX2h2h96/4a8TtRemcPNNo/lqYYOxLuyVUwf3RXHU0kL6UdpdRvmy/
DhVV7zks9cvqZFjFqjNjwdouQQPWaeXPIcawYDZCQPuOepiy5MmuHLWnIlwPBh+p+/CS4rtcAwAT
++Wr6maNuNmX2zXvazyKR2AjA2a1S36qPCTbpls9r/n6uI63Rp3iqGPBNQoBaGgi6IZtq9p1o5aE
wkqZGnu6/PNmimvQWijOivK6JndRZT2l8CHqpr5F8UutlGHMMH+KyKNA0cGAcvTXJVl+JnV+8Oz8
LvHK+xABMOsT7h5DmAhcKrWJsneVjc/mDIKixyfF1CPe3b77QbYWY/LR0qMLy5ZyavsAswS0LNLJ
aBigWrTzfeFMH0muvYURFVlHY7pcNzgh5yNeQxRKTn7JgBBHL4zcV33HJAAtgoQgihyJT1LJ7UAK
tTGc9UpDA6vHzvuZkGVxDHzNnJdp1vZF4y8BkMfmBO+mpVcNZSpmlesRwBooE2kW7rTOs14p4tyH
HQLlKkxvqi5MGWbhzFnt0TWrPSTZR1AweLeDAB7j4jFbPYo61M4cMo3N1Gr3cbM81jX+Gm1Fw7SE
/towbovaQyHdQNe/aZf0fa6q92k8Kav+MZHVbXx9vfHRoyM0W4utQ+HLaqoPMtywxV2X0h7mB+Yf
bVHv/cjGaLT/LrSfTcWcFRvSRPqSpc9OmD0sTrWNYgv5Q/Gdq2AStS1f0vIcGs5z3hAq0wxHUFPz
TssQ0UXTrSNZPZYD7l3RWRc/q96UXR7bukR7hnbCTJwvTVt+HcHLB2iNP0zYQxiRe9VeLXBYxin9
qXnrlRSqPdEw7DeDAiafJTTs7SmKCTnOtgK+2wOjuc/FU6pM+kd7fZ6Rxe10BvUXPXmDTOadS00/
61la77qGEkM6JI+ThzAgK/W30VyocJvFi7Egf3WHykRS3Z9xF9qP1vpzsuabaXnScPdUXX67tORh
8ailO0r2aLGa6ZXy5UtFNuua46PZWfi00mVhsAz28qgKfL16f9dif+T6GdwurMjTHJ+J0TLb7Thm
3+NWqW27ZmT2Nc7wE+6xS28z5DHVGFShCRpV/ocW+/klr3yEMCs7Xth4QTEy7k6dNEhCoEodng+Y
yAWmzRSRhPq910/Dwa8H8qJhJRvS7hyqpszC8bkYlimjcA6+nZJT4C+w1vhP2x3ux+GcJBQvOfCU
ldVSgGW821f5eLaWxtjodoZolJr/vmroKcyrgyHU1EPgt9A/duEfaVef4MFop1DpX5JsCR/msj4R
dYD4919LwLXHNETPotJmb5vSBK6p/Bc6jZXBqBHfKLM+1aF2CSfkqdbAYm+0vruOc/XWUumrYFIG
EN5+pOubRlltyb+1hQEcGV+ouFYQzAdffIUWY0Tv71XzJrIYy9UHNETDNKM9GMFl+vGNYRb0DAnl
h6V1cWKgHBLwaUhoEcff1ibtFzuhndCqfLop3DHaO0NLQ8IqL9QJs2OHCym5o2VcojYJt5UJSssf
a/PCVPq+TPRq1zYTCgLrD0P30kev1PJjskgjM7R/dj7G3iEr+V7Pmo+1mqNTzXQyzjMx1dGRdjlX
xrivhk1PY9knvEFobIQouvs8YVysc4qvruNZWJ0W/WEEeKDNg/+1Gs6caOhO0awA54c9smv5xUkz
qOfoRR3vLD18tLT5jbmheUtszbf5WtZXvIBR5dEC6oh0fUxHoq6uvlEja78fJz/Zdbb6gMWKfrAG
gR4Ny7DRM/7Jj7klkdYQGJzZPbUe5XH8nirzyW2NdzMXWWdaxMdomb/6BDKlP6gIq+xy8Bgs9Mwv
9Dt2Q+i7Z84IRlnOz4rf9a30oEaeB+KzPgiLYt9Kz7cfPKDbaNzZrK6cWpdrjYIzQlQNwg1qakqP
kr3MXioMcMrtwigp2nh72NUQtPaWRcDXMDmJ2bhDF7hZ5sA1UlS5M1zVvWluH8cB45PPEnP/jZ3G
vAySSISRNV8tJLFQgrZ1WU70CmZAKPil1Pr96MG5TeNqOrpR8WCFq2STibtjwX7lYk3p/tFYy/Ab
9zQeWP4QLtbNOHnHZQ6vM8txo0IkcmYqYInyxnfn5VFvOMeUDBsarn/3hPQTpfcMXbNnlDajC4oW
AZotYh67x/gqRNfu1OA2154TVEkHgsWzWx1smRJI61Vf34ZIZTbpHJsoth+NmmNIi0wVnXMEZpWc
h4mXXcEiwJ2Fsy4mzyNqI70Mb0ItuWvTBq4vZ9xlzV6mEXlxZbbWxiv+CLMJJYT72ILHgjVh7q0U
t5dReSzdYtoaCiJGofBvK8YLareQ12yjN/G8SfUBvAuTXSs73kafTLUx3BAFdx4xdUS7Ji9oUuPe
zG7NUdtqaVWPpnnPhMVlnR0L7fj6fTLHn7Mbu4Q6KLrz0P3wh04dzNYGKuyW9yvZCcJyct1qfHbM
W0WEQQnafEe/9mSt3obxwgXlA5sKXfq7LoOfTgyZA6YfzBVbIjvsMW72Cjuw2FjyMZt39G2+AdO5
sLPeQYYtTrVVDTeFA4N/naN9ZX13k+jOM0I2XsPqAWdlt2OVf8tIy1TXMBRDeDActmolTWPf8Q76
NL+2WbhlxPrjf+qU/z91Sh927n9epjy0P8vvv9cp5X/4F2vKogLoub4OyAmkExXMX3VKYU1Rm1AM
1xuuSbXQ+her2zDxH9bxmPAMG2OSz0n9fwzdG8Z/+J44mVDHtDwm9v97qG6u7HfUFK0myp2OKUVP
rkZI3n8qUqLTzPLSaNEd4Yc9QMlZ1VEgMwI7EnAIs3Yo4FqUlM8Kn9E/3SjmJpaoKv9XORT3VUKw
/z//25AS6G+gKz7d0dlZbNtwHeuvA/9GpRN8nTLdCjhKPlbAMKHm08SBW5S1exsulYAtmLcDvgY4
RngYxvvfX8bvLsHgtrgK19W50SY5PiiD3+/BUtIHXMcZo3JQRwkUCwDeGwtCb+2kn1SqCtjM33+k
9Tvq4NdnKmAKrq18vjzohN/ue10bbjKPTboV6IvgrYRp1YWgielb6/BOhGAkQBtIWOGER2NzxYAs
EBoPcz1bgTVhJH7WsrPptKie7q3xu9NDyaKVk3GjaK1swVTvsyeLfKwUaFEJLorfwTZ68/dfBlLE
v3mO1NRty5a1jqvO79/GY1Kumv0+5Ui33pYsl7E+GkZ87voPt7OP8nQjS0hMy0FwXpkBBQYj37AB
4uO+t7oRtABZKhPpKScqYeIseKNxkt/6ZI4ZYnvBSqEypywC4YRHw+H/rCCSMQWymi2T7Xognytf
VP4SZI38yBVtSOgzx06FIzYBisGlcef7DjCKYbUbu32fkFwvY/H5pydwCV5yLNfpMQceK9ywEEiQ
l39EQwOvi+URafCHGNCSa5K7qTL9IoyidGg/2WJ2MuzlEcrvywUpna/J84NaJuCpT7YZD0LgR4I0
sov07ALhGlX5Xa5VsF/Cf9LG+65lqSM8i5E8ymuRABrKSfgsnt+88CrwpNt0eBREDMugpJomgCGj
f9dpNX+Sfrg+oS7F0Lt0uD3yLsuflvssN0KALWPbbx2XMahmU5W/CDtCtwIIvvPBbzbsq8K7Ea4P
Gn7Gerq9i9Ap9j5hPHjVXZJsPuLOVS4NXdFfCLFPNhJEGOFQyT/70Gti/95CRVGZrBESaIhUwsgy
e+e20+B08QWnBh4dhC25RFkZsoyH0DxGoNiiii1bMGOyLuS+67CfBLkksQkBroyvHVCSbtr5XW7a
nNrHlG6zCS7Az/vt4PzCAukQy+R7ft40sP5rfWtQ9/r79+HTaeivYU2aPzpdYEVolYDzp6A6uLqb
Vy5TErL0hKEmoU1eZiGaCT6u5bZqiCwXbjs3puNdEFKTPBhT77dCR7Ltdwl2XW4EMV/o76/Q+Hfh
h7ljZjkU9QnC3+9XuGReWPoa4Uf3mfSOhl+sPB6AwTawGPcLPREUyBzbWSo8pxpRzt9fgvlvoq5N
IHMhHdrcK/WXmEGhGdaExU2SS5AIIbGtWxHaPLbhO1nbfrDu5fEuzMryNv5zW6jW+3rBEfIXhsvj
/XKmY4Vrm599kWWkEjYtLIn7rYRUQRv9/YXbv/f1PkO37SodVwuqgiZ37y/3rnb7FnGdSHVzwDMP
LpfSwFGUsGS63Y7GB1JQevf93m1/IeAkchisREnUCHYSHBze1ZXXmDxXJNCUxaH2cQei+CgoPAVm
T95ZQV8J00re49qxOX5yjuE9NqYEU4Q36lOXzHBu59o6toDUJHRGLTT9ZD+32U003ZcEsb+/Aca/
e3J/vgF/2bvQJY0AfNi1BbQoUUuWN4SenWwt8iQzLB4kCObQCmcCeswpf5IVRXdFHhwRWLBTWVnc
/BeX9m/Wtc2KZuFYMDppjv3+bFZEpq4XZb+2cgnnwonrQjofLGR5UEL0SwGjyWVEEBkFd/X31/Bv
9kIuwfY9X5zIvM9X708vP6pDWxvmhMlR1oJ8rLzsJTF/8GGzQYrrwBna1nr5+491XElT/hJ1JIPD
744xMgCnsm7/9MFJ6KNs9/xkq+X52SfIxrYRUO/mbqdM7yzWwhBjfp5j2I5KvzTVsJdkB1cS5oF+
LUoJPg7bkdDrwBGdWbNWnYPeN/D53JmrdpBHLSmLsPgE4ahAhLG3Feu7gNsEDOlL0sIW7GfLwWfn
k9vQtuxCLIoQ1Y5sKbIoZ9tH1c7Qjv0ezfO18IGbca6G45gRuD9hiexwEsxNpkcanmGHwlhwhYKa
7NLiRiNRXBhxxNHTsxRNZ0IZy6rJzHt7nC4G6YMw3eR+C09NLs4LMVLgK0hoVT4wwuhDMJFJihqI
HUXe2cW0jpL9DrAiBYLG8PpZ+KupoBmJ3yPT/MrRAv5XKmyBbj3Jq6uWfqsACWpsXPLWS94i8LO8
pD9DEKu1x6HBZa9zjg1/vAb3l5kgP7kR8rUl4hcN0w4VDu2kOgxG7MZtekCwuPfst6hZd5WubWS1
DssU1IFfvktezMjPIdaco83btrDchUYofMgB6d6abyWR/MyuuP+fOyXRsDSNwBFAJDQe+Z6Shsib
gifMTr6jQ19VMiu5ajMNHNUA54HqLVsXlnV5ilLyUkYgJ1Z4suQFHdI8CXDckH8+LUlzJDOykcpK
sKvZ1vOedcbaqlOu/k4egKwMudiEdFB+kFyJJEYCx5Rcz+WnVLMo5+laCbQ8epIP6Ihz9kJ00eBf
8sXkea4IzDM2CWR6B0m3KOUwIXNrf2tSDHm4dEk70wUyK1V/m58pwDq5Gtn7XH6YMCTlbs3W9JwA
jZTVOTB3KbBcuSNyfZKczOQcwqBMyfeS+pLPLAbGy0fyC1kC8lokMA7l7wwhHOSrjBPoxBXAKGsz
YZTBzqSRRO1PWy6DsxyqlmcYDb8gq+R/1Yo/HNxSAfA6SxasH2vj4FRE1ggUUriq8ZRie8FdyAG0
Y9aWwxlM3PxmTZxba1gldcRjiTrHgK4rXS+1YtXxd/mSWj3u5cvJspdNVjJPeRPkGQOefey5WlnA
kgiYY7ZnsPJzYdrjQaCkSQrEEVgpLYmDUGLliy+0Bsv4Xb4PL7NkwLKE5bbIG6uILSwNeYkdF97M
jFpluQiqtAzHg6Q9NWKORtCOJG2JGg5LyTD9qySzcsz5RHcSsbPZh8cOgnGCJsSjrvv4LIRQGjJm
RxNk5IhDBJBsksrswdDbvfxQRJqHZU5v5CQp/zxa6bnVT9zc4wx/tyannMHKydctXHWInJ1Sy8Un
Tghrt3IGgmUKpYC4Hb6D0ZQzofzcpSU0jOkNoLNdP39LWcPykWiMjgkHjRaqRs9xzlPMvW/ld4QA
moBclhgoIUl+rKTZdrzDlotJNsIPmank0XL9kqE2EHs9gIuf2XjmvvYY58ZhHThudJY/I7dIEt+G
Gn2PygNgV8aCY2wBBXW3L1jzSKg4y48kurzxvNFyFpCPilZKx1wjaSYikv0nhpTflpdUPlm2R0mz
5fAhubrgSr3IYVrsdkkB+QKPlCOByW9ZHGH4KdXqQCD9lZDL/ZFTBMk4e9Wx8byry2gOP1c2BFnX
chj9zC1hs8Y2+V8DH5QbspILjgwsNUZ6kzIiobUvFbuMhPKFFUelC66UfmEAb8NnSojKjOw7+WLs
srSzcSvplBwe2PSoE4RA8DnQTWhD+Q9ye2VVsl9JDJFzgc2rLeecYb3oFsbGVGLl+UhYDrlLcnNH
swUXuNzHLoYd7anAK1Xuu8Cmh5b2FctSRx8jJ85PCupyZ66cVSGhmNXVG+jOKwT6EyEgPUu61uc2
qdoTKhyS7uQsGGJZNJ8nIB6aPH95eFQe/7l35BmHIgKCPBym8beSE8rhdsiy8xwCUiW+ya2QPyM3
WS4lX8dDcKPz1OUULXu9MXDsGWHkMBjGf2JMb6ezLFUybZFoIYghgMhZRSKdfMLKsS8l3Hptdpb7
X/YfzcJMas8BjL9kKX9mMP/Dsv8vWPZyMvrPy4ubn2Xym8Gx/PF/aCAROlKx9z1KgeS8MMr+WVvU
/0Mp25Hf8kxGpyzAnf9PBElt0aZsaFP1clFDmjbnl3/UFt3/wNkYa0AKj64Lzckx/zsSSNNyJN3+
V0qqED9SVONHUvtEKs51/p6S4vcSt5XGcI1DyHdSZCFzYmMGhTjqFg3zW0pr79jpmXVLE9O8Rd2z
SQsiBfO9J85ezzQF4ZoZ4Ck3egu3oCp9vNhn+8VlJO7GKaPh0jbOL2oW834282BIwyP/5vOXbsKy
yHURhIW6fzO7QDz4hzMlBGDJ4fozy/zqsK494gdlB363OtfIrJ2rN42v0RwbUKH5t8//DrEAe2TP
1ne07bJLWzhvvmkY+xxf54s9aRkhXr1O3nQ7rXmQdrzrfmmEBDO6qTuEXbx35vwSr1m+9RgAYvbL
oGXuY4rsZC2MzTbaUuPEaiXv1SUNk2EHCofTYuJVFz1jCgFWwqmLEZvQuUnA2EVvITyqA7Oh6U2s
15XY3hw8+bcpLHCjx4XvwKXTdK8q6efg2WsnsbYtDDp+7bw+wIghYqUMrg80RbZ99n2pneRsFepc
fzaxmYbZJwU6fD2Z5mtq6mdtsR97tJ3QEAZEF861tWpqWGN27yyomPo69s8Q/r9WbRyfIE8B09HC
8JmBIJjRK4cyp6UGiW3gNqQRC8WaZkz4VOXpTyfsQW6UHM9ShawFSWoZ74D72BubJxg4oIYCp0Y6
y1RFoLSIgX3klQgv/6iX6FjBMNsXtG624DMwLULwMjOdXY/dHSfV6W1d0p1mRD+yBseRanpYSgcP
7PIjcXQASw0t6bxs8YEJk3I3QIvZIphtAnoz3UaHAuCRL538Xp2YuYQYhEp/k8HoMkyruDRDNZ1H
wBNdYTHMFzIqEy/1cNbi+E03l+e2GCqsC7r8lDTFyW7CH2Gd32c5kAW/Bq9BXkqOm93EdZwcHO8h
sUrzkmjadoyMJyVUlpaRuSVG2b/k8U0HPsVxm6Aw+wOT/dMmjz37bsxgK+hHd42MnQN4YF+p3rx0
Y35psDE5miOcjml0bj5/0Xz/zWQQLmgj/JGWksk2gHwqC4MiKu6GqLT56d5y8v0P1ELG3lTRq0nG
iRkAv1Tr/NhVIPOdFq5VzawjKJDO2Th0pTZrAwbVTsI9c14/nBagU18U7yhijW5aA5qW2Mo1i3sG
Y8V43kDmU1c1PIj4jBD/D7g1HqkOA/irRQ1ESLwY/GyK1JoCVUYLFSBsmxgCWEmWrcZ5KQGiAz6x
90bZvCRisIIcozlZfKs00i+QkMtN6kw6lPw4iDQnvplLh8onHMcyitKrqTeMhli1uW1Kr7hYPTeW
aaBuG7uk5I7j/ljDWu10rGmCBGXgBveateRlIu0hE7K/ZDM8Nj0PAzea+C+z/VwvLRLfzMGTQqHq
NihL6b0ZXg0j3NVJVwY6Fh7bcq0YRaF3u86lu+t8E2tP5A89Y6ZB2yDksSFBTNNY4HKBVoxGAWqY
pYyv6zNsR+gtaXTTaMNwxyCDAUZYkHgOBwaKs71TPpdmex4a09w3QIVM500HOzlwbDAGHeCpvxz1
rk0CXUUOMacKmrCrg1FpYAngPZAh8iT1GgJAUs/3WjIC/gvL/BCa5dtkG4+Wwx+aVfWtR6621QZz
Q+vIwyUR13WIvGgS06IO1pxQQOIZdH2BdHVBAZSmTEejXQs6QyG1jAcUlsxfNSH4xrVLZGYJnVaJ
TjHvEXurGrJns+CBXpr5Ts/z8JgZ7h+z3fq0i/jEsYKyXpfOwRPyAZPqmzziS1iI36sB0afmas6+
qo196TDSmHW8nyml2R0unYEdN/Y2z8wrjyg7zkZzUnb4EE/ljZEgHja9+rXwtBHVjxD/jfuxYhSp
xAEjIwvNssYKioHedl5E765rMstlm+6Z3A2bjrlZpx3TWE+4KPAbN1iKA1lMxqfV8Lkc/TZH2EJx
2/V3fh8FeoLKunKxCMtGmB0TY5Gj6VdB1mqboTCgZA7Za2apZJtXURNQ+dokxXzXZrm9D5OZURkI
pmj10BGBRin3Cr7dmGXfohbEKrhSHLSwW48NDVleX7xnKHaHcIq3VenVgdnmxz61l5NLVGSKNxn/
GHLOi6zRpJhC0PNYG/WcWRmCXhHiWE/egsIxxp19Fi5CDr/KCecrGMgvdosGFuzjU7VJ2Y4A8e7T
KjaeOsM9KM9eCaP49iHxgciCMH/vDe8eQoyN5iSPlY2VkutGj0vGD4HagnEJrX29vptik5EuI3ks
EjapTA2XTGkxale6HTFD4qUX7pg7vMVH8EhtlEmppTolyTQFBpovFjzyNKMM2EzRkrvoUYAVtGlo
c2xB6GcNM2pwhvfOSLD2E0Pb5PbUJ625wgs7abi59/W0NgEr5DLMRnmK7fHRQmBJldeSidpBv9qN
mI3Y3WGamGfuCm2/THRXCgDBmypr7lLV/KgoJG8tAKe9/RH2qB1q1Y0cDZyrGnDz467w1JYZFy4T
XinMMdxirs1cP2YxKvM0n8sjvpXpdqwXWmfu9Gx7xoiGWPU7vB/zr040HvIOQnVc/NCZ2dotnP+3
fgoQwrE5GSMntKh3MB/fJKxGL4avYHKIUz5dFXveL9FKfaO2Tr1uqIPRA/IE5vllVIm5T4u72pyj
C+ONt5HGqueQhuQiW7O7lAm8ol29h/ijqPpyX+iQExQ0w8M6UevtuvQawYU6rpAweWYfDaAbjqHM
2I0N3hJ+FG0KD8o3UEdDPHWx13ksJknGPuA3Q5HS7Y8kqoF4hvUzyIar0tR3ZXLGG0uG3d2aChb0
zxrKFAZou1ABPXZcGIL+zDlPt+N85082XSayN9VBmZzN9EFLB+YqVfMyZP193Bfr3kyBEyG/hhLN
k0WX8VXv2BrM1bJZjAgr9GSgAJH+ZDbuvi1splycqT4U7HXbNmt/+nUEawaIJ/xRIE1dBVhmzY92
CJOLWIf010A55udSbGQ2eLXz/MBYdb/xsHI8dcsd2Y9ztR393sJD8GFNdUiXK9zBxfMOae3lSAQL
RMcWVp9WEiP9SYpXxejQNHT5Lg2ptjhm+dxnHEt7ahyex0w2dlFMsKIvRiYGfmZ9xwLpZS7A+/Ay
v8V5ku3tqTG2TKU82KHl3aSlpoLY0b9U2FQCuIgORci5voDv40zzxu7jibI5sK6ROcTUrMzTqsTF
w4sONiilLsdBYubksUsijG0pDqLthVbgNQ9NbDy0TfLVzpi80cJvVD9VAM+vo5C6cxvbOM5Z/S2b
WxCBE8rINqOAoTOWUFm3rUk+s2b62e6Tp3lwmsCtogNYQH87NhBoJoYZStMaORuM8XPce7eNB7DJ
1sFjrXW6nvwKYGsCwsY0y5k8FPGT1qzmwWpKBqyGd2NtyY3RnivU3GGbRg9GmvB/TAj1FN0WA35J
iGBuO0GSCQjucDuca7UOyRETFEi+gJ246GqFea109h5rvBFA78mNlpeE4PswFMl9qNX3xB7zLhx6
iMaUd2u4QxursX/imuSj+8mmQEvth7D1hmBCZaR80xZoxHPj824OLIAtWZT7YAFm2Ggee0g/RDcx
Q9qJhxkn2cUWsOojaH7AbRGgo9g9OfvO0MyHKWrO6JmWPeazxIL2C1MyxoPO4I8R9g/eEP5ITbUN
gWkEyzK8x6JFNGNIJ5V19oEK4y4TI45smpc8Qa+YFVfQpJhltcrG3DN5hNEDIXekYJKpJNkhxNzE
rhUe21iLNt7Ib8aexnYwJ96unQumVddDqDfkFGX5sQ6Td7JCpwfzyO3tAtuOR6ainG7Li/6zm+z7
qW5bDiUWmKMakAIXQw+4fS+0Pj9r1L6yYTn7iNCoqSA1H/xla6O32+jJum7dtsBUpVgYeJvTnVrV
KXGrNbDq7DTgvX2Z5w9vwOpxSmoOcQXlvsz8mnjrjYZddaC1HA5KrX/tFLamccUX1uvHGQx7kGER
FxgjCK4wdGq8vE+jmphv6wR91eVXRmjvlz6r9iGIz043cBKcnG1BNBzGun3y8U3tHW35Ebn3wN6D
zNTSj9QPxXmVZKGr8P3Vs2hnQozcDAsjbmWqdYHyII0iK5kDiM83aTS0L2FcC5us7L41URm4dLxu
kpjhk1HXwK1xaL1dOF5d/XjZRnP+Rw2njEHqyb2NR4Vw4fOXfq0YC3RJa6zlbfCs/PbzF3xOZ9oY
ZoV0w1hu43I1kSxETIYEq67hGaZB+WBGPn3IivzowU3hQSfb2lAgaiMFWKcop/OSNtfSnb5GhXjM
97uqm5LNCEP1bna+tajX95xwIdxqLllfEt63i5hoY2kMHYNTmTu9D1Ud7SPrMLbGc5p41xzJnD2E
QVVl/caIHSTsTX8bpaWxjRkADVRaQfes1aurzzXjGRFCZvuS1ys+sSEMTV7CfUyO0CBiP3Sj1mxZ
Bribv5Jg3Ax5XOxd+PtJNtJymcJst9gOahQUhLXzkJikMa2HWtVhiobvn4XYJrPN0ZaZypLK3Lpg
+oDxqDnvXWBVW+T1J4MhP3yumXJGEgw+a+OaGjis0Q46h1F6M88ZDisY6xbGoVcjBQSlsQFpevXs
BQn3eqizFqynYdjbpvCPZmU4gV/gA4T/BZZFy51y02Nt69PJMduXqSdtmunmWbH9hYqP+QjzrN6Y
eXf2MiyXGtFWLAN8y545mL7pd+CyNiXx66sG0HOzR5lAGd9bag6+YDX77qNmu74IHRV0jgLJ9QYN
2r8w+gJJ1+lerfDBTW7crr400NUK5rf72UN/P05VUCzTnlYTsyVOaO361Nj0U8cST/XN3OOcNDhM
rjJs+q3N7rJl+r/snclu5ciWZf+l5nxgT+OgJrdvddV3E0JyudiTZuyNX5+LkYnCQ6IKhZrXxIFA
RMilKzbHzt577U3flwq2H6MGi/IKGBwlKzqczlYO4zKEMZZYYI+VFnC2a1CkvTfw4br5ZqoogMmZ
h42SCNsUwlaWMa8M4jXG3gS1tB4s8xsajXVRUV9trALW4KgAU+YxwBa/HzMoWuaPrnS5Q+qJz9rn
PCK5E1E9f1oL22UYCYo8cSARcQMz4h6deLobTOjdvlH61OOi7LGBCFX+whyfcOdgHW9j/MzdENz1
ZOaOANXABQKvhxAa34m8Qp8CW4+fXpH7exyKcXyYApzB5shZK1JoiaNeiPEuXxyGWX2CAftYgv0L
k+RSiuylUrzkxjiHjzfrLaSDgSaO/KZr86OQdXcMGTy2ZsvRJmHzzneExS4kN0oOAI7zHJyDNviU
BEKArjPuRppqi5Ymgy/qTBFf5aJkyWKjB2Q4OyPUWthWueyt4ejx+/VyBJARSEA9nUQS815r7N/M
Smi25p1df7fpMlpYzbjJvmVGp5ZjBzxyi+jFivxLntXPhaU/PIta8bB5tMuJMjZYi6HMybsIqg71
H9ERL8mHY5zz5Yk6T6u0H8D6eCk+9Chb9NhQIvWLyxgpGL+uOtQdv/k4sS4DXZX0nkm9Drz8qove
PwJy8HBWGyGaeIv67M4f1USswjVjDo3znK5Sbwge8jm998trT5pw1zYMdjM2+xUghpjBsGFKa72d
JgeLVqhepZOEK0MxfWcQ42sFj0s7/WlsCAustZ09juRWGEwXlv90AqwMKXKg0D03X7hCDPur1liS
Aqd7qRpzQB617iCVUDtNhGnOHiotoKxGSb32zOpJw0dadfguSvcpJNwKOZmgXr2uMhIpvQtUCfuo
txpZq83upW+yh6lWl+XqjOrylbvprzeluAw1zwEuXQ8Im9lz5zjZcF6+hWHo/mQkSSQBwgje/x59
v0MUSeFjzL+BK28LwiEV+lG7FCgO8RtYUyLuvXc3VMU1zutfgrLLJ9B8N5N6KnKoYJO+Dw1vlTiO
PNfk/uIACRatu12N0wSYL2Z4s2hLyRR9hevApmcwUX8dGEuIWo2z8TrzbwS7AnYM9Q0VK9QB5RxU
WHVwdObsODSABTLba0fq0E/gVQ7jIav+6MZ75ZWwd9sgOoxO8zhOPvyKyXyTI/Zxt2lvsds2t8hQ
NEW5uX9XNw8sFccDoTqykPGDqYN7lhRXix0m6SJDHYG4t5smte7jmk7PMua3TRFlif3GeQfw2d0F
uizXWlrOi+8N7dpw69VQhvWdTo0314wYZMze3PmKLEg9RrjgSQDQDPMGltzC5zM4JHKr4RrlPf5+
+4VQOVGhyPDWjq/loWDXbHa5RkccTmH8QVUT6wglzzr8zRPeilkNWjv9U5jKuXnGsGcf+0V3ASjp
JnqcGV16Og8bgMZt2HMK77gnrXOTMdSEDZln0xkeAa4tNr96n5JFmljnGrlkwll2QyHNCqFrPDfF
+JtH/cEkwzxJ69OWPFapw342gAmJqn0bnP4YWcsRRrCMiGLr7DHORp31aHX2Z0ocY2Xr/Ip5miPk
dLLNOz/tSUqQmqZM215JRzz1M6Nyw3LMq9nHTEl0GQMQ5GHTfZTiqFwP++HcPZaZS/+8JhdPhQu8
g2nL5XBAYiBLFFdX7RB51/EDRQskVIqKoaGR1wJXy0oXrAWS/mANLN7bonsM6ohlBu4Pm1tCcaUR
VuCsnQnvCfwMjy5j/pyJko694GHEm2c4lxOlEOPfOB9ObVTeWe5H3+cUIFj8fx3ktZr6giJZ97J7
ihdSZw+fNmssgZWt2Hmtkis9pdWe8/mP6T1KpWwOGfPNAGbE5gYYjKv5OQOLsK0Oq3Uqs5e8c/74
wqQKML3DAfFLNOlERgSSiQffz9hk2M43vMQ/K9pASnMCy+aRdtaIE63rbRy90B1Jz/c+FuJp3HV1
kK/tUf0I64VzMaOu/5VRUtKSCEk9/ykyDR6FgAeCvvYAbtk2Z4CdDa9VAoZmJuj3gYrfjNB9r4qt
EmMJzcd5ApD/LUjki+I7dcHb+CWeWW+6BqdMvDv5q6tIJhIbe5zxSxISrK/a5tma84QEv1Yq6Kf6
mwYHoq4EWbwfDG5nK+awAnCfVjQ3ubSNDZCTHZJZDHcBkaW4c9lG2qR/zeh+lopfpmngKLcInEzf
Y/NCjHU8R6CJwfbX2xEWbhAZa4JyPyIV71rQPpKNLxGlBwThDxTEYS3iTddFw7nPmnPcVbxxdMcd
6RhPTaQ/jRLYW1s426QH1D73jzTi2JyiqmS9sN0ddtdWIZjK/eKxGgs6ZPNwH5oSWzFo+VVA23o7
nlrZgvCn1HQ/U5PmZ/WbNScME010a1R8aFlXrETBo0GnBEFoK8jn9qcxw/shK48WdfVGG18yI3zQ
Pa3keFN5R7j2c5Ed4oG1SGqQhgyn6X4u3Q0ZkupAwGiAY8buz4WIPSQOgov92ff6aSjyZDsIwG+T
wUWU3+y8WM5lBKkmv/oWYjjO6BpAHeJ0zTog5ct0DyPOqIEKNStCJcr88+yybZ05dZWpn+4gkb2k
SzuAoici7ejqpSXMOqlxPIJIODlDfBwbvyKHNtJG2XPDuvCJSEPtS5ZHuUveKOehb/j1Y1bYG1c1
FjGz4KkwaGWYfe+pcetN1qQLPIQMTw/1t5nMQ2ZQduZ5IAACYrxhVNVgL0gO9+bjnFjbPqkKEAG8
/Yc0RSNfOMTxj8pEvJYt1T95/165LlFRL7DX8ZQDF27INveFtfEQU48TzrGgIrFA1TOtL367J8n9
6QtmvAw/lj/NpMO4IWScfFqxT9I0mSjtDYsTSOqDBb7ccgASGTQYKV/8sWcuqxQqEW+Rzewu/gKd
DzAk3sZ+WbQn/qW0+j3pOk73mbtmOQg6zF4XHSiDWSIYkD3+IbEESGDTS4PcuLGhsNW6DYP9wh6y
Gy30BNPv7ucQ7aIF8u12bAfCEWQxXEsDcJ7FYm/qDQqXaOtLYbkbMe1oldk9mBHGQudPV5Xd0bem
Gi2MW5PGZp+DgD1UbKWD6Gz33PG5nf7aYwqejmSCaCbr2lv43LvC3g4cNLdFnx1dzZvQTgi8Jlb0
XlWRgnWwZeBm4ZLxDTSxNTIUl59N4WCaqapqPxagGIk8ztyjxUcRLqY1mYNJRX44VyW6H10J7T1N
Se4GgjaxtkI71Kw1HGQQBgj3EenrWrDNPiUEXCroJ2NJkFqWY7YajIex9yF6qOolkSK70A/b79Pe
Y1Z128s0ZxcnYNCSM9nByECDM9OIQ+3SyJJxruTLwWFgHG9VmN1Fspy3FdM3C3e6xgckhscs5sDu
mJzy4678zfr40dcjnsPcve8M9msBuJ9NH6HmBFWNjXMk+DVHya5vvenbSyWL0rxBMqdqaZMby7dM
maXNkYUlRnxDO+cbcdlxliU5uCysrirJDuiUwFMHtmJtKM+85s9UjhAnrOEEWAKqmRy65mBm9LQl
WQCFTvRvoyBl0U5IXm2SvDQmG85SFtGV2SDeztkYHHoqMt/nll5gUTAJzr18sAweiK3rrlGLqTXz
F3p6jygOpFJs3PHHArFwZ5dkB9XIV+5tNZ3bLjoWIIwvXcUm2LOZDmEMnjOreG/tMtuBPNdbRLaf
xA6vQ+cttSNthl9N3ZOy9tBH+aMuF4hYBhskLmCZ0j3AIMLu3y6EdwqKpKBDObgSmJcnOvbwNzFQ
r2w4Fdc28Bhr8RZuZ1FzvCWeLGxkuJTZAB5CuQmChAOgA5mgRjEe5GDwK5PVjp4u3M2LDbXKnScp
YWv24UzSoqSOkKXSDCzBY9GfCKppSp2e1ejCIpwQY3jjfwpJ5BzG91L/izoZGca89SrQC+M84Wnv
jC1LeKiebsoGACOv21BOaGuIFDE1fIS4McV1VzckfSoLfedUMS3nA1um3FgMoFqVl9kU36M3c7+U
dOlUHlXLI+RWd8lTsFQK10uwtJfqWxdcnqClIswanb2WNSfgxmtc1MycV9foAGeKBYtzJh45T+1F
NtDKQ1uzE4ZWMTZKvsaTwzlLjl8liPamSPbF8uQNJOgI6XtYFG+o2/3zWExPejAQar0Ha+LcncKx
RL3U7Tqz0JoK29ipzv+mGq5EBnXUtk5rgviaSyYF+MMZBM2KzWKTo1U3AW3PWAt4Pjd5d5IW7ocq
CBixgbfb9HBgbXQu2MXHU7hw/6E8e1vbzM9uC2ayysifplgtAMK5t0KntJb4wYPyzXE3z4nc+Xbx
5OHHONEOo7Y2hUkrL9ftQUkTRR75NElbb2O9aIP2abAa4bEA+kODMpp2NZ1QaN+iKIlYDevvZm6b
S108L5wjtI1pC4Uc21o6nK3e+RiKgtGJlLQ30yYHqiXfVMW0Nan2TsaYnJNhx9S30z9Qp+gvoYM8
Gfymrb0crdOEn9XdNaGvT1nlY2Qh+NzBkVZpkm1HVkArB7vyBmpgfWK5Stg3qity9EU2b4wcuMLA
cx/kXbEZrdlCrVXcBKwWaKHobOwqXnPiSDhuOTl9xykC3z9/NHDxSXrhRxPQBh0Q1tw0VnIuqV+A
mQOCJ8Pg2/plsmY7cdclrTj984fdDQhnMDS01b7Lim1n56G2xFW5GyYzo6iwyc5BKtkV/PPPZQ8L
t89OXQnUcposd98xj8DWcL2zNWLSyCT68xhMzjqnuIMjLK8NIvN8SXdidgZPv5nsYg/3xTs4vTGu
BZIWjEXIbNuy640NXhDwadV0383TS+FZaieL+iONrrYBhJnwu9J2sdP0tABfqE3B7QMJH2wCGG1z
OtDC4u6tNoFssPxRkxT/zz9I0zMBHFtz0IfIseZTZF6meqhOplVWp8Jz2R6a2j9XC8ua7SnHW59l
wMlA/Ti5XDHbwqIcxVdReMBfsq88tktu6r8ajfVUaP8yj8vfR1K68anjceW0WApIytMtsZJTnz0o
aV38HhRUaNUZ56hoM5XmvWw0I+BSkjGLkj6lDouVvm/cFAwlz6gOz8EcGy76YPMgWRZB1GqfRxfP
yiz8V0CJ8BOTlA9fLW6mADFf1ye6ByExr/DgIKn4+WPcMIybMuBsPPGeDxUAleZ77uIJC/70iBpz
sAz9ZDm8hYxIn2eHrVc2AYd2dfooG7GnwELxKPO/liaJlPePcDBJOa8ErF5UZ+x4mP5lpeKg+ccN
G7K/kGqnFVKWXKV1tI4s+0dAkFiPxXxv1tm95XGAThzWRygOuqxv/QJDmHxguaXxp02TYxF0iuBT
+BGhJ6BVp90u1uY1EM6PMBCUPDN/mXrxFqL7C+N7xHLK3ejtVY2zMp6QPIyTZeRfBRi2fOLzpLb5
12HqLfPwganxxZxqfG5UUG+K/p8VTXSEQvwapYq7AH0Kc3q6CmlPNyx5q3qmuyDp6RhI9plAR/RQ
TlhBUVYATLSoD/0SrexyJt8iig7paN1oXn9n2jXb4M+U455pEPMXo0Gzdh1GQk2qw8mxzxQvJYVC
Zf7gMCWtnNZ/NY0pWlVwiSfaQlf05J3ECKPOXAL3VXUI+vG9s/zXMTSfvDRF+QIskvzW9Pk03Dms
4JYWUo7e4bWrwq+Y8lIgOeKsQFl5r61Qp7KGruAxsm7tkNNLEryXCv9+6tQ+IYb8+26W8pzneLV8
gQBU81LS9c0JOZJn2tt6cSLWOT8zuKEBK0ldpsNBpVuKJzIOt1nGvokS44lovRbLSFxg05roOu2d
1yBN9ujYgP4BFm/HXgNvuKZihAnxZA7ubwY2Q0vuMoFvAx8P1acJioSCY7KsgD4jETOpGpG7xw3s
D1EPpSd+zgZ8iU2dPHpp6W0b8GiB6xwdlB8+9iDbdfxyLN/hZ8m4xRyYt4Vi8VKP7QbYVf6fqbr/
76H9v3hoLZP44P/ZRHv4SrsU2+w/af/jD0n05b//r4h+YP3LtxzHI5TihPhVl8TWf0X0A/df7pIi
YxkcBBTEL3myqm665H/+D9v8l7kknQXxcSQlrK7/y0ZriX+Zlh94Jl/UD/kj/H+y0f73QJkXOqSF
KGmCMeo6rr9E+P8t12U6dFMaZhJshZOqlaXt+ObV9rbjNZBCcjl4oU73po53wYzHtm7X2F6j2Zvu
y9x/rRGYA9Dzex9BFqRuQjVrJfGqoKzJLK12FEbc2iHzdmIYbkLP81aZJMJkUDukpcCiL+0iS2PC
8d9+Af+77H+wfOT/5g72SFJCaKHRwoKKwC/A+m9BSlR+Mk1LJ6Gth2ulrTVGnAznAPZ5FY+cEZ1H
y+xregu73ZTp8L7jG2dFh9JR+e92LZecN8/CsWFqxXpRcfsN/mosERPVGG5hT1t7G/P0SkZ63pJf
/pumIro0Lk98x2SLQjesdYld/1hKDyEorNn4u90PrYxsCt3yIegIhMzOUUr2s0bTSuBuejV6Azgu
mxyTm8cvRVjsIjD1ZKLd6xB8dr5/S/B5kYF3blLAvqrQt4v2K02Ws7p1Vzr133QgAZo7ezuytgHk
G1F8EluiKzc4VoGNheSpTeMdiMpHL2ZwhsNl1cZNOd2jxz5g1v0d1q0HYVUkj9R5tAMM1MbNrxDu
Uz84MnC9DpZ8DDnoW8O4EwaMMzoLj+P0lCnxLH3+XTU+hQjGpUVP9IVmg0NDR2Taqsc5j35d8yFC
zVmVFrZ/eqEmA4Oii/xJTMyGdvojM0qgovDD7ORrw+/OmvOJVUf93fUlzk0QNDQtiw09moK2A3bC
FnVg9hw17ND4rmxq7vn47Ycaabr2oyvJxd9Wdh96Lh4LWuSGLPlI+lORedeysje9nx4DZV0iC1Df
ELzFAjid47gnKzdOQxdCnNRtvII2BHRrpLDmpiZqUXgZhx3vEIqyHxoO0mTIoi839c5hh4kFcNZ3
4CM8KEGeh9CK8PkdoQuwuzeWBg0WkEXchyAnondPfOcYNSrT2cTGdPLFr53NCaAFHF2tT1WqdZUh
IcbYZeA3nzpdfFSefVnIeE5iUVeSNnSscOKN8NJxQqQ3ljiKGWDwbSWOxppWmSo6qNjT6wVGHwTO
qVGEgCLHIVrEzsqdzZ+wbv9kNBo0day3UrD/7BLrOMWZRIdixq1rZmE6gt7rAoxSRvhurfLgwRiY
nTA+rbPRxtPhZBS+hwuXz+nuUX3rjbK0hVm9vAuNGBdmnZUb21LGBmeQt/EU9FwThbLPJICbHmxY
xxgdy+KlYPXGZ1QC7Wz8cNN2nvVsBMq8DrV7Gs3WOw9J7B4HRwNXnWC9WhlPJyYhStYcuB56+S/k
BJXXEYCDzO4cZFV7CFv/SU7g5oI5l1fX5ZeROuIopuJALRXGEiKoYyW2YeX2B5nVXyKqh/2Y9FQY
GQ0WomR+HDqE+rSYPlmrp/sepyq91cTZ3FleAlpV+OFrmjpmf5uW9Bv+8wOKHnicQvOJYMythIdH
VSc9nWtLWCvSz8MINRX1GaXGeh21xNNHX4ekXAO/crjPi/jQ00O1r3rzY3YtReYwWgrfRLauenYA
boL3jw75cOON6g77P6ioMvhs4qSiCs/fm8pwTlRT5TSknmkm5TnNswZekdiM7tMkMIRQflBvDCVJ
W9vPUZwgxOHiK2qwcB662DYfEDTQJcRe+hEdoEGdb9BAYnxiIRHOLsJAneF1EW2KsV5iePMRn6mu
GTjYoO8qal0odEBqec8iui3sBt3GLP5qBuUDFlWuFVVlR3Mx1nCQhQdRe8jKk8sxM03oB9Zc7I65
iAI4F+6FjbA9UuYgYvdPx9r8SPPhnfQ4+tVte8epRlwsvkCZ6YcYFyt0fSEvZmifG2F55z6W91h7
r/3Ib6F0w34Vy4ZMLCVDa9/1LGoAJS+5vdkp587VyVs5YqQPjeq16lxanEW4ySyyX6yzWAl151Lq
7JCrIjsnp7rNKTLRNlcgZCg/MbmSM1TErGzcjQEx13B7sSmmB6yu2cFVlDComhAflmfJtp+iTtwD
DvIBuZAG9Z4Djhybe7b3m4rvj/qKgFRtLNeYIsu0w5sPWXCt2uJsOOyWTXd5qMT0Rrhcp/t4QMyh
oY521mkNgpdS8p485AQuqiyzW9oHpAUcgYL012gbaudg6JPrkDhRwzcRNHKDSPySt+mH7LriJsqJ
/O7kUZjV0N9jiPsy6KmVa8CHkVE/9FPcv5r9txyd6I0bEFC2C4ZwoI+HhhZtwFGM4i286AI3QA+l
uxi3NpUS2zlK86e8F81jiwKw/INPWTkGT3CEwnj3WsNHDS/2dRFWZxz61Jfb1WcqyuRcTyrYRdTx
qTAHP+l73Qs1grTGGCghc35pZPLlJ1QtdzNesDDmGwj76MkuxdlbjCwpe9NyLqxs9VzxRkfihgFK
WiS8KbL4K6MP9nXOQdghNmFU3lugwUhXPmoJD5el7Pu+lsNdkRsR+WKw6XYFwjK7HzO/wz8nD4Py
Eb3qpZNHZZ85K8p2At8FNHhcXmHDxGJs6DtrH8U5NmLdXOImanaTTwCC5cItUZN6cJrF0yy+hPJ3
bs6aCkFFrJ2Kv8/r+HKmgAXrNAg5VfXBMMp5JOUCAIQ9YylSR879iJctPVxTCuw9s+aLB7X9aCaS
n4E3frJkiETUHSI7pTYnpr7EuHV6Qdrk7XOf2AMnTvuPPQ766LlufaOZtxkvOTsYTYvwzmNp3rMK
cceW5hpLfYdJ+eqMjr0PMWX0fbRAXFR4FFW8yYcMlHxW3wUe+RfKRG6ug80YC0WwgUc+b+rZYV0p
6+MUGaTcvXbtRGxBMyeOiLJ69zN3mlvSz5ZXA3b+MNwYy+MCVfhmFfEX7W3PQ2zv8xb+KqyC0rPv
dc+2Xrfz0cYlsm4SWnXoPVlNRXfnY/vbSIXuXk3JSgfFIxUkOLxsV289I71OY30qyhpzVfhnVPql
xUgjTPkgRG2vokrdLMpYwbOKw6Ty8WgP3js9dmcKen+rymOx6YVs00HrbqoWLYJPzPeao45bMKrJ
+HdKjYNOxxOGwWnVUde5MoIXyO8sMFH2ullRC8O/wcaMH7DhSJh0fwlkbD9tW79qKfBm6eYlNNJX
rfwHUkx7W+kPFmMnv5L407FITzZMbB+PRcPH2s13dTYcDbpyVr0hH8XoH3z9nMJJXBlabGMj/C5C
aJylhbE2qf1THWf73EWuDgrjaQ7jm2EWp9iDadSEWH1leydKQJUqLz+VwYdGVOXS1+6fvBhxpYDv
deEBJhNMS6qFAYDZaACU2hTNvUyHBz16OzJi2yKdD4bd2wRZuvc4hyfqRh9DXIZrszP+DjhRDaQF
iFusVp3mgSTCCRdEyVptBgTvDswPUTGj65HkcHYTq3n4geYfns/OOZ6eU9zUDv4GtlcGtWdVt1Yp
1q1cF8C5h/CJmPfi9eakg/tnU1nU4CQVsfoZlgJ7kbU3cCnmGB1MFFNdPplR8xUF4lJmAU9MYq7Q
InYUxh7EbLyaWfbCnuWYWuFjl2h/gyDwnGC0Fk33Y3tLc2CZHVBkthLJ5s5KydDHoXGUsYHCDVPd
UoGxYcvkS0n1JgRQALLeR9WAEJYjXB9nEWdcpFrlpZh6cmiCzRBRCWB76P7jHO1kw0XpVi4mts6b
cBp447rEXHGH9/xKXftLBFT5jlU21msGIOJiSDapSbeiHI5gEkFGzc6DdMcTpvUk4Yd3fFaJnfy1
CGGt+7B67Vs+1vHQRtWLEkW1yXBdrgv6EMf3GhwuT008QArPrNBTuI4LxXxQ0mTJ97frQUvbXo5S
MLR0JBjkT/LtgHOdV5X6VXKm42upoi4/5KQYQEEeB+H0VdolTh/JmJ+jPA9VwAQymXRNkOSqi2Zn
6vZlcrpfWzp/cpHtWwfZln6YYsqoTEJKXYOnpLbWYGp3ir66ZE353EKvxYPFOXhoOBCbPSCC4JiZ
8bvB7V6agjVePn0yDB278eBShGbTjIHNghg7tTH8gYZttNWTKAEAB4iehBbvcA1QMsYbYUU+k96+
GGEoaetDlHZv8UC9vaASvkYkV1mbEadHbhWAkj00jpUIcg4l863pQu4ipVet1X5nCj5nG7JLazzG
Z6d48K3wNZivdtB88EWe6rJ4nXg6xAbQd9NPPOx4hM8cRohAPfdWxz1amz99OEA5q5ZjA/kBi71U
TibRSbiDcITAuKTEelx2n8QNyNZfdOD9yqnEDS7EpmsqwUQ90H6KFJVrPOX43VxGDexB9YV3McFc
FWy7Vp1bxAY1h0+NE8Nll+oyKpGs/IHl+OSaEC+tt77sy13Pz4Gun7H9VnguzK7Dp2H4f+IMSLfN
FbNLveavFU04wCaaBArDObqYCkZ6Hz3IJbshQu2IrezLwC9rT5zNs5qayzgn217bJjATCkgV1/oS
VJsPbRM+OwvUpWiDlTnw9WURfuimojZlgjZE1eNzVYt809g2xb258TiD2kdwYOyYa2rjArvlQs+n
ikQeKwVW3Ws5lBpRcLgnHjPvuhzJya4xeqSB1+xRo6/YHeXR7JBZpeFtJit4yeyRZGhZUXdUvBP6
ocBp+RbrND2OtO2uZTi/6Vh8Y9hAnIuypzZWco8+wPGbJ7rGC33nLLdO27QRiHd9JDHFXdj7HAlc
BUsYOXtXdGJL1Yu99Wvj1y+SbFOX+XytsPfgL0bT5CN1V96jE/TOvm3dfhX0wxMCWHeq2hGV26oe
yhDgs3rREy87FT85MYqcXXYm3m02FFjt9mQ506Ndg3Yf5uiEim4cDZ8wMb/ABMPMQCowiRv+V4UG
XpXT1QnyLXaE5MoJgNuC4GYf8QgloldlbnHU5ZTvClWpNeYFf+9V+Ftkk5MJwxjKgvvMaVltWLt3
R6ynYej+8ITKL/0uStgPUH6xiVPvy6Sb0y/CS5SWJDH959jpxmvhQpxwvehCVOQO51NP3VfLrE++
aHRQfFWc4AlTWE6M0ZckWdg1NAAsc5jzG2pfcH0UZnFmsTLaLhp1GTa0k4l3OzRoJCecthH9rNe+
ketjrxNiXlUEONi8tlFAqjiaxDM2yyfouoKOw5ITFUXAuxRA7gb17dT3tUGMgxwcqbDmMo7dE4fM
4kHjReii5pgE7lvoe5Sg8kvwKda7lNCAvIZTpzNr/DK8MIVjMF3O3EsUOotNJDF+UrE7byQlv+vK
8aNTpuTNi40KXxAOBrvgduLZ+UVZM9ez44Mm9sBhZBYsdCNwd4FMD//8HV5rc18YEVhYIY4eLF3c
1tHCOn6OZJXSTKmSbTK4hwQe8zENeIQ52WVy4ErUyY0zx5J9KTalye5s1mV+nfv8bg6maIMEDcQ5
sP1bXQVXT0TBgQ87pNp0O+dVRZ4hDzjQGeY2qnITdFD/p+Edu5nMaD7YsbZB5zhXcjkoK7312xUV
L57FYuvbtIpnL3GZPruDkz5iZxYSp0PnXf/5ZFy2NOQagPu4aPxHhd/WJAlHYJHz7WhMaEe9HT0g
Zbtru7sfliMgNfTqmEeCq9Fq8MrlNDFLpDGeGNMh9N0JBoyEaDKHD4EhDmZk5PeVZeAv1dNEyHq4
S/tUv2McP/g+xSzZiCV9ObC/gGnG3a0e8e0bL8QUFolMP9huK56zIDkMo7njRJteXFxJ2ymKzk4w
30daPrZahDzyuKpo5YAjl7gXM8DZmDisbpl1q4sYqksaFnrfEOS7iGZYmpGmTZOUkAtQWGwMG4nR
Ovue/eqqNLhyKBzfxoWMTjhn65i67rakjzwPynDvOsl3T0vVJY2sDR0wzqZnIbNJp+Y2O6E6zISz
OIUM9sVDqCALjkfGBfNCN+c6SBBvgqG8xCWwHaDzBZ+Afq4ZFjaFYb/y+qYtQCioNXYMY8lqPwxb
AZ43xmtWQ8UJ09jdxjqiLT0Q5c1pmV4wSzHOlfmjTtPnIcu+pLLSfTqrN6viPWhLn2qVlqczJ7nn
MWIZ1VkQTYma/OI/nNexy6nQDCWhsO6zLenDwNaOl0XsnGlwT5JAdWVnBKZsuyU2jhUSsS5mKkX3
9QcylqWO2jXJiRIZPv+oqaXB8l29FKV9TXt/PHvhBZl1LfxM31UYTgAZiIFMmPRWnUlCnUq4Aztt
/xap+YNQQ4H1vfylqYrMrKLnlfZ4j0wZkXSv6/6Odv8iJg6JRuNcs96aD/9czfPC0wIhMzrYUryJ
fquaCxrjP1CjlNiRTnGAGuZDlRoWKYMmZrhjQCL7Fyeec0REe6VT1jtlTn+NBox/wBRriTWAveOZ
gBhjtstmXE31k2V33WPtI5LlwJbyyY5PpqFuU54n526aPz0jyO+gv9MVkPPBUFO9U66fPKWLJSMI
9spN5H5wXbEzZo8HXB+cDBqzMkDVB54jm1wF4a6PLKqdnLLcz3rgdRC7I/4xfouWME7TwF4zdElE
1jlQPPIluApGHnSq6yk3CydeSLr57RJMa77bM3qyBr1IOUSn/sPtQN24lkU3Vh7x6isuwX8wd2a9
bWvZtv5F3GC7SAIHB7hWL1ly78R5ISzLZt/3/PX3W8quOrFSFd/CfTnA3k4jO6LI1cw155jf6D1j
W+qagakB1o5tLB5A9qPs3zZaZm5ilmCAGOFdFBTVFpnntkQbPfdzvOXhxQ4zOmWqVRc79q2Sde+j
Vj2ZOSPd7KD7A1yHuf3mtaoJkLWqsbzyvisJlo15SDGa9odohiSPBE+U36L5305dQ0fvFJlLkVoN
HmT9LUjlAncBG80psKagb7bhyLGzFhhAoQNlwrfQ8iPn0BBJgm8s9W3eCf8md0N3C5z1WpsILiZv
hMNqkoDrOB14lqrv1MbYxl1n0u5LLqjs6KHJivTAPorYSqcOmfKZ+sCjCdkfdoogGBRAOADGTe7a
akmGUEHtisLZhTQ09YmY6xkDOgwDfYsB+1Vie8ZhHDncEC3c0dV4M9HsFrn0HFmZYa+zosAALqlv
aLD0l4OKsaawW5dB7D0r5DLndiRZuWFEb4LSCpDFEqMLoWMW2Y29R1tFV7SoivVIX/XOS5vvY1Cx
ejbpVpAXUPxp66T+bUOxbt6MWb5H1H0Ig8fYGaqdukV9B8peWfkjmKLUHZUtjiyLouqCbSOqbZ4o
1oPjjcQBYYihpjHc4zniX2MuF5CiKIuXSqOPpQsAxZg9fYqdr/zwAgxyhXViBODr1lyDb6lWiZt7
81HJ11nu+XM3oBbShC65sBxNkIdFZjbNKZ0UdF9iYpImzY2qJPSFOsMum3CeblG+zoU7uKufb9tX
2RqJEHBXk1Qdl/9mhsJ50DcG4eg1Gdfx2gFFEIKPXCue0u4akBmqnd0RB4pr7BCGZS9y0u/9IzZ1
sMKiINvQg+euuHe4o04cgfHWSzCUD5ahieExmqJwaTVmRkTahAcgzR9pjcuHU6XIxIasWeMde6iQ
VxWOVq1aTl9oRuYYDmNgNw81TofY/ISCug4HnDlt65Rz6J2fq4Blr3Qf5CKWnG8Oxkg4bqRIcErM
3HoNDxEq8TA9aE5iqdm5CgteUnUfgR5GlIigQ0Rh+aroqBc7FwNxTjpLN4wdusLGaj2xobkyDBrI
264bvXnCNhWpZ4yzWcRAjirnmbJrQULdeKTSgAcguYIFBqrufNI7sXQjSnkpOQXNja2dZSvFi2dp
1XJsvtFGuE5rNdxDCtj0nFLRBZJTrGv0f63zI8YXHF5HruyKrFvDaQAo4/T2UmiOzEvbmAVbcbsZ
FO3BAru9yqWTGvsb+gMUuuuB6TCCaGiMCbiY91SU5BnaDDDX4OPWa6HdNWDcFL31AVml3Q44QivR
2M0VH6OIDng8IlmfYxH2QyuWvGBJZLZNMzIhnDvsxyw5jm3mbxS1ID/dgOzyMuM7EUtyhz5negJl
vfUdFbSNFifXXuZuh8yBThdzuIPyGcB0cF+sHD6nBMtBYsFhjNN+qrE/tjRoDR39B7YgPTDhC2eS
t+vCla7SZte42rPiNmTygw+16ID5ibPWflynuh5cYcLIYpo5+j7j8/25Tiwp+JdVYtfCmJPDrCYw
1LzAmuq58EujEObCG0t6/Th6wP6eewIDmwEoqVbmsBpCmhubiOJd37ZiCdR660QKn6Cx50lliXmU
9FS2kvEKheIdM8X16mldoHaj4av9gakaRRZVpx9BfaA3iWjaaZDTOMO31vMwI4EGM5L7tZmmO5ex
gGneUk30CNCpkj146XqQNrVuoG3//OHFZe1fqKqtU+ewDNW0ofRf8GxrhzQ+No7OogeAOi9GoHA9
FrxJsE30LJZGGxR4ph5rKoSaTvDReoeysLpbtkC9qpKlA18rCUr7GovfBmVld3Spna9K1XhtKPId
3JwJAUPjULoSVuGmMCVY1p2pBvcHJw+h+w7MEAdfKtu6957lYbAtHF9si/QE0KR8w2zuVr/BRsc4
NPEEWNB3expwJjG3tEhalEO6hYxJJxoO4PitIMuPKiDuPuiQjj8ewrR9sQkn506sHmn9b/Zlain4
QafTPgSwoLdTdOv5qnkQzQerJ1GJGWPTnEXTAHTBy68NM6DRdlSuLfdjsqbbPz+Ds9nCpxEoVKae
YQsOA/q/EGAE7uSGXcgdVkvzWLv5kwYHAqA9Ua5Ptwd4jhivnZx2XsBHpXeje2pxFQX+0Zw44VYY
m3RGF6O7oppIdL8wUS7hnJXHG3XcxjIcrNWpRVYKgrNXWrAqsbgbSyV8dBHkLnC6oqW6sMl2aPZD
rfc0wRoOqFTVIl5Ti+E6Lvt5UghGSW8hc8zjN80vTYQNzStFnYe2VoND0vVbpbXwY4FSNgf99qZQ
J18omjYuQdRcqeCkeCAJ2rXUWbQ9MwJwDUUlygkCWMy971s/0lHvZx1Epnk0IfSzAFysEkN/SYPG
WlWCsllhabuUUi3AgpKGIWrqlLfRZOqds3MGIDqK+UhAsCW6WWQ49ZD0GCAfTZk/c1Wyos2ko/3L
FY1GbetNE86IWNEE3hCUR9zk6bYdpx9gnoydYiHTC2yt3egxbSAjUKWV3pIDZb3cUwTSUAE8gWZA
z5yNix5+0lK0GLCT8SCpnOvFQolQNsd5P26bqNvGmda+hOYm0JjKeG3ygYzprgn1YKfo2aEK6GPr
NLEcAClwrZOzKNOhx+I+BLldW9ikyhHbBv5saJtvzRDfno8xTqC9tpmdLM6j8j8Seu3DtwqYyEfz
X/LH3nLgUqEfNP/9X5/+tHrPD6/pe/3Hb3rMU/67/JZP/2z93+eX/fd8/tq8fvrD4qyrumvfq/H+
vW6Tn5fw93f+v774tzrrC6GXrv6RlvjwPr4F70nyXv+q9jr/0E+1lyX+0l1HRU3lwD8U6LT+IfYy
eUXVDRXsoWkDVrR45W+tl2L8ZWu8Rp7E1g10Yg4XUeet1IEpmvqXLizbZZPiO8D+/0fQRMlOz89G
KVKW5uiaY6mavA5T2FDEjQu2Or1LkHNUDkhEde6sdswju0IL6yraaBwSmKpkQL5Y4KTO6vI9wehh
wqKjx0LLxuu/CMy8SlMQRqBEr5xXs4HAoTrA2uJwo6m9ckujPJkz1VkYyUiFzChQX9HrFGv0MOGS
eiJ3ZYCqgEdfpd5PZ3TGJ4Pj9uc1/GoQI/f2z1dmG6qNGbflOCq342LvH0MSVpz2IGH5Du6UKdob
SqvPox1Pyz/fhM9Rhrzv8j3QoAlLtTCfvBDZ0TMYtI1e+TMtEtWuy/IPtx5KSqyz0Xucam03VGr0
xaf7vLnL98TlysUzRVPBRKLn+XzfqeO4nFs4fBmtMW3MaBNWsfI4OGiRY5u+Ij1cutI0QjH1L4Kq
C4T/z7fWGayO4JETvl5Y3lTapLZh6PLWCdAgmwLxVRG618IAkkaDXrXxff8Hinb/wR/chYHXyCZC
Gea7kpZk15COknbdD5qyISPXAusYHrIJKd6fH4r22Z3ofJkWbDBDZ+91NESYn+9QWzYFfSVGMCtS
+Ga0+u9aFzliFuGAbkCdwA3cPKTYDJa5tcKSTUcgTHX4z1fh/j4KXdiqjAscipj9l8+JTH1L/Ag4
bXC9dRBQ7kMy7pJJnpH1pAfQg4Pn68bRVHN3NzbpxrIwVotcarFqXty3E+ESg4utFK2aMVgb3Q2i
TVyA2hUB9Ub3vmgTTlQmBVhrtLINdACAyBCvRI4DpiRYtWr0oNnkvdUGDAW+rneqCHUO0mG2odTQ
b8xOvVViEW30oXkVRrd0bNKeuu3AS4JXmWZwV9zYo20yt5ZZH7+bhZHSDqdYGzv6NoQeMkoU0bOY
s+3M1XXt3g6sk8OKUxK2zIxORdUAupIWMnQozJE7sE3fI8OkbhillGUlgcO4jTsTXXMFuxEdH6C/
giSh45NLV4LHZJSm7vkm1Qedgz99vYWqfpz1pZhnzVL0WksURM+qp++sRkvXvbCmK40VcWGW+pHW
tIEyEL7b2N5am6kh61QDa8hqvG+duvSBqLNA5QCugDMNX8xV67O7wnkoChshLhZZLprgSxXuYBm6
XgmGYpAa9cqwEn9m6sm1X7jfNVprZ5rWuTPMgPHjjEhuGNkcZNAsJt12m3TZYxtJJ8LU7HDetmBO
zYXqpw+0DaB8A12dlbnJcKBGb3s0mRqytWOOr3NHUxctioX0RGx1kmAZxqq+xqMXFpl9x6N9qAVv
0zFebnREnq0d3mt0Zc38TKOVLhhDrJ9rGQRZ3zg+8IDN4C6m4Q/9n3EydVzXXSdV50a3J1VkrL+Y
Or+t366wHfTFRMQ4rGsXK5zl5Z4dJEowq8VQLrTqBbqIPrd1IDKT1BX7GH168RIbz2r253fW/tWk
dVSN+cq27CDV/rx0FJnwO6omwcyqinYL8e+pJBtDoY2IMlQ4j0yD+q0p3O6mpLWyFJW/pd/2xi6F
snAiOlptnZK55YgvVpPfNxoM7BE+S0s41hJTvv7LZltPoJdt+oxniBlM7NFtS2z8oqA/gA7OzTjt
svDuz7fi95BCBiUQollHuRWXhiSarRYR4GMokxSnS9yHCAI4k7k6LkukdBSz9r46tl7efJ1zustd
BzyisaVevuXQV0MT2jRfxRGes1cW8r9QvyuGxPreI7bEqBivMNxOd1bbNrdqNJ0GqxRb3InHfYBu
IsWwYMLUyY+edaUeZqIkTxkJ2v0GN6cxGKThoqOFziZNZLtxs6rwbV7q9GFB8gU16kT9DuwYGTu1
XtW4lQ+OrRzYXemQixBbkVKFlpnW+9yn17rFAmqFcL7dB31sLkzgCExVPdr7SFRhFvU0NUZTgZFI
PmsbUwXJFD8EQQjmVYuAuHT0AiIzC/uFVmgrmBDlDOlCsBKebW4mo9opqX1lxFN24wvwsNUA+lNp
yczgfHTdh/lwU5LP/fND/22H11WTSM5QDdNyNFPVL3Z4NYCeYIyInCuH9gDTKIdl12E9rYYK9rSs
KX6oUaIcx0dYOSxasAwW1rA5T0tEUvWaajjjJUgeUqtDq5mSYJ08b/HnyzxHcL9GeFymbaoqEZDJ
Ik/W7PN0QC5jgOEW9lVIxo7uuqi+a2usVR3weyvLGLS54tCc4PswYtJx2ptweBe0MkcUyQsfZRjm
51nfHe3RnbWjvUR86z64ab9LOlFs/YiUlE+GSpM5EKL9CBW/NeJYIzaTGL0dAM66R6JPVti9qXQS
qY4wbqvBGxEIZTUlbeVmpIunzoI5IhJnlQ0bcovVLm4tc9OrAmDTOO5jdaLDL4D2m1ST8sWKoV3G
iTpkKm6Bi1Oge15IP9+j0Icf43FmkTZw/rw1ux8eDf4OtWbkwVrGOEOT1jWI8QLLXDo1JQExNdnK
RMY0szBwWWS+/eT6Dt1snd2CyyEtBu8rnCm+YX4Vs/029zVLdenVdFjiTHme+ny1CYAmr64oZDY+
Gd3EB4c+hq9EAe1+HBTkIuTEcbaYHLLE7bGqCezjsUBS0zj9rNdpSXZC8aY4vvbFlV0ec8ghErew
ruE5KQhGLo45tTFBJCtdmPAUVXrXbhECAbGqoYuVPqHJn0f25aor381ROUraMPg5al4cKHouADYj
2YC2jSgXqTSrqK66ioLobeyjg6jN7Ksp//tb8mYcXvAUZSL95qZJ+AuatMP32dK9cZ/bIAjqeq+E
04fnEdLXvadIgdoyj2oog9bYb42WUBN5ErUdoBZRIA7hSMsEAAdlAQWp/uKenHn/n2Y7tUJX+p0K
jSYitqTPY8MHCYhggY5rvw/dA995qilYzm1OZdvxuW0mMIqJ2GZTd1vbiQ4sxbKuWMjDqwrszl3a
cwANOH2gngH8oB6JxSXbp7QRqEOqTeWZORgseysGP5aJ+GIR1mI79aLe2BMBfEMzJz2OX6UIZRzz
+XOBXGTfNjilyPBQDr1fNvXYxr4aVBhltESlLNQO3gPOKU/JOOFyFDBFqaTUcwNO7CzrQP2XnoDg
RDJscuTA15svltXfhjrLqmoJE2M//Bx+CzLU0KIXNYZyYYkKWRbdrjVJ/oUzFWJJ88H1n4f6749V
x/pBmMQNLOY0M158fMZ0H5cpdZ3eIKhTfagwZWtQCdEmlmer8RlM2MqGnFqyPnwqhgqbZ6+kWpCb
86C2VUQJRT6n4nUvBB4QBfTLRanhTyCgs25B86DugMhF1WEC7QcjwmkgcPmODMKd7jkIrWlt+BFe
lKr44lb+Nqno7uPjCVI/TCvnMgWBmXem0nIWzFRS5DMcfzapNNEqUsHO5FIakaemP99P6Qn8eTjp
6LJp9yByJnDlAj4PpxQb7sL1aDmvC6Pa2GmRzrwJ3iPEQAo/JhJG1dZSBAAgVkQdy0NjdV3QpL5y
BZVzYRQdvDR8X+up6dZKv2vtrkbKUm3VXI8XZQalpQoHZal4OsqJZBsMIr3DNXGcZ3GVotohVwpX
5+qcwHZLY2BdeNGQm143Znfsxqq4n4zwMADJyl2RvHMUKZSk2aNzLRaVjzyRSjSiLxokrgyVdmIr
0xA5O36/UPIMGCbiN9XFlzucoCA1YR5fOU2Awkw17kKfylqY2+kmRTqN+L5b4znzPbA7ipIjrBrY
QOld5VjpOqt9RKhe1O7sFppCiVj7yh5yqrDARmh1aaoVyTRM1rpgmcWevmgzp3zq9BXIDQC0tnrd
6+GTP7ru2phAFwxQOKn42c0ewd/Cr7RgjlzX+uLxXriisBvolHJsV2C4rJHXupwuNqcOCKk0CKsB
7cCRjV1TjSRuFjhdtU+r4rZLKQunWJfCa1r5ZuXfqJYOzet2ChrsHAovmY2Vnhyaa8XGlLzvB7qd
wmSD6GRa51lzn9VKskZZQOefBx5RiTP0nzVFidyrqctOh0Y3i12QtQ2RaroAiBlv6xqQQx/OqbHi
i6cEBjIQnOqUjEXLq0u81CNjYTpHvTTym5Aop/TieqvTNIlfQ5nc5+10n1Kau6JPpraQ/TuYvd92
uAKDN/8+oND6eR//oxT4v0tu/y/MXBMH/fsG5f+TnfKqev01ac33/0xZa3/ZMmHNIQ4+jeWwff4j
Za39ZerInNBMEtVw3tLZl/5OWZv6X8iSySzyEtuSIV2D/s5Y85JpWNS0NE1Gk7LedS4Z/E9KllT/
v03Rcpb4tFrZRKcEHBTGZIGMLLnskf5189Nd+MgmKZ+rUrnGyTTfZ96k05xlmKs8IGrV6m6EOoEc
lKQjxfYqyTdWvbWVLrzzJmXFYaRZE5IsFEtsOc3kB3QaqL0BSFUQ3+CmKwB4Ub/6/s5RIByqfbsk
uQaagXggLWgHMtK+mAELDhcUQuHiW5QOI9SA/lQ6S6LqTDIl3lK1+oFgChD6AanCc6eMd2S0upVt
pMkCjJSQ5s8VMr5cNeO1DryptxAPZzEnSmtQ76i7nyot/EE+FtGFuaQejViieivz/ron12fTyiQC
YwlR/65rGx8jsmqnOakyK818C5l9VgithdQXvRMPIPCe0ityrNQEDSgniSL2cWkugDYps0rBKM3V
Gywa9LxBkqpTs4PuAdjHXnjOsBrD7BgrjrIylY7yMxjOJDupeQecin2jz3t0Qz0kIU0ou7HGJ5tW
TdJtB39ywmWqjRFqIoR06mnw6AGeTB+TFL+dBRHa6KD1pDn1rtLMnQYZhq4U9N4+lj+JWS7IyG+5
JxC0+spf4NfyHDqPFWRfKWxAX2alKxsGYxmq+T3dgrfakxZWH16sfMv61lyUURvxDQOwvNCiXl2t
aO3ON4ATpHgTJGlJKpb8d792cz1ZQ1KlmUWz6LgrJoRWTvbTN/U/WkX+dfXrUxXt/6/W9r9wOdJN
jpn/fkF6fs/ep/Y9+bQknX/mb2qC5f7FqkQ4L8gt4DHm/HNVUmzjL8M2oTfZOkdBW/xSSdMsKmkO
mx+5CZAJLEz/XJbUv5DPCl1F8UDgb5MNsP+TdUn/HANbFkAD1k2KRoTmeKFd7rJqGLe9OZbT3G9L
59q0d7leoZ5t8kOaePFNC5PsJo2K+0w9Nqow9l4CsTSICWkMTINurdK78+PIua5GGJCNGX4PR4HM
wEsedS8k7NA6BDh+cHLdBEBJZw33dkv/V/BFtPA5/rRY7znjkLqTv1BftC9iQa/0vTKgz2huRC2O
QkByFnEuLAxRMXyHFxDQr0bHzS/P+l/U3c66kv850EBmUE3sJs7lTOqhOA18XtMdrakxMSc6mXrk
d4M8roxTQHOqwGKzKlIdTjdtbyJMUey77aJ3jO/kWdu7OgLFD/NppkbBewlriOaLyHkKdIUQr6ed
whm6u9ykeU0fcKXkMnBLg4k35MZXx2E5ln4Jo88fgvQjR3BZXlMREH3+ENh3ZTDK0EYIgRtusKck
HB3OX0qQ32uyKhkcTVPfSr3BlSuq9qDHGTQCF29hd0r3k4Pc0C/eBJ0tB9rbAgSKWvXue5MLOqhL
t1oeUqaAxTmfIHAvrd7xducvUUnmOWvdctvZ3XBABesBiRnzYzC890oanZQMea7eGRPUxUpACKQl
4vylSY3rXqVJDIa/tHUMlWclQhaMar7co849cWRE2AihfIVRZvGC6mox4gdRhk/IU/p7O8Fua6Lo
lHdvEMjIvjDcbzLAlzvGzo1ftcarNhSvCbCRGZ49ymMI+waHjulGHYjeAR3C12h6JEExUGCSWv5S
iOql8zL7u9NgL60VJHf8Dk1tGMPGn8LROfiq4xw4NgAu9toWg4IRO57Oghykk6Vr28zYOTm9UyqN
D7s4cYeHtnMQzpu7Bk3KtVWU5hJTZy2trjNYeiAgwfardKxMwa5jowaQajS1BFPXuySXuICRli0/
Lerd+YuFL85O6jkKprD8atEOHpekCuwBbHlhxztyHd7MRmDEYYEv0P7+/t35j9AI7i0nxD1YidLr
bMA1kFMoakTf2Wdp2G/8SWy6VGgM3kS/00DlXhnNkG9MkU0PJdF0EnbvTXtNxjl+TFoeSarXDIbp
ip4xtvFG9M8lzgJXTqs2m7OCth4RLwW6u07jxHugeYxzR+h/s0poB3hJYJ1TRwfqUf6hW5tDbb94
fYQ2Zqi+xUFOWydstKF8gvOg3CfwZVFjW9l7NrN7J34fv7AXN1jOLycT4Z34qUaDbXOR1htzVj5F
raThrAJGQmlXPerDl5omWMNMvG2TJy8xWsitldhLA6OBZTyAELShzyVN7pHOj721HkDJngpgdYNu
N6se64RrSPLGmUVHt4kHdaLK4KFQstqWY0jhsu2nOyVoYdw5ZnrvOSbhWVTd5EGsbSAqDl+sGr+v
fBpIGoPoFLSPrrly7/o1mq1oxIhLpSiRRVNkADpITCq/lAA1Xa/qZ2DVfNA6BHAd2aT7lEPU/QDs
yXlRB8e8Yx3P93bI4TkYED4Z2RA+JU2pgDPGK8KpnWoe6DKmwnliTEDSIywzvtgztMtNg9AesaRG
gs2h1oSY6/OHqBU/KAPAcvOhq4INrQ20N1oTceKUUa7ok3cjiLR5WyXfqzKgkdHAz6pT7Oueg+MW
ezKk7Z0/LJUIcaySmPW1hhjii8TK5yQHqzPXCHtHkFkxLQKBixstqgHPQRhxc1+E2PjYhaQNs2r+
eSeTw/LTRsa7kING7mNrJlvBxbvUUTOgeuFd+sj6Xto4Xqj064UsSiYfWvfoVXBzgqB/Rkr/Yvc0
L24/ERHzhJKbzN64ZMbkXPolHSjyti8yHTpI54QJXoOBfwN6hQ569eANN6HJcGobDvx9EiiL3jKO
9K/jKYWQ89nHw96fkmeXw/d9RVnI4WzzDDSlwuGGCV/lnberK1hwQ4VQusXISx0C494czPCGxAKe
Ym687stOXWW26e/Zob5HCGhBIEz1yglqdR2q/nRtYLS+pdv1g3m0paOpPlhq8JC2brs5/0nYNCu2
fXqjQL09dPk4bzy3uuum/PHPN+tC42Fxs8gZmjpYD8mCci4LVYxgX6EBiRYfI6WjPAjNfU+qthER
FMLIqhAjG9ZsIMe4TDkzbipLY/0EBPKfXwdxFrMFb1yTzU/WNX55aJk9aSGbJnbdjlpC8sTh0a1u
fNOJnhXmDxRK6w7x1LdmAoIw2cVN3iPz/+Ii5HD8Zbiib1aFqyIlB11C8u+sB/7lIjpc2DMzL9K5
asMv0get2PYJxWIO2dMB88n6uj5X6wsAIHWPjwG73QLlCsGGntJgIImlXR4/Wl1XrTj+d+svLtC8
CKp+XqGNXMA5x/3ioq7o2tVQDgZg+yyqtoncnEBiUnEKuWyE549OZwQ3Mcf9JVsDMDGpxjx/MWQv
qT0JEt6xU9BoGzb7HoaOCaEkDYNVb0bNAuj49LOtQ5EAAnqblW3sa7egAaZlGtcjHR4Ueen5yGnf
8n5YnpXdsuKaD4KP74gy/K7Tpta2arm0+yRZUog2VzhXBYumL4tlgTnUOo+ky7laOE9uLfn7thPc
+IgYlpWDP62DGPleMel8SkO73Y5eggVkrSm3toV3Qz5hvNpTR2TZmIAuY8mDTd+864Ehp11M73yP
+0VQYwkIhxsLsAPkWb4EGm52pMSL3JhkfruU7UzlYqxdfZ2b+rtXyFJBF8AbpgDpIwUqZl7sVIAI
e2074MHdV0p+7+ceKBUnes9QpuXRdOhL+txbj9400Lr0xTFa/dTucCwnZukTKruB+hImto27Bl9M
IZZpErlbSBrhoc9AElkh536aVR79NoRzrYMip0XyVvYRZBiOCKbnbeXXNPIlPYtThV3FZIP3HGmN
xOKeRWFKdUhmloefIi47dsVtkl/S2JHShuZAZ2K7d3G1WKtj/9CBAN5nGX1rwm9pAMzbK84D7duo
EKjH6WoYLazgaUcLbV97cqAF0Dd4Aplc39qJpm9jE7VvnIS3ZYkrU5BF7g1Ezh++50JLN9pvQ5oU
X0zLcxX6Ylqi/BEmZyHyZXAAP68NTd20ZuY2gH2ZU6/JaD12o7v0Qadv6UIZ5upEp587YmTmuL2/
cj3sSYQj4hsrouUUK0/McJ6gpm/sCtsvn2WNbhTSUy7ym6jryme/jgmAy+zoDw2lqiE7pUz7r5Y4
uYR9/hiU3lC/kjRkU0L39/ljlLVBKa0LWOKsZUyR+xFmHv67hY6h5pi564JqC7Q9zTz5o5JtojFG
tOZP+Y6DBSQ3urczy9rxwP68qFAq+21VcYhWNEOw7lEjEDJb+evim7akwktD72ZmnR8tLzmCHVuK
0d1EU/o+0h8u2x6asgUK5j5GPUTm5Nhr+dEt82uqQtB79JPaRkcUIRQ93Tvfzo94Yf783x0/cvTy
afrBiAEYPZ2sTn81yvQopuK96qYPheRTqyUH7KBOFMnmyIb38schG8E2aX504j4V1vfUy4/yfxNj
2dBFQhBitOfiZpLGxykITo2jn/QqXxh1toGcdGzL6RWiy2nEswPN3/00Th+NmR4Be706+io0phMu
LCf5T9rF9JEE3iP8aKNJ4dyDx+YCYy5Wfk5b1V8p7ZwUKEpTsEB1Npvs7kl+i5voJ/lrHqqvcVOg
AkzmpREdo+QaH9jvGi9B4yVq5vU6xXVrAuUQnYKMv8/8K60sHnwarjGu80/I2o4c9HY4SS8xkfTh
H8XH3PPeiEnuI49WBzx60IqMr2YJi24MHipfnhGHD/BFsm5sv0So2dxUuTHd8CQPvACmjywcG/gx
S8i8r/LTpLp7NHVrMU6Aubk+mBZsNy9FzGEiDZEd6sp2KqhXpsXRNf2TfEy4bp+Whd18TGr9Pinh
t1HbxJXx3FbvYRPPx0OoAkxR0EUY0anHH89Xi1t5w+WDcYrpsQNoweaBMQIPyew/7OwH3MQn+S1e
VRyDMXmwWuqJvKRN+kk+N9e2byi3X8mHU4zcJ+XBZETIUXIeYJ6JhKq8kXdWDj6VNSDMXhufn2aA
RXZyFMZ0HY74mmfqKciDk2mNJ9vjVpXcP6MKTui/toNdr+w4O1Za+9Hl2RGh3xERIM1/L/KOnp9e
2kWnytBP5WTg64Z7O3dBjk51omGu+gYN6BqMDkzJ8KkfbzIq627uPmFjYobRqe3zo5wh2K0fM3zQ
O828r7yrzvqQd9cs+h+YZ3+UPK0uYxBoNR1UYPUYDKKfXuWUHMpiZiXOTR2F912XvVdMRcXZC238
Jt8L9c2VZ4h7eWfkeOwVcW1y3JZ/xoj2qJIkL4wXsv3v8nnLMUnD4v2IoWFmDiRmrJkn8qP8dnmd
sHjeotG5j7OPqKiOQTa8BpY4yntU+jagEvNAWyLoo+Akfw314YN47hj0iFKNfQD8uGSYDk12lP/T
A/eRGv3eAxoS9MOpTYcPzzePZhcuqWZvjGk4KaY4yhFrDOUOytPiH2tHUuuv8vdpOm+pWThJM5fT
UF6k/Gs5kc43dfAIvPkQNh6LaRHMz6Na/D3rICU9pTnTpXwJ1GwDsWklQZkeM0F1MMegNZWa2hHY
+6u8ma1c1xKwoZl9l6jIfe1urQbpSr4hmO9TV00br+yXinDe5Z1USu6aCcm+egno9QO3E52aKT0a
cn+GHip/b+KJha3cHCbEqXStG5q7KNaznvCzGUuQPfkn/NPuMzRC8u8CHKAtPGlLxoV8gPK95aMY
UmtjmJif3BE6fJd3Ry/MY1L5CDkCojRxJX8Pf/IoZ4DW9ied25Y210ne4S8WHQXDMeubHzjfwMnW
ygOeplfnlVwOGz65TlrT8scH+Y5DCFge7pT8eytizMg74yQsddWqpAVMe+uSCBPrcE2n56poQDHK
ZU0O99CHoG40i/O6hBvHqejbDyxfr6bUuWN/PHnQvk38OnsN1SWEG+MJTvT72HdveSKOo2sdNJKu
FgsKfdQnj3miK9bLwKpt9ye8y06UT06NHq1wP1hHwn1ruujFErt2YrCOCBqd6aSy9LjU57WoOVSj
/YLzzFH2EsRTsKl0lWYOoCd0ddaKesp0XqNZW+3cXRLg81Dkt3L0nj+A3O4Uw7/Bl3kmb0zW+6f9
wHXJFdLv+w+DFctKMXNplIOc038vkJrcoAB37y165Vye8Xm8cKflP+ICf7zizHxFZmYWDsZC7kMh
n0SRj6KKTrGVH1vLu5ePpAuvprF/c2P7/OZyEshb7STmW8SIHh7K7lVelXxEU+u9yI3LG7MrP3Hv
/jFbNCV4Lm048Ve9wTZXwzxspm+adnt+Y7lHyUsPquoZoo1cC+QsksuJ1uEeVWC9WRXvuTu94nG4
tspwJWeK5pW49AF14xPJ1zpRscYMr8PUPOj1UU601h2e9PZVzm95aVXckXTFK4RhIn/KmaaTfLes
9PctrRZyqS1h92X99/j/MnUey61jS7N+IkTAmyk95SjvJghSlOC9x9P/X2HfPnEHvdWSIBBmrbJZ
mdU/RzkYyRkAv1yLGF2zG76Toj3kSG564hvSaRuAwYOL6+qww+Q2OsP90vx9pA1/8pLsHG/q04AE
2yguZ2AqfRXG9W0BcXOaW2t90B7bvPrCaxBGR8+d63yk6Wms04vHEqla50v17PdIvTE0NnmNHBTK
kOo5R/EzzdVD5iERF3wmjrm4TDECRnmaJu1b7dRzUPNxk6aeh+zQEJVYXXrJe/S4XJeqXX5JW+0q
l2W4z9GYfqgRxpgf+Ux7ul24r1i84ldNuQtdFybg9CmQN+aM3UM/mVt3Cj/18kHilNZy72Y0o+IE
NxmUF7EhAC++SKmOSjfu5e34LLtyUhhun/90/M/EjlbKGR5mIAtadiO2RhY94fgV4edd3nYHGO6h
OdVxwURgvvM1WhrvqTvC4LUTuym+UnyWkSun3iSgIyyRkHHZQa36B6nFo+6H/4KafjIerQpF0pwi
I4DtX2fAZbre2vTrW3E24vnkjJb/PeT6G+Py33JyxCtJcek447tbceSD5qNM1e0ntTlKUFR5xe9k
sa+BbjDftQescUmy+SpBguL4j2k7QLI2HUYq3LLyZJPJxkFHATAPcZBxks2lt9EGlSEIWdZW5lwC
LMpyBlagPDNZt84qyfdpUb9F4mhkL8gRsCleDde+7TsPYqB58V4DRENIMZ9kxac1aHgHfhaOz9gv
8oTlPhuUpMyiOjUhLg10HTNg4tnE+MPf8+v8uKl6XkKROLPeouxDgjLZuPI662n6Br4rb0we0qD+
+9w8BzhsOgiCA7znvPIs5KtcvTKPq8o2H+Wz4Qa/uqP/U6AbhQ4pQ1H/nm3t6y9pkUMcM/+BwH2m
OrOieHVdVoOekMPMS2xTc96p89muAEvdTcQwg9w6AzVXeW++VkMYOd3L60kaWNWa7gyES+XFlMVy
sWgoPk+6uZJ7kYtb7GZhNfeUrUgq5z9oea950H7H6N4p7Xxatm+Zhlct015NRBFbsghxtGICxGqk
KuPC4X0bnV2rgK7nXrxtF5aXGNKAFazyX0oZ3fQYkC5gYeByzWh+dWxi1ABnkCFJkTin1lR+0sj/
MuD5VqtH161A8M/neUgvGVvUssx1m4Z38v+Sa4zK/B5lCNSp19hkM4uhmKpbSDE+ZXNL9Kv68U1i
KCv5JDFdY0P4Le7K1M9MYEGd1R+HmejJD9hhM1Grmu88PUAhNf+N4uZnIPqzM7BCfXOsJ/8nVzEJ
Xag8oQAF5De+MErxk0fxpUdApB2DJ8bHz0pAyGUNt9JzGsPoOa5DFAWJh6d4Xtlm80oTiG0YV+uu
cE/wVd0w1LNjxPDKiewi/sidHk20Ye306pXR2ktPDGf3wUtRwRJJnCwfYPF60ROFfLYBDKFeGznn
DEmtgmDEfwd55vQWw0MtVyhXuhxkO++5Wb7bA+tO7EHIfXsc5EbJq/zQJEJsgZu23a71pmtVW19d
REAQNqd+UFbyfaRjp0l1Mj+kJGDREB3OWmJe5O6RKqSUYj7JNVRp9hsRzwJCV/3sQ/6kQO0CHvsf
ppoQMAjei8z6auFnmbpyW7Cb0HW7Dap4iwAoNB85ooTIVhXec839muZ4rdvxbyh2rpd8yoXL48ka
VGrNHL40Tb+VZ+br41WeWZQJuYN6FyTz3UjzLq3GP/l93k0QBmQ7OQFzidFKU/pzOVS/vvueStGT
k8pxbt/9VTlTZHSBlfiuCFgps+3/9NhaRKRS32Vier6K1igO7qpET5zxrlTpSdIMdDr0sbT+2QyD
+xooe4xdNKbxOBXKhj7Kn0fiQwCygg3gpW21c/OGLupPQWRUmNElQsPZd9W9jTOCKPrqVck3WjeL
TzLt+Sp+exzr98L8UjJ3RQXtiam9i6zykJhtTLNrZNxUhv85t84FaqTrPKhvkV8uYYfDzMFYf8v+
lZxcgqrByU4zLGxdal3jLH6ik7GS302e8z67PwpcsWAmnzvxreItGT37Riu8C76bFTxZV7EPXQsQ
T9OPyLuiXCm7UPwog+t6fZ0IEe0pvsaJS0UCTSusHLu4T7SrrjbvaXDXEhhGCdyYc7VfdqWp39q2
/yY/Fw/b658SIEhwYKvqd21sR7JbDYOltCQ0kwV9V3wvD1BPpqthZLdjEu/8wf0BHvo53+o06pBc
J7gkGpavcmh8UhImeiEVmvrokpBk/fcbOx/fNfU5dZrv1GFHj69drz03xUS4OD43DRveb76LZj6X
xNAIKMLUgOBQgUew8kvTkvvyGeaU7gMYzdDp0rT8uwmiK3I5l6BjLcnnjwe1Kc5yRXA0wsX54XJE
yhFyDxUUMoZTPSN1e4nb/hqGaP0kF5tD5tC+DG9Ub5+GX5viGZR5F8bhLgxifVY3cJFd5TnJT+VK
puSW7tT7HCJu6fd38sFZ9e8CvWregzLfIPB3bmbjmhXtiZm6dRVP1zpWfgzSh1gbDmOZ7McQ0SAK
q3rIVNOg/sl1ygNpeu2m6bqt3IY6iVxmx+68k/uf2whCYnaChIDiNxwdlw3W1J3XqQtemwqExPNS
gUjddm2YqBbJsiSbGFlAWHQ/T89LBCiW31SYoBjGoz/032LiId/80+5k8SHwfrVH61ollBmj+EEW
hcSYNKJ+rIPeOV/i18p+OHcZAV6PcDXUOTn6eDHBEFFnmOHQm/4Z6b8VeLqzHC7L1IaFxqMeKLUU
cUbQmn6b7U7qX1Y/MVEVU92w3kJ/fu85xcwaRQTqK1GmtUlUSrGHzIE3xt04ubp3KDbK7pU7lnKN
qWQ3kaJA8vhvVy81LJyUR0CUPEDvu5GIqScWkvBEknApE2Z1fGcTaeIT71AoLg39vOTD/wtcAzWD
Jdh70Wf1LB/NjOCXnd0gVX0xSiKIYj43fXlH7wy5zPCqkqn5ZGyRzYoZpfL9Ddzpa25v4SNETYE3
208s9x5naDZHWcMgfq8OTJhd0jwyZnAdrJBC7oQ/hwjYDR4KShFFAUOxap8YwDjDrXqNZN0z23aZ
kQxptPPYDWstz4CiTNeUH8O5TrmCICmD8n9q7mSV+jENMjU/yeqU3Sy7oR5/cZyvYhpkEbaxtZkS
e1lx9qS9JeVZjrSSatlHkCQQp6wmMsyEcl6maDgMgwFeZiRt39sxhXpMpNhXUv0T619A1I52BPML
459b5he0Hv/k5+UE5S6cLOIFlAlR5/JL/iTy/VcHLwE+5yLfhx0pOF9VKPc9hrZtqdBoeJakuHNb
Y7nTQhFZhPFO9g9gm2tUGZda97dp3t5W2nSmHXEFyuX65adsQaYaf4oR09bfO10OQZv+CQ85jCFr
R20fxKxEc34xiv6al4yWWeFtGIUfenxRWvU6qCHFVOVHjIZWKT+e6zyH058P3pT5vCdZnapjLPZK
iaqd7UVHMRFlqF1lU8g+zkxkDWf/gFOTBw6mcXlPMdUoea++ov9k+yK4KYfkSz5uCKcr1A9XeeaG
eWJZfsgakWNV5TAU3qe8ckhgvqB1l5UV8+blWQDZN7XmXU5s8bl5ELx0v1b0pfXKz9jemslPXnSP
veV9yZ2AY/vVKSwE0V8eeq/iH/poWk4EqfJhaBJYBaZHrYK4jWc0Gs33smZA7040YOXO/Mm4iu3X
2uyxbFr0EfOv1t47WAQJMxczorU8dSDslvsTttVl+Zipep8qqs4UBDmLnJVg9rFuoAEzQywDDwXy
Uub0X1xKeTP8vapbPzWUPSXukDjGr5wP8KHyLVCRK22BK4ihY9RX+zLN7vUABQNee8ZrDxssL08n
MNz9mEHpiCmUK2PVUQNrHiHS+TK94U/SXG3O96hNHBeTyzzfNTTzD8dZPLCUNSCxvqKp+m2xTcku
JX8hwvqBZOq+Qx9xyRqX5I6QC7RbVCrX2A/BDYbXgiCJRief2LwwE4YvHv+CtL+68Au6KEbnkUPU
xsLlslNiaKmmp8l0o/J7qe8spUqpYs6AelP1Y6q1M9iuyrfwR9wpa37GdDrFrlVoYkB/tKdNVd4w
9WE0PwmuuOYtSu2qsefbfrTWLd6tgOinSNw7h3VMrv0FO1thQq+kc2Gsk45XRIkRYVhj3Tvu8klS
hIL5ChHy78aAMs04/6+K6hD1RZAQmULEIxl03Hu/EC7dMjm7boiI+1g/S/JnlzC3l9ZBHmCsaks/
ITYibDE+hEgY2iL4rZ1NXY475mrekTuQBG2y/yVqcciwD34E3fklk48Jqhuj2zrwwtult7yXJQmn
1Vx6+pNk/UiUXOQrPbVjAyVd51bfUhng1PIJc5cfZ1DVY+n+SgF+JC5X1e2YNBd5oVIHtntl7xTj
LpNMBhTMj0duHw9rb1LhQZqhNKX+h8kAvvznbKTZYTQawT7X2OrMDft7qTQsVYZYnV5y9C+kUu36
9i/x8a+aO88QulF9wQqKRc0r4wq+6wWizBXNY6LecUlLlSh57BJ2pfrWRuZnZvk/A7aB3OqHGadu
ct8Non13CJa/CIB5B0P1POTVb8Ly6S0fZUl/C9/HlUmrtdmgYsTbB3V47T3v2QteCPakXUVUxBIY
sAujBeoDLSV2Ujr2D75GqRLLIdqHxGuh2bw5rCUmCZajWV9bexxuw5EwCWc4VkRwBhreClNcWWpB
E4geVJpn2zoZ7kaoyFgqCIkRvRMNyvLq4/mcl6iFK4zMEo/JNaSybZEVNZtPI+PXBPp2V1Ev+zT6
+D2bGuAC9qNfpL9j4P+q7DCF50Vat4ef56aYureCtUeSJq0qwy5AUSJtIa+2815kbQKQX+eaRjuZ
8pCkWo7+WmtEXlBSJul8L02qutLPUkyQgmOm1zvDtm8kQchNAz0yc9tMJouv/ZEy4Tz5XzOU+dRa
JAqZG39v68p+JN3pWPb1Rk4oVRWptkjrQoFEshinQ0nZW/orUg4dw/ze6NkEsO5YznySyshEMQLs
BipZtg4YSLsXU2GX4bE0omOCh5nxFpD/gv1Pjg3eRqyGHCMmiJY882jJbVFuJyMhxVRZY8Ob3oRA
NeezrPPYsG/LHgYdw90mXXAjBRBXm89D610sUtRa89GFxL9xzcyuXkZ6ITOIfdlxgf6vtpZZ7M5A
P1q+8iMPVM6BSonlUZMmSZZCu9U5O8+wjl3dvS3GQvoten0L7/CnrOf/Gb2x9B+iIFg7CCQoDsoa
9fDP5Ng4Dw8XlA0zSdBRqvWwv6h6863hIMUiylfb7D8CpigJFJCTuSTtbRTr1DlIIMzuT2OTDUry
6z54TIW3mX2Q/WTjgv5V/Mzx1oZEqLQuaUHNk+uWW4GAXh2Nj4i8VGpKYsbc1t84jgKVaIjWF90A
YlJJJSXjHFvrmLTuThI5CMP+lUeZzLipmB+XA/w5OthUXCQEtTvIc5vxVv5f4uOlxmTrIBigxZBS
qt4UX/lITT4b0TVxk5WYP7myVgoZtleAdx3vZvJkuQ3xM0l29EYEBVjtS3sDo1ILMIidkBGmWVgh
taKeYRuHNgbCpKenxf2EfrIcpPvdidW5WR6JWSVLN22x+qFnobZEitBvZdU59nQGDnQFan0tm+gS
KsXdEMQ7BElOc8YQDA6uwMHJ79OhOE8H8TC6EpyTk7zNxRBhSpaGB7q7/dBtUbamGyQGILo2LsVM
zz51fnmsnGG//JwXK+9Z1ousG0gQlT55VcyPOO6/saq//1tJsjk8OjFT96Vn9i3CQRtp78hfubl2
ljvoi50WGsTyyWUKkF8loNu6nnWz3K3/0Hrlt2+iDzjQEpJP9/X2wQ1BDZEYKUyxo2by3KfKq/xu
GrQzGrNqWl0qhn6B+fB0NJTd7IjYs0ke5UP9XIOMGXVuHomFhy5bY/lDxwe00uQb13iTa/QCysXc
CxjJ5S4ZV94xQLEserfcOrHFuNF0Rlhi6RBJSNAHx9FDvh3iqGUfcEWyJ+SqxNjnDtWFZngyKjj0
InOLpNeGXO7WNrlUxvW+8qgU2tH9f9HK6Dv0ufIHh6g+gmFuJWGNPNtZCVdAJp9TqSYNqBgk/14G
L9vbVHr5I6/dqv6tR1VjvLprnmVtLm6ub8pPT/uQ+rhYD7GPQBaefWq4YgWlgr+sdqm3TkP3EYtG
AT2/bk+p91tMq1hbSfDkq98hFAMoIo2jG5XSr9R2l/q7l6PQpKsHbf4U9/hf6XncMa/2M/XO2tES
0F3FRTAReUaJJbCuSTAda8hNlzPj6oGqPSx7ULJQ+tuP0h+VvmjdUUDCEYDH4uFZ9c4c3RsvH96I
1mWDSxqpF/mub8gupPkqP1hgH9mb7yfvS524oWAVdx5l93wncbIRV18p7q8zjcMce7vWIuTbmHi/
JbJOQ9hBODq3sYJ4ZkI81ZzuHb+mB00HnDQEUWLiCNx0qtGgMdCWN+p70JW08ajFSF2hjHt0zxG+
NSCyAUfSQRUf2nspUTTsgyLNXjzrW+LnnJRGSgCS7uyg9LydiCETnc3aESGUBNMF2XQ1T2+Nh2iw
88/KyYNqjWSdZ86j19InUDBcUkhe8vjmGPnWp1c3v70Z3vV6vpXUnjAA+pX6djLzL0kSPFh2KIa8
qkMPN4u1QUtg+C2a8T0ax2e/4i4M+qzgWOBQ/FRZAFamHHK8Z06POVDNK9RHlPognCrme+ngp1UF
v7N90evn2ck+xBtJmFa37l2bIiwQPo+B9S4RvnRkjJQer1+sS5/yC87LlxqyselbCt3iD/hROBIC
jizMYVzQGuEYIbjDTGCDog2R4mJKBK6RYG4B5yOp99ST5km4mGKoTR+q/hTWJlazdAXkAUks4WZo
bGQ/0hiczO7DN7+WhRQezUJ/R8H5tszYuIr5FVYkL3wWT4uhxg9ZNYMeIHL3r6EoJ2g793606q00
cxB2+7bG/svM9uLDBDUg6AHx4PLf5EPZV7YvjTNsrbC4EQ+uptRV6Bk1RvvsFu8Sisuhsivl/QaZ
96hF1lIoQv/ofUTqpw6KZ8aizzo8dXyKROuSLc1dQBXgTZo1bsj6FL8PRhM3Vj9NVAcW7JCYB4t5
zDlLHosqvtUncmRimABTEsXqvbBHrMRwz6q6/GJ2/XfN/5W/k/2tJhSayxYlSm0Tty6zB+NVor/F
5IwjlQx1JfGQnFNOg5jeVc19CJJz8JLaS1d9SBaml5yGeF6FOTbNPxdLYqSYecE2zRqaDPH4IC72
v891kG+A0t91g638aLkXuSlNVx51G4FRAvnlh7Jspih7KLxy42Ab5SlIemT71sqLlJM8c1mB8pDn
+FszzDdpTAsmQlpjQVK+Nf4L8mph5Fz8zP36192jxiVNo9K1qc2nzdpBK9C6ddx0WVNLxx4AjbRa
i4Cp97o6LFGDLH8Jgq0TykSRpr9Lh0sAShKEpmX72X9K8kQG8E1atrz0OqXknKxHo37ULfagPMlS
Hk3ewfMm+nk8P8lml+dlxslPuG9zaxdH3mFxH5JmTaZ6zrKj3LzspZ5uSWE0N1Ombacyvgzg8Pu2
exAnIM6gKd51tX02c1AxkpHZ5pOvFgueTLaOLtZXAm5gaDdZpe0tgu6a8FnCVXmQAkSx0+F7ALNK
d1TqhdUQUDh+UnKMMlH2lxT0FxM/udOrkKTB1fvPvfznauSrdPhHmMiV+jg2091EzF+15kU+p8uT
c3xX0fKS7+Q1Nk3yRgFO4noo2ShZUbvn0UaI9MwIihrGA4TnlHr+2Y5xgr1wag+Bzs1IFBdV5Ydh
HwQmlkrLRVyuLLk6Sm/91N5KrjN4JpVXKdAl7Ttkuv/t1gXmImuCON1keriFp0mSTdkKEqgpaQzr
7FEiQYlrpRsqDWIDw9N7gG5YadJWLt0j9uc8O9WX3LnTNJvEDxmcIlxN+jMYMeny/s8BZmp8jfxm
q9vZ3dL1kHK0dDo8RsSixUZIo8aK8tc+PYnz0snuxHAZ1nijz2DTK+mzYLWkKzMr2t2MIERb9uuh
Cx+HRtsrg78AnSCluUpGhiLiUwX3k+A4mhEl+bDfVCPRciUIAEhVTKdATypalpi8lDFACk7WEntM
bj0fk28KdbJpxSL/AwO03SYuLTRqeexir0a/OaUKIsbNv2AmTQ0CenOPas1G1pfYVYFe5bk9rvQs
+NBD/XYpGvFQ7bq514JhY5b2d/EuZZD/P4uKU/cI/dJOivwzpOJTn95KyVz6EWFMwXMOb+YxvxHx
KykjSmVTCp9S7dNa9aNA8ekSh6hZVW+N+SIVQyC0X5M98OSdBRA2SEiVKU9e6a5VSM2W9UnI5aF1
jxLqI5Oib0PXrMQzSWyXq/DEt8WS2Mkja2MeQ8beiY1hid8kZpMH5qm3KNVRIFGv8t9iBZIWwbJQ
R03ZuCSp+RrnymIiLIVKJhUi5jUQRQCQg5Lcv6ctfwpj54/7LXGgXNwCEpqN01TvuhotMvvTROGh
pTvatG8L0k+gcnBZwMexX1JMrjLiJUvRODCLtyzBv4jHhyXza8iO8hGwhVD3wx+1BH6fknzLmwvJ
oRjbe/HCbxg+ljw2klyW8S0UL1aJ2twshSn2EThoUi2bSfzhpLvjUTXzgwAcBI4hQeOC1kA2pkzm
J/SzqJe3d73vvQuuSo4T526k39nYfSx1BH6UspqTtLyV9k1jCJ1Y/5A1iAtKbJV41ckIVBSIMVG6
9a/9AcEOKkLey9jOf4IPnj397MfxS9S1qJ0SW3oq0oPZTi5IAGBxl58NndYTqFU+5H9btSrK23gE
GGMWpzpV13JxtkcHg8RdXoNlb8lYlwxXdorsGLdDmZBCiDiEULW+DO/km8aHUWbY9eogpkZaLeIk
5DFHPaIuc7kV2KIA/tzSZU4h3MnLRSLnJjOQ3+VY3TAB9Ho/8jWZjKNfJ0jAzFexSRTpZrrgJZWH
wejhE6dqjAWVUwiOUPeKhypEsuf/oc0GOPMGRQfh+Q8N3dNfNm2XMaHm12uRHERcbJhPfZV/yP2K
hbOR0fXVT/EKgh4zWncd5x0TKcCyALQ0lv6mA9CQqNXShtdkfFtC/f/e5+IxfA5MJoAKQ7Itc3Ur
L1wQG+JA5IH3ScgzhsxGsvjF4dBp2upWdCuGVNZCDtG6OVzkDQmWWM4ecYEmskshXeQoqe4EKCZB
srTXaEBFnvkprUoxomY9PCXRHwX9tqpfpS8npfVY184Mpb7H1Y30M6XDalJrM6fo0hXWVtMdCIIi
qu/tOiv6bwznn3Qw8rbZDSVQVip40h+U4M4Y2rXvJvfSxDb88kvO1yrRxqlt9Didj8J/l8ZH4JOI
kpVo84jU83TrUUYMqv7PHNPPuKKl4JECkt/IdQsfbkxPRWtryibqLh3CI2CPpTFsky8DwLuU/U4a
XAwpA7lwoQxh8kVABtInkq+F4x6m0D4EOUyleFE0Bunq1mBCne5k2MarZgOkVBuETwpUHrOiSR8N
k9nzghbD55SrT00VDX+hjea8oQNebJFXHvPefTHCKd5ZxpDfjQx93Xq5M+6AXKAs4FbOKvf8/gLP
ynb58wZOyg7EwNfYKfPayxL/sY0Me2/mrXLMdSN4gGMFWe4KFd2E6izil3P1Nx+EGOovUs3fWA/6
97xX0ehCOPZB7xP7mOQQn0yeAaVPhuIkvB/jF2b9oZILdmnDWDAaU44if+i1tHpxemLeykXPRIvD
8A4h6XyXkWW8qIMONrKxsx+bpb78OR3wxypvs69GS5x1h4bqYxZn2YExyOkYjMOAjK5ibIrxtbKg
PLAHii+AFhDrzOINQpvPlsY8qxYiZRhV0H7PDVJ9QbdJKSG3pW1tEYtFTnGApBw9K+W9nr1dlaQH
p2qnOx2IY6f0SDO3rbqvgREDbfmru1EEvaD/N1IGlxgfW896MmycKaK6kB/tyiOkrV81ahmjkr1F
AXKPsPh2q6ZcV7l3yWv4h83Z+0EdGslXdGDjAf1wmMdzgwdgaYikaulbD9dVAwo4bsMvdOve/VL5
Na18XkUBahPj9Dg2MCrXWbcB4LvrINBZKdAqcEE5046qtfUKq0RKAI2iGM14G/nSVQ1R1SZ2z0Fi
dceonAgn4+FZIw/y0ZJD0rjL0eWugFNJE7bJHkc3PyWV9tn2erYNzQK+W+a+oOvbZwxBr5RZ7cFE
JKdGi9/ysKVTzdJI0OocdFxrilanVoEGcJrusWJDM9PQrX7tAm0O30d+ocqCpxZuvaM9PHV6aSCw
VK1mU0PWe/DcozZRKx07F6lWE65HGg3MZVRhu+nd+V2vz/NsOivNR6R66ACiqIMGJ+50A2/DiZSa
vAfiGYaWX9rQRSK0PtSu+TBrlI0BCCaMHqyQyFIOkFPNm9nd5Vn2iBTewQ/6W/qiw1GP7mnADWt1
qNKV2mbMx1FeipmFou+HImhDdj3UXb52+/FEQ/cdKaWAYboDQ8rvBqWJPbpLzsp3tHcNYrHMzwx8
2F+l5axyN3mDI/AjDewvoycOdSt0mgz0FbVA20z+pK3T6lBlnJBh1nhf8lazbr6EBmh6ALHHUQku
LS19jumpBvhw0IYZzA8jzLgxunLM8z0a42dm7nWTKoyokG9tPdxDs8zM1DTkYEoJharhxZ6jW0q1
P0EwNDea/hAHin3oHaRnFNPa4klZ5BV8BwyL61vTGx8r1FXRAKTvMHf3dZqG69bTw43GPAA1pkNj
mdoWUoGT3iu/eu4xSock5Gw9V7kK+jWy4eeJlD8zbC9uBRdFyWj98g9EW4cm2acztqn2nGajrjWk
HtdIYnA+tlhWqWyhkqlzFQW8KRlLlnzwPaDJrOvDjdom47puZ2VjikCRFk+7RPN4jtB1TWGorUPz
Z9MlWAdIxuz10ISQ6VotYn893GFeg8CZA41awLQ4Mh2vpeqgax7DP930enXo+uG+8CYBS0w3kdG9
B5b2CBPhB2Rszyqck8gWfTbuDHo8TFZoba6VqGhWSVHk60hHAntuUCG1rSDdgBY0NiEq4rSb5nLV
qZm7QQ8259tgrRe9hRFo463TpzRe8ng7zlawiaCcPZWxDpFGlRbrgGATyuD3wSogJZ4b81DZTHLW
VbIvK+rgaX5qM/fgGt207mZ4xyGwuTXzutnWZlTsCqZamASFvhG2lxPLup/zLQz93q4GZ7Qbk/Jl
GsKHWDe+06SnLoxEXK7UDK4xUeNA23ZUYrSxqo6rUZT11MFCbCW+uoq7aK+iTJvl8ytTj/Zdo4Sf
AHbmTaSJ4BBaAKONND0qBRWNPRc0KJTesOmCCjUbKBDT77bUEKByM2jvuurUh+dcb9kBRW5uRt3b
QWZAZ19F2m7YqhYIHDjbldNsm8le61eBRItV4z2OgG8gu2A6ttDv3FK7TVOUwClTW1GxQQ3m0iYQ
683JQN0Ofj0V1osw3rUzZrLstWOY2WhB8jhXZgheKY+PfeVvQrbWyugfxsD9ZrJxXE8GmvGz3a5M
iKL21iQeG+kXNzZIT/JD5OnM94W0CR3UBy0MTYQe4BoEL8Rc/vtsusVGRPMcBwUKW3VPFgs26Xt7
51jlhTr859C99nOP4fV17ZBp6hdzjwPjDbAcaO6LA+8RtYvyEGWWtvZg1SdtGJ7bLLMOwjLshOq6
nVFLnTKIfTz45pnKBqhVVAyjtDbiRk21Vk13HYbsmCEQYKM+Qj2c28rai4ksYAi5d3Iv2jQl0rgM
A691G8muun9U4mjYCG1ikoXuwSjq18pGD7NhIppJqHxdxqa39XzeNaLvrGFEB+ZIIci2BnNvaawV
Yg1cdxFDaiqG3uC9KPGz7UD7qmhYdQM5LMebio2KI8RZZDdt0/yFXTKvzWqw961N8tsqqCyWjXnX
UIxYg8c5UvVEMC23cxbrjNRgbp3gnhk2jROCb0OsLlNWc61emqaBmKxu93YMz5qNa/IEQWlrMUz/
mXpvELtZAEuTsQjX2ggR3GCou6aNXtTZTzY1+Tw3OYijISoDZrXWun7tlv42todXxUqSVTWw8am6
kAhF80+K3FHcGY8ClAQNt9W0+L6fum8Yn6Br0kBXJGm+VqM0XaUWQbqXRn+Z4x1zq0SfslRXfoLK
V+sPyTqD2hGvWG2jKkp3RPLKugU42zT4SZOhhrkPro7iP43plKzhOkFuHd4DPWGsNMLGUYROsxqd
52KEro5+WvlYz2l/mDPDY4r6mWt5rAKELw1UTTcuXr7Q2xPxM2RBjssIZftc0c1MbxoAAkZ9V3XQ
Lxall+8M79L2FR0HrSw3ub5pauW3GD3Y4ebiqzccH+QSWNcOwvF5Qn3Mc7I1dYKbsvtMIkhGnJJc
CQoFpOOrrWU15R2irujeQamX5+yR0Xp0MzM7FozIxx1ikb37VzWQspEE0LCK7wcAa6si5x/Pj84k
SDSNmwF9amJrRuQoqSpNTQ213QYHK2duDhQvUXeYIHmnq+9uaVHRDdvPucB6N2XlQdl2NykqzWc3
vrGj+uQzvLJOuv5F79TflOwTAdB41UX8Q437phy1ZlVaJruASUajzAlrXAjcNUgrg7jVtryfcpXW
zYdfooMVlE9NTyxlwU2+0Rr3Oj0PsfqCvnMD/0+/q23oZPVAv513VtfUe6v1gq0/MGle9ANjCiNv
wNEPZcsWCvXJOjn2mMIWiMijPzgzwzzYPQiSP8rJuEkz787r2PO5URBvkhSs+rKEidisHuEdZGyj
y9BN05jorV3tAd7lY+Nm2X3Qed7W1W/aniC8a06ZCdWfRpssDGaQw329RmXrNuvLx1KLvPtGSXYg
WhFgi49x38FEDhmRlpOYBDNZYu7uEe9s1+mVSWoIc9qA9NpSdv5cmPtYL05dRptmTIxuDc3ygeui
8q4p96hLptuoqMd7DQr4VBMmgN6M9rFbU2DVDHZzP8eb3EuOjF1iZrsIQVmnPBRMfSFnpnFktqk0
td7CQWpmun6ThTi7oHrI5uh3ClN8bQvJgtOyl9kK372HPtjQKeqdXXfDPpTYeAytBqbfbvhyRqgM
WiX8TfzitU2r9CNuauQsrXq8y+Sf5dvGcROChOI1zCwau3Fm3KC0R+o+qxR5pn6vKiWkW7Gh7k2v
sp+82lbXOXQH+3DU7aflZ2pu/kI9QOtWhAO0PMxBettOees2M/9bmRPuK177qKzcRE2km9shc065
Zgfrdvw/os5rSU6l2cJPRATe3NLez/R43RCStgQUvnBFPf35evZ/Yl+IaDMx6mmgKnPlMhA0SXHz
b46ZrIUUh9qY1Uv7ODTY70Y0LKdlKc4NgiXmzen/DngzFScfarPlGB8l8stE2p+Wy0XwiKJYfz/N
uiInfrZr4l40PQOx0Xmr+cbGdkk+URrkWyMXNanFSUcKE0JvWJbTSQX2dPp+FHRG2MbJmLabaJr1
elmS8FCMNRT6aD7Q39hni7BCWJQ8KkZtbEPKt7UFmUI35KWQNDoeADSPj2i+92jBJtiYzGEHgdP5
SIn/rsKOYHS4ujQ4nnqyR0dsZau3rlkla83O/D4WsLDNZFZ/cihmRrDES1A3t0QydHSqXSeUf1dR
B3PeGq29N1W3fAzFhu9KHFpy2y6idYvtPBJO3ErvK8J4/yotMzpoXMj6rhtIxNTWVbvkyHVzV+2B
6VbSzgsKMq60vBmccyAqdq5w8dDr5uYmU0Hz0VfqmbIsSOU+7MaJ7dRjm55UdQpDhWXdZL4oQ13n
JkyeZV4/zRi0vbQC3xQjNF/dsf0pv6N1HikEZVbHN7/pPSvGJe2vUNwpOIslVRwFpdhxEpY1DfO4
xkE0PNoTZmWuVOVl6Vk93eaODYW7LTxt7fF+i96GsDungTPvIVGSiJ5XztpNI3dv+H3zge7FXxrz
Zrd0ZdjjP/XRrRxK70U2/4R9Fh56szaRiSf630Mi3Yv00q/cxbNHYKSmiVS8pI9nVYW7aphpZoYW
wy3MX70Nd4R5odOrYj+VFnadCEU7nT3hzS/fk/EeFvPyIaofcwpyIOyuPbtOCuXKGx+GpM9mmc6X
nlEx/ZZVv+Y6tR5kwuGXTY8FnPAYDRnzti/7Lx8r+ZPiy741pPXcQq88mr0lUbt7y9GTXY78YrB2
VWb3zwKnC0orM9+jpZvWeuxJd+iJ1ePm9OhlbX3pptk99TltOR/qnuVoFLK0+NmFYM5BJp0rdF2x
T2RHDFVXM2jO8XB1hSbqg8vm5C2mvSHbKvzwH2HM4aZp/OpPIvxzI5zhn4n8enhs5m+iu1+kykI0
IeG79NEwsef+CHAc/8mi8wdMWP/wmzCPI+2EX2r+UwYDkACI2oYmr8tXrrJxY8nFzwRkzE6C9q2V
DmOM1voS1MIzZucLiZeLGJ9tTX+v3N75gTMhls+DzK5Z4c1PqivoaobE/iHwd4xnvC0pGHFXMFyV
nYdpwOSimoftohJ3g2H5dGxNbT6bbUaUvQ8gLyKBKZT2noxaFO8uVIIdnMmEUbIBVnvwRivb16mQ
YVz2c3imY9kt05I/efLkWNI+1dDWZq9QL4Lq8h7WVBPlvHzi1TFsGZHLna6Xmb8y7PfKpb6kHQiu
DvjXsQzKfoeszbwnBEIxYe7TF+VGL0IU7EGdZx0XjGDfvKgJKJ6naP/9tJ9VQmeJssXBTWnT20G6
xhuG6ExHtMPJexxsw+hPdpERfUF2QlS55sVvcutSpgh/JEAyBufy4gXOqOJs6ua9XtpXqHGknHvT
VwOIuM6UYT+sP+0Vg3KAgWB0VqE9p4c8msJb2mcTTfrzYuf+e4IF7lPYiTdAmfcly7trF7jJc1FW
G1Un2VsaYbKYzPt8jC6+K/LfD+KthSHkmJPNHggZgGCM/drhd+zS1kdFkzcewawZ6nutdLgrMGWP
WYL656nM/EOQ0AGSROF9eHr2VqkzmscAiO2jlrT0BWMLlh+KymKNfPirVEr/LfBL65r0b46hJSjS
ULyjjtnMS/hjUBBh5qQ4830VV6uXxbUrzZPXdQYOfOamGerqXPYEU3k4I51AJrFUNizj5NQtssHc
eW0s4y0RNc0dGUWxrelXTNOcLrUSpF7W81PRhdPTrNKj0S/6XBI0uwpyr90OQc/ylFp30mH9m8ua
fmMi7d28Ius2YzqQ6ZNtmwZCgqydN0c/WZDe7x5ZXtRHgb+xVUtMcUq2XKbxVTSjyjp1VRlsOCvh
psXz+O6hS8hDnT03WCHl2rbxurL0JsmVfi1Tj8ouba9pGOmLxd5xLnUiIdLO5b1g2CGXrDo5M5O3
haipA6lUa6Mp3ThZ4IaSo7MyW12f/ju0EpthW0iif6uWC1p2zSXqFNpMktN2hBM0lFUDN4gFATig
j3djg4su0JIWqinfCmWYa6PLbv2j7vMQkuLIQeYIuQi6qOsnD7PEODXTduul0TaoKfYGeuJrQ2o9
dbp/W9LefJ4WcYTQ1RyXSXvnSG2mx38c5E3L4JJH5sNr24ZAdOjLBJv4IT2hRCK/Fbrgv4++X2vS
xVsXGEfH32/ox7smvgaQItsvO3DqbWN2kAPHWlxyw/TGo9371krNrHFjq+i2Hu9ow43nMDKPTRD0
1qHGfwoal843zCXFOTF8Cza7BBOVmlRhgKUwl9hYddeoT+WnKUW5L4i+3JgO3rWcmGUfTQ4IYEr8
h73MwNFtvtwScEk/Njz8zFx7OBWP8FqlUDj55bCzWzjbhtWAajQDzv1Jfy58xSNyOlfEnpjryQ/C
0/chcFyYi3ZRrmyvC58xpKVk7hJj65VG8Gw+XhvM6cUHiCDwXh86Nwpv0i9z5srldHCawHuyjCbu
gA5vkbkK4FOeIxndnIJgdLVQlqWFWTxXWZef/ax+km5TPA9dvi7p0m+TqHa1CI++1PVZeBnx5Fm1
cJEghkQ4q7bdYNAC1BE18jTRuTui3NRmg/2/TS5G37MUMbo16Pcqu12VUfezXJz0q6sB5YM09Qku
coJ3xp5xSevLJYlaVTd+cExw2z3abv+nagx4SqRsMB5wouSilpWqve7qGTb9Qk4M8/iIBUbMTBCv
3R5ms/D+IdYQsDZqhicXiyrDwjWl97PpIApM1o0azTzupvkpD/TziIoYUXNKGrWNA4YL5HxKQzu9
EOGHORHg6maaZXRcvFDvShPvLK8Pl3h0mEd55hzhYRQSI1wQ6B1JbzNmHmQga1r2WoEw5M6w7wHT
d1ZKFroPh+pMYOtON052TZy23Rd9DoZsBQctcQQY3eUeOswM/B53Mrhn74YX3PykgFTsTvjMFvPd
Ma3zGJUPk3VgzQmr0p0/OH9HWx1wdi53Fvd1DNGkvJVe8DlzBdR7NK5ExFP7kRmUOfsuoV+jCDo5
Sdnf+uEpTTKcT4tQn4qMJEhNVnLmYuyVj/nyWZVsNZWawgPXRAwJ0HvzzWCfhPay7rXXbaWZjDY9
LLE86cMxzB6q5BQVaX3r/K6+sY0v27KANyT6exT2xllCFQfhqIe3SBQ9tnatOv13oIqD1Bwa6UbW
oPq5cMdz1cjp/P3InRFWZD42WhGfECPjXMurgW5llj5nBf/dAGT/1jgkXuX5tM8q2WMQySRkchbj
OCeevM4uyT3wKT+oc15Iy4ONbLDzNV1ib61ElywxDMVWPvXA2moy4/p94JY/ha6b4JbMSxOA11Hl
9n3MVfXEcnNOiiw6mb1DqHtuDbvcVz+jIJ/3+Lq0cc2UbhekTXkmzGpnGJHcgRyYWE8X4Tu+ph+T
wHzQbMt500aeuJP/WcbRKAgCsQN0kT6SkK5iVjiaCy6jY7a86HE4e6r9YzuzdXsEcM5Lu3EBY55k
UK7tsvTOVUCUrUHLkImUnRARZjdbGdd3bsbft+lguWCA2AZsm2rAykIIY28o8Wc0zRacJHxK09DH
mOG3NNro5JUEsphQRBMA15vZGFxK+fJHpuN7nwXjm4r4S1PO33vNtC6e/BL4yCquZWQU15kemXp2
mi5dcDCt9A+OipgK468eu9wwbDtzKC/0ZS3stGzc1fhlnIbEseIwQ5xR+NgLVVQftOsc+gZKQrZs
/KGz47nI/E+AxgYlsZvsPBjdY1vP+ywAUQ2dvFw1NiyM1k7+BqFzdB2mABTKH48HqWk027GsFjrL
plhQm2PvWC1ESVqqZ/uoKDOzlNyYjBl+aTf/PrIenITGqZOYxQA7bZF6E7Fzll51jwuPlRJMIpLX
72ffhz7vgx0s4AVIqUyf/nujpbKJrSkf9l045JsiaZE+eJb9kkm19pUTPX0/c5phWJvtUOy+n0Yq
aM/tYv6Df2vybObOQyaPrxUWg0WSt5+ln9rcCSrZ5o+nbYZoyZi7J6v3mwvKiOtciXcRWfNvOY9f
3ugkrz3hEDtDdM4eICV7YVuHjtO16W5JgS0YK7TuoumRivEp07P9Ywrob3yyakPHt89TOzXXzGq4
xIyiOke6JsJNwvkKaBNbL7hWMGtXad6nV6FM46AKlm4XG7B1U0Ixx64EKWlFsSV99pVlop6dLEQx
PiNLsFAvtp1MndI6235HFxpg7iCdPTujtzTvhT/ACMtUinWUtU/2i2EsO9j5f8qi0QDkWbj67u9x
+y5eU+hHTTQerXyhWmVvq/Z6Rukz6+SJpFYP8AmDyFlbp2xeog0eYRnLHqWXUm55ch/11/ej79f0
1B6TFI6dcAp/m3UMl3yC0lwrbVjT9SlniGPHCac8mqiBjIUUnIy9gUuG+AumbqKUy7wvtRNdk6Jx
XjzYRJpovifGYPbLjL/3ek7rAKt08r7SLrfTlRjw6yyrRp8XX+GBGwT5pnpoc7MpoGZ8vOE6LvGI
lv1FPNB0jFAyHYnmmZFW8fT7UdnMEOpp/FZSe85VscKcOdMrCmSimjRO0UMImf5hGf/9KF2A3NrR
ZQzMS3kKws041dx6S92ewY6dQ0WX18wkhVwLnfY3SB797fvRkk3mfhpdJlrdKlmEf6pdYV2qqIB6
6+H/Cp5XFgyAk+netPiECqCuGKfq6a5EdfWT0L91nsDxhgFagziWsUmwKUWjb120DKe5M3ERV9mF
8emku+rEWa92U4Y+woY89hZaQKl6FPc0h2JmhBgtOlabPxGBK+IQhBxPn0Wto6Kr15OcbeL+mAFO
uIeyA1CyuLZahWM/XYYit68hySy1iXTCrroX8ThQO+I0Bp+BfqzAcNuM1laHAl45C9qF0b4JXMXO
HVQ9HBBYGP1Brr3QHn9I8gZg/kkMynLF+F9M2QUpk7HD3cFeT24XvnFuyU1pypJAFSeEHSADyPeG
3ny/W1gYxNagumt/6XapZctPAZBDqoORX4PBWt6SCdNho5GfWNGXxzmAuofCsMAN+ykgCfI5oj6m
9AH0KakF/THfumRQYWbSBJewmWpQqrfFDNV6lro9w80vboX1AJFr6X41abMB0QNQKtlt66G7F8LJ
Tq0r/8qy+A3MKO8A5mrVKNXeWstxVo05Ik1mx7+JCp4NKIbALCiKdu28wK8ep3j2BYKqJY02I1qa
dzZI7MfTXsDK6oL3Ur6EVnkg+7D6bQuUe+1YAB4txW9E6oi/lPTIzXTSw7iQ1FNxJleTk8gNQQjG
QFbNa0bG5VoVOL/qQtEHkBzYF+n/CpDyUYr0XbPg8ERKhnFPsQBB4L0M18Sclh8QSJh4L2fyoUHJ
H57AJcv/2rODYIXv8kIojrNcW9t7KnOm4rDfLrnjZbtJ8wNkjfu7BmlO7Lft8mnR5UF4zeWaSDpv
Ndmz+S5SayurMrp7Cve+wiEiQcDOeHVoreyhU7vKnhhcp1VHAGWfRmAbjb/GfxWJv+ySfWCJX2nt
4mqsw+JLJ0jKcZ6/tXNWU62G8tWos48qsBbK/qnbp3O4bGl2neu/j9yJwjCxr3w+rvjeMz5kmau1
btP5QK6E8RG1CDr8MLkvKWwU2Eg1aaqQJwMXl06/y+5d1/pPofVZzHZ2/36lDn/AnLXOskWyl1Sk
goFIoc8PmqcpJHQrzQ1n+/1GNrh4JCVDefC1SJ+TYzaRfpg0JldIT8x2Z8lTmRh4EA2uehaalDQP
Gu8hYFj5jBaAG2vSCUhZNK4G6E6/F/s05wRWhiD9h8Ecafr9lKiGgNRcHeLRaUr3hp+9fJ5k/gNQ
o44DA9i7UzQkvVTuwUzr7q0yDl4+LqfWz/d9jQYN8DkZ/evQR91JwhDbEKtbvKv5DdbVcx7W+s/M
tK/QDY4KPdRbnfX2pSls+5K4Lmnno59vhY+HR0IuixF5u8lpmfTJJlprXyzvbp68NrMZ3HrbVu+N
j62tsJpXzB1gxRvuoRvzv42XFT+sqn5cVszAp4pptw0SV6Fi2Ve+mbGmfTHuvvh95z1DAKJwSu0/
aVkM+zEpl21m4tBmwsJhQEORBR8xiHurM924AiZ3ls/23fFXAvdwtqo2PM9l8RklXvpsQ8PsR6t/
GRq8zLvMCMhn16/Kt5wrtjNDbAok7sQP2GsY/i5mzj4YuGR78jJHbhOHp9+vfR9GnIq2hiaMPUmm
VWvrKFrX3jTuVCDLbaQobKHu1KdvjLi0QngAQnTbxxyHoY5+Zh5SHEe9n4T3OZJkFY9QHGDsRGKv
FHm8ZnMwWzd56/LQeRZYYcjWfiXYa74XbvpXhjYqyZBIisbfPP51rhVccBPKXrhJ8m3ojsb6+6lU
tliP1ZxuqbOsWw0rSzQMMMYEF9PvQ/iiHEmchcgIxyg894URzLDpPJOQHU2ilLNoZEaagb8J/tMW
zEwwSIy9EuiidCmJGpD02MnJNp5Qh4Ws4VsNheQ6pzj/OAJ6pEJkOhuXiNAWTM40LiRh5ZwWYbwM
epW4fX2LJAUbEZ7DVnMr4GvCVLXAhMlOVLKB0c/3ExjNS96Tv9VHlJoTprEv+AyFgNZR8TJ5bnON
xuGjJ6ne9GdiMIbobDKvOtBDNbFflTCjo8zbG/jorrix3AumVicMQHtalf8vFgJqqQuEtrKm9TbK
P1PTE325ZMNhKhz4fTRrP5bFvbvDYx7oeNByJck6oxuCBwOI3pqi34xQwJ58vMcxKQ4IaFmYvhuZ
eTbNAQ5A3d3txyEU2AMhdC53bDIPbevgnutRJHuEqsbKUDSfc5YFCK8SZ9+H+1EoOIRRPj9TaYU0
IFZwXxb7Keqi6NgC4WAx0FQJCP+osMpph9X3O9+vzbOMcw9j9GrJkuv3IXcZhrNgYMAEVjR61/8O
sxAsEooStZPr0reIi5sX5H3aXudJNbyhc7YurOr0zo/XRce8qhKt9e+PdUVP+FyXvbt2U15aW4T/
+7EhHdYWGXHH0vDUPjXDbg3vAATFCebDCJvmPk4kNYwdgv7HM5UM9r3AV27dtXa06b9/4nFoMpzi
Uox4NUqoTWea6riEf/8tf/89VgItHuTcFGTmq2hLl7/Z/4IRbV7IWrQungDHNaEsIEHNdqxP4Xvl
T3TrJn9YSYJ5gq/GGRqAt3Nw2YgHl5R6P/ys6zw5OG1P1PPj6RQUVPv0vlcj6+wXQ1enwEWZaJnt
tAtN9KGVm+xTeLi71gi9J9K+CV5tmcJWS3uD6LL81WG+Nruw/K1C50179c0Y5vGEy5LzpjScwr6t
R7rJyXmrQmAQc/F4Wtl4TXbe/961LItyXTV/ErO2z2nU1OfW2Xw/UZ2yz8Zcu2MMk4+ttLSzrTOb
jwmXiwVgToRA3iSHUmdyQ3HPPkKi1YE8q/9wmwTUtMgj2jm7bTZyZCWrx9G6aR29t+xLx7T1rFuA
2+Tt+5Huj2bdJ9fvV7qEISGG2mcbR6pL64XdlqxpepVh8i/KCsoDtf4TqTvFhbu6uHTfB7JZT5mF
nouXZYLdUDOP9mWuN3DDyTXy23CDGDY8Jb3tMePEsQxBIOrMqdC3MrDGvY/+bdP77okCKVvNUzfu
Wlb3F6PMO64L+y5rhW+dU8BCJP86TW7tFEl4DTVE4qC5SpS1m4SGPXbKEVnUYK5Np0B1hhwfIltC
SAmHD+l9YltNtd07xkpMbbc1URidF1vtGxPBr3qJZumsygEfBirm5aZSPZ+mvjoHZHKcGjKY8XwY
nxyzXpcJDZZrPVqqSsNSBffIrCJ/1kKNR8m4rBX9eJspkZbCZt0lvsTwLGMdjYa3KSvwVaOU0W4O
aOGjMLO2Y/9orAafmrG1z8tkVTdYJtbZHDwcnDsDpw9IOOGL/0gi8C5OOfRPXLMvHo3FgZkyeozy
r8Anz5jLq01SzyVP5XXpGZ6kGdYGS/TLJHFh+0gM2cJUz5/0WK6MhRGz6cmPgLbrMEgEYRPklIlR
4nsUDuUmM/lEwpDbWWLV5xIfs9JJI+HedeOxmQLvzuDzkLvQHeaA6VVT3YMgmN+i6mWsrUc1mMMx
tp5kG5aokJOMcni8mxip4pzl4iaVzl+ORW0zS3Nhb7HK7VjhF29WUbPFBTnBSSDwnuG20zjT8BZl
iihTVQxxvFxuwsXK17Z4AFwUO6U9PzFV/6hs/VRoev5WAXpAz43rJR/gPpvOCg8Xscpdl9THllwL
VVPELvxUKuiAXbfvYkwEh3UnKtwLXZyO29dOl/JcKWtNGvp8jDA4ikt6920rogfJDI++HjJEBBsn
6F1UOMK4dmMwrNrApA1N51fPNXayGp77oTiFs3vG+GLeLhh/mcPUQ1tNP+uAC2SpaVaLFp6Xrilx
pkfrIG61uk+ASxBvWgvGkq8hhqRvbjm/MZjPDxgk/6CvSv2m3FY9J1imYNgk1+Ropep5VeRQCAkJ
w8Ra4zDyU3TV/OVCSY2m3GJ8wlmTC5y+zAGDMsmoWkujwtkMppE7Eond+m4cOMj/Exd2nWW0975y
WI98uSm94ieIDzOO4aXFLeGRo2mulyxt11Hltxi0WRek2OGqx/IoDhLSjEf5gh+TvW5MaEaw4VkJ
FIoHt3R22k5homcPaC/U6MwaAeEGP++alWlVcq9D4gkJux/qdYELnFN3H4QmeYCcsHaxu98yIL8M
ZHtQrUBFI2di2y3RAD1dvFoedxHio4NVOAVIiwbFkd6pnX+C9/F/ubm6eQS5CcgRrPjVzoZtsSKl
0IZ9Zv+c4eJugjQEb+zcx5f0ajOjIAgEXHh2VGyFTLV1whRrGK0fxOXMKwZwBwdm7cpog2DLcHAz
1MM+N34m2XSGsCyOnnscM+Chbqv4TXEQze1ejBnBLs6fQCclJLImY+Ycy5GCfQgcZ01mSLCaZCUg
qrU07hNlFwyl62QMb4uq/U3PqCFe2qFZCTdHjpmgsU6w2mMA/t7aZX+wI+8lKNs3uKLP5ATRBGbj
egwxPYravfv4L3y63maBMlwStMH57gWUvq/e9ueTYIxD084PSUKh8yQOKiiKgIV0rqs8sD76mZu2
RoqzQBlcBw7do5XYb8Q69TsjJNs2sL8od6xdew3yzt31PtWWyLbwJCC/GO2wIQtzWBNxtq+rWa4s
zSZYl/D6yfZjbMLanJIaXxXVw4U74uvGXngGIFyzUkzx39Qa7W1UypLUinbnzfmvLukOTL2OS2vs
R9mjfUy6a9sjdQhMljlkiZCc+zOs462jUnunlu4mEEzGputl51IMR6eJIAnmAwM1CMSwJR41QPos
CPbdwfmx/L7duVbux301iEPgcNlPgihfRzKwQosNrXpok+XUwe6KLTOA22rO28RVyMkH51LkDnTX
0Hxz5edQdViXFR5jkKm7QjhjoqgYRAqdrs0gvTlMzEnodI41F8bkTAsyiYKdLJgCBmFQWCXSrBqq
yVbKlfn4uHUTRSxBMOvnJCeIob2kTrRVOrdWY1d8FlOP9s6FB5d30yHlKhxhMxNtUeL+r6u7XIwf
retfzGLxL2EP+69h+BTP3vyK3mHYZdMvOpB+31e6ibOyzp9LZp14ggOCsuN0LiaNfdJtI2s6kcdz
qCkWIULwwR3bNeFFsJLSlzFiYdDn/iNrpsfRhAZ4QTaibZ+v1y66/dS2VwO26gqee7qG/PvTcpeN
pYu7HTRvKemJxy70z7KXF+Z8F5fJ1sFS1pcvHaIZqKWHmuHAUtXnntVeJCluO8xRpwE6bjn4uD+k
yttOMJbXkZjTNfkuJO39lNE97ZJwTT9AyFLlG9slMl4Tr4VzGO3J+Sq4F9P+UOb4jlcznq2U0kmg
wTac8WOa4XYGjIJbp6wJEoLzWs6PuN75ydAF0/ah2QW4bJVLf6OO3Q12A23jIWdfOj4CdKx4brBN
8UMJgqBpa6BimkOPOGDo/5CQjOeAPNaROkGtYoaFr0NL9xfo6DVbgpeOpHvsS4rDhJzPqPRLNoYe
2afyMKZi3bLyaj/OpX4KFHonfTe0ttEnRRft+3+FncBZshHFDIYnVxKecLADnYCDIRaG31np4sNk
TpRJXbpviqhZWzUQGRTak/dn0SCXbdABi1ne3jH9O3l+f+YgaI6QuZ4QSFWbMSGhkB/OjZOI5uyF
E1/oEdOUYfxSrgOxDNOVNKpjzxFvllRMo1kJIfS3m8RhqCS810Vh9BcFRK4bDWAA94gI2Z6Vm+Xr
gdTMcD6jWNrBrtZwAqkNoyF6Tavpn5kxTBwO/xi9sxwNYk5Su8j3jY9Vk9AEI+GeX5ZfedQfbQGG
Zo/vNkzMWC3ire9hSI+t+17gq71K/4Z2tlnwnaGuOWfgh1M9XQp72DuRDNejjW6kKsA8OjoD/Cx/
GVJuh7m9jaV+ZHLtdW+uCxV+QtRWsaK6ZpC+6vFJBXCq3UtJRdxkkY3NCHiyieBk30asc3XRDdfG
20cyyW/ymHbG10RHu7KaYIxzTe5IO/4ojCxgBNYaVy8r5WFuk49OpcFqmCTp3bakZXRSxiXKoMyR
GRyvcZ87jnOq/437HfRaiKFdu5lRo4qJnDhRxlmbTbOadF9uCfUlT1NEwW4wkwHKdno2qwdHeFGr
Vpk3siXcjm3rbRmtv04C4hAUd8+LfuQejm99WV1LAjJZpsguMIMj0/LmUA2mPEUCYwRhDDs3n6Pd
gu3XlaudSDcHoBju/DQDC5OoxaR1ScgQ0fBDmzBz3yc2uqiYn6OoRMRFBkjdHFVtkTjb2M9Spp9T
qAg/kG2+hoqNxtcU/iYfMXZMrXnfKvlrdB8OxnbKZZiVsV+oX1rCyw8HkoQF/ZuFtm8p5AvtqLNN
84B0NWQoRmctm4yp9AAouWnH6Ml8BKgZBc14CJ5a9F48LgiV+QYukc8wsLa5onUDLF2oC3zfLsYc
edopd462nDqUIkY821grIX5rYzetd9KEql0J1CS1gfcDb7lQZM+S3wPBhZGt+Jx8/x6QaNg5pG62
CZBD7kNaGfTJCDo+RTs/QYL8mNyjGXI5O1p/hk4IPd7LjzUOeDJs7nNYHL3axZHDAbnz3HHrKfKr
koJZNZxV9ufQPXCh3iOMwMljIH80K3dEIPlHkwC+ydXWNqTzYUXtToZJmz6YXaw8BELDEQKOvyZZ
SgDnFFfWh5GlzDVWU5VD+cYpIDS9fVvKXc5YkJFbbFa6gpDi//YCwTwlsw5mPb1jr7+NVPLZUTjW
EX5oDetIaL35CZeio4IVjGNk75m5WZrmcynDCzzpTeWF2EykdnZMXZqtNFypwNzPgbiR/Pk6eJVC
U+h9OO20XzrrmjnDR07rwp5q7hcxbMtyVxnlu2W5A7xIbcU2MsYWkutcO3pltalLSxg2sQhbOgTY
VwCTckuK058prI5LBmhrqGWz4IJZyb9tlB78fCo2jhQ3FQ1fZmWW8Ip/MRRHxkDBt4Evg+beRNGP
aYQIHxzuuryNNqbUIm4zQ+5FYmwQ8QFnpWRclVHyZjpZdMDMPF01lto4i0tGqD1QW/bRygyd+cHW
f7RB4isyk5+E4txUH4W7WmWvqY9Ou0HcN+hy7dq/S9kxAFxwFeHrqDcQ9WI2I4U+tyzNaTMn6bwX
x1ot5ql26pFTOkEZoliJUOP2ofG5BMjVoAvuhsTNN5YKppVCCokbS/1R2+5bnyZ4nwMKZf/H2Jk1
R45cWfqvlNXzQA24Aw5grKWHCMQejAjumXyBkUwm9n3Hr58PKXWPqjSmHpmWohhkBLE4rt97zncc
3Dum8TTbUJPtmmiQOoG3kj1qfkD5muWHwA/Ohj7T3xqZHZrllns2p1c9Q+4iw5eVOdzgxaja7pUN
0KsziNELSvOgbON+NOStTSxncRHtXA1XRpE/Ibxx8FAVJ70vGHVMuyCt6JBObP7s3HmYZneH0nYf
hSQN1Ry7wGlvTqqdNTu8RhB2VeC/spvAKd4uOn3QjapkwUpwTkeiYhKUludOhsUGmVW9LnBrDtPi
M3AaFI7BxaiI3JNlXW7YB6/d0UC/oGg/teU2pZO0b/3FJyRZh4hCXjkiDp+iAILI3F3tFPdq47ft
waCRuWngpXsondyj0DNoTHl2tcMvw9LkJjL0Zi+scTyQz608ABjHit7go+86L+ijj2KqhjvgR+Yi
kBoQyxmnuIfME5Q+rQo5rZ1RP2Qs+vQmcPz8sAfTWbGj+Myr9iAKeSbGupzTcJXVeosUZU9rFH1z
QrPVGDDoEn2+jpo8OXGt05h+bnmX4zgHd7oBzsShms2mb5IWH6QaHhQCrhZv1r9xwy32NPeaa+kj
j5dvopwe2L9sJAAysC63gIurzeW9i9GFkiNjg8R8zTAE4g2pf6a+dQdH8KJbd6mzj8jMIvclA4Mf
8ihqfhrNBEAleeXRyzrUJucIBUDTaduwNyG/gzcw2srjN34vg3cc9k9lVD6REPmkCQHLyImRO3XE
DVFc80wXBtNQnY3v6B7cCP48kq3SHzFZOXm7yp+zMHR3wnFYRiQp2Zq+StjMouUwWLaMJ8eVjEVa
AJq4wygG6xXWA6QPVjyyE3pLo8U2UwCjtauBfEufcnnSsK3ImISQQEy8cdJuRSNLqoZhp+l9gxPJ
adDusqvl4qKgD8svh37gWiucnUA7xXpPMkZqVyxjDePWHAOcIZR50YuXII2/t7rzWaIuRHw7bcSM
xB6tzC1PBgdHQxuwkOq3bNq4lTe2Vuf5vhNjiQF7ZrnzAQr+TDsEs/c0fZb9oi1q529dihMqso4B
Q4MTnISyj3tEI2JYdeOb6NGhlZ2INlXNNJWsca+Vcei5ApQpFSuG89XkCnVmvpStK7pgq0wF0mv1
ZB3LnjWtJTd11NGDZfWIXyx9MOra3sMGX6GHDTeVTF7RaT/xm/PVYrFDbTLTI8/aLd7mx6pzX8MK
B5vV6T17AuyFiW4G22T4imzGPohG2D9RgLaDuYkLrH2/dBtYxQs7gTuA46oHx+nRhZ6WvUaShq/l
XFvrODaDdSKfqbzEyg3teyvMwrVr0ehvEOASWjTt0ZmiWhLAlWwqpGGSW6z1hjem/ouTsnXDTpTZ
wT1ixm+kZ9L/s+nb2CxToTDVKvHf8KCdJ9zxq96OJtzw+h2J38+2FW+G0N4vCaToos1j4Na9J5jA
13YerRMdqde8dK5mFLR1TbtEk4q9ev+YR4w3IStVq/12kCWetqHayggPfDiTUjUxpE6VddAw5Wzj
yseZE7X1Jqydnp1U+aYPot9kQ/Zg+nITFmK8d2dxMSlAV/4lSBgZYv7iVtK++3Zjb6NGvAi6bxsb
ybqvUb2yqybGWNo1jijlNTzezX6evDbUTq4+MmllwNxEY7sLcosqESUrcrRhnRaQTsoi2ihfHM3W
AP6Chh3nE/ZtWcyPoumfKHZYa0hlp69DC2hUa81M2SfXdUNyMD7tWBH108Y/qxmBiTuV+9Iv3wzR
2l6aINsTTvWqF/Ep4ZCs9S44lK19YrR1zTv8Ww7NqxR+2a/VoRsVfVa7QBnuPmRN+jJ+L9qfdpoq
xNH5C1SVmoNMsJdSWYkwiU/pc1wChCKMJ41xraBZuANdTXfx9TZDj03iBrQAJoZbvaVWuUMFcTbJ
RWqNxD1qIc/2IcvZRhF6wgNtq1EFbpsc814UvXZMvrxlg6AKzDZIYC6FtmSX+K9BITcQiSD7OiWQ
h1m+6lo6reYKOYP50OFTX3Xod9YMvO+cOqS3ZG2dbBiAZtc6ku9mBQ/k4I8TfS5D8qmijPblcBeh
s7pLTLa2tYFryVkS7YV1X5l1vNGLvVHKj8CNryVR3JdGzKdgxuDU1jOKFxcjUcvqkmgjw+Awuucy
I38GWBOrxZQA4xjoQtyHWUaGHwqyO9bGHO0seLGe3X42X0x0eo+zM346dAPfDZ/IZRVdICdCjulC
sR3cgF3Y4O4RFt71SZ97+qRn99WA79oNwEnwVD/6jRy8umnybeXO80F0YXQaRi4svTOfchTpnuQS
PIcR+7wZTwxG+jW+DMagWvGEkosKItNewoqUQ01MnReCTjhLS9vU7H9eQeLsEs3yN22yEb0jto5j
fcaFaV3Dt0piqGwi6iC7Nz1p80yO85gbMER57LhqO+f+V2e52kUSFEHNbTQPukZAEFS6s8gj49nE
wu+xSXwzylhuayumoKuDlzoV69xXDXHuQ3ZJaNx4DF/Sc1JCSkvxKXmajj8LAvVKX7b0QyDq8xw5
tzlPh7UsMvug9JhykS6Bj1bHk4YSL2E9HREgRR9aaVTrNEFn09r1xUqrzYx9XyIJWRVGbq0MxON5
MTwFUfmMESM7MFk7FvqcHTSZQQSbNqPsn1OnNCib0QzkxXcwDdDg7Ygt75D/LNB3p6H54E/J/Qi+
y5eer4FViDlKLfskalrgX7Bzt26jflo1PYoxyTZIKKmOtZcRr+4F7cdpDtx9O6TjntO7DmLr0RdB
sTb1BWpivokahTd3A4CSvF8jsgr2GglFO8sud/5QXacqexuj1iByiaa8HXWY76J3OyqjfWDDsRjp
qG7GaL5hQc3YJcfLut7AAdE4512U+2tL0AweWphDUXgyBhADEYZL1SQCaaejk6PNHcdZRSyVh0Rw
Aq7VfeJfgzTC/h7AaO8eB5c/3GnLuzZGQzU+RIW6CwZjy23PTmmwH+MQZmC7aIJSn1goPfa3UusI
A6FPOKeFS+V0mPQy3nUztCyZ5zs9HG990nkGFdVQToqJBSbwGmNvOT65oLkWAQfJhrF6QQ7GLUlX
F5FbvrM1TLT+NEWeVCO3f6mfjE/FaGNt18SyoV5iL0qyzUb35VYf8a4EJseaScYNd4FnDygBDYNX
lv5PrQ7LA4GttwYmTueyS44LDaEujFAd0qaIR0+b5Zsa3E8k6xpzO/VQ+vnPpLKOQ2oNa7Muuc0n
PMBmMT05luy3MsPzlEOlQd3PUMQ/1nbkP+fNuOvdCdNFSy6FOV8tapBTPNA+43GODm8U67SPDmIy
mjXsL2Nl2BVPrHY4E7S8jB7qI/rqSx7lYtsU3ffIgKXZO6a+wdzCnNOs9VW5CBHLETYIjnqPTLk9
wuzaNq+KW/uXr3Lp9hCafpvQl6xUB3ykJGZiC/TsPBjGdKaiyKAsnaqB0l5rvVhT94DpfzRO/8Yz
NAJMHYT0M1h5pEEVFoc0pYtCQ9BNSdTYbX/AA3xXQOfDicI4m4fmWg9wmkHhBpWiFbT3cpA+scsw
hspq5RQcQXdEQKToraEVXocVJmUEl4DZdSujCZ521yR5zRCg3nW+cZx9IgdRsAWbPNbRQFebzCm0
N2FNp1F9EhBtgHrGiz2DjN1kPcNut2bjN5Tzxh18ZozN3l30pyrX3nUf/IltaGINDN1dh85VVANh
T+U4rDJN/AyH8JP2Rbe39OxT2hVygBTWEZrcpeFRcWm1t6qBCNIS5ri2XUSKtEN5jGEkr7E/enkk
Kd8HLOUjk1vPRrA95qQVuQX3Gf6ivfRlsgc3G3pBb30yfGnRDNpb0zX2ttvRxRF+v3U2VHeYzycO
NA/R2TPj7FXTxt4zi2LaTmiKICMlGkuTpdx1lGWsiDY2+s56MMwh2OON7ndZeTSbYA92CfSEne1o
I766IsXxYdu4EgBGpVN5UYPB8mhZW0uFbwx/oOGFd0i66HS/ot/j787Za8V9+1rmwVthae/YXiQo
WjRFlg5LBZoVwLD6plVwa1qtHjaQhzrAUlFRBbtKZMm6axPkjEbtVbZ2z3p8jnEVoxt7y2Yf7H7Y
wXLtdm3dcWdofnmUC40glrcs6911OZjxxd51Y/xgMzfhjhfzbuAIKBCojUFToJ2Hs6Zx+RawWMWk
m3dmGz9lOX3wpKpfJO3UQ5Wnj4PKDwj9GJ6/0no3jojHAB50tfBGrEwsCBHueXNCDSYg6Rgm/vvV
OE/fIz8Orjmu0tiQGdujiBkVRvhWtTvScJhwAsFZAVWiibH0ykf33sc6ug4qq1lvWrPQN6VTwkHt
D1kGxyIqkrcpWUhQs3PQfDf0hpTw6owGhVHmE2O6ZqPIc+oaoePfLNmfjnzOxZ+BvRTiu7VvUZO0
gElt46CZFZYjDVN73dcoBWjImA21OPHuOVwDmEFZfM1Ukmw0x1EAuJ/mRjtKnGArCSlwjQWh2ZAK
szNp1e1tVh8qIXcrGXfWSBVutYm4rh/Sp4m+7MHp0SnVbSJXec3UMStJeiLYtxqG8X6g29Y0lTi0
Ycz+LbJZelpAtpl2dHX7qTSQ/PAsmo/Inl5nkF9RptK1jzwHKwaoR9Wy5kXsz9nXSlYrnJdO4/K3
ZV9Gmb42LmVoglrNo4J6nU3rIdYKsc2MnIUxdqO9UTX3fTy6AOimCRwRdWrrf7FkywM6ewqCml8d
s6cjTHZACWh7ug8HwChN2uJNd6ZISa+oZpGSi8oDWIBtm+bpZHER1ma1cw0Dj0N0dCc60kmSPwQT
vCoYe6/IWX3uSv+l8+uz5EKn2CD7HQMdjzeEHqbReZilBVEtFkLv7iiTRgMVM4g1EqF4V8/Fl9tF
j7ak1+unLk2XPjgXRegltlbf5cxLlJa/GRPmvSr217jWxBkIB8UDarKi7MkDjwM2MlCxtj0oxZUx
WEc562rd49/00r51IU7EjzRJrT3VXMIudGtGaejNY1SyDvbUVsJaSZZWOs60UtTQHmkkvbltUR2i
GqNqMjkOG6wjTlFI+w5OfMtM12rsbqqkTdg40V3ZUyhlET2tYiS0xnFvcTLIQ1KxhymxQZudDdNE
LagLwDwirr7r0rmY49RtBXoFI532vU5CiR3eR8NLPHffChtTrt9y/ZcNQoPGwLqzxNn2d0WHfLAw
KP25ZE8WM6gizB/8MdK9uekO9LBdn91m25JHbwzdVUB0IrB+kiYUqalXoG4UzPkmlutZnyAg11h4
Tba0DRtPz0UcSd2ySjV+BwRCzFoOwU6BcbaD/jH2Hf9AZ1xQFTc1dLDhPtTIlBp7Z41ybxWV/n2Q
lrvaxVg4FgT1yFGHfcD6XtfwxG34C9OUJh54JtqOYX0h2XmTSrlAEigzE+ctsy3yNEk3m7g6I1UT
eR6FqJhs5pp5depTOhoh0tYite5gDy5tC4ThYXXHcomOC1B6pfYogO+dOPevoyJIt+zap4Itti7G
Mxo/a98EASHVRB/MUe+hDmNRn1HvNIoq3GYyYZryZxnYdGo187O6uq6GKcLfVjowpVZy72mM4gg2
6naE00LkKjPGDRGI67A/FU0rV6MxftDxGcjGYRGxm/A8JmI+JAGLD4aJdBkhPnea/4asaxca+Jwd
pfnbEZ8+eSDPrgpPQ2y+uHJUe1WqYyi02msWYlOe62znGZUJsge2jeunW6VsXCPIVNnDbSq/Pc6d
UCgEeF4CmAIN5lqg+JLxYZ3mbFXYBDGqny+uY2l3WGgIAM8ZHzpLlY8vm8ChSN9FiTyGDKQPddXc
iA67aRxNL1bwVmoZe5q7lIb8GWNbrlnanupxIOI7+tTpLrP9brDQdMlnrxF275oV58gs97kMtJXp
Nm8MngfkvWxdUoE2i07X4DSw8bDJaDZtzXGW8bUfiFowc2vTVL2+HdoNU24Eh3PbUbvbK8i6FGRW
/hSPPNi7MnI9xQUdZzT0M8LcXKY1OTXypu3jR1X47KQzqmv7ZYZ202EHOVTB+DUPbcvJ5zH7nNi4
0Gx48kHhEjHNtmQ1Y3CiqEOtww4038/0QOy9svKfkug5xo8ZDCA1ID7LNprlflIY3PeVBgooZP1D
i/JF24uGVZCLeyuZ6Ys5Sp4LngE8wP1VkiGFzwjaqIk4MRVSa0EhsFJ2/VBHhEMxc5tPyk9/kC53
wqaA3Bsy6iup859YhPpDK5TcyXJaObn1kjmpWkM8ONjggu1Iu8R5eZgE7cqE9PoJ+d2QteqDYdNP
M5A3snwKcATZi6GKzNMLp7ul5dDsDFTbK0vwVIeDlXFbMctpGYFzmV5tJLi09hSRH2pYxRr7qgCA
m+fwgWdb3SUDGxJbt9D9o8uKaqPcxaSJTwjcQZu+RppxVGH7PZxQvNJpTzdOoTSKLJ8GJsumCLb6
IBtu7gTjGorSpbbuhUCJmN8mWDkoFKKHxCIAkxDcdTOAD2FUmhsx3UyfnUHZDk8Si1QzHVIZ/0SU
t7YH7SQE97ITfk41wbIsroY5foQ7v+/ohTnqC8FVtNcL7YdFeslGtthQMfA0QfeqkvCNSHc2KPg1
VqQdEVmU4YEYTnOeP7hZ8wPZM10wvBhIMvOMdqdgjK7PWPhNYgEY/nFJr3LbgEVYqYPGSYlx+s++
g4Axf7Ny/U0fX/q8jNdhzq5a9PpCAJv3QVWdQsWeuFs6Z2RyJCiPsmFkeKn3h5AcnV53cOEwbAUI
wfoIdTGIMVePPRUz29zVTBh58VPK5JwA/MMam8RMqDeKUFrb7aF80K5QS/qxoePJoMAjwwtJkCTw
tGqgevsMLCJIGFlUsV+FehlmvFmCHXzOgLXmZfWo9IK6cPYBKWj+BtP6lcKh3xrxBf7O0W3I1qkU
NYXKJoqBhpOFQQJCG8qPJksOwYAPVpP6pp6MhxRdJsdqSrd1Q0MqZhgf5TTX2YoSIRbGOCIAFUUW
Hso+X/odROAguDxlOYMSBxcL9a+56nKb7fNY7aIpUnDjIKKGSfAEE44ZaG22nuuQ/Nk1GoPpBIgf
QKghssgkrZBwWAZFQAeGzlJlimAEmQdte3Qis/m9FPYx84eY1DXB07XEAuUr1Fl4TBYH6gN6Wjwu
NPjN3HxBz+fAF7mhr0eZHBZEICTuwVqWV6V0npmhBdq0aO9RbrqoqjLWfpNBHty0IUQlJGt0x1FM
25ke/8Wf5x0LFZzIKrXWOhANEovnLdF/aC3QSYOc/aS6NT1Hm2s4Nm9RJ75i+B6e1ojvMXUtlnA0
sXMA6MgvVqUx9edg2LJ5wx07c6AD0S+JLo7axOFw6yL3e1QcZ5keZTMhpF3AjnQn6biinshZr7kb
ztGQQfIp6NNHtC7SvgNtWylrZ2pexWXqGA1by7Q9GsiNEeGnOztlke9wXK4iHHcrB2OaRcXOXMBG
9xB2L5lUDMWWQ9fFAU5qmV9B0gVXbZQ/urQ9lehId3Ys031mv40681NzsOTBKouLDZnywDstOd/f
p74rHxFwu0kb7qpIQtqDiUoobXsHh5WCMEmiTSP117hzbFS4zWdYM09gnUEzZzUv8cjmIcssl8cu
N5afX2fNpd9cZvcB4YZROq0HCs4jEeLYtczJZjyKwnSw8TuI6kNDGYPSAddxBPkhij6yQoKcdf3G
mzSMhJzkHPYkXCjCaBBXtpshJ51Rz+xvCY9qhJUDyrhpp5ta8hDjDppQRu8MBfWnT4p1wxq9pdX/
PWpLh46GfUlgCdbWwJMYootkC9Da1nio9NgAIoxKwu/4JwMZwmyHJSecvGEfoquyHmboR4cu5LYS
WbidhU2zPLQuGU+k3dTwzDPZXqRJilsuvcqyqE5xGtw3E4BGEZJqWGZUP13+w56qXUNhFXaC6as/
miek6Fc/L+31WDMDplWAichq3JVmM38t6264RQwidOpLYyjDe1Jje7I9wZLWjbapsEtwNllkqu6i
GxFM/hEf2GlsMmfr6oAmgcugelFhccjD8gik3d4UZlquzdLQDoE0vkZdG55CAVyN1CYJG+JIi6bc
agNr2rQ2ouGWypHUqDwgqwAVhl9rKy0DClYPKDq05UOHAz6zRM92KI5iTzkqxtoBH07RgJhtyPus
lD2zVQZQS192CI89E+7NqI0rAkZ6DwCdewlj/WAZ6GZDK7/RvvlCgW+up4LVmil9t00kkj7D125+
gAnLn+ZTncvkuOy/6aj3TwYVwFmXEraFhrQqmZJyowQFr5Z8VCR0dCT+BO6TzhDGi0k2dZwlesDq
flgRcuUlhW/u30NIDitq5W+wugyFuG18Z0QFsL/4xtyHmJ1snhg5YRB0/h7QYdI714BURLb9XZKS
sOQSzJw9DvtN6dNrSzILK/kD8JJV1pG8u4SyLKEhsUv6YWXwt2meQpGwfL3klP0KJ1tesPxHV+PN
Deh9LR9L1hDAivYSCJJFkZ1kzUNajMeATKUF7V/JRYyXfVjlnUiSF1sX70tezBJ4Mfch53NgYCZ+
lObaFeP7ArlfvgyL4Wr4/i+WPpvwjyXYBSnISvjt9Ve25kgiaNHFVycCBUkqjD2QoxKMb8Cpl+Sm
3Jh+jqnxigLLDJq7jMBRo6++c539+jDj+GimAf4qbde5wJa5xJZvLZEEiR5/LIEI0gzZyFhbhC2e
6bqfs2VzIIDJZ82Xk+kwdBaD8d8DxRSw4TTJ75ZP3gX6+1Ca+2aI9ksOSk4SjFkObyw5kDgHBRiL
d6L3u0vEtF+yA+CHPWrj4/LC5YOkxAssLwMqt9Lt9iEU8pointR6//tyIJfskCYqv/o+vphoWQVZ
CEv+QS9Q5tCVBwIHpVoxDZD3GnFK/xWQ1vvtneGSeEIGjYo4zPyuJYehncSuMJtfjcZA/Pq/OyIW
lm8tJ2vofY8bhjFR+9k02+VTLuk5PagqeH+QmjpvubiWZA0nLT6c6D4ccC0Qe1pDB1rlqMLSPt4v
EYhLmOWSo1Eb7tHuys1skAG8BDri6F2lWHFwYy85SEsMqZ8y8guG1ZIGsUQ5LNfLEg6FIwiBj3xc
XieIN1kux6K1HmXAw3uJ9GgJJQmz4lSiMFle4EMcpshN5vQlIgYlrCRotuldIKzBEv+QE2PQwW17
XP4BQtKvX0gTkG7mt+XLJXtwuf6XLNNw47faVovhihC40hB+vsSXFuow0JqcyGHxHePdjMxTOhmb
oiTya8lh4KBQn6+0aHgEBeXpYPt9gh5wzX6WFW0nnKWqsT/DJfDBdKzvDokQtVu+MtquBJTsMLyC
Q3vHOv+h5PCjJr/C57qaTXL/aBga/G/lGB+CeLM06X4AcvqQJQd0zphEGunFzv3PrIfENCGmJwWE
EOZ7hUZctOKjX+Ld0lknzcE8V+T8Ln+Y7iNTINUZz9GvcN9p7/c4ux3rwyEugn3vxxIj2yuNjrZ7
UFbKlqW4LWGZy2uWiKdfa1gLQbIfNYazfJjff/uPv/3nf3yO/zv4KjAcwb3Nm7/9J19/FuVETmDY
/unLv91Fn2i8i5/trx/775f98Yf+9lRk/PvPL1ne6L9/gl/8jzf23tv3P3yxyduone67r3p6+CLZ
pv312/mIyyv/f7/529ev3/I0lV9//f2z6HKMQg9fQVTkv//jW4cff/0douuvY/D3Q7D8/n988/Ke
8XOX6PO9fg+693/5ma/3pv3r75oj/mJLzD62bri6KVzl/v7b8PX3b9l/UY6NZlzpOP0sVzq//0bi
RBvyrtZfkLq7umsKiawLguPvvzGO+fUt/S+2blvStRD/GVRC1u//9df/4QT93xP2G6Fdt4LZevPX
3wV/Tfn387j8dRb/UhC9FE9MPoBQts33P98fYCDxauN/2akuXDOtmi0g1J0JQh6PGgx7G1JJuIZw
dPKzD6YkYDBdiiQYKcZ4HhyNkbLjbPxw+B7Z+QF2GawAcaJdc5kkIaYZwgCfNKJ/OrT/+PD//GE5
VH/+rK5umYapTOUIpgB//KyFkojFIxdbl10cKqxJcZnsZH6rzOA6VBTI861lvPbv39TgLPzpXTl3
hjCRE+muS0bnH981KXVnWnYyW0EqOGgyL9W6NVKyAEcAk2Ocx92G2NrWyGlGHgU8zVQ+OgdFsJ7L
VLbVWWQM2H7/w8Ew9P/X5+KC0pWwXYrUP32uvm6seur4XOz6tmR7bLJAY7C3Qmm8GXsG2QAhNWsh
upl3//6Q/Loo/njR8IRxbKUMrkT+W/7xkLAvqOPcgcXSsEMsy/agA7BSfXTtHHRlE9SoRRqyAfrO
pngJlvSRp0WAey0GzSuk818ER1kUQvEqqZt7Z/GvDMODMU6PUp+/F1+z1T33qrmLGabKILohR4EG
KsWTxEmN8wvrsr/JwQG7DfoC3TgpwRWM007HBQaPYKe7zxFM0sRhEe/8je+XwE/sZ1CyuxbahMOO
OKcHQNj5Seo2qbJqV2qVB+bnmR9/oP735+rU1F24Bu33w2ro9yxNosIZ9nRWKfiRneb6AGSmvhpB
98CHezHb9qCEf7BavAeOmj4DSvfVYtkkfSNhX5YhGgMDtGrf/v0Jgcb954tBKSV0F/0ZtzCXxHLr
/NNtHEM6MshuSbe9epiSAx14I3io+5MVsD/Z0d60fS8pkNCvFucKkSvPYbie4IdsUO0SE2GiLG8R
8q2mZ4PQj+RJgQHFi4GfZDW9Mq5DF4TlG1oemRMBQxFY7tC3O881r+4xCTGU3mfjIQEDR+cbbiau
Dfb4VYVSJ92Icjtm33zzEkFqRjpAXIKargZgHvRMeKNE9JhEdyg9euvKhLQBXt8zkl/esR620MYa
3Kj5AeZSWG8hZJkU9O7RBZSanwU9b6KHoMixQ6cPk+0UI10A/PE+LG6dcxjjAzodTYcGvCZouyuu
ee7NkEbHDegTl+CbioUPyBId6BVQBOEgnzzi7RP1Ucc5kU0nzAeVuy2qI4ivmNgLNoxcZ3a0xwSH
anw/mczg15r/YNg7P7ofh7VoaCewRb5y0UXlRcD5dx/q+Vs2voBPCHBAcpRQfEf0StoI5HJ5Hun4
aHRHej1DoXE0hnvd3Sb9ZapPCj0A/eNg3fxgn8m043+4fIx/eQoslw80MR5FJo8offn+P10+TOM7
doZOstWtU+K+2sOji5LaIXnDQc8tNRo1UOTQyyXTnZWlHuwNRMPznRU0D+FEyIRIdjRnPUA7WLyD
dWVKOLfPCvHaUkHTtR0r8HFI8ZcVscH1MbwqA62C+qpg8Aip712ScDJsZ7gmkgJDZiMJVCekkc4O
E+CN5HqlRUDzD59DvHHTL7tqV5nTIgdMPCZZbjjsJiZpPUkBCZuNZovUGMdfVj8hBU0nTwfEzJ6S
fWncfszFTtcvIr8fkWzbNzfdjs5epHdJsi2DDVrZitYrgRAoq7r0GuLbsEfSVZhdGOsC1qZAPzEw
QZfuDTZV79+cZo+5JUvv5+pZbx/N6RUKXI0q2UIxCvxVRp8gatajG3sDJFzyio6FqtYwW1Fb7UOt
2Vn1tzFjC0+L/9+fXmn+6+JAm0bQHcZXSeHwp2d8BCMutOws21ba/D5mTb2xabpBvJCol3PLOvkl
eH4zgghRZvpVZ9lDec5FrONYNiYCn8LiXm/HO7dzP2y/h1GUDD99S2CCl8vkzv9Me/9MZ7teI+UB
dG1/DlHvbCBFMc8OGwcM2t6EDbbO4wlBUW58aA4scyJQLv/+b6VI+vPzmppKCiyh1EcSR96viuef
ruWYpdmMIhc+SZtWPCBQBnUaUYC11oZeY8LVC7ofGb7SFfINiHNjwWJFw2C0kSE6qiRDir77XLD0
E/futOQ/FRUggxBfcDOcXd/+GAc0mHDAxpWGfn9dkdvXaskhDOwbEXBELxkjdA/t4KLORBM/70rq
9y2I8A0+wO0kvueBae8sVbSbJL9UitYZW95sncbYltNsX9FWshCEqMVuhCS7z+pVGmj73kXMYgeM
2rGLOVa16ctZW48yZpNunslXgDbVorg1gBSs9YI1W/dpUwVZdobWxvnI6kuMnkAiDdezZBMLJDVl
4hCygfE4r3gJInXsOhWzMGBj0aGpniOnXnod2tFWXJpY63zPkAj5anOfxGH5USxKQY3Ospel8HBc
AyGjng/3QtPF0SlRPDKvTE9tYTBMiQw8cAs1Kui0/GSLj0xN1k3oDlTHGAbDhKnLcZ014zdx81NL
3CzhPKtAJfvKDctzmvf9xs5yZNZm2XqkX5urRqt5XJv0QGPkVTuLuVqrazDaTLmlwQwZFm/4beim
l85A0D4P9WGy0PKkam43aQVLC0vMNcDSBMkza+5tEihkhv10lN2lRVC8LemjPNgz6R0ibN0dRqld
jib+Ggr9OZCp8YFb1TpzhlaMNbujmewLQ9YHv9T7dRiXTHiWfxo7oRF3MoRnLSYuRrXRF9TlbqsV
vv7RJjGTFb9D2jxb0VYkhnkmvgEpdB589TF51EkZ1dswUNnaFkN1Rmny4nAytug6eGAU4Tuht/Ju
yhTEHBCYG5DmuOQcGJaOu6CPsmegec7RrMmwlnkNvLZ2f/hVbx/cuii2LP7NwgYgf+ZRJcbRzKrG
y8IGpGfzSBG3qxOUlZaQEFlGDEmqaThdBENM1secIoCes3gv2/DZ1JFJhAaFHgb+B4thk2cXWI0T
G3SEHKRksBgcrNwa1wYKOjKti/u0REnepu5FWsGH7epkkAywL+NhpIsNVWGnRfm8XUrJPsy9KKXw
yH0EyKN/b/4f6s5st3FkzdZPxI3gTN6K1CzZli2PN4SdtjmPQQaHp+9P2XUO9mmggdOXjY2dyCpU
Om2JiviHtb41WSvd4B4gQOhV4pavhF2EWA5fxthr157G0rUjiwS7+THxdAQa3J9RTs5Ejt4imcHP
RKCsa5dYkliO64Rh/Gaok4IIrR8X1Ra2NHQnFQvTrPlpBwbsmYlu3si7HXGlmEAK/XcWigwNNZyG
8lZWFNOyJppBXxc8bAf44KzOJ+MBkRTGKH0oj7AjyqMtTT4bHrSNpcnj+8mVXpg0zP3RTVLJi/IL
fQTWQoiIB7KmiMyKtPKprrcjneIdiR4g0Dt6eM0qITWmjEgIat6XmJZWHAtwLsQRwKO+zntfC8Ts
XqJaeymNkWRSTbFdGPD83Bg1VYShCMDUY9PN7lonCMSl7HFqFtzpPu7YkUSlP29iqEhpOSa7xDSy
TRHJfpPig18lLbEuYImmrZlbsFvybFdjBQ/KuH1lCQ75x7SOnNdMyj2PD5WEXREXXJvmlQUX9137
qhD3U0eds/rHyhOb0QSB7qUUu5pJsQl2MbZwLJI9zlrNfInq0aaYnlDRlXLe2PmQbcf+MU9z4MHw
i/lk4UjFEjZtXX4N4ihv18XEITnKWa7sjgowI4QHhJS99M2hrVS1MaICmeKQrpq+sYMiGhXyKQbX
eXFg0szbpMNHbxpGQfQULLUYChTCWTUtfhbH4G8ZeZ5bs1m2RK3iK0ehH+A6FhTbsDxteSQDtQkN
DMEhwEB1c4c0VLOIgVJHfnsZF2zcX32lkdDk9jbnONVo5nT72o13lq+xe0FxMv1Nuh4lVTLLnrTZ
Z+nfr4AGfUBDq0aCRrnHiRx8nhqEX0AGvTVkk1eObYQwSdWFqambIa3dhnC3GVAVezTY51uyqkAk
58k2ngZ4YBg+xFQQi2WxfIt6knYccwGMsqCDrVuAfAhVd2PlHhGXsORC+bwsEv3obFx8DwUDgTVw
KTiSS7/dSzbuq85wXWB+xtM0jG/FPNsIE7U1KxdWE3m8FnwWOP2JszZxEmcVKuey16+RMjZCUwnP
5rfNsimU7nIRzHVxlPBMIEp5x/hGfk5r3bnTo5YkfxZRbSM0yStAyHQU2BqDsbB42ctk1/WwKDJV
DOsCPe26SlG/xsjgwxLjODCEcw6b+1hQb+Poiqm0RbpuYhltXC4NZJ8GmicLJ3lTse1ZYXwwdNc5
pV0Ur1sP7jZrb01LZVDweQ2aMod5bTyXow/aq7RwTHnNtor7CkNUH+0T4szObIkjKVBFxtB1pky3
Q7ztw2qMzWHrcP/SeFrwiU86qgRQvDqSenJMtp4VfXSKEUMk8ASYqU6N9iP0QnvKNJqHgpcVWr52
yOkX7wtbAcp2fOc4F6iFPROuZzvtp8LTD7Dc9UOZLTpwnBpPigKB3Hvf/mzlpzhfomP/7VCDnDSz
Hk5/f0ednS2J9iBtUCyJ6F1O/bVZ+OIcOQ2EkCY6+Ai21mp25vXia48RO6BjVYtrkhtiX9Sde/f3
l5xy9S5uVbfRdamtoDVOzFgAmnRGX5772y9/f/f3lzabr2wm+cwvL60lVYF3af51WG0LOHzCWbM5
YZPVxUvot/ib2zzXNyTNdUDu3J3AWswOKEtPVfdO+opFavtfqfrshV7tRuz+DLFxHZ/jbK7KQzLR
/AJsiZAJt8vaaNmp+5a1dtK8Pjed62/wp+crCIPE9mVcuefk9ksh5NbI4/qUlN3NsRWrrTO22CCc
5lgDrtslrA2xVGbdPT/ofZT5akf8Bz63DtyntJD1urOWYi7OLoU1dGQ6uf5T1cfa2W2SY4ZKemIx
/MluJGK4m7iIgmw8tSM8ISj0QeohqMRddQucaNW7FzcX3WzW3lQZD3VcecfRL45eHMfwYNrxQ8Sq
g7NksypskOuqNO/vOI1YHTXwNWeRXWpqnmvDs8tPULE8Hdyvgtfg3LR+xD6Oo9ofl/1NyHooq3li
JkZitUzGnV93yz14TW8FIgIbksQOIXK3PUKURAMV51RLBfe3XfgnGdFkapqA3Ql64i8A6A6g74mO
bjm58AlDKB1Uyh2UxhkVWpwY03EC9vyX0Zrb/gm0JOXXqH2VuK93wxxjn26ke87hpeyyzPwY5nd7
uanC85qHpGmOvEjWI+R3+7ECZR1mtytSDijEbau7Dgget1mEEMBuhxCMmnoaWvMqiaR1CiwiIFD6
wxDF1gbLX5Ym1TpdwGxVZvcI6STeV4zEKPtRwWZSyhXYphfTHScs4n4e+orp2JyWlIN0vZPgbIkQ
/teteNGhqO8sdDE52LwF5Yw232tIY4NJB7XB8x5Qg21tWZ+MwiWpZPbDdiLfOqUuZne4TFW3HvCn
i/HB701/hyydHCRyi83oOFqYfhbP3CRFue+MW+AqMiptGjc6Xg2IzkgsKT9HGESEM5h14MTJWcYC
0lN665KkvlngVSMVQ9MeEbGTe2m9rtZxu1wgZSU+I5Quw+fo1izNKbJPSQZ3wK1PcKrejQTISzva
IS50e0WT+roo2TCOatmd1ylOjHfPVxdcB6zwC0IgF3KkuA/0O1wr4ahMdDgFEYlSNZyXVv87qY0t
dW9lKW8re+/L7OZ313iLZ/b4Mfozaqj04gs6Tj12f4gYCqwWOPSNvo0iA3MLpMYqmXfS5D8xdTbB
vSRYhrQfRKuHvlBvzUh4Fx1mYOTjS6M7KMQTfLy8Vl2D2r8zhi8K1I4AKlv075R8Bx4Ub0Xw74Fw
A6hir0WVQ+rgxTMM40819C+xMZ8qGCFJZX7hYglSBC6zFaOicNoL7yYzr0mc4JJiwSwNmooNaH9j
bUxgZrVYPA3ZeIES/bToNWVDHv2kBMBg1+AKNrGrE495+vtXuzPuCpT5pAPilryRvxAz8x3dSAwY
ht6plEmosFKQDs3v8pOYehGIjC1ufzOk3PxTpb1BMaL3gsEyT7DUiotzg2+WxXO8TG+oR1+JULoB
SRC9JJyNuIWxiG3o4X5gWNFulJ/Uv3eY/57HqkSahVchiohht3deM8MOysN8nOqdOS5XU4/eUuiE
kG2oNQiHwnH2g9RdCxDWjKig/hgWgTuu/dWN1tNkIx3pqmxVNt2LaeeXxtadoLSTp7EATlGq8csS
1QnGvSL9DJ8WhT8mi+/ITS8RvvrCS3fY2Gv8OQtCKOsP9DZAUOwhIfrJ1zSVCJeMrArdSvshrpsP
slMHbYxUMmHgV8VfIo8ekaQw+rS/MPMepE0TjqV777R8I09Tnl/A5ZN6A84CffWl9oHsu6LH6prR
jTOx2C3t8lXMdQRY8Mn367PFTNinZCnKftz4tnckkQMUSbn3PAkE8RGaJRMu/r5mnu9JANgTnLsD
cKTTPTl/6lK72PVLO4Ie6BV4x5mEDw3Qv9uNJLwqnsDef7ad9F5zrAc7Tq52zzNDSnS3WlzjUJGs
hG7xLpN5UJXW8yD5GDYVkBnSQ44FCfP4Hw02sWKPG5h9cKauyNsueupVgYlAmCLjTu8G/pBRvDRO
szEcymaDL6/oKSDnOsemx1UCyIxxGuVNYjkvbeH8sWDI4L0hrXTI71NNFti82pMwtBj+MFR+yIL9
HIdEX4XjIpbVKoorlD8zM9a0fGOqXq0y+aUTiROy24Qoict4Fi35xg6LAu7TLbXtENj2zPs4TPwY
QF7zGuJ9g5jRL+10NZv21s/rpwKjGtdavVmijOgz43HUCYHEYXBSZUJmnnqhnP/tSShBrzny82Mr
HxFJjFH5DMbUJLo62+T8P9PGJCRd9IF8Grp8q9qIxMEBKseglPmpRPG5Krrs0xXaj54aMozhja+E
PzhBzFpCS/NthEd4NVYDiSmUmzBzS1RBCMNIP8bygxd/qZHA1mE83RwbEdE1GpxRR4tL5irG3big
/9YmXMdGPm85EtfTbDCnidjNFLmH0yrZ5rJ3gxLWSRWRr10vX39f9Mhs95lsHjyb8KIhj89ytnWW
KXs6Z8IE3DrepLHjI2mRR3ooC/0uoe9zPN8JYxHA/c2Lp88AKTSwCobhoTl3WZbYYgpsvPT4EnNO
WYvdTdthdVIE8VY/s7Q+yxskxtNWTaFtHOSUuea+YZL+YN3/rYkepZD4qKz0w1Z3PPWHchFPVu0i
bZ4+0ko8ZZW65FV6jyGDsB3v065uylJiT1BqbAmc2cY5qcpRh4V5gdsJcbO4yy258sz2z2Bi+skS
2o9MHnI3eq0WTJY4Ey0eaEa1NKtE+S7Jd2/QWNsz1ZrfYMlIfzLJmGygZpQY2mXTMz6Mkl+vqt/4
mCKiaj+xgWPlGqs3A6QGceXwe60PR2q/Zt882GMC5USlEKxH9Ms4End+0/6U+iaD+KIt/gd+OWtF
MnjHoIiPhNmkBTzz6UtN/Z1dMqIwcN6Hk8IZgR2AuEtQ2mbLzOy2gIlLkuYj4lmLJIGtVr6225pp
gdFDFxiMGYeS8Rw38jtzi+dMbw8pOrZIpWEOtiPitnEx+QWS6MiA+f2rNmqnRrvC/EcEa9ER03/t
HIEsCzvIp6O4zvJ0oW+KIBi7a+SAHyRWEXdrWBx5qfmFGA2qZcGU04/lxnbbj7TzYVYYzb3ViuM0
ltAWFjiKRevRhiB6jdgkgpSIrJcu5QfPGcACBGYsQyENc4yZDGGlY8qmhlTph3kUj3NJg2ilVyLS
TlOVxOscX+IKjgCIAq90CW4GNHOLsVMQNX3Wtx6VF7ErR31ObvO9aaNsteIA8Ejw+bLw4QSJCY5V
dsveGZD/eNV94YzvMMN2lQN1cZlbFToudQ1jRAqTUQVzjEBJl8uTZbjnviA42oPcsPVcGwTt/OU3
JA4Z9T6RWNYdvA+rVLspNZQ8Cx6HJCJVcp6+HTpbbp74MXLYZpYTgHfrpchJq8Fkooeg5IDrda95
4cwhaP1nA70OoGE/sCKcK6rQQs/QrzFXPvLU8VPiWVj7PUmos0EUFXGAE1gYxt5ypywXlmE6/VRZ
8ggsY387T5SWp6s+a5mlVJqxQpK9kUOFVJO4vPYgcdWsB8s/jhoOEVFHL1HMaFOwG/fc8ZpHtLok
V4zB6Jof6POtICn4J4yFPnuF+ACdRD3Yssd1RupCwlhHqRljQzu+1IN8xY6XwSXSAMpN1VYbG8ja
WkdMFhXIGpPoLu/Ge9XgquhRqnpZR3TKawN8bQXZ/bW2vbNH/82OQhEDXr/e3rBIMSxEGLTySQ4g
HzWb9D+um607ZhVlXD2mEdpgughGiaR5WySQxK2HIUr3ArvKPqFc/s7KU9tMsEeOVH8oTSp4f+Gh
5Wl8j+I/gJPOo+zA3mpkMBn9tp8k3GjYTQELW1YeG2ZYI/rx+BFsKq4VzZUHBfwht0BaAHfRAnfR
ji6O5QEKD5FrzMbk1AKuyn9R4BNa1iGQt1EMrUoUetZr7m/LmogMF6l1gMD/oOXJNavrL9ECmSif
HLSknZN/u1F7IPUHAKCVcI8ApQR4kGP+QSPpYwwZCzZUlvWjISAOvLKNAMLOz3gD4S8yWHepBTQk
shfg1d95r1SA5eWpBaGCVnt+Tgj+zAkdoR7pRgjzvmtQbkK8Xgm23+yQw26kAkiRmMa/FTTVOZef
th2fMgRgZP1+l+b8YLgEpqgcXPIgSalrh/uuI687d+qT5crrUAy/i4NSf8quAxSGRHXq9nJCjHKZ
g83OiRSu594m1dB1YZF6HaWc9uCWpn4wPeZ8iO6lG5ooXeCDcWsNACYYWULTtY19MSpG2hrys7I/
w+haCeF/gtluwlEnOVhQk/jqoDuwomnG9qV5ctwxiKCDTdBLQfCGepDPS7Hubp5hYKERvrZzj/Bz
LNJ9geJzVUXxRRDQsbKxEK5GhZ+icvpHz/NOuNKPjul8Kx2PvdA/7AkPOYFS18Rn2VwQzrPG20Hz
DGeNmsj5iqfupBL70+6y8YaponRIzTeKiWdo7bguKBJAPUoSXhii/42MU8wjW4anaDKIaZNz95AP
81O5NMySnHTCc1iiDOu2PRiRoWsqlpuI1v3U2ctenH2WJ6vI9MlBjfnoI/5faUaK3njk8psUr0QM
9SwKu7JfDw6C3aW1vpWFSE6uLburwB3Av6ypCvFnwxdqYugm84Lv3jIOs3Dxe0TJ2oIMm6plPGT5
zSOCBXyT8hCvALSulD1h9DDFyIpUPY159O5QIAa+Pj3OsvvGVoqA3+pfJ5TwvIJLWt7SUrFuMDo9
d17kMO7POUyZJ4+VV4QmRDk+580NpROxFCWfZw22/YAeS9/yzQ4PIMR8HqWyPnsm3D6DwA3bw/pn
l7Quo74eU76okPaDXQ/aHWCuZ6fTuRIUO0CD87IwqVSi7KnLojeIUOmNR9JuOLq4YYtkg8Hfum19
IHvyrQ9J3mwXZe6bODrDBUwhnjhRSMTXsCNFNF5zYGs12nabCfwmyS3eZCTRVlR8Ol3zDu2754hR
d/Aq7zhinyt/vEwJ0x2clfQ1z2baPJCD5YS+ndJUiNnDYdI8JHr82o1FMFQ5Qe3x8tYKjBCzpn8P
PfOeGQEvSTkEAY6I7u3mQJm1bltMtblsniKkgRvWOCsPE+Yhw1vtDNh4XSORWwJ5n5oCG3xZVw+p
1j7EBLau3ZxUErM8CbTkTT5AvQMCT5QfF3rcFfNaWkC1dD3dCNAZ58wm3I129Q9RFhumFd6ZEEl2
Lqy2EIuGIhEX2YLZ7ZKad/kGWY4FU3Jq/rYHAJUX1aly38uUEHP24cc5R0zR+5/SxCrAKnOj/Pyr
woChlzoIZrQVvV+ERA05IdA+N6gSPoR6RscG6RdeaAeKzSm+oL7aK1LXQPgCLVuzhtvWDFvbhnqi
nt4cAU41Bv7lb1NBuH2ZaetBVL+2Puqo33V6WCP9Jlb72RnIbZg1/BMkEV/Socb8sqCgVwrBBINa
HkpHc48KdDKXDJ8xsTTrJs3INyu6b8v2fz1zXdmsQeaFlUUdjeMqJn8M0uFu1vUzNRRYTmBT66lD
SOoR8movxR2YHNQu+kOJ+cnFkl8nony0U7i/lhkiAOFjo/TH0dDemmhcgsFILn4/QmEzDuRBY8bJ
0GROt3gDG6NE3JoPXdN1h6nWiEuYPzOjO+bwYo/6AvnTgEfvJjz7jWB+ju/EO6X44tZL05MhZSDx
gOva3lwgMSsezA0dRmW9Z9gKmGWVrZRFswi1p1+RfwVOT/vMugk+swZMZnTxtPHUUSzKD3DrgKHM
6Wr7oNENuzYRtBNZriYQmy6G4tJSKUcKdWip+2FtTZ8Q9O5BSqh7RfADKsz5MNf3xeRAunUpaHXr
U7bZb1xwJ2QaNwW2ny8Y+W+sr/KyyR6GiQVgahVMau0Uf1mTveuVo/Y4iMKyNz5nJBIerD1azZHE
tYpxZNo9SN7AE9DwiwCNExBTthmF+vLc9A5AThzGOCupSIH/xGLBAD3xl80RGTp4eZMvc66rXSrU
Av3eCGaS7JFVG+Fsa2SU/fjZ9NyPWbrGV3Cuo/QqNW+tm6gVKiuUunyrSxImu+/Fda9VjSmK9JXn
PJue6ql2eH5ymjTHfdJm78vLjDfTbHdugpADycQCTBY5qJ65PdTy+aC7aP0MdHzsgK6Lw+Q3mqYN
BqnnhNw2sHc+XiEN3DR5ynK/LGpraCnBUpnG/vLXtfrHnqA7zExElmlz9MjSVyVETXMw7axO1bu2
dC+C6GdLwZKUGmYnnDyEeMOu0+d9XtjVJq00uZ5Ij14tXkcbrue4oRZEh+NSHHpbWEdkedOaIwnO
mdGrY0O84T+/TRFq8zGq75uMWJRMwGCUMu/fG0Heb/QdqyS9bzxF8mYG8nLqQt5mcHhxjIpzRoBG
yMzK5yddkvqEh+gjWzq5H2WDFxML5QoNILPjOn0wEEv4rTnd+UuPRWqIx23k9ca6b8tfutrpbsit
sM5Bd6JX0eF4MiyIvEmeZu5QsFXateeSo5GOjx5IbgVfHLwYmU8mJO9DTz5cYOXavR/X4ynz/U8v
HqtdnKBW8KWAwMJeUtmY483MeHxOgZIe/dSv1m5dtNus738kDts/g148L1PjHIeGZHK+sEVeX8IG
GOjIOx7VmTj0Kd2kMB7QweU+OYj9eibe7A3aBOO5SoR2YZePHlmSi1H1oTPY8FGQNYe2hY8yOfQ+
3jerbkHb6Ha1L4ny3LXWnpUzBQcWaDJKfzMHuZ8Hn9UJNXs+xKU4RsThABcWO1zMez3BuNejqhj7
2YKz5KRrKGJG4NidvhtK+7XPbmkYPqcCIKaRQUKrP2g1HUncblrSnZ8X2eP6mK7j1E7YjLJo7xYs
/GXTPcxajKN8NL/tkioBtxZOPJZZazPDWm8S9LhTrbdQ1hfFiyonRCYlfvessXcTxqIrgtCnupMt
Qa2md5gpEioUbc+sBKmsa+PNszNxxwF99hYgip59ZJ6PnC6q6eSr9qsqZgowlj5r23Jv8sb2g0Ur
ME/eDiwaHC3uK5FY1lEfWA3KquFVc5a7JoLKZqQMsyy80rdh/4mULRiF1njk4WLWy3IxEPnRsCmg
nLHH8OupFy8tjX3eEdYeOcsAPocCbjfT3V0ZnGXopyuX69FfZ6WYNqbokq3r5capjAmXRhY560r7
sBqm1l4GUxIyCqG3VDG3zbaOi+8LAR1r+emlk/lZLea4jrFRb+OlUa+9hsVRycELCxa8sBRM/1Fq
/UUvNfU+tLG51jWfKJ3YDQ0hjOdZpY+1RxeuWlx0g96jyBpn9CHTeNdqpFuqG+M/0Ypdwg12zSKo
yrZhPxaNV61bV2+fCZDpdgnbBKBnSIWguEVHL20vALSrTTQbA71kKsDlIws1szYwzam7t0aN8JPR
/HWBHZGcQBeZxVsXHCMREbcItJHPYqZVQW0Pw4dLjcoY1bm21JXPWorLDy+tfq+1KThSbXgSONxg
9aJXpty+rxVki6Eu71B/3Nq9ud5MDvjz1qqMtfSaere4nBAMO9IdjTBhmXYfn6bsJZns8k9O6J65
mN83hPhHmi73cuZZX6ZiuaQVMlJSZdNHk2dY2sgfFm6TR3cafontTg8qbk59kdr7hVhtLoSi2w1q
8flghrlI5ZuTTG/jDafhZxxISQRJr+5ItBoBIhy18q+c1oaiqcj8lfxsc81nVXF1rXDPmqcFrdrI
ZIMspyrdN9MQKs207522KDaSb00r65mDxaNypgbGatz8afQuOvyOPSk7ab/sSpDPO3xiT9Xk/dEs
VEdioLxUN5CcN3T3uSXM4xxheEXSEa1HixujRIp3xxOFHowfiqhx9TCIbFqJo7fU2h3SAQn3x4zD
rhfuXRXv0zRCqo5ZeFuVNwF4i3qqYlsIcEITSICqb9/yvvpSqWvjjMme/fgqHx19JZSAdpnoch0h
iHNtJtGlMWTPwm6qNeQDroYehmjRdNHTXI/lcRneO9aHvhhDU/jF3q8nsGyNrE5FbwYkpWs4CRiX
GHa06WU/oAFkYInpWn8n84AbHX8cb5cfzPr8Lr2BEcwQf5tiuLBeuyeusTwjSyesDqiXUSw7m1RT
kjGygElYc8fIbGek5AklTOroQk3GjAXeocQM1Zhmj1ZJ3Occ1Qhidbqtv/+uLKpoV0XFj9Y49cEi
rPiA3uFVdyFJOV57nXJfe150l6xiSMfe4xIt1VW5sXyiX/L0sQzywQP7oH7cmRUVDpIwGq07zcEQ
Yc3xyXYitVXG/FMBGtqi02gCza38Szsu/mVxRIsIilF5j0996y2RDOxc8y9eiXjGr6Lh0NptdCl8
dBcE994VPGKy6gHUcF9DekS8Epn5JhI4yvDbRa+9jEyGaVF8/vuP4IsL5zXunP5hTn0cj1PzKmt9
OxSe+eZkGvE0/ejg2TCtN/+GiI+rs8xidbGtEtEbfs5ATQClaxPDXJaGrA3jtV923qtU7K27KDKP
ovMghZeV2BCRVVwK4+QPSIwSsFrB0hI7pbIlKDQgYUmedFtjnpYH4V1rRkSrqS3cPQ3RH9ObiWmH
HXQSuuFs5mNS8S9KQM8VhxXTm+ZTqxS6k0MM7jxg330a9MkKCr369WP0NHpmHSpy4ZgixVTsxN+E
LshCqcNHun32ms7eDD7KLZ83yzQvYzs+VjYPGFhESCJJ+UIaHUu3TFwsKEHbBRsIY9se3cpt0sI4
ux1afBYa0zsjW3ZJSpJd2eosD3HXQdT3t4NoX+rsnjHqRYdpQumdpuuheYVjY6y8KWcimlO1CjhD
dnpMFreA4gHgDd87dGI5PIA8OTduhLIL6dB4T0bWPUaQa1Jgh49E/KeNnotSUktMT6njfraCTq4B
kb1yHsUcf8aRzQoWs0A7t69IdnejZl8Kkb3mVlQyaqtfRvCvPdvlwMy9N9fzr9qNvk626p/eZugN
Em1jzfCgCfHZFWZ9al33WZUsaEptvBTmz5zd36iCjfxgcEW6qAGnRbd7NCx19Dlq+XnOcqjqJIAG
vpLfXGjfEQyLgFHFPmYPQqphUE3Mr5g/GKvJy5806T8umrfLMECt2hRDchdzYQpPBlmbItVMWAgB
iDCZkNNH7NqJM4qZRNgk6hfa4BVoElIxN1qZOQDjujV/ByW+2nZqV4Knqdc78uNitPcuE3VK5b+g
X97EMWgN7OJ5RRoCEwvmeytpFS92b5wXapfAESiR0/I/Jen/+PX+sXL9F2fgf/nH/8YC+O8OwP9P
L+H2p76Z8eT/BjfhzbOGo/K/cRNuh/mz+n+thLc/8I+V0Hb+ZesepAuIYLp5cwX+Xyuho//LdLmc
fP7neLpj8af+sRJ6/7LwdOhCsGHwbMvy+VP/x0r4L527yqUc110LW4Dh/U+shKbt3ixn/+YLc3Td
0IVrcEoiIBSeuBkR/k1639koAo0Y4bxInUfSYNd1RrpGKq2vmtACslOKYQcoZ2voIHMctvE73yTW
UerbsVoqQkkQYsbd3Zjr1dbjhgVqwJcZ8h161lev3g7WAVXjb0uaLyVoWfI1iEFyjD2m9gqBVvln
Xox7YjWzbXlrhPT61wZwsuIEwZPSj4fYaPBG8Vj7k1iDcjy6CfTDEhoK67BtV1vMvNkNG3q1YXXi
B9lJ+e03gK5HUE5l0DFECBbqOup8ZKOEYSdYhMlgHT9xezOwMpmtJcMRW8LZJhyRQTMYjrhmIFma
vABOIwE66f3z0LMObzrJhn7mc2ncJRB3k+7cEhY/zyMcdUzE7Qz8o2fDHtNXOqY6wtQsAniQh6Rf
SJxnrINm/5AD7AHG6uqbyPbuM4NWazZGdhAmsvyFHOA6w+chx+LXtYlbShpcCxJ6tpAuO+v+2bLd
97bTYIO4/esyLw9dSiic3pgfANc/Yr948KRxz9XLHWTWIyCY/o+DwnytIXAJyTriBNmWIDGJwsCT
b2b1x9Tz3yGGA7DZO6jNHXVFcvFuMeXIRIEjTfmkTbfTDlHsHbz4POg14wcY+JMsdrmo3xsWMgQ5
UCElY7nzyPODoeMRpMgxzbb/FbU2qbnwZsieHA68o2s00fTlFZ4sIFdhGzXPPCnUiHjm8DD57/VM
eQpHTzC3KQPMixnJO4UMW0M7WlAvcYz/euwfA3PSv0sEj23awqchg2c1fOXo8FjAoalM8R/cXAKs
zCDpQGcOzaE7Z7rYCqNC81z0L0yC0hsP4Vp62bwBIhy4jO62LPxIyfSQKBfetjeyHqUUcjC3KhC3
R9lRNVfhei1eyXYKC+yii8cYVgKSAxVYnpZGjib4pQEHe1bo2zpm/duk1nTFUdKpa6rkwhtRj1CF
9iq/6e0bfYfSjhgxNlR25bebxJoGdgs+VTF5GdMQkwVBNXfbobZAddDj+zFDXh3kFy3Qpkd2A76L
nIM6AaJVYZKK7OGzzV9dxq2bIVrO9DDtoR2++6JgG+jBOs4QiNsILcPFxYKT3Nzwbe9ALfTtsBkx
zxkuGtY6s5+ShDFKJ0aU6NawJY0DuJ+2yWfGg7NlXLGjzQTfuodM8jjCbltC2UfhMKPCUX7ao6km
1nHTz1IcGUYjd+nWQiO+xLxBH2sTSUjTUPVihe0x1rRkfM0FQyUCPjKUZAmTgj3TKBbUbHkFhrZQ
xQTGZE3FnLbgKY0TQFvYKbSVxPzme+O3Tsm5UyXsSdOmmTYUBXw8EszT9SX5FlW2TohHQ3p2IH0C
+ep9wVbIHiMa98W/1bGSQG0WXEWdz+EgmTSkTfJGwCaP6CzsLSpJwrLwwzGoYa5tp2HECmON75N2
s6jgAza7qDwDTeVp1B14a7h0QRFSmJKPtW2Ewfe7QHF37ZHujLymFE/oqmTE5To3bUhXVmu9rk+8
bTrRiMTkIoL65G0rjvNUPJL3A0eI3oo0yPqgsKoE+dKSSMB52dJaI2Y4gfK7do3YT77rA0mrAbTw
NwXjwLzGT6bHuPAPAlTyPrPurN5U4VIhWnFylLGSp2zCytf3qBrsqDrqKeOUvncPsyeQa/v5EUeW
CSH6efDlzvJSbCZt7229of+Cg/3A9IK1dxQXzJI40CNoLVFEyAJV8O3b7Uks4iAnRe/PHBF2JvL0
IR67Cnumi9yh80E1ZuVdpSs/jCCvAmFcRXbhhRoVuCH5tKieyRQfdnL/vnJ8K+mgGUQ7Md8cmKU6
S3nye14Uv8ZaPLne3WKSaTg3gOi7aF3nZzF2XTjR3ePxi2JWOLiWq/8g6zyWG0faJfpEiIArmC09
JZKivFobhNRSw3uUAZ7+P5zF3dzNxMzETLeaBKo+k3lSKiQCRb1Xnc+BW1LRTcafEFxh21HW0t+F
g/dMAwo0S0XkibcGgxWKH5SWWztKs514duLlaSkGebEYp+0sKQ6wGxAijhJBMFJtJhk9om5IhJkh
HqMKPJIgYHSwwV9Ns/iwOe7FzKXpOLrZKAKr+fHJSw9uMrrSvjaTgx0qUwzRRLfsMnLdzbsfVDcb
3MAFpJMHOVvX2iKaJw1ITSJxjc97z+LyT1ENzyWTU7iIPx5Q4l0KNnnlKfEewaBemIHtndY/y6rd
Zil28ZAUjcJYD4nOvxvWI5tyFNh3u+7gLlhTQocBoSeRjlfduNNitI+9O39xOcq1HVwFx/OHW1n7
Sph/mKEvYD//tjL+yskL4cjrUm4kRr3tGLzNGvHugly1HPzHMX228uE+dRaYWRP7XA9pD2fH0R5f
F/Q2uxBWC9FOHjMD0ljXtgqYROP6SpnDd4XGx4c6fz1LlR6TbLxaM7v7UaTdukckUHqi25WAQElx
zsXWSNZac5ocux7IK0IR1qUqgC6ZzXuZRQi8ali8hmifuj+0KCs2A6J7BOlRraLNoC5jjww+Mfy8
rCSXLGH7Vugte6SV7ctjSf+/EW7d7XCKKazDjXlIg+WJxZSzeHQ1FRLLgnw8AjPtjRc1n64ePmCz
75s8fQnC/mCr6UTnChupy3h6bUFjwITMPdtquFchI7Y8RCEcP7pGnFKrfgSrRYxkgwpXDetJqm0V
2M9uXbwY/JQmVnutRmfVUV7FXNHSr05QZV8YktX4EMdj0UsmfQNqqYpd5HhI2SQci2k4xAvjIffG
0ExaeZRifIES63vdR6zdx5AI9qGSJwJ79CYJ5rXwo1e38C4iHl7DIfij8/bXCjgK2iT+SFhaV8bu
nlM2/GzxKHyi9i/2L4jiv4DTmLY346GAb0gTrA9YJDdFnJBnWEpM3hKfIlhwDHyaubGxwF414SFp
299+RlmyoKPH2ggAeez8DQTRbDOZiopUiafAibfG9N1d6bPbXhJNaNhhSJE9VHJUd70Z7z3GM2Hz
YKv5HBW41NuOX5NOE8HS3jXRnSWjtW/wOKWwvzD3eZnD9AbxddHD9wsVPpJxRo9cFbc6cdsl7Ja0
9m7WPmiRNoKJFkBTboATRhLGmuBZX8XYTSUg3By9zNojFwpaGLhy94x054HJXDDhD/GmV4ew2k2U
vB0DtgcEUc6IQFkI2fNy1oX9247la6rH+z6RkNFnDsjmr2MSb49JBwFthBSjl5SjAZtdavZNsyRH
/5XYrLMLSKlh+ovI1E/utLhnU4e/vhyPEzJT9KyZS+JUu58qmLtdVdLY4/DOeYCAyS3HecZc7uUX
PX7OTgdQafxLgu25JjraGcwHhNowcW5i3fIaZ8mb7SRPPZhzwofIisxT/DwJa1y3CSl4vK6jFX8T
wFTLLIWno5ezssJvJBgbMzJaX2qLJAUZ/vOzxzrKnlTGkCRePuIUoYYZgvuF55mzeaKmBoiXGYC2
xS9iltclf6mbCF+USGfepfrAf4SWfmQuVOPzoSJaNnZxA6vAVIU+I45FPa5VF/vcL6ziSlUQPSeT
48g4a6amhpSM+tcsAyJvzzFIEuwPddvFUFA++qn/dXvEUJx8l2x82ZYiZ68xky23lUJKZFepSYh0
2UClzV+UBHsMTLsGASI3E1aM1osWeBh+IHhdr5aq7sbUfeVZJBwca9Oiv5tA4PD2T4MVohi84SnV
hLlqgn5fDL9DJEGKHUcH0J5qhSFRmKTf/KlR9pM92Z+RxbXMoGzjBgs4byy0ZRajHc3aDyvfJRUa
hFJjXU4Wdomc9yL8cWZWYTadBvKs+RzO6GPd5g5R6ut0g7Jl/w00MEcOYnprZksCZA+/ceWRfmfi
N1ghD+2sWpjF/kb1bFl6IAFL0qT7wC+fU6/+8oYFbH2GANDkn90tLz5DZ2W5C5qYJmakNThPSSPv
avJkRGLtfVEsq47NxCp3S7WdPzQAYwo/ih0k86vSQPwisaggSJ1v6Z4YUr2J9IwJCTyGc1UB8+0K
h8FYwrSwKYZJaP70eTQKO8TZjSMcm4VcE51E7yGmXbSyoditBi/+66gvr1rOpmWJI+RynjyHRIbS
/WBBt50nBEDikvefUVj/zF4W8KMXl7KTF3RD9pHhmLfCidphNtp0I14QQ+e8pfg6BfH8S+5W8BDK
q1AdC/XOearF9NvmFupED1d+nzooocW/DGgK5SpA7HCvR00djbe9QU66iUnS3eB7hK5IUOR000c6
8bAevR6+YypL3NTLE2QUrsHUyt7Rxz4GLmI2MYHIr29ywl7DpbeW7LUEjy8HQBpBbXmbdsgRqfXP
8RLU26aZqGq7rS7uQ1HOLxNsd3YlMfRTFB8Ky96c5HtEKuUR++K0b5v4R2ftW0PH9wgZ8jYrdeO1
l2CHxyyQl0WwI2p0Xg0FqYcNplWQH1ipq5hQHkb8tq59vDkJyeV84qd4Fs+pQikskpCKtHU3Hq3+
nlDDeYfbcVe7tvN+zHUX380hoqysm1vynskEVOWh6erLzMyWwskPHhA7vmWIrWAxE40j0r5hhxK+
Z+jssck2+0UnEywGuJztQOVCEBVSob45WHHm3xWsu/CO6ks4tbvRtt0DA1oRAT+tRsy5ELKWDYCF
PxjH4QugyOytyABOiVDQuVmx71Hep3FWPiVZ8YC4J/8Yrdo7SFa5kG75L9s2/Cw9NARloN8NQ2D6
CeRynWy+qsygWIXaVpvlRGZlvjYfU0GGbVTcsMitvEtHDIqAdbHgTGGLGQ/ApiMnYjISvk9i94Aq
ECCO75kbeQhuA3TQzJAuPdjbqdkPxnlPS3baSI7Lpy69lGE+HFIXPXygRM9Hq4P7wtjcfkGpDwnH
EG5oVpxOI7+czjokFQYck2CEJxvz9N+XPY/sbXMpQ9QT9VqV2JQ9l7M2WDSoV7lWXlH9GTTXvXah
ubAbaSOAL4Cz9RakFMvxLgvudfLL9cNZB/qyjJlUuHW0txRHCFwqkl/wWt4mN9MQFMdRLlxoA3E5
7Ce2S7OYVa6l2XPINjvHbR+CyHNO/YjGG3TkRBvXPWUiALNTLsG+hMu8tbjZn8SMQmZG+lkOFrGE
UAXzdPwXlADUZRi/s99gSxzPFploYFHQI9z2lAT38oQj02ae0RXo8yLwPJnBo+xFr97Q1x8Uj6xt
nH0qsJphVS3WEGCKXRCX7zWeWp639eDMjyAvtzOcHsYdDOd7p4vu26m5i0rfO07h0K2mNiB1ZWTt
Si+ZXPIBEGXIVGpv19vRLn7pSLApFdkRFS5eGyKEBeuY1czG/1Cl7ReysXYfBEN8F/mSevhmLJ5E
tvHAIlYew/gyByI1FQCWB2nurGQkg9tKGXf7RYRLF2lYk8vxVFkPli9Z4WT0APY7Ly9r/qEgiwQH
CV5qUpHrJdvg6OP/h7RCmG+ztVloEYLEHW+6rSkGSE7JFB0NrQna/km/T8mrrHpeWRfvPfyLmXyJ
hS0sUTSe7y137MCJjcCNldy2UXUTfDH8T84EFjwvWnx2i81etfgR3ejvpOhYJ88hUQu4ZvJi2Hte
4GzsaqFbp1lotO2ydUittWAEtbJFwbIPf/qqoPLetAbNgTWSUpWhYzp0ZU9zCjwVkPFjPyFYiLsF
RnbVPyboFU2SLbspw6/Xwvjn03Y5Wp10XJO+KHAs6F9dOTSUijzBAST6oDsM49Yt9qzvX9l/6C3+
P24pikz+yB4fCUCrydtASLhWubnNo6CX4t3DWBD+FNyxGwuiwH5QtHH4WeCdcf4lBIfe2Qvep6JV
O4lc+8rjrFqCY61ZhGeTVepQOgebReVDI15D1UKtNFCNg7oKNsUfaylSnG5lto3l+AAm7LtobPUa
B+NuMUH2CPA8QYcPlzLsx49FWtau41pbB/P0R0oxv0Szy1c5wQKwQz5nVzo5OkxCQNBpTjs7hoAb
ae+t6G8MBZLOO0EDiJGgGvAvEpKxi/H3rueA/Jo0Lr5qbtyBjTmq157fyva3iev1O2tykUGlXrir
jf6Xcuy9kMCCQt0MtjzrCKVUKKbqKBZXPqrlWUAr3UPNQQW2uAXlTH/JImu8JHwrDlomy9tXFs1J
2lWf9RSVJzaC4ZMuOsgQKUyahhHLk19QFbU22hdFQbiO/C76Az7lytMLllLXFGtz8oNxho/tvfBK
9TPV9ZnsmerDb5sWdbnxjxUAHryg8SWg1YTxM/bfZSOPrtOO1y6xLjD+wwc1JMeyDOsXH6/Tyc8C
QtLYbpcdK6KGi3pN8/7H0AGdI4ZC667HTB7ZJ0/P9qkJCoGuI/P2KkSXY6VKHntCYV//+8dEZvTc
OOHWOiVdeUCKuJJ1G58zqPBvpkHaaMPfGVyXMHOrcPcgt+cjWyrzEE8CFkxYQt6umoNK+vesrmaG
nQlUqNpqn4Z0jsBAiPpYdXUO/LV+ymG+U8eiOQlRZO4bcAXbsset0zb6OTmSv6B+6kpn67GKEIkj
zMLrauHZsBf94DUVNvyckcwmJ11l5mH2SQ//8CZZssAvphe3arg7I0xEzBhw01Ufeg67P7g3o4Nl
kxHx3z9K5Meolb4Yi5tDRqr3tWZ6eE2Jo+aaZ+ZJgKWEXYVeaoXuPr9rYSXfNjzvIcKjYwrweEsc
6+uQVdPZyjP71Evz4iOFfoKj7O68AcVMxmlAFRzuKjYWBO104wOKYoSfHe/yTIYPYpQn2lR/K9Og
vjC4f6dmdLdsjsqdUIvzOauzcOzkLZyQznqgvleuRf5yNXj2iYvng+M+2gddPpwZXg5np1HTjYkx
4oh30/ums1KkdfxFLcFKerl9p6YWjtwCFaok5/Aump46UPR9DEuj14W6Wo40DEpyd+sQ+ZSgsnhN
FClBcxktx6Fq08dshkkENqX+a7q7NjotIzwm6rRTCpLqv78x/+/f/N9/07LQ+OOE0T+d/qKlK78V
EXco+KLyMvdOcaq8sNrC9BjIpSNaJG2oukJYhlcvNxRvJvCPfe9mlyWx8u3ybs+NOZu6W2DVlQzj
vV59da36LotWPGHNX9VtAD2IFfhjNHA8O0OffWVzcli6ZUQ/ah/nbg4+rdur6zapecy9SO+dnrgO
QpbJDnG9k1s3ZoenvnuEGXJ7aCKDNVIywqrRuS2AH3dOl83HoGTbq2wXZnfDspw9xHwvpmze9KkO
DyGTSyWN/wjzlO1799og9n71h/EE9i1iYlei8yAS/msJgo+y6+Vzqid5xwy0x1TNELioHqNR9p8u
HdtOGfdzUuyPvGaC8NmvcMSEgDZacAXcOrv//lFm9rElQJ6ovunSiMB9iZFi4cHpzYlRj/fi414A
xGPQG1v2zjFD+oxSM2eHQhcjPQzSNhdfWKaGxkUHz35tb2QZB29W7TeXRUEqpJBfNmlGsvCYMd71
JApGFjkZzTdepwJeLaLF3VIDKBwYKvdRNBH6hDpntAzmVesD4fR5GbnGEhkSQ1BWaA1afC62Vd43
XFyAHAuLZCl5mpWCFVAl8UY6eDEiGjwmJNmaDBN/zx1WAPPJfzURLTVRnJwY7t1kWApBaQDasjFW
Tp1107jlNk4AXE4zdrb1oqAP6o5lk0PsOjmGeJmUyfein8N7XFEQDDNzXoB2AVONzobmdIVF/uAA
1aJHULTSon5w24wkvBkZtRExrJMR5cePnJZp7ag02ndkGsT048ww97nC6KHb/AguB2EhoB5q8bOr
m2sS9feSkZGT8hpNvsjXUJs25OGND5gTS0r6ymNiRBt+bsfl2EfOpcJNSpWK1alu4R45or1SQ2Ag
HbHGFjV6MeoBtl51fJpSFz+tfCfVnRWhdJYtOVDAL52pIj64EcirYQUp5RwmhGxsoTK9s5iqVr4H
orKvhr1ixoXYzC1bsO2sL2cQHDoxz8uTO0Y/jMDVJpJ9uaLyfXQX4ris7t1zeVH4F87WQFntbobK
ATvMuoDKcoOQrKeaaYIjijuJ5nrFtorEM1IpHWn/inJ4lpEPydkaH5wwvQOhhHpzPJUjrNsmYWvS
2P3HmDvNuhrnN2eM9Y7sJ/SW8Kx2WImicduSsvSoMzojJky3SQlVEXcre4n8K8XouKKs4ddxsrOU
FLvDOPyjQ/sXF7K+4ASMazzeoRFXuMu4I8PC3XYFSbNFd+oxTbgtjYi3xH9tlul8cR9Ftdzd9gtr
/HJbh3w9ptLZJ0tkAA9l/UdPuPbHOfoNyUA2ZbcReGHWofxOA6wTc8YmzMpu/upVHWM3OYYps60Q
wZ1mRta4qKxtgsltWvTexS+bFQKY/6MX63jLVlUepouXcrwbfEWHsh7eq1p/ZGgopUm/SQwi3A4e
gY33GeU/IzRSe3QBazRxsWAPDWWWstZzFJa76law8Xe3/Tm9MLv2FeDX1TKxKWcqcBSj9dvVCuZk
lhOBAdIR1BYYlcBLYDfIzyzJziYYUQygipMOE42cYb7+C2kZVEnFkxMK1mtqkS98mVvjSPIcUvhu
0c04oP1NHwuGpzNkbWnKZ+Uh2iJke12YWz5VQr4ttOyytrkdCzriEPNSz8G4ymE0GBulwDjecn9s
dA2w8HX5d0C7Vetcb2IedcRWakV4B+Puia4q4mweOP4xw/lkPOLNHwP6Fa/XaGMlpD4gIf/4gu6Q
hpZrBjWsFck3TxyaKRHyU1dx9gRBmNOfV6gFH3NXBtYaA429CidyfKh/uu3EjGk9mHIrBsZLU2Di
7ZAyLyEkmT87AeHQGV8K/GSHm3ELEZve9OpKcKC/WXKqoQHjY9AQwUVsFENqhiR2w+8SuNQXKsXP
BygmWi9+tC4gDK/7fArWo+LtTyY0l4Wn13nRP3QzvpJkqu01jCs0jeJQ1Popy1DP90HsEFc9cjqO
5tcJkmeZLtuiggfrlt4fTyTOgRFDu1HyxW7yj0B03wWIpJ2PuBxVzEMQImaSnn9RUdZtGsoWysuV
EzHUKcVCY8R5GKf1Lf4AyhS5nySa/GAuW/mAiNdeOBd7YPkr43nUOtwplKPRp6suacE3O2DdIG/u
mAr/JyKJkAP1Nh5SznFcOrqprNjRmHX380TvzkahxLCOCuE7Rl88RNlPScKz7Sz37LtOtRrs9TQk
f3EdXn3SSu87zoDAlPviUo2oAUX3ELkI0XN7lzBydBThGz5ghYWNCnClT8gYD06MAbMN6J1EVH0O
rU3SQOmuQl8RNMiwELM/+NCG7zojIoNtk3+PGplR82y9ky8mTjI1L1FZr706Q2kf2EhIib5oe8uC
Z0kCUQkGmfiiY6exWPktI+u02WWkXK2s0vnEYnfmX5CtjieLtibeLXO9lbj0XGkeAMXg6WvFyWoZ
dLR9NcKcF/fSRPPWrnuskYKYuOgy1QHf54BxKQfO7ACIQ6bPEtDrp7cU//2QE2FOPl+MvkVzR7h2
ugHlUWzx1fxMt426VDh/ByTzYcFyA0cXqrxM88O6BRA1NE1wR4i0Vyzq2WAC9azatuEx5fRmpLfu
FTSH0TPPMHY+nNudl7hPrm+9Z8K58r2/LQwXGfQyrVL6PCmXfVzhoiuxUeM3/vJi0tTseNNOrKTD
jQKatsZJuPVLpKist4K1C8FvBYzhbw78ek2pkyLGjPEMQszLMcM7/mRtnKkEZO1qQqenu7RMP5cS
Q3Jut+kmHwnsSvXNFQcm1ybVM3PZUUYrVwEmCiuSoYaS4r44WO1cYxvkL2HfXrxs+i6d+F9YOlBz
KZZ2NtGVnbPtZgfFpuIANfWD7bDpV0V1EHV97GBCbATQTrSXZ7Jv2CD3iMAFJRohWATX3GKIIY9w
DopZQAnwd04OkshFn8QGiLjN+Js10n1ey2fZmx98Dwgc0TBuMP6RydyUW8+vsm3j733z4UbYq5pl
b1Kc7mjTb/pmUr3nlhl7T+AbEt0vO8uPjskBxgf6+2avmRzSE1EXQcDpDyZBopm2ob3p5m5nk5YF
imiEcx78WRzJGDUqX5lbIRf5davU4wkl7zIEi9kmOOvYQezxmb55eERyfsHQzG+hMhjomYBIp/yd
wv+QWegoCtTK3D08N5pdQ1D1uFr9U5Vg941TdW+lDQL1+jpHiMA5aPhwrYNmSFD4tyGX8gh68C+6
Hw5jFpFmbp4RAgDUBrQ31uhXB3PXW6xHW+IlGEYRH7IgBXCGL/y4b3kR4ZG2cafNPZHUUwGOyzBL
I07HiY6zz2Y+alnju4QlC/042o4NCDt9jBNXwyZH1PAjqPVWXdh8099f6XOYgFWQjvXgrUo7Zsca
A/Jk7Tk4xasq64cESNGK2AkOuQnlkkq6dRU2G3yKjPMith1gDvqxvmIG/y49gry6mLSvRGE+yhjF
qVQ+4dgB6xBpeVTT12iTUx0Qg0Npn+9zD52qyW57klaKbbEQPVXIZY37Gv0DzlfiuTbOfygYM19z
Ndy1Tbng3Yp+k06/eUnyMWKKWKCXW9iTAmd8bT1Exm2s0a9XKEqWtYNxdgPJ+m87kKMczMF3Wa3b
+hbwV7Z8tF75aufVt7Ke5wQRUzk2x2BmRzXxihVUpMztGFPkjt5Y01huooDUwbTeGK78fZ0ST16X
3afFO3yaRXFQYwT8qrfeFsOMFk4jhV7BzpxQzac6CKaNS5hKUIdbOMk49xz4R2LAzkTriciKAD1E
mJBDbtFu5kVUzMdJ19EX0IEgX5ExHia8G9fB4UTumqn+E7T9tetz/U8E0Tobg/rvovkAwGlAPXEs
gDJFlp2QzQnI4NiYcXH1z7Tx/srvW/Edsqn573/3Xf9S9D65XfVtqkH+w7VoyN8DDxyAbCLwpFbM
GpnXqrfM9n+Rk6h/8yGIl/5fERE5mfbowZ0IgljteumFbtA6jpwIiDPL5KolWUs0ISFeh/k83H5g
eFUQiRL17UW43WECZ89RE5odgLrl3vc0uPaMykI3KnqOJpSKI4fi3zQY1v/976axHxvPiz9cnxub
Mq66ar7Vw0LRbbD2H/0sfXW9AP17BDwul7D4ot88CrLdTOrEnOcSvCdyscUO7l17fKQjwGRsNwTl
jVwNCttg0BO3RLwe7Egn2CWN+s5vxHenehiFNz1WuCFAZvBAU0wfMbihGfXhGAhcuJrEA9HN6lil
w51wCYlDt/5vYmjG7WGztYHe3gsPog9FQgBNcfTbaCPm9FrGyPZS764zAWGCNV6PUjiSDUmwNomF
RyaPPxbSl3h0jYRS5yXnjEklMYe4l6gA4AVvcQShroR8yfBrD1Yg2iSh91eI8uaFglDTUAl2ZI66
5RfgG+hHffWvvF2GsmYRC979LMhNJ/zVWlMxqJ07ZE/UFy0eqekfsjN2B656RSsZs/pXz9aAjHEq
uFtJQcWOy2lj/JuJn1x7prsELKfFtaOpBkrmaAqc2hv54wPJD2bngRAALwdCs/iI7jKwL6RpAyTk
BeJZoO3LPO+vaglkYMFTReFbLu14G/K4TzhlWSl51Qv0P6JzpdzadnMXl5m+wbOzWwnwFmDmxvQh
ym2o/lBYvevCE2fM090K78XjvPhklaKmccg1HG+Vbm1KkHCN/xIgMYqtfu2zA90ztkRyYQqEo8x7
91GFNDK3B6Dog8W4Cb9FPkKUmYKdXILhHgLIupqq8dIF0b2TOmYjU7yUt0k2W7mtSHo4AsgNVjiy
MvQkp7jr8BkE9Nxh9NFFwFvyiNbL7YMVfkQDatjztqEVyVWvqurOSeP3xhCQzKNFOjDGJXcSbzPd
9T4P/y2KBWUbxe+GI7seaC2HSj3X8PGOZZvcuTJyN3jkO+Rz7jGCB0cYwymtSZm39GmUyR4WW3CI
LYqXqTaPtwtnrAb5XYc8D75okOCaYgukxfKP3eRsw2bYpx5dYDODXeH9JQdYU8ylPjipgT56PEaV
u2z7kTDDyak2NWIuNkW93mQjjkrUxYwlQ6bsnLttfRQIkB3lbJux4y5gVszxECL2ixD5LrRKxs1B
VIFE05LoWzYDj05FmU+is812NONi7B7SxuLCVVW7GUx9qFrousiekRcAIck/4hAfFddcEOurG0Ag
hntJ3ipSUWtknUqHAvIQqWVpQMUBcC8w/K1LigkQxBCBGVEqozR6SnFZHPXKhBPZZ4MBbbKjk+/L
34At7Q0s+lMizazjBbrXTP/uZfRDeNoMfI76IQr8Z6hZmom8d3ICZsXiL2mZIxEKqE2rhcBv/4pB
8qnFnqMQ/N5+zybT5G6UD97snvzcPMfDchKNOk9jTdETwgIyRAkgeD3bKXMM6ZLaPfpnd6xevBbY
JC2rte7iYpVGUHgDAcfGkuB6ZH+fMqTXXd6s6bZLh0mhSd4B0RvWzLqcbyiobdWGGLStX2Dfv3E0
P7OKhbZeWTTmOLdjlbCpwdvksssHMUo6LLzExOOIyVsmSHZgnzBkpwg4Afy17gG97rEoL9Gs3nMk
PkCxfHEAPhcU2SsfRHXPYBAKionfW4O8OqjhOHpdemOFVWteOAP2YjgHKahLRtoUKsA4eshSbfkz
zMUnc7C3vOlondtD6bqIiobroGlwq1p+jxEFSl0Uj0vo8uibnsT3qL5HNbyyvZPWInwZlmLaCvkN
P8QnLQIgcDgH5pDP03NgOPOqYfiH9vvbChmzKiROAXfqDFxzxSn+N/Fh8Ksc93U3pa80B98utIHd
bKP4kwubeksUXx7rQsANN1wwZh0yVCUBlnxHa3vK7iLXBWbleedyRsla+2Y5+o7AuTd0AH3qp4X2
QxF0S3spvI2IUSJonhxG5cyCmJOz1O9Q/oUwN7T/hODYEHdC9xPgOEBY3e+lCburnhCh1h9zgVFN
u9aXy2ybt39lbdwZeYXnR3/bKbw6ImV2GcD9wQycm+ZhICARZEPKECOEZ8tvF/0XEpBdMahvsXN9
d1LeQzt6GdFYDIH+1FNSrM1U/Qs6l0aS5sPK1TPjVu5azM2iGu5YZpIV0nQPyGmbgo2Ymeyep4vj
AbcSYc/xgnXa+eog/Gx77S/rzPn0p/Gl4c/VO/ELNQjrxYAiiYS/lvKZC5cs5SaekRi5GCZDHNGr
udD40WmgwmCjWcMwBGJgGQ8/mUGO0BPvqisKkozcimXme5mr02K8l74z37Ghwu2WuqTKOgm0Hrsm
ZXAS4FGQWFSQON0Mbt2P5QNigZaCJTlGFEV/V4v2wfO6V+hNfB4JSAG05Cv8V0MDsYTMlGpVlhzd
tZc+QCFmP67mt2wcnhc3D6g8QXEOiloZR8yUFs8JWuj9OITYENPjOLFpCzt9hYip//tYv7rJ8zZw
ivmoQea4U3pJtXiDNTEQx9u4sByCR4wRFAXNeB7i59rX8EWrHgepU+7SsuaRKom06D2xcaLlJ235
vqFxbPvS/YotfhnStznl4Jxy5PwrTIeSn4F5mS3XLo1u82QiG2XzECjc6Vnwk4f1a+XyJxgXrXC1
PiLbRnRTgEIzxXLOyB3dqHpkdLS459yj0g+psJbce+tn27vL+t9Z0Utp07zHTcyKe9I0f7A5upR4
KKNBJ5Kjuu06IJXVQMOlZ+DkAeWYKlM+M0IL1jiRzEo087jua4Gng9PCTRhEoUe7H2+wt2jm7iyc
elu64mSDyFTzMqwGjNSblNcuVsVPEy7DdnFJzq6s7JwZb5cr0idbVWwtOvzGv402+a1EchEM1lad
YggTjvI+EfXLHJyTmitlqeJ+i8LydqPYIfKhQTz3UPEJePU2U1jCI6f1hZxRP+jW/MZ2dxRd9VqF
cI3YuNrC/WXoz1ISyezk7RtfYOmculeELmiqq2fBzDOOsvEHv8/OzbvPpIzIOMk58F1l33X9TYoU
tBZNt9moqT72A8qACbwhPzvzLHzPlMxg+TpkEJCV543vtHrlAvt2RXCtFwsveckiwSlvT7bAVW38
p5I/oFqe7FV1gAzCHLOZTzJqx42byGvY2KdUQOvtG7CkZM1ABrS3tTN/SE2gd4VcCznSZZ6H0xig
S1Yd/eSI/DekXFsXXGUrwlnTrYF8isGDezN1MUX/9yPL+isbGpCcCyM3gwDWdSafF1KXK78e32US
EhFKrQGTOcsZUYIcDTcaZtI69b5Fx/zQUdkpVzND6JGlMO8uUQLnJi85fWT+OiikrS9Lb/1O1shr
HOf3rMKzret5kJS7HIWKvMHVSgZOQWbvipBzxPSZs2VjoufyXgMjwQps1lMXXm5S6EowtaOGYhhK
uHaUCIA3NiNCBlst3tXoEKoe5AxyojVztJ5LPrugUvCOmZCbkGBixNDabFrnKZAFNa4j+J2r4n3C
zT1Bamf+8ZkRUwellLdoCOGzZR3Qw44Mc6FbUMxcpjpj/lx66od18cwqokU1w/vciPTdBR4ddX9u
FKYlsra2Rwq8yn4QxdW7MSyc1WSot9AlXDDbHtnBHNqFn7wGS0WIyZ8xhvHtjB/GOMWdqrtT0haH
PIJoyt6yx2bDJZIx3xNDBLwsn3GgDAxXtU+7WR0r0bfbxMk/E3hNXGOSXZzg1Y9H4pUqoDetWo7V
DU7qjs/RIndVEP3lCqCRiqxwPUyCRWb+RqdDokKcAcuKYJVJ8rPH7hvKzT4cmJSmR3qJ9N4P5auf
h+fAC9+iBXGGmJ8TXl4GRsdgtB9yjFz/Y+88liNn1iT7RGiDigCwzURqRV0kNzCyyILWCKin7wNe
m1vdv81M2+xnQysmWRTJBCLCP/fj1hw+5IvTsjVG6U8LnaGlmQVuvx9RU8DQQaM31LnUHZu1Wk92
PXdpkXoXLUjf6xjvoWZ536l3P2TaJUX2P9k9RfCdx2nNpua4fBqd+RYQ+UhHZD5W+dEIrzQB/Ekm
EK3JXO2ECba2yZoXU4+uOvMRR5r6WlhuhOBVYRge0Egk44BC11e1aT+Nqkk3aTAw384+Adxkq5Bs
EEY97TYxCAUATEd4rCcm9MBsmyuG57nGvXCSIl9T1nj0el6OIvxaLk9v7MCS5ZgXpXmPdYoltenu
Jw9piLqAfhNibdL6/kM47PaKqZyR28sTQfOHMY4UtqRg5HwQPgtqYNeGyw/TKGKLQsThicHSevmr
55SvNKFzhgGTbVpN19fKHS+1qT9PZKbWtscPp/rxSLnJ4rmkXAzbYFp4x2SBZ84Nkb2GGVrMuIV7
G5fw4MljEuKmb/IveC3Q1wvznAYEESW9d3ptRxCK5UXrR3JTEIDS0RU+47mvwsoe+DROn7nr18YS
Thq1p7wcTqH35jTcB3ejyn7LNrjFQ/5Uyx4DLTuAGvNhVgeo+BaU0zJmGDRjlNM0SdIQnhRTrPxL
p1JFzhrLcF4etEpM/uhSsBKiPxvT2GyyCHIslgsj4Kl0GQv6QYQrcpwtyPN4V9aiN4ni8dUMQRw/
KeJHYU0bp+33Nm4QRoVpDGzHJM7PtCapNC7KhrVJS9jIU10hOVtoRBcirVrrQ/x7YPyIoTMK4cuX
azPLwakiyjGRDq/SVd6uncWj1nffIoECUjWY4i1IeMcYB+wwM3+0uKcXLWrl5ILtm6RKj5HU971J
jbfd5CWVIRchtD8xSEM9JAthdEyFgwAAGKoM2jIezMBGPezyEpw81ckHXbAR9iTVd3OYYbdgOmoj
K02IW2GK2Dzo7nbZmVJ6+juoLE7z07QVpLPUPOhHTCuhmjdZB/tKTWprtIz8y7pggZHrWKWW3wQ0
kPd877LzjAdmQccsdO+wPc9o6PSaOsX8XQbGprHkk4ep8rR4HIxc2OuFz3IoF1b7+FVwMWw85oE+
84iNbstXpTH2GlzwQVCLDLonKosqYiNtyx2lB5akGI/f6E8VsTwEOodZbIW89g3ngJT9BgyHrvby
ykU81PW3Rb3yfqYmFNbKHXt532yZF/D9nFXnLGdI6gPJeX1rDquFKK7hDEkK+7K9hl5D2qihMyfR
nsyW5122eMqKddS8U8llHCjseDMIeiovB587nVuEv1XmRM/0v1nrOUUsxqu0TUaoRkPpXELXuihp
3iCVx1AHeZqUB/NyyZRgeCLY4zanKPGqVeKUX4WboDIQZkuG6nlZBDoNodQs87vY4yeEXIoBg9DI
hsRos2HsoHXGs6lXFwCQvmZ0BpMmDtOuimYGAOk+dGZzE3jBZzS3Cgtj8a9SzP/PGPgfGotNSR3r
/5kx8P6Rf8b/jTHw8x/+xRiwLMqFBdhhDyOwsE2PqsB/tRWbxn/wKC9lKbHNmfQP/5swoLn/YZq2
Jahwov0L1IAh/40Y0Az3P3R8a6wWLnZRqmKt/xfGgPDM/14CDPSAfkopYLAKdmG2tZAO/itjICNX
PE2GojZzYFveZNxkPFLwBbf/PnL1bRhG9007A+MjSbhSTMNZ5iUg8HQyD1I7N0nNYjqR4GzsAbxy
pPyaqd1WJr/oMN91Fc1QmoOcYffDHy0ksS4a/BZ2AnCuPuCGAwQrUofKVBLKS/nkBb1z2eWN2Ftk
AOC0BAVkaSPerTQCi1S/p1pjw6evwJ3r6ttFuZ3rPr+84Kgcfa1UBNLc5smxcPO20jr1tfkhYDNy
TzGR8gikbMacU77UxT1naFeIm90N1DMu9qfKwGc76jFVAm13biYjOyZjvVz+gL9mnMu2UMxbZzrR
YMx0O90p+8fJAK/pRdF3aqgA+lGL7MP5upfkWdsEB22Gi9ntDPZwBIeh9S9xYc7l16mkzHAsq4Eh
Tv6p47g+pUN0p1sy9jt7indjP1OOSRYNtKSB8lzN12bQnwG/Nw8OfvwqMfMNRgl2dPxf4vLxTWOu
wyRawHKygI1XycNy8jb1Kdq7pPH2blqBpjMG9y5WHG+6YMJH/yH1fGSfjmhtNON7Fe6aaDZ/E5RR
66h0w2uHFY2GdeM4KDlv5y78HU6Je1G6eMXv3KPpdYiGgl/YLR66OXT9KVlK1zqacXPX2ZM6bvjm
hcCvje8U2LPG2qucx87gLM1mLNtl7oj1uiYurFJC8lqiWJO93Dlarr0NbSyxWkBVNAO/5hJagQnV
oVT4ABBqm1QssYSYyeSIABCkB2txNTMvJoPgqGNZypCoSxfd8qjWLpQ8KFjjeLiRq8zbADBjTjP9
5gbe77Cr6K8tG2KfHTDkwQuKjR0FkJiYjMLh+JYU4BZLamK2ZrjaUdSdg+WUUo52c4hUR767ru76
Wg5P5LHiqP/OgO9x0M373QwiNSbv3qZSoQTmxUkhIgcBvmFPQme0c+Okx0XDENeM13bBqFQbrl7S
vFienj+1nbzMOUBFTlHFk3Mz7JJwe0b6snJ6wiS4+I4Czcks4d+poNqEofuWgITaV7UHn9KEhtiU
X6Yw2QiNXXHQx9Emk+7G9wRjKC0LYu2IPlSfYenV26aW4kENTM8rL45frRTrrfnieZ24/3kTl8y3
a0vPt6iFs6jvrdZL7lsmUvdTOJjXMYfDuryXWxrFCnl6zBlm3tXLQz+PO5G22Neay78+Ac8Guppu
HH8+qHelwgFK20IPoo+NNCKBkeT2rXKYSA1j6JxqFWWvfXCx4+gddTk5JIZJf5RpG+vKyeqV2Z1j
7MpbfVYjI57wUXbVSDLGO5BM+fbM1sFZ6OTr9xpGIvtxA+12wFuB7uxnDVGmbiiw0iLmmzPNRfrE
6AGFqHf6nDN0hAU0c25WZUSbaRDbSGm4dovid+y0vxMPZ4Xm6NM6R9VdtcXU+YkFalhPn+pgAjWs
1/tMMEGHcGDKemPCwN1HI2poPCdvmYGwFPypcKWvbcvAuNVARcuNcqtcptopUWxhYB+L6DoOB5i0
CXt2V03NPi+642R0FMpLUhefRd/itnEj4zB4oO1HzjF2pbzDpOvfbhHNG1rPdD9P2JEmp0ifHUYy
DNAH49ZDOKjAsZIs9O77KP9IzRkUs90eUiyrRRa9pPrMBs8V30kCMyGL4EGbHMlB0EL6aNRtaqo7
IOodfVLdPYgwRecg9a6MLBW6d7qYTuU+URUKM2V//Ti9Bpb5EpY60nzWO/4YLgqbS29fq72By/ym
CiwGMyLrtRDqrp4o3jbGkh/T0PaKwJEfALLYEP8qFJB8RKO3xs7tKwF2sj30gJmYgraxq8BSFOya
K8FS0RWevOHYwtoRbF1Vau+xWuKihXiZC9JVKWGmdJxq1H3jfko6gsUkN8nENi/cuTZ9IX8NImpp
SuQIsvTk0tI7ZhxMW7Vh8Xts4FxtTeK2nZmH1wZ4g26M2qpZKjzhThOxjLi9QnMcV75HFCrS2D0b
mD4LNTz1WvRCKpGDFWZmACdwJ8eRhdEh4CsTyBbAi/YURNRs/QzST1gJqS8YOX8x7iXl/ZJ4t7Cn
MN2bSeNnUzxR5Tf4Ri0wTzRQlkN3eaVjc3K9JdDq1r+TqDOOCpzEBm6yyYwSZ6RnQ64LxZmtilqH
M1rYTJ9gg9AADkHfVUILj95dEEi1qyuupDIhQz6JVkAx554+kYij2suK7rx+cDdDACeRUmukdGdV
monclaI1L6kwXxieYamE0o9lijYwvWDyFgPrJOCURTTBw+s8N2JSO4JixFeUdYCzwCqwBSKUr7yM
ZJLwauY3tNp08oxWex4QLlYcYrDubeHoPBiJccQCU5y6uC+PUeAhjMenKZpyP4wVdQSCsnmN+9XW
6Y0zg4kFNmmyPbKMpXehLzeD/jaVhKZDy5IbfHuwIFrXRppjI1QbT/lMDXpPWd0qmlyDaVa56YTY
IXTz7QYMDbrSUIpaxPoa2C0yM2g1HK0nilKvTSUSlmGF0pDi+KBVERb6VH7pUfmoGib/XiP3ykvR
YvsJD4fLymUrw+8iI9qNWnLnaGOwoUFp8fzjAgpBVpemR+st6iplwdTV2WIN8zx5Sav2wkCKs28w
IkMDzpAlTlYtNjkq9eVdm+l3tqft3eFedIZ6tRLxKzdPdc2MTUsGn3g2J/QOr4EHW/nYQMTaB5Ig
JD0ldKSSc+XeayAsls+A1LDjV3Qr0MzrDbKn3a68hNQrMtw60kURnyQNbTEv5qIn3tn3ldzZUc0Q
PLfvKMrEBj+gww1karDOHbPCBgg9FligqvlFBWl1YfsUgYBZWzU3jzwMFxweLyx494udOn6zWsWd
fJeOvfHMorJrULy5/95GHJsr2B9db63bOMTEKSbeDM6GTjO/DKz+gJv6E/8HAZVs6rcacKAUDqLS
ywOZ9ANuq/mo5ieVtldCXNaN2zEXV/eLakyoz+YmqmncK3Ln1DYG96HkQ/TsAIgw4ZETJl5LTgl+
UYxqO8ER6QMyitGMt6FbuISdonpANfHGCTh/lm1ZwRBABskha+k1brCcCpZJzQfSXd+6bW1wAh5i
jGe7RSCLCCY/tuOQUyqShAe4rfuome2nsl+WYR1WA3OE3MNc2qbDA5uS4imiLUYptrNUXNA/1iaU
yNrtXcE6iWt78Q62Id96zvUHCs1UuJjLqfeE5zQGWLIMDL57vvVWDsZ057g4MXvkO3wL2mVABasm
M3z4eVMWWs5+oHubU6yU7pA8/rzRTADsTTM2PthukuTcCm/t8sZwMVkmU9vvdLu9t9mcwcVxChQL
bsWsjHG0ZxgKGGz5V82+/5Y6DkQlDhuyAAbZLY1jDTaXWL9UuoEPhKK6LgnwdNN912EX19sWVkva
t/cydjuaLcvbMEn6q+O22JVNh8u+oDm4ipl9hKxRRus+KPj0VIFO7i1sov4GuyZPpXsMCBpSCFdc
+pak52wgqoukt671LKyr1bXuJcMStrzTLiP4wLWnXWIl8ZXpaWgRB8Re3xy0cpkV+Abm7zudV8KD
rKythIkGtGDPThMb9AgpycZPxwkm+Rw7Q3thawi+gafckkR158R2EDu88CXEjJYxL2XYhPFHhJr+
WKQ9awoWeLeSlzy0vKtyyN/mIsBvaYQHu35x86m44jZyrrFdI7tSRIjRjldAmlWjb3Lr2jl5PF5C
xQ6Yg1L0oqVDcobZDHN+eddqOBcUcyO3kaadZ+dQsVG70xjMcDw29kwwpmuiW/qB6xBxjgmJF+Wn
ycQAK5z2qXI52JV/xtJ7Vq1nULVDwG6biBmCingCCZAlbXboa29iZp+Ac/LifpWkjnvneRfOiSQV
XYrbtMbsrj9vpnEYcOiRu0IgizH6+XrDRg2bELuMmJo++AG0X+BQiGxT57ph8Rx1vb8mnqufMv72
I43dxH/UE9UT6qlotFvad+6V+ptmTck0lUBVVSMg5oIYOUlLIh3WI0Ea7z7gm5CLvkZzwlMh7eEe
usHVy1jqIstmphLNn7ogkkME+dsgzH5fi26EnmB263bgjzzQXuFOnvVQCLb7BLxfAk3gD61FBHi0
7A62MMhvpC2tB4rtcD6L6KHKC+uuL584e3+N8VkOlrbVCuweETsBqyctrA9tCbtAnnEuThfDDsuH
CtT6hfPS+ee9IrL5brzeMELTI8HTu440WuE6XiXMHhUDzirlJlXE8VGT0XAfSTAGEm/rRhIcKhOw
VgnS5HGS9Z7rvoSlkkU74VYnEafnapk3h9Gr8tjLJYLX2Uxa/ETGunZ/1GWiB5NpRhsjbAjUgGR2
al0eq5LxZivqN9LS6dmI84ciImRhGtFhSMwr1fYYgYxA4AWvMz+mfzSkyckPyBsYKX64adQ6FhC5
DpDWz3XUU5vJr1NwJFyDYaYqPgLfJvrwIvMk25Lyw8fMbqisG7zu2KrGmTiw2717OCK6xAaiWmjH
cS4psq1R5jQEDoLH2amIB5i6gXhuy/4dOuMphpuxH+L+A2w28ZfYDnc5f8PVaIcDR6xPZxDc/wz1
G9Hm5Iwsf4DqNypiSAQ73OaXnl/DWrU7WiBQYgvmAZ23ahs50tqNLU9oCz3hOc8pKTHd16aBLthk
f0h56Ode92h/McPJl6JLD2bYvjzxt1maqZIPe8C+wtypr+GfYO31KEuwyPCulBtaZM8GqrIykrwj
NBjWYGdNOUmKjk/9PKyTfmII3+kb7sihz45sP5Dg2NRNDrQlxDAVWdtxKJvX5DZihrQgHn+QWJtW
DvbikpqsjdnP6UZPSFtzrV/iEdgdJJrB18errkuF+5MdfzoiyzP1O8DBYz4fO802cBh3NpPfYLLZ
0Np8g3txk2MX+70Vsv9s63fMkrGvahuoEpObfcP8uJd96KN+f9t59AQYBvpJxNhAzJxjjOq3iMb9
VCHfAg17CnK0Z8FAskxIiYRRuSQXGloc0IlqIJSNURdb1yxJ61STX7ZUA0b0cfMk0t1punc4pkmy
Lmk0NhkjFGBM4UvZYEiEjYR/km5ap7+O4fDVDy3PoNW+9d38J/fGh/YIIx0l2TaMdW8ND56sOGYG
JlVaQ76v8wRPXq6iu1kF8lYEzyJLX1PGrqtJTfEmNIbt7Ol4Rhz3zbOVfQhZIHdZb7+4TfU8O9zR
bEu+BwB6sfSMwLTnX9wP6oMAS8IWz2NLximIvByvL3IpVCxhzFzDz79MGi+0tB7hlNvRHd6JjZ6m
gjZFUwCEoS+os00Gq/2zCHXY4wJIlKt/ebTg7AJi32NfPloqgsYb8YZnGGtTuDdaYBQzfgFQC+Fr
GkJOaaAWkZiDTYQ656fscAFbiI0cnmUa6gfRUMzDqryP2bqtgIVk25BF3E6sreaA3ukNqR04vxNH
CL9SHN7Id33gp3267arwrcQMAo9uN1WZccQleEqy7r2e3PQYT9kF96jWmvThpjudDd2qjvRX7PS3
sdQVa4ta9pjjYeR0ucL9aDwS9kYJFBqIohfbc7utYGPN1ban8wsJKgAMPdre8V9vMuYTDlIWu8/i
gjiLnbQ0M7YQ6Ayg+KsVqjJCIDvEQ1RSOTClyRU4GzWKGhXhcvyYKCzbTQVTQ9lBXGgIHWDW/Oyb
4RdVZavGS7DLa3SVOe0A0r2L+u3iB53Il9O6mL1V7LbYTHLk7Ljt0CXxwf48XUY3TQdXb5a/O0Zt
aGPN1SRB0pRwOgNaCW19firdOt5WNbR0DGv6UN8r5muHiAovbcYMFPb5LsaxVZnk9Iyh+1N3DRdo
lF/t/Ben8b3tzBL3n+VugiR7ykKIN7r0q0Aes9Tk+Gr3OoaIgG15qFt3Yd19Uhd0VabC5uF8gKRg
+KJnHRMyeq0agrwLk0vnFp6/NgHZkhGEK07MFNS6P+rz8rRqZyu2uh3NDALJRDQgCUtHezYdD2t7
1vmj5QR7TeT3MjWxm9vUt9alBUIw73EJH0bGTQS1pHFRhnxoFU4cEnoZwYDpmdAWDTFD8GR4zmcV
A0xIcu6T+BBDW6/pbKBGYTIRSpFBn3XrrUjsP/yxH6Zkxs3CnYIqAtKSEpIl7Z7UnxdXCxHaC5nH
hiP4oTIai6MEnEOenX2Y5vkAkHKcCjHRBo3sccmej56oo7JUfCSbfsgUzgCbJgbI4XgAirNnjRML
19IKbNAlN7UW8vCIwSxMYAxPSweVMSIIzF2zlRVVflVItKPQgrNrkhFWFT4RzSi4O2fpRQfqcQLz
QXJqcOodIcWjgVs9WZyLZTZAOklYVIT+wBDZxvhLMJ8p4kdcjc8c75hTQwUElRMz9iMeYtVHdyap
oTlNTR2YTaM9yFZVaZAtO07Z1hI1qkXuFzgJ29QYV1PTtLsQpIzZNvs2Jjc4eS/is4ldirNtKtDC
5pyQpFqHAk0mdcVAdAg9mMwZIYdu8eV8S8eYLvJPTdbVqTgGQDspNh4JhcqSxWmwuPxR29e51qLf
DqRVhSTiv+wFmD04WSVvA4XfWuVZQL1tDm92SMkySB+/q+VJD6VLHphy0pbVudjaLp66xs7ACDuI
P4aF7VYG1i8NZBBjfnbT5q3XAAx7mk/vxG3sbPBzI3UdS9f6iuMG9t2Gc/DMYtqFFY0htdR8LM5L
Q927LMr0iJyoHSVTSW06mVqVb+Fl4FoPdOqQSgkS1sHaUD97CHvUsmhgMLhvsmTdB+zpbPb1g9vc
p2XxkefO7xrNZQP30s0XMqjQn2ZH17e8Ti84b6z9wLW66iNP0a3qHhph411YXr+jZb3TDLZVpfUW
0dq4Iq/NNBvXaUwCYV0zYvfd0fqKcRTOIGX9knqEjXMKcQgxcyKEAjVyNbfNLaFXeWXMZXQAx8cJ
0MQfwow/VtmvFFo0GUvrvpDze2KcTJIkQka/p9T5AKSnX8DdvDGWG7hJNyiE5fDVYmdZERzRwc/G
ESciA7YusCvAhks1nqEraz0QMIh0tEWXLSNbRyvhoO31FE5z0APXAzC10TgKJ957paa7zoGxQaTv
XGXeSyAQvfT5swtgB2GquK9xcuOn4iLQjRXTPmc7DzRVJVmNuRihYjWh7hitdW9D7Nt0bvZFw7h3
tuUp7hRR0ZE6aqUe4EBEl9jjrIiTbse28eCUJHLjWDAVcl9DEF4sf6QfiDkRiRccpKvPgnwm8m1p
QRzR7/O652hkblOFc1JBOyQV+Cj1bLwrJvvNTLAIaoX7bKiEHEcd6zvqNNdphpZidzbDIhEhxOJc
BNeCc7AyV0OMYUPkCJCqaa6HGOCky+1xH0zTgwnh8GgL20+gnZ4C0j1zKj8zG/dI7GBg1Xqb1/Gv
hBqew5S1xbZK46dqTslRat77ONe/cKRDj9THX3RKLb5WXAC59jIG8a++dUq65XsMQeyK84FSNJEl
186mJDaUUBYH2W2bXqbbYmLdqZoDFcnR3pjNR+Fap3i2+3uz3TZx8KTXubevEjauUzFbEP18rw70
U9FyhNMd+741k3DTyOmxHYzsDlO5kxC7GPrIWLsREbzR5CbUJRV/1CDftaM8JAlgyEQYn5HBDoKi
VirC6MNsISFiQh73uuj3Jq4hl3NgNHco1DjtfcJez6PZ0sBK0zrEr5XqOL+VegiugeznqnAk3W6Z
7ew0JX+h/D8ZhHKvXudeUF4Q8OeIvR71DpmDgR/VV+L7W0rFvee8Mx+CRM63alBHgjSEDIBWQVib
BYH8Hr9rDDFbr82DF1NsVpv3VUtpWm3bzCdhbTL6q6HNyfa1cUdxgV18wKEJPM3Fy8BWpmA6s81G
lMyxfeyD+SULKT/MIvxrhqifcHPfWF4SP3V6zn7aC/11mx8WJiPFdB2UWDe9sfX2LX4cKMYOoiag
9XRoB4rXwHxl9r3NcGOtGrXxCB3sGENRkdPguOoEOHHYM+9VlF45WOMP4ZFNmQfIeSkMcjm/snC4
WqodLQLarjSrF8hnR7HAomw6VjGdjCvTqX5FBUaqqXdinwgwGovmUhzmPLnkOk099h5HYW+RyKkb
b6o/gU0VrgnWxh+cyPHZ4YHyvatCmrEi2zIPDddMPEb0FhdDs4sjiMxBx9ykzxG+MQJxfoI/7A7y
pR/bd1gt59woyl+FyEHivyFlwSfmad1WVABvJzM71wHGx3w41l2BJYwnnMtOgyO+caaRIyqcf1/X
2geOALTm2HZ5H1DTUyxN8kXNWqFrAppjEd9DijaONQtYSR6ptKJHHEwvEObkDqcsePqBu3fGzV4o
7SYjDLABoXicWGQaiDysiA2/sAyS1AvwNHmw3rxQtSwo1R+zo13HVfpdgiSLOtQZflIDXMY3ewor
iejDOHluY1qMclxmMPPyGa9gUYcnOUd7EvPd4h6TiFW4UjP55Rmke8Ve8FK+1uUk13Y5Bb49J89u
UW9Czax/5ZTe0VapXfSiMqkW725tYmenHqgonPYGUiV3VP7U5rqtR1yxgDqFSxdhXM+PmMqf54aj
uhbhdUK4gl/RpQxrwBrntD2X3kPDiwlhsP6T2a+Gzj0+T++GWb+JHFdXj40M7xhI4Xk7UkOqa/UK
AtDvJtZ2vdIaf17CSzNsk5z9rdv5kRMHK5QpdkduAsmA9k9zFn/i1CQRsMCxMI4QzJn3RDDkXd1O
MG7RJieQwa3+6XpLl3uP+T0fjI5wiXbVBc8W4buTbNjXDnodbENqcXY1iOZ1XEJE756iUqMAbyZO
Y/ajn0zqLpzyV62Nvkvoibui9kmilr+EfGB8v41abvgdXG+OBWwNSA1f6sR5Y65Xb6Dz0ItmaUxI
x/q7VoD6VdL5FWRVtqEkjWLte4wLsZk0ZtiFIg7Ru8rdooQMJwpde/7MO0+OhD5D5pbqZZrxO8xd
DHS/ffFKFCJmvflpSWJPjnpNreEpLgmm9iUvvFEngmR96lm5bltn2GLDY0crk2Ybuv2DpTRGz57l
sok5tg7Y1QRfwh6b8spuwUmZitBbGQiAdRWZWj3VaexLY4ybB0abWDkLrk1kQii643mKteLo2B8q
mvaetJGFW34XonBfnpscLDWMzI3nE4s+gbMwNfyspxKunS1qwr3CWEvduSNAwWyovnJ6ZiSn0gRb
nSQBYlZfU6GzXlbvXWOyBtjJSKc4ERVIMz7pi5SF91C35hO13/AySqzCkeTCGYoxO0QS+iWvg+0c
RX8iOqv2WT/XuAwljFo9Ufdp9UwRt5u7NAFSq6aX0we/FY9z0QW0KOUYu+tpZxnarsPkYQjzT6cV
TPxpz7Jme4OXnjFrQjdF5RX7FrzlDjMb2LXK8yc6lpZoiHasJu1kBujwGpUq8FMKZsPgm6fCOzdt
bPjlkPmdDkNpsJL2EI7jb8rAR9+SdrLjK017WFAJvK5Db/W/CMN6mzkz621scwPtSGgJZ201Kt4p
PcYDaTVvTq6zk0lJHGRuBGsawEfj3Bglm3ipjSu92M6hMMUH5fSrEtcosBaMeUZgPmkGjUnjGTIf
wTQT6BMli8mKLJ5L+egG13kptWMQjO3ao8EbYt4tih2KLHES4W2fWIRQB7IuvxRz/JT2U3BkVwy/
kz6Ac+DlfM36rp+shWVclQd6npp1ltf4Vwv6HTG+Y321CbShnTnsZGZ3w36swaf50bY2S7w+PSY5
Cekiw3hqu7a+UQX2K1BglLC6xE9Jy86rRsDJQ73cjCmqEjwDZrIB5JTiWlvmuURJWnUn6P/X1qui
/QyBO855JlxP0TeHjEuELLvTsOn6IvF0EiU1mlzs0HnZ6Tib8Uhs7Cb0NmgCyRZrYerTdfcwm+zy
VMZ8nkWSlECzE2LkGk0WKMxgPMw91ly0zk1nNs3WqeOJ/dISMXCCo1aavwlCl9vU2hJvxlcybEv4
GjhE+IL6bI77Yup9bdSytZPQNJzW7ddoZffoDCnEevMu8YgJotGi0mTNB7gI9BcqH6va/BbAIhqd
bsi+JOibB6oHnlaxPRgScgBBv7dmggXaQN6RSo/HiQTFKu+f+OyC2gjs/7aN1Awvx/N1JzsETvtC
rd9d4+FKw726J72/00x4ty19yYysir2e2SdQszc7ZjyWZ49TZ289h8o5u3Z3Tdusa4egBhNoDhic
e5U3rSMFjm80Km8d1vcDniEPe9azWRUPdgngCMRDvhm0yGdQ8RJgo1mPGj2kpbFytRyvcmu+D1Se
ZTIfViiyMRhQbz9l8pqnde03pmb4tnNoLMdh6kzumT+Y8O1uemWlWbmivgZRUd5r03A2O3aj88R8
IOlQFoCxnbSI7FVvYo8d2zaHC9gjHUfpI4YUizlkjZkon47RDN+j4DxFBQpKJd2rE9V+Pu47P6yD
9HfreBxnQrhYea5oX8ulseKqnY9m0UoM3NPWdgy6N1WX35XpyesItuEWVnfznL0YA3lgIo7uSZ8t
7n41pO82jBmGQTGgvmMpy+SCHOOm+Rym9GILt3yx50ACxyUoH8RTfT8X+QfSPV6T5OHnDV1qW0c6
7ta1SC/llDwch7GiSChKnXNgd875518/b8I6I4ybMGr9xwf+8e7PJ9vWb8tF/vz733/+9Y9PBThM
MIMnyf/HB/7xyXiiumMz03r47x8pFP/rh/v72M//6msOq6hqkNb+/cl/f4q/jwV92uEUVx9/H/r7
adZg/ddfPY0buuxQhv53n/v3MU0LAl/vOQb9fezv1/zHY+dxGrgj/l9/xtLjYIqlIPgfnp/GoLNg
0NLjz3f7+Zp/n5+/jxVme++ZWAVIFp8HMxHnhmhZv/p5HxatdQgWKNLy0XQB9/z8i7ym5dLdSEyE
cz8tDhqng9Sm/9lxrei5k3Hjd50R7n/enThJmTZGFU2RvzZ6iOyVm+VnTFhkRazgTxA/TFhl8U4V
rxBrqr0DAWXbD88OKZE7ZQz5LpKOOFkV1MYBS4xNuGYjuyJ61ZYKdjGnn00JNIPEjnGJ3My6dkFV
rtMJI1VYa89OVxmrkX30VSTmUlWD8VPQLGeMeX1wpoW6ms3uKkBbwzQlSUBCHKkm5FLaCQhaqoTh
adme7PFRenH4RbeSrxflGdhleittlDyUv/04QbExm3cnAGzEXd0NpiWl86khip+ccIF3lQIkVTXv
at2KD0vG8mUvOvQgNCGCFKz13NYWZSdTL6i2+DvrlZd0/0name02jmxd+okIMILzrSRq9pwe0jdE
2s7kPAWD49P3R9c5yB+FbnQDfVEJy2XLtkRG7Nh7rW/JrXYxwqWpBIiWSjjCjMDwU7IrtmQflvqL
2sc6Qco9IgdkqNogvZgS4y0hf2QRZhaqKY2pcUGdWvQWycypTsxn0KACEBvKFPAZQ5QNoY97OQ4f
RqsuIAVL25AHtSBGXotgZae7lbSC0BdWIcUfXome7A9nnrcqlXTcFJ5sbyR0yj1BJv6tBxmEkWm+
pRwBJ25qmA0Ypr1+z+lrW49Qb9DxJ/vEfEiWgnkSkYQhKiV0OD/EKshIECUstDdol6LL+8xqrpHM
Nq29ImfKnNiDSfvujy2FetgiLmBPpygZQHPDguDpGP0gRVuIu4IH1WW0uLuxe8P+zIuHB2RLhIO5
U2tKiuyLJWTuHQZjQLw863DcFeglQJwVH6kls0vsVhyukrNjpCdpeaeUmYG/ujgHuq5nyrLIQhM0
2ReDztMxwQhoSPGO6sO8+DCF6B2hd1pgkffGQ4tvdStc96TZb/c5kxoAk69zqesbz0BgmYLz2PVa
3c8eShByj5g99FB2ZjMnnHnNgcLju8mIBujY6dhktrqIx72Ilre0kIex0epg2MWPAVkQB8UjenDo
AY37e25W/QaE3h22vG6XBP60CUZVhy6WkEsw3uVGW50tIbE2c2YdOk17IrD3BD6Oo01CXBGLI7U4
4IFBh23rgcrt0EDmqfPHswuIFDVCrao2CwIkwR/MhrllAILWSlMyNtVnQzLuKTHjxwXPKScJtYM+
bN9RQYAECuHb0Ujhz4oMYYddWoqda8sDWuiZcMqaupWZbJgK66HNB2NP0wzB4PAHtPK0pcxDQdEK
qEFmU5wlBDresd2ETWvbV6DMSK1E2GL8IC5Ib+NGFvvU5JQWEy8tGixUaS1uu8ziGKEWYOk2bVUB
bZZJ+xjs5447IK7heHalvm9645Zru4K31B712DFBt+pXYJ6AOYPmtljt0GqNThZx34Z930ZcYP3V
LO3QZhblNU4cVlb2oclSgn+h6JZNDNk5urq0Bdt4eTMy2iXfJDHfVY8Nhj6sU5wdLZJoRzD020Mr
KH8GBFU4T7OPvlefXglfTODBZ7LVZaHO0oX1ht5XwJh+nnV3rbw3D1nGJmUOdFyYmm/6lYM9pMtn
32vz0J+i2PMIQwrC1kVwu0YoAzLR3SXKH92pmM89vZodrT4XMsV9wCR1y4llOQ62/TVo/RO87sYf
KcGycgIkXsAgCZRzmHV6KoYC2EEx1aGT3pjIo0+oT1+MqX/NJ3Z61Vv7QRgvozV8clj8LAagB+io
wK/A5ZMDDdERCbqPuSw1YhrJlb93J9KVa/eO8psB4VLCL8fLkzv5cLJXqvlYmJAMBjJs6G86nkXt
D0+/l/Q1v6+yGlbjJnKNGupX93v9VXq3erXV8i4q2IQIGmibCsbKiv5c3j6m+ZieVTHO9JKR1S2N
9dmmYHb8NHqKRjp9KvHDhTwNC4w+Ic8hYZNPlbE2TRv6nQQh8nOd9975mIrfsTl+GCY6elGwPCJL
gqe1Ta2S/nDFqEvmXPME2cFwhfBtkIwURkO7123WHmNLvM6FSQiArzsibJD5DI2ihZaho06Ao0BN
/TFAZRxcF/FqyzJZu4gKzO5+ENPLTBLUAU86E9j0htFL8gbI/dazrK0HP47k5s5mihRGnutsTYym
h8aFgIc98smqYyRCQr52KScGA5GVtj69Ub13Bg7BssY0AAb5wCwBKP8Q/wCFyygox8lZ9P4n8zX6
S457xA+3ZKReNCX6A2QOd/mswM36gEOF1TfhNst5LQJnuihgtiFIkZNi0Tuqog+Byz6bgubXwh63
k4hIC3r0PMKpC1Lpj1SNDJl9F1e7Pk8zuovAYwCA6GvDin3N41YcxXSmCQyBdyChfBr8Q+tDR+kF
Z0LJa+kbigZNUIetdp58jBVMXJr8BEVq4N6kMZnVvzldcPJWSMb8IQH5F9wUCRAkbXGTgkzadSTX
0FLMsoP2qmcxQt/OM5A7NbyUblRbq0eShxCVriNyWr/p95Pt8fr2p8rm1N6kSCPMhIC7mowp0/cO
y6zJsG7Ua8kdvjMtzuEAwY8xDSOd2MF9RuYGE/eIU8iUXydOZpzVAFEoRnJ4JHh/e2c7uPYd8kaO
9Dn5dj4IZiN90TNA0cVOWJdHtbZmK1iVFlrkosmNm9pjFIJKjLRN+OlugIM0aGg/x4N9tTrk113m
oZ6JjK/aIdC3kNGF8h36j3RyRHX9BisKSULxMxkqD1bhvK9rPPDkdu/VsXFEmgVrSt+WrvPEVAUE
reUjllyxJKmiwxExYJvyqA6DDrDMaNjnWprW0VbeizEyCGgGCb2vlddUIjNqyf5BBb+1MuLfGaxh
hibUSLPH2E3YllRz2skPBFyY1BwAaPqGxJ7InnZQXElfwzZaEDPcxbupmGhzDvS/KLP7rer1iZCV
2xzD/G6e/IkD62thccCfgDoMGazufsGn3a+/xFDPR/waJ/Z3MpGK9me5EmTawflczObNjxskOfF8
mrxTGTMoqVUboEtdo+0w7SfiF5cEajrvQbjd9Er1wvw3QFlYxPNXxoSOtl0w/8hQuje2le5Uq9tQ
w7qeOBiGDoBMGOnlE43v0MgcugKM+w7KZBSJOfl2ytP+kvEEW9rQE7qr3kpoPxlRAxiacnDUvB91
Q3e2jN/MekRnnWNnJSPsayqa0AfJFHo90A3sODQQPWQvp+IpcbsVb1owi+vlbznY9whtvMMki9BS
g3PAdvcT0ixf4g5b0+kC+rpefPCKEr1Ll+HyIcAkuEUICDW0uG/r4CF1h7d6sSQufkosV9N9DoqS
3GxAE/Gqk5kNHMMtrKKLbgsLlhYxEGX/R3rTvaEW7wo6AMKq1sQkOP3dAlzgIIvhwhtjnHzzMDux
uqfViARehq6X2GGqHrMq5y0QhXlIppSBWmHsFkUHCS8RhI2WPNIE6BZtGqhTlNrbHNz66rkWsfsi
c/ce8ts20yN0r7KOII7mPxlaTOfBUPuOqeIxYjco9XBKSkeAImPhsJWuz7kf4AtU4JXQ/57TtKnP
3x9JDLsnn+H1+mnLcG9j7Vt7LzaAQNoiA0Wc0fS0umQ4r2kmAZUbcZGcJfo6oV/LxBeEazoe2UlC
TdxCqCBLYISVHkw1+mtCtufvf2RjkNO7OPGZwoIytjxHw8bq5Z9K9w0Zvs2OsMC1bVIOO4fwTurC
oj3b1DZnMc8qrOTym7QKN3SX4D3vRpPm1/yQAbvfFCnNYH9G4LN+S5ObzT//ZAUUaukyrQaz55yF
4z0Lc8RN3ftcgLGXhZmVdruF352a2qMFpZfZDHNk50kc3XFl6LVNwzlkfXHIySOs18CCsgahYAtP
4QhwRNpZNQspwFbYIx46cvhmnzPRA2TYgLIsaK3MaZ2uM0bc26Pa9KNKT1oQel75zLG1v2acRiZL
KVAHzpbkq0ReALhZMJmZAlbGCO43C75noGSjLYRS52MaaYQHc++iNB5BD4+c5xKHYK1IOmgeoMYi
lYFNbtnjihoBsdc5JeNPHHY54pPM5QhcoGFP0uIzKxnWauF+moG+c1OI00DQRRgPw1MgINyAaOxo
CLLAIqQ6yWliKkHp7fdHbKKaIRNBaMvVZOMvA9bEuMiumdXFxzTu906iPgGdPdKR+kSAaFDoqtcq
gcRopiZ1KmwONrGXEl/hPGZv5UlbxoFIOAA2ZmXv8ZHuiqD/clsORLbx1XOthaOLbjKFarX4AdiK
OKt3mWaT733sTQFeBjxd6BkHf5MzdYf8ytQZyY6z19DyMK80BzO4mck2vgQVHEx8TPirIususgem
yFwpMJ0Zts4IQCx0xmNuP45zBUxwAkZrG2W3LWii1zPbDgBobjhu6H4pX6rRhdvgrWSDGSANU0ZT
Z0iDejh+sf3ZgTVLQAmuf+fg4bJYlH2b1tTOrgspweyLJwMKoGhwj1OTcYHJFyT+wGys8Vxj4Mca
Zx2ZA79EYgBi5ROF5cXpDVokeHQnfCt0A5AQVknMkkIaBRoG5uSkQ28aZYWKcOiQxXTc2CgND2aC
PF94BRCt/nePwHgnRrjLRkfETNBEYVzGHBMHdTGKvt3Oer4ZjsVsZaEnzc+4iBCVRnV+Wqjw6kL+
iNGh/BA0aqE7bq3avHEd12MpZ65RdeM5m23w5Q1/put7b1qAgLKaL86txJt2wT6bCg/BHclRZiXS
nbvx27XCm4pHPXI5DimYZFuwUfbGBoFLsHYr0i3nbchAvqNCKZebuO1OGAF4lWafWL8S56Z7dTz9
OoEcRkbioFeymaLA0zECZKDDOu60m/rWyLgsxRzIM0qjRkD8KJXWPLt7zTionuLiItrYY+bi1QdK
HtRC1Fx7P2+5kATtlqWzSV7i2JOU2AuLJnkZTFVea+OxqCdnU+TZtfPVb9RGT56b1vR3/zAg6xAa
cLokXEXJ4h0dPHOm1HlvVlpEbEORiEv3jQkdHkWTKYgeSiKUfehJk5vdSRJG6ZmuDSC/RIpCgLWd
aq4kRSJER4+FFwnLQann7eLUKHzjowm2i7DFqKPwkcc+qQhFnJZDJ5q7JMDrlPl6PsZ1dMtZixQX
unA7B99GJS2Cjzn1ZEWJhY5pLxc+CE4WHVKUf2I+B5Y9aO9kTNehok+8Sl3ZP3hNJ80enu3nvA9C
qxVMQCnsWXDL/eS+exbj27hm3m67HIItv/nqhEUAEQWVm5O/AWOEjpBLjk1HOgYaiS7CRkglCm8Z
4R7TgxY9X2U/9lIAtwsodW2BHA+cCfEDSQcyXE33SUKUZIzalQnGxUeTt9FWdk4MSr+6xDll6Qlz
X+3SQuSUcNe7RF42NEBODTKqXgVHcvpOi2U0h7EvkE6XCFE4J4H5n+xiPzkUoXJMf8fw5A/2YM/s
aAt4/bH1broKBX3jM/B3lfL2/pJnB2C+WAIDxBeeEoDPHLY1+SSYcATKR/azzO6Bgn2afHHWvJhT
ZjM0WZPTEPdTc9XmPu/muyQvgy2k2jRU98UY/KGiu+stlgpQrvY2Zj8+2zIniEp0HxGj6/3S+s9G
X5v3gTQeE31pqNG2Ruaie7UUqP1J+MRtTG+r4zol2Taf2KSNmNclCOBOKlW9ObZ1k8UD2ubUOhnk
kbbs28/0dZLdqM3lzh1HxrS62DEl3aFB9E+O0bz41YR5rjWILFimJ1ITp7NpFKFJCRXi9bn38/ot
ihbyQl9dZZsnj5kTJQcHbepT9pwART7KFOKHkA5Ux5WzT8wjtlyWyu1AiORuXOo/ucbkvwzFI60L
koxSzn64Qp0dXFDLBiRjD/eBb9/lDbIMo4TTxurnhIsfXYuSJiL2qbpI3SOCrCMGTayl+Z1uE5R9
JeDjueU2iBWi1Rp/wQjL+aAB+yLoI+lgYh2vtfjppKre174d+jyxprdHLJ73hLX/tgfFdTR9k5G3
OaOstoG2pexDfAN6RE1MRJpc5bg8zRnIcPT2xBm9jqiRtz2VzDaDI9I6JNd0rcyuIwl5m6lp6OpO
xgfRQSR4uszi6dg80rLkt2rLS8JrTsh7+9k3zrHvUYFaUtxLCw9yFLPhKqROILaM7OB0dLkD5MR9
Lr+aNn5HmgAkbwTBVc+YVxWV83TAsEwl6dqItKjbUPEQ602bgcQL8AZqWr4Cg452Qu4Ukoe4uXXr
GbTR65z50c4FZUD8bpa2AJuqeoIJZn2tb1kPtHEbFRys4APgGdfpoxs4JyltI4waNveUnEnkbAjN
kdWi7X1RaKhhtZdhFo/LPtPNTQ9pdut4ytwd5lShIBezPHJgiXfxuzuhalNcotsC4eqcqPS28LmS
gEsH2C/sZ2F3ahN38MQmq3wFvw3YQmV0MnL4eqwvl3wq7uLa+pJ9yd/Rzl+Fy+tGAhG3fOBziBTj
L8DPB9HARO+RfdrIqPMCcTfmzF/atOtDvdAnc0jk2SPiAycFFG7p2lUtkqBCJS8qJV8xGDjPJY07
7TEV2Qwl8EL7axCsP3LR0be39lI4hMQjrhQ1uGlpB+qQKfNjHEg9GhsDAYgx35VtOx0IW53J6KJ4
DxrW6yFIfQKv75YuKm8IONn7AQZQTJxw2fjivj2IYgLlhMqS9DkYbYuFCK0dznIt+L//iZz5vw9n
GphIrk80OkB81wQplROugUR88LZndzoFP5ZOlO7z0jcbS6J7on7kxE+LsDCacHD73yTPN1RS3i/H
ACIY59Gx5rbaovFDb8Gm4nOkQHKzb1gQyaZaPXGHeADkydmi5FRGh9RVznEp4m9LTb2S2CnkRnkJ
gHltOjdBkJIZ99odr8Krvmgx33m5hXx8tN+VqW5qiO2ExlXNLpojuAS/OkmDz4y6emv3PWN+9DC+
NsJ6mMlDG+Vj2xivQKoD1BAGSYquus4xU2yzBIaXT/3ZRYqzOJkRDmyWEOXiU43QiUgoxICRcdM5
AlwVwEqS3lKWcPF7shmE4vho1+bKL6MV9xBGoC3an0LNPwlcfp6cONrbWXHNfLxb6QDrbZDcdYO9
7lIRamJDuEdaXuBW2ARklEVhm/guAWnoNCTdoUXPpyppEqzRGMJT1IK1CT7FAFPK7vOyeFRgguG9
n5/AzxBk1AMQRWvwYJvOH42e8liM8rmrOtrTMv9BuHyVFykoEIQ6OU13JvduWHJIBNrUvCSFt/Iq
nWXHTXX25Nn38MoME5AXfL7XkhRDmUzG3v70bKSYbQ+Eu7F+GISkUMWMlPO2v04LdgzZmY9VRnYy
Oyp9N9HGphutea8SNNb0ozajM9GhMJq9rNBHk+AX2JyQSnghmSFJUCfnhAUyeICHyIE0hmxu0V5P
epSH8F2DA6gTzmqYuZcF89FYkQzL+NlsGTlhY53Qenrd+s8FRKm3q2RJgFCfujiy02KXsF5sDbu5
JxYwP8cq2NMsK26Trj06q7Q1Ue7ZlRgD6qE/SlcZR6+KX7XGwdozH9u7w/ja2P1XZv6qLFZ4PGY+
e+1DUsP3cvKH2Fw98AULetm8zxLdkjKsn2mpzXM3jM7RT4kVmkgCEmgmKZOqm2yQebii3cd5Yqv8
VoU9doRKnTBdkFpPHHfhgUNObQ2NThJYRxh8SWUnSIcg7fE8YUwSXdafm6V4yEXVHUq48WQKDdyz
wEfpVu2EiYuylfLQulBQbZxFaXnXMmyDb9am5wRkWOpHP6ysdQ7j0HA3z3N8iCusN4XheVtVj80h
qyHrcQchxBzhcjvOo+V0WKsaDuT9hBY5Hcb1eDi9sR8/Z5F4KCWCxyU+jyhzqH/J34Uxe8UW4oTX
WHq/6qQngmo27ivr3QHgd2q9gOudU1hbJ3SVpfOsKho0QeGnOxIdiY+l9N0mFCDrHY4xEAaLLzGb
C0wZE5akXVK4aLpXwUXvfmV+8ZwHdo0uLNqUzmg9ANWMUqZZqRzhzsQfJpqmEeAuIQHjazlxX9Q+
fL8sMbbW2MDWacY1ifAVbdSfcoiqk4qeRDRGWz3lGxF15Nw2nKEDCzIl7rnghqAe05MPaJWxFdkY
f82JpprZNxaFGtkzadiV80FjhUTcWZHDQP3FDD09gDfeeF3b7IfUJfErYmVoG9cILaK/SMZa9pUl
TplPgyCerKMTa3buebzpG/dW8v4xSiQ7oK6phJwBrVkVADeH/vbG3DUFRIhXqZyyu66IOZHBrQxi
GH2T6yCaX3LCvqQFw4EmTFFJPOqsMWWGaLCyCZ+OVqmWT7lpVkW8d6bPefWIrqA0/GSSHTBnMNqg
nDHi5MuzoVzgjSJhWMElT412x5JTbUv6ygKqUqvifaTU+1Q67TGFZFMZeLX7fH4eZvlGJPa59GKX
PTF401bbwwNoQW3bxY2OpvIC0wdvBSJFwtaB8WOf2mAP/IlhDo56ro/1ENxgaIn3NbfLFhbVznSI
Ugf1CNO3OVBilHjJSpdSE4dBVg1XpwP+T4pxxoCRupPaqghQd00xBzB8poMrmQKNywyfK/hFT5Lr
Hc93O/mvCEBdsByMBhPrmjZkx5UM3aAh65RLaGbnIgF4jaCndeOwdLZyeAfU9ZjNa3ZldRsJjgn0
oW5z8+hGwIyTimUDJzRDi+xG5O5NJ+fqaIvpGFWMIXoHb5CWyU3dpvLSJRYJ2RWwUCydtLBKZLxH
q4KDbTua2Gx8aKnBBN0Y+EAnKsTTFLMcC1ycXIuGRptuLyad4Qwtl5xvWwCfIag82PY5NvtRXD0U
bWEn3Y9OKRKAvW2bRP25F0845DGWLNG5E5xi8hRFlhGk17ItwiBP1E76yYkcoce519y7aXI/YyJk
Va2wUXAz2BOsj8Jh4y0WbGF0O9azGBth1LxwcrO2fpeRYh3czswtN2PM/7L7VuwHo+byA41F9ght
Edpdo/gtMd2xqG3wH0O3coYSxFewQ9qB4yIbppDJG8KAvodGS3efYZ0379bp4jyoq5UAxwlq/94s
4bR0+HTR1uOiFKi7CYx6qLruPQ8KwFuuhRcmupheT9bV3K+y6AbVe9CFIwhjknoQTaBmPtIsf27E
EuzB7swnMgSW8i6ooi+HViVtBIT4WVI96YamVd8ssFOr+c7nYgsNs3xzl6doEmQmVL+XLHkv1os1
MkVDh4TeBVklWxnbD8r3ajg2K0bB3o0y8QiCxpbu4lVyO9pFXhJxdkAPkpgZLnFYSrt2Tn45EuiE
spZgK8QhWSBxzb1/hRn0lTXtizbsY1GZ82mggGtJkUAyilVA40ZO7ILZtf+SzzQsYikE0ovVJ61z
ReKTeM698QSEq7pE9Y85LdqLvVQPHVEKjK5NIAv6TvoocCM0QEDb6Vy2wyPT45fIG0npI6GN5mZ2
kysbSE5JiqLi7LDeUj/KUgnscfErJdR002H8nBxYRVP2KRWxcGXFihPNpXVn29E+OljsKlSFZrB3
hHqxcjc/BGZLUd/MbBlZP3xwhGh3UJVmhP4ApwTadBbZ0mLSnZtZx/i3PnZLuusiz96WWkXwnyE2
I7454A1hvBMUDMJQ5cLvmffDVKij0eHFCrAnSdOIjzQnIa430YOu9HaRrkPD8yR021yiaN16W7K8
Xf3hGf5DFqWE6EXRUaQdsD9GjbRNLqPrLqfMTqHuz3ejGB/drDgvZcVxpjfNg52aRyctbn2dbVPw
zEdJRcg5zy13Ls7EWeExbFVXHGOjIX9TD8dWEzGZ9yzQuY2/myWAwOA2UBfEpOeM2hgLiXMYKBA3
8FbO4FFuYu1FdCEsmJjEDUYdR0vcIXaEDnLiTMvGYsE1QwjpKkydC7xjztPGtlo6Z8/hdpu0ssFW
8ruBe7QGB2CLs+s/gUwHRD/cYYOMwUTT+Sxbtl2nYyDj4zTZyg9mkz8i01htEQwYPdsHzcYvJpfo
1LUR0XsYlhmWpscA0lWNbp3gp53PZfvPs5j5OG+wIdAZLanu44rg0sSd8I+YvO7xXQVV5MTJE7U7
tlfs+rzMwMZKL6ChZxOilDB+Qm7tEDkvohZcPqlIuMSJpCUHO4VXyxE6+ghsPEt92yMuQ9HaJWaE
WwsWkD0w4q+Er0Fo+AjvLFCnSOfhPBTUBAFMG8wkEbthjA7d7N0LsKxVUvuTwYF59Fx2AS9dGhJp
buiyonczxzsV+Hd9Bp9HzPpu9Mb6Xs4LVzp9LLBnhMjs1AKIvI8s6hb26dCC4RgZZG4myx1Aim3b
MY3C+PlKyAlzsK5j3dYo2APY6g1gdCtPbmlC0u9qoeY1DfUb6AJGfRR31RhBc0jtY1U7zG2++Duy
rTQwFOZBBE78V9zejGsuqEEj7cGmF1JV1XAY65H2uoEjXYsGH1WNjtxqGzxOi8vhlWmEMiHzLNN0
zfLgnuSqS5X3H/Mc/cy6zkWIahg7t5gfCHnctozv8bV23HxFtB8h6JyzVD+7hfrBiK/Z0F+Z92x9
0ZZo41dSDYuGhkoCPZ+evqCKbX1KvfyLIxTXQJsiY0I5uVExWgrSFFp8qWzyRYXGfIYeL6iEm5Gx
j3kkWQYsLBqa45Qzy1ZGfdB6xuduwUBiaH0YOja10UTigj9z2ZKCYYVwKjjh6gKFlzUyImkBlm3N
QQIXT3GMd+0thmr6gynnSeVcysV0Ln5Z3LWxIsCslvqSlz1B2zmMWrA//GIOWWaZrQ4LnT/QpPap
sijra9BTokMhpFlZTZOV2DbxJy7A6kTv2Wew4sY2S4b3Js0YJ9A/5HqidZJA344cjW/Opnu9Wv/z
xFn/AApyZRE2KLvooriiuiS6lwEkjCD4XXWA2mPX/OTQdqnM5dp54jfZxmipVHT2A5dvi42Jk3R3
R8Znu4ttd9qQTVOHQBCh+bUvZkkrCmjeyNqq30clv2rSTnHzKIqd3P/EDntZcCA6gJqPDQJ96SFj
rKNDV0lEEMaEXzmAK92SenfIIHRCiUYf057GlrN+P1hvyM7+iAgWsz/T6LWIvjU6hhx5FKpA4y6D
6T0zKCSI3NwuuCpIOu6YI7cT3gFGIi3ym60GAbTPF8uiDkcThTB00/Tlu+fn2SlyFjSF2Bs2qTc2
l5p26MwVn6AC4uUDnd8Ggk2FeYAoVqZpfNtYuiPwCUg6798mUTOxUl2kQMnH285lOwjGH0k3IsOr
imnfFsNPdIvMPsVdOhntwYKRhL2w29IEQrkpmSZI2kE5zuS9K2mFLeLZIFDeg7tgLigHKhc/9bTM
oSGnj4EYN7fOM3prMb71P0bqAXemX8+AYpPU9pqE0TDdMS45eqttGYNQls56qqrsq6zZvWxy8Ean
AbKeq0diePDSdbyAZs3whzYlmZ3l00g6exvsA4vjUOuoM4m6ivpw/M9HBOz8z4d/v+Tv1/3rS77/
x//D1/3r275/5PfnjDpCwvj//TTfT/DPc/0ff9TfP+Lvj1st64yg/++vxf/2N/7Xj/r7NE61s4vZ
P2F3pAdp1ANja8dmwJz6VkXgNdNKhFS2aPfghPbkm1dnU5TV2a6IjN98P5YjcqXL92cHTc+IlFe+
gF48pOvvL/jna//9WSx0aGvXL01ibLHsUP99/M9TOUOh3v5+ssGeDCymOH2P1kcHicD3Ryo2+JHf
H/77cQb/YPlnFP8tKqXNy+PvDw0ETf/5ru/HxN7+91n+/YTNOsr/+/zfX/79UGb+f5/+n6f7+7/+
ebq/j7+//vvh31/87+f+Pnm1mH3oxyR9+mlzBg6nTGbJbn3OSs+pjjHZmGfhtoiKvz+rYWX+5/H/
+F/fn2WWTGR0QSbpBA/94Bq6viCY/4ls+S1ODYy5ozecI7pGGuZiMi+8Des/2s6BGq4fBY4PzTxl
Yu7nnC2CAUs8rHtEhuAl3BHjc2Nfjcj/VY/UVXk/TzcTx0QFDS5r/qBZYhtkYMASi1N4rmin1xGD
6QFdgeF2X/Ni0eFe+cRt2et1SlTtYszsYVVUX0u/PKFOvKAxAqKnmLUzGiERK6lHGFN4TTFyfWB0
IvBBb8fYl7iFiocYyis/Ds2HJRnhwTtLmx6jEqf2XZXHoe2BLkg7nH9FdIujWCD+3/gJ7P62tUnF
lndl5b1DctgVZKrcqaJ45wfeB9Mw7w1t5WhTEHKRcwywxXymNQT5J4PVZe76tS1P8ggVYZuTI54z
WTAWRMpzJO8S9NyTI5y9muJHxFzEsLbpz0wsaldXo8be2Q27ZghBPD5Xdu4yGhtRhMwpPt8O36zt
3JgLcsNpyUj/ipiD191kbi0x/ybLR2zzHPORa9EIyWLjx1h4h6Hs9M/I11Qa5Ijl8eg9J2tZW21H
RSGsrZQSfPrqtIovyB2h65FG3/bRacZihBe4/IPEmACnfsTgTRUZ9c1NMuMAQkQttmNETlcQgRQh
0Ai01A0aakwDHLAInaD/5WB63bQ9ovlmxtPr1MyZEbhXP8vAeDSVII4GceWe1EsMUaofCZTKJamJ
Rr13EVCgSjFCZi0/ofmWP5P22VGReGJUwX8Fpucc9gMDzw2trI+8l4ilCRLfoeFfmHPa1sc8JVFo
jevBTRlhYnu3wWB9CGMlkVWi3ZmSaJeqJQcnKuv4PeoGLm4s4K7hsOmWaGYt037TJbbfyEtvaEM/
+5C8mmABRWhnN/MgITR0hFxxozD8ugineUtttcX6vaHZMt9L7SGJachYdFWVnxKj/BmgM/MaXIYy
icprnJBHQjs0SxgCo9ChgTBysh5d+slQz55yIaYwIJ5351eM66dgVT2Vj45t/FkGn0hWYB9biokI
zqV8mIvoPvUOnULAwPnroxI0qUFRTxuC3LYlTLt7M7V5SeljDiZRjiYORk13nsqvnO4RDYB1evHS
ArZiR7mRTZ2BkWaFNOo9IkPl4gxt+z9Tpa7k3jwEVkI8WzY82+rVytNsF1CVm0VX7+2CcXFpn8ya
YHaQaPi1jGhVBtkEdRrlMY/Vrwpn7LYWU3HQzEW2TOWZ4Uf66JeQcGybwY0WFzzXhMlZ6Q/0EnTs
LRrhUZd/NAK+eIm2ayV35K3zZsjVh5RKAil1jeGgFo9c09a2HxgBOkdTgwhbbPdsqgaRuuSdJjsv
cCuxmwZuNNJVyFPhSjeXCvMx6i7/OfX9Q+7cVCKgpBMD8pMh/T0y+4Fvzjl8KQPEJLgW24mjnWbm
JUTJ7zx5TIiH0rzlaLHcYkMvL5jIjt3Kx48zUGuTZ7tyZyegaXNcr8v3w4639na2vOUaESah6wVz
kO26KPzWD7//UbSdASL8j09/f5NmTaxzMVwLseqO//nc+k3Goo5I8qNzW6p6OQi7B63Zjqfvr3A5
zHWU99e5wS4k4TNEk/EG3Af9i+wvnWlh3M+hwYr+Oizlgw/5+dhJ6ybu7BMdG1bKODF38HiXqArQ
wQGrLCYosBj/IJOQyxrc5oN/sSrsSEtNi5KOIRPmIAd4ISU/zT2VjRp3uHDe0ew8IL9OD8aqkbQS
ZV0KkmE6q0UUIbDa9n6BTyU4DzS7wybN7+VIAFHNYZiiGhpPEqDtSp6a2eSNld7/Yu/MeiNHsiv8
Vwb9bDa4BDcD85L7KqW2UkkvhEoL953B7df7ixrbqFaXq2A/e4BBL6pWZjLJiBv3nvMd2q/cPwvS
oCcUlo7LfTWOVMZDeEjD+BlsmYoXZvDtwLwPwfRxmEXPxAMOwslCcRUi2jI2uoHSxKSVrLkQIibm
Cxwv+AFYukXaOFsaCCMZTcaF+IQRwIm4qdHjruA7oH0E58xTs68d553M6Z3ulGhO6nlgpNF8rc0c
3Z3T7filEhmdjfzQ56zyBf830aSkxXANnmXv3vN+NqFlv5tGcue7xdnuxbCWMRijaf6aT9muTniD
hvBXJOpe27P50sU2W85UwsOJ3PXkz2eIQdahl/deDYXNgWrkTD16q6FaT2X3oLc5Aghkx9FgrA2B
qFcER6uZNSzwZ1/S27Abk3aABr2U9PGGep+oTfxTkX/l0ulXI0rMQNbtUPftWhfgBT3JRRRRdhMw
9VtC8Q5XriQoZuZPEqQ2bouOHoC0SjCWpKlglwXWjEaYk4dvgdpLP5zDbCHgKS3yZ9MGfWfHIaWz
SIvQouC2DtHnjE5+6u17cr2++QFlKglIe5fuyCQQ/OtEt+pET6AWDk+GlHuenI+hhG4jh/RVN42N
ggJ2evtaOjKEnC+/JHlzIwho87LgBWko3KoKlZweeCcORkuOzEgQEzJX8z6hv9f0+z4sb7ow7de1
b35BOlWunIAUSYdbxKRUXDfTvZE52JHbM2z8+5K6QDpkyUfPKBgODS7AReQKnDw9MFIEmM9dnh/H
OIu5bY3g6DTjVdc5xI/q7uMQZ5wa7dajRlJdKbId4u6lGYoHa4r3rmV/FHnywtDS2mYd8bstX25i
OEfHBfrafHUyGvSaDjEGIm0+yy/ABvtDT7LgotDbt07bZY5JNeZTCg8dJPg+QuEQ1zBczKJEVL51
U3iKvfc8pXcZnZSF1dckPkNpHrxqTwRevKATKJb16J69kXvaoF2xnmmPECVciKWokvexBrVliBAa
b4QpDdsNGrSENJyIQzIAIGovKVZzjE0rqB9Zrsx91JONhoJuGUTewxR5w0ZKcacJ46RFt+hpwZXA
AWE6hnS9SvaMRJDLRd7IkZ8O1mR6HFjyWnk7riREkE0vxVlkAhOefQDEidzfm5qtcmxZAud24ezT
QZtXfsjuVZYfWOcXEjbuppI3+kRusdZSVcDl7IXEPt/iCKoHdLdWT8bt4N5ycoBPZ5zbcIqwnhdr
PiR0BGgMS8fzPqSBxSXgay/ixNxFZbjSoh52uX+qSvruZRLQqyYSnIkZYV+geC8a/MEig1praCHW
ak2VSDaiokaH6tTaw2GaX+dZxRUNJdgPcJHkP5LabMAHieJq1VYUldTajBrXCQkQC62Qt7pJVsfE
ztLjZ/CQMEaNwdUQJmutIwjrfRRa8G4HQcjTWX2ZS8nIWFYfVtqc81mhkik+5wobYT7Sk27dW/Ib
GL1YxtbHRbB22o8QkpDO3IVphApBGo0zQkb4IW61jZj+U933C+nC/Oo4R1hxfBJdGa9Lt3htyWDl
kqdrnCVXk13JNVljsOoO6Zgjoab3T0AC4d61iW/XDnFLtoZXr5OmPPnC30r/+3TsFDmU0yHxwBA+
WQVEeB5bHVlF9yLY7mFIdlvGy9T+gJLAn9aHnmgxCzrklkUD+GBLg76IimvNQu5cBSNU+/yG3btC
PFi/M4LlbIsdrUDE4VC+UXPHq6GtP3qJ08a3FRiUqkACgVoCkgBBHiD0VimwcMmQBJXj/WzQPjfL
6nGYEclM8ksbiieWU3/ZNyw5YXo0kMvRdQ0ILy9KB9WYNTPv/8LHv6oS0D3jFL15uG0UQWdT4JDT
FEhdK7UPmXnVdWNFu1wXl7k3X10GFcsxeo1N83nuUSYxTmaBIKKZdEF/32TIJ5kJHoy6cbe5XWnb
wm1vy1l7AeHIkFHxClhe2cJBbHNl89i5CStIZ3PIEBczxzqW6CNjJ13FApV7Ebw3w5hurJoRkt4Z
BkPDl2rA76u5I627gBT4tvA5IxUnvoZs84dKafr/OKvfxVnZ+vcL9Tr+e/herl66l3+8M9XvpquX
/P2ffyyauIvb6B9f6P7FxT/2bfZSvLV//Oef2b/98w9T/YJ/xVtpjvjTdGmy6cKzLGSPlvdf+Vbq
R56NLsL12FksDqyEWIFI7qJ//kGGlStg8lAbGY4viEn473wrfmTpjml6juWyw2Hc/d/EWxkqvAoK
f1gW6p3atmd7iMDVL7IcIrVMwc9fX25jLIa8jX8TTt+h8lINzNx4brPyfRzcfeoIevfWKh6NV6s0
z2NR7LS++hK39e0Pl+7yrxf6RyHBWMRFx28k3evvL+/plofqgr3RN//68n5gkwAsU4a0afgQ5Bwh
TOuAU2MdNN5+KIPrX7+c97OP61s0oD2uKmoTgst+/LhR53SJi6WBXENx2xLjQQvAbXz6Uc2tSaZN
IYr3ujE2A90hYLUnNFlb4r93oDfPc2/RlTNPUeZfVWZwH3vdbdZbq3BGDlc1HDeNM1mi++5x4izk
EerekEDb4ENiwD/WYuVm7p5jGTKtGDsZQ3QiJ0OjOYXAiuJgjapkJ5H0ggj3YVu682sATs/T9r0d
3rQnGyk1LIddwhhZ/XEzFQfX1dmWu60/1GtsQkQbIV0C7sTcTq3CEqGqa5zQkOxLA4LMrF3bCUTk
KtiZkEiDPl+lBr9JdtuaUUQafaU/AkdO56zVbVvXZEAsrvTJ+2Aeu/71V/Gzb94XpmkR8MbNZ6if
/3DjGZ4t2RuouM3iqsKv16docdtTQPnqNMby//JimCBMDzON4326y7W+SEunt/1VOtVrRNZoRfF1
Ncc4xaecR6tfv5r507vMcUyPZ8s0vM93tZvEKEMGw0dcjM3T6/d8friL5QNnGnyYSDbzYNNTyYfn
LHB2uauTtZLttGB+DDs8e7VjnGx/eh1m6zwJbAe+/yH13z0MrCF/e/Zwyto+B2CLBD718x++Ac4K
pc14hWF06W0IRtuSpXLPBnXF/OTpN1fEZpn7+4t5um6x3rnA1+y/vhhpFCJwM14Mbs8FufC2au2d
P+Dwm5knw0StycgI/QGPHRKocLiS+pYp1zXZWRjdBwwT/UbvgAMW5cWK+M+rYe0MyaFtoSB6K1vY
OxhU26Dvj1ipjr1uoWF9T+two7BJPmm6jmEvS2RpVFdLjxeSM3+stZF2ocDy4gNu2K0LNc6CCkW/
dGXmJPkYaPaDCHYfo2gGjyWB4zZVVxEy5WpRsI0RlmIkIY299JJw0zEr19OvEpUBCraDNY2bBs2e
osvr40stngLUgRUm7FQbtxW/LC1Ajs3R2mRYVhj2riepcyrwRJnZKhsIB6iGo0dbZzTzXcMVIrd7
w6MKyYq+XtXtUywaEYNFNwzXbYBqIH70tZuxeraNAarRcxDik0eESSNqG1w5qpCF+WDDrCSAaItq
cd23jAMxngNS0mZSjgh8Ul4QaQW3MDq2QRmcHFfuE9PehZQe6uOEBBl0OXpOkgEKy19PVriBiYqu
aWfSazKjXduFX8PJRxMRryNSUiYaZ2Yf8ZHznSb5TVyrZNTWVMoL4GV4lbsj47FVOryYaDcXE1zd
K84uyM4Sc7hqkRcHZgINrwMvPZRHrcYDM7rZZZ5MUt8HXDzGpBNIzWHEyLXoWJVusxyVLUljwC98
/T4L4mVVt0cTJCtZQQvYz8uK66FRKgsMLuSErBBHQP+2IVPaWIURHkBy9mi5Inrdx3BpQymPfRkd
/KY4GcTOZel4RQQxERsl+oR25ZfQGpasvgf2+esuC04d6T1hzU1TTdvGF3iNur1a42XJDejEByIY
vjV8b44kUJa2O0fjU2qPa0ISqxDub+89VF2HP0YuIemxa1g7OXP9vA+fPNsq7NdRlUFexgEnKPmr
YSHDfuPI8Qp2JJbII5Ox9UigUe0nQOt4tGbnbsb3nMfFxWuuTSM+tJV7N9CxmvgS2g5FIEaOQoZr
9ck8eAutRrFZB1sX5RTPxBRNV+5EJ1iHGhtfSiJ24tCGnp+tEhhsIf9VLK1DgxrBCFCjKMhaE25/
vaCo5eIvZQvFCrBAtnDdoTyyPtUNEBFFnc+ZvwrM5wkOoTUS8Ahv5zev8tfoT6oj9TKWwSt4nmH4
uvr5D0uk4cuEYUwMe9Lo1xpSo8EmDR4aqIZxjU91i8r8AOtnZyNwIoBkU9YSXBIzWa24EKSyUVfF
LxhOJ/pqkLiF+JkX4nFFX6yFzgPw8mU1fbgcSWHZ7LoqOoAr3wpD27jRk0i+SBF8meJxUxYat2lK
8H12wj2/joZpGw7iAOD9RLToNf2rWwmEvUW7g9EQOE1AFHe3L7HFjjoOQ/4suvEtUYcrdYurm3Ms
y4uhXOWpudJoEf364v1tg1fXTtiGy//Y4T1q4h+vHdxYx201rp1e9UeiCTlsZqcQrYllQvjkefj1
yxm2+s4/3RNoWHk103XQtpmftpgh0sjFaHN/JZv+6Nbamj7hRq+SQxFsTJXFEovzNPsnJKJbvpcT
Aqt1NUUHM++uYdM/INLkN9xw2gckSUcbbQ0W75Up8NcDulKLgo0CKhtz6K08m657h5RsDa6Awy9a
B/4dWnjUyWABu+X3T8uqm6XOUrbpzjPjgyniQy2zVSMJeLMBPpO7XtfXpm0RmtTtOg/JRzFutUg7
EYmB2B8lRCMOJvrZ2dxNaESbtNqvMVUd1QJiI/5qiXru5m0kohtn7CH4N/vMHLaNJO2aZ9jPxK7K
hq1XkcA4yqNsWf19nkoPUmIXbulQbvFuKV4zejc2tIiIdjwtHnTJmuhxBIUawdNo4g4IJ2kGtvvR
y06uwWZtITTtoSs5u3aM8CGEd5opzjIS7GD885it1OZdMH1KeHJmf96KIFTK9PXQkn/Gry6APKmt
meJ/MxfWDv36Cl3bSmZn201uYq6Dl0Z0p6Jbvxw3oT3wQYmHgHzrRutsmlegSnd4/Fk3o7Ux2WeN
lUYwURS030paf2Pi7DozoWXvP0I6eYnS8mIb/VLbW708uv1TyewiVG8hH0lZIvyh1E5J01+FmfO7
5+Fv9ZZ6IGxTF75rCm7QTxXv7Lnsarrm8Wwi0GnNV79pXuSQ3UAw2MSYWenuLhszWM96jZQzXDuj
f3JRJbUWebypfSiQ7lniynfql9JAykOqEfENFAeGXGMsXmvxvEKZfYi89ElQO1UGmbrs6YFOD46t
HYEkoEWmIGdYTLtGb/eax0qAEBVtGHNXubSwogT8TBUHvWsdYM6qNb1nXwkDsRtpwY29vjSKZ6gb
qJbG46h9RJW25ts+WainK3iscJWWGUtPWiFd6ZBCiWVCuskU2bsIfRbBjL4SmcIkG2eBDdh41cFr
kRK3UPeMWkGN2j/9enUwf7I4cPEpxQ0iCzzP/nzwwwSWZTEXX13oKmFjxI6bs2AzjvRdtn4UqWY1
bjstuxiWe2952RmeRZyvgFeq2nHVAAePGfPgelw0jTjrsB9HK7z99Rv92Y7jGpB5LNN0DUNXdfQP
O06ZggSfSNJaDXXwZlCnmEnO8uLs1NdTYSHNOD4Acv7NkUX8bEM1Ld+1vjcWoML+9XUx0zqw6zso
fnV5cud85035KTWTAxFQwEuT5ZDHa7Kmlm3F/0eCSulnu1tVFQkQnaYFIdm3kEMGmzZBJ++nz0GU
nwhmW0On38z9FbKEvdsNV8qK6LIYDn62K/MIdtS8Rdi0NslUgVrv0Asbkwmr9LR18nChY0fu0vkq
FRxUGUxFA2WQnmHy/N1u7/ztjMIDSu9GF7rLDQJi86/XwOwGfSiKCltLFO9tC14c3guPlT4ZNq7e
YTngbkBYGSMw7lN2Aj/a8me2GN5I8+GfKRd71941PfS27qvaglI80HZon8cJF51Lqaz4U3FySBN+
Rc+vnvgrDecuY32GheQW77FBtx87sYkLw/UAiFtsUyNd8wEcFIg0eGurMEx36tKr0rEF7tM9mCID
+sL9a2RM5LtlIeQ65qmjf7yqNYRkKuLBOpI5pCMuL2IJD5vTf4sum6oepgmSatLRwm6fj/06o1z5
9X1t/qwcYCMTUEZt3xDfU9Z/uLEzN0j02qXdrCXFpUIVTSLJxmYLgoWxCHo48ZKLzNSgzneOl95A
cNwmI8Z+dMq+DgfcuxsCxmQmtBhZhSDsOZ5x8T1Q+DK0SW0paa8+qyVEfe5fv/ufPR0W5Z8B1MN0
DPHpqawg7sQohWlWAO1CDL02mY6Mnf+bh1+1IT5VMGxELg1BjuR0D9TPf7hGDZi4sTWoao2RiiAj
LdRPnn/9SYyf7UICBzSUAc9wSRD862toft2kY4EcOm/wt3Aboobf1pNFJ4IjNNxD4qCXHvV9w7Op
k5WpKk+PJ0FjyCSEOHcQFH/9nn52a/z4lsy/vqWi4s3i2KVww8nd6PZuCMvL7Dgnc87ovPXrX7/c
9ybf58tMq9MQLh1Z0BifLrPt1GHQ6aG/GsroVvTDJg2hQnWsVIia1GZaV8XFokrS+35TSGz5PCI5
GvH/0/vwdcNna7Qs/dN6Q6fKgMrKZMKnjcAUnlkYKXQUAHHN1oN+IWNbxKqr8NSpRjE3IB3U9r9+
F6Z6lb9dDWEK27ZMnd3x09UvoaBHYc+O07XdHjbTLgrGq5IGh+8PV+pmmAp1k/BXjgsCPJieyL16
KtWOpJXgzdrntu/XqkBQi7cA1P7rt/izPVH88A4/7d3wmirPiHmHqNkSkV7jbtmW7VfUBotS0kFC
/KPO2L9+Ufrof78utI1YsmjO08P/dPaLplpzHQp6KKDERcDvU/0aUR+lOiq7KSFv8PtY9QN8HWAn
VPX563cAE+AnbwHCC+15U9d94X7alAcb8NZc88G/N2lsmjUEqbd6clCntknIZZSEt+r5ldVAy7pn
eogUOyR8FTw5KjQsjfAkQMGV5kUVmX6eE+aWrRzJV+UC6/X5xrnvpEV0cEW6Rxfdfq+qPbaZ4diF
4bbwsifmoAett8/etBeTvs9Y/1A5svoSpcD/VfNMFXgadWCXdlDto7WisWtTz7tAyhj1e7ySHAAg
/GjgduzlrEdrdbMn9M2GnKqVAnPsd75ZbhJBuaWqBg5xqn8maIx27JCqDMsNotWpSSzuwkoW+wlf
GAcZ4DG7phs3XUURwu4SdBqm7vS5zu3D9/6hGdyqcl8d1jWqD5E4C3Uw55AzwHpIenVMxkRI+5Oz
A9iGfnvVRPiK2pxt5SqQz2ohKJOVBsEfCd7B5PWBpZt2srHJDOljUP4OWEd2adUn0/iFDTpK/BZq
E5+hEKreSjrx7Eh3NbSo6DhbcQzVk2xVyNPU7gODHmACp0ccVOnu3BN/s3CqdMc08uSx/pgOfX3N
2k09Bz9JpWVO255S1GvWBkJxr7uvWLBlNNIFotHWYM3R0N/ZHFwhFYRuv1YlQerz7mlcOulbNqo4
oQCZJFwaYu8S7i+0EytJZ48WxqbuNTp7HzoBWuq/cliHSSva5+JaleqSuYFVCDLfyRFLBrClch2K
ZIdGcAOUbJ2C9zQnjbHSQPbmzHEYrFFPNit9S4/8RzaVgl6mncmNpiuBjnajexAVjU2Jm7mJIZJV
AsBiv2lcJHYcYwMGG+prCjk81J22YmBhcW/I2b+XsnoKmzuIB0cz5mDYclQpAaiA1g9maiHjqcZY
7cx8OG60CWpVNE2r+JLhS1IFA2zeTYTlWb27TD+7uMuLGcxc3m5+80j/rJBwWVEMS/dxUYpPi4oR
WCGGB5fFFngceQaki9m7zMCcSih5EherSHBDUlJCROwQWsHGPDgDY6R2PFgOlW/UvlN9Bi+x0b+r
pyjifOfr4VatvKoVpxpPv37PP6uKXcvlvequbljfC4ofipLWq7XOV285ZuoNb2qw7+uJO4v+o+oM
dqH8zXJv/awM8nTHcTxUeJ7zedlrjbL2o5Blr2mJYWk4D0TFivPbs6CnjqV3CfYDM3XEfEscdI/+
Axul6sWmifbFotud0vLPrHRX8hTkSI+g2pzUkSMsuYVaIsi6VePKI2FHaFNrjhk3mXtLRhXmJ+I5
gmgzau9hk//rQv7/PP0383RDpwZFePA/zNMJkHuTzUv74wT9+3/ynxN0z/rT4NjAgBzPFNM0l2dq
eG+7f/6hef6fls1hTVi64TJHV3v4f03Q3T+F4ToGFY0nbCbw1LltKb8P180/fcaAPIC6w9jZ9sX/
ZoL+/ZH9sX6yTVqcDls08Wi0GD5Xccz9JbI4x9n4WbGV+HbAia2AY0TDSOaZD8yX+K4qxiznbjjq
nYIAS6cf7AQcrcK/7vTkppLpNbKm6zievkQQ7ya/P/cIg2sPA+/CZrBhesklV0FTc/woh/7Jbqpb
EhgXAWdGLw+eMTI/CX9c0//7VnoSq7nSjRWb1mQiUXyJbbmlHcOSa2/sPLshJWydW8ami96b8Tdl
i/e5XKNc4vtybU8graXE/lS1xC5OqU5Qo8VTYyGLotU69zZqwuoqDnXzLQyygQa4uJ0ows9zWhQX
3VbNRtmChzPcFeq2+M5ODX9PAO41YMsvI1vJU6LbT9lMs5LfiNtY66Ibkjq9xQS1Z6tH/XycdOPa
DcZsBwDeXaSixg6VblCHDwcrKk+W8WHlU7+n1X/JEjmwWYjlZDCiGSf/fnREADNyGq+KEig/7fJu
HdHb2pMhhzocKui2sXnnRU+QU5nC8Pue+EMS9BqDBvx0epLs84Gg6UVVFPZFctRJ/Vh00jFuc1iK
JNxr/pkIPf9sKWRk5URXvJcTYaG03mi+HIgQmA9B2ygIbAWAVjRX7uj0+yBBLjC50KIdSFJLmYX5
9WzMLxHui5PpYCJt/DjdIqM0rmkrvMEweLacwHgpp+5r+NXHVsjM7KQJ0ex/eFYv/7rPfxRwiM+z
br5tJt2IVbj1DVN4asf7cXtAYptH7F4bJMioVNNnjspIjQP0YpWek/9lMMAtietqzfLJMyFopEn+
7EvKtWyo6OvCIStYlGfEeCAitbs8cx/aTLaXqIX70HUF8tNmfu/V35RoLq6MHsKk2fp33gBHG6yB
IjOaaCxC5zYOQm0rAaciE0PjHEXZpppJaas9uiVtnG/KnJxioYMr62bE5k6BoePXV8T8vGFyRVzb
MFh+vv9FrTw/XpEIgXCvg1LYcmLm6RxC3DIQOreaDc3O86YlmFF/2/tTd4pbmh+UCa8WOrgreGeb
JHGzbSmJrdHAAVFGc+QbSajpgQI8onY3TlIYV0HePDQaJViQ5/5+AMQ96cilmRWMTlOtfvOBbLVg
/+WMCG7O8k2YZj5FAFO3TyfVoi3hrGME2ORhuqqs9K5LI8KL4/qariFFh2v2R1JI0eJ9/1tMHxW3
6ziuxzgQxxy2yyGqiLdtuu6gjTAUBjtBt1to0Kdw4ILcmvZOY/I9KownsIFwsjA46u46hhxMZEW5
y0KdydtUruziWs0aMHeEiyirWmgX/W0SfJDypS3MLLvX537rIxrHrpaQHMz5udVvEZLrpflgQjcq
cFofkuwhmGqs0QZBs/MITRYeHdOxBPJCmKmTCknGSdLu/AR7yux90x33rgrgzFcEYy2yZLyLkuGh
iWvSnMnK7J23Ctd+Z7RfA4IiIzmdYMizTmT3iQt/f2ASHiTjQ/s+2xpQ9dpcxS55DA1RSXWunPnA
bXfx8M0SaLWL8MTVI4dyFvMSnPu30KsVnFkLVz43CmTFbxH+EC+nOCoL+4YMjPQUhN1FRsHZi4WB
DS0OCBdpgGKJF72mr9HHAKyt7Gn2yK2pHZJku5HJJCHMyQXixZSMX+tYmt+ChKRuLbW+NXXy0Zfu
ixP4DHsZn9fzddXlM3IG6nrX6q/Ttr4Wtf4SKJd46RJ3BDViITADLLyeiayVeicLH8PZ8TsdpOd4
X/UBk+Osfa4SANUjQ3pP8x0Cgk2gQd03W3QFclmOPk1fWgvOTwkhrZ7Rgclo4juBn6fnET8OM3gI
aZY6w0UmPYCFFXk29E613gYbhlkx/gdQKXOPn4JF+5iasMBn/aVrozuy4hsoO4Z1mZuw2/Sjfo6S
6UYPDUWXAUzaDZgrops6GGaEF9pXoPK3pNCDSLQEXRIbW41GGCW0PZgf13l0oyNi3vhdcQVJ9dLl
5GWIjiyVKKuzPWz2M9yvoSAggn/L8WMkpAHAkb1gjEuIacji1L11MPsg+AMTS4AqSjtgluJo7tF2
/HwjSYXHfEQExdR1yap34huoDuRbyXDaJHHykHTZG+FPLdW4beyDrv4ImG1MVQs/maTy4KutD4jU
x68IVvtl4XKcY0jYAqdCNWIx4ic4HAfCt76xPeQ2SUiTBwc9Dg6OpF7tLgs/AF8MvMJHMTOObrjJ
J6UTTr9NtKQbKwDsTHb1mA43pm+rSNt4k7tPRpoVp6qbEP4ClUWAq+8KIs2IVWSDy4vlTE5MGuM5
M4qNi+OJ9jncfVstlHb2WsS4HNsmS/g3IGDJz1sMLeTr2BhqpO7Q6upUulvyORhclSctm2+EBAvv
+O3FzKuLoWX+0rHFXe+W7XYa9WyvSb56d5KHQbEYTCA1+tDc1UbrH6fKIC6mOdBazwEkHiczdxYy
q5WRUbzFo87LYfZESuYQ3pAvszB5dIvmYgwI5CMzixZpmapErebiDA96wAC3m6bnJphu0tJ94HR+
7bn9VTSj/HWb6gkGxMs4RIcMjxlPte5ukhb7D3GVTTHBVukNuYt9LVhZOUkMvq1hnRN78MeAcPHf
AEaAGUwltgmqGN0BCQQSVMfG9ZCuW2P4JILkDsvXc2iCQcn7dF8Dx9qVs/7AQFS7SjvrAkPRWeQS
NDR5M5D6UNEk4Y1rgSugPVSe4wmCRFCE8sLh0NhmVgC4LLfWfhDkTNarbmNSaaFj9GimWKAx/BQt
vxc4aNTDMwSOiO5GxVg9E89TtnVE92hK3nqdyDcU7Le2qYXLQQ+fjWG8y6GJbqU9ImhyDSxCBE5T
/HesDZAeqe6o4Sq41QUWF7wcR0Y5Bwgb8aoMscqMmE6LygHsrhXhavC+k3TWs4hvtMh965wI2kre
rfH3hNgNQDkyf8SslujQBwh6U1tAcwgsGhmBlkuqDv0cxM7eKvpm1TdY62WXfPheg5WtfM2IMFyS
rkKJOet36dhdNOnNpCoR+Kb3ZbkgogUMTAIRK+i2jEIM4PJus+Ktf9EH+2tkeUyxp5oxve6+hEWH
jd//No9iWEQairMUzxuTezT/VtbeZ8wDVQPkeTACUCXOW1uZx1QPTliIb0OyHZeGY/CsNsrREMQ3
toquCudkX9nzJsgM66ylzwXYVI7FdrYe6WKthpFrapa0ZYyRftcZnttAmIj40OR4QHaw6g36YMSv
rGbdf/FGwlnzjihW51s69OAFbHPfx/wJk4U2tCuxbIaUjCMlxJP9E/KwHiPlgTbeTVh2tBqjbWsj
f0+l9TA6p8Hi4StFDaOob3radtY3YRFtRNx7rg0fltvew5fBlqTBEimG6wyRMmyuEVI7eB1p6pfe
fMPdTkqxHZ4cU7404YSoIPxo4iOhUYsBkzWP5dJ2lNszdeqF1ZEN0cbdrp6qPWeicdIfajcmRq/X
AMf2LIpO/0bqQ3IDwRw1gL+cB5UEZegPfk7Yz4ysjezzjxF1BekwAxunI1l7c6IiYa4JBxutUYGU
d4L6ANHrzS6yRZTkd+20s9z6m1tD7Kb/WJiS6tgi6wE5Fw3mx+ADgBDpT53HENrDXeHrxYdOwsxU
zgFnB6Z/38GzZXQaicJcAjQJCH9J6AWnZOXxPGH9CG81Kx9WXbFxXIe6zAEdRK48SV2MdjT2uLZR
AJnm7Ievlp89jZ2Zr3PawctGFx1RVzXqnGRQGbAfZCq+cAwHDuQFS3tkD67SjY/ocMFyAHUrLG6x
fK88gP69O71C3K80f00MLl50CDC5MzwRlPPYpv1dmpdY1abg7OrRY91gj4gefZRKUHhwig+VfiHM
gwqi21kWepbYpmk4m2wDpl1ubZc4Rdpo8I0d+Rgb0xe3Nmj/xVO49LuDIYZu0eV6fzFkfNCngKmZ
ztYpfAejVOs8o6Yh2l4lNejxfK9P1coMOQnoc/jITJvwLOEfO3Ni4lIfNP1Kb4iIodDduAXrpUxq
ou41DFm2MPAU9bg7kluQT+9JGsebpJa7QXOBnTVwHvto6XVEZTTSdNYcbl8AXiMrN437Om20FVPK
fYtWBxj6CBxef9AHbWLLlY8R0LsyZN5baa55PWWPUkJkC2u5pU94i5moWUzTyK1e3no6brBCnp00
yJYO7bElDMFpwaFqH1TFLo2nb75rX3xSIrcSEx+DUvdstoCOfSdamIBgmdeE/oKjy6p3WVoaj12l
1qqd+sJGr7h2SvOjdfS9gWBjPSigV9C8Et3i7eijYogZx42tJ7dFMBxHmc6LeI5m2uMQVPRuG7X7
2Whc7McT1sPUDxeGl4druwjPnYjvEVbSfjVv28S+lF0LtFdYyEcleZ0GkvY85FTomOc6BvupV+4X
BwMUD13aky9IktGSzUKdgwqirQ3MsBHnjjpQA6tnL2w3Mwy6ZV/Bi8aI/y03Ma2CIOqWZVo8Q06Z
A29JcBbN5h746KQ7L8SdeWsPGa0lEp0ENLJOSu0+GJBdaf2jDqkNYC8A/MAd79IuOAZzRHYDPBij
PsQuZLGyfeO49FCH0OyCLl7DxVtU27rJH9Moov4EZluO4HRIDFiYtXmpWvM8lKJi5yHLxrBSKCE5
hE45dleaN34zKz54PhKQStDs+7LxekHwhPscm9QHxsar6nekyrsicdgPAdHy5eMebNrmYrfaB6jk
5zliKhQ1y3AovkpijRamUglN0AqM+iuQ5Q9MvCCm0/bUUTfFyqndBfF74FdfMo59PO3ISuboLQ+Z
pjkVLlKp8mW9c+LuPDIZi6Q9CPARXJN8k3bdawouGaPo1eRErFkNET8hqWhLW8zbFF8tYPZFp1Ci
du+9WO50IhfimqiUG3pcd2XyDIKJmaok5HcyDqK/ykX87Errefbl1lEZFBF2lC4gZ5ATToYsF8R9
Rsz32IqXDJXEyEfM6+Z6ouOyznWKNl93Dv/B3nk0x42sWfQX4QVMAkhsWd4Xq2i1QYiSCJPwHvj1
c8B+Ma9HE9GK2c+G0VSTElkFJD5z77koouCOwhxqO0SW5H/Hm9o3ynl59CgL5Haji5IkBE802Y1Y
sOOd4ask86Yd9t/QwRaX7msZmBvfDU86oOYHMLjXNK13BrUKgHnjI8n8apPIF6q1mScZbMYiYH3W
882NP30MKidqCyU6Q+tFx1N5oTXmeYx4PnRodb/Ok54WeCGpgVmokF8BTtJmowQV8RiFaUr6E29/
l7UrghfCB5/BjiCQTxqETAQsiCDuuvVSa6CcVvH3rAEWldH+lUZPuJTnnl2REfMKNygd1VVpSD6S
Oqa4jNeNS1PVp8Uz+llSz6kyTXN8slMNiKvqP3N3eGnT8JW++9gZcyiCod+shiGMw2IOIvETAPn7
YNkbmRKBnlv9Ht2dXEy58HArY++zR0HBzl44iA3o2NT8ZTmMa8iiD3VbjcABgtlg95FG2MUJDX0r
R/XoBXB4CXfCp2eH5rJoQxJGoAHr/fevF71zK7IhcCt26lKYTbu0wTAuqsT5EQnnpR279mGq+cXo
zJYcFofYxWQcmByehpPsc6dY52byMuQoYFLNPptOQ5SInLuQ6DGNu6cG4MCySkwsO+IeotMknis8
5DMpIi24C9JUPEc1z/nAOqe4OEfXxDHKXy8ai98ijZ/QKsD6Vxff1J51l5uOzALa8Rj+pOcu6y67
FD37Gc94Ab99SyfvR50LYzWGDZrseMdtemGI/aE024DmfXNlfQlEupO8BQgjDmnKIovMBQlBnU6j
PDXGXY2YqC3f+Mhj3ACxDMjwpGPLYHosbKAScqK4sQfM6Uo9ZncX/ulk9Iw+BcKtfNjP/17HZTQp
/9ZnwUcVRsjJ7dUA9HuR0ORpQfTZmTGLF79l9ti0ryPhPsBeS5DSGOIqYgrNoiKQVUZbj2YaNh29
3M+gh7fd+OmuK7Juz0l7TOPpo0uIFOCxdCfM1VnEbFzwwL60JeBbwyyXbJ3upmt/GIAtSC5UU9Dz
jPe1BQjBT41s8HaClxgN+Y9Yhe/w+5/ifsiBOPK4iKdFm7pb3/efVUxgRwbzwZDP/Widk/R7Yw3A
VWT4CWiBIDW5zEOFDC1HlUWDEY3iNZwGSJXPToqEG/Xf49TW1DyNvgaAAGx03dfNcZDOXvUBj2BJ
AJf+i1ibz7B16WTa/sgE+50HPnDMWLjctykkPb8hK6DZONi8lknOH8ddd0T+u8p7rpmwrtRDqPxf
nU0mddOX9ybuH+PUvKNjJ2CxHsyVaa9rR3w4Eft8iNXHkJyJRenWj+PEaHWkZZGoVqLM+sizYt/X
+rES3Ythmj98CSJaZWofvX7901oy7JOxkHg6xr0X9++qwi8NKrcEPkYCzENOCjhhE1dEpTYwvvGl
wcu4wGdB+9u9Nc0Abyhk+9vU27gej7DXoEaEI9m4CREjHSc/wb+QcOaccbHQA/eX1PmS1FKPoWzJ
JB1VTt36Frv6e9XID4t8PoHhmKfh2hx7AiXAerZMSxiQSF6voAVfZJ3HtOjBrWQAY1NuQ9frHr33
cRa0K5OsvKxi7I2ll6mohWmhczD4ypxtQP0+uPkxiCkMivFoKU5nKyHW1Aj9YqkHj3llPIoVmGrq
47FgsAw3Z4xHd+3UBulRvHiAkOqVHYQn38J+3BI04CPQd3sdEUjtBA+Tha8nIviWRm7tjQgRSPHq
RCSXZOV1uRFQc4ygPy1vG+vjFQRm1zbVqgiM1wr6sENigSjQWppSPCdWeiyVCT4vHyH5Gki3dWIi
vUtGYVSrMdgF/Td8Vc5W6OZLNlB5Ga629nINsLOTLugziIOIPbU0XTZOloheoporuIJxvCKjHgQk
KpZ1Mwlkf8K40r9Z+6nKcJjp4UYfpHhsEaAs5eQePDf/4vyR2ZkYtBqTe+c4JJs3yNunyTeuyhi/
y0YCow3a5paC5ByGzwId5D1Np5Gb8poIQuUyX/EcqMNwS2gIQ53BiF+JF5mRjB4sgNaIj8XIr+sr
tItMatqt1aIGdciZpseK6D2TVvs5ZfMsIA+ZxqGaZsaih9k1INZF0Y9T8FOHlFb5VOrgTmUT6mhV
ypJI50zbemGBJDlPgV2U2neeu+BU0/hnwNPHaIXY4cQMDm5NlTwUpyrw42MSeeMt9TXn2Mn4jtQo
YduU2jbgCLaMjE1s+xhD/Hhwi/Qc+EP/C8juBlOSGTyokZi8OdCnD4x4DwUDx6dXfABp8ZkwNPqN
CYNcQzOODiSAecduhOQmsHc9S7gQgAAj62g5Sb8KL2XM9gaarEeL10+PZWeM29Rry63Fbvsx0RDH
uGCef/pztsz411cald1fjekWhEO6Y06lkXuitS+R1C8cLSnqam2rD6W/d6qREY1rQIsv85sK9eSg
+z3HOX7DBeDv4iiU7e1rZuWMWpKTMX/4+q+wrKCNlq5Dy8fqjtiRXuoMXuEwT2dhtM4aCzRY5hSc
RJueVdonl68PruhSWvL24EF42gKvbR+ctDduRTNVh7qOP6MgN2/K0t7RcGbHbug416a43lVWxEXF
+XgyQuP+9dnXh9EOL14XfBL5S6oAryT3CZEUTBZYtuk60SnB/KEu7lUg1VbvZf2Ujeq72RfF2jY0
mL1NQ/aym/iPSTuGW1fNlza/i2+T3cQMknWVHsYrDwwpiiec92NGYilQEDACDdodW5cz7nPkW4in
QUokKu6eWJmXShH6pY2yWLCn6nAx3hxtk5t3oFUYrlSvr0plVQukDS57P3BlsieYRyODO/DM9KpJ
OqRJ1yAGxMQRpqa3TvI8Id/X+RlV4bgmycIlYYrLqC5BShkuqb9TfSs1SD9uhTqDaBN2F8aJZ6N+
kYyzLUTqZygk04Nr4nGT49iBwLQIh04a7+hHQEENhtyuKuTBDnsPP6FNeRUmGyZSNc+yMjx/yZCb
EpES49fCY86W++AecgbU3Ng34Bqkg8l0bFZJBH5r5MhstMbfN1A4DbevN0nO2RyWDKIHu75ybfrL
xHVXwgjV3gtbid8Ug6b+ViBz3zuBsPetSw54nYbe0nI4L2mr5bYqRwI7x+DATl9uBrt4MqrMeqbq
eLC9ejibExC+INB8IhhMspzt8RDnVrbtex9bnUkAUafL7SS96awL8dkSzM6MJIwILQ3DTTcxR2uD
gfiBtPwMecdg6bndhuEpJR7JkBvLi456oaLDoNJdbzWM5svm7JM+C3kXDZ0bJGKVUicXpTJugX39
uuXKYWhPZTVymA5M0An6TvecUjuMRtmKJFCI8Glyo/wvN2HZTgc3LJtl1McVV104nBKv3IxyGre5
FN4+yABGVT1xHJqZxaeB1eXIBPMQVO1eNqb/zjBr70X0pIXWAy3KXCIPsDPR8+rd2cubF1mF2lPd
V794rfPD1OcvjTOjr4fJvVo8SXaW5KlfDMeg8PUPL2nfJ7fKz4Prk2Y8kXzBRkHb11XNGo5MY3oY
5pD+/MFUyXgIaWfaEQa8p6Xadoxi9fj1QdnpD2h3QG+hIlpW/OgV3AI4ZAgm9apj78QEJQgdzglY
FNad+65ciBI7UxfI97SHPM8APR48kw2/htWNMS34qKPt99axjk30UFKG27hiS9JZyt30dWFcYapf
0qE6c1dwqPe5PJkeIn4oNvhRHI7cgZnLVIjywYus9srV4VHvlUzwhENHHxNLVVv9se/SHimAIQ6R
FiX7gsy3fuqitT00Ry1l66obswdMjI8RFk9dnHszjT6diyPqbAdK0FjRruXw0BFz+ZmPd5REBPqv
jWMYT6GYKp7+VJqEyjirsgeMb5qFsWFfQ7/oY/XUGgPkTfmjYGi0FgCHANFHzj6uxN0E2lel5k1H
qrehzwdVoZ1YPFxUTk4Y6TN4bwsyZVQ4rfMdC1xn4+UxgRU1GiltKKy94N9rCeNiSEdwlWum+VlE
5rqsveiG72AhRkItMUgis7QZf+So5zp2CnQPVrVWToGoBAh+r5Xt3sq5ibxh5waMd9zK5qSqo3XT
J8Fhcowr9101a8XM9RBayamoo28584pN2MXmJo/rq2+T5a5rvVjGfXMzfPXYTsl+33D5k4JtvCRj
n6Ix5oAJ3Dtq6ksFrP0hiJuSUCI6RqK8BkAoS7NhmCRYQPHvx7uyPHVkj/Tcm30KRr5pi32qtZs4
UejpMFijD2WBEY2PU1azMPNWce2mlLpEXXb6oddBaVod0B2kYwvPYjRc2r8Sk2E1Jqu9GSRHE7XG
kUb5xdGw61V5x9jNdKyjgtUJxqUvbtiQvyWDs1Swvn7VVfwk4sB79Sp9RPA+sPSGcbhOSI/eBlgz
+r7pNpPphLcyYVQcB406pmT9LUvUlZ2YtYCF3q5riAKQ0KENtQMprS3TzzIgPCYh2aDR0hk+JdLX
fkaP1xJuXOJL+xIH8PQKJX4NBSEyTN9yiElPMI0tbF4eYYY5U5NqqusT4LeEjdCmpRxmm+dFbxOR
8IELGUcY6hAY2WcBGQtDlKMv7bJf121X/OLXfZ2UIV76RtwKrpQH6oPpZAuf0SlzI6PwzI1h6v7V
tUgm8q1+YBQ9nRizlklGVrgcEjzGPvrNKIi6ndcrZgZl0z827KAbo2R9NpTq1Gva0U/H6eRA2prk
uCfmGdUfRxktaffA1iVb1V6zaibXXWotEYVRWd/QOJoPuuzm+EhOOVKuA5LGkOUQAPgj9dQvkjqp
MmNgbNzOu9QMCNjxcMOMg38YQ55rcEDJhoo7sXd9b5fQZjBv0x6dtFtLF7lJiY6Uw9tftu0IWKKA
rT1a3rMc+kvnNZsK0eHWG3x/GZqUpK6lb4JmLC95iKlIo7kwqqHbWLEcVnoHEStVItqNI7Nqg0io
ImxWumlRTlmYiP2EfXSbGOhXrZ8GC12b6eZWFdMGN9sPR8/WVTLs9Cm/S6f+TnA0xvKAmwRIH4dN
Ow1b16SlrgseQb2Won/lFGYuGKTrTgNEHoHhXpfBEBy6UYIPp77iJsJkbQDuEnjhHt1KcvB2FEhi
yG7RyMlUhV2zZRTKLagvzYr8Vq9/NZucMa+IjM0UWic/ZrzD9P+9Zy69jYlWWkZFAKDAwr9qqSO4
ewLZIK4zX47stcUgoGEZUhrwpAbL42hDOeX4GyJU9H0ryK3p2+DUDkm2juWqkEO8ATIZbtn3rKqJ
9ECMnTNClVl3UOS7Uq8+pQfchRH2N9M160Ooo1tAP0BlX5V3R0TkKWOAQY7bopR7gRa3s6ln0Lsy
0+8LGuOAcSQP7OBh0PvnNiHp3M1Yh6RyqVJjzYlc3DKrJUkWjfRClq15SyHfd4kZkteGAxFI+xtR
L+PdDeOdCJV+rJmZ7OY6uP9pePm+VOlcZS+CYszILCVFKiekp0oZNQj4vYkj0BCF8WVkHAehNK/P
1kQAg+qbiew/4nyIG135MnP2bpRvg3Yq+du2RZn9GAQDV12/QFcNZFfw4jgZ+yuZ7Z2ubpajIz+7
ktwPMyYBgWQttwiurJjgFthRs8QZdc3NlsDvHOl8N290Qe/vw3R4+WwSESwK7HVLURDSkIdexKvF
lxkeK+TZwVyTu6neCXrbsDdp88bnMcN2aRrBGYYjkPZmTEMUaagdXTG1W5tmcZHbGJJlEj3WOTtO
vIcYRO2hXFQNoO0qI3se9K8dIT9gdOgfLTd70cCE0JjzMEGPk9f0n0rXd4LV2lqH7+DXpIi2vftZ
mRGLeN0+96QctgwLfCbfTfCLc6jbUYG6S+H6DdlIV10ytu4YRlh+9hzUBBsQ0sixSuZLapRPTNYZ
lZvpz5qCJm4QMPZj/ej6+jyBZnbVWEAB3djb+gwqVm7HEio3Z0S9U9xCv0OlTAhyBEQJs+E84wN7
B9sv30mOfzcODOr+2FmFQd4tlejYE2NXHuD4cedKb93kGnYx1la9/xSgCO2ARC8wdfTYjCc6ZBDL
iJqBfwcEdaHAi4dvqTpZUfVe+JAsQ6uzHkqLXCEsPRfH2lTK/8YM8zXSG0LC3TtYhAEpBwkIetE+
UB2495J8GNafi9agKDCGtt/7afs0kOw4R3S+2wNJIDE4sr5FFqmRTr2tyLneDK0Hq5BdElvWcGt5
TF0D2qfEKMJnv2mWTFXkoTdNklTT4qdEU8kwj1QiXr+3isicpBueyixRCyMlz6okyNvzo/AURrnY
g7MmHXlKDxEpovvKg9UbBAJdgK1tKOqqxdy0HquCixQyyniC3RPOHIxHx3/X9LA/4Vkm7Z4DokOZ
hc+EaCL+Rb3ccYGxGfG9hevMkyiNp1ge/Bwkbveood9uSPeE9NyHkjALN3kXHSs0Q2RsI8OfMts2
yToTzXDpxE9PTx97QD9LpeRr6b+aCeFNoi7tlaH5jyNAdlaFrNogPC0aeIYui/0FxuVqIXS4wpNx
ZbcJIDtBDKoHBcYr6553nbhG8xuSZEBPIR1n9KrGe2vj8hCueFfY3ldTzBKEYvCTVOA11cfOClyK
pzpGztYSL4+EFv+LJ3wWZ8MShp1zQFVG1iOVYTpINqgkLYQOLyulPCuOASxOXu87SKnsUdE6a8HN
0gckKIqctAyTVGBdSQyLSOEMmJfE8/rO9KcHJkw84Ds1HbhAdrHVDruw6HZ6KbUNE8UpqolyZa9p
V255XgRjxcrG6W4e40wm7f6ykyHPq5Yy0KKEcYv2I6mRcUY1iowyfmeLIReW0zwjt2XKn5YEbbRv
ZSqeXCmhnlo/dAaAwJDVitXaCZHmr8jCQ1sp+tEZfx60REOULppBOztb3i3xUuAeof6WOyiQYovI
4appVnVcosmtBCN93VoXCNyQ5DyQxXautZrIWZjNTkZFHE7mPgu6mzOJdV+Mb2MdQtpx38Y8+FFO
vDxubnwyQvrWt4a5Ih8iOXhXHTGanTvm2yDJau7dpER5BdwU9497ivR6X9Z2sOCvrNe6atlZZsVZ
KfahtaPW4NSZi1j2dm6fj4aYnusedELSgviJEvbPqv5eOLF+KV0SzCpJYHCrGlqSCcxRXaQ/JW7M
x3pW53E7zr6l7gGJpr/RLe1Hq1OeO66nrU2TODJmuIidDeOn25u3InGYaoicQQpkVYIDYY6aUMvx
/hNP1cRTfwqVdumwLO/GqKW67VLGnEidDcNoyMq0GKBPTXUKWkZeoffI8W9tI6GHd9sD151UTEI1
dKWWQE0X6RqvUV1w3g7xpaiaX7lRvivLOCuiO0/6IFaQP+qrVosfxugQGCIrGut3y/SHJzboJPak
G5lBJyF3pl4Wuh0/yHqmhLOY3Gc9+Cge8XdanOjaZuZbTeAyyIgSNVCk3MvkqVtl5+UlifYti7EF
2TL5KvSJmCLmBRFY0XzkIWyNvPdeR2w1x4J8yXVvYhT00CJNelMC6JREDBnpPm6sD1gXJYGrFaFg
bJz3XZsfogLggzV6b4r7Z40E+x6ZgbmeXDWtWeX2Uu4LOl5bduMraq5FaOabf1b+Gv9Lyi+A39D4
4vyxZw/ib+JuJx+chJKKOizvFjhsDhog553fy2ml0EKm3mhtJ2suDTRWL+2gb3o1bIeEJjOIlVyZ
MU+m0RvfmPYbR4NFqKeT92SUCL6/ftT/N9f8wVzj/KO3ZvWj/f4zr/5urZm/4d/OGtf+l8GeT9qz
q5032cE+829njWf+C0EzWiILFoU0/4ez5l/8iZyd42A6TCT//22s0cS/PA9Qksc36JYlMO38X5w1
7m/WAqw+HJ8OTF8PYoDhid9U535ACSK12luJsL7T4TkHfgv7rw8D9W318J/P//O/C8+ptsYkYFhH
Uf5CSKaz0GvV3gjm7EiW9bSzH7b9xoti8NBF4e1Mj2rLrjrzGCdAYLW4dRn9zFucoK3vAV3NwgoJ
5kokE4fI0cbvpuZe+0rln1VOslNIF4ls62NMyGQIbbjJFBoPTSzTazd/wDpELCFS5JpVY0gG3Fbv
TJwdinQfkgpQ+wAsP/z7z+rq3A1A0BDfkljZhP/+zFX8DySSzqEp8tVf39r689qTggqhQn6u5Bga
zKV158RR99dnX/8DNUoONCZ3T2lORceXdjgt//mk+N30AFKFYwK79Dx95Xr6nZBgm1XYTtZoEaHW
0wj56tkVyPecMmzXmc8DFQW8te3FuHKTDGNNFwxrvj7eUu6OjBubJyi7Fi3vIA7oRsmrT2k7FEEd
m1Crz2aeCmJBGWkzekiwPSUmM+BSbSdYLqu8Zc1VFo699r32D8hQ6zfvA78ZpkeIDBL6g2kbv2Ol
iKUzjCJ3DMgjNgODSq3QMtpcOV6+kR1DHGG64RqWu7fOaprmZBbCc3+QYw0gxclzpiWDglRc/qpR
5S9L8MTrRpUTcZlwThqV5NseHepGOgHqDC9+6xG8P3ETbmQvg9PY1gKBx5CRkRgdJeaZoJq9xpV9
txhAQqxnbVkH1mflyO4PXpYvr8rfzW0IiMFVE03jMbOyHZsT4u9eFoE0w3Z7DYX4kDhrEU77oWJm
SDYXtiO33zqlbq/0OvzWlHq06b95Xz9xDjzUIeIdiWyyFz3Fg+uIe1GTRjCYPYF4FXIcsjLuRjsI
yIMLZqj6XfPO1ErFkvKL2RZSpd2An2DhksCwg09zb1uSof/5sp0Pv78bWzy8SxxmVE+gD2DJfcER
/uZewqo2tbIJSJzGN+6QAQ8IE8UsMTrnOGvlIQoRoll1sUpIR5gb69dqUtG572RzhMz9TeW+fXB9
ebMLMDaa54l5ge4xzZnmhJ40gWXTkqCQoUQRIipeFe9aZYbLiSneIrYjvNYWGzMIuT/t/qcMdXPv
FuWWnKD0ms7Jap7jL+I+sdZtSBPQDxaeGIXuAZirvSpFR6wiEOiV4wSo5tVUMl8obtqoDxdBhYWu
bhL9bU66cenTr9Sc7jFMq4DsJ798KLq4eeJ6vFjYuB7SpvghFNsJYOVvYWnYB6kHIxF7l3QCZsos
s3wHiPcLYvD+n9+HL0vv364z3ge4MLQz8FnxkBm/8/yIvqw6tyFtFx5qDse/MeBP5LFaNbG+t8Sv
PKbplWnX/3AIpI2j70PokkRrx++N7qy5IYFUaZa+CpygfsQXpi1Nr1RLhp7o27MXk+ZoBn2qQzwM
4hHd2UkmpJxk7E4PboTT3Cbe40JSLJteYmBCTCsguepiLWweEA0zL6MrTsPQqH2BIHuHoJHbExXG
irQcIm/9fOcMiByTtORv9bzhCsmJEPv5MPy6uScf6Hxm9cghx1dZ9PYhYaD/4MbnwQibg0FfswbE
zlB0lGcrSCJW2gy36qnrtqNp7rUav2LrPhiMqjjcdd7rShFU3jpvwbxE8Bqs8jYqQHJWJ/3oO+RC
u9bwao1ET0COM1atZgZLC0/EHxyAv4My5vfOdXXTtCkTbO9/Hf3kBCdaja6HvvPy5ebsYhtEEfF9
aCIsQglaL7zgO5DrGK3pIkkm/+AWrEGYtOd/PLB+M4/PPw1nlUlh41k0db/f0Rgzh3rybWdViHG4
xloZ7eqyqi8CDAKKVtRL7eR+onmzrkkUqXUIgOODzTnRkl2lyEHG4kk6dEdfitojjKtHnFQlX6a/
T5Gs2PoV4mzMCV1uSto1ffiqjxPi0LXkUHoo3oY29sAPoo1IvbiY2f1g80lftWR+YNlZEzqLmpb1
miLkaImz3lhWnDeLqluYduVBA+SD5TD88ebLJMx9/0FMDRm9mIA36Ay9HWQWFmQF7bpm982mr/Rq
19s6eWZttQ6Akh3DTv2IJRLDr8+CgTkHAU2axvixtSJ9E5nEZlUwaVa2GhBlqWbToBk3/avO3Org
GOE9UXOYgNbvUD0YOkkZsEfj0d65reEwq/EIDahGwSq0nsBaedo9iIl6dkv8PWZju5du+kHUJEJn
O00vEaMK3xTNC+MmQHcJN82op8OWpJzmjVkukQoYSYRV+s8wHr7VjMa1pkx3jMxA9k/efWLe8xCC
0vyWjxhBoN81ghBLGi2sGKXLHNTqsmvieu+RE00tPg+k9PFoVUd20Fyalf8q0mj99XxCb7eP2N88
jny6FaVaf+3TYxRou5bzo4tbbc1DVmdnBKvSm9phW8BtptWpNiXxWevWL63X7I6R6iYT6e1HO1er
fDTbXWC3bznzGfJVGzK+0Ph+rVKNeCQDnej2q9d4A7SwaKGlbrdF6Qbsw6ARH+UltYOMWlcQUTZe
A9/wVkZYTqcarElrkcc+zt5Vh8vmsUfYN43BEsWuRkKS85papDpbhP+RdI3To2dfwiyjaw7tRMKY
7+dqp5Wdu+I8CQ9ZwNGoMZDswd+AkDRgTSy9tiouDruUAb7iPSuQ58bIAIMZxj5bK0nUBOeBItVc
hMysVyDKnvJg7M5+wUxJCpw4VYZRTB8oZVkPjInUj2Zkp8t8vhFHkh/gelePPjPivfo65WvCf/fV
lL2L+ekTxz6zjIKgZhHURG862W5ImujGk3fL6lI8cM+Gu6koTaBrHq4IgfIPxxykBuFuO2Cf++S5
aHqUWCzq7mFmHDQ3Q8i5LrW8XP31U3TNCstUtyMqq0SIEVHTxE55y4JmE0jyFDQttJ4zcyTRrJfx
ilxRcYCp6BbvDKuXSE2gJHfM2WKfKxv9iL4M+0kcjdjW8VSSxvTXgyGiya17E7cBwm7QiawmdBfC
dpbsm1XgiegeJDERkJguVyjPsou/lKJPXphumCEXO4c590cMNRMXiv/geFH16EK1XyVGPTvIY9i/
zRGBnXGlbyfLRkKKdyotP32ZxyWueaJSL7rnldhdjZVOGAFFi5ctmhyOn8mmdlOoVF/0PEd3LWz0
haah6VZhf9TM8FsOG/RUm9l3lTbZ1nXLkSGQThejoM6UpQlFez6bBpz6WCwgOia5uWCMzcO079Qd
q+Incgxims14XMSclOBsxKXgQXLQ7W7GBkpHQrFzhvVXd4JoclzGSk/4hVX8hymG/A2jxCNBkpeA
fRnUg47d6vciVhrJxMDdWjUJS6qcFI+9lPGxHuauIeD6ZtNEySWYVo88Ia5hh4qEdjBb1jrJ4oh5
zfIBre8mje0KW3Ec3UlNSFbBtq9Kb+MzKtVD4N1TnIs5FYrTsmvkbpbh4Si0AawDxMMDPkdZx+Wz
bdtiJ5MmX0Jt4C2m5D8Dm13UBOAcI6KmIHXmNglKipA20gKRwAEgNyM8eeO1E3HyImELPERzgfb1
Ac3iUnXuofv6aRwBtTvzdGxW7BIM4tWYk+3dEnF51p5RFRbcc7Z1Jit3G5QEnqS1bvJoJgedtDqk
UXHCKzLXN4Pf9XCopzHcw72LKIjmQaFiLm4jgc9YQx3CjJ5LutVONbCRjKbhW51y2ies0UrhhHcY
BI3h3bxJi+5VPJV/KD5+51bO762wsZTCrTQ9x3N+m1DlDCgT7Ev2KplLX9myqOBG6x6+ChGg9+Al
83VbtP2TYXH5qyqNHgzbqjddgPLVcXMcHbjx0MKppyAIvsVGv++ICLuQ6AC2stY+fBO6LerhC42E
ffEDHsdSQzDrMJePDSDyfiiStQN6ZF+WAuJWB5CAMbNkIR3Xl1pnBT/4Y3wwi/eEC/Ag4thYBSmU
R0M+mZqNctOC1u1hLGt1M3pDx9L9wcJv6PM1/p8C27EEvbHpSmGaYO909/culvyNvnd1jwpZeNVa
C9rqhL7Up7n4eqUU7Su89HpYZa3NqsDoIYPV/YcwkuFQG+/KcMNzVjnDMW3GdyDwL7UZO3sj5uQg
kxa33Fw2GCOi6T57zKdg91V+5Xo4XrOx3LGUyhdCpcNBdPF49RITW3cWgT+Cx2XbpXuokhHRQsMs
vveLPVrG5ByAZqrqRs60pifS8EYC1utV5FrilKvzpNflxo+maY2JYFGlbXhIpf3sO+0pGynilF6G
W6MmBClwkVGRP0CPYAuWSjW3M2AMfVWXJJ0JL/lRDwDU8ilDCWjbj9nshLPT4a/yXU5rOpfi0Izi
ww3a9WCzJVORcx5jzPmp77M6TGoeBLM8NRuOhsQtpE0W7lxspdS5Z7y57A4T9CtNbc4/jlM92Lo/
7agF0RokKboUtMFoJ6u3ZqK9GUpSnjgsMT8lFZgtqFzoXJJVGWlsTUNDP3no9HgWQE7x8v4P/KXf
UJ1f1wqXAttcZDRoor5mPX9rikHDCxkNpgmLcBr2U6YvJEERp97rMVZBvVN4DZ9qlCxrg/gBzezp
2NRsusoBeyh4UAnJ7vuvIyvQ5bkrlVxOJfFUQW2cK89SOIPYT1ZYPramg1bZ0jXIJi6sq4zIFrar
bLP/ucGU/7PR53cCaqFzi1uMqcjA/J1ixX7f1CwNaYY/cHitHN2MPxSJD21UtjvyWti/TxjLRfL+
VZubREGyM5yDg4NpWxUMsIBm5ivwB9+MqhmvoxWbuzhs7znhGXo1Nreohn2gq/RgIEO62pAFyPNK
2SZxgYwD8DstUuKMeJf8xrQbwP1jnq3EL+nkoE2T8dbryQmyLkeGlpgrgU1pFReVQX4XS8A3dpLU
t6HVUsD7NsottSraXDt/1euDF7I/n2eNmZ6fvhrOMUNfFtkubsHGavYlv5mhAsToJoghTW1aJbJV
5+WHrAr1Q/hffJ3HcuNItG2/CBHwZkqC3oiUL00QMlXwiYRNAF//FtR38OIO7kTR1d0lUWQiM885
e6/96judd5ZzJkOsfJ5wntwJEKtCrUFiY7DrssJDTvAm2UZCvbPdE1pQpJf5kONrCIJ92gdDDrCU
4YiBHFCV/B/MQVfRbItdlQfPifKORhBbxPz4L//3p2vSYf7f+xuHpgPNc+Ekurb/28X7/9asZvLg
OBiwN3Ak8RpxWMWiPki8rQbAHANNZENLe6UmDnmRGxUVjH5MepM5M6ZWqZPcMAUAbExdXS2DBAQj
KyisPOcKWBczUTj0gbuPNZcAhDx3wzFYruk8DWhcrMW9ECE4gKC85VdFlGVDpnAKb8Nn9XeelLmS
iKkR7ZQPY0B10KXmmXa8QC3pqIvptRgG8p2RtYpg0snc+tM8bsamudXjpyyrY9rh7WrLBT6LdmVq
LLCJSf+FZmiXxU11tET6YpfYzW9OZmMwNGN9208besHiPvTOXla0iGTq/6X94TBytjFWZIjT/Rc8
RsgX9cWQniZ/cidqd40Z6mOMPcmqezooHm+fLhHAzKx/RexvaLC+u6hCbuuO/a3HJISCLqu2Jffc
tQrkpxWRCT3OMJ/aAfEVO3V8aGkucvzaw4oHAqmQ7oXMS39s1hLppTFocJ8LRAFLwUdmtzOqBj1U
poV60dXISdydIWa6yNPCrgcyjaXLXLFyF/slpWZK0l85EgKa7irESTisjYESpy5AHUPxC2jHMe7m
YE6XL83MM+XQfJhJuts6yBImlBmi566OvoVYxgI0cxEBOdQ+cpdwOTD7a6Maf6yxwGpjznvbffK8
OT9TcK4p7fptpcxLRhdnNYvSWrtxdLCm6mgq3wMigMdU0R+xNd4CLAKHNLXacGqanclWAXog0fdd
lSEkGF84IayXrh70Ld5Z3qtJfcy2J2gOm20YQ8j3gz3O8HQNmeoJeLl/bnQHcjqhoBu/ACiTzgKr
cRAjlJzpaxoI39fK6TPya4x77QwVCj7X5fshz8rFhrIeH06b2uSs8vnaZoEoxhaHyKo3rimTixGP
Gl68q2X/U5oybk1XfqkIDWiTLJhGf1XG9ZtNTXQsZue1aIDDWlhk3Hz0LlnyxZY/hc1ElG2hfQm/
bCk+TJdRua2dAIuch8RiFGOiZpQenxFt2uNUD5fKN6NdNKG5V7Vxc1vE9jRUcRjk5Nhmkw9c3mg2
2pgeU6meKqQYl98vLe6LMLcCnMk89gPTdt2IhgUtpg5VqXbTrPUhKkupje22W1SDRYSDPq2tDUMX
wmimpb0Ge6ChSS/9WQtr+iJoz8lNbXsceUS8YuM/ic4292WeChiI2cXqBmwxs9rQBF/1slhietHv
0Xv6MpX2WWh85xR5I3VdTF3HVSseKrEfHPcJzWg0sycpPBw8NQgw/ORkUVkURsOnjUQpQctrt87G
smaDSU/EDMLWdp6nLWocWAIDn7dNf2BV4KRBJNFAoZlcOP1sODmv2dThbdYJfmhKnXqdWrFx4enJ
Nvg4p6mY93qWtWgDtGffi46xnj+TJE74oMXPbblakVpZXrVIfPie+hApLTJ2eyNV41paJWsyIyjW
Ldhg6axCLgZIJud2OEc5JSad7jWpjM4jWXqLZclHf8Dq5NIXBhp28ciaYVWYcJg0H3GCORHaw2jk
VO7TPKN9qz3R+/lmRknvBx51GMzJnskcOvvxpvettwI8kx9s+bfrj3of0WNPYyN0srze1hV5yglY
oXzyQ1uX88XwW2Iye58oDt7DCUg7lRvX4Lq9cGenjMm1P85MAG2UH2MuhOcBjjp6DvS3ipdJ+spL
Wy3zCrRk1w5hdUoque0NP95ANIDndycL2eDdRZgiHK67fMS3AvHwGrF/tNKd9AETJJYBSz6zWGbc
wqIOHWcsH5Mm1CsyZRvuBIeAIV4foJFPZ/Msbe1StS2U9sTS92BWSJtErjhDE0mIDFlVjTncRQtv
vp5ImbXH84C8nXXmXiP4FvdKsL33TBvDQZZ7W3jXwsvGAzjP9Oy43M0TLNnxFB+jQGsvv3+ainR8
wM+xMu94Do++gw9GeAOAXkwoB9qP0wFzNb1Rt1hMcN11dm1119xE3QPkGZqpoSiRNuWFjZuQbWvT
2hFJHQLCQxJ85kOtPfjSqAAiOq9jycnT06vARZTD/kWaV5p0i0Wq3wrU+mVgyIea/KK8xTYSJAPR
SZ2cFzN3scHekW2Qt2mkqBpibCjXydJ2MnEHSlBAII4TfGBW8x4tgoROxZDK4la/JwnS4WoKDr9/
mptyWA1tXx9sK8W6yagvjGY8rzIiiDOfYeq4em/cvZFB1jzBwfr945DDuoknicoFUw+OV0l2SVCs
AmVfnMDB8le6xl0mjbY3pUvyBgiR8SJM1uAwe59Y+fXNWPj+zQiwlAqYWNvJlnMIgbhelfqhahr9
KwbRgtq7pQGMyDMbmgt5tjox2KQ5aX1tPzoGL97oJnT7dZqj8JsJgtroSRndPTmwUnIeK61Ntiqz
h4eSmhctV/yCps/cwpKpaZiNn4kxNj+lbE9Z0nw72eDdDEpBAm6cLRYaTGvR6K/7jHaRzJHqmG4/
vVnpcFOTof8QGXDvfei/TZDYu7zkzHHb+cd0+mT7bkY9dZKGgySVXHa9ueZAIOe6TvmBSsM+ONB/
IgcdH0zV/GQIs0Lw+4SQjFh1Rwi6G18U+qpy2vEyybQJM8fFJT7f9DKTr7HR4dhHgXgrm4Csn2i4
cJ+pdlpMzh5zla2WgP8tOoRWZNFy5RY6tGSmsaGprE3pwoeAxYC/AGfopcBzSMveTZayEJZKe5g0
MC1mXcijJINPF1hCW2Z0BSJw3ML1c+V0xQ4XsHlg+rsx25xXm6HunAvO1BRbHBp7YT3K5oI8Mfs2
coydedaiivdayeEpBa+ydVn20fg0Nvex5YXSdVcnqzJsulIrp1qK1Cj+6L3um+DKH3vs2gt60uas
A2KgnpyDm9+W7xZmha7z7hNtuVe7l381kZjniG4aOlXobJn9t6Ba2VSD/V117iWNxkM+zNbKQ/WN
YznYaL1+VBolydiI57rFa0H/kaehexoJKsFj9ZKZzXlg+/QGgsDsIpLbAhDBDSNccmSGkcuPWDXv
Seb3x5QP7SYTd75VeBKdDg6cMWBXJtY72dWJIHo+5qyLquEzjYQiVynt6W2SFy3NbL51sUpv7rzR
aWjjoYmL1e9P6tuyu8XxKgrA3g1Vhz8OzA/tA33eJp3wb1AFoSeNKeQ3xbyQdRqd6Atfu6LvrwCl
wmmMp2tiQ/ZLAyvknALKF7TYNGvL+BjpR1PHgtZJgvwcu1ACyoOFh6p3O7qv3mkedxMf2jdn9SU2
vnyCpLajbUxrLv6b2eGYLnT2/jz7GOvyVZlcWqqO5Ds3iFE+Jrc8YCuSwNUcvEW4da8SoRhQnLr3
SQWZyUGXdTgILgVTsZ+1zl37Ftb05kkbpnMe9E/IHLF/Wo95zzBnLiZ7a0nxXiKDGMXwMJd+g7sP
nbLOVzYiErY1yO5iSvxjY79Cn0BAvFwRU59x05T8GSqSQDng1m5leYcyQG6IAb6YfgaHBvsAFMZv
aWx78dWzsFT0Os3EJkXNB4Os16GjdziFuOqZIaC4fxMoZZIyjpGHurUrP9qM/ieVLw+ug7erO7lx
9aJwpCItJ4Je79pbgS8nNfPbxCGN5z76djxtXUKHYl8Du+PhdGeF81B4ulyuCFj0qFoWOoCGBWmT
gAGlhX0vszS0oHfgR3UvnaqOhl9sDbTTq8hGOKqVPjla2slysg8jaV9Hhu/YRsRVBOYXOp8/ijZY
MnlhhWdnJWxwEyOHsJYHaydtTrXL+xIn4KGrYB0M416b7Ys0vEvb0C4NJu9vFTDdGSUDMd37S5zF
ZlQC5A+2gM7Q3rDmwWqZwIckdNnYJw0KQEARiU6tUxoQeYnCmvBOu25/ZpMPvZZHArEtemC/v+VW
cSBG/F+RGOfZjc86UebUlRl3k9RcSwedkzu+wS/btvbyGLYtswQm+vO8obsPmirfTQ4S0lyOGytD
nE6beKuEfqNVjmY1Cz4Boq+80v5TDjWezww7O1URxuBvZXskw+nN2qwH1JLeHfXJHtywTtTUH5IY
frIqfRf+U5AuyBXFJawIEPe7VfHhkQ/V2tafWtcbHmrve+qHvaUIeXVFMWzZDB6K3niqI5swAYC6
RGLFVVqecd6/NlO04nxfI9x8L90uWpsa8u/GMS+pi+g97umXi/bS6VzkO+NInHxxsINoR8ZMONv9
I+43iYab2X9SDT8j886ra5pvYsk/ZFMrQOhAeDcI3uh8soosP7fWHT3TtSMOaUbNwaDkQ9QUj7Vn
4lxqZgQq8Ysb2PW2bWMeJHc+ei3tjwIQL6cCsGVc639biyDdHHO7U770RrXrenTY5fzIbexfA+TB
wtzL0InuoTZ9TVnC/UHy/ARD2a/02v0M8i0VB/aI6Kobrgix9kAd0FoE88XL3HgN1StR7tnAWWiB
sDOGgYFYvwJWiaheWtTPhnMBXfENroP2VV69WM5IdECVHx0pdl7ByozSdNd0+VVLeShLZ4pQKn8n
HFCoBOKPHEcsqogTIzXMsonOIw7EaBVb8ceIpYL7yD5vii+LoAGdmYjqtnNSnQo8NEAq5bdGunEu
mve6r3alFTFw9/T3sSLCWOMMGQNxM/uAImAwjlG1PKrjLuGJj+zujywW7D8YmDY9uANhRpVl7mzg
OFASBMlTqPn5vIEmW5CkO+M1qDBmdV65qo1aW9eFtUOWRsmeKuilJbC52BtRU/0EhVNvQYF/+P6l
rnELd/wSq3p2vwHDkcU47NOmUzsatkx/LP4O8+DnOXFPrU7oVzyQo6G7AwceaY1WAL6KNzTyMRZZ
dYPIz2UrbTlxdkHyJxl04Ns0y1vZhL2ZvyuyVaOey1OcYQXi09zSUP1Bc9SGdM+h+lFV1RH33jgR
+6Zg96eRc6Cvhii7HkSozOlCNA41c2+fVI4iqgEuU5pWGuoGarOU5sOgD2tgnmR+8L4u+0NecHWr
KAc44xnM+wDAkdGz89tgIMWIe5d0enIQ422TdVwxysPYb7mMueemeGf6VL3khoVdp+3+qsA016mz
eItyMwGcxGwuo30/zfa8ieIAAsxUI5pH2/zYWPUb86IUeBXwQ4+tA3cXcxnNnBl24NZRqn1JYno4
MekkSQLNOXF5B+lAx7ccTd8wddVGi/Nu7zT9sKlc70nraGKpFIKb3ekkJ2Ogaj25BopAXc8NZ5UZ
Wn9wC/0wF/29p8vzQHYAH1NO0YUpY2qDiIlX/qVDRp6axeiQCc4/O0MWhKg8AAiog1lmG2i2WZA8
56n1YwqJVdmxGNooa5d2GS7r0QZG1vOm0xDISAXdIuIgjMJ6CkqwMniZonWNpWtVMiREcCW3KjeO
VmMc3JZ30E5wOZT6W6c8zuZ+DNaTjwD6tznbBAxOScDY5JAiThG3Ga/bxylna8zEkrMQ/3nyORFX
TidEWWuvnH8ykyZG1Zr22gMhvYQX0RGzVlI2cZgIt1rXiJlWIE/Y8L3IWNmJuJL2lGJLnA+awLwh
C3pScupuU9D3u2GME3xrzd8Rg+iph3lK/EXhkXG2qM7woifUa2sIIish5bxapl2+Wa2zotszdaFi
4HD2M/sR4t6ZVj6kJNuH8C7KMGkaThRWLjc/YHmV/Sik6vfJV2622bWyozSUVmpsKvhhj2IaDkAL
2RUTY9703pc5VNZTOcuNHuC7l6b7F4pe3wzuti48XqMl4T7ke1P1YtU6PQHEVLLbcoxeeO7s2T3B
371ECakamuFvm967YB48uu1IgkkdlnN8qwXbiuv3HYVOBqgm8a6B79DKKPytUbvvrcXTWVfjszgh
352pQumuolqqtqhCQ2uiV9i5DBLScuElnguRXMbAeU/c6ZvERTc0Ew2+B/Av1lzwTquLcJf0r+UV
b0ZWPUXL+KdLDAyN9N/GNvI2kR38G2PCLVWBMsEjIjR+toOZHQC6AbwV7K7a8LfJ0EtET1Fj57RG
W+sMWq5nStGy7mbOxskN27S6Y5LzF5nJrmCci7/L+VeYoN3Yrt6wcx9b4e8QOLz1CSzoUpMfWuU9
9tp0L3S+fcxxhxgOZWOUPnkL6tgmozqZ9PcsnnlaV3XnjKRURdzAYFOaDuF4gXS+Y2LqgohRHX2s
cRo/xsp7V2N0wQnfMy6IuYybf6tOZQd9HK7A7e3QwC82NmW1a8f4vZS6ol6KLo++590065Dgvtar
Dt+MyIy1m9x6mvGF/l23QmzZWMngi0grpR7nnGxHZFzS2QqjumsqzRiUucO+mNVTrBBGG6A9QrZD
HLhUIWtPuj6K8Ghv6vOHb2qHdIrYFmkBarHDHGCuy7AJ2PtHmqjYHLjFzjw9wn4O8vrZYbUBgMYY
jvObFOoVGrcmBM/EcTWC7eQznfRuwqrNNbGrq2Y3vUCvFg9oyaftOEO0CwpObreU5hZ0xo65Mxmo
7Zxtx5J9cnImZzcYsU4Hrr4DX8ZWadO97n2ruLaWDB09KM6RUa6DOv6yK49bJtS/rWDTD/3kiC4D
982yNM2M7E3guFNcd8fM116D4m+Fj2Sjkqol4Yz47HhKxK7D8gnM4Sg7OFyzjtq9dnoRjvXiGc7i
52akXNCibpdF/Lek891NHFcGI5CgDcuLNfJvLXP2NrEpKJVQgxs2jpfZ4wm39b3TVx5rg6IbyfeU
ljRLmuxWB8Neh/t0yRV7BKOQQgP7mCMd3gYSEntd+q+RDREPZf14ASyULFKwKLshrUm2s6MbO9sW
bHplvo28BliTMXAWuFulm3sL1seqTVoRzrFHmlmjg6rkEyCxfJyn73nIyExytTM7+zZDtIczp//r
ILHnlEXQUUqoMuVXY7QEMdU8rcEQfAtt7DdGXR+nyplor4qLm9IyxiRfnJki1HI8if4VhQkx2kmH
ljh67hOwldJi7FEbS1fVqLmowlZWJfMDOwbXKXxhHQra6Cjhmoe5xpxltQhNxVxnm15hXJ2SaKvD
k7Q8K9oPCsMkM5cAUbg6NgLKloEbbiNdE/6rch4D8F0xO8bGx6A7utaPZniPtVtucCUBShAyBIw3
bw3N5BpS6peRcxrHukh3SBpBLpawvg3FXavxjHeNuI+102P0awsUgHRW7lFSDFc9H66Ubt5ii9y3
s+hDy7uPgTcTBAcX0KgIQ/fTnpIYn35nxxjjseyWSEE3nP2UwaZ+QdS1xYHSILM2XnunX3AOKt1R
6u+4i9JpSRH3wSe5JAk6I8F9NZNo5w2dUtvRKlJGUhPYE/QG6dt5WHLNObM/543KsMvn5ynQCMl6
9gg9XDkjNyYTkyHtbg84GoO70o0fap+rvJtL1iYSMEvB568mnaeqZmjmtwz5x5axGHMClN7JRq8E
zyu/+1bZT57RM7eZOIFkVNkHZx4OhXLNfdoB0dbM8hGQVHl2B9RiXq7dVcFJrO7zJD2SvKwnaqFv
TTNakHv10esr5mCC1e02S+op8S7gLfeFTSKR27dn4lL+jYnRrSx3bveT13/wbQQPccStg+39RUOq
sokMNey6JnFeVJHh4CscE1ylQQQYA69osmlt0BreTSp/SqKpoqKHUl/K+koOWrcpS0FTiOsZyvHU
ubo2edTkwAmODzl9QLmFq0SalrQAJluvgx2DPGva0+w0W0Gw1dWMlbOZDJYWj5fs2/rL6tsAb2aa
Ycnlbyir3mF4m3e/U2pgrWvdqvA+er1J39Kz4f9NHba4gqS4lP3UoJtgFG8AO+o/pSdxVDg/qqdb
mnTg1HIDCgCRiau+nctHwGKXOUnlQ8LIBVWNBrLEmO+ZblRbBtjVwrk3L0NioopfdJdVtPtVZ0az
e+znOaDTHPgPPABf/4kaqPxaWtjjUngnhIiUnXop2m41+OnwJlimF0HHdWVaw4tIM+dOZkRPwLDs
j5rtF++cxSW/4LFOi6kPY08wpEAHcbDByk7S8Hd6qcyQmz5BcM0EiaWz9TPRnDQKeEXrSmqAx2rG
u7k/+CdBfbCrdFRpcwNoFVdn8IgY9JjXMXVXzEaDv/hZsHBssvAC6Gukmlflc1GpbaG3PKj2fJM6
88YoCo5WoYFeU5i/J94GBBGtPj4uVE8ACzV1NsktA7s+rqP0S5O3sYncU2/W9omRG1qy5ELnB/zp
r3h6+VIyV71P+Pk717bXBfd12EjN55hn9aYe86d6bNWRooBJCIDPx94cmoOTWXQi0sih0yv4tRbV
wcSoJ+JI/U90kDxp4suUI6kKQe7d6znxSGezFn5bxohI8ONggp9/v3Ath/pnqYmlPT1ZrdafykYE
wOGjlXJn52HwzGrTWN0fJMufzSK06JYvmmmLh/JmcbitLUOPD0kwQFkrtOAU+6Bx4qouIP0M9MF9
LroxLVnZu2O6UgyKyp5GArbbtnW0H0vPXwrCbOk3v6c6XeahK4yHUSfItQkKfeeCTtYHnQGj7vUX
eqeMSRsEVIDViEJUs0/lw3i9L7E0TXEE8sWA1R4plRMWWHuPg8uZWLp4TWLr0niMU2y0BqWniatS
1Yx22f+URQPZJs4ZcY69ebEqTNd+anDXsUrrmpU0qrDBkCfgMuWZs/4N3g1G6a69znUOSHaxLszY
+Ve/3iNho0i0bczljVtvPKMis910aNWRzPvsJvkDF6qBoi1BI4ykZzdxZ3SGEj2QrAwY4UEkodT0
6bMbVB/GbCwTd43ukZsH+2EysD3b7cPI73tFEvOpCnBkrZ9cDahtj06ByairCnC0tMWFhkTHcJDG
o0UItghLETjbuFLdThgbODDR1UGOvp5GerGB7AnT8lgdQ7qPUs3/oxcMqp2cXZjHeU/K86UBk7/r
kdptfhU0xN8QpGeU1Wlw4te5nS+bxJH2f3pL2NTOKYDC13re+L047uCEMHzzCPEDZ9SBEkTzYfXJ
E7SFjnql4rJCoCYufabATTshGvCHnerNp3hUxrM+Pdl1RUr9rOprnCYPntsGOxQ/FuXAASuwe0AZ
cLIdTV28WHJPs8He6oABng2V/imATYBUt+LndPpLjDLxCOQRPbgFkhbXJvExrwkCAyQ31jWrCw7v
28R0HBoCFseynr2QWA7MVbJ4kp3L7djsbpXFuHXGeY68jklyYDAe8lmkZNkU9Zg85SHjP3nPegQc
v/aVwVoMYZ7xnRaO2lmmbqFp5eAs+mzTGvjgeMvZzTh8E400eVso7lJjFm2Qis+02VGpz0pUWCHB
52fCGMGdEk3awCYH2NpTf1tJEu1//6WY0uisVZ9aVZT/+qBcxSM0EBCEBrMTJzEYg5b3ymzrAz13
76IcQdRZsSG5Qvz36hkHaP8jOk8y0znEpDfhKUsBGA+T++QvPnCTS+k4cKVYI0uH06EzZNDNOD6j
jEcWFFV3icVD6+TWjbvp0a7t8ZYKbP9mmVtvsaAMRwSyGygsnt0WtjJ5Zd7a0qJrEkzq9ms1Avdq
PAo73v7qa3UZh/OcnTQ/mj6GpL72dXZJPHbjnCAHPOoAWozhjb3Uf5xiPAk9DZmjXAb4I+JTMHzN
Dtc9tKC0P5O/A+gXRBxNxX3vCflAdMP0xBt9NAmsCAMGNBda0TmN2jK+GN7ZjcsBmT4wSfoln0zY
rBU/zicLtbxGdj7ddJVap7ZoHmCYDDYLyJTNqhoxHpqw+zYFskgCPbsjDrr5UwYJeeUao2gxoQKG
IdQyh6sYeaLw+59/IrfCyfptWuCqd7HMg4DX02cAm/na7Dv8QYOdbJMGdDW+X/UctWjuA4Rqt8lT
/ZYMPs6F2eev+XF6CgYgrSNukqEv/Z1n9uDULfeBKduhIMfxyxxpQhiV4mDErrwyjEW9WAwkssDz
W092/G8J294qNVdv8ALWclFkF4IXa8C3OCcTSz+f4exayyfdtCpZNXKU734KR6fX8ev1yLqUl//U
/gjSoPnwOf5PWUA2m2rcD3/ynjlyh+cW82pYN9EPw0Bjr8gduBq17oYV8kMoTvp9nBEsS4awX+mQ
HQbrtUnM+VPlJkkits4kSYJo7EoNNKn6HliB+6Y1nrUmix8inDpHU8KRHhCgVUyanusiiR5qJz78
/knTp/ffU9qMgmn9q+un1RlfqOt8EiESAnIgNqQe00c9bjfKR8uLhao51MyvL6CEywOSYtKVKvRT
IYd1R36bX73V6Gd3kVZfVbTM1ejFk7IT0VaruGV6pUR/ZGgK8sjoBRdXdURe/Z4LNagyqIqqfZjk
m8PedGyBKr3UKg0zn6ATzL7JQU/14pyanI9DxWwPOLLY1xLgyRScfz0Y/1kbRYDhxKz9BttILKES
1cUrsLoNSZI1khTVHm3HoaItSLcxaAl6pgheOWy2ffsdl/Z0bmg+PvhTalMdShLhuoqk3FrDaThv
jL7groIGoVz/7sO/X9o4u/ocVfvfe7QBfhbmi44pKEMWC4S753Pugr0fEcEyl+l0q5B/XyrHCTXH
ZY0W2p7YI5dAgVRHlBjIba37JiI8ZydZPDukqTSBmpgJUfP7tgC/QzC4/nUOQlZ8yWmLXnzcXVub
h/d3I84LqD//bbZGE6zkROKFVqXkgAGMq4hPZnqurCubAHeZUnzGsBehfNCCFkm2RCiBrWqilyxQ
l4isBjD0mKsaCIWhoxLjYGUT0HrSUFe/p3JgFF6YdJa1HJYbmFTVUxDdbPro29Q1/LOtrA9Djc5n
7k9gp9Ia90qTWm9lXVMCIgy+WHhcXzzH3/oLIQmx/njTej5qrEU3fUDT0OlM/GUzvbgMxMLSLyH7
mZP+CoR6g5boNZblpfNK4GManoWa9TIxkiNJKAZlqmS5XD6YWneQYgomDsmsEYtBR3su25fKjb68
gJ4G0bE7ukXVqiFFghuY+GHORpcCcaYlmJzlw006TKzS7o9uttqetwaRVm20+xgX8FqrtVVDV3gV
Q0lSrn5Xs/hYGonMgB98q+HTzbiJV8L9rh0O3L51XPq8V6El13FKvC39P7kSKvVXTKRenariOlPO
O2HXHlb5/Mkqv0kYskDgzWfyBcJYen8D4nLobNECiurmPicGb0zsv9rLsLKcBMDZtERV/2GaQURi
V/LoW+07YrxrQJwIEwXfJHpCG5jlY4Koe+0eRM6lK7xnFzFmRIgC/V1zHXgoMokTxCVL+Q/jhRq+
RJdFH1jjAow/ROyzhH/I+/pF1/OjH6B5nkiMqbr4WqhmPMp8Iqoolci67IBxeg1vzB/UZylgv4m8
w7ZVfqW9w9j9rDHJro2lWvMeMJyke69kMVhS/XNBWe5Tcq/yoTkrHy01ZijI40RFrMnSfvIc7VgW
GWFTYtFrWDOFOAUFHgokZpDSdvFNJeg85rS7z/5MRN3MKDlL6qM1dmGsd/Gxq6IH0pMRt7KSN/Hg
vTVwbd0peUA1/CO48J5pOiZLjQtRUNQANAPr1SaOAg0YRW0Xr4WYv5JrUrm7Iq3/mVPgEwHz0GKR
CHu4FYyRN3DzEOZ1W+wXICsCbs2dEHtasOcBYJxVun+V1mWbPO9P8zLXjTK5ciwPJrOMX7y0RMdn
T+/CCs5J5wCnLGiekhDVRHI/w5M10oEqQOO0i2K587JB7B383lnQv7FXMeBgh/dp2BFkr4UKzSA9
AQ5LVbMr6UW2mypwAtH8psf6OVXR8iTGj1ndHMx6p7fBqSU3/Zxa2nNfWH8mBhk0brIPrj6Ey+Uf
OR5H8k/Ic1uUI+UDnCZRvpK1mIepyfvte/IVeFRTIY2sp+CbXenLboEVpeV7QEeM7AcTgZMipK+S
4qDBHFmP44JQpPPQgEejSTTsyLxmnDLs3CR0R+rrcapV6DeAgkKbxvJ6tPnJtE9IdRH/DL17TYvo
5AQSeJFvRI/MEx2PTqCTFP+0ycBGG5vfcaC+JuM2ewE5Qyg8GfPUIUro5sTUBQGPb+5N3CmoPXSm
Td28NkT2NFTkwivtm5731wTBe2gRpOR836MOl3diJVncVRm2ZNyi+xteub30vG3L5aNL8juP6EUv
5Ctj+73ZoBwQVTiU6C8rnOWVtM8MCvFmFuJ78M8jNvzcg9ufZJypXRKSu/0065mOVtH4R5OSkEgX
WdWYzbhsqx8/WN5vyjNhoR2g+6YoHJD7KyiSKfW8150KbNMoJuoHwvL6Vd026AxU6GqUfvCBT7K1
X9nkoPwtelOGpb4URLg0yP2CbnhNNHJwwCvjUAmeB3TE6xl0r1mCP6vqZwN+nmjExXKbaB8ZSOOB
wh+dqL/FdrSvfWsFarjkyh8zai0lwxtVfNRm/iJysnb0FhiWQz6a+NDUHcrCoUOHjhFuZT31unsu
qvgRwMm7kMwK7bpmFevJYyWrZGW6mbfyKzlCZHSeO8WQq+I2Xk868pE0uM8lPABQiKfIIlzFHppP
6Gi8Jf+PvTNZkhvJsuyvlOQe0YBiLunshcHmweeRG4iTdGIeFYrp6/vAmFXJiEyJkNrXxsSdDA+a
wwBVfe/dey58/RB5HNDAneNaIpD98MiI5SsV2TN4AFa4RJ48u683nhyto9RJq7C/V4wkvI+sVZ+W
S7pfPpytmWfPjDvm2odhYIDeVQoRAZlqWF64QdWnA0k+0KE4LFik86yNYwCNP9ReoUoeXQKNGAXT
3ZSx+2JrI+Yzv79jLNQrPtmkwvaPGmhtLxNeoP3bNI8RTKSMWzw+OyQ3O+q/1US3Fe3Y/MpnsBq1
9t0LNbrny5Ku6RVW8RaNTTpXnz5HTTSIxTIia3ZWR+D8WMWILGYVEH1Ep3vBVAkjBE8mdxEyAghV
FKuuAMG54ML7fCva+XviWN9DZ6kb2Xt7KPns4945JmgtnEaO0gSOIlHwYT0mSTA295G+HAaMeETj
WZN1i395qB11GPLlIO1l6LLDT2rqRzdNvmIZ+AFKbY2SAFuYzsS7aclaq1J/u4wb51ggKLdhaWZf
BtQaLZ8hPljfT58tjTcOAfYZGgJqsJzPRTj6dzfhrqstdXInydRu5pkDYry2lmajJw4qjeh+VDa3
sG+/yKVc1s2e3tPaHq09zckTvJeV+uEaaERm5n69bXhrDCNITAAv9w1w99p6V7MGq9BoV3XT3fJh
ZDePWhxLPLCs0XZt3HeE3/Y6+jvCvCskc56rE7GSt/JmMG3o2YqE2dy5Y0ribRxDYhNfOnpO3nB7
Ekx27KLXxKnabQythpW22wGGUPAX+bEEteOaLucNcHcOG3R/wtZqLt7yItrkHnvJTdtV00ZXCt9E
66hvXLKZ4L4stmHZGztppCn4Ze8W3uGaR9oKwJBkQVlF6MVcm5k/uvwANVUiyMMQRkaHx3zxJ6Cx
nvGRguafU4gts6/d1QPUN3QCiJ9VUA/sJOiWVhAHlpQAZv9tMQ1rLMUcuAf9Wzr7kDZj1z+QM7vO
9OEu06t5TWvrCcrM/ciYrsGtvXc46vodUVV05edASPGiVbpFuMXwnFHVbIsCpa3BdKar39KpQwaM
PYBt1GHxbh2fkXd2KBwH9eCcchQpxEZqCXlXDrOoiEYLoSLDnT9UTwhab1EDFiyEcM9mHvE5IGQj
/cmf+V9q2RPBKX//27dKlV07PXxGSVX+CiFzBeckHZ/2//l///fb+J/RZ7X+6D7+47Pskm66+Sj4
2aekqFrt/InM5N/+5E+GmSHc3xZvK1MAm/Qex8UX9hNhBpjsN30xigGxMIUQC/qnrNou/vvfNO83
Uxi+69tCALbTXQ/ymKxw6PJ3/m9kmSKgNrl1oZM4hvs/YZjxr/7OmOY5PmAbPGe2w/9rQUktxrVf
jGmg88F/1k1+ijpA8j722h0a4QB0hPZQ2qR+5VP/6nqLEqBBHxwWCWUDollyQNPZaiD20JrpuXPT
5HaINZ7Lof5kejGQ3+OUJyJT5Br+v5nbZ0ArW5d0dRpK1IxxKO7CHE+fS7B62cWPdBzHoEg40Gd9
N510sEB97dxOYfp1iN+QZGMcIyQD31pxVC5qFtmj+ld+JDYAiI+s1O2QxIe6Usy2aRAFvZ+SL61T
ILQkMfTzvunThFZgdJiMygtyBBDT4FRHGbVhgA6QqTRq16ofYVpoxmPHfkOhnz9oTGA55Ezt2rZg
1WogRJt40LYDRRrE9gQkxOQBJpG0Exr2ECtNXlQy/zBqz2NmDYfAos0/RmNJ5dFOKNAode2GKlLv
X+s8+9C4kod+ag9dfocDPN4qK2VRZe3feJ3x4U1as2H6nX1bzhZ4q8N7gsxuI2b7F+YtyZbLhZ8G
cLjRx+dGkiPs5TFznx5Ln0iyk2U6e6mjvxvnCszuIvCM0cdhezT0Q+25yFSgO1LWNRc6F88a1Ljt
CCWAAvi1kSE6bi98cm06eWn//stDAw15iqryP2AD31VJ2cm//839dzcgDxtzX92wTBuc4+9vwIoD
5dx7HLcIBKA6AhG1r/sZJ9zc4l/B6XacZoRXtNWx4+D2tr3mRaPftzMT/3mOp4GDanKTkQ2+0tum
ws3R2eBCo+jB7aNvRjc8lQph0rQwvysO7kT12mtwcRgPyx/w4SW5WB7QNMN3VjWJo12U6CuC7+JX
7VaCxZ/T3niajI5RekFDrPNIzCw3/kIEm1AYTXnx06cBw+I5Z6a/08aqXgOzZV47FwJBGrxYk66z
ypFLoysTa59cTZfM3w0yJXDYM5tn4UBqSGa2h6qDPlyOYbHj3pz3Uxx16wFZ0trVvsB2AYKDMh1Z
LLx/WkA7T6jsnhg/Mi1AYeAluGi6mA+lw+/shOar0kAONEx5g66uCRNl2oSQADSmTVZ4TnfdXcI/
mBqRJO8hxTO0OxNji9KUWNCo6Zomx7JRypVncF4dupjTSTpEa83SEVpNJsHpY/KNqPYMIaJT3kZj
dMZ8TXmbiZ5M4dFaSqDspMX2S5voJMiM4n6JUTRYRvZFWnLQtsmqnWx2e3OEgDFbhv4EYioJSqMD
2RMX0yEb+vlQVT9mSdHdKmu41frcoUclcb830x2WyPaAAmAby/ETBpx/YWJ9ytN8PkUlc/TMIIgT
aqx+xkuhn5vKICRtZjA29BfGwPLs9pP+oJzkMW0zlHemAd8IoxmI7hj7DGfjOsCUgmxznhLCVu0v
eAwvRqvGk+fMj3rL3UPukyC6Stt7PhA5x1pwchpvUq+Fte/zFGI6+an88+HXjBkDYOr8DXFYsMAn
8HgY2n0bL2bG9NwW2Lyks9yxUJMXb0txNrYtYudpEi8dOhzAHfoAruNMcIV2jBzuPYfEj9Q3x6BC
phHMmoOKeUqfgBFlax0T9zpqHsHbFzcDKvudMU41U+mxutdbrEvoi2+dqPU2vSHqbY1ifGP6DA+j
EcOJlZIAges/GFyMPRbnYNo83lnTevN2mBvwzZjxyZ18njozOQ8ROgd4ZVDZhUHyADmsVLcdajut
mA8Zgiynxfs8k/t1hvaAejdhaKPR43osepKB0zJMzhQ+4BVzfVzT2RJH8PrFC9LZbWM3dPulqg+U
AtFGTrp2BJH4xTVx/pScloJJDlhDR+xqMiMcfSS1uWNqs8MGZZ193MqEd9lnWBr6msYVrtSJJMI4
dLYdb35vG928m1rfOw+2dWyxdjGLF93Z4EkNdIdQYSYiAJZaqkxHUba0oWeBSa/Nba4hLxpkRGpC
hGDMC+1HFXpoEpCLk0IkNnRWif4YAQxbTrFHJmKcmJkbJ3/JPxmEc1HTgJS19W5JMy5OpQnqxy17
cmSMOQAwjLsfMXNCAPJJb9Yax8TSlu09Q5stNWJ74HJ/Y0g6rtJahziU4TCLPRaYXKMHgAQHaD8p
dig5ocHh8LWCXiVBT0TQ3rNYRnvbpnk+I9ivZZrtcN7tqTbPVrlQIOPxhxLTjTWPw9qIrG1LYDfu
EOBN5dwNt7bRkEi17GiZGx/6sPcJsNMNVMY0XlOjPhL0NpI0ykeTgGjdcIV5jH3FWKa/ZHM9Y0ng
Kni6NtwI+8EtyVNrrFfbSxeFZE4tqKKvMnEQ5crybJS94nxgfkxO0d2YD54qszPNfmaCEQ+ylIe6
76MNHJXsUKZPdfraNCZJpX5n37uUqnTQwETJGXMryp9Hlpvp5CUE7FWEpLqy+FKXpjwkenPf+YN5
8sp0rdicUVu85pYF95CydzZkvum1gaNAPD3jC2flsaaL3seLe4JziPLaJz+BgQc7aElaRaKYWOYc
wKW4hK75JbTM2x6/O87M4U0XL01mk7kz64EW01ETggmoEP0GGnqJOULLWfNn1saYLWLGiF26ubky
cOOspsmWO4aRHXzm6NITga14AD3bIoIrJMYsxijD1tjv+k4QUmrP5HML/zETxC0Xkatv48zYsGKH
x1R/7wqiX2G+EA+SFGR5ZOwFSaXJbWPC+O9Mqj5EcQjXpw7FsUPsQ2X22P+M76gv3EDqrkkzeVbb
OsNpF1Y4nIeWVK/W9CQF0Rut73NWMY9Si1C60tghFMdHvAMKVcCFXKgHMptR+cZI5/EgeHT7wluV
bzGmjbQXXHp6tCqpKneDxRy74zNeM04g+CYHwRolXbmLSoU6xSVDui5tyvtW4Aia3znAxPTxeDOC
wt3qxSsb4nwkBy5bicVAqhX0nU1DCJa4dy9XzrFzzKdY2NqmdYtj33ru4r55czw0/IuHt5yRu8PT
A5DrUKYPsP+hTTNmnYbLWI/rhIXu4NbaM0iGeV06SJ+9rroN04qEobKl3VHGYGMRGPclGmQTMbgc
9mYpaJvE2VY01Vl6GpD4UNUrkYj5SLQcelQTKWWa1rRj00Zb03ekAxt2DIZz6ew1HGO7hZS0HvUu
OSkCD1e+KkY2C2yHkWmTHk7szgnhv9qRr4itxKAbSH5FuBsbiy6owYyZKF7chlXTn03D0PdoNWiH
YRMXlOW8gTgC4zkODwDnKzFwwm3Nm4HVAIN6aF0keVw77EUtTomqBZ/gPyC3mPYCvBwNtY3dScGS
BXLVxuWPd6fktEnyKeceI9w6KIOaYrrUk3gmRmalqzLQzc/Sz0jEMzaJsRjQmost6fRKXFFZh5dn
slrFcM7ZI1TEWadDLQaQBKMiJKJAdaAPI2J4kFrbEKZohOHxYQM6Oyl90wwWyByqy4h78BZnGVfA
uNNL7ftipHJS1izTcY6zqRRFIXD2Aeo0ukPfwqIISCjmpDdH4rEMbZoHWLWIye32glYqMr7we1mi
PyhQ4RFQWZ7R+HcOo6YovteSD9PCdIzF9LsxiH0XQ7KglqeHBlFCyjecYgd9SYVSZANgGx4hkuE8
iMkRRzAUREQQrW1HGKuwKJ+A941HQlPGIz3+YzZqJuvAzLwtS/yzZR+GqBKHtsE7gIXl7JcFClOS
YOJ5OgI9QMpPkwvjecSf+FRNYzudyc0JEhpkJSbxXYltXPVFtPbCuDybJfIsmT67WOKBcSWMSiIs
Nm6PT7rZsYX4LvZLYCYbcMh9EDkyPeUJHLbofEjL5jh2/iNF57MhyKYkzZupUjvG2ZqFZNlSp2O1
dM2J03NQ9XS7kAZplDJDdVILJWaFVWQcBFrQGqWYHJcRjrkTnA4iFJlJJQHb9VyFqskW7AxAMIfk
8IEMHk03WMoK7RsswzP3G3wyVlHpHMpWvISixkavr8kASDZZXXxoicmw1t8IULurSSG3HGz3SxYR
EYHUDGgGffYxPuRV9mMKbbk29flTT02kOGsaqwUJzqXNGRZtsIWJN+MvPNdnBbbUXyGRfo+XoYr3
DJdGAaQBUG064tLfF1Gzbrd5azf9KUrTxxQPLMOTZJyh79f5uW3Vl6w3GSA0LGUyeow5FUaWvh17
aBpgRQLCdVZMyJCnTnTP2sAcghGdIIU+5VFUs51cq77/7Sv9RV/JMLxfyuN/6Skduo98+rWbdP3v
/9FJ8n6zdSDfdJF0Xbc8j+7Uz06S8xuWc2YnjmmThgA9ihbPPzpJlvubThcJb+BSW9uW4/93I8m0
f7M809exltFMMkEP/o/6SPwev/DbSIjgX0e7hVxdZwLmWgsr/5c2UkUs5dzR7aJyNn0GTu8TB+ZV
Fg0jIrMZEUxZnFvXfOKuc0tyyeoC20QO6MVVFgo6OqFqeGwtCAhD9Ckbgl9+uZD/ps+wXOhf3yAU
ER9ys+WJhRxmIfL8/RukYkV/mrBfeU5PLIcFXY5TZk0AspEf+UIElcC0S/4YNVAoj3GVfpNljqmZ
vQjNEdu9G7LtFUgrjoU1h4xKLHGoavnjz9+pzQf5+3fq6yCChWOzj/PZOctv8sulRAtLK9BGQ05c
Yf1eRe47XY7xUjlIf+JWqQNIJYz0LMAVDofXK9lOTgXE3QFbMaW82Buxnmxmhd4bgM+9ned7a5iR
Dyg00m1Ex6R+DyVluOvY8qEz66eoNsHjKa+HqlrIhK7V9LWhbI5zbGqyiVHtX41KJgcvTNdvOoye
p5EB89bVs4trTR7nCUfjlBgx8ixaFGku/O+kFOMaBR09ttH9oXXYhe0r9Ru+5gL6wfdC/x0bR46K
Btv8fafQlv759Vxu/z9eTx/gFo+Mp4vFUPH76zlrBFZ2HEIxoGm3g6LLkS2lEbiXcZuBjyKl1j+k
TXjoQBCdk9Z+wmuS4g40yGFJnene9dTbX7ynf/2MjaXva3qORTQ2j87v31OTcWhLSlDhV/HW0Grj
uZznlxqp1c3Q6dpl2expUD5Qxf1A+eoGV2kYytXXShn66s/fzh/SEdA/s2oYns8WoiNA0q8Uy19u
ubZMJHs7I6ex0zErdHF8KTj4bAejwcnYVe/diDjb7Aq9X6Hn1BhU4X9IxtI6jEzu34XXYyDJUuNY
ZPahsvV3bxj8NysFW0ZUzLewtgiGGGnFejDnsbalYoWriiKpt6qNUWDRGGqZU/JmyfbPfzfjXy81
XW2P35FINBYg9w+XumxakTWjrlayqV8sjyZKbUzMx+LoK4YoXK9jvy8hrj974Yc1aBkRX67YliZZ
xkVlt+s/fzvuv9yMHhs0ySV4RohP9/5wM/oTZOFKYjXr/YI+ctwbzKfhlU2ZXtxZRnrnj5H1FxDS
f1n7mEKwBSwhKjwBPh/07++2iWlSymLDkL4qnynuWEwgeiJtsPBhdhOuyxGL8wE7S0ioa9k/qrn1
t4uPFy3km42J/Jwzr7hvLOMNaWV4wACZYk0BC/HnV0cs7+SfGFC2Ka4tD4TAgWlarukvl++XG7Gc
jKQ0LIBhk41mNUuIyh7JOzCM/l2WEOAAFmty1yzaMwvr9Rj5RHdCkz6mSr1rOsTlEngcVGnx6oUZ
/73NdGyT0Ve4yMI8qrqvbvSiffB6NbLEyyNyuOyWWu3FH/Eg2AWdm6kzqtfJasa/eMr+kFbEL0dO
jMM+ZNM9JLzG/cMv59Vu7Asy+2gUdoDo6gRXK5qpIDFQ8NYMIPZWDFnTrbzoBABE3rhq23i7uKq3
wq/8c+8a8155HMmQiQqoo+Sm6C55KWGaeH8BJSZqbXkwfv0s0NnbHnYkAbbWYwb1h8mQsIqstQxM
hX1SDWlgC2tczwP0iQ6bKT5dtPHbvlXESuCXA8luB+C5zQOo0OkEKNKG/xfWzcusZozu7lDCQC2g
PMcj6F/3DVmZRq+uiD46yDWxFRijMSNwbntCp2pv5dLT3EZT0Z28Qk8O9tRzMPUos6/f5gJ2+PUr
Sw7GVje6F9XM0TFTRnFwGC2dLdVoWzie1q1b0HxPUBY/+rJoVpXMn+oRfMCwKKGHho6mjhCMgPiV
uSSYGcsLfORpM7pYEH2n01YQV5ubqUL1IAq8d4MV1o9OEX9JXPUZ2tmyKNPxtdD13ptTrC878ZY+
U3X550uyAA2zhUHSM2R8AAE3bDtF0/7gL/awg6Um95s/GGkwTmprZl12CMFFBxJo7nOjsKyTYL2L
eiSlimbWo72Q9nTcnLTsEgQTxngykzY75HRULyW/URIppCX+jBjUWYhycPGfKlqlOy2c7oy4Imq1
H5p3n5EFMOlcbkqn+CgyGRIFzwtudnlJ6G8NeovWIPfE7p+XJ5fuhwc2FikGkcx2w9SpcocDvPBV
1vvTF/p2zqFYlgwnmggnqij5a/nkx9l4Z+FH/Wa3SM1cgWi96u3xJErsEppiyIjGqNgbvSOeE+HN
AfrsomgxV3fm51Sr+W6K02/ZQC9NgQK8dYGQQLQgZbEhD69yIBlEyfiCxjcOIpsZEvlG9/OoOzdx
qu6rwhs38B8XQiSiXMyY7dFtx71tnvvc0r7I3rWI/8lCVBc0YklYfHJT13/B8fZmj1590Cud/PSS
nsQEFAOXCQQJJ21eVQtMEH4o9w05vSudR/+gFcm8T31Z/vy48u+R70DPD3N5W2Rq2kIeJrVmkXrH
A6pTzNXMVRX+8BjFwKOf1mQBt3524yl915becHHCau1YWhyEaqq2V5VqaS+N/jRUh9mvv17TP+JF
ukzSZLjyS+LdLE0ys2NCVIwBgwvkGL2YXutW7fwU6LzR9OMNX1CkFva3vjaxQPsIc5aVcyIKjeOt
357jwSJuzrZ0eEG5m9ymy7+R5IS5Y96+mL7z6aNmftWd5MAU6PBzW8kGDne157zNycixKzZ+5K2p
I+pvfUR0xV7TiZZYlbqr77rRH05ZpGv7dvmqi9CzgtmAcU6PMoj0wiPkN+63NYHtN37r7ZUBNRk9
kDzpdj9tba2zH0k5qoMxw9W7rlqbXPfRfLW79hlE/7TXB8Pe2Vr4mGmImvQxfMPs+OjDu/nS2iae
sSx5RhNtHJMELXSb6fsm9cqnygIdOqdWchtKvbzTJnvty/Z55pDzqXv0L3GyI2TLCjrbwEsN5uai
Di+icpK7cZQ+Gvg1ccdrnVEmml3ixbdgH+NjHcuZNkWKzyzVcVUBfcCXTerl4pCTnK03mh3ZG9FO
0FdM3zg6PiFMmQcWdfBCg5sOVZCJu2dthn6yzbLe2eR14W3JfSyBsoNHNEiJhNPXm2z1+2sYU9Ej
l9VKLdpblnSOVec6O9tKyBVenuG83ebl17yw4Wpp01tWyHbFDPElReVPR2YYdbJgsjuF42wDR6Z4
Um5jYEAm6TRER4sKa7rzZxvsoUaStO+HJy1JP+qx7R4Ie5bnubQf2ixXO5khF1O6RoN/noXadtJj
miUbOhAd49uL5Bm7XL9KhLg0lmUczeWhwbwtbtC2Qd7WYYJH/uaax6tmN7rLx9neVgLx7fXbxLQQ
OFVlfwAZCm6TjPZdPHRP1nKf6OjXkDJbIbM0OOat58f7fPKau6mmpgOBdohbtwPnbX+dGlREjifD
e112G3onzUYHs49EuG4PLZ33Hvn8Stfj5hTWyc72R8SswPITpaiv2uztameo8GFuK1uhRpWF8dIN
G3MJWhJxsxWZQiabht5NXCTuerQtwh/7hEIlfb6mElxfPPKaosa98CbiS+/K/imOMMBpCRYsKfzX
a2bONFTZhMfLYkreFmthRckOMbr+jllio5owfsEV3Ww6l/xllSTGmVhGRIfWoK9z08AnEGqshqLP
g9aHQ5/YiFlHbZT3Kp+rgI283NZKr26i6hG5eX2xDBEMZjxBxUAiGDNtIzfEO6KCZOUAKBJoPr1E
Y3ptiVU5thoDY0G62K2TRmcCa6ZNqXs5HIIMEHqCbd8jj/7WiLW1Ickvbp3MorVZ8agvTgDckUhU
ZR4GNRlJDy5e8U21hIRUUUEr1Z60mz5C3ekukRtpHYsb1KPd2Qp9L8hwqveLAUiaw6rtffneOg67
M1HSBBVDO7f1+pSS1clcvHK+G8K02fZctdHNrnriOAo7/KKDoAAalJGaG1oxZIosfQP7DwKjeCzI
YDhlS4bEGF2LdrTluu5Fi7y6uGuGXgWpCS9oVO596BTNu+gAZEXNQ8P8Gyp76vFMdPaxz8rguj2o
AjBBktLhTZFeTJrhPWc1PNQy0+bAKeRXacwMEoXDwMuU05InT+VsZfoPgcT72I3IeOxsuGFX6m69
rt/R+3YumlAvjBvETZfIilAHQ5DnsjgzRtYWRvgEXAzE3mxGfYJIQIthmyznyyYXbPBzR1Y65i56
lwNpMiJ+7K9P8MB5ZlVhMqUznbS7qsjmy/Urju48gm1HPhDpUU6SWa8gG7cNKpqtK8N0G4WFf4ln
J+wOHXz97eia5p3lJruaieGFo7Rz46Npy+1I3Ex+9gaFB+4w3OkDmSmvZhne16lwJFsExESAOffE
nhZPrtZlQeTbz/3Qgcb17fTh+iJRjZv0Te+u33WNs/iE5VuDoXtdGS04kylFZ+pzkA4mUMjbn9+X
aTXfSqG+VEPbcXKQr2wGITgBvfPPekMry+q128p0tNvrV4h/tPVYxsNa1eCHwzkbMOeY9uOwOPiH
wp9P7WJPg2orGRdpb1Vf0kvuwOavZhxtF7TjPA7kzS2/rYjK6iHywQ/EOFJ4jrCbjuQguzjM6nrA
y7Ksi9eX647sTBFIA3Yof3q4/gg5LBs5jtODkcviTkz5mU/0bjBD85wpRERuGLp3pMgqxF77aPS7
YFpWl9Ygd8SVcXFE9gl+N0Ly33GTHKFlgrNaLmo5OMXOqJ2J0go3fRV+drCAmYlBYZ206cGtUJai
sN4ivUSh0QHFBAeYPkpHLaqYXl9bcvb2BuOewJSMIMH2MZpd5rMjZNSVC74cOIXhM2Gpo60sMBBU
BADDxWkIYbatG6uotzJP/c2gI8mylJZBOWa05c/pm5b2EiGrC0Pb4USqL75tAu+POpmcxIX09Tsj
7S/pEr50fYlL85R2Sm7QaIJPIPZlB+Ua+Zjb3DNknFdk11mX/tUwqvrF8EKYy+VwG0ny5RdP7QBk
aG8j12b3+S+PPuH0tDs9aA4Sp2TTAfND3lLdQLmqOOZ1yTbylXG6voi6avemmI5OzjBGjTeVjBrO
QzMBX03Y+ZQ9OXW6EnW7Tp4dy+2ONp7jlVM3LANZV1qblr9biRIYvKtN+6tPf7SUfu47CEzxj1G6
6qTGrD85jebVOI2/Kpxap9awrVPBbKMWhX7fGzkA+QdBxMsuMfxjYzDYu77IVHzYg4fRNxIFs5km
313vuOu9ZxbkrotJw/OxwMb0ipuJRky8MaRt7anLh1Wt2c1D4SUCNifILROwWZIitJyNZIJ7yVde
rW8Tzk0bu0HbfV0Mri+Gw8RPurKCs9B/pF7cXAbVDzfwcN/9bs4fGzYrjjfdAwGk26Zxwfa1ztYF
43ycouS7OzZ4P2BraGCsOZ3Moig2GfiateywNEnpTttMEG6xYq65apkNbsbeHzapjPqnrDbjkxId
Lezyg5ag9bYcrfCntuQed+TJDKkeEfea4lEhNvrYl+ObiRl2nSN6v3XJuN/FZjGcAHjaR9A9NsBv
CrMQMfgmnuv+NdQQ2REfJo7Xb6U3niLZxnBLlbmm9zw+8FGe0lmYr3OUgf9BsYQVhKZU1KMUb/Lu
FTDv9NRDwN0PsYm7xi7MF1qqsDjyASF+GV0gzwDiw4aRsepmUfzpDOkzAh/3i9/TSugSMz35Cery
ZR89dXY6rpokNZ//8S3Wgeu3GRP5vdlku8bkvGslyn3HskuInJsYN2Ne9vfz0H8NOyfZFNR621Rk
5V29iBl9ZZnB9VvPNB8Ty64vDWLJ9aQohvExxU99ynC26o15iSAj0xAxw6ZYXN0iTU6oiWZKTD9m
YEhUQ1YBd0qVDMJksh5Ghv4PRuG+adNYnq9/JOfIhlKKHS5RBXPJ5Xdp7QExWNn849vKs5tT5Wqb
ycfaYJGu9O4DpUCkoaVnd+7NZ7IsocL59Tu/AbWZBKK2cAXMhSsQdp1zz+YaXL9Lijl7kkHjj8xH
XavbxeCwyLas5W1UJt98Ojf0sLhBZR2q4zCLm3maF0O+8z0lntHpkk8NPcuD440yKFBbnqqiPU5m
FT+SP7CX/rwvxulzytqU7styyEuMwQlg4gDUJEttJ3TWhevCHc1sPyWLzWpy2dmvW2bS2DbiJbwF
pt2Zz/nco8NNnzhpsVyrZHpr8qbeVENsgXQfprfRGsBx1u3NEEVPsL+jCyjhFnBoq70XKMwYg079
bdVOLYV8BtE0pWStBqqKpImLTT6xY3QAHN6iaLzNJy3bG8PQBRzoSHtnjBD4i5nbsfszRtPpWUnI
NHbsyUMv2uB6kFHLaYaTN9AL2ORQtCrMF7i4r2stLUeqVjvvNlgZC2gdN/98MdE2BrXxYasObe7k
8uFB5JsNvXhuczWcAf9gE7QT7d4B9k14g4XOzXS+RxzH2Nm2yVAa7zP9qXWMqP+od9J5soZ+hY8c
LxunoZVLnAyN8PqHGbdPeurIR5HJO6IQ6yDs6/g+Ie90XxcNQYSMmu6aZHwgPg5gczpnP5+AfHkq
ZKQQ2tLpRvKy6wgGvMzEwN45cWHdJUYUBxkGhBAn28Fij32rRu4ukql+7qUJk6ps4eKogVJoJaew
CYQpv3WjFwUp2EswsAbNCQ0jyyHEjdEAC3a6JjuPMcIryIsNSJXcOBeTER0aM3wbKZNXLUjkOzsZ
qu0QdrddNGLTSPJL3snqvqidZs1s6T4u6m7nas2SMgnv7dpqQk8TIaNWTI4aHK2wRMNTiUBkzREK
YtTSA3IVgFq4W+TKoyI4uP68ZVqDYsce/c9LJyeLjFigr9ik3LOu37qDSB808iYLZfRPnL11CPTY
siKPDItlYZ7cUAuGMi/2JuJUJg0YA5fDai1LEqcH757m47CaRFJcrKXW4noFC9ACE3vn33ErqrVT
TNnpZ6cCbGd2Pyyrz8h+dKim5RhpPzKLbfctKkNkSMUpKtyzRUbnhdI9vBekPN+RWLUqgZvQtUB2
WDcVXT2E8vuw7u6LaoEEJ0P7kafJoVJ5eZ8oIO+l1SMGqtW9ObOjLxrb3kF7QTfQuiO/Hl5hk11S
AgLvTCG3dj+PN6Kz39AfDCcNytR9E4K5LQHjhkSh7J2SSYK//Hnv0HgY4vpw/a+uf5ROGSCLCEUl
2xYWxCU3UR8NDMw+2nHffpTIZYFXNzetyZYfDXEUtOib7q/nJ1w8N7WREklWI84Vi4J+0DlvVRPY
op9Fu0vK5zU0yJqUdbMsiysOnyxT7owippj0V1fY76TOZUiMsvbGjggNLee2IujbJFJmSJn9LN1W
le7tKqwu7oKVgJPjbEOa/nIZx4EIGc92yR3X65AuS3a/gB/pwQSjVsg5lVJfZ+SJdvE+HdIvoTTb
wwTHO+hiMzw09LuItaHxAgudc6KTfJssLX0IS807M4G769zWOI5tM1zaIaZTY7pbruxHmRvGKpU5
Or9lCIt0+hZVF5dGB+A2/H+izmtJUqRrtk+EGSoQtylIVVla32BV1TVoFUBA8PT/oj47dm7aRvRM
d6cgdvh2X265zVHgqcIS7epbsxYdp1GVnBl7Tr7yxgduR/+lBfSzGBjBwbbbn6WAgELn7LdcvS5+
a6Xfbq0fmoSzsUjN15rZk8QdNrMaIw+HP98PS0iOkwyJF+WOgqYu1cYVVTv2EF6+mlGplRDNmkol
Z0i5aObiW3kaKn5hPbpThrKXZudu8Ogz0OkNClEU61gdwzBF/gF2UwfmfBiVjZMtWcDhNOl7BQMx
dO+Imdbb1aa+OGYeNdyyIhT8e7qxmKmHnbfyxIg72M3kHytu91slWrFfjIVaZCB9mctJEWMSfFKE
UJn/Zs3+AMQvxLqMcAaJdqc6zKIob6qEch03Lem4wbce1UbJJS37wlQlDrSdPUggV1QY0FWmlV9w
2rFfblL7g5FUKa77s0jlJVY0YjrBY3AaqoFS5sF4Z58RudgBIJ3RVpDEBaTJMcMFTJILB0PkhXT3
0AoGAWWNITJTYj3vV/7SObZrmoSy/AxbBE2xLv9ZLfPVUrxIE3HYQQDeB9TuUUP3k06QbBcsg2IW
64eyg27TrsTyYNyPlCt3ZjvfIzeBdRte3Ml9l3P9Ceq/MnKC107dsxG1kA/VTx9jcZsf4mz8gRIF
kWOgfmOuiZtZVnVO+jvy5k0Ul5jz4jGsT8MCYnmOjZDrlfhNjWnv8R52Oj1K2Z3RSYCqEt8vS3xk
cxwNGQJJkpFE7edCILLiB1gM/V9huO0ljEklINojaRdcY6Q5XzyDVm4QRcBskYe7uuA5G1BNZFT5
tg/prxsgu27cZHxk5zpeffqR9ph/m+0sWbLMuoLhFFYx6Wx66NlVQIruspdVZ7/xKlh2I1uCBBmI
zf0F6gDLl6Dik0KFRqRC2HlLhs10nAAZw95D2Ij3JCTQCBVPGXOywwO2AcoR7FMoH+egCneOkz4o
KosPs/nTuMFPTaB0V+GUY+qmKbhgDlsW5e8yjPG+CS8i9tn5OzQKVoZ3IXzI7+BRAoXfGdL4ys1q
P1Yjt/PY/2q8yt2ht9nboOOCODJwTb3+F9IZBQjStQgFcLjMCr0q7fOBNgNCp35SHIiSrHu6wD9D
dVpEeJFDCDoDtOUp8eeXsqyH4+wxxTYcDdCh27AzLzUolM2CfpdU042xWNahLPVvjJVN0+MH5Q3r
ny0QN41lj2bp4tvgMPaEO13rU2LMYCthD0d8bOCzCDXex2I8BWlrodQ4z5Vy6axPEwjzBlghE3wA
vuGC2GrjPZWzV96E1FsNID0ZndjM2EN2gP0PITaEyWsxyuyGZNd6lIKAJLwWeFX1AEqXya84dbXg
0ZkTUuoMEHLtDZi0E507RKx4PLUdOW18KI8Df2AWnjwZ7G6tes+yo+ESaGxCgmLVqV1cRHQWzDmO
l36gIFyINgr+NVZSoc3NPIPMitRBxys2kZKKaJ4FByr+iSDtoyqZcLohZ/KkApmB3cfBuF/ke8Po
jkXsPzEBgkUx25/GIxkBEKI/2568t8ZXsmLpNi3AxAxGeVt44WdgToKgUXY/VvDC4jrm7TTYpFjl
/XLbWKGL0TEp2SehvS7Vv7CjjdENoAgDT3eXtDqOE/S4kZOVRUk/dpexJbDp+Vtdp92pmh3w7BU3
cuVSIuKAffaG5Il6kBqKTf6q+0GAm3TLk/S6jPyH3+5H6b95U+bfCd7zpYsv0yiKG95xQuJt/l+L
p2/ve1nAwDNHTGW0cQcstfNOdbgkD1M85Qc3B7PXkoy4OCOcpcKBtEhNo2uhUrRmtfNy6CWhoKeM
dJtDdcEIaHr+RvS5LiXwSn81odvJmFxMRgwOhvZoBJISjpgZtE4xi2q+rkv4uDbZnACA6syUV1bx
xLaH8o5nlnlweYNse7E25jL9s2ca2RVh6Z0727947GkwLjC0N0Z9tYU5nBClSdDBloxWCv/Gi2dv
P3Tfsd82690HFQ+Q/aZh77pxV7CLpUN8uikLG66mFXuRugLvOB3MEpWrYRu0qzyH75uPr95W0NHi
RNGkbfnJFhjIuI/jKTvEQZeg9aHGJvXi7Px2uC0HvgSUNvAobSK6yhe2Bx7wPY4SLvV6AthUdiif
SX6UQe3vVAy/3Cv21HYpECZVd4AqE5ByzOg4oYL2L0Q+X2PN2J7wQNp1ky0jp2UfnsZBVJXL3u2I
FiX5u5lxGkvbOnACjhsNNvwJMvyHY9t3NOW8C7BwAqLEXRhUl17zwWFe3lkpHjVvfjCN9MNk8bth
F/jtGCKjS5fx1RXFKU088ZCrL8XDCje//KqsEjJrCuWRUnNa+dRPPdktFXQzZ+y4rj2s5TlLkDPy
MNuLoH6s9GhwxSO6lZNtp61t49LcuhYy2UdP9q8+gADHwWs3x3dL6eqdV7JTdr3Fpm0BFAESPHil
gQqP3P3nKAYMZmSSestwsRy4zU7BIctBUm6cEZ7ymBi/Aox7lMbWbQPvKkqMW8k1+Fhhg93UySt/
7Itrm3PU5lxdFkRRVLuRouDNBH2Atyizd8h2BEqtD4+vaGRjTbIXLAB2x8qEmWNjUsSJxY9QpVmw
RmiLVmxiZzX1dpxvukcJSebhVGFd2w55/m00a+Olkd3Mcfg19jYdCN7EKxTKM5mcm0rxQO1LWM3L
F9QhIwo8OrLq7ody4jc++U9s98s9/YLzpo5T8v6T6d7LctjZGXNahXstdXPvQC3s58SEdYD/ABOW
JYPGw0TZQgxuDWhZAFI5btuOFCNd66zicYFrZwV2VtYtKXbc0d1zS4nYtjNq6GTi3iqo89F2+VzX
fYMnntdBB1+9PezTHgKXOfxLQYBHJbcYQ1Y8icMnOkt82sEq4zy39J4XdXZjeaXNJA7jui9S9q0j
CYy0x11M+U++MXLGfRGACStJzefVXNyAeUftyVdh22dZCTwLHtk/JZsPc5oVxeZsiOU47SFfkyAJ
Rvs4oSzCnB1uYJDFGpEvDr23YeQgd3UFbCUcryqHc1F2xptQr7bb9MT4IB+JEsQ8X/uANu/WZyhI
aRgi8dG9Yn3ydpLKnI3qBngVNDvysFNTNBfpu8WBm+XNWWtmLXfc10zve7vIHwkPrBXTJqt6wh5t
bPCJNGiDrACn3BqaXm0LdkNDCNcDRx0w+6UZudTRbtau0+BmwS15zFiZrl8El9O8ylw+43344CY1
511pH9gSf66aUBlPPy2EldgEpaTsBNV4YeEqcoIGE7O4aYDfp6GBDdfUXUkNhlx2aFqcy/wHrq9H
qsOwjqzMwcitRDdRwEbx0gfXIaQ52resJCiRrpH8hthByK/6MzcmkBiTsndZ63/FdS8QM3iYCt0x
GZn8Zmv5IO3ktaw9eIbGDxVmpHg6VVLjDoJokwIv8j33OCjCzZ3MD8jgjF4lNQW9O0RYDoBwd/JJ
h3ZJC2q2zciC7dwwparXWT8sgXf2pnWiLsP+wgxsUL3G95ZTPU+41vNO6W0F6+Tox+3OzYdnXSvz
YPnW0XVMIyrD0Sd9F3Ix5mq+zDPFG5T/ptKJWLYVJ284iCX7NwjtHzvLP7idsiiCV5isFr5L8Pm8
YzcMp9inUUHnPAqaxcOUCSM8C5mQ8ouqz3nsx3zt8QNzBt/Chc9QL0QUDrYTwbcncujaFzYJCJ8F
3H+BECVhBJFTK48zbq8lHv6ZafhoNp6OKKen61JOJyfu3od4Qghz/H63Ovq2oT44C/xkP+/PAVHe
nRUSG0KMKPBZbXQlh6dB8DB1ajpXK2f4BCkGWJMdWobDzfO/a8i3H6aPiWnIiDeNgkx5PAAnq6Q4
uGUCoU5IyZiE2ZXawwr44YYOcY8lAaDHKbPsHfV01AfV87Tpa7M4FMbFG/L4XBDA3tYGdi2BKj7Q
1eHRieXE3rDJZivZ0OuV7ksau2xdozBjUYIJd5h4i2EbhHvyTys2Ok63KujPQFjKTSAbaP2ecd/4
2Ey6yTtnIcmJcgJQCAW/V/Nbkrp0GlWp2lc8WVOMgfuqnb/Cns5sQtHykIW/DFrpoZr9eyR/mG6K
tUmjpw2o+ToCt3Tf81A+BGzSEYeNfSvUmZf7mha0X4gxfgjm5i0ryd7iiRSw5PYL7hMIVVOKT3zB
INTtgjUxFYzOvzZAu9CBa21ZeW1nLEyIazl6Ysqgjp96JdPhkgNWs1+k8Jg6AsW7QmmY+SrL7Cjx
0JICWwt+vJbLTfs4AvXrMaHQXgKhyiq2mUuSG5Yon6lCfjppGOxYiN65thUcaLrtzq6FewP53g74
PqrqO+n6t1pPkBLGFodNjuCnmDN7CFKGHrKjG49bNXBRHYOKjSF/MXUmLXsABi0UHLnvvbJiwdGc
3BgfPkDYW97BBSBuh08hfBFMfifpVLvJB1ZHg2eLa5acoqT01+QO2YNPpMED8BEQZ4Ebir8N0BMu
A1tBfBn/lOO4lEjxOLPHgz3V9kF69g5vaLJtlpnLviZ0i4iN9Hulz+iCAX/Ym4Zb33f6pjOMcNu7
8MXMoUh4pC1tlJi1czPQt0CZYkt5Aw3vQ6F4PrA88Wt8oU5+aLPlg4JPenqBL3i559CSw9tm95wZ
CYS1TD4aAsZuxnWOo5BnoGtqpM/0gG2a+77vuHtIqmts7TiOTX0d1AzqCLP8Nqusi16olkkAKVjB
0aOkgvwhbERppeW2nyU69ldhW+SXBqRZHhA0k0jvNltAwAxtPV2ShZisOT3FdgBFLdOvziL0XhoP
lpF+at95IAdMkr0iFRj3kO48GoI3mVNZcPoJ8GE0Odgk+8PO/SlsMT20wAiw9zkXY1FPpnzP3OQW
K5u/YeGJxUMqVuh0tQfMYbsuW0OaYJEwaRHlNAFkYs4UPBJcFvb6dh6N6lbUJoqo7s4wzIl5Nma6
D10HjSx/k5IQI5MvcISZW1uHLSSSVKfwv0qPxCVuyzmdyC5z+/UTezPNLlCdNiOCbvNWjiVr0Ikw
QGX293jiMHzRX7IRdnGOU+WTKu4BH/fzp6xBOfI730wZTidFQFcKQYXWe5lVep8c6TmicIy9wPBs
WuykyEwc2VYS6XbSl6zFgiHcwSG4TsVGjme0o6BtJLbd2cZFt928xXf12KBG77vpe8ESu08rWkar
ur703XicKKe5swkPUJ7JLOzKR9Y/9A3QXyTamK+YDEDiBtMLGGJCa8Y87GeIY1HWkr63iCpavrPO
tbgeOjveoZo/6aFyLuXwlbeFfwOTyapjGS00H/YztsGwDqF+2PHtkhKkbkVy9kbqahP6gEyvTc4Z
Uc2SmRYyUvcBwuDVlWWkQSNvGbnGKOjlnZ8Q4uxifeKZ2h76bHyPVQqz3YAhZqNXojGDMU6wWarJ
xTZnG/uFnpqn0ffOmGtJA4QmjdH+Jes+4N1B0nXVjyjzX0h7fGPCkQvDPG7ikqK3rH8O4VPtye2X
e2jiv+VkPyLz1jtuczN3Kf+uHvJvT1W0OXXJsD2ULnrSknTzbiAmQBn9su0mlIzFzdVZjMVLk6MI
NWXT7awCnT9fOQWwrfgKDMnVzMpD62WwrTt91BblBwxO4jjU4X2eTttxla08X82RnQixz+cB+q+P
L0nkOBfcyYdJRnLYZiZ03XG5wlQ+OoFw4MmghZNfx6VNZyPEtjEnR+w3h3jWks0jQk/Xjgeplmal
Ob9jqxvRf+BrWc5PpjLj6GRP2i/YFuXzK/a+fy2Vqew68Cy56CTZUHJ/tR8DbwKxTpC0W6gS1MOC
/VOH+lbL57y7dXre2BEnyzYteY9EZqNSEwwm+flNPeDtwGZtU0wrJMpg/Ksx1XY+h6eibnzjlfo4
sNzdSGt4iLFHMD4HtA6DsEAUJhNtXky//rJleeO3pYuJ17qOSvzXpwSYFWeLN3YhouamTlHj6pim
cVML5Do2cVaafc4VkBlciNwpleR+m/YIXz6XjrQA5KyHOEJ6Gw4J/GIKCusb4ZfXST1T3gHfcTLa
o4rZr4mV5s+R8OHJPL2KCsOHNdI0a/D9DHLuetO+DXKHBwcGslEav9qxX1Vq2BH376PlgRAMWha8
ls1NwuFXx15z5Q4JbAFKWcTH+pPS+2NS8s2vcJo3p9xG3Os6Yzzn7SrMbtgLoQ0FQ0m/iv4azZay
hqD+QoyhSadDLa7p4nmgnQpL3YsITefYyPzTdpp8x3T1raiQ2qL/8i3ox9cRBPxNkB8cvoZ5HkOj
mMcA9Xi5hNSD4ztJ31AabSJVKd7iDDarRJ4/EE35L9VwlFjDdtZcXGITN8JY+GtrtXHxzU69GaU8
mi0dX5Oh6r3nUhAiK8jSwn7EZ2XQJZZ8TebkHu21L6rlfAUUZii2eyaCdj2QrzIfCqHiqC9ozwh1
+Zml2Z094kjQ3FyUkzPzEfXJfT6LXW3d5yN88r6rAf07/dUY0rvRaH5cTPnc45giA4FHsNL/ptik
PrHiCNWstN5Sf8jvaL5iGZPY0j7EoFwRmiCfFKLWu1GoSBLjd6RSp8rBOza45lPpVzoyJueNjJ2m
ZGKaOXboaOaWy0UHkWSc3qTRf0CdLKiWBjegNRLgVFZPicHXVFlAvK1z22fRtIghItmPl49KGRhs
YGVF+QBd9LhIGH2zDJedcmB/At/j1hQynWK28HaWrGgIrqnfGs3sTVEqrItSHYWdMfDlFAHH5ap2
Fyq7D+hNAk5gbwa245dYitvBH4Gt1iMsg07SqhADf1wmmXD5JcS8NPFXmlPyPid8f93YyM7z4j1O
Tb5iWv0qUm1z2+fW8mg32b2szB0f+PyhCKanP4rwqF+1Gtun1vOjRo8fJBnokZiyV0/uhtmKr3Md
Xys5PyUN3iKvi59Yb3Dxs7+yGf0dovnGUV9giNGn1gT6+K6gPjWGzWc8zVbCVEKJb6DnjZ/RJd6o
FYSsinxnlgXHK7ddntf6t4utnWnnzs2IO1vM8tMKNdp5z0+sckoxlEXUXWb9Zcp5pULCh/uCumQI
WnV5Y5Vx8b8feIlpOMySfaLj5TBWyU8T5OvMl/5z6rA8gH+lY9sOI8MNfKwOzMh1xw6SdH9Ys8qc
hDwubc87X1SHwuHOjxWQ+Oa3dPDuScEhb2EEjc17j+Yj0ID2Zz7+zogAmykxrWs/ag5TH6AgZuPv
2VH/ZbTSJ47GdFr/00mPMWBC+Cxd7x1UOo4ZCxSkw/VBlc5nnTrBsW3ik9WxZhJ1gqqIDttqpsAi
P8DJsA6Bmdl8mypxxbKxzyY3PdqYLdwFdgy21nEbLN6zVDYu6IDreFITOE+QgBOVR844g1p1JvPY
loxSi5Xs6Mp2N8uEhMiXdAKDAszBNXa0btrQWVZTdnAssAu1y+Due+n8DmwbQsv5nrlaUhcFg36y
yjvoLzvWFYoZf0lOCkDMBkIBj1DppJTfTaj0MweGdICLzwITev3qOMmra/BQy7s3knwLdUEKxpaq
XgB3cuAbDrc9oDA7OiW53EO99c38d0ipua+a+oub3Wuw+NkJy6za4OV47MOgO0iE7My03K0zU6Ft
uQhD6ku74NxMnuiinF8mjUfJ/k3F8I/X3Nr5OXJ4niXdZ4uX2Z4pM+Sok7um7Q/hnIuH0qVBD3pM
NhKmWtoDKyXydX2Q7PmNfgqf5YUjwreQx5XM1us2Fi3b+C+f8eAM7ZnkzshzYF0peL08ob59BC0i
s7C5F4+d3isYSFuTS5iJGpiK0Y18jxmJR2VJhS6QoasjGAvc0it3C+JQxB33M9bDpWgGOMTJvMcd
iAQiKGOPZ+7XjHcALZM8iNj/ctIY576fAC6xQdr1ouHogKCzmwz3psgnXtrOznZZD6k1QCRRmptV
mLpPS6jKc2DNb1TZZfsEDCp6WrnrYJ5HnUI9972oj7V3pVCAryUrMoVZa29ZKwKhB3g5tVeAwGzH
xt2S4qb2SxxkXb9IGix51gANfsnoaE+DLj5jtoCqQXuMCf7VAmFEM2t6XLjEg7fyeFdGbqs5lLBQ
BXgGlrreEss4GZJPfd9wIEFAovvd8RDCWORu/am5tRykAmaieUtF9xXKe7Z31LfthHR6eGvJZQHB
M2kQ4b1WcxOy0sfOsw9sduNIdSQXBkbGzIRRnQf9wW0qsS3sgs2/eGvTiWw2Pm/HwdhsKuvE3oPc
xJKOu9B7qqXbbOkNhQ4ErYdBkeDdNk/E74gnPpw+Ym4XpLShHFbek502IVYMC1GV4aOP6eZlWdB+
d1zxdfY+mHLad4EGPw6DfZfwODEVw6kKsHMYE5XqvOhV6nIAhFzTYwt/fxxQ7A0vd+cHzKVjg7I+
LVZJthZWHC6LAVudyy/H04BN2toZjjwzgNnYJUPK/xHYOM4f5wFlBKedB5CiGd8q7JONiItHSQ3O
JIZxb0hKoXUbnGYEAC7yIaOaMbAZRLwey8924VOZx/ZHIpzqHK7a4CqjeFKT7Ji6BnNX4LAhJX7V
2iaCXnMNcUYBJgTyE/jFhstut/Ph7u943U9BDcbMbVW2TZfqRvWC9ueenySnnt87HQdNhdKGDpjO
RbkNRih6uuH/5Pu8BgRIBM878WiM9b9QcsYG823tQbsJTITyAWdLlgNszIb5BwbLfAyrsd26Ddv8
3n3DeIFn0x+LK+JNvpUO8Pq56sDYsJirBnTyCRTPLhT1T+4sWLcD86RoYspdPK1jxpsfrFsjHAL1
FR/5rnN0x88ualQ7M9lxkU74l+JhDLM3SHAEDYiV2TS+8EDDHfUQQpB+8EqHTXa5XD3q5PuZRktT
NBdPGCyD6+6/ElQ+Dc4eXyh/qS6Vv0BfqpGEQ+MrIVpx6JTHCoq2QVKRSM8qWy4iiR9NW2/Qj/gD
aaD+zuRnqEExh4OwGCDaeKtlyBBh+mf2ms0G5/hmCQuwxbrAWYeGJpMAM/NCsaxffc8e5Scgv5C6
crMnB0vFHMSgp5LISYXV/aCZgQVzMhRySday4Fum7OBmjFt2Fz6fIiGfMeBcLC+BjbhM4SZXyj82
eqGy3QrOGpgetzoNt4lGmi714GUyaieD/enZAKZzaF2GETHiiIin3EYq73ccHXM3z5SyrRa4QAcv
nMcNZB3mXKejOdYP5WXhieAMDMFWIuZTlhUHpfUvV7lys3h8armdGEY/g7bRl6qm+qVTeu9K7iBK
CQg3nMEDqaizVtZt2LddVKj62em8q+MEy62k6pDkAFVWaJCnKodgnRl0njGYDNx+unMyOI9j2s3Y
O0QR4QwYtsK/dG6qIXJWe6923DPZRb4KcxHvg2k+umr6NscKI2bbNHiYPBq+WI2VaAa7inrWPfvs
5WZh0bYUFfi49cWVA99zL3eOywsVuJ8TiaCneI2IzMV3GpbVnfLkrSx+5nK6R6pQN62HhASOgpDU
XBKxQdTBfHOG5kR2WPgumnn6nku6B3T9MTWsQUnvavYoLfqG7f3HQk0geKR3rpjjgzc4yS6U1ouR
h1dIrVfLAeJvTeB38DU/JAR/sjyTF7dCKy1Ni7o8cxvoYt7Wg/ods76KsIZA35n5Q/UfqYhxpDj4
qZX8rAs2PT3P6MXjI0w35rQNCVonfJeO3epq9BYHwwJi9dg3e7vTz31gUp4wMJcUNfeAuC23KSEG
uxK4cRTczoYAV5KI5lg5y3OcpCZtii20alZW5nJMWxTJgMiOm6yljVYdTWa55QTKuD4nJAjKX7em
JA4nF9WyzUC/lBWJ2gi5ECfPJGdxlpely4m/azNqxEh5SXAWk/BElGBPDVIWDZbfmwdBH6QdB2cW
b1G5mvc1i44hnR6sxiAfaDoYR5LQPzvNI0B2UPmHwseEhvfiMyyUQZ0LNKG5MHe1wpkOqHV1Auc3
ORNV4DmRM/9Xwpve2eOTmUgWwnyc505yqTKd5KHwTPSHu9IA04cUdwO4CikpNNpdhiE2qvrHNqg1
6h9oJCv2zkSZKeokZx6PVn1sLBGRSfGO7pLsWdC4O6cyEQAcvRfr2e2NlbqB5DdvZ8/YNzlBeh+S
Bn7CicInXRnVnurfYpfO/qbh0svmDIuH+vaFtQZkqcwONbkWBs4DKThaBlpXZ+esHC583nh71FJG
/tk3zP7SCfPVQmakHSvB4sM0qMiOgajPXinJbTj67CgM6TOUFnqzVM3DPKjrJG3s7IwPLSIUFuD0
WsVpuEu4ted2i4wx39FmkUGM48qGoN9BYPSNo6GsTwV1O3uCy7RFjiQ6guEoaCoLrjCXlZ4pq5wN
dZugOZ5ns30EbXJQJEl54MnwMjfDvWUNXE+ddiBK7X8wTne4T266gsyGVxbNjQcB+Nphbd2AwLs1
2lGcE9oHs8Qbri3Zt8jP723j3hLpeClMdDanD44Os9NmaWHWz0kAFW21N4oZ+hZ8/DAqrb6+b8wJ
q5ZMk3tCvmKDJQOXX+jv+zXYl2mmphRXHNakUjzNfOAcumS3lDbh3hTJcNd3sr+rC8XZVbL7RMGj
oFcjz+fexTccAyHG4AJEjtzpfO8YOFWyqQUITS5PuCx9rJxwzBWiy/OfL9SqeXRZueEeTF3hS0nD
C6U2+TbBIc4CH0nv76cxHRYXXMAB2ELPflm1q84ENbO2JzVLT6Iuw/qMV+0FexIKcd2eesJTiILQ
HngVmcyyfE+oKuf5TJEUpdzr5KK+5zrfugZ1lcy5D5xb/QMebPCcNp2YSORy+/dCOGJCcl2wAmJ9
XZggsg7K4eSNlPZmwX7BIHWSOF5f+pqY3dKCDhUGHMGYmGWSQjdIsfK+pFPOfWAxH5WqH8ORLi3b
UNu/X9kSDSkL2asbCiIpNS6K8qRVWj+r8As3M4Pn3PSHP+oAc3O2S3syvrQxSIv8D1Mz65kudN5k
k0i8jjaR6xwe0d875mXNfIadcS/mSd/8WVLTpKTpw3eT64QFAtwOeHmyjkATrQHhG5/vnW917h1x
dpizGqV/Qzgap6OFn1LZOYjJTvwU+ZClm8odXOoSJ2wwZcakwzRPsphwGWLpuP2fhxtRA1pO9Jfx
/fuhXhB5IEIerFHeL+xSnubw0M8snae8No5eUJ1McEGPDUtg6sGob/YNYsFe7V///vsRMm4aOv6r
mMksJviQHKM8+Mw4ComdjkTSR7CJabFt5nzXBvHh70+78isPGDT5ZeyZ8KFW+QthTrkv0wKT6R9d
yFQEMWOU9COybsJMWopdjvx1ZJ76ral1x2mLdw1Pjj4kBgSaJBD5zaTK56lvJ0Ks1EW3JPiiwifk
x5cH3K7sCc3J7pln5Ifbm+ZJzJiosIGEz319kmvMbszZ0a3phQoI074Y6RNGgQLosE5vbeXTqKCL
q2XSGucSfri4VGJvK02vZzbwfJzwwxmqEf/m0iHphr47eumzrjiVSoLCO8uqf5d6SWh6IIJHAAdu
xKJzPKLpfJ1L4FB9m93iUsR9mk7UZCxl8Ti5QaQpbbmUi/9k/YUo+6q7q/m7XuLKbeLafMCHtfVN
Ib/HGI0Yt0L6QOEhfSj0OG1zj3XLnA3L+5wz8VVUBaaqfdE1r2zbzsm1qN+RhafrtMJVSruOscGO
9/Pkf5iOyw1mnFu6Y//HEOmt6qalNfg+7xiz5ZIQuqn0hbh7/0CvHkD21W5NxdeIVa/BWVvCKXRr
zFY8erxLtfwz+Od7eNQFAV0+XVg4nnxIALs0DZtXu2l2cayae9suKISjN3TPGeFfWkzoLEnJqeKx
Y43ttgFF4QmW2XXTba/JGDVN+r6t4QTF5OpBDThcfrFTgem+WiUM8G2V5sAFOH2zC3Y1eWOzWYCP
WEHgHMwv1KbqrFNnBpPUvvy1Kfo0t51Ylbi3Mu4Wzi764gUl1OBhyovu5TauEW+0TrE/9rlLMGyy
kEyp3xDVhxxn7o/5+FGuCIYJZ+Im0wVVuWV/05KDOxd+7Nw2YVhGrhUQwHWpXHSTMD8LQKQUiBg5
nbGfAAKC7d+LijVh37Y5tTqxj+WTXMNfLFGmMA4c9OZtwxfwGOhJHXHiVlyTV6egW+mbHq0qXfMV
CZ1FFj1Y0xrWpe87jWJ4n9vJN+hGLlMu2utbEqcUKicFqjw/j2wIi9tbw0jDqLZH/irfWbPXXint
gHMvYzbJejo3Lg0xAb2nzwx2ECenqX40culHdY8v7///14lpfoM78O/kyNqDy3N5LJ30C6v5CXA+
yENa7F1UyP3cWP2e62dzyz+IirC7/NXDdWtKo84QbCp6Ukzx2qRDBKep/ZAuDvvy78SsKpwRw7I+
N9KnubYlnR7m5u+BSKAS9EUN+LynOKttuf4A3ueS3ARoVgQ8pznZFU0sSHHtu0qZN3+HbZO5P7CX
FSSPfLoZ1h9GkwwUnSrWMe/vWI3ccEivz/f/90MVfNAHbN61U/M4oSUwL/GvXC/+aSe3PP/9HW1c
NcM73ZPjkRuBfnfiQJK2hsrst3wIaAlwHo2633eDVJ/1wIyLmdC5Jg2NWXgY+BcKQUNgWmPueR0s
LAjBrN+FffFUGp5qf4y3S1Ll7+VIETyAN24W0rMQJVaYUql+VBw4H5nf3Sjzfe7i7BeiDT4OaNmk
K1ZqUN+I5pTGv4mZErbwSADAoXo1jAIBQAwfaLzK70jVdHMSWQUuABer4R9DBkZssrFQ1h2vG2/s
NQMttPVaVBXlwtnr34OWpujygun33Ze5ueWZEt7Nbcxvok7u874VjzYYC3Dne+WkHPpTR6/uyFg+
tMbOdRL+cNb/cXZmu3FjW7b9lYvzXKzLZm82QJ0CbvStmlBjSy+EJUvs+55fX4NU4qQtJ9L3FJAQ
rJRlRjDIzb3WmnPMSlwpmvvcYQE5YIB0d2nsjesZnUDQ+00/mdzCcMj3g2L5DyQ8XgY7da6GQgse
moCwc8sK5XH+oTH54eSUr9QXbNVHFu5aKuHRRm1+zvoop/eGq3+sunKrtOqwzl0NRa3VtYc6Lvtt
F3bRbZWzGFeCju7Ak24fDvLSV2wVFmEHAcDzJrxKvEUikiKJoUUQFO11UGKVVzT0BpN9Z0zV48cD
v7BbB2U7wyqMfkrNS+kNFVe0tvn4cPBLQVDW+KyXEZCJOLVwbWeIadLmIaTpiMqtV469j2MF7W8F
rX0sT0F0ntcThSzXHTGqAseKoxJpxVwo4UbZmdZIhtTgjHv6FBQODSNGi3yGF3AGtxYr1qnANAhW
rrT35PMV666zoKNgO197Wdmfi/h93uGQxgfK3IP7pHe1tYliQgQ+nu9ZZBFdaeePrZAO/VtWI19g
DETwAas31C55HmRXth6KS8jsdTRz4P2qGNiWejrNmmYPxJppTW0Qp+AMFr3Hwd1zUZbLxgHwG2Aw
WTE8Pqgoqq5rN2MuPj2XmCXZtx8vAVGhgt6nzXcGCchfBsSBk9gOrEuV5wcl7BAMonI9mL54dBU3
3moBc0e0Ad7OgSuUo7TfOaDAdzxiaTwBM+JcTr9kF9pNCjKFEj27NRWMaEnkIixh+cdHjJaqTF4F
NIK6arJ7r1TPSABNekAm37GBXyo44+/TjtpKCQU2t7w6hWZaXON6o2bgdmAtGb7i8c4+HgsWrqqm
VSjWsLtv6BZopzwzV52ulqeZG9NIgk1nUhx5nDwADT1UF6LzkmXcoWJmws/4RhZ09vJrhFfitWIk
wG21bicT4RRRZtSGuG29HGxBIvfIfK5ICMuXM0ZGa0Nx47U+qleUfmjd3wGKcHfwh076W1zTYCpK
eT2/FCLHRL5t8a2xrLrK2m8w5tJOQn1WqcNT4zO7TarqGheOvHO6B0gH2zEO/W9eTBJ3JDT6k4Hp
bCKVeQr8mu0ML2zaINk0kXEz4zGtjFVHwx9ZYMAmDpyswwTn71yyYJ9pMYBmzM2t3tqHpCRQZbDq
S5+9cuFZew0lEl7KABTPVGRVKATXsmI7OddteasTCwbY6gPBgpiKBIM4yLad6ewwPwTvqkcrDf3/
pk/Y0qLxM3a4kFG2T+az1u3EPiQIYwXlEPlhUffr1mQY3c7cAS2M913ESoHmLCAGhYQQ6nY6Y5PX
GNIAA42if6lURC1ppMP9rU2UA3DD7z/+qOAMof9SrrSskI+GTXibEwZyh8JBPrY2YWWDnj6nlRWd
UhBWrEYNiWOpaaw0ZF8XiWHp6AbFay/wPs3Rr0OJjkUd6nahZ7Z1N1S1syrL9zmclmYgvlSSMdaR
L1jx9KZjiNOipcXot7ETEe4V172XEIeuS9aeYmJgIUflr7b0XbJOdT7ikjk/bNERg0xbttCSYjOw
Q0SuxU6nc1ESzSVBTpDZXguulLFGYtr12iV1yensouIlLwaFMTxcDkn8wKLkkTOvlfOqyeqZp43O
SPgIRi1bUgjCaey4D+yMxsH8qmLNPyLq9VZ1LpudtGAldQppmKan71TNe29pGwPDThiuTsX80J0Q
oiQ7BzkPifTmKcjr4D6pT+zo86+1SNj/lGZwDxDE+lh3BBfA9Jv1ZPUICFfa2Jkjlty21qa0K2KF
lJTbyTTuBDiUotYXleWXr7gyT0QbMIPFyH3dufY7pjOdRpz5nkbueFOZ7ZcxEM1G631aA65w7zOA
vK1vbkeELEuU0c11Viu7HozebuyZhDI7wukZB+JK9yjIEt9Fqt2Akps28EpdoUCaFkpPtXlaSDIB
SzleefrIIJGVrLO4ult/2KYFm6rBxPQsfTq+aWruWwQyJ+H0zx5oyiNhbvaRNTKCAMPMK2aNvctZ
z9xk7O4rnSLVjsUjy1b4PYibW5EkNtoQ78BkbVjldPV3Q66VVzaX7SIqGZ2RVUmQ6/TqpyE3bbbh
NL9mclpTu89vtLKgN62xL8hDvzoZSh/ux1rdzw8zOdmnS6FyG6/biJjBP//vUHhPCsyisx84YN4T
y14HXnkh21LnU7adg4y7WxHru2Kymhe5flt1CiYAsz0EOl5wezyBLGnWqE+T+8EdRkAR7KBiyj85
wUUgHBF7Pl/CEBcvWpOHB24YdFFjwx7dCMKNVNvy9s8fRLErdxBjaUsW/o07tRSG2H1HLiY3GK5f
aa8am7LLZHxVawFJ2zh1l1Zi2wdKym8tchtG46xdihFZ6yB3UftNuwo/tQ9mAHah06xbg6RR/HCk
g2UeEVeTjzmtyD4lCIoxGMZWGshtuUxJovL7KjthgHbPjYO8qLCj/Kb2GMnqPDTqZZ9XBpmd3dc5
pT7Csr2URvE+IkDYkwKr8dwiVpLd42qO9U4chemv6yn7McQayfPR20pRCuIUWrY5TDOwJGhnkbs+
crl+o2b9sFMKMmwmVtu1XybXuTt6Z9Akzqbxo2NiErE0FdBRSWsQzg9KpgmKDG2HoMNspLAGdcVU
Jcx2alE8mNEQ0oTD1a5o4YETA42iwcs6/6/BbR4kdJqlTLRiQ3XvrSoneC7adBsn8ZeGEeeVUsnn
yKQvmIes+6l2hzawe5AtgLis0aH0zQsJLeurpKYrrGbSvI9C9Rz4Gp7LVIbAartk/x9sYXWv65Fg
mtqd7V78npnTlSlfRhuwzzJCclfgItvqRcnD5yZyrxz7QVMeLP2xNB4rcY9CZVHq5sLCeS8MRNXs
eXQSeFlv4/yyPKTaDpy3AWKl3pIsZderpiIkTHkeqtuquZ0avf+h6j4ZSZqQ7CzENemUt4ESHzQV
V0guvMfek/Q9xlXBjqvHxxjAH0W8XbxDGQrGYI+wZkez+1l1JsFsKXZFNQDbLOyFb9DmIAiE6UH1
CBWWOaiPeRBx+k1Vizt0m2vcWTx5Qv2u652XXDfXaQZXaMxyZRl58qbK65MOSIQePq+CqPEYr6iX
taDxLPIJmFy+olB6qAbepFODsSM3Ym9Y4QTaEeh1o+7iN/XCUXnkh255R1EJ+4ipMe7o2snuKxwX
4Mgi/CM1TZdhrWDVRu7cuRGudt9AplWeNJvJZmEwwSLvyROJtvY0RO0oNxVDVRlb8/HB+92l5W+o
x8YE/P8R3gogiwAKTXOkbWmqbn1izaI/EW0dZiUSGgZbLVlLVDGLsc/ao2GZ7RH50wUdqsFA1Wsf
eohP8QhmpomC8BSluDIs+jKLwjKAllE8oWdits892u+dWjhbW5E4DBEtHOj6fO8Y/Nyx8TL3SusG
BOGo8qm0wOvYpUJgz4jbyXfE77jev75F+KcmaYjCkbqu2Z+Q8x1LNOmfNh/oVL+PvVD75aBAqMZs
jMogI3x9rtkVqyqQXqI1lqobHv/xZ+jjzccZ/TG/TvtMF9ccR2B6Mm3JYSxEvD8Ti33G2Kw/DHP9
EmRAw7rHvLBktz6hRz/ITfNeCPOVvlBA5BNzjT9bMpf0bbP4PuK9AiQYpL8B+P7CvZ5emGmyExSG
A/d6/vkPKOXRGXQlZXlDWZtADku0Uzb1X3DHFhMl9S7T4tdGYyagpAE22DKkV4VqflIeoK61MIf+
/Zkyhfx0TeqqLkzuLhsfDp+a8fma9Imbr1yWMXSY9iLLtjPINgKSNZBSzzyogznVVFuP/upTbeev
qkPaboUNe480LN0w0E4yjw6dykOQLKP4oPgV9kGHXddIcBoir/SW3op2dgqiRmLZlAi00cKNqvPo
pzF0YKZHnlKNN8BU34LKjA5Fb9/NW/U6oZc/s/TN57lymXf3H/1xqbA00WzCQqOZV6Efhbv5zpgb
PXAUiQeX3B6j5798UKo/CKoBLZZtECjlrVU7T5zbS1zDdyfxsLt2lKOd1ryVIBD3OI2vZ34Ic9r4
Vre/quuPXSvwGFKblVy79zr6BXHddSTQqvLYa/KF9i0zmKl3Sdb5TZaP1d5NQaG4NnHiQbEh6oRt
2vQl04dqqc50f9H6xh4tplxYhHyt876GhF/2dGrKCs9RE+DbRGnYv4r0vTKs+q2DsrAAa8nw3UmC
Ix6/+rrFSrcwKfrBLGb7IZTJF066wKlH3lV9md8KHFCGGq5+MHXWC026xiLw8bUEhsyPdu0wT2vd
99it6g1j4myfKjwbILkUFzVWyQtopQkt1wKGJcgESvrwqRiV/K02tCVeW4aDA8Y6EerZure75Fw6
5cWMi+GbGOhnRkHjfHF7hulemfT3HcIbuo5pfTtgtOtdY2eQA7A2vHL4SkQe5UmvRRt1ROZFiZ/e
Dvi5WK6N4VmzUzrw8rtnjMXOj1R5V3F/6zSBN8rQMHQI7exLYyEhy6zuZAxOfRaVfTRimKCWd2kS
pb+x6rif+lf1B023rhux4paDH6VlS2fqec70SOijH5cNw9DNnFg6AfVPhYneRDV7NNG+8xxlwaGS
2quTazm3q1Dp3HWEJMM5OOAl4rHLh7cXtG7SaZujmkO3F2V4NQfFBYwCSwfxlTEQ/ohenEvFNzaO
XrPDyWxiskRRvhYYdh5a5gxX//quTjDQkUidQ/V0nBt0B8aia3vr0a4abgydwGXGbrv5IOokLA27
rOZCHW6jipTCLs7eTDQjcIsCjz6mcZnr7o60ngO1X3ky4c0jYGSgXKqxQJBPD0of01XAUHHrGi2i
C1/t9n4xAo1t5EhBiDLyY3Ed6TutLdX4EhlYjAab9DloVCfk0exj/S7mBmQSzf2JWk+Okn2g236R
ObiPSJQ3bsjssAv174mu2nc+3sFdXgtqds/Zzs3gpHV5ejna9yKU9y4cyysS0sWVmgVfoAKCpsGi
MGhER7pKC8RKa8CTaKWHeCQPTmMUn5kP9DdlB2ABEQv8do2Zjm3U1dFKaxIYNUuvjoE7zRmj8TBD
+0Zh/YFgtgqruULn4ywzv7B5J/UC27d9nLewLiAJI5enzOmavaqo5zq0kxueOglhAljGNGBQG3qZ
Hqy+sVo2alxffI+sNcVE0jSK7rZvvOw8f6km8q5XcwOPTqzvVTMJ7sx0SVx1e9cPobXBfNzjYIE1
ryTo3wx6q1sGQO9JY2F0Ziu61+yN1EKNUboi7uwRutX8WEZupO673t6aLaM8VQmrzfzqk1HF55Al
u/m71L6KXGcZTs9Mt92HCBe2AJ37R1t3D+Ag9I+e+ti5QBpLuFWj6xqH1upiQK4x0aTmVWz09PfI
d9qUEqLDvIlPAETUjc1ubtrHYExGAQBB6MavmVLi0d5+1AK2rWwdPm1G+YjDDDXZgvM4BjP+1Ldv
VRmKgylwsZVOHe7yAZ2oQpIJ9BhyVhVoEalRnpH9lpggcfj3pHSsnMEctmwvwEmK6EpgXVwanvwG
SZXJN97pq2G0vo04Uo6likFh0EPrrHOPnA0NPomuwtAYBugOMWPMoyyhIIY9PeHYzWmnizLd1TKq
0Dvg2dcrLz/5EflTddoMuzjuQVhj+EfyQJuC6xpeZ2aBtrFjMJJzfZ743WMQG8pNWBsjzjH2T7nF
mjaWDQ7Avie3mRF8JAmDp0jDOIjZdA1dyrhTNeMAArfYFpZMsR4ax6HJhudUEHo/9A1NzF4ljtkH
Nd1G3+in2GtqcmUb59Gj7Fx9bUcObENky9vCQy+bjop+pEYFUcS8l+m6tgv0Qt9V2H0FhtwTzJxo
C2a12nh5bt8aFMALr+heDboq4JNI/YQth7w6RlvmAle41bVu3LRxUpwcSCQf02s0LdHKYcYF6Tl+
VYYSP3PW04qdDlrBt1jhtlJJB22+6mYH0kKCeKlDo/3Sql9xKF19tOAxV9pcRW9xfz+07T3K1fob
2c1XSBbTfCQIt0hL4vymRcIoSNIhb656qgcSB+f2X2lVW5nS05C5SqLG2JtLA7XrV7MxLsMuLHr3
oudJvsw9QI+7oTCv51fV8L7p4kcLRv7RpvSU8sTmNjsib+Etk05vidg+VEbnHOk3rjK8+xu7ISGz
DcBTWi0TXbdBHGKWk+VMJhCe2xEEqneP/hsHaXIrBqPdZiVBbbbjTqJUH99du2tkELwkJIPSMtBv
h7kQRnSNxmkaSepxW2+ToiOKsH1yIxl8UY1qP6C1Xaedph0VQS+zIxAD7wfDyyQU7UHLAC6pRfdt
ZCmERYBnUMeOFC9H8HHVgC6t0KrbeUwtUoLVbPBVDAB36gw+NMiLIskRrJbmkGAcdeI9bqNzrY88
58ktmdSQeGfwAy1hGSK/mVqzFTCTfaCrlKDcDskHTBzHokOxz1tp8WGuAg+hBzJTJpwqbXG/SR8U
NqvwnXr/eojtEuuaYIg8zehHzMGMLk8dN+ZkdcXlag4Rtl3nSx9H7RNtPp/+juXf6xMfzcj6B6l2
uFImgmWGU/C2MLeK8u5pKqLzlA0pqSsWs0ajOYxq1u20Osg/5s9h/AjHET3ExDIEKAkEN9XSQz0T
05MkWxVy8G+QMqCkKyd9Puvdvp1otKl27EBJLMdp4J9kPd6OJgb2Ni0mzfTSGqfemlr8RcGtd2hk
19O/8s6lpWT3uqwOczJEAs5vHntoBr1NczQBtBGcgEqy7YDzTrOAyPKMbQRKYiPU6GkSJ2zYpTEA
K0F1zfDyvOHKUpvi9LtiYioWfipwDU2VJnHiUlAFauJTSlZA/F8fMWpfxGXk7BXd2na1Ud4ALARi
GrhwAgbr3k309K5SMu+EMBIvRZq/IVHSb6ef9cyI7rDkKJBAM3/lGXjBWeKQq5d1QZo7dqUpZwNO
7lvD8kyu7GitfBJVNwmCMCVo7dtGEpjsKNlX18nSnWKGz+B1qvvWtrZj1B8J3e4fHBXhIYnOvY0G
1RqcnWh4gJo61iTXUeWhsCxyjxnlu0Ns7Ui3JttBZ9VsZRTtfLV4mj+CyPR6rvizkrh00zyPtyci
bd82KUQneZ7vmBiddasa/hkgt/rRGy+nVIl0BI1TaShC8opRI8ZDbrY8Q/Wlo6qeG990Qe5tJUVe
pqJPdqaeoaoW9Dox9sy7efqJ4zXx2bRxTB0HTOhg2SkgBE5MeEIgTyLiMcwoXN2MQ2WtvbAvd6Hs
6UR3vncmkRW4dMm0XOXge13A3gEG3+g6LYPO9s65fnG02jg3KuFSWGbzDcsRrXfDFWA0aN81pgiv
2jaAVBAQwtFOWpN++iJHrn47qu5r3WrJ2DQRgc7QaU0o+aEuFdJcFZBXI2CFI5GiXxXAP0c98ZUj
hiJ1UwAxRgFSOtfzl2LsqYhd4BIzOTh0+lWPKuQtk5D5qAMi7znTa5iYjmrTPHTLBSqyDtgdHL62
sNNHvWwYg3nq3tZJU9Klbpx91yUmIK9JIhBvWWtgprWRBRGc7J0ytNGhmilHL4+RrE5/yijWorTJ
buvwqeqc5L7Sp8HgPIJDVUkueWCVt+lgFVATKzpOElYHY8Ovns3A1EzL8bZG0MVHXuBKmjLJ68Ax
ABPq3caqscUqKGTnSbHNWJQ4EzRpXOhxJhLK0nLH1mqvj0X7JAQJcIYDOsJTq+IYNm1+KoLhZaam
JmmxjiPlPN8ItrS9S+Xt/CyLwB3H47bnEkZPYK/+KDstiFWKZ0HaUTrJEEB7wG5BTgGmOIQnNhis
EJ6P596MfIQw/aOgO8zlddSR0EZqLvclCKhZMWimNs11FY0tlN9or5d2uQPwMy4J/iMhaqqP51+d
d32KTbkHVNXcF6FlHhUzfwycNjw1uTQ3WeHC1FHHr55fjocSDN8WIRVtbzXwDmMhm7XheERLFNZT
jgX2aGIqmQYxMMaY4/hGtOnL0DzB64LbIuTdfGy1Ns1Tord0gEvgaUpcdYR9wBFBVDtu3Kh/m3fG
ke2ZS9QQ9bKy0/IBXU29VGWFh2P6rVlAFBqZeeic+o2RYbei653hJ0NklmWKilS1dndzIQUCCiXa
aIm7lh18wv5nK6QZoSxA4FXqABIEouellgSsKFoFc7T0D7VBiEeEL+SuD649hEMLI2rlcX4HXtOQ
ldRs5tyZRKGrHpiqdTM1B7Ed4OsioR2kWKb1a0NvXkOedohmy2o7R/HkxXhsUlmeRh0XEFnUqIG8
2N67YkCSo0F2UPxbwyIxAzn6i5dJ8cXJhyeqwb2oyuGmoTFxotZvVy1PIMREPomvY3ew/fHKcdX4
asxSeqcuxJ4gUMOLV/ebqHGyXaV0485Ievfo1BRy7qvHBGmfB7l1PZrJwc2B64EyecawADlRw7vV
dmF/zZgN5yiEHbfv7Y3ldf6JSTsVbi/pJHha9zT/qZo2zXJov2rBPlat8TzLpwQyqD/qdhSc5o7w
Gm3tWwiO4cG195bnAM0yoodcDdoLdx8p1MOwKfR6wspp3ia0oG8KaTNdkL6JpL11j+X0xdKygd4y
22pXmvg7ahBQMItuVKN/YcQwIRQotPzeXYtWOHtuG4kWRJNHIwf2XM9haZF3oKZTDpbU0+0ApnSt
xE20zMPeORsBioUKvuQWNQxYzJzOUhC9QxfMD16ILwyGQkCdC6g78upLpLSPqmrRQg87/eBFmBLB
lXsXOiEe8AijfISX8+JWLOVkbS8zSWBIayDh9SE5I90v/TtNsdZq3x8QZbX3Zl+ZG3koRymPYCI1
KkzaLYFy3TfdlZs1NyV67RPFsb+1aOxiUR77Y8bA9GMW5jNzO801nmN6zSLw2GUGVndTxWJNFVpd
6SrDA69FX9fWNgSkJnqKEuVqGrSL0EivVfIXt7liXM3TM58n6soaLGSG8eAQl3wcVJAtObFKK8dt
kb1OhYLb9Yz+NKNfOYkzbPAK02e6Ceim3YwmWzwYLTtigxx2VgjyCnTshzxgJFrb5G5b+EdyJ1NW
sQezZgizbtvYBNbU+c63wBJEiM7nL2jCJjsFE4kMq/gWYn2/M5zcP2lGHi2tMDuOdh+eY+y5sFoD
Z40+ojsfcLIhDJy+kBOMusrq+80seaOVgZmv3jEpTJTSX1X08x+SEAVkYrjX4SwAdtBCRAIjHkWV
9wDffXQ6VBrpsOAydK67sGqveYGEsNT5eAcD4LpU2l07SSUy3Xnp2Dwt5wKu6k0mH5MAyJ+40yWV
mWf447EgqOUi8QQHQEHuZAe2amSaskexggS2w5SW28m5k0QJRDzR77EcorsoY6z000w2mLIaVN8M
95Gq72f1pVrY5an05KuflgmTTGUxGo24q7oMWeqklhgV76FIrWqZOwmKoNrq1lGiRbvETCdDVkN6
3QD8F/sloPlI1ovQiLKjPv2zJu6FZQhJZNv1FeZMyW/kiUvcTo/JoGKVXfbUVMd5JMkNvTHBD17c
QL1H25Ncl26u4eKtptUm9G6TwOA6QJxgR522ZrbWM9e+HVXrriEkmuEcw8Q2xotP+jbJYqSB3XQV
h2AXMxIkQqOy6YvxMdH0bRiQuon9sh2/Q/yihLEO7G3Y8HrYr5I0RxM2vXUj9S5znY9UjMeA7bL9
KcwrqArptTu20N/bYO2jTYFi7FQ3unHtZTENTR3ot1nxvJNDgjitDrCz4rfyh/4EJqjbkBzqLgiv
qC9j5Srcf0ASQzF+tcPiu21RBeilg5y8zepwi1FJkOeJ1rwgW44kL387a2hQ3lcwHYKHvm++Gr1z
mVWfsxao8qle64U9BZiUqu8d0dEwLFCxnkrh6vvG4+P6+zpC/2WIZNIIVIXlGLYlTVP7FHLomGTB
GhrGfC0IDupo69uk6esLiZn+Klb6Z6PqC9pK9qEofIQ2dhV9ZLjN0RdebK1r4GLMQ8uX+YT7gW4c
Cuioex2RXxiPvwmO/SUf07QEGbaWZho6q/bnbGAdUlMMZAZqSB8PHx4NfQxAYyVWdc4C90pgIryK
bNo1mRj6m9+crc9ZqroqKbs0LJdCMzXtc2xtWha5U/dhgVcmW3VUnlfD9CWyb6IKEWEhhhxLHF8s
LeeLaf3x7fz/vJpqTXUw15fQtc54Qg6GV4BOV9KYQYyhAjSU0rj9+JKjmcs6xJTzW/i3kse3b9nV
t+St+q/pt16zfCgDjAr//V8/fXefJfz3t3/lHLxiBsze6//d3/rp6NV/z/+I95ZNqeA/fbNOuaOG
2+atHC5vVRN/vNI//ub/7w//z9v8r9wP+ds///GaNSn7hcubF2TpT3njjOz+73wi/vjn//i16XT9
8x//L/WaII6/ff6Nj4ByxdT/06FyM8miB5cJb4+Lt3ur6n/+g5LqP4XuGMCr2NpKCwfbvyLKNXLN
HSnJGKWed6af/SuinB9pktre4YttkJpq/zsR5frP40cpbVO3GdOSA23RMkC/9vOkVqV/I3xRmCt3
CseeBRokybnR1tEvSO69b55iIJdoFglz/0LcKZh+OwdxJqiHKlfWAjCW1T07Ae5qjDSEYqAXlQaK
PhtfZmD9Jgv35wbH9HJJh3aEsLnnVNOwPq1MDLKLgoRMsepNFvsn9qHY965Ii2HOGP1mGfzrY1mO
Zk4J7myofj41Cjbq3mtswYZ6n4cAj7IUPoMCA20t1f0P18xfTMx/XsI+3hckTUQJhqE7uj19TD/M
pWFKdUZlBfCmhmwNR3CZeHd0cAJqTSUEXEdDzEp+8/5+jrKdj8mlJcjetbkISUf6+ZgqnAbbDzGT
j/13CBdsVdkhP/T+b9bHX08jB2HCzcWsW/ovVxjqIlmEiSJWoTjRoVQw9BjD2WpPtJ9/847mj//P
/tf0lqZjSVZkU9VUS06v5YfTOIwNLe6aj8zIpzj7UyRvwuwZRy3S3fxkBlcUHTU8lEjc690paTCc
d5AaqTbLF6v8YnvwpgRV60vd3fPcnTikBYIWmwk2KA6J3TDFbnNj0A0P9GQ12NgtNMjQazIR+m+F
+1J4hzh5l/RrhjYBB4vDSgdZdVtb8DQCb6VU75YlVnVJKIjO9rAPN4QwLjBFp8lRaR+AvFoPNUzm
xD8iCsSNcq+TYtWWk2XkVXubCl22FBY1d0sGahimO1m9BCg6//56/CSU+DiTUuPByslkjfgcEE6s
X2fJShOzmAgu4g46xybn6kfZvREk2xiui3fvm+cM13i6d3SmFmwff/My9F+vUckTnYerptnoJOSn
axSDTE7yA1koMrtXSbYjWGgLIWqjodtT2/xi+9krgK5jZC/Z6ProTeg7VqBVNfEuqoo2vN0/Ni0/
sRUoq/6F2KBn2kc3o6atrdDbqDYCdPuFxPXfvPS/PoM/vPRPSpw8RFVLUBFW6Szd2omLM4F0X4zN
DG0kMSb0wDzrogElSAkXTOpuV9e/yVX/dVX5+ezpP98OBrlmhch4CWWfk9kMSLv8BjJrQXzbygtg
VCrKCgr4v71Gc1TDcGCQWyRka9Nn+sNNGLdiVDF8ilWLLHhBvwzUWPKlUAQYUOSdfHP99xfrr88w
DmgyURc2GzDLmU7DDwcEj6jiPyt4mxH+4OFR9emmJO3h74/yV+vYn0ex1U+Xot8J6btByaXY0hh/
E8FrhgzfOJnhb97OXx3INAyOZWiOCgj457djIgEmaZm3E9oPidasOkgcSDdWrvZSxu5vNHE/K7U+
7nOeo6rKVkR3NPnpYGSBdwTiZmLVla8dHoYxePz702ao0xbi86L8wyHMTyeu6JKkAlYuVpFJ/ZZn
S5JxFlqNT66BvzvZoRJ/6+c+8zmxDMnCLCMA1Eza04QmNOJz0AxeB9oodNeta25Ss9/lgCVijWAE
vOEYke4QAlG4BvRGKP5wOboxRaKztEMEIdpWNPG9VbPEZ9nz6KMDicL7OHrvU3UfrfowOZKdtvR9
a4N1eatPERUFAXu1vWI2sGBGssghX4zGW+beCZIXfZ2g+tFbed/MOluaNJSJKzgLtPRk8m0as7qi
d3OEV7Iuumrqey1zPdo1boWKCReI22O5r4iDeabDeAgba6M60U4NQzxwyTIMCQ4UNnSHdAPjYpNX
ztoYtGUddTulS48TDL2Pm0M22JsAIzImsV2U+IcxaQ4uhwhxKDO/XpWyXxXarZMkuxHMlQdlTo+T
rUlWtq8+ZupB5BWK0rfJxxFkk+bGZqRJ7hiQlwHIee7zQRU9la117o32ooz9JhmeXSsEq+OiK62u
w7E/WRo+3zLGNhjSAJ5sRfz7ibpJ8q3n58eceOwUNTTX8bJPmFPUIRgQ+3p0rF1plsQym1uyfNY2
gohQthedbLQU6RidWfTT6zMq4uuCTHfFKFZmiduduZHC/CUiFSAaAeI1wZKpykNKjpaj38v6ogU0
cK8tRpSZuu6SW4TpcX9dDXcDRKekQ/DL22MbYjGne1WpnUuc7bLUduRHrdrh7IJjwAO9UP2H1npy
zV1bXWXirpbEC1Toip3vkagWkdKc0j7cMkLGq7O0+uccHgDTfeJeJv7UXcFWJw8lCWErBdmvCfjp
OibYuYAoHdxMx53cKlXR7WUSn3OlJJGiujW0fq8WwZMB6EB2UNGc8m1wvZ1uNqfA2qVwBdFDb0kW
fq8zIlIq/0a2z0ELlMNR75tVQdIxysWdKcCW1aS5GMPSJvP4pFfylBKmXUjUXAByW5BfGAygR+sT
FHXhmtoS4iVkqGBTdOrR0IJjlfW7mBPg+PKAIuhJmC98VBgzwhs/42LVyo3mf1dUFNgGVqUE+lIc
ryMx4OBMLy0UoKHvX8LeO3RZc2Wr9TLMkMv75g5x+tc4KhfofjHBOOsecZFNwB+y7ENFPmhJZw5H
BOEzXr0jjwnxEwK3yTrkT+7ue9N2b0DuF+NXlCOLDECidL/AvUURBGKksA9ZDB6OPrlq4QopemDn
m8hAoh4csuZ7GCm/e9ZPS9gvSxwPH8o7qSMx/rSKIgwlfKNAwtYW6SUdtVOZqysP1BJuNkKk0YPx
AK6H/L6wL3+/vP7VBsn888ifN0hAKlXAVRVR6blYZugGPXnxPGVFVMVvHut/9ZT98Uif9jP4btFC
xRwpi/ETxv6qCFvyLfz/zQPphzf0ac8yKGRhFn4tOH3f3P7o2L95Hv3VCePjMAV7FDzg+qeCV/EY
muaIl1bSuiZfVVHXjXsIit/svMy/eohbUiWHngcrteqnh17f5FlXTKQudaQTquQLaoINrmw2pvVz
IwkFsQgtRsHYAD4YkPVVsGL+h7nzanJbybL1L8oJmIR7pfdkGakkvSBkjhLeJDx+/Xyg+nb39B0T
E3Ef7nlgVFFHKhYJZO7ce61v1RT+E1KewIm2KjZh0rsHD2/81AJkEz/7Oj/4s94NyzDWPOUA8o20
XaHPIkzR2NKlXVultcnIOYppUXbO16nXlx64NtGg2KfmVUJSsp8BBiwMgGW3kcjxIHhX8QvZyiCk
x3PPuNijaz+SgqepVU19EdVHw2lKpT+KxDotDhGfkw+2CjV0FxKpVThuZj+gG2CAzWNaw7i7rtI/
1df/qkX1/6z79F/1uv5/bD6ZXDn/dffp+POv7Hvx6z80n5a/8bfuk0mLKfAsy+BCtF1ai9wNf+s+
WfLfOGJYXJwBwQIBjYe/d59c998cafBHsM/xx4HM/Hv3aelZoWYzApwUhqTr6f6vuk//sm7ScfIM
TupYFnALSNf+l7ZHIrMoiB0y80i2818i6V+DSaYXn7lzD4Jhi4gd23L6K3NTD/t2W9z0bBnMjiRc
9ni+EIDhg7jOPOY77L9jWr8xqnDXSY5UbTZQ9/zTm/uftGn+xdiAqsbEQ8I74FAq+7QzlnL6n44a
dMZdF0VxigsVcTHsygBOaHyOpPHZrIEG++SQ9mR/ekFI4R4zTfe4RVI1UZImJD97ptj+9y9p+Zz+
ee/hJVlofQJMCZJDF0eu//iSxrkK0qFnZ4TeRKrKjMjB9I+1b96dubgTvNB/BcR0xOu/Io6x/yRc
bd7Myf/cNRDUEv8xT3vJxPpr4HZnChHQngPQOYDMlLCu3JBi3TMct7//D697Wcj/ac/kdXu8YDr3
Lv9x9PiXPTPIRdoBrYUtOVr7GRLhvZswGhkjXHU55NvBzd6l6FsmZ9ALFUi7F1Pmq8LkOI0ckfmp
T2oGM6J33DD5e2f97l3spSN0tEHM50E3X6Z4mP4HwwZhiP/XG24tfRHe6ADQGO/9v160XR1UeWa5
m5bLF0mRY1/+8YDxpQVw5B7/8RTnEnkxlgfXCkPKyOXLmgATInUz8Lx//wcgW8oLLa5gZQH425DK
NZ7zxB7PVQWJ6vnV87nnt22VYFKIiP/5xx902WaQ8XyvhR0/CFDXdxPZWhgnj2B5eD5tZ4jPVQ/m
t8dPEhrzS9Mr46UdmmLryfylERp/qd23ziGQEWJa3ZydHH94zsX+EqSEMwZzGX8rQH8GfreHumJ+
mWbVbgIMAzdJnsopHsNm7weLKmC2LqnfEt4DM2JdFD0Dkfjv3z8JUXI0fzMgNPEIi+7WxDP5Kchd
Ngh4C5LKFmwY3obTqEV1aRKuENniwVR+WV+ez6lArau4dk8TE7wLUqf+8vyqKHV/KccwP1k9Lw4P
ekG2pwxOY4sKnqY8Dn1G6WfOf8tQnEIydy3rlC4PVjnW3larzEU6sjzRa45jKEo/UF6SEpcvIa05
x8lVMpLG/XxwhJBEIosF8hdZZ4mz/p8eekeos5r+YMaWmJq1EPmHHdf5VhiJ/mZY75gZxZe2mIeD
3fYllQlPmxjZW7+vPybDNg6J/VfSQsTr5rb4PJuesVNZL7aj4RafRR2SXenAu5uXbwNLM6REf3LU
jms+Qm1fMjVizLOCep/GonlTrO/XqkleUXu2b8+ncOomqzCtGeIu/4c56OQ4wFw3mxy/3zSPOECL
8XVI/G7l+rUPiGN5DjTMXQ30K5bvCLcbAUzwCwwzcsHnXyDUhdSlBMZykcaftMw60Cgo75ngyms+
Dn++a8lPOIHO+SDFDKl0Sn4kSu+qPFdLZJ1Gj+wqfrDTde3DyAN5FbSx0lk6txDQGbnIXbR9fqsQ
G92eXwnBPx5pjntBHW9FojKOahOp52qmpHl+qQaxt8JJHZIMGh4TT2s+pbA18lU5xj1cTZKmvaTq
z8HyEFLMn1PdYgryIDfmUSROHADDE0bZ6JTF3568OIMQXXykprpbnQLCC6OUbLzMQd1Ya3tjldUO
C6x5adoUc0HVpueZuTXpu8waVOe85k5wUS7mcdPXaxNA5SkJhA2RTdAGDgbU/zIkKzIpnOtofh7M
2KOxLSnFdI/ELi9/tpyz931SoE9XifqE6MJYO5httpnb+mdxKBJSYHLH6daxKxxIvx0ukWRJZX9+
acK3542K8p3yG+ua99mrJOUqHoGy52VXb5o8RapuRuGuQAG6mToAZcRHTMeemLLBAZVJh5Oic/o6
+ZD0XSLeMl80l9CpneVsxPHa4hbgTJbcNDv+wjwL8eMYqGSV7+Hl6O95Ib1LgnU8gYf9aHP4hAac
ShIBA+ctqFzrjpABtR0gJX/GDWO0cQzWGyDChFOz8sKNlSvkJYNvvo4M2suGVCawk/ERDBLW9GoZ
DwSvCffa59RLgRQTHayEyh8JKyr1+CmFBmA5kLsIwIRCAws6CSCoAf0BpmitMpN+VqrIy2ga2FIV
4XCJdYhiYvvGkiymyQISKUyQk0OOmNusRgzR+U87Ru+YZMbJjiss9WhBrKG5a6+W21wS1ZmEhB7l
k9U9SlrsRivtI/AtElYd2GZGXKbHYB5/Yhg2H/VQfQ1KtzlYjLr1ihwdlEXxcFCqYhyNF2k4Ox19
tKcseem9bkrhFi9e3O8mmct3Y3ngflhzqWZri17ghqDp8COMJH3h2XkHKvkFpcJEyqRxH4qE3uqU
0soF3oytS6MKXy6PdHZPBA7sUC811wrYyBXpKddz4o1bIC4/6onTReXr4BBmWOaCpP8hxdAhq7Af
3Brx+/OhAAwRtvk6CKEQ7Igxi69WZWVXD4DCtZ4Hm0agJT/qaZzfE+LQQEVuHbMZ3rJxvBJmnWyj
cXJI6CRQlIyr8UGepHUQk6B1pfdmIacXd9gTPWdewsXXIDmWR+zvw6oyWj7vqFdXLPkLYe4aJLV5
Cy0H6YUc/WueuOSHBoQ0iLBHqBk24moOxgH40Y9Zce2FTVZeyyIEx6yHn6H2oC0b8DKL8Kt2bbkz
6FzjPNhXDdOjP9iSYGS404enyO2JvkZBDwN2muJ91hk0zTPIcSQA1AgknyI2Sy24FIc80q4xoluz
PEzkqa5tIpx2yF1odyHkrKLxNseGONbwk3aJLZtNiXuQdhnpJ6A6OuLpo+h9QqgYKr0TY+e9BMEM
pMwkNHkbtlHCJYtxRGeMqvid+glESktaw9ao9HTJyvZn5lhf0WAtgPxCopYjcBe6nDzIyq3Wlv3A
kIBGmTP2sUyzaiMATbz6TvdjtKqZSsaezgvqAiMYdas+l/6bUWUuEfbedzIyS2ywNRIe5B7roe2a
Q85QaWPk2bCPvO7Rdt7CqFpya0t+ig0uf2/GHUKc+XOIaYu9vUJmjt0cafBgvoYUE12b/kojM772
PkZLOZFakFIxo8YwMXUK79wRCOOYLeFCKcSQpJ/kpZz933Ep2keImS1ZPaEnkedBK/eZLWRJp3eK
WCFK85Vnj2wv5jSd8ZdBXR6jcpeD+j3lLMGzi1osr8nLmIht2pCLWeP0aH8Gscp3kf6QqDfrZAg2
UN9dlEQm8JefhhUn60iNTI5kq86AMC9RYXFnVRoHSgAh3DDIenFYmXA4WuvWL+Wl5YYo6DhHCZdZ
UBOdDA/DuqC//Yy7R5xFXXyqZUP0GXmnHcFOoEqIsAa2vBYxDR30lGjFvPglAzbQRoTOgpJaohmb
gAZhcx+MSJ+GrFc7b8zeU3vyT11k4QsxldzPPnkowRj+VnVAgnnjdecuMj8KN/Z2ztS9IjZNaIKa
Nw4nxTka6c4pH55P5CCsz7wesXlZV3JDWgx1EY7JLZN/Ro1BZ29rs262Yf1jIIQTstQ30iiQc+JD
XnWTJHQkBw4fWh0DPlLN3oMwgDc49rhUkPRa3vxb0ZQ9ayHTc1UC6Y3BqJGXFNjs4iFCBc89qsgb
9mZTvS5qm4sZ+TsTMMqxZcC6bqsAVvJyE/S4IrZc3s4i4hE4GXfNVP8kh71gq46BWrqbjIJhVeP1
PBVLzdj152Kgcs2Z0q6rPjovx1qdQrLBz8T1V179vm1P89Cn64BFEUh26F+0IAgPLdzhWVa0S20R
SzLJyNa8hHVX7MYhxCFqxS9U4f5t5FiNG0H4dwBtHuzE72MU/aDhXgfOvRqabo/Kq15VGIBPFWgo
QMnKxxEBZ683p4Zcpu590vXEBhtesqDXh3JhNTcuQZo16HdEgayVppuC8y9ZK32Q/GfPZ4bBxJcO
lejy6z8ezKTEWjEmUMAmYKCK/Egko7Dv22rYWKFZ7ZzWBaHZcwNheZsPaGZzgBHRRDk8fG+mwb1E
kfPOcDE+2AbxRCNQs1EU4kU328DzhtclR9Io8EgstqNVnaDcC0vc2IOKvvmYev4YMkesq9tMIn8f
FxDa4MlvcQhS26v8/VMIOXSwBsgNzOJdkE/X/wNxcypOc4aftrsYPu4aUwp7t30X1Ixy8tS7Th2m
KlA8pIh/NnCi974qikUlO6172XypAlFvkwkmWSHwscuKX4XDqbtkdtEpJ2zCbMDXhEydzOillN3Z
t7jw45ZQb/JSv1ZPmTv09KzTNzMS5H4TJvfcjvKut69jnZP3Otb2iQHi3dBxcB1qIoYhBbt73bCp
xDnw03z+pMbCfXTyA+Vc++lv95h0AVc0MtmowZ13Nc6RW9YEpCDOxXXSc7PNiuI0t551yvOv1uCo
fWTL71g0SarsWhTQmPg8qC8cO2pKH5hLd+Gpb92Ux3tmWGgC2Sn46O2WoeWASWsauWQQ1Q+YMlIY
WpFk4k6W3mttVl8mS/lI61/nrhqpPmVx6dMalnG2TLWQrN6d6eINf7myIa8kCU6JpS4YnY2voY+R
tm3ShkhSIW/ugsamdRM9YqDWG5D4zUfjtj9LEZQ/PR/PkUpkd2nCtLugq5/wV1C6BGmCMeRp9LXM
VV0TtBCM0Eb77PisEby2/hCOJfcY4v1LCDqndMceqW34VnvxtE99p6dbAS2QZPm23cbLQVAQinJG
pfLb95uKRCNQ/sPsY2v2yS9VtlMfvLlB1oMxq8BTaCP3diNffBYxuQ0jbpd1XYUXnzeEuU4B8aXs
xb6MXFKTpr7gI3H3ref6R1m2b5x5Y/o32bufx3h5dc6CjI0AtGq/tco5u/hhdqYYA98Hyvkaewzy
mpl5VGEMLYbImti8urHXs8OajOmfTgTx6wTK0UCa4FB+Fo6s1rPnPpQu3KtymHP2YceZ088mvKQF
sl2LZOXeVtZ5iqrvKjWLd+XomxpVsx7LGPiO4YP1zQTOL2k/soC7B8BytWNIuesRwx6LNivPnZVj
5q4lKV55zhDOA2AatyeWJfO1cQJq6oysXuw4K4ut/YU4vHCbFwNC6b6OLhHIp3ihRxpkSeACcYmU
yxvytuDQXOxvfy59kv3cR94SV1nYUbpJGx3dyb4yT7Uy7ePYBc7BTD8B4jdhpGS/O6JQjs97sc2K
gH3YWY8zBmrQb0hzWQHLFB1wXJIJjmmtW0lzrne61flWRf5noQxzNUNYObc+QpnFwIwclWCUdFkP
tQWzYvJxTPVg50P7GjaGfbVFdOpFoW5BgR7IbrpTZcFNaDojvAsuixpeTyYi99G3lYGY9lcxFtjC
M/AQbvdbR7p6tRT8ej0SsVVrVR2AKWCnEGV3spi36zCGtJKAqpncatzZJKNt8S+l23qpBwXAkAlf
wPn5gJR9sUWWRBKXCCaT0AdPW4Pvg3ggd3Hr+nTp0vac2VjFkpR862cjR/PmkkJ3stLsPSvUDLrb
xYeGbFpvpB6zK/7t/Gob4spl8RZnqjm4ykzfhnDpJOSD3j09HuVC9Zcpy3M+M9kY7YHrcXGCpz0/
XFnxufAKcVUNuIvcmRhEuWIi1doRpNzVU/G5r9+EOYS7VnESwCav+KAqJF5BGO4ncOduxby6KuZr
hrb8JW9MYPO6wcFYW99ns/1pCcf4Yc7tviDr5CVP7Zdy9ELsUiLZmnNYvdVMbasWoxLOUCYydhG9
t+DJcQPm52dBEHpBxS7AqkLKNqkI2dVZfv9JwzZQSSSRA5nBCQfJ/UkPkLTFTnUwPazetT6F9i/w
9EypF2acXeewzxadP8ALH4zOWbekPZSV+zFVzfehzDz+bRKQISSHh6iU/b4iq4eMJylhCnSvQ5bn
OMuNcTv46XTWc/2uGzKqRQUnpbVb1hjMaKfH826Zk5QsnnAsjwZJsU0Fa9aIYm8LJS/6s1R6XvkX
9NpbleUcWJDRlVOdvztkMrdBDQ2WSvLPnVlp7A2ivobvqengv8uBiTkoKgxJKmsmR+tliLAsC1Zi
yun4VPml/TLi3e5qwJVlZtxbJzpZyqJrlpZrNmGXf9ls12Q4sMB41A+yYBHJe3cbWi2F+ES6Fq0u
9n9ZHtTiA8oE3HLNUjM53cOIL6K2kqsriAyzCuhjQeRZu64lndtOaUEHfWmcp09PM12/yWzSAWwr
ms5JnAVrScIV6yhTtbYUnEy85q4Ct2BCl6LtLyzeTHhDi+kpNr+kePgS4MHvXYs909DZGXxnd6li
Eylp4F2Bv+9jrIr4kNroHGQV7LREAzMz8rOBrJCWxUjwUmk9PP35ufe3abOb4wUSZECMroNwpzPx
1xMt0oeANOilzA1ls0DPiwRj4N4WjaZUp1iy8ta4cTblPJu+PYs7rKPDGtCfuR7JLmOAtGndsSWx
T7vHXKfdWnn4hYcAtT8UGSIts2LagRfil8zgIK1iEbovQ2XCt1NhjNnUOBB19DPVXfBwp+BclkDm
ajOZiXLgLjIqAW1oab2l2t9jvTrTW/8WCq865QbMYylg0lum8TO3q69lTO8r0Lo9JYmNna+SlICh
2lXDOL17BeMIh3ggALaIH+vm9PTXpJiZV09nWdATzZrHC0Pa4Npkd4udzN7MGcEB9RPYZ7AVpqpf
hpgcAVAS0sHrbxoNJLoMh1jtvsAYXmIcO6ZOd7EX8l8RlaAdqni6Px+cuJ3udvDB+2WQO1eGG6z8
SCyWA/LzlNwB4libT7JQoXpuup4LDWv8cQ5StRXKRV8hcuvoIqmsmwFdh49jXETpG+ge+g6wKrng
Ukw15UywOQzLfFeLqdq4EktXHpF9pIjXvkPCQSAFouyEkqo8hUb4SJZdngDBBFmLQ5Eyu2vKPPuG
O9u8qUWoOTG3qiqjhM4NaliZ1Aexp+r9n+LOd2Hh2WorO0J/fCAaj0VCEQ+YqQSdzygz61fSWTal
LuLXcsw/N+WCIl7WrSmabmCa9aHmaueq9tTZjrLPJsCHPV05hblUk11UZoGzQeK9Fw3hln8vmow4
KjaV5fxsKSMoYqfhw9Dzm93fMkijL52Mg90YoqJVptkdFQk9q9FBI2YipzqlMihOdUmyjdttnwcW
GzN4J1X/SNFXnev4Z+GYD87V8uF5ud5hLrPWY2txY3BdagetEtBMP2s/RBW++ObYwGquE9ZpjySy
FqJQPnB4sZsBTurSAna9Id+NSHPgcWj3kkun2eNN1CvHo18Cqus1c/XveaIzJuaatNcECAi0qeRT
R0FK52uRgNbEcZBS92bnQISGYECMic3jRFt1y6iB5DoDZqFRSH8zVE12Tgx9k6FGZlO2zCkY8e9d
eyJKFFD9Xg058k4xDeuJEcwpGmtiI3qnYKdf028X11mWFb45IMkh7QZMcC9Gq42DIVV7xHS974z2
7ek/LdTvImwAzU+kPLCBEUQXoUbuTBMNjTvvJ6yCZ7WDsZJ4if82u+i0jIwmSJw1+uplpxY2B1lz
4Q9ep39wXU1Ujt/vZj81b7GBpIwJ6x3RlvH5aXTE9/alDop2M5LGt5VukuxDlQ6rzFbfc7CdJ+Sd
3+aw8K+1mI9R8T4bdXOB73Px4lBeOgEqLkgkkWeCHlk6Gi/57JS3WeQUlmN4sDzi+Ip5Yic24e2T
IRHusuLxrDW6SRf0scC+et18iAeiFFOSEP/wYYb+PkQypcMli78Q1fg5J02BtBTGSpC20zb24+/T
ArAvXPHZm21stU68ZRnPzmFKspgWbrcnIHneu5n/Q8f5oxLxTtm1cSw6jl1dmOTrvjRrimu33NCD
buj/zxMTH5dsQrvs8RzIDpGH9NZmlbbktbrreCDSI2Gqvo9Bum5k24k9/CI996dpII4UzPclszBp
Z8l8xyAKKkP4ycktEZGAZcNGHufRre3Kuz3JnTK1fDEVKky3SValYW8bSBob/JZ76EpcZmTTrKwa
R6xN+N0hCUj1ziZ4KQ1Mm03mmcY2niAaTCxIh84vhxVF+dGddApyqv0cdP38WnvjRkEMuTTkCVvd
+4gJAjnKBP8yNTpkibE+RHm6HjXhFrGNqiWq4i9GAH8ziV247sskiNSMbjukdL9MMfmkBaac/lR2
HlJnDzII7rXFaYviytn/pUvVwFiY0bmx7O6inpYmmrSeJg4lYVzpeVvhZ1krl9nhwAn9rIgul3Ly
YVUT6jfr9LvrwqYoey/d0jskRa2AoOrShtno3KP3mQSvqUuXTS405YpIXLqCZCYOWSAv4OOMTbR0
9XHZOavan6JVAj15489jcg9SuuGFozIAzUW4T5jgJgviyU9M5JIk9LX6E0G88coLonSfLwOw2CyG
7R9SUd+Sc10jhVPkl6zdhOSdNJtpukH3XqVzbu37Gnv0OM3hYyTyY1mZIY6bS8LQVJn6jBkRwDw4
/VSbJll0+ijqaUNrn+wr6n5MEXADZHxpOPXOOYYIx/MsaCvqQ2Ao3lSK6NvEo3sap0cna9dZbwUH
w+2/DiYHtJTg2Zay+E3aPSuC779b4+dSVNUlr3N/3Yz9L6sguFmHTbnpgq7Z0AsaT0H1qQNvvtVc
EDt3cVCm6DvuSYPhKHH+AgblnOawO0alsrnTlLcb4QGtJP6fLafZYJMWwbjzSuogkotpolOEruqo
IMHVbcyjaTu/qoVOoKBu216enJKo/ssY7b/6Mnqxqjg7lYX/2nJI3GtUbsBErI0JAeamAm2fm1bv
+xIDXyAYFnaVfOBCwCt9C6rsc00Li5MKZAZCQOcNb+hAMFYK+/+GyvdXZBTmqe9bAh7FoF4L0JOO
U0Mswkm4dooYCzJYL49e7rPrYGLZX0kIvjRkh3MZa+OoCRpBTY+BeihA1qgx26PlQOyitSJTXB4t
4bqgDWtvJ7Xt0fo3DhZDsGltIDDfhnn2DZRht7MdctrsFnG0lw3EasOvedGdTdguOoMV7bD2tUs4
ei7xZDNC1MsoqYRg4Ct0bt9FDTU1LfVLRTd41dC631qEtgNiNwlhyuCOz0acADckFCQP++khZjhj
rjP3h6qIPFrSkbnWOrfWGnS6jaKz/FZ6RXhWvXgJPaIRc6ABN04lw7qQ47ylGbJQjJZArak5Jy3N
WLe2+qVPtbGVbPckGekD40zaFgYdvr6/46NIT4SLeivBri7I6mL613HkslKL+kaRVQru6iX2T4Ps
vDt6omwVRUqeHfg4W9fxUBpUbgROn5eaFV/7IsmvdYxGw4AuvGMVuhjDRES4Vdw9GzoLALvflUN6
cT3FzIbTTLGmLwSgyurPVhDEVHCkHD7BCUp5/bV02y+IdjHTa/ERjBJRs8cymJisgCJsTkVZjbeE
GCyV5OGxkuVfLflfjAPbpQXcLDBSapHI58zx5+SRjC6N+MY4JZ8MnDg03Uyi44Fpd1Y48s4El2e4
Cu++t8WsMexrw6mX3v8HWQ0UnnNFBG/v1It8HFuboylEtJlvTRqBOdSmy0Rcy14Mwxs/pN603SS2
XmMZp5mR6soV5URKL7nyHsf+hR5DFB9uj6U3o1Vir+FaR3tyXPgNvAjSe7YO+lrtcz/Vx9IABSPN
1FmHo+g3RqLAkPpQ8vUi9scQ/wSCRG6piSuwe1CPpQ1+0OVwm3bNaxxe2bq8i8qqtzhOljy1Knm1
0YLh56kFWa1o9ydyDsAtjifZmPNLERq755lJJ1O5hlnC7gxwezUMvXOLJ+NzQUTzp5noXDnRsGXG
3mMd7V+0l9sHmO3JOuWE+XhWLfDkdsMYu+fUmox1YKXGITbAfs2yQWlhp1eads0LyoqASC7vmDt2
+JbmJImmL1juPjqthxuRePCCl0ixaE7uVZuLrdVb0S0qWSoTl3Ru8puAwIdedQlHWzPSEa/SAuKG
Y8PaqVi+ZE1tbNFZBOvR1P1acWjb252y+SCgcZVjcI9MYK8z9fCe6am8x+nXXmFkS3T3w0pUspmt
tkFK6pZf0xhdaPf6ZD+k7dF1yOxIs3jeRLhckT9kIUck74tDS+4BrU07515RxXjM5BjVlO0jqLcd
ORvt8nP8yLGBWgTsueEs0Gol3VVKMa2GCsBDNBfZ3Q5LstUixulT588nUqvhURNrGzohywwtcu3F
b4XV0xwYK9Do1JfzaomxN7oyv2fxBN+lojJCx5Zsq7JyDrqpzbvyacjB1jg2WT99ozF5EeWHa/f5
MUzUQ079fDDSXUim01Ek0bdBQeprWrYL2/xF2LzYKRFZV5O18+pbwYk4Vs4W0SSuA719gOBdScfC
dz6D0zVhmundzJR2n9NW/NQLDptwveGQBHnClBNJTsfHtJU9cJayNWgwpE0Kdgk9TOu24z0f8y2j
hIhVsXDPhgta3Sm5nkJwfezy7orkHtiZaZKcZ03XHOAGtklrU+lq2uTVdNG11d2MwduMTSivY4Ds
25+TwyyJ0hQtlEeNhnOXVtgzIpANpyYefvcGHO/ODg7QTopj2lk1a3zwEy519aaIKSYnctzKqFvb
hNi8i5mRg3K8+eTJjtBwYxp+7p8NuTpUED1aYdFzQUglAD5s6z5uVs/xUmN4/VkNBl1Hc0lPNAvW
dHc6yp4uDni0dOeAM9lZ9ABX3myE7GNAmGXna5bvujwyox2OOYSn9eCVBa8nrVbPjLy2f/Hj92o0
/ZPhdb/IBzDfiCzlXJRiU4GscxeSRCGRkI075K44p7bCqJL3N3dEO2jSi1oRo9af/cxCnTIGnoN/
04OmzpTqNhoG/QC7fin5tEOtxd1j/6Oihvcdjq7++oQQxZlxrLpRPNhGH3XInJJ8sXSdLEUfi0sK
/QXEe8qE6DZlDRiN5aA7vHSjDk4EsZub2itNIrEr+ksmh/q4x9aR+bSbHBuxeBZwgQhgPHtUuHrn
03ja6S6D+KIz9/Yc6TRtIXZdzBC3le2J9Of6jjIF2VQ3wy+3/F+Rh56l4bCdezkba+HC43+OWhHs
/R6XZi95AuRJWMwaQdNenxcXEReLcmlchhqWfak1ziAzYhQtl124LhHKu56owA7H9tFdUIL2ACl9
DMROzpN7augjwgdiVDDa7fVPoBKD8/LY6tbaTJLZo7skOAChyW9BR4fCm5Fyjpbjn3yvInMh0+Qy
i05f8Ktn57Kh+es1PUMOQQIDFo8Y9QqxndyPJTEOe38ADJiNQ/+WNg1iGKqUIgkYHZm0Zy3P3zwn
PE7BU9rOD5mJiejZ/hBDglcmqRSVeubcpgCJm1tGdHTYIW+ZM6C6R3FYM1K8xBURsJbAKxCWPmcB
DrKNMHyC1QnPs7LBvXIKObZJbJwbaf6wsxagcsZJMSyLYx41qDwG4t/8Tp4CkWL5DeeM/BD/MtR4
nZRsxqMsYntXzWgUR1Lt6KFE7of21NvsdPkOhOa0z2KDWnUCWxM4n4ZC2OuoD+td0Fq/iOBhzgZP
DnIuvEZtqwwtNCz9AQDJ2rONHFS9PRFQ2peLDbndJkn98JtRHmlkNIeWxXSddUNwagiV8WUCxwnD
bcXkN1O1PNOQWcbpOSebbp0QNvhSzWZ/oSF+zlhMzkMfpAR61R7hfc58bSYyv7o8fQlt/1ygldwR
2bcbEvvFHP2PAeXGR2SSS+Ii32Dc77KIgMJf6cTSO5C6Of0wKAOTh+Qyb4tXqzCKNR8NCSB5l2G+
NlrItKPcS67+M1IFXkUnj9JrqFuaLtkPZV1uHfK31hL0DO+V+tK5HJSIVE+2gGh3tlvtTemcCrqZ
V4eQuD3D/vJoehhxaxcZSwUDskioCcj3S+o3ox/T18EbDzON0h3CNIlNO1M7C5nR3mSgzqdwluTt
HdrJm8myYsDrtNaweV6LQUcqROAU7FRLge2GQ7Wx0xgCXTvsB2FGf1rmTMhIxwt4n01++C4aEZwV
Qtd7y2X+Pstbb5uPrnTTC2mvepvXBXFNgbtht3Xo97AnENvtLXuGCh17M87PVIfsLBdVnWX13V6Q
MLObIj5DIe3g5qb6MypvwNTL8dPu4CMakhtIo/z485ICmvyH2iIIG1mAX0aXsun3ifLQWPdsYaSe
NdviQJMGE97Ux5uKiM+zkaBweJaAjkPfCPIm/RlYy6Vp3p49WBtUz4axjot8ZXbJLOFqSzKEEEn1
AiZr3LpfnkfARvK7un06XEhoJopDM0ok8uZjDMdHaUfRY2oWATgDSyo45w3zZPWuaH9aSYYmb6Cp
PArj9ZkIiZfmCauSCePZbGJqF7smJ6WeBEPRmS8dR8iECd828dNyU0goY6xjNUHZ3AKaMgEuGdvP
1NLXTbFpV0b9W3M5rYkvZnReKWuXlenh35k7jx3NkTY734qgPX8ETdAstPm8T19uQ5TppgmaoDdX
Pw+ZPaMZAVoMoIUWTWRWdXVnZZLBiPOe8xxubaCPtsRwkqpnjZT91MdGuynZC5J2/cOeInqsF+Ya
/l4afIO2VRN6cMh8445dqrrV3bawKfduqSlm43WQzRQ8D6V5tMyq36sUG9Fqk3BlSESviIxn6P8E
4HDnHYUBsydfRqop9/M1EvAxJ3hdaIJsB1wPX0aa9TwberH74Vl0VfwyBjT7hhDHzCzDwMZ79gey
Mja+aZt7OnyuSuuPbNirt75tQLMJCmBEIU0sdGZvfaf/+UnlF7a8YCUEM9fUapMxezoaC+y7KJ4L
0nlGbFt3dr7eZqRkJMSre4gsCKOT6NBFWP63Umj8SlXVI0qbzDOkjbdcLdoxxwbJtx+ygmcebWpN
aXuqr/zrAAa94vcsmLuNy6WyMrZyZYfPUh2zWgKPHURwhg8JVFZouqvjNDx1sRifrRJvM+wptRlf
wtkJrwhNEMYMi6IUw3NOTAXFo0t4GlfNyVKozoYJDDSt7L9HQwO9hOnsY7mgcM10b9mY0o0cVnpx
vLYXCUa1sWjG2Ez2+KcrYPri20E7m1rmDjkwlk0inGHH+SO6zsslWbxeRqVfTY6YGPBngaKVRF9z
dAK/L8hqGcOOIxNHDL+bDi2y69nPhvmFPvI5KOA/O47/dQK9x2CrbA7fQDbKuw7/mEXk3p2axcFa
Lp0NEQD7e/y+tAiC5gvFsbJUurFNnvP1YigPI7YQT5EmRxuXbseOrIDxsGC0EtDZG8ehWxTnSH2w
e4H8sayjCfRi9nUMUrIebOpGijllg8J30HeGrZVQv2YUE/5Ap3yxfRQyHb/Fkq05iFlsts5DukB6
227pLEJsMI1o/OKiXmwD4qVXp+7azWzawdGe6vZkII0cSz1gnRidSzd7+ZF6rehEYRnajl9+MD0b
j5MpT/ZEhERnlfUjo5d8aX8/ja7OT3R6R5uor7yv3fQVo90vo0okjhzLeQlsxq+iJtsrYhLBWYtz
eYKruktSDsm85j8aG4dGwUgGztzkHnvHOloYu7D0SeclHxAgnILUaW5Qjm453j4fiwl0Jtq3qXOC
I0HFaL6CWNWzOj4ryeZTFbhGx6FQR7KD+jSjNrAQBQWh8Bm5JIB9Nkt3uPemfOmi7C2bI/PcLiVT
LMXlEWSigbElnjZlO5hPYqCxPWSaM3vyyZU5vdk0YNNH2SSbuqZcUfe+dZgdO7okPyhLKc8pOh7Y
t3d2meYRL486dklu49fCy0ATgXcGFzXzzJqAwC0RPrqKfHJcx8mVQtXvDrfnB5JufJhIJK68zDgc
IVZKle3HCVplN6bDb00xz61ndd8uc5m99vq/hqT7MVQy2DHmGjn7qRFqfLX7RPB1cr+euysaru7V
NI0XOj5/agUZJQ4dd4Er06+VVrisZPhsBcWxltlPr2BLabqlcR4S64lp5/SazcFmgg9+ajrew5Tc
DW9tJP+eDc9+czAi4SRw/s7VRxjM7a1UQ7gvLfetZUqUQg9+HlLfegruWQZ0N+IId1hrELLYDcn0
/OVT3JIIsecGCp7ClEMuMEJ/WypABd7sRkdRC/tMpU2yNJhs2sRw3/3ZqLaSmwMveZtdSNL0B6Qe
72AZtcSKPv1ieDBjqDBYVkYcG2Yw+icrxeK4eJOdKjv17BxW3rAR+8fGBZRAUWhxTn3fpOlqTI7g
t3328swzeIeP1AfaAqtgOJ2baH4eLWd8crEvAUxDn+PsM+51pcxXAyNbxXs15rhhYd793lWLezPw
loonw3hJyu7dzsHasK+n3ikqPJD+x5KD9jaC+vgRy6rmVp3nC+3xCKx++EKu60PNytzZVkk/m5G5
r0AhmJsP2fvIbuIaW/Ymb6ZwH8SheMCrsrarBSfDR/WI48L5YFIor0XCTjRtpwf/cObxhw/ok4up
zujPq3F9auurnNl551Ob7ANO7LB1Vq+j2ww39x3MS35b2zV6ane30ZjOO2ID5s0e+4rIbV+e14Xf
BAs0Msq+0Z4ZPUa/fCR+MB8pNKapqJ+wHPiZC/7GckBJtKhxzUx2hOnsJXKdBfiD5C4GER7yiKxD
ybz7+nn28lkyVDJLAJAdcCBl8DMdTeeJxpNqw/+D3g0AR6ek6J8ovvZvsBmbI2h+d+OrbNg7IuJ0
LtX0vJ6EE1Vt0FQ++AmV17y1TrUzSDYAUIPpYVGbfiYhMatFnFVd8LRUWedThCdiqY2kvjuiH94Y
N/A2th4As/t6wbLnHVztohOHwGw3djsmUOt8bDYjXUQcjmYnOA19XD3hL4i3TRb8qJzEeC1U9A6p
arhQ+tGcDJ+1YGjxoi0lxfjIW0jE1U9Q3GqfWr7xzjhenIO846/Q9rs0c+Ad55R3gmSl+MZufslx
Uq9O09nboCvEzpu9nhXDMy71coEqUe36eNbnXFdbNuHR2+frN39aDciZz73wKZKaDK7IffdvYI6Q
QaG9Iu6zsY6Mudw0DYbgQQpju05sBBUvdi3Cy9I5e8VNfk7adt4II6r3uJ8kpcS9vEyd6k5WtI+j
4OgsnrQWh9h6rITJTyUJlvTI9vPT+lFRqeJUDMLfd9rCKDNW6ClFp7+G7OYPSrUV+in72rk/BzT2
kKlOvkzC8I/GiPqI66vdaomWUldde2+Xi81Ndl1kNx21f00R7gx76jAV/Mclcm1xVQBID16iMfEs
OkOtZl19frh+jlVi2Eg7eZkMne0cTAvPsHfrJ0WYRfvF9HDpn+IUR9fp0Pxwxa8ekPHPwYVgaelS
bLwKXcN2K07+4fBVR1QWh91C/WCeXM7q+nliUxARrvlSjaBHVlNWH2w1Na5oq/fci1u03qWnvgjl
t292PZUeDgmOXLFYY9IwJGd9Vi1v5w16PPlZ3N+jgIqBoQI/x7uCgZ+NsyXpso+1TCJLqbXpGEn8
k3lhmxB+nYJ3/Chu5YYn2U/H2KK2NF0uJHGIxfuD3Bc5pcPFos8GbE8ob8KMmji+fcCM98ek1u0S
hNHeCmmq5Tj/XafI5jGjzY1NiAKA/i1J2c+sropFHhOUV1z7wDwEU9x9sLnY5WxHvpF+2qR5/e5N
6FHx0v09JXnzZDuY2YYdVnH10HkoAJ1qk84acycnDMyND0Xdd8b0YUd++lg/MlSF+j7Y/tnv7p7t
VS9xqKY7RehHNUU8uig1Hj9rfLKGvHS2xyjCp+xzbyyl7WQsb41hmGQ9ucho4P0jLJwNLDPakeoy
eqY885DykjVB/XFgenAkN3iAJeJTFhyZQUcQnOP6XgzNR8SBb0pHoqY9MriBIcSIWvWr9aI7071D
H5XNc0eC+ZrY3e8u4LlKLM1wPjSfqA/AstybUAXmMH50WRU/rNG7ZTp67TsDqDSaxduQRahnxlBu
xtTNeZvheW+WTGyTYezT4Pn39rKK2uANojpQu87HERgvu1dKRfNLbviPtdVG5ei7n941UZCkcgMv
gnwT6F8ewws/p4hak5jbJouOZwfxrxo6+THJceurvnjNU9Fhm29eCf3EZzOJq00pbbwE4xF+s6Tn
kXGqnzIG0BlNX/huxxMh4uA5cyxQ/xhudlNdniuTmiI3lcUNm/dxMbO/JX76Yni+/2IqIterxtqG
qbiMGYWDWaE4Phh1uPdiu9+u4abZj4dn3MU8Eku1cc2M02he2yLOL0MuNH2RXXMwjb7arscTk87X
veXgN0BklPdM0wYVL3xidht3L4p4v4xsEdh1ndaRsUQw2bhVDk8LO9lX5rvzfcijvybiMRy5/fyZ
+bOx/3ypyYABT5OFBPrQVt8i/eTgA4LHY3f2Rvg80VjMEtOTzwSD9+OS+Mqqzn5roL93E9kJ1+3t
W2vj44VVgUv3Q5FEOZoq928ObbXEQ692X1O6btfmTVSs8GS+Tp7HqRxovTnRQsTwyTkYjHfJm0x3
6bvqSTENPXFg+qUzGL5mMExEzZdIV2ISwnR8mnUcObw3acPU/8qBgSYvjbKyxru0759gy7PMIdjt
0nAojyPhRv4Y59/KhCHohIunpn8jVoWTOhnvc60JRSrw5Uxlr/DfvWsPLoq1Pwi2uajpclKu1V47
zn3EKc1LRBiRoXzVfImyPLo2jUnMBCeBs7YLsRLYe7yjA9UTur37em7v4XKpNe5mqQZm50Pa+7u4
ldieG632kxPuHAn/eL1Yy0fKnAm9jUufgyyTD693cRZ3DpXTcbabJHydmO6eEiETBgMg5TlI+CIW
9gIZxmnLHOxbkkvvmTodd88mL+BsHSOBltG701jlhWMvRxQMb3t3vVUXrdnPs0MxWwtequt2bbxs
/KLI3mS+M+/CxhQHjNDGvU1dubdn6wi8Te8n0/uQsMIIxYo3RGlqKz2cPNw5oeFPbCeMc5PXoLMo
e8CMh4EtiDzzZWxYboIJxn1Ls+DGmcx+KxJ7X1a6YR7eGJg4OfEtvpEgLD7alI5uGc3iBT3xFlnt
aU1fkg2dN4ohO1wvhiTcAfzrXWn8yIRFgs6aiQKwqtE/VZEies7Kwxz3+rmdY+BaGRVby6bUrbeC
jfE2L5eabll8UFzQ0tfrVCfS6tN1rHCakt98lXH9agzM+FavaVG39H300fBa2yC+7PlqElLBh2hs
RlyCh8+1KP5dOrJ9Jp7wu5l1fEWUozTI6YNjGBM5z5Lme6iNF4v56BclvJ+8eLwHJ86nBnPxttDi
3CeeeEUfoI9wJvHSkd0bMDWxSLQTfYKJcU8AFu54f8znXKXL5gZREUX991hbh9hoznHVGEccQM6e
5JE6lU746rGumcStrKkm2UrHd3/sBUCdLKGIYLWTrbpbS2nD0Zdlx8BMfivaNMeO0LFeEHLfI4wQ
MMXDeooGwFupJI647v7Xn5pSfb1TQeMc23SaXmkh5PYMCHG4RoZw0b9nY0nEs1PPWJGJxtFgtYPs
b58g1MdAo8L5uytZ7FzT+MK3ooRNw70zt1e41iGSr3J2gKEZNhZ/49nVh9b28JdWiHmz29/mxDj5
ZT9fUfZ+J3ZWnrSkJjJXTfiYeocmhwG7icia5Mxm8sg33QNIO4JhanKqcPB4j+wxByRoDtsAeEa7
jN86KDngLJiCBSX9BH1NNfZQ/klDPN7tUj6QWzvXLPp3OpQGHG2IcNJ0O+wTnBmdzqVys07b52lZ
gT9dQRjNf2eFjUmztJiiC5j9duz9bXZNtm/tsd72wzBQQcvJdHGVM1gozmaYl3vHUvGhGGOaEAj8
LgzN6SIG9cswMsoMYoo2ayMYnjviq9AXy4eDm33TKse42TXpP6foWHWHwAIZDAuj6UpsY/QQ0sGN
N8pV6F95Rgi18nm5Vz2c9HTrVR4Pdu3SnOsUFHnGWXvzJp5sYyRwpBhkHSPaCk/N0oJQg9FkE0Fp
gNAMpcg9+kg470pG1oOpyDeFDzfD8XZkn4t5cGEurPSFOeIFgQfxEc1m98zZebO+wOtS4ag0ckGQ
WpP/dEnFEpOgX06NmwaTyW4EnbGT0anOLsVgFa8En+U+8Zr4QvkxqX9/uKa5PxIZoSYwGJP0Pj37
Yc0IwkjSa+CmyWlMhqtPC8+dOFNNa0pKThoQKKakXmwtP2Cl8LArhDGkZGQxdqVt3u1FWvTbdQa3
XujmWvKYwzIf/asatPMaTIH9WjTqwzEO7OddRvktwLx4oLaBFwJ1p+r0GWqSjeJZMpx3KYH/Yk7p
kaDDdqR4viXaaxnveZg07xNz6bkcDkPuJIzOvfQAbk3dlInlW4spOiYTPJImE1+E38jj4PVEz1DF
H4YXoK2VxptPk8NlVU8Ftbo7wx7LbWL+BS97z1Bs+EZ7abCzwZ7qehmZsEjsI/KNiDOtsOhFEY+1
X8xs2JFwcrxTWyGxHfWQ/w2CQzg+xJGaoJ9F/zIQOHoqXDd/GnJJk3bPYJPXxT7tcN52+eBcZFVS
cloycttr5bQbA8nsvl5KN/jnI1PysBLpv2VtK8jX8zNsMhNXCZ+Zsu0PMAoTQMVde0WTQhtORf9m
NCp5dHX5nYgIr7U/VgsMuHH4EylbJju2SMG5k3XDCHwwSnIH/lK7Q7UYLpbGIzw5+M2rNhqxMes/
U0UbSMHb6Z5q7OkcUDZWE7avknHXbnSgkPAIk6FcFhibNOMUsWFZdFcxC+sJGNhmqlEJWpVWu7J3
y68579S5JB1EEJHtvuvixM2x89/WCyLwPx+hkhEk4kFyFp133RsnzNC3lvLwTHMgP+MP+ZC6HC+U
bv1ZJzXSav/kdu4c1vlsvwxpE8vFNpQyP0MYfImB8ZztoSb2uhwlwMO525qu72NXhfWunjii+l72
S7vVN2VY7cVZ2B3JpLZmyVN4WuL7T5bBouDEmHGG4L7+vVcn2Hrxa8/kLcXXNrfmg962L1Fu5fts
EatkSyBXagQKEcYHMQ7e1yClqMlBLbZLqukGSQCihTLIHmhDZKR/lNNgH0rAJdvPZdPjywEZEgEW
HBgxRsBq2onvedB6zzDnf8cMaPaZKTESuZp9gAYaghD8yEIr3TXkZNn3LZPX3HldPZn4Ef99Re6D
megl1nBpWZq6Fc0gKndvXeR5Jy30TypFdw3lhi/C8qlY9KlDa0V6zj3gR0EjjpSY1CdyZLwwkRcC
h3QUw1tGNl3y6vnv82ia34m4M8KGT6C6qjvWTvQ7pOtw7+L/2UWNVb3V7Ov2EYNdAA8pLjbDaNhI
M4v6/Os3TnfEdDQ+t237O2c0oNnJ2uE8vEFVwoSwdHCQ5leXyNf14R/zwDLMF/2Z4NXHGl30HTYq
kT91B7ctHKLp7C0nN6gOOqL+rein85q3BUZxmoaAzhdIdaKZ4qubGS/TMh4yEt3hcsS962bMe+j/
6A+gPWgXocVkv1igWEDCkrNWqpYtfM+JscCAY4nrOu5ep7TLdF0qDmceU+rl0k87vJf6kpAKwOIS
vhC27G92kN1x7pHFwr8Jz35Qh1kTV7UHCuHtLjn4Zua+z2VWHLltyK0sYWiCS+YpxyO2HJlHNlh1
ujioh/iuq1/rv+Ez+briK90IgYRY1yPMUZ/lnC/pbDNYuvRBiTOo6dHCHe9p8o3H+lCX0Jo2k5L2
KZ1NxssjJWFF+0Matrqo1oqOVT86gFQg8XmDPzyF9vjPhZul2A/thFUQ+IMHNPQ8ZsG0cdie7OG0
BLc1TU6JsugxEfE5L8BtmTicGbUOvxLs+97nVfVFAEYPUSSOEmclSSjHfXQLUGZYLp3/Flp1/oms
aLEoLGdN6ILC25tkoK6rK8QWXwCGbbMSGyeixIeh5Re+IP/E2oMcy3/gun7kefherFIFm89e0WW2
6q3p8gy3uvCLi99mi3drQXQMrFtVmlhH5Dr3sl5EbGMwsadXwHUI3ktWHE7dz6FrUD0MNs4b03SG
Q5ESoFsik2aTbfNJtLsaUx3WBSbg/RS+t/gab1NQpRePUPrnZ6iah1RTfzmB9PiQNAjuzBJ3q9cU
1qEg8LYNG2HfxSDpkXbNi2UgFwywYN1gJtmguuKUOvYPBsr219Cwqq1qAGJhbvxrHYlWRfuo/GY6
t2Ye7b0iKzBoMypV7gshNorZkIDcjqlAZoBMkrb/JCnr2rvzhO1noNINS3e2A6EW7V1ArLEGlkci
jfFzGAUH08keIz+9WxdSa008LQkqqLMVswrJmnFM8Nxv0cOJqad0SllGhqiUuMDo8+It7bCXWnH2
y1tc16EombeywjVOeFDcqxtmMe+JYGCzrgZl1XJ7CyraO2UsnDOnWoSY4XX9Xf575mMdl3aTDwHN
KRvgEv1MVA7zLkvKzmOet+812HxqdeL7EJs5BckEUyL6jV56u3yXGH506ui7sqt47zcJpoTGs55K
dRv8X2S7iXh68hs5tCcx4pBUfTD96E48kcQ9bJwNlj2ee8UD48cwg8X4lOEDvrsKcJgWIoO6U7uX
1UGF8YP99iLVA5HwUHDYPrhZTEJLutZOLq8qXxyhfhcMKTp+X5+jJJiIyE3hqXZn9AFnZN4megEn
JRN332Sy2RApKBQ06s6L9lHofssQZqgFI1VNfHGxuLspDAcze5K4Qy5R47+2LpJGGLj9xrFF99kY
3sCp97omuPjD2BxaZVsno4Fk3eTTWQ35gi2u5SGViMOd9H9UTIOHVjZfppzDQ8gMmg5pjQN8jpcW
rejsWRqD/xJdwoKWHLTiZ5APISFVD0J0o63uNi/UrdYf4103qh7uCGPbrMczEETlwPODfYqZG/w1
2/wtpFNfEZW6Q2YwADVK/ReabLDzBA9dmtAfAvTpB/qRvfEa3poYToY96O07cIjtkE4cr0sCUc3M
5j4ECVSNFCh4zpcm+Ipi12Jmbk71UHpYIkfvOi2X9VNbse8bHVRinxwXzGS2tkWami9gEsyXuna6
vYedLjWkQGmIgrcAiYVdnLx1g3zy4iR4UVZLRzInvSDkmBQEWbiJZ8N+yX2NH9nGcpHMvrWPSg7Y
Dad8/FZWDTeHu0hGZGSmSXnHDOs/QaA8O4kJ8XKa4TUdvcLOjl3Ppl/MgJcpo4puU8FPqMjn4jSa
4cQzVUD+XlLfOPO+jhMDrQrPwUZM49Xrgn4r6+6wdlzX+eyTNcF7aXH63QjaUEGsGtktvFFBNmIp
9KroYC/e6tUu15rlJp8VXb6LU097DgZGjD+J4ybMjCe+aZ24rfbxMWKTGbt0G6YxPWzLURJTMVjv
skHzap1XErvZjuY4TNQ4bG5irG8EYXau1tM3UabvQkj7SrpmKzQGZCyOWCsg6oUBcw2TRotiCRsa
zZQfAs3Yu7P1kbp0c9+GQf0ShtRauoTqKMxi+rolZRq8QgraJxXhpfh5jdfrBp47/sfvER58IgJc
UG2XRXnZNuaDkNuagsbOEa+GRc7Admp4W0IQwsbAc/RDxoYmSqvG6cU7fLCuBQLUdnVuRy4hYW8y
rcfnjgat7FvciSUV45B8SI9t5PnfAJHvR8W6DX7nnoV/MWJgChTOxBZF/F4IZ+PV03C1sHMgw/hw
mUZoW15FeogV4Nope3jCx6IQVsuQiZCX3fogHp+MMj3XkpHnahXl+/sazbSKazVQ1+ZTYZWTvF43
34GEj+JRX/aZII+NaV+WtXlx+sjjaFhYL3RZXfRgVzBOBotxvUEiiBHKQXq2cwoTVkTWOWPf3ftM
pmcdRRNxydh9H9WTO5fk+qy8+RCGaM8jg1A8qHPz4eMSvkjcipDOJQWcuvjhCd56tpb1an/f2r4J
Vmzila2a+Kbo/7GpSscG3tS7KMDs4BA0340BwqWUQ7Un9Wtuu74pTuDWwKBiLkJ5YVwYQMaLhLi1
Pr06lO2e8yXn5WiBJVNlHi/w5Dmoo/iYZQHjrrGVOE5ptgxyiFc6tpm/ut2BYxozxiY/9YGW15z9
GTYIy8X7EeuHVVWkaDOVPk82nPrIshcPsnFkj4DKSvwT9NE2NbMc2qQjtlnL4yhaA46AVZLyob23
40Z4HnkYXkYXDCn8yG6/KgwEGPESWhVxgDI5pQ3zlsZb1kMVxlsPuXViEoHF2P3JlImwSY6/uTqV
nnklslGcA1OhS/iJs3VxaO/GZa1YL3x90Y0NK0K4jg32W/NtYj5qLzGBglEMB719s6zKuZ82pPB8
jeI4D9zmrQOWvzOI6zGsjWim4JjkblyCwNdYJsFlCL6WDIof6yVuxHcICoREeZCv9pAYxxpEqJqk
e+8X2oKVcv6tEk6tFnQzRATUR5HzYsuKcrEVmFP9jB7/KPO6ejSL9uvHgGX9QC4LHNPVecDwh+jf
P8Ifs/TLF0fI7szLfgMg5ocV+ubBt3A32K4abynnt5sZpODv4hKgk52aT7Z+GXOHrTTE2i8IRLsy
a75BBkNWJwMcbayuwItSLfyjMPnAHNIxGum6zRjZf0WT7tgC5SWVQ1wAIaqUjda621svtiHGUz32
HJixKi14gmodirspT2zV5MdA0wE/DtnTLOvyZvLRy/pLiRf+tqzFfmBFX3Sh2uPq7a6Al11pob82
fR6d//foglviogMcWNmUfgUVAXwO6f6RNOlx3TyLBaQxBhg4bXA94Mr3EkvRDtejx8/eHF8De9ty
LvrVe9kpjLX5Xdn2n7DVfxeqeHTajO7NiBEPE+v0LQMHQrKQPYsx3LH8ZbuMYvO9nHDJGHRaY0zI
y62EU/UtbxRj2VYcYzb/O3YN6ZM5imNk1/ZrJmz7lRBUsDPYkCLljAFYPrTABp1LFO6CIWKGUyxK
qazm+mxVQh0pVR13QsQdRWBEGLhBgjci3MOLLaet/vwsD96UQ4bazklli3r5lKZBrME8tesfmIvA
fwyTvq+/GZtMfnJR/UyzKgQJiHs2yGNc423pL8iwcSEbzTmYnMx6mlX7c9RmT9/1Mjj658PQh3JG
1+Vu/cU0nPKjlejvoQr9C129/sWLi+ACE4J2s0CJo0mC6FjlbAUn3ELULDMjE8TRBqZqG9eeEwAG
sX1C63eGQT0MPKqPtvFqi9MmuwnDq6ENpUIg8P77b4fC/Ca7xDw5s18xToiz7FEknKVKgYFu/S+s
vxYl7iQ2asHn5b7V7XipUUttAs0guTXihK2oJxf4Mm/r5+slzfSTHTvdSQn9a1qBdIlVI/PWJ9xp
zmvHdg4pCrbfetcPy8m4Wy6173+DWBFhm2uzE876+3oikTrgWBLO/1w+TymZ2X5ytP9bNPf/G4T9
/1nh4P+HNHcMJv+Jkr2UGv6XLsG3smvj//HW/fn5XwoI1z/1SXS35b94hXrUTHg2jitXQM3+BLrD
czel5zkBTWtImBQP/AfP3bT+ZVm2pOctYHAvPRcUd7P8r/7X/7T/5fjUXgthQnn3bNaX/w7P3Vn+
9/8J6g1KDS66EwS2RzUhSo/5f7Q3RDEaAbihL6NFWfQb/J4sfNK8PtmYjZT9snuO2HEjNaZknbbB
SFjl65ygMfPOSPrsS9LW/veU7g/YhnE1ub8baQXJfvLrvjlpuyFLYKKbx/cUvTvbiXCEUT3pLEI8
7/1M8upODFm1fzfEsY3vRe0kUcVWLesg2gYGfGN6OJwC6/aPmTyuAx9XlmCRLchlVXO3Qg/Xd636
njFTkC6nHYVlq7gWDFcqLNzprI+5qp1bEgCmAgdn+dX3tmcofPIg14jN0MYgGbsqi+0t4RUxvJRu
nZasLthsBtzeYNUIVFpTQrNf1KKStiL23KMsrcT4xU6qkMd2tM2zE5T+0Y2SMj87yA3dVgbaiH+O
vYk7BiXQIj8ow6VzMdMeWUpqRpDjXx1wz8zwo0k69M+YGjZDKYpm31RJR2Ua4nH0yBoLAlidtWjC
m8AUMr9kDCzyipiAY/ypGW0YR9Pt4aFZaRtaX4zMx/hQyq6Zb13pw9m0ZE3lA6Ayu2KNsevoZivI
RthKh4zJhCmQ2NToBL9GkFDetinA872arp6AVIQ5fCXVzBPFL37vRgzyQV2dilwm8VNAPLy8xwkK
4iawjUFv+8l7Vy52Pou6ZEjdVjl9cNoCJCvm3kshz8ZpvutDSli3TI/UR+n3RLEavKlgNDH6LHyf
yWHprGAgENwAkX/IqibJwfalTFgSq/DmQ+K39hvofgA6qW84pBUrfCHPSL35+NRantA3y4w9ILRG
WtPRWJDd2ZRDrhN8g9J9H6wqqXexH7Yk/uFXcJTmlc30Jcib4OoyRHQeEXZ1b9saaJIbVKUayTXC
Qf+GI0FjzMUnHZWvQVqYy0wpnexfhjJAzdVhr4oz465ePPs1udAXFboOgbc5BAfKRHAICxpwfI2h
uC3aoae1vfS94swZVlH4Y8UN+44gB/A77nNEl4QWeZN05YtJYxRoW0sVTH9A/+Ajh3eXcijhJ57/
0oVRmtsEVtzUnia+GIcBA1wxfz9jOuLg4bRm2mzyiF3y33U+ws7G0zlXkBNbwklEgX3Cf0wuTXeK
OQ90gzFYH3BVdR0eq5jBwS2CBxVBfwNWDV8kCFDqmgjjews41ukT/VBxzt/RTFpiR8cCABxkBNes
RHL0Ga1n4w7tAdWJoNCElyvO+71TkJ0HxTFj8cZoNwfGre1c7W1ilrLUhYAjOr1vRj2NmP74t6Ad
tFAHLcikM/bSXeriA/ljMFdYcnAKSgQNKrQQJD9qa0jyF9O2vf53T/qqBKICHeinF6rYORu5YkzQ
IbIAcHQrMurCNsaIxBshuY1BYF1v2zrk9K0ZSAL0FBdZ8ihjfR4GsVuYcs05asGC4GhwiHIUqdm+
Bg12773Er1CiIONW23Rl0EyPIlDuhGss8fU2aabxZ4fsxdQ+M/LfZu7arzSLy+zkOzGi5MwZyPpm
mR3e8BgEnryyM8gNNlJW034HCAYcin25o/klIkk0VIrGtxkiWpm++m7fiJPr9KP7pWjGmi+BKYDi
iZKG/hG6Y9r+hCBduXs/FQHoOD22+aGzGd48i2507IclXdfDN1ShWWEOHza1HmRwqNooni5BVvt/
+Sao7KOyyxB0ZcSPCWJIjebfhVafnwBBw5IeG2Z/Ry9qa/PP1FlN8FB9Eo4P6O3Nj7AEe4/5ypw8
TmNVYZ7jvhhN3COllzPlKkZKyQhKl3tBnto/zwWomX2TADn5EaGnQPEo+CsCxo50c6TAwGNoKlgn
DiLmJt+27TiQjZq7NNnBywymbTlFdn9hhjD8G3vnsRy5sl3Rf9EcL+ASZqAJUED5YtGbCYKmCe+B
hPl6rWoppDdRSJprwojbfckmi4XMY/ZeewbuPgCWlJ0DSMWxOes3Xeuu06nJ4xuRymrcjAFJCrej
zVygWzbr8yyU1mBZd0rcRGibYAU3AZtqED6jshiNj+6xlmgiOiBykRzNbj/ohdnu3X4ozYM9qhrQ
yZsGrS9XyVjO7t7syZRvTWRo9GD6VDBXqkA6c7fC68TjGkdY8ayc79HIq7a9GSGAaMdRVtNoSl3F
pFTMpK1ELDzuGrvlwctKlpKbEUsadhkLmQW16cpKnH9el18o+QVOjfZrkFM//ticAMTJMgcD8rOA
aDnnUZ4RyMZPm28zRV2yoEZ91G+7pQVQN6mZ9uCmdZqfYW2Xr6ziOzyMldJo+4VqxabtTRDPOmkN
mbLQq6TinRNrCxuorO4vFnC+JlRsPEvwXWzIcjXStDaocpyp2wUicOIpREPUG14mJb1BPCr0U7dt
7VE11zyCjKHY6qepsbqAMwaewZNijrBdFy2pAZkYBxxzxIk0AX30OGEixfoUdLBlGJ+ttk62vN0S
E2/lRSkuo7uU611amBBMmzVJCF8oSkrxzMEpz/pNZTRYJQooi2p1yplctFxtb/OmGi7Xyu3ixwnB
iBvVsSGKTn1POko/u7d1d2pmaMWq2oj+tPGAKgqikboGSbeCMrZsHssdJOb2BwW+jfNklRXW8znH
ULBw/ZvbJeGGQYoZV+J/CKD5W9P9V5ALsyRBSAoXoOOYJkOpW3X5z5k4ypDKxansL/RVs9a8ZoVT
tJzRC6fPfRqJungUii2GvSyjiJ8EAirFlfG30oLIh3RsSwSEAgUlxj1T/X9u1J//VWj5La76v8+N
On0OMiWx59+/1v7nX/9Fu33CvzcZuvMP3dRtoWqW7ZiAjv6zx1D/4ZL7RGYUfYRh6Op/ZUYJ5x+q
oxMMZeu6q6p/24//6DGE+AdfwyGj1TZNC4GL9n/pMQzj9o39c5OhmqYuMOUzaHQtg2+Fnuqf33Aq
lgvs3VhfSZrdJijpj51SZKQDFOQNoAE+qiLHS8fBu5TNYXXvF6OgMmNFCS2+W/xo2HfjPlqahyGK
8PiLQFR5y57PUXyL+YFT97qX9fB3ewDQMCwSL15HK9BGUAdIlKlnXMU6MAcum/LK0EV7ISTmzmS+
umr528rScGOCxQ3zkVkHXgCgKYkoIAyOan9cRuMVqgbTxjhh8cKeEFI04zWUlSzDE/jyC0EoxzYz
znauPGqz9VroK3EOnbOwCxAau2sSU/K+2pg06xapFqOanKu49hwifmGXmyHUojfbUkgZXnAYWeoY
0Ff5vVEhRHe/qrT+XMvPlUUpIJ3Q7Gsk+Q27D6jKZFBbXbM3byZEPTGEPwFqUGOeZK5xZmWbJir+
lNr7XBiZ37D9xFMpkDZD4EYB/HnL/LSarwTW1qhEl0kvWEOAB0nWPTEOm755te0k5Kah+dFJ4HTC
1jS2FcM9R1u2EDF8Y8XZzyA+Tp0KfINx6rW59LoYkX4N+7+Od1oZbV3rWQErFrQsGvGvMDEhSDS7
4eQj+dXHTGFLH6tCqKYtYniJYVwtX1jDvpBvkKl/Uru+3l7kjqALy12+BrZKA6XIGDVhpc1HibQk
J3Rdu10ghvWFVwJ2eAEn4WhL84xYcjNRh3jJbL+i9N4LQ90OiL2lwbTO1PedbdzLDBtgAozBMSO/
Lu2twruOWEow5BH4f+aegBsL/ieHhILAqQZ/wFNPz8tqYRUP+asLsV/LNyvGxyS7wlP0Y6c80mxs
pM4XKixln9IXuARvJrgNa/MNzjUOw2klwmshBI1AdyWtPhmRhXZCHGyGE8IqOv3YGEpY6sAR0kEy
OO7IpjDNZ3DgQLa8vLmUOR6mfvhWCUu1geYv3Sc0AbD08qd7juv4OPTzE0iRTd1ClsMkv1FoFTwJ
sT20QNkIdfyl7kKPxwQbRRYT6XoOhl5HTlhAkksgFw8sbxn/w4aPV4zuCd1boeZvyTznzA7Nj15o
IlAAC/DsqSc5t8nWxMrup4iFmX3bKDXr6sjiko5jKxs26rC/6/JAbe8jSNpI5tCj/DTERxXRHX6l
/bStyyLby8ROL/S85M+Dfp5cJKeg1Zf7qnW7PfUSrQHt+yYqIncPKwRlkX5W+1zlBU9wKeIcuthF
+qyapflUxoP5ONagU1GMuYm8v+0O1A69ZYq6VmXs+eAGlFSbpOXz8w+SQXurPpLfepxH0GpJ/jSi
kU9k8i3rh0RFE824cilp9sk0xwhG76yClcXn6OXa/BxjueGTPCLEcBL/gvpCcVLgJZixoyyBJZ8F
8nSRrR4LZjwejd9N+mXgd29phrfieNPfJs0lmuag2cEQL9vSVul6502BN1mIz0jtwrEgOSH/rqp6
77Sr14y6p+p1ECEud5zSU4j0zUhmXq3oKvuz1UxBV9ONtaOXs8Imk4uE2UcSObbsOrcSoE+BRbnX
7+fqzaIt7ooPo97p+FDstcVN9zQQC4Iss+ANk6mXKFava3Xf31NoIaxNDlCDEX0/K0Ki+cXecTGE
Fsq09CNN2dqJui015cjGwa+NO9dIfMXo4Ge/JzMM7mi559fkp0O+afn+0tiAR2vsVnalaXOfqM61
xivBJjNJS08gi/aSuOw5CqrXqp2faovYJHsOQTGEHRkxmMDCRlP8G+7PUBaiuVzzZcmKUK0clPAM
3zMomFEQxcsLgWayJRnT+u1NeVCQ5qx977dZs5+HJMhAq/XVW90h2u9eU+vsYIfM+Is5rJQs7NA5
LGlxcZyUGQke+CV+iaf0ms/uvuiD0Tik+XfrBFhs2FiKLVFOSF0Uj+hZr2DK1Kcum0DgP+hgoGGx
gzfpFUC9wc5FwQFsgcIcZhKo8PJ1ctLHYck8Sy+gQcXv5fhJUAnJGhBqLVIVHeRzOMaYR59i962N
660kQIjNdKBqH3HyiyCD6Jrffsi+W3zky0w0Q3qfavZTV3EcgumWrn7PThi2YY3Bge0r15kARMd5
Qkvn5bjhR04Ts/xlYsgNIEBVkEqkdeNF7/tzko0bB3Fc29f3GZRUFArxQtyGvRXDAr9Md38zUbz/
/TNgBioms3AEcGKRSWSSGMmoLVNxgqoLkgg6XRblppP5rQEOIwcugDmWVyp5katxwIC3WzrmR13u
QPMYfDXOH0URbWnuL9MEV8X6iLR3rEtzCY65+hoGOIfcwevawdOukaF99elLBZduJUka9Z83oh/k
7GBfxS63UNjxDhArbL/OHiXhrm5OJJb+UFrTpixerOyNJyiwgOzlw3pWmzCdkWon+3git0Wrv/Kk
2YpqCEuXPDTboTN4ITXpBG0/wO2Mjh4ptxOdpHi30fGWLKpHpq/qCECNTByXB6hCOdzzpk+8aGYI
WYIk1Ip8t9jloZsNuPOYqGIu0ny3Gmhrh4aecbhTF5N52Rw41rFXfm5bvqTlyhJ/Ko48qM2kxBjh
3A2UEssb0xivQzVhVkQg80xrU+iQaxszfzJjMqzVFuxhtR0zurS52SEbDes6p2QT2NRwdOryTGxI
ylGaf0UGSEv5LlCXVKvd+vXc72KJZmDWTi27khqTUrzetNPylNVo40v3F03cLooeswrxLEoQq9Qf
zjguiAUzrcc+cj+TZXpCSvU1wUomK6ZFKbr4ICpc0qxcpM43oX31WDi8UcsaCOZawSctS0C0+4FC
EpJY4kNM5BiQ49VIUsluniMariBQeOiodRwf7FbmXvWzZvMPVNA4FFI8t7F5jdyWWENvctRlBzjS
ABMkDoWcT2NlZYiE5EOcrr7Wb5PF5YqMT0DR0qBonDeloQl0HGvXOeuGlAWSxRTeFOnj6GAfZpby
U8geQ9t4q+YcAZL8mTilO6rHHSbRB1tNTmbhPqId9eWMKNSdwhzVOk19u8pLqx4HQ/+NDednqCSY
PwYR3XKAJvhDngA5dbmPV4nzo+U4GI+gCrG9O2/MPyhx2OmDM7+IxgqspK6gvtXbPvsWJKm5VRHa
i04qaftq5T+jNHZGa/kDgEK9JyOEWCZT8gXGORiJyKtB1mBSUcfelziNRqjnCY6v5QudqLckBBQ1
26jCP2gWp0bO4ag0d+xMcB+UXOWRgcrak5qqbpxSvEfub+3WpwbkKJOyYFAvArlDiTswS3hvoC6O
q+6orC8pkY0Tf7RaHFlNs+OQ5ilgtgkhzM3ZMyPZmWApl/wADqhavdm2mbNp60fdNXa1Mr/YtwWt
HYXo7BbV8Wwmp/OUnREt+uNLmxC64/6kBaSGiRnyMu3WFre4+tFmVmC6DW+bJx1TzdwW+0hbgMUt
u4JfY+mU/iIlN3HxZHFuoOPzUvFZV+Zjgo3F5HSFjrOh9vYq4LT5SmSo/YhP5SYSztliglNjpg4r
yvQBNQQ4K5DO1E/MEw58Itga697i8fciOGMk+PmMZ1D/D0TJN2+TUDZR/M1jeiCCB7VWht8Fhydl
fGIM9y6b2DIyYbsR9tWWzZ0O4NrP9PxPPhmbzJkfSgOn+8RlkpYNGiaqGLEAIc1uMU+KtCgy7fx+
TBcZplaegl3nuMyIcjkgDn6Tjfnu2AmucA3O2mI8ZkxXo0hAI8Hg27TFs4McC3GCt34TxYr66S4G
PNXIWyaGHppDivFQ8ZIB82H0YoyUotTWdfJjzSvL4/FW5LgzDJvbPIbXjqPTX4x7YZIxyA4nUX6q
/HlgDKg1ib+2GTrPZK86e5M3b87tpQsz8dT4cxjQ40QEloOYdplVtg/5fBikEdysj1FjB7mJI9E8
ZTDL9erIXuditVdW5ntlWSi6GN+u9cOEZIRgEz8fKF3y/UwgZK6OyAaaoK54UgCR9zh/6gxPFiPC
aEV7hNyXsJdxjp5blAyri1kowytMi6tD0AGyeGf3RDwSyL2mw5mgpuGOy5KLhXsoSqH2xnBzXgfr
Vvzidxo+cyjAfTTuQTo/xEI7ieY3zhp0gwdJtQHO2x84LGT1W3yuPJspP+CaPc0RKSci2bKH8RoA
D+AFLn0TYdXekKi24TSHuzbsNIfHCYpDH8OUsxTClbBFQhWcDCB0L6mV7nL7VaNZKqKv0iVpASWU
VotnVeWtSrSLXv9mRR6SunKByoCM9kFzPglyQa9BGKbx3VVo5dzPSjsuEQFYXlpQ94cr1PInRxWk
OgIyyfZqmtNvXkf5giGdV/8E6gQszA24+ybjJFgJhx2z3FsHXtWo9EcTfyHIm9LCLEtg0PAkKZtV
1h6Y7P1eeUQJ70/M94tGDzWsDaS4eKQqeWrxupKvMqXORiMnJp7fMVXRnt4t/H4yG0OYam/NyA1R
6bAqBO6AdbSDJt6o5bZzzqXqfsmV0qWwN0u1BsxBM8orfTkzVPYt7UksvW8a57H6guTFff5jEDet
VGQC9ruUyEM7TfdLNYWrzfoA9SLLC58ll5fXD+k0HvFzYsg7rMIltXogg37Y8mD41vppU8LrhQat
udxaFFh2VRJrOVNJsr8Y6Hr6/gQ523M4dpaTUz0IXHI56DoL1oDpXrvOxqNtXDRBUa0UFzdx30e1
BI+UcyWTn0fZwTbUs2b9gicoZJ/LTmPcI94JjeJFN3+7Yj0vGNCMvNvelF6pWVNspSfJqsufRtZ4
5Kzudbe7y+qkCrs22hhS+RJZek/oB9N7TslJuaWimAODCEQsaek8Aq1k0avAypavtuAsaHkFC5sj
I1tBdzfTPcY4csoyV99Mg3K3wGRR1fa7tJ/TCjXkwMqz1sr7PI6OjoLAfVCfo2LZAO0nyaQO5rE8
RMYvQlWPwjTs7fE+c/FsUnC6mROSrrJVumU3ofIHDHw3W7B9SN1zBuS4uH6dfhun9HeTy9Wi7Fr2
ZowN8EisHiLwLa67U7xU98zLvOUbZ+nK3MWgu+rBC2RYck1O51r7dkgqKXOEzlDSZYVmmVfIc+f3
ibMV6timpkdwoX3BdV/Xb1BHwcoC2ESFGxmfM+8NldeNlfdAWx9H86aBOt0ZxgXl5Stngtctez1x
/qAW3U4AjAXZeG0mQ8BGm1Uy9+7LY0IaznzDzOFJHvRs9MjUJaiHRc0bgnTYMqvYVNUbyhN6nsZr
IPVKk1QxQJyxsTytpbNPDHgbUbFxxFNByrTt6rgo313zD96kRSUiYMl3vRD3PUjSWc1CdtObChZS
LLmAat+e2qvNNAhPFKJR0q+U8RNYHhZ49MByYbiOysm+G8nPmAL0bFD1QVtIZG0P6CTag0L8dY6m
2BvUMpwmt/AbXKA+LmIwXL9VbcebYmgtsrQsNLvaeFhMTT2eUw64X3hTGMf3T1b7nNk/6tIG9UTZ
2em8KoqFnqqmcU30tdwnrrazYnhBtZFDdW7/GOYflG/IWfOTTas9D3NYGwQNxBHdA32/ta5UI/YV
vr4P8YR/bfpIa+VFZA43Q8zJbrDFo7JTDTr+7Tjt0cwd5pZpVtuEFltReaHCCNSZMJFy2bKKOKwo
BlNL/iZAI1Vw4qN+qDt1ExvUYAxDp/KatuZja+S8eI8roijN+smA7ndiJ1yk3w6ec1MEjny3cAPg
lufWRRacPlg3XoPJJd+A/48xnixWfRmBOlq0UWhSniKd5JuYkrZwnY+ljTfYg1RJ9olN9kW2/tCu
ezDyN+rkPhHW2Paqb+OMHQnyeSUQA8XDr1X1pzJCrZuEtNh/b0q1zV4V5HWpScOpFjtRGdzAVBDi
S0/HzCO8jFQ5eEJUjDZVoopnkfSn0QSKSjqQTdw1MQqpAWpOjpe5uw1kadHs9S2ie5aU+RoZPazv
97RDiIsf9AKfhB5IvhDvhuvQQAqsk/nTzdtn0iehKKX8W45iP3cQF42s/+zy6U+LF9Po6MzWwmeC
bVQQ8MoPHaWZsmU8SFpi7JcmeWGaCa2QrAN+3p5RhlLiWAPyIJZjNWK8pvBgDAshpnutGvdsgqnn
06Ew5i8TLaOqAxhyd5Z7WrKbz5YR9XCeWaMigKagBb3Z1TAe0nszekSAcRTUwMnwmgfk91JOt7bw
8Gycu+kFN4DZ/wAlvsgOAyl3Jz1taVIu23DfZvOxnNjiqRsjiY562kqIZi0eYF36S4R22G0SZCky
2Tm3oDV1pBkUV7zCR52gG7O4EfrEFx7Xo4JnlADTJzkXPw0TH0WvwftiXE3joIcU+T1O8VZjeuay
3EIQ7lF96dUeQWsgJaD5ssfu7m5GfQF96VDkdZTbbBV1CljLoJdt/Cy7N/OXXq29QiYbvX2pE3sX
Ve3TXE88G9+l+IBtQMjVOy/HcUBMXL0I8zmHm11nJoOHz7JugwWs54hcVE9YwYL/0m90GsHQ2p1Z
lR6jaXzEDLMp6luAi+MXeWt5hQ5BcHUvTmRzcn5kFogD1XO6b9KWt9lacIQPW1tr/wgki2ZxWKBY
TiDKLWJYexIZhJbC4+V7dh/6bgxSZXo25FYBeaIW8WagOMkFVCALMgedFWjcJfuI85eVniMRH67g
8HO0+0iRKIf/VCwUsmINC2JixpiNiJMQrK3+IMXaW8PY7Ue3m4NKw8iaWw4siNzDJrztNQiQY/4C
IOywNPqZGv3a6zfoY2xPSJ957I0Gp1bF3TvpqxIWhdLdJL2WhyVLC6ucXJEF6LTUjDNamwsA1adk
ZQtBI87TV5p3t5X3qFTnWhJZbPRA40a25PvMcl818gkuKfrtOa3eSjt9GcYVVVBcXc2cRJ40YZCx
fN5UImtXHbg0Fzx7HPBOlr7ag2YiXQEzrrnGvixsg9ts3hroneH6DDgU+Aec9m85CSWfY4oL9YoG
xoNZHKbLfkr6Q9HVhJek2wpQBp8dqKiBMCYTyBDLLXurLWbIg0mqR6nGcJmBilTaprcNGlD7lWlr
360WkJMpnMeILJZrbmdEYSp7vL/4ZKqCcUW3vjYlGaqJkhz/fmCaGhEwop6yyL1PDdRepn4SXZfv
kCBsAEZtFYrR2C5CLVpRsaEHlUnYGt8TNz5rGgIyu2Y7JpkIDWzErtU8oQxPuwNLfiKZKucLrBOJ
iXPv0Yf4REP8ZpInn9DcsnrrUuU7J++mial9mOCixQhvQelAV0pu72wGAO28Ojcyui4pARcdz0LT
bCqXodPQ70YH1QcKNDLkqr1oRypSLlZ42oD5u5FrDllxYnEENbPfR9OJF/605G2Qpm8AOXGICJ8E
LtJa9SAdq6Bl+KzzbmnVEVzA7EmZb3A9zEWiboSC2FgvMDekCw8EI54zOidwHLhDibHZmA3NspHj
j1/m5CisKt7qQt5rrfITKWiAm5H7S0mi6AT8LMAL4J4iUy2AbU13Axk7u0hDKaLl53LRtKfl9hTP
VrVj3C82jTgDMeue8qlnlJQzFdYkizf8jkKBqTFJhRn17DLisiKeDBzyO6U0HrK4r0O9tHa4k/H8
23wDRAglIX4AEWFzzsHJi46rfrHgDmF4yO1vQ2M5NrNhuuT7oY3MgxNVICrx0hFENhcETbfRHSFm
73PfkTOFMcMAzjxOcGn+flBrHncFBcikFsODmqoo1Nby2cyfQX4WjyopIvXabEQs7lEXZ1uk4I6l
nZExyV3iyN8Bi4E3IOcvNYj3/WiLs9Ni3JtIeh0Ufj9IR6jvBcYK3gTdgdBTPRxSVhULiw3Z5ocJ
K2bQO6T5qGt0yOtG+rZdEskzGAvW13EjnYnTXscbU0XcAiSkzL5p8hLmvNtnu3kWiY0WRran3Iij
k27oPL02sWIzbE2+tZdxuAVTZSJoDMfALYUCTkFZxRuax7qgqx0tTzgU4GThOkGco/folpXZAf50
b2khEa0StHRdjvvCnovQNX7JF9aD8cbQjHBpgA9E+cV2MyurZiNXsHmOgUSkHJxDBA5iD8Hp23V5
Q4LhKHHrz3xd3vbAIcy30oWbg/cp2cAs84bJpLyamDJo3CHIkPA1rojixvW61kqNlAkJkDPbgT2p
L0VtgO/RdBXHHKvpyuR9LRMdb0nCb053sS6w1bOnotlbt6e0CybLxIWQVUSIGnbNxNl1txjJzwrU
7axa1+PVuNG3MmJtMGLo5zROv6zZNcKoNX6k/smvwn3Jnfm2lAbnSuLxyYx/ilhxHwmimRB7iREp
exUVb9LQz7bgBsibF0cqJjDa7B3A1+j3o9UDq+YbAmI88HLyjbapcU07zlkzM/Nd7rC5HG8AlPyc
0HqWDDHczH5JS+ycynBE7Tmjwdfk1u2Ll7Hm8yJVmSCkJWnQ591xzup1Z0YacUDJT92Xj1T6JGPE
1GCxHV1jN/kEt63QDaHydBQGcy3vwtaMFhrp5K6oWJy5iX7FYURu6Yw4AAjSszRGSbCcOLNpia6D
q3PuZ2OxM25c7wT2LoPCcqWYrK5R3OMrdNvPFN/HRw8Kv4FQELTg/XaDrrwZNilQtaCktPT8NGfj
Kz73UB8lpXuf8NSt1iPBwtciabBJVmuIV494GCBrnh2zfO/KJIKYYmGhGwmaU1TXYu+z/EbaGpq8
8/dFs24g0Fm7ZDR+TVbkVKLTNTaUOmz6hrOzHmhnGEf8/QAjRuUFb5nhmtdJm83jcJt1jmn1rcT9
7+xNifEIZTvx0iQ6gI2lLN3TOyQ7I5lp3aPDyL3NdILAQkuCSVztGStVbdxPCrOqqGB8O7fkAFgb
0OdOgIKo8fuyusIo7f00s+sT1P0S9RXBWUiSy3HxS2VAdVbDfFByMr8HDGWRVSnEPHVBwc+T35IU
jFI51ERe7cic+NOvM67stmofHNxPsHuUw6rGvNeSSAlVi+iQJB9ejA7hll3lh04teM7IAVPYteaO
TVMm6mljDYxrMQ0hqxo3lSm4b9My3jrEBnlyhEJcpRt+qmxbK+tzLeQdUkWX+4QQv1JRj7KDAJNX
IWdbHEwzEb/aUB7k2O5QC79HKnkCkRN/sVmi5gBWpZdkBcMCCNGJfEKwjEgkaa8RhuhAHRGCsU66
8VRryiUaad1ghl7kzkgHSPQ3Ih347rkbcocM26gnw7FsiIwpR15oklRvAjXSwApySI04fUNvuylz
BTVa57zOjJo8ZOv1buQmK6MxutNQqeiMITb5YD/GU/8QmwQyl820j0lnR+pb0T/kSDImywoBGZBB
WYLqL7qMbhGNmd+xSt+RccnrnF4csmPUBB5CmvYC2Zxze3YN7ckyoqCLJn1PLGMbKqb9qCjVH5CB
40NtY3myl5yXhOQtXhfbDUsY0o96GmkPggbGbwfWA5M+Wjt45Fu3EuLYtO6eV1DZLhHRFtwzl8Tp
n5XMQUveESBJQ2HssA6Wu5nTFrlOKQ72akGbrhLIAJXt3t8QqK1ghs7IQXvqUEXRB+Z3OAPNQAFA
9EZCZ1ZH87vu9nAwYcV7sqm/IxnF72tWfij1jy0xsi9ru8C0uyGdRn6DeSpeBtnZT8bCmR3JBGHN
7T8bMn3pP4GOKGb6CF6ZEwamICrUHkaIJhRGYqznwHC88TR1qCQbJ8QpUT2lbbSlKGaFphEsbuU5
P/oNXq6pbXtt4Dv4mCsF2YJaC5Zm2KQ292ytm+k5uTGKBMpXlLDJ5FtL1TJ7YaDhKolGHAUf7NuH
1CqVvZNcxI0ap3YVM2JNMhaMEiPUSvWrxLBveFPFzgUxMBF848VcMXPnZnTgUkmvdqbvZubOh7jk
JMC+TBRiq4ljlsTyiEInp/6wq/PqxC3pOnwA+Ct9I1PTXZRx247ZolysPh2epiQKE9NdniYTeY2w
Pg0I/E8RCe+Uh4odpI1RE1AAJ7nWoE1rVq0dUCSAJV/IY5hEtx4h7FylptgXwdoEHFdU6Pqh6RgL
LB2tY4oe+l5LQM8N1Y/itt05z7MDGP/60dZz4nCV7ATBLEEygzlqJEjFpLvbGm3+vjJeixa9vJZa
j1zrRvFcm/kXs2aziQui5KO0ql7WuK43eUy2q82aYE8q+BjAcjPkyqTPxneiN3P3VLXmOzGPNG6V
qPYD18iLsLKEWL9B21sY7lS1rB/IH4AsNTAdcqzqwcll9cBS1i/IevI7U0VeKmb7yeFeCo1RyIB4
bIaP0VTs69Qix0B3YnIRWyKNSeEgaxH3GlPYsG6aPjAwQx9ao/hdb9EI2biDSl/dwY5ZNyXIx3Re
lpCw1vZAuQbYfNLDuef2gWDDqq2WyQVfQ3KxpPFBINgSQGqmv1Giu7VplTvt9iGfb0HRmvmc0Rr4
oJTna5/cAPxEWFIXNq+mAWDs7587Nu7WRoo1rJZRCZo+t72O4CHkB4C9/DR3HVp8UZ5RrR35Xcz3
gCPne+HEGLEV82XtMxeQCJdIjhnkDIJ9PDcanGuvLNNtZvV+7CrLDoIR05AbEkXNx54VwFgGuiOg
MWWjUaBSX6wQp7hxca3FYEYc6aFVqezth0V/6YzIZT5GRkmT2VdjUf7YLEy5tXAgCqS6yPSI0TRk
/bEwgm5HBL9WtpyS2R1OWlvRDzD1ZMlW1qRQrUVgqf140VL+QhbxKxuGPpz0RXkf6Gaztb/AYx0Z
5PSo2LqezT36AGKXRkDISnmY+yx+GjuBiGgRrPfW4qyShOihPGCotogMJBeqHKfX91pDmW2NTYT4
zngb5rG/qx3mXHhqLCqkajpVgp1GY8Qlqc91b5Ox3K6X1hh3o0lqA4bV6a5vUt1H95be3ejVeWMD
WV3L9RPzVMDBHb2u+LnxR6E55Pn9AgVMmTbVd9hVJmIbuUa4gXaZ4XasdIV9/QtacqFVkIquMODL
BHtrlHpPsTGLR70AoY6SPdLM9SgwKz5VmUnS9AbVm3oW/UBVhkCM4FJJ7zsWFBM1InzsmjFNN5Qn
tGgyD5PMguKuD+2VbEGCzyOwvQ2paBvOsfqAB6V5625NmXvz8COkXMt0udo5Uwy+5LSdncU4lymE
V4BPh1TttG1ndB9JZBhnhQ1dkNto1nU3K59JR+vuKcmf4lRpjgO6NSLYW2BXVVdsZzRkXjQytl6i
6C796xlgZjITrRpYRlbuSHd8zOEUxU6XbcXo3NgNufmWwsDJKmbwi+jgW5KKuFH1qGMhKn/strDf
Ync695F151iz8BK82ygD0nw3zIvmx7lI8TplNI6Bpa/L2ZEmQEFVhsng/OkK86EUQxa2a2GhR5Qb
MMhsSGdxncBXlQ2tqxXbTTDJyNkQWQ3Si+gLb0BB4Q3ci2GC6RjndvrMJ3pdrd41aWremZr9qkf1
J3l77+m4vPACERBD0ATjeOO0OAhD4prVWF1MF2I53GerHDaJO5kfC9lgXDlcmnPFtDwuR/feAja0
Goq9GWuCxM2+4efXmr3urCfqkSSUDiZ6IeW7Xo/roYtMHYmZeEpsCX2mnDRWZdY543tUMO95eYLB
rlBiFq/ayQGPtJlbFS1ZTxyNmzO8KDkNIFiC6Z9oP5rKJI6+U9G16Wp5FAJ3MLkP3GZJQq8wwhvq
DZjygDiHLT68E9GVPtxY9iuQZundO7/JAdvOeTNtddXaL+V06R058cdOvs+jV9cdxH0SfyKlfelt
yDLN6JwWFbCsCxp9Sbg5O4gmraYaFKgEy2T9IcvR6IzznEDxf6zjutwRQxum9r+RdmbdbSNpmv4r
c+a6USewBBA4p6cvxEWkJEqULFm2b3BkW4l93/Hr+4Gqplui2OQ4pxZXZlnpQCACEd/yLo2zA4KE
WtmUN9tCoelRtGihDiZKkxQRTeJxsHgYQFAq9yGlr+LmRqWcFcp7dkhPF8KJzfU425HU9ONXiaDC
nXaI88YFyWOnsKH1cwy64ElOUL9LhNZQ0MfVmN6+t1VAzHaAhh8QCtWpZpKst+jXrqLAwftNWTMU
BBdD/DlAEgaPVeXluwG4AP2jVK4MXOww3GihTvtgOAsH+1+ZsJ1HPbxDtj66axXWtywARCRwWC2e
qT1MqovcnbJtSL8SO1r3RlrjbTEptRom55o+xVrywDeh/jLmZnYbF9pLK2wUdUbHv9B6p0KBdlTr
JAh/DkkjrtJm3CbIG75pBjfZjdNjYYg+MpUL4ReXcClThGe7K7O774YUq0/420u93OYDmm42KFA1
/Mhn2Exc6q9GZEhwR9QwowgMZBM2Bj94JzD6udYgFi6VmcBNoid2A9lmrvA10UpLhgozxOpGdO5d
movXRmjFyhtp5DcULDHTuE0ssHwy4GIEHieXVUiLKaD2YVPIwX28pVoUqKdIcQ56NnCrjpJI3DQZ
7d/BXKlQ56Xpo/aF0tNF5OKXKjMrASOQz5iDuL6mftaAA6aaCxdsYu8RflMZsZyQztqELFqatdEG
UmHE5TLd1vVU0u2xl55A83wijd5oyBmsS7t+qobxr7Jthxs3sIYbbf7FNdDgLlBjL/2JVITwfl1E
I8w1y8RzXrc3OK7OGobmI4JQN4TL1aU1ks/0acH12ZbG7aQbuIzF3yzsJ0PLQ09JxA/0DJDu68bx
ruob6gSYB1/mtYvXGVTFBVp0UAyNna8X157v1Rv0cHw2HqIlhTX+ZSWacz/JUt1rObqBeo9/R6cN
t20d+tveweGBHpe1wugW5bHWRiC317dOIRYDxc0r89FHnvFGomOGX/d3o6PwlCn9IipeOcizNdpf
IHnk8BLhsbiICvO3tJ8CDC+RRG6nu0lto+Zb0Lc23QqFCnZNQFLhWZWMDbDMLoyBR7rIc7YZsETS
4wGjpyXSaVTEucJROr7lOL8A+jtsR3rosU18Mnm/VJIjgTPLnOo6ppOpLhbCKGvK+uTb+Ep+Na1n
tF0uDKOjk9baa6OBbmBRwgtt4OMtHk8Y8CymeCBnrQBEaZQ54OiQWfVatI1MHZGjaEbhY+cMlEOu
8RrB2AgtGQ/tjeveqqH7ooIGJRPfpXwkwdGTksJujRXKm8RKVUW3nF04paW0uz3txsV24Qr64hcj
G9RlUzSsbYK/Wh/AzTCL9KZM6y+0Pz3ErqNZHoX0D1FlRGS8x8IWJVB4JqLAYOE9vNaCQMAdldG+
+YVSLfV0Y5cAd6FoC00PopSmTcO2tPOvipLSZW+A0DRLk34UuAyjmS9pAvdsAkmZeyHfViKHm8xI
nzpkkowobO6svrs2B3/H2f/DqKefoZjCLbaf9pBE+J3DTtARDIISOWfduabzwSx4q+vIV+Hayn5z
zGqr0p8tnzob25/YvckpKlx1BCzAnmfnJHOinLSEM1AB34bNzJU9Y3Gia8Da6WakvlRXOugDEXfL
Ed9IlPR+V8D7JrdamilQFivketc7FEWa9rItbNQbE/8h6SsuLz2l/l/XmKUQKXqkOhf6mNPBx1II
5ZlhCoa/nO571upkxlHa7Fz/1c89yovVSKQXYJc4GfG6TyAhhBRAFi7x55xkjiwZuH6IsdejK8tl
re6DNIE+nAVPVeuR26I0upj/MY5IUef1jdshlpTAbwuNVC5tdGnJTUDmROuit91ZUmtYNl79GyY5
iA0DowcHFXU0nZCuqdMt3kyXqglBKulTtdRDLVpmTa6veodeY0DfCRO0CYpmXe4qYqrrSIJ/aFCl
hcuwsKLHMiyzBXYA8PrInZe1zeIPuPmBVImcdV93j3rJA/oOBltyKn5UDYwHkChyKdzhQdEzW/ZF
FcNpafNlNPmvHUyHhILIlQVR07AtwAhuUe3q6kuv2PAUtYN12so7YcPA7gXYIJt8cBHY4C9U8+R5
oFIJvroLJCUv43J2duu5NtTvznRqjqMg5LT7VcRavYpKgBd0Osi9QxeF/MnvLwY9nEGlz2XaqrdD
QGX4CdjULauWYnGAZa4K8rW4ynswNeE0PoY5TnHEJhQ1zQpRUxwh0hhcfI3HQslRjHg1xb60HFem
Pj17nc0aUyUgf/uOu1sBj/G1tv3qBiVYgM+JQuUeoVAj7H42MP/nLo/YjA8GCtXL1s77RdBQ7kWz
oULIt9r59J6cvsuv2r6jWVrnhISB+CGMtFmpHPUGz7svm1ISiPkthQiW2+08jb5em956qrnpg7je
KInFjFFDKyo0d2G0E1/+mD+ihaOB+Mftyu9q/dYBrGfJX+AQvoawj7/nZrizUke+Op62dc0vLuTS
PYa6ziOFu589WlDYuaDOiQaQo/nWJvHTKyPGig2p5/hLUCKQDQtg6SDsfTnUKJ1SFfNh6WQ/k9h4
bIdwvG8kMVD2pKp4fLQ9ug4uvdtFFckHJ0RfKEMon3JK/tPKsoUT7YdInzbSZ/XruYOuGjwjPVLB
xWRJGsN8lywJZTs3hQxh2vgU2IOtb4wq+Rp7hbrWbU1eWq4D+b+aQF7qvJI3vuAfSbg85in/+fcP
Qiv/8e8fBFx24a8qr/O/mpM/9T9pwXz4k+v/ePsz/Nd8Fk758DerN0rkfftajQ+vKPM2b0/xr5/8
f/3Nf5EhH8fi9f/87195mzXzn4bCxgcxFt2A3/o/EyuvXoqP4i1vP/9PXiWcyX+4hLmO/L+ESn7z
H65p2g7GQybiKcr6L9EWS/5DItoCmVIacGzf/qF/ESqRehFAFxwXnx84SrZj/Amh0kAY5j2d0uFP
0ZGUsU1bWtQ+xPz7v14ewsyvoYX+G2XlXAVDYT1ONUjZMdyg70jmtTRluLGRNQMjKctrwLj8GkaP
TfPEX3TND66JQpEYBV8Np8Yqc7iAJvPu3e3/SSL+X1mLgGyYNYzmfH40E505B/Y/WjKOM//+u0fz
q7JCkFOYjxWOfWpQ11mXPBQZqCnAhlZxcXo0c2Yqv2Myz2+C4VxDd5QtEYud1W3eDVdilItGS2U+
uhbAh2ICD5PlfriKk86Fh1RGu6Kt4cHnKXx70/Ap09sdtcMGayXQDBi1jn3GiVp22rPqHA2FQq/4
ybQgHgCWXhtT0G5xi6NAXuEYm+vA+owyQ7g+t6elm+jDetQguODeBn4hLGT/UGaJ+4iUr72tEdi9
RsHB/CdDmq+Q/X/kHRtHXjLTNkxbKF3aqAB9nHU1uj6I7tF8nBqD1KHCt3upIcewkUkOEaHB8s+/
KHAouzGgtO9cjGr3Pvoil+bYE+gOtOVpm1ORayLAvv5MmeBi/iuTrrDXfk8CDWeIQoo7gYaNgxHp
0hAgc9vDaywNexn4eXyVo6Awm8PTINicXtWZDXywqODQ+JLgHoOAlQd7KOY6gK9E9WhsfkTpSJkp
w6t6k4LsW54e6ciLBN8haL9ASjZMl8/8/fZRWerrvs9I5QBScXpTcNjoEQB28y60Erk4PRw07IOJ
SbCIHCquPQ9oH3y3rFUphw41/8Ewiwu+yTGI+DB2oHPlsGtq88yLPBhPcT5ZArci17Ftg3rB4YtE
VbMNsOjYjy3S/ARwS8irfPINt6l3fXpunHvv5zaPpZz5iLOEoWzrcE+20lXF2FNgz636Cn/CbU/0
deZzn5fj3cZ4GwNaOjMRNv9WB1+7TGCdDJR79nM24RtihVTGHZJGu9NTOdgVb8O4wtSF5SJMzX8/
7oqUGAp4eJztB/8Fie7lAB0rEC+eOaFFeUaL4dhrc3UbKw5lSN3S5yV8d4CNWS0yd+C1DR3C980U
31vmcPk35vNujIP5EGOjtOEzBuHURVdH91V+Z9o79MmXg+/dnR7s4OP958v778He7q53E0L2K4kC
WWV73EevHKHto2T80qU6Gjqec+YgPPryTMGGcOjvqcM9h1UCvHPXTfeZm38L9RLVmubMEPrBXfvP
+YDQZlO7lmlYB99s602uXoGQ2Tuh2potFCECxWBqrxQE8ZHWXlCQSLiI0Q+45xqq+jsbBNk2Ibj0
+ZIPvuGB2l7Kw6V78CNbNx7vp2ps/sZ35VoWYY2tS2UenkslXg1ex12wD2vjTpXp1jQFKHT36+mt
cezzfT/MfJm/2xpGF6Wod4XZHqFhRMLuhmgHUe7MXI7uiXdzmR/i3SAlxe1k9JiL6RXLqVzPjhan
p3F0BAlaR0kuKaEObl+rlzLosFfeJ/W4qLJ1jR/26RFM/cgY8ymnz/p+DifRwa7zS6O03YROZa6L
Zofglvk1ygqQdRYtogSZnoY8Wt3ETXkryaOXuaWXK8iP37i9X41pMmnuOnKNtKha2Ojog6CX6mIy
ppss/ysdN5b7fSq6/kL5d3n/lYIASPUM0bxZ+NxP6GzYG/riQBlBfaAxRaGz16EJQQxbqLBeFpQ2
SCMRAoUfPl7GEkyF1mFtkKI3w9JqaJgbt6Pepk8GThebIYhfjLC/hfDrUpKnI43FDoAaa6nrBTIF
DriNgHhz1+KmtkLL4aLJhfEICxWx4VQkl+5GioucjZ9YmF/DyzMoMC/zIn0wMBO/7Oj7eyalpAaP
NGFCEokNp10XsyxIWS5jCLZw1+9R65m0RSKpnlJWoM8Ww165qNZqRAzDQ9lnpQpUQyIX9XyVQkqk
BDDiY6hSj5OSxlY37oLWJ4JC5KF+sbRdZC6KzqU11Wa0OhJKcs8ahkQXJZUvwnBMiEJ3gJFBqroY
wdRdUmkML40gx0o5Mzx6j2b+jPAT1ZKQvlM8Q11GA+q5FDmcVI6UZT7WQOVtVV6jIoQ8QCQwdk9g
JNGn/jHWwOllDMScciaU5sJD72QS4aNbITytmVZ3STsUVnHp6tBFR+gFSkDLR3ttRXg3LqjW2Ctm
kD6KFDxJiVjsTiRR8jDJAD4cInBrVUbeUqI6vNZb0S+HAU5yGQCY0dCZW8R509wh7puse5TxL4yk
rW8moxdrDFpouhRpCFXdVGsMx/UL7CKwQDWJUX1/wCaxjyXk8SDEATGy9pADJb1rCle2QoIiw0f+
NrF98GuaUy79GvvSWaER3t+Uei9zDLUcIpTWGzVWVwHCUisDs7GFXoJKtIIaoEhWZVusJFMKE663
LHIA/02BcB5gYvjZbUrJONXiWSyhQoNaYCmRRiCWZFxOz2WD/eBgwUTqR3v87uIOu3A9zVsamQIc
X4XtErEpKnQxMsag7PAOQH58g8AGCiUmHAkDEM0iiDswO2MFQspOQjBLAFBFjgB6NEDZbGWK567v
l9uW1P8i18wbVWjNjFAOvrQS93Effa4FdTr/sodHeVWH+k/PTa0nXWY25IACG6kJim8XZnyeOs5l
ZAsoarY0WHH1yC7DRDFqLGoYZNTocyPrF5l05FaNEYgEVLypzPn2Ug1VuGg7ONV5og0rY6DS2c6c
3DSj8KRrULudvEmASkOpAMyKsa85AWqE/P0kaPrSr51S9Hao46P5YV1OhaLV0tbxrvVEvxn8AbSi
S2UbF234SyGbofOt8KIgmVrm1SyDp3Rsrwd6vTNG6qIfKYUg+9lsGgcmWklXGmeZarhMw8Da+Fi2
sTFVfKnySl14vQc/ODKs7TgXSu3JqjdZFr4GNVkartA4GVZhstEbFiOvSqwlO6wWJnBa9gRseRIj
IuiNaS1LosGV5djNqpy54MJMjJWpcgFZXIy4P+MBBFfS2ZgNqiNCwcQw0shYyBribhAH5t2/ETB0
Xg+3bk8ibjd/ZeLx9OVAps8V9iEMtmZPHuRkgT0QFqiDyyEuO93DFDTZF1TJFmlHR02CyF9Is0Wo
dLB+OKliaVj+VSqtlBaCQJx1Gn/mBiaNHhv52uj0PUQ8lJOk8K9VQ3GvyCNAW3RcEMpoUT+N8+/J
pNqlaE0D3DfmkKODTwqG3PEiGbUnYDe/8BsMF3VcxGs9cQrUOuaeE12dFaSgJ3RvsvVQtMGCtsK0
xCs7uapxHaRFiqR43KRPEQ5TFw6C6CsrLf0bIxpgbgYZnEUb6Hlc2GgKMlGoMpoFQQzQp6STD1gL
S7ssxZPPdxASRS4S1rTGsS6GBCZngswlTaBvvQ09GImX3w0eGloPPhBFNfQ9RAGhkZEXnZ2+qKQX
CD3yJ/QdfxXYiEwnsDDSkko1iL25c+Y+RHaPE2r2racxX4SNvehk6CysbrqSbvc6enFCa4lAQzPH
3/QGfyQjqt0TTsRJpn8Pch0yPxUFDk53EVrVN7KyEFApAk+yQbPdS8TzGPj1wlFyR+8b+UYvnjl2
xUVE+Ae2srxTBai8YRpg16i+4n5Br72T4guKIDQ6wQKvK2g8FxQk4Yi5xrCM6WlTGcjgfsJeCHsn
X0S61c2emgYmtbwtXzedi8JmCdgXt1BAX6I+uEfL8ilNXLkj9EFHCIUm2EDRo2mqpxzrH0BMjr4N
s2pnpGG0jqeo3JrVANCVjQ+lbKi35ZD9CEPx5Lf29MithEXnGH7B5uhGq5vbCOrSgxwbAsxh3KGQ
+6gZEPlzMEJRQPRBc372FrCfuDm+62la33uDn17qAqxhWvnJgx648Sbt1b6LIqwosX+CXk/lPEh/
DbVz5fUY3ldltAr7ERRszyQcXOm2oOKyJa17GmnIJ53JsOQcun74JCUoF1tR+rOoDgpxEBPy6Fhr
mV22N6i6I/q4rmvUYWDBUbroGhRS8X3v9G2jYQXufJUjZGEi3yTBC81u1ujStzoeX+mz7udL7FIp
uCBiCZxf3tgq2hvcRjjmZOvEQIRgjY3AStGZ67R7fkAz75Ia+LmBjuVQrFsvfbGcr7n9JPx85aKG
3s58OcwJ0WLc8CfFxsaOkU1JCJ2eCQWd5NfpAwoF6sOXQSZLfcrVLdtWUh68DFuZKTpoXbrXufaC
CGtBY+NTK0IN99IvZ3kXzI2qRdVu4LkzMf6/ukVyMbx4+x9aEerFaL4SxCPNOl06aAaghr3qFBbe
hVx7NSDE0l0avTqTaxmfwm7Jk1s20CRTkQfZB8mDXuKBU/YDBEpCZkWwK2YVYhaiwQgr6IYr34Tv
z+2Q+LTz22/aYNw1eQ3mhmiPH+0Llg9sxYxWz7QS7G/IzbVB6xGrDANO2LknNj/lVAdPPKfj79Kd
AQmDdMxEug+cB1J7oFUO1OVsyb4jSr2opztvvE95FCiCprxPgm9TCwOIyMKChzuxDCDd4czegpLn
apt3WMBSxe19HQAGAU2cs1Ed7FElTDFEbOKfcnqq4BZFwZdSmWdWQJ/3xscPSRoUxtA2dy3bMg4T
HzzMxmlSY7qvkbSdAkKuNIEpPm6iHAeEkb7K2kQFuaS96+akJibdyPvT+/fIKzUo7QslbNIvmncf
X2kYelNlYbeyDzz7Oh50uXb1Pie6QqHu9EhHttssvSio5Bs66owHF3nnNaKL8OvdG3Xsb0VbBpvE
iJ0zoxyZj+Va3B20HZjTYY3ck4Gv525U7aXqkHArfSzNYHQ48lIiOHd7ekpHBpOCEqecK/L0AA7K
FTVg9cppvAJJAVQ9clRjVwJ15V3VIJV1eqgjb08SirkUU9HJR+nn4zrFcChrFevNXmsllDXh5lsP
TMCZuubnVJxoSwrSfMOxTZfA6+MwYJWVKvsi2eP3ucGPfdUD0kGrBZ/teYoJ31ba3SbtCydzAHVo
PmqpCf3xZGkoOSh80lqZJTkPtgpA9qLLzaCco7ZyJnbCvs3d/Z++UYsdD5HbpRBJB+vg4C5bIbPM
Sco9lfbXMc8fxiL+cnqI+W19/L4Zgpq+SY5AacOa98+78yrCPtHMUc/ZNxAy50vS18sFR6TNIW+E
uNT0PyWZ9OlB9QP9UWWiQKOjn+QiZs0HZxyM6lstbe7QKPbcd10PTXucLx0V7rl8Y/dhcuHGqWh5
etS3uRzMlf3CsDT8bMs6HDXTsSvoicL3kIiISJ+7AFyD8oEW+suKau/MFaB9tecqLooH4oLa0B/q
VhEPzAnPZr4oqxqutbyZZiZa2KJAyr0jscq8Y7dxVrPz9PrVEzcjFRgRfk/CK13eGyCKa6dYBOir
+LBptOIWmsJc7pjftHpMoqdKx3GdPO30lD9XS+c4CHFhRUdFGPQ7Py6vYcL4ciNBbawU/Yr+kXWB
6Anq4fNVoVvICfkCPo1ZFs7Cxu5tpzdYK6IkUJ5Z8nlFP757+f5wMOcd8W6f+YJMPfP6hiIdngIZ
93Aq272GAc65VT4ykJSGVIoGkmkdnuEpBok9fPpqH4Qx2q6BHXMCNPL59Iv9VFWX/Mu2ZwVfXSHN
e3AIWbHjV36ECo5Z+F/qAvVUf7jDIPqLY3ZnDoEjH4tUtkkURPxDuU4/OMJbU5dTExsCN62IkF6F
qJapYqBqFUPHtewOxL9ebQKrHJ8KgfpPLamJnZ7vkeWj/mnqJmGApBxx8AxaTOLuoZm2NzivOCvK
5nrCD5QYmH7M6aEO1bA5HCThnqObtHsIPg7ve69KrVy5OSKWHTW20YRR+cspIHN7zV1ZfxmJl5Lh
AfAQ5h6g3bXuzFb9fMPwAFwyyqEHJCQtwo97NXvz2iiE2EdQDEXxSpkPLVtzNdb+kmjdQ3IVZWUa
Xt0D9s2XjTE+qTm30c82O+bP8+CrcdnChAvsNW6ag3PS0UZE1EUt9jG3mpbn+Kc8wRhfZJ2N1uss
pThe6RBK/fCXja5lSSUxjhdn1mOe7ueHmMNvUI7zinx8HVHt5gM+2WJfo5dXplclt8SEunqZ1Dd1
gyeFogyIQ3Lp/rAxBzg9+rGNZ9FQov/HrlPmwcYLvMQup5C1qHIdBSc3VNfUJuNbK6rEmaGObLz5
pjXhvwrH5Eo/OCz7RMF0L0v2N3Doxi+/l1n+Qjf+vsvSG78sURPRNmNsoKaofyXG2Uq+uz/ffLY+
B7quwIxIksJ+fNt6HjldhJPtXoPNnAxrB5+ugYqzgDGQoNEX4poHr2ShzeXbCN21EaAquEoAlqff
/JHQn/WmYw2mgejfUQevXlLsSoLWtvcFOmBT3uHYg+2BoNMW/2gaYA1o2snHQWRI1oS71n0pxj9t
/AKmABVsEOtJ05KHi+9QrHAKvTf2NgX/JKI8H81+9KRK33pEwU/Pd57Ox23Ows8fmcHHq3MEfXzx
uVFhnphW/d5BXPMmlEWJDmBt3LqVai77VEz3lRHm29ODfr5HuENM2udoTgKcOZyhm9ZtLvoEA/Ge
JkNe4xUqaAPR5Hwyuv4M/ODYYKgUE1I6FoyjwzqAk2sJuBu9gxE/0eNByJecrhrcS2g8/59DzbnC
u+t+KNE1K0qBlk8qvgs1XuL1cq9X1uUwoDN4+h1+PiLIA2xhkaYKOrKHn603DGXiimLap5n1M8Ib
aeHE7j4q3N+nx5mf+XCDAE5xDJrPLNnhPYwrnBFFQLP3VlSgRjTZ14Le0ekxjszF0ufdh8sjYKLD
u69w4sIMNGPa03j6YqFPrhvVDyfIzyRRn6N+ECGEwIBEHFdhR/BxecJSgyUaju2+siiyFsloXycZ
8s5arJ56q9XWdmfcl/A1lnhaxecu+CNfGvAKi+1O9ksn/WD0NLZaHIrCdi+78TbNvLWbaAsLAHbr
+wTHtAxtrVznFsK7eXjj+NENzuLLsq8uISndxqPmX4Ro90Ze9Hz67X8ulNkWHm8zhI0IgPzu42sp
ot5xSLXafdAgEKOE/kDDcoFRExh86w6u2MPkRe6Z7XtsLTAeB6TIQgBKPHgbTueFpeHgZSrD+s5x
gKSWcFhQ41joxbh1C/dF9fD+DPfM+X7kNLBAdc1IDWBdTPnjZCOaLEaWJewBO/phwwQXbfW7Smf1
hfrh9Hs9suCEy8APdZd1B8Pzcai5sR73Y9nu3RA9aFYe1bjQ7X7piTWtzbT5KszYPBc2fw5bUA3k
kOM4n9+tc3Cewxhxa+FozT7O4JMG9Vaznyox7KL2pRGIkWtXhXAW7NFFp8Sfr6niPCKf5pe5lvRx
wrpZxFKhYUCkXBsvmIbHO2vq850fhig95bq9FIXVXPU4zi3GAJuEP37flHmtOVwHiUkB/OPwHP9x
m5Zy2ruJQnG0reHcOGMX3KC5Jm9NQIozlfnP61q2ojqnQNui2IuTzcdRcYiLDRnHYm8MxetQRDA5
ulWVjeeOjyMLy2U5u5pIg8q+ezCOpYdxGg0N57BXjpjKt8E3G9OPHV0joIklfZsxsZpHV/jj0lId
fcGqll9g5+dnvqAj2xqU6/wUhGv4Qx5sa8csOlwP/Wk/esAWBqscVlEqZrnM7j5S+a4tu+rM5I+c
UMqmSoNHzAy4Ozw62yQ0/Alk+36CvYACc4MSP4eEsl/dzriqq+6X1ndnpqkfOSlIx1zwmEyXk/Fg
O9E29Fq+r2nfNlgBLxKUSFdQYPMNoUv1C2O66DIL8HqoCc8vSorDqzh3SyTChECtVVGa7uxh5aI3
sK3ckG68F1RngrcjdzMPJq23BPVzpWySmNshV6rvS8zbN20o8mUhzfrPvyvuSy4uOr183If3gxOg
8IvCzrS3Q+OqSaxdUQXPfq4/V7H3EMAW/xvjcXgJ4RAQ0AGZo4V3UZTnmyP17onvOFDI+5nGTG8Q
6EW1woE9rupq1ckhOoMY1I8EIVyCXEcUBQHzHR4ffU58YJRK7Nu+v03N+kHW/WuuxnVUI38HneJn
39NyqZO9K7Tvfenf1Y6+wake+Wr3Z5/TqD99nh3ZgO5cpLS4rObU/GADpkUyAPdpOVki568e96ub
MprUTKTU4VAW+pkXcHT+VFx0rFgB3x1CDMsmxT+SRvy+b8dgiXBdubYBCiMB1tur0zM7coSAllc4
QlHe4YY8OMskut+9ZtX6npzwKktBvkfRk5+IlV0Xq9L2v54e7ujScukLbnwSu08pbjdBDtRkJvZN
5NXXJTtqjW+7+8vT/fKZojpoAPS15LJvJqxBzN5Z9mHk32qgzleDMdlXkXCiGygQ4rHFueXx9OMd
W2eXr4sPmOqsPCxGI8WSJzDpWeek/SnD6qFQ0U/cES+7tnk9PdTRF49CFk0RdhSlwo+fFpRYresS
W+yHakCka8CavEZBP0Xnb5rcB9zD8z/exLwVQPQ0YiC6gjn/OGKJQ2g/I3j2pQNXsaRF4mc+fqvj
tpJIOZ6e3uct7BDJEk8qxUn1OXPGzBXecVXd2xI1PiBHofgr77QzN8P8yB8zoo+jzLfVu/PJBW6F
40Jd3SNNvEArG2wT/EPknJv9MHtHfO30M4nL5/vv44gHLzGK2j5IDUYs8MdKqwm0F0S9CqGQaV+b
ySIoH06/SPPzzeIQulJ+Al9KbnDYgpZOV9meZWb3NBQMOVtW2gsdQBKEdKTKXYmM4lR1au0VXrqM
MbjHDx5Yjp0lwyVpfL8byLRvIYZkT+bgInynDVX/lMcZ/kZ53YY3VFSR1s3j514Q93spWJwo8uRj
a2fxz9R35cqNdYzUyxAx2TofX0dgn7Od6/TTz2Grk7IWG1Np+bOW9H14ZiN9/iQpQtE+mEswTOvw
LJzSPGyTuC7uwy7wV1ULkaU08dLqixcy/DP76di7dmANUe0karcO79cSeeNG0+PiHg9ma1U5nbbq
JZqUp5f0LVE/2LagqpWEM0Z1VxzGM7EDqRTkc3aPYzF4xxpNrlw05aayZw+ntB+cW90Z9CsEHJO1
1cNTR4HbX2qqAweKsNoCWZkRVQStWlpN1YGOsn4CTbXOvPpDMhWFcO594o25m2Hq+mEdGnpi0aNu
l98HI3rttlGXi2b0wmXmq1c3ae1Lp0vtZZwOCBhRToRU64k7WM/NpQps69quZYHWou8iC1/Ge3v0
HRw6G+Ol9IDIJRlKNMjROHcZUntbFJit60HVyFfp8MhNM6DK3LbIB/lNux4rLX4MLHxb+tqwL0lI
jUvZp86ZZvWnzUb6QOnTodZoEU4fFqja0sgaSrRyz27eoYT0NbDEtoT2qXf605lN8KkFyViOzuJz
zRtzkfPj2VUYYzOGUwHKNSnRAqEVoMwl6oxYaI2Z+bXF82GvdVP7krvx8LMag2rTUox/PvMYn5IZ
iDPkmA59bAI9yusfHyN2pZ1kKnf2StceMwxjBoy8pgCZTdGX38q6Q0M1jDZDaK+tsvlmmN6ZGuvn
9tLbE1Bc555AdPSQbBAJKw9HssG9DyM9WGqowGJ6h9tYTY39Asih/2MA+HxRmU78VPC76JMW0eb0
e7A/38eObTA8/Enuf+icH99DVkhQhGia3aMeh7VbbePhMYETRurtugqQ78ZCpNqNmZagKGbPMiyu
j78LSk9PfRhEDz5cwrVW9/F1ow/VFtwQJfJsQO8sAWMRFS3+IMRDL9Cm22+lLiKsPMLuIdV74HBW
aqPvRQsUCb9m4frIPHiRBuqmEUB5/cRcswb8oqG/xXcTbHrsGvmqgFHbdP0RBQCc3vTlb7NG/zAQ
TfzVTcLsNUBDEt8P4d2JrkOTEyGep1CLhwWqZAgQIOCECJujdmocELANUQKvEObB4qTE6VxWcpsH
uvFN4buzSczZjVMlTXFfahN46si3roLKp0gNvv4LFp4mHSEQpvhrI8HYgrY/vUKfFoiHA9MBhZRo
ldLkQcAEXhPwee6Y+1pmv6zM+l0jjo3mLWrAQV/qKz0rzg35ObxgGEWWS+3fAi1zsCdcz0pjxzCT
+1zKdad1z5xRv3GU26G+/VDgQU815Tou3e+nZ/o5xqDtB42XdqtJG/mw11lWrhf3bZPeC3xJqgFx
pzpdG8O3Ki+e8wkvO9c+F64dSbEZ02aSBiEbJdGDqdbaIAbNS9N7rXzEJ8xbIMKE0nha/UKwMVjJ
6VkCtb3oxP1EsUpKgf3FLrQ3jRm/IJH5A//fcy3fT4cxXTdKocZcQiKvPmz7pa1fonLr19z8FiI3
5gNoNK1FWMsdf51+4Z+21py544RJSdgUhqEfBHUBlecgbdvuXmZQWYT71CfaCjzFjD9ROMydHu1z
kDEHM3PGBWnb/gS/KlzPBpwxqX0FpRsviP6vkSP3b4xhvhVWySE/tQr0uDZSNer/GkMzY3Qoxh+n
x/jcruQGAz1jO1IXyrYPoXmNFOhueYncDxQ6Wj9cA7JGVKzEQcijBgXiMboug+ccu6fOekbh/0x8
8mmDzLc1dFZACRwK9Ok+HtmTCgOYXcABYq9BqjEzcCUze8T3cXXrL4q4b76cnvGnlZsHNObmyMzB
cg8bMKVQk6is2N6XSDIu3WJylrpTaWf2x6fUaQ4MiLlIDucC6uF9OJO125FvdW8X+VcuhW2Yi0cN
7b/Tk/m06RkGTNcbD3juNx+cp610kyy1E4vMv4u4JLgfdK3FPclr/KXqMfZEgtc+E/oemxtwFV4g
DSaLb+7jktlaO0R+yiGOwBby/o31laoZnnBdcfk3ZkcsQV8T8Ard248DlVaGTRpWVfug0LA/ChEZ
jZ38VzeV5UWEfwUeOsOZ7+Ho3MA5AXeCFgoL/+OQBZrQaWplcm8U5u0ob8G1XZv6mWjp2CC8uv/k
7Dx63EbCdf2LCDCTtRUVWh2ltt3t8YZwZM6Zv/489L04p0URImZmMwsbLlWxwhfeMF3StH3Iiy4H
UW13bIRoJ4hA8tuX0hdJylBItT/fXr6Fo2VOBFMQW7RLrspCXodg9xD3Oh0yoR/9Qa5xuQnaf/JK
lPcmmt//tnw60beBMlnADCeI7SwYdodRjxFF109TA/xOVyF2NZluriTvC4tnAuPAXZYuKh3o2ShZ
4Ysg0ZmVVdF1LGXjtzsiAxr0x9urN7c3B6rCdCamPTHtBF2e7T6j7aUWxLB+CozGfEbIiLJEhfwf
UqTKAIEmUCJUg8vmEEo5XfdCHoE1Q8zUXho9gPXUi7ZBKDpKUD3LPfDjcSAjr2dE6bOWdj1iHigi
UX4ddl1ldbjJuDKaKsSslZtV3+DZyI8SPwylYgoAn2xZCg65isozwrqdE3i1+tZ2kCZCLcrx3h4+
DTCv/shh0J4BxSXfCqnEpRkO1slVMv377cVZuHfAHdNjnurK1LFnx6SN02Z009A8IaH4GKUVpsbC
R9AJxbmyfdDb5Hx7vOlEXCTbfAtuawCs1EdI6Wfj9XYcWZGbmKcsxbjOHUku8JaG8YA6e3/fKwIV
1YJCn1i5xhceCxMshyDBh/9x1XPEmBXaBznLaZT65M5z8+rBrNE3uj27xewJVBJFcsAyTHLa8x9K
YD2JdmDKmX1SB+xZjaz6EyrDI6Ctd6XHklbkP0t3OLhesUtdMMK3R7+KVFlb+oxTu5rc7YrYYVT4
DQS5ZJ3qLD7SaNnILsKXv6GcbIXdbaQw2t0e8G/QN/+aNs0n5surDwX/crp+RtCvBwjPBgX3w0aX
oUKpLfRmfbQRASfRlnZwiUCrZbLsP1i9Ba8kbeKtZyTj0ZNxGTFjNK9FVciwY7P4U5ChPS/sEWG7
oU4cCwe9oxZLOEhEoVevbMaFBRP4RdDTIJ24bvC3Wt+rri1JJ8VPz5HFYzR0/Reh1XdZmfxWte6t
qsAe316060Gp6iomvQ8czMCyzU5A1JqdVceDd0Zt7qvt21h4ttV9ZI2fEbXAmBx96MZa2ZfXV+3l
mNNv+rAtsxwqR6rV3jmL+9Tp5EC9qxMkr1wenJU9cX3QGIr2BURWgjLowJdDRWlEVzsT3hmjAq6y
APn1sAaecXsRF0fRAYVqZCOCatblKF1HcbCAv3RWxjbZK7Uk77RQX0P1X19WzEUoNgmuphMozU4z
2tCNmUupe9Jq3BcQLj7WgYfoUIf0uPfTi6U/hYeMfB+u7MulzwWvlMSasYGdzsaV6sxGxtd3T36F
32rdoDCOBhn9CEQwV+7FxaFgghH9WYDB5pEZxMc6jYvMPQ02MuR2W3ytC9vGnscuV57hpZFoM9G1
s0ju6JNffrJEESVaOK17kgRoGjPv4MBWlLkLZNn//eYgIpNN9G6mCtJspNqXSJezXDrFZgCzXVKl
uzFdXbnrl5M4nWSHe2PqqMzno6B43/qwT04Ilu4xOUHhNj9aKE1t/F47qGG5VgBeWkC+EfhLjhbE
hdmetyzfQPqd671RCEemEbExhzWbpr9ur991uKkQMJtc6GCeuNpnt/qUc6WJUQZnnyrD1sqTZ1Cl
dVJa+2qt7rowJ6r7iqlPkSAx0GxOQQ972wyK4KwBxWlBTMdS/Vrp1b/fewwDhI6glsHmcTrBdTe0
XhOcM3+EddfrYpMP/qtpJSsx7cLlbhBfkAwQPIPLmIWagZ+0tQ5p/ow/1qkIxn9SCflZFEFQCjDk
XShjxolH88ptuHBPMSr1CwKrKVOdPSl2IPt+YNbpmb+AGpePljfyDUqeIHZqT2K3kLSFiUVXI1bm
u3AIGNmiCq+QgWvzDLLhqWorGuQ44CHcGXfIc7e21RywONS2pZHJW73F1u32/lwoddCJJ2RFqoBi
/VXQGiNih6l1ySrHKHF7BcLmdXWKunQXmFD+cWvDC/FZMYMngb8Mor3f49hdWfNrLg2tYtabVgGC
oraszz51IlnUpnsrOadRYz1qcdygIZriEZHH8iHMs/wRLQysXWnI7XpXtjZ9iEJMSZNu5Zcsfn3U
jyCE8GNYkMuLtXW1qBWeFp0D32lb9B02qL+gJIb7AHQkYJwrqz9N7DLoU+BroRLB20RyOO9R2EVv
aUFcx+euVhCExu6+wc9QyJ+wA65QJ4j2kaTuyijft6OF54O2MyMsTSRpJahZ2nsUTNQpK6aLPj9r
pYkhuavn+I5kw1fY3XhlV5gol3b8gmcQqVl8uD3zhXvR+DigfrnQslx6SR4yYJx5OHVW6lMl02rA
AapK1kQEly6Siag1vS4s9DwEmAr4UVVl0XkQ5bEbu2+qjIRGXbzovfZJTcpzVGGGdXt+SxuJMIf1
RCmO6vOMlOXmHjDF1A3PVZa84G9EwFHqP/NW+oWmxWPV4BExji8W9qK3x11cV7io08P2t959ua5G
oXetL8Lo7Hf9k+x5b0baPgy58uCPkr8yx8WxqORNRQcA/vP8s/BC0GcN6ypZmGSj3IsLYY8tmVUd
Ylc73p7YtCGuTgpUu6nwAH9jDoHsadQOddZE51THMx0QSfkIqUR+uz3K0mcjeQeFTocC+NAs3DHV
rpP7jCkVFUB0PR2+5gjguqPmpGW+84LoIVHGg14iTH174IVsFybxh5Gnxf6QVsSqp9COTZlfNoDj
K9WHtkKvxxyN+wZhigpfWfo1P9G9gWeoZPvbwy/Om0VlysStAOMuR09QHJHlWo3OWecZ/gZgZr3V
RoRDAgSBjqJA6NhRmuGdS8L4aoeIut8ef+nrAhjQAfHwDBEvXY4PHlNHClri3o2K5ti2Sn4chF6t
3O5LGxZ8J7jd6b27QlwUlaYNge0lZ79KH5Jc29hJQaffeKjtYuUcLgRjQKRpPFMMmvCrszAiSHXX
x84oOQexPG7tWEfJyZ9anPlK1LA4J5ujPrVdqP3NVg75lSZAQz45Y8PTvNpqFux5wLp3RValrd+n
a4d+4aXgCBKmTHRE6jKznSI8K60R9aCb7FrlvRR54sDO1R1hQyLS6kjcWYrrrjxPf8uK89NPIQYo
MFuU+GgWIGDfg60Ywk9nPewBZqbPfVM4KdIMNkpTEaJkZjlkG7LWp79v5hjfj1b9FGjh7t/vU7pC
f1EjkPGvoA2mRWshH+OzXA1vteI/JaO3MtelD2raANunRukE1rs8CkPVNIWm9PE5R8N/AwJJOFKA
F3JYfkG8ZgWPuTbY9Ocfbp1WAGQL3CY+h3nwBV+ybRZm+J/X4iD71dfba7f0DJOuknXRnpG5YC/H
shBQkoMyis8RCNhjV9njTqWGeZ/IUvbD0gOsr3XT+hEqXXS8PfL0L892D8kebwd3m0V6NMuM0i5x
ceHUs7PZ1Y84c27twHhMw/7t9jB/FUyvxiGOprXLq3+lXECuKjz04NIz9qa4rneFjpunnT4ZWYbp
U6V5z30QgCgyi+QxqmR1PyJytm+kGmw3beZt4GHe08ayCgVx0lBxg+ho6D6ixFE5rjTJFm5cWrSg
Ykg2yIHnQVEZSkbddGN6NlSs+uwofwnsYKVvtHBXoOMAp0sFgoNsxWzdZavTYuH72bmxCmg3w6ur
Ka+NaeCyKocnurj7lQ+wPCAtRvrdk17G7JrIkb42Ij3OzrAb5ActhMSpu2aNeVI4HHz82O7csntP
B0nZVZKBM3zWQ42KB3nT4BOz4YWznCgfqo3Qh2GjiVp9gBi6ppaw9CsFfWXKy1SJrhjutdarkeib
7BzG2N5Ahk+dtsA5BW88PNExYnvtCYFW3omlM/BhUDELSIcyg+EQFnyLNB9R7xqRI1Ox6EZL/PZH
WJzdpIqiqWwvChyXxzzTcEuDtZGdx7jknh7l5BhpGWll3OpY69TVN1kPkjVa0OL0ONkgPOjAwF+5
HLUuiyEEVMGXH3z5C5IvzWun/7Wk8JOVRuXSySHTmjqwgkr9PFYp1QTyU85Qout+636Hw8naVbmw
hqTC8HxQDlGx95v+/MO1DPUfzkVhJ2dXrXbUzY+h/icI7d8IWkj2GpvrGq7HKJTfgOzRQbzSsdER
bavwE07PdF9fo6g5BDTKUqEc8M4YGu2BegWiq+DTtWTlvE6vy+y+BJFI6Y+4BVzqvGCKJ7qVtqVU
nGMEu3bYIflfixwz9aKptH1pWtXKa7e0rBa3A22ziZo372NjJOBFeh6WZ7v9Ypblk+v/xpfQ6dEZ
G4rft4/BwoZEV4sOM5RguObzjFqyKk3yLJJLROQ2lDVwwvUdCcuv28MsPKpAmvj3kWtmy8z5GyAr
9QiZnPxs619jcE2GhOAo6tBecJ+Zd8i23h5u4YsRg7F0lEaQjZoHJ6FRhHLpNvnZ6zBptQ7I0VEU
dp0OVdvbIy1NjEYBVSGa2mzP2RGQhtrKvbD32RvlF9wB5a3XpgC5y1c3GhzwS/cAm9ZMFhYHJZ01
wKRTlJkHtzod1baIVf+c+JnxMrlnizF7pmiF+oMX589yhfPl2BbpyrIubBYqjeReEz2eMzi7vYqo
8BUt64OzrOGszMUFQE2XJh0SYy0WWri9AD6w+yEnU+mZX5R4/sJ/M0L/7CIVuJ/kA08tjr0rl8rS
PtEpZvIfdFrSoMsLzE4qf4hF6p8xjXsKEPBjtctNP9j3iRW/394pizMyKPBMUDekj2YPjmLKxShr
mX8u/TbYh9Dgz0DG+8+3R1lK0OGn8axxV02x5CzREqPiBn7P3sDR1us3uSuJHBlbPO6F2CU0Xmki
51gvWvmzQI7nUQTlmo7C0qoCJIZBRpuOPHYW3pRtj3K0MkwV/uA1yd1/Qn989kzz0QzXjCmWFpXl
BIeDfAKt8Nmi9mBOJSUWVPkb2slu0GmOwHZwpeqxOCECtakpyLrOL2Rf6u0CO8vgnDe2jPim4cie
n1F2Db/mSnB3+wsuDjZlViYAVATOZjdKXjeN7LJy5xZf8Y2rifShB2GcqHV1jNCjWakArA033TUf
3vAexgg2Yij4FY33pTTre0BURz8W755tfr09s8WPhckGe4NeIF34y6EKA7NKFIEDCnHmi8yTXQBe
WPlUS1cU/zShFd2y676IJ2Vpp2RteFYxE6YE/1BL+klWsIK5PZfFcwZYdYJokSdeBQX0p8u8aFL2
hB09ur1/CPV+r5XNKZCsIzb1z0UpvdiQ3jfQQv+sDD5t61lEIkAv4FNF5o052OyEAUNpW5CZ3tmI
Ou/BzRPvKHU2Oux54T75Kh6PxCb2BntzbyPqPj2oUls/xLbcryzDdJtc/RBCMoHPEhDQeZBpyIGR
iDrwz71X3WV1tsPj8i2sXIzltH6y3/Fexrj7nEv6v87Z6OtNIA5tgtfSxr7cS61et1KTU0DGuPDe
NfPJoNH9pDbdrpe8z6WECPntNb9+cy8HnDb3h3MS9/HYtY0fnZuxcz+34LqcOm6TDE5uIW1z2ccy
tyjV17IR48ordX1upqFhRYDaJA2bL7ItmRjZVdRc+7i/8xAy9BA0vD2762MD4J3tNNETp3xodjR9
VaWMk9LnoGFV7Co3QBxflawNO63b3h7q+sKZsPV8NRQHEcGcVzmKouwkPIrCs95J4mUqmDlJWhdO
PqjuLjawqLs93kLrkAFpGCHpSdPyKpSIrcirWoWSPFaSxYas7I8sQ9wrJO9+oAcg5flR0Qv0KACa
I1xwh/XzlxBa2O2fsbTCOviECc4JCGr+hkAfTnoMzqPzKKJ724ifqzj8LNtrjInFYYD18iiStctz
qFE9VvRCeys6q1IMp6maGlX5NwoLbyvTUa9O/hSd0QqgiIGh7DzwTRq/UVF6x82vdO2XGAsuRy0j
PmbP5feTrx86UQRhsMMC7djRF8bCmt4ERX1zY4NNd1rZN7+aVabtXK9F4irpKndfquhvbcI4ko+y
VtTbrB3rbZxZk88sfgw7HQmWvQmH7bffdtpDn5eJ05PmPlidblYQd6PsZ1V1AQrasUgOrSfTKW6K
hNSpMwJH4u3eNHLcfDJdNPr1OOo3bdej3TCIPMNzsyjuo9RsN+C/2wNVwJ6SBzrhXt0lG0WgP1MY
nnlEa8DdakllHejQ1PdYvdoracXCZwSiBm6BohS1r3kRsvCiPqwBh51zPL0OacTvHGvV3uP5Ufz7
88impJuC7BA3+ByGjox5jqqCSXssMN9jFy3qQrBa7YGEeiUEnkKXy9eCvjnVPJCDvBhAfy7v0K4u
9SocZKzRo/Gnl7UPtY4epp8rmjP01e+yK1cSloWOPUm0ApUQNRQC/Hkw1cshNFw3M08KTPdvUVDo
96OsNhjXRtW+afxtCWoiUNr8gbvKO5nExQfhsndvn5ZrQcEpOCVCBTH+99G+ilP1oaJdZJ66vsal
tEvqHzGtCCdByRaISOV3G1H6/tbOMuVIb6l9VIqSIMaqqmNpifQu9QPJ0aLQWPn6C3EMv4w6ET+L
T3OVS45S1FYt2NaTyLIXSxpfyhFundmGRzlN73xZHGJZeySKb5ym0L/cXpfrt2AaHNTRVAuj5z3b
EIk0lkaZuCZSnVnx2icZcEW8vc59BfuXC3Ot/HYdrsC1RJyGQQGTUEu63IBSgvm06FU+gwu8FJ3n
X3IpPyZBTQW8SHeuYd/1luk7uvSvVQzZAJPk88Rphm86P9AhvltWVMjWqVQrYBRKrj+XHb7YdYfX
7cpjvrCqcKip69PyBgk/f8wLAGldE5rqKWkKd5M1TXeocjE4PkirTR/DIr/9FZdO2d8Q8C8zH+72
bHdbrmtHjRRqJztKvpkklZE0niM3/ONa3m8tV7cRnYQOSBIYlWgvKdb+9g+4DpDIAGVUMpFaYtbz
Ry90AwqukaedNDXWHnx8cp6U0lZXLpPrO5lR6AfxiEODvyqV4bxcGZUnaSfFtr4bkfI9i4LvWh78
vj2ZhXhlGkcQKNBpBx0xW81SSBUAP0079YpeOapRHdq4Pgri3HE0PiO28lMeqx9l0Z8gtj7Yavep
ClNt5ZsuThbtE8r/E/FyHl/rHZKfocJk67L/7ZVZj7qDvLfV/Nft2S6cSLSi6HiBjEYhbB4N1paZ
y5Eo9VOTd4fc9WrHaLp6kyT1fkAmwfHzGANV6Yh71PH2yEszxKmOcFfmaSB9ubwLqirB1mFivKie
SM9ao8WI6urKV92T1d1/GGpChEzfFOmV6ad8yB2GWIsU32OSURTeu2O2xzj+DmrySuVgaUZTaUmb
RIkn6bPLYYi6+7xNhXYa1Wpfa+V9NYjPY6p+vj2bpdP2cZh5xcDMElsvTe3UVClSBGR7B1Oum5XT
thArWB9HmT0NfhK4HoIF+snrwZBurDxCTJ6+zM4PM9Mhlqy2rYGB+e25LS4hlUUCFFon1OAvlzBH
vz5LBra97Wr5N6Xuw/fc76GFS+vQiylFnUVDDECVjLsEvNA8ie/xgreqWFaAmg/u2dPT6k+g4P2l
F1UDk7Mad20xtLvUL6PPDVpvjlBSfY/Pvf3cGSLY4oTb42afS18tTCe+oBrW3QdWVDuJ35vhJopp
Cw6pkN5Hq2/3aoeDapkZ6f2Qqb1TE4z0m3oY+nc5SLHw4D3BYBCbh3DI620buMXXSK/7l7DzsOjq
leKcU9rZW0M8HPK+irZ+nIl93oxoibeZ1JztTmnwYxsx86pGJTiU3RBReG/Tl6KVh2Mn+eIhh5L3
pY+1YCup4dswRuJx8N3OUUJJWTneS/uHpjFhLdX5SQjv8kuaceK3IPfUE1H7XWHGRxmyetphbZd4
T7BYDrc3ztKbSwuU+2Q6f1d5V+dCgSn8UTkNoYLXuvclTDwslQAGO1GtBGvx5OJwlFuQB4EtQId2
NrugrXNVRTVq0GXprGNYug/IRZ5xekr2RqjGr3Zoy1slNtPPMvohCcIAD6US/PB0s7urMBTZBXh5
vCVjpj4KU11TtVi6I/DCsia9LhZkDvfh9dDV2u7Uk5u1sgOGUD7Se1mTs116PGBMoNdMtW9SJZ+t
gtAK1K57DQFLHMRipMn8GHnHDHWcgLgfexvpnyLy441tjdvb33vpoiDcoR8Ixwxg4eyiQM9fSIHX
aichdd/HsP3VNO7BWMVJLu1i2N3oOFE1BWQ+myEQAMvVqw52lfAcudT6zWCa6EPo1vegg3egjt5K
A35pZ6GKAzwf2gbP8uzejRo7blBWUE/Qab83RgE70K/eKx3zAOyz1pDFi6OBP53UyEiO5q3VDvAB
2kmZego6+JSUMfMx+iFDRvZ798vtL7bECQUyPHnZYFIOhnz6LR9eYfhZPBqKb5xEaVhfjUTu76yi
Hx4NM9N3vQKAydYqw7ELXXeMpCtQ2+76eOf26JZuPJH5B2nQor8CHces1eoDkTTRLNoVTlHE8RHj
Q7EjcQ+O0F0QFEKZYRc1ELwyQxt/Cj3oHtSiqA6GUuovpeerW7gBwnR4X3AH0mpKCrVsPUaWpeUb
E22dnR5byq5TBnUT4QX6JWWLOLHlyY6Xhe1/+O4QwsHHTnYGV50UiM5x1Xe2cZKViqKx5v9jVuJO
yuWvMYzYlWd24bND1iERm2R+Jlbc5adIwrpSSMuJ+uLW8JwS1g77uUiPvTu9aYGxln4tJeAXH38W
tKgdhWQ6tXz8KnupPete663XCsUyMwve0R7xNklubzuA+1Chw20aYSOFzZwy+DsJCdGV+S9AsBA1
mdwpwAAtwBNjC38/1+6gd8tQFgrLM84irJN9rlYVZD3Le9TxDAVSm3uP+TikvMCSsam6MnvoQdmX
UeqMOjdrgtHdYSSC/4YxordNIESs6dFfF74n36UpQYe3QGA5+1Yp5bLIpjpyMmXKeXhKGo46ivE4
BorYmkppHtRKExvN9P61nRB42o8jT4/MhwMbddgxNRX9mzJrnbx8TYy321fCwiUOoWEidKgK8k7z
vLEy2piSQ2KcYNLgoxgh7C+MGGm1KF7TA1na8fgnsNUFKAjqbZdzsSgvpp3f6KdkNF60sLrjDGSI
Smd3YZitydIu7XY+iYyOEkQ1Xo5ZeCAhX9pMDHhs2Yv2uWiG4IeaDRJA4gzKe1bqaBqlwdPYKMap
UhXSrKEYD3USxFjIorvSDyaRn+uuidcuhAVTB4MjT4uObsZsL03sSlftW1RRIi/jkskggK0pmy+t
NENAZphg+ED6Llda0qTE1acxUkoGiOmLnCIf9/YwSrgb1n20v72JFp7oqSmDIBJ6IcCDZnOqDCWv
kO+2cQ0w/vRBfuDjJ46bN39gOP+sMa1YSfOWJkhAICjZUoS44m+qnSZjQyHbp0Qbn6Ve+R6rLcZ2
8OnNKl57NFmsWY5CqQwO2VRGQqJsNrlxUMeyE544lXn1LvrktTVB79xewIUo7mIM9fKDDe7QK7j8
ihNojINZdo9aaj0UTMxpjfzN7/XSkWr3WcCgvz3wwkIC+SB4BsAMs2u+U9osgXLbj+6JRnt5h+p+
v/mra+eWfeKUZBUrO2XhJp2ida4aitEovc0WsyvyKBxFALfY1N+qJv2kjsigdMN7oRqtk0qTg561
kkYvXHHcA2xNdcqDyE8uF7dD6ZtKQO6eRlM/GJL5QDn8XFn0Sm6v5VId+WKgabE/XNZxKjpQ+AzU
kAApWUoYHv9MzaHZTNIH8ZjKu6S2DpFmHZpVTuLSylI/muASsKeuCixKanp6LdvTNrW0z5oRmf9Q
dSr3Rh1HD7oMoFZUVNd9cyhXerNL1TrQBtpfYWJjAfIvDLcmL3dPfRYHX+JWLh7M2PylYDnsIB8S
42YQxo8Z73eKD3hVn7TRoxgaxt19OeCue/szLH1udDYsYmleGjqsl1+hqfPRtLBpOulGkCE0Wrz5
ivLSZPav2+Msfm6AD/D96f+R5832VaZzHw46nq+heTepsPI/rGqy8hV+tJNE8saTIidV18wMF+4K
Xo//G3a2yyAAdZntN/ZJk+Nfbpm8mt54HzYJNnJygVlp/TSpHKJKEayco6W7glYciCaU6AC/zRIx
UVEkLKPQPrG1D4EoDraWnRCFqRzsyXe3F/cvfXN26wKyM0F2kDkDOZs9YYpdc2bGlFkWUfnsh0V+
Gn21fouyyv851LrybGZNf8zM0NhV+GuXm6ootce0h1jSWH29lWvLvy/cZNiValY6vcRFk9e2dN+Z
eX4X4+69SerS37adAe4Nd4KtlKrJYSxdb5PhiO6QvJuPeT602yqB1RGnxhoI/nqn0p4AngZIDVIe
AdjlTqV7GjH/WpzkZkRPtHCVjSSn1LOzYs1iZ+l2oOU+eafJ5LTzLlNo1jRRKeqfMhM5yNj1fmZ6
/4yi9D+54e1dwzpgwr6CT7me3sRTpqM1mYhxMc0OoiwTTWr0fE5tgAVymwRfW0+MOxpQ+cqrsrQz
wbgiZE1KxfMyO4kcBvS5kYc/ufpwn8vKexVThxOSfISfvLIzF8eiv8MhUAB8zztLYSrVqhbY1slv
MamuU/nVHc07cL06mj4oG98+B0trqP11/p2UKq7C87GF5QOei8gqMiJHL3wch72C4q8y9ivZ70Jg
iuMcHQgK9Dwf8y0CfEGMcKY43oV0LAv/vS21n7dns7h2fCZCt+ktnt8gGUquTToKdkSVvkap9xap
PpZu3hADoi3XBDH+4knmdwgpLdQsGmLEKrNt0SWGmok45oL21Tg+KEAbziIygjv0FJUfIJfMH7kk
ut+5JlcPaBhUD4GvWk+9O93dYREf8tIdnwOj7rd9q0kbPYn1e0AJwwqlcikVFjR/6Y9OQoY8G5cX
gY1idSDyUpzqXoNAatTDS6YnstMN+fDToM5y10rG8OyrqbkZw0T8UTuDPK3EfbyUsWSLhlQ/B5IU
vKGwJZGMwuSQPUnxnEKL6//wDLBFJonKiTF5hWDoTNpz3iBO6TCKhxh42qPSmeJ3bhv+t2aoxIos
27X/NZAldMXphKDLYV3pwMWeDfJLIji20Wc5ukEIKWkcUSUFtPHsalW1Rcqs28p6knwB1iQfW/Tz
t/SiMIn3Y/8xystwj5lxu02KzL8zmsw8tqhg7TLdIptXe3MrDaG266kbRJoSO103JJu4tdcM2Zea
xMyE7jsYCLDj1zdioIet1jGTtn1ogiLcDGN+P2jtc2X4z4WIPvmJkjtcOztQB98LPNJvH8Cl6+Tj
D5iVE9BzRV24lcWpHXiygx6vRGAg7sEvmvw/3JOTlCnyomgVXB2+wVATyXaFoNSI3VEqB8GW72C9
p9IIL7Qw/gOOfUKW/690wHT3fAi+O8rgsu3BB/cV+zHWxje05zcdLumNLP24vYrXQrXTjvwwt9lY
k2rlgFi9e4pT3SNcUBrpTlJ8+7Xt/D96rfubLBP9U2mW8b2RKd2L5sfdJ4rz+tZFk2XTIZh/b2p1
0m0SP3AfsipKvt7+jQspOXreYCbhGU8qofNgLfQqY/A891QGGPm1mC/dKZZrgtU0S2xLw6JSNl1f
6StLszgsGeXfnBL3lNmVm+mdEtGnECe19dx9kyXhs5K50DibMn6MtPK72+HyfnuqSw+XQWIFXxwm
7pV2t0FBJ9BQLDulhdvvwTZFDgqR5f72KEszmzpb8IS4hhAAudxfo6W6XMwqo/SF09Q/TaXAhnLf
Sec4WbN6WUwtPg42O6cSDgD0VnRUlrKT6yUPLS+VZW3j5j5R3pLucw3JRkmGFdLV0u0APovK0aRv
wB1/OUVYl7RqK2hr0TD+yEPvpevlt0iJ1sA5S0sJL11je4BKu0Kj8qbkVTld6I2ePwaN+9zY+FmK
Rk8d3W+STWXVK2/I4s37ccjZie00KBIW7ddT7PnaBijjgx0akLwUxwjr4yiJsyLy7yJLP7eDOGtJ
sRbILQXg1OKmrsJElJpjXxMrNNKy8yVssvL3MXOPtVE/Z/meEHrYoAPyHRez/3ADg1qZbkQ611dV
6xhyQF6Ho3QS475QKjQxMsdKw+PYrUE1p9WbB1q8aJPiB8HLVaTvD5zLZkBRkBS4pl9vSE+VeJHr
cmVGSxuUQhxdA6qa7NBZnAS8X6id5XnnoDYtB0fWbmeZbbbxpXGNrbc8FPhMbLTRWpqHZGZAjaUr
I+lkhhAcAJrZ91aZxMcu1eWVm2VxKEpwyLOAPb/SaRjDuu3yQrgn0/L91wZTuoOmRcFZCTr1cPsS
W6od4OQChXTKla4KtaUfV60tJdIJ/i2t0ywS0q6OQ9ANWZId4WO3eyZpvIOOH+9aORpXxl+aKkcA
OSFU5Sfa9+UN43liqIgavTP1qGFf5sEwJebGnYkq5MqrsLQnPwxlTVzaD/FAqw9W3Deud+7DFrJe
+6wlxi9JaTcVKq+3V3VxqMl5DagandV5gdFAhsvMS8U7x3K6yyvrSemkgxyZ95Jvrgy19NbROUXV
gv72dJdczqrxXFUqc8kDauK2m9TwvuXmmrLW0nRoHtCXnDT4CeAux7AtqfVHzfDgD3nSsR+rch8Z
avka29XPKpWzlT2xeDdTYJ+ozWTUVzVhkJpF4WYWm0L3kdYq6l+VTdkGZBo5RpWWeyiDmpO37s+o
kZu7MYhax5aMfO3VXbqi+Ya8fkwbedTZvKMmbtRq4lvClHgc7OxdmN2PIq+/5eW4K0vzrazL/1Ai
EeAMJoon3Mv5eeg7nAAT3ffOiRZih4nR0Ktqmi0wVWNtk14ffcr7HPn/L3M1L6hZ5aB2JQjVc92Z
92MmO1ma/hONw31h+dtAl/8JGqXbpNqag8L/y88+vg7ktZh98dRPJhbYuM/WFVZCEqiUpl9KYalH
S0mIYno9g2iayo/4f9Rf/DAatnYk2mfTLMItZCv7ULSNtet8lxd6SEcnLOsGzx8Fs9LGMx/GbFCe
VBvzpVqE7k4u8/qguX2L0lzY/iGmVu8ULBv3I7fpl1bBCXSTWW74BW5wsjGRjtuJwkO8wyjFIYzE
oS190DkQKXTIr1oYBHhL6Xs1HqKtFcveXR1rOdgIm0a9jx7DIKudo8Po2MThiPhc2cI0q6vhMBaj
/egOUnRQ7S44plGbPOZekDqF3ozHrHJRF4sM1BhruM2MijVKUOvxmW/jPQaVRBWpaySx8aBP782k
03ZFIjqywWjckWTLb14t3LvQMnynibP2vh36YCd1bvowSEPzkNRRcsp9s7x3Gz3ZlJUXPuQwzHEv
z+JtKqXjJusqaaP2XfWku3q5000/vhNj8LkQMEZkWdL2cWKRLNDU2/nNmO51wACbUYPWojXBuOWg
Fo9ejU9M7MkUK2JEi8NYjreZO7qYxQwQXLhy94qnpvvARsJFwOXcYovZPCm2J901iuZDWFHaw8in
3OvuUB2KRlhOJ0n2MarNcSsXkb0NmjrbpJkhNk2YS48e4qr7ITGLfdTZ1ibJImkTJKHrgCKxjpo7
jodEGHTPtGo0N5octs6QI5QYaDm+NmBS7m9f+vObWCexotZIest2vOZNK1lBcRMvdOhbifdZdrPu
vRVtupaxz4/tdHhgi/wPZeexHDmSZdEvghm02EKEYlDLzA2MzMyC1nCH+Po5zurFTLXZtPWiiklG
BAJwf/70uxdXmSwgg5bKov4vM6ZaSPiS0rtfxuFkb8uDJysnXGZASIZ9exz08h1j/6Nwm/+WUfz7
m2n7MGhRARbhn84WXRjA1yPy9+skLnmav6/W8gwkz/Rf5iS+v0e5c7gljPr+M2Ss+iInVK38+zwI
TThWmIb5T77Av1UTvr+DegIbxaTFvwFnjPu8cHpc714OJzGn2q2blf2Nkwlklywa2NNLERVGGiRg
/6FTONp3c9fqj7Vd6aeg8cSbm4rgayuq7WOwA6k00y6YkRrX92wwmVqB2eGC0fDuWjpPkxng2CYc
3FwLoWvy7qQldTAymbNrsw6+eQne3/8vj/+02v98RGXd/peguGmXcTf+8jAIYKEzT+8jKcY0XrV+
iUH/+28jKvV9Hj15NDKoqv8/W3dHZ7bnDASp+3QuEsse30a8RSjND3zrfdObB8Byjn4xPzt6dq7k
f9u6/v31bCdT78pN+Sf/sbdkmYC+0/svpEbZpX/aLUol8MoAfKKgov7visosH1e7HNz7wtQfVtjJ
Q1MuL77fvGtZZEvjP03m/NM5/n4kDgHjUVT3DPsfdtJus9Zf7WF+6GRuUECU2gnORYvAOPtPw1hU
l9Td/9vTwQ0A66dN2v+fVpn0JggrNHo9yGVhtEInQUexVBi/NLFkEmhIvbgTQ1/HnuZCSDT18++g
T/sLRXvtVu9EH5HIt641ARizXM38Um2ueTMUcCmYu2be2UPxS2ble5ca8jbgjIejvQW3lt7KNtIC
M5Qz/JFGtQ7Hquz4wrlZ47mf+9CYhEEb6zyuH+nkaTfCNsaEtm0zZuhXd8Ius//QochHmqCJII4t
kkHrjA+daHeIU0qXr2VeVFdabq1TZ2/jUeracqrzYEuAhdAvkjeGlre5Cbhuw802ldjQwS8O/abV
d8C8zq96tdVXYPHlMTUNoCrqqj0Ld53oHMqbuB2KNGk9rY96N88OcDdtLYyQdYYP0mUxBsm8y3rY
otZpViDE0JgcGJAsCA6czw0EpLOHP3EF9Ko51s5Y3md9VURdB1zvbpVZApJsmRRDU4Z5JgYFomwk
+gCicCXLOcpKXSdpPC/32r7HeNQJoLDWdWPAMbboYgr7DZoBC1SL8xxUNHwLJyFcKJ+aLWhizOMY
N60kJZ6ZxWOWWfbFmwbjHooI5zIujgytjWyw3NP+6CqG0Xkt6tgZfTfMyWLcFvrSXMt0MMKstcY4
zarisGfT9kTKtDzTQLNxw8N6mhrTDb0085Ns2YKYRmUvbIdlP6Xu3kSO301Ru7bdi1vK7Sic1kms
LavqWGtolI13O20+p1KLKlRo0y/ROMfOdu0FDB2VNM5GX9vPZTmvB60WH4aZmz8qOgyilvwNKOGD
FU375B/KspErVJUyPze9ZyI8xfYhmCaHkYHE6DFt4ZBOdaf+GjoH4r9xTsH+aT0Lp2Pf7kXdb4fU
HJeHVdrLITc2B6ZTJoNedoqOP3Wh2a9Oa/V7UuBhyGd9KrOTqAybjeRwJZaz6oyRi9R6qnsgDmcH
oCu3zJYI0Az49WAWYxvs4dDCvHd0y8Y99RK5nGrbLkPqp7BqNzsJI30yAQsCqigUbVl+NEFlw8SY
kWm220I/l8teHNfS1KJ0CqZjKvuti+1p617ahlxmaMDeFjd6AAp4kK6hRevppRs5uaASTbGnZ/XN
WA7H1q0QnjxOl+JKNBSWEvQUABPWoQtnWvQaRsKbsQeUbzrYPVAxYPP5x3zrKaU/NjARrgcjqC+t
htMObZl6YTXO2Fw3984yfayqLyt74/d1+22vHnLihZRsD0OLrzkssUzLRNs+uZLpnElThrzVYz8l
YHu1TtQ3H8pqCC0ShbzSyrvZ+N3kH5n2izKvk7aHqjq00G54BXXu16b6oqkqAb8i0nc7lFp3EMZr
4746TLgb8oc9eJHR60nft4nLbCDvn2V3qafyNmicq/R/gegQZTa98/OBewqse7PqoqB4Ne1Hoznt
lhk7TDjs+VcqrDDbXNzftzn4XKoyDNDZDeU6wKXi2YJWpyHfzt+F8WlJMI1JlNkBnMs1rdETY+KH
LL1ZBqMLxz6LayomKVhNaV8lbanhKINrkWXkSh6NFLga78DjF+WGv1Qfx2m9wUMMNzjxjLUJ026L
6bcNu9FI9qHmv4Pjl0mVmqyvpV1bCg6me1nMKTL4uJvBlVKJA1DSbViBep+a5REhODmE5RFMY8+G
MesPWVnc9lnbhbqziSSdfTNM0ZRhQPYjTBmvhFPrvoEYEN4BO2REXcfxGa+y6u8Gy7idGA+v0+C3
7g3hmNZlPKxTH3qBdgdlAUP6dX8qTHGLVTp1PLChja9L1yT5YrwDO3EtzAlk7yV4ggQ4qUBn6aHP
JGCo7wZoCKThPDPj1oaMn9xp0oKaiDAxLSLdEldbG2K3hxHTnm6CzfsFweDBcEQMkhX5V6giWQPL
0168pYlNK/tl9fZRL7czPBch0Sjd5nN2P87Z1d/bO31AExrFQ8stcG5/ppX7XLlGRA9JshnTYbDN
wzYcAu7Wsb4qIGRTWb2CZRY6/pgImiK94DyIEwKl5911ZvLaAZZOao/8hT3t5pkojSUa9FNhaKFw
30mkNsMTH9P7LCktceiX/ID0mfu7MH6n+tVq8tAZOlSoCxzbCYLCdbvfnDWh+SUm7D+Rgg9RN9G6
cQj08uz6n8663HUcbAadk7yaD123hV62xYZzHgs3mkfA0OrmCDlouPvGoXV/L+JtQrisPDu2m8de
0ipTzsDWblEmXw3jlqM4+mXczEvULtbFAdZmhzKyoQrHXSlhhU5ByWhZfTGhFSrRB2Uq9KR/FD0T
VEJ3PpTisRb3ntUgd/f93XbZvxra0baGaBVF5DXbIdDlg9d4DEYuSWE8CS2LN17yt+an5iwRA+MR
aqa11pjrVKAyoCks8wdmOOYYl+18MmyFF/aoL38qfYzyaUx4Plva8QYl6v6IXmORWIzZF6dyB2fV
HvbIZ1fHCl1dGy1d5wBpbASiWEP1llgBZ9Zg8U87WAnojKbNQlDidUJ4dx1DZyQGHq0fzqCDZUS3
Em+T0xYO8NFkTBtoOSLjXK35d++nJ0RBd+aj25YSNPv0DcXqo1Bm/U4QOIcV/UHsc1sGP7x+UdI0
kcSR7XCaakxLbh7GYglCtEqn2XHbzOcJd4NfzaD8rQnjMrFTdv+HPcNoHkwfJ4O2lri0qEVwlb3u
afnfDlvZEWn7RhoaaX9QelLXtuDKV4NmE1vb9Ije1RwznPT5UdenpJQMQoLSTDQJPKaZQNx9VKKn
pEHbvtRDUwIPN+E87bt39dLuyHFpfFmHPGK66qd9zk508kTsjsYPLIaYpwR5F7oXNdMWTcsXg7AX
B1qynGXuxAdxXdTm2URq4/vEtGYbO6ni6BYnRcbOh9tRIxoTp4W+Qy6ZLj6C6oSpdm6cDB56TiTy
pH643nNKZY+7KaVQin/Wstexc4+WhP23ebedNBy5BbgtQMCA8DxXMgX3T7QaEE6RlLDsu17H8XRf
J/+9n8qwTrVw2X5383m1rRArQ3yLPB1HnnpPrx5dkXSdndiexdugZLPDPL3hN/W0KG/NuucXAPhD
z38ZOZF56TxyibF4C7ZHW79xq5/VcgPrFS0sN1qJ06O63PoynvA9+4B+EMbrle2RyB0yhu3hzWtG
gOj/QtLoQY+ZLGdxlCH66paXmjMzuCuM9uJeWZsdOVerwn2wRtwTS8q/N56YD3wvSdt+5HusdB+8
b8qacgKpdRws5wz50oGF5PivnsaZv9+zj6U40lN9K9JHb/gNFHBo7+9E/r1Rqu3S2g9pfHKTgV3H
TWbHvnmBIuvbLvLtLVq2Nt70vDiNgRnzvl1LT9uuhz0jsUp/dhU0wdUf5Z+sW+JxdPx1CofsPavf
fete3RgF6bDkOZU8NlkRq5Wl+y6RkONxt4zAxqAzVsYbiuhsrvrBhYrAcpazZtLCWx08DjUHIdDK
g6TPFCFo2jelEvljbfvhKP9A1hzpuXYvKy5rpSfWrm7f+L/KNAbVHzg1EUHjrDF6o15XeqID4bYS
sGRdM2eLNlyMeXU/9p0WXvPWLN1HfIDcw5U/aWUW0hX2xL1klX5LMHfH81bFzjyW8yKy7rTR/dAM
jJMXJ89pQajn+hvtjU1r3Xb4aHyyK+EVhqbFBgwIx4O138mJYI8s/5TqzwZO31q8KP/PqscfTpdf
uu2ca4fWOgRNBhoH8aGR0duc8/Zr48Vym+61ZYsQMvUoli3UKikdgGykLJY7BNe564+dsD4FAsk5
UeeuuuNw8Q+lIqbBf1LyarCrubOGtrXeIBLqHIN7HTQ6qq5SYijZM2UOC9OM0hqQ6s16DGo/Djq9
DXl9r6oHTGhuz38rAjeI8+p3Wv1xNaXmeX40aoMb6X4xHpGkmgd4l3lQhg41wxojxMrX5VKr/sce
rHu/vdlT56Xbs4SXlZ/Ag357ts6B5zScR3UvoqlekCEQLo64AdK0YjvYlAvpAZk6QyXfOeV5Hb/E
SsadYzGUUWsfjf1Nrak6rVyKcaSwGqs7dRxRYpBoI7/A0q/J7h2UIw6M87dCVJ5lq7vXwgJbghbS
zKeHf1aNCfz/+8hbXz1NF1wzRT0xlpdqZuzxKbJFh6GeXrXs+dunwrsuW+Vkr+JtrQ0lyShtuuYP
+0SqWwk9JwkMVosN4Te9I1jkp5vWt2ot2Q31W2/VSrTAN/1LuX3/Wid+zIQvsA6H6glVeOFjkFm+
DN+AV33t260d1x5bMTlfvd0BKCeSCerJefAOYHEBbtaFbBxIqpCily8uBN9gnt1LOPPYIxxE7DhJ
aG6Ug6F2IZ+FDA05Pyx+RXpuvTEkQxzeK3iyBmeZb1e+ztDBVbmLO16QM5FHMf101/RApH5cAxFi
lBFe/q92ccg1VPDU/ay94QiL30Up7QBnXeKNoprDyW+VrJvgaimdjOzxQ4kwp1OdaVY1M/VkprlL
bQm5euWq7rX9h/uGsvYCUcebVVzrTNyVbvVUE7BxtnwsCcqa1d/GL+SXs8L7WbdMzgC+PVbYz6E/
cHbOuqN8PImDP8zFaSrelQSiMC2wnNuy+PKcETlqIBt5Wur9wjU6LfjFD68wv8y1ueazc2QtRqd9
Qfu880qhNzSeimf+KVM/mTMZGW1++pdFKertc1+rbxHbmtd+Hp6GraH7jrmjVpkMVkDZDzTknBkx
go7ZUBJoyP0mmGJ17rsH3kQmfxh/8jZsgUsqqAp+G71Sv3hezo2yabb3xuLyeFhorbESrl8W2rU0
ntrUOAX6r63ew92e8Hh8HvJg6jcBnd9INEed45l2X67+gYFFoXDslSThAt4oYgK1ALM4KsMAerMN
fQFvAEJUCWeq97E6yoPyr/nzljMsZ7zyC7pSuU38TaLVeZJ0sz82HNsut/EJzlmw3LqTkyhs5iD/
w7UqcVEmMyXMcc4ota2hjaFSHqpE6c1mFvOs7C2XxG34O7JWpjzdvjibXECJVb4lqCi81kKKiB8p
as+rfvJ4DCDsqIapzsNlUW/vlh/dbikfik/4409/F9Rf/iiDR4L/O27kq5SS4VmUv+65uwpH+Ro+
zVeiWqHDUHvCxGiYy9dmelYOEE8327Hp10e5UdzC+8LH4RnnvYpqUglb+mwbvtpd9V1q1fD1UAP6
nYuLTtprISRXTlzgzpHSHkpO2SOS9Z9i7SMC7sIwyT6gpjkszg2fV3pDqGVCi9qAxvPXvBrDWWSE
V25U4InP1gqtan5Q4qLsNyTPOfGx1yhlw3Ooli2ekvUYZhyibjzigyARSoHS1he2BM7lYiRyKUPl
8yrpY1HVM3D3nOLNfGF5VHzWUbVV98YiKdfP6S/K4A1+pvZPiSdaCa+tZWmg5FLewY7+U3tLPkcZ
KA7NAnYi5xtNy3qaAE+J7lbPm8giyfC3SKjNF/gQfHsWQE2HGZ+d4mhWL/P8uqCgQLY8cl8sdK8X
h4GwXAkyBob7qlhBt9vPhTEQtNhRA3AiN8DTqx3nI9yG3ukXPi+mMuIgwVJynfOS2MGIxEbCd08w
939vXIl7wUWnKntg5dmZ0sa3+rY2yp3l0+RWjxwLy6LAa32t9lHYeaQel6agah+VpLPFvEMFybVj
hXnwtTrdTS2fPCnPxWr+quRdWfbfFlw4eHODYVzZn3afX+HOfRLlk4+dZG4+XgZCucctrfHJxcWX
9ENTsCT1lDnlT3wbDoByephxPapV4blLYA9VLOkUUMGvAhR/zbslzjmop9YHwvn14CxO4hbuHY+H
rFj7OzEA0JbuOz4bDrvjvyxmfWDBlJPIF64Oybn8eZf4+t8dgSyIjvpnNVikLm1gawtuC1fD1aZ2
jILiQ4bWJMhzDh4w/oPX96FSYMojZSU0FyeG8IePc2FNEEvXfcjNcCZt+Wtd3Tslb3hN6MPUSek0
8Y7YNNrClQuvFJKmDu16UCdcnZeUMSwV6zrVT+CT1DKRlw8BjICA2f/LJppKDXGrgg/lJLDEtbxT
2t3lXeoaOWLDIXDX9reU7qHqrDMdYU9lYZFVekTUuCIDrXvk9uWbElgUrymD2MPGm+aIZ75+Z+c4
/upu+I5G7PE8B/ej/aynX2teJuqkMnRwyMbhNiO2V5kNluhfIkayMIL3KFSKXaU2fO9Vxaijj1cw
X1F80poU929PPo0M35NG8owFUIFTWwApY+vo22/Bs+5t4lGUHTy0SmOzkzKvziojqT7siTxUZwM4
C/X1q5Z+KSetm2g778hjAyAm3thihZtXzs/qx1KZNBZV7qs13g94VdN67t1M+VHSfHSpIErcttYP
ld5Lu11lF7ZlODrUGrmQkgi2WT3uajVPRCEkgp4RNrZhNddXZQn7rY2LKku4kxosho4UhA5woKhS
Ukr+ZaZbIhQoBdALy1A9CXFWN37mph8JaZ1UHl/JlkCJ8Y31Ph6xslD1/aaBOOqUHvSyqEwBhCTM
MTy8PXKQW9Eo7e2SonLSOgFy/aXICtAk5+LL0Zxf7LyrxqqI2pA6r3VQy02o9C5edw/nbjvK0Gnd
UxqY5F5/T512k6buy1YRrLuvWmpc2QUvpT+RVsh2NdC347VbzUjilU3j9tK6r8xhhWbTvRlIESdA
drdEdno3JVRggZnR/mh2eoa7hfzOfPHa/FN55W1THgJOgBT6LYCYsZF/qa0FZvOBMPfUBtXj8u3p
PcyoLayh0ldp+9GjQrrsL7UAGidGxZLoZh4OnRSU31m3QhZntIBayVLLDouFDteYKef4Ic1KBxOR
qHPR6hh53T+7uojV2v8dUhSBr4KjzcHtYdogVHjkhpMmVB6Uf+RrdjRh+wycgnzPH6f0ay7eKXzB
Jb2SAh2XMAW2QV+/dybIl6vyD7d1CFeybcQmUVCuD42piVARKwuhFA5pOc1OpJ0mWf4rK1vyrcXj
ZvRhNnxkYNOl1X6mbZ0BFyOUqBCNjIDPpYOG/Ome3ZL1Uspc4JB49l1LO5RhtrcSJ2felsOMmthx
zBXb5O44ibLgKIB5T+mdoeOdURUV6LGVe7+EPudnImM3zKCCECCDalVGKWk7vfbuyQdkxPntdq7A
iWU6fg7b2Tw25FxDjKE3/syN4LiQT0U35/SMsKYZybAOheitOW0gdUI/LGH3PEYqC0Fv7HdSQaky
LBhE0CGeUjSBItKbcyJNeTSk+fV9f86eiC2LM89TLvaOJ+Bt1UWdnIAsjwwK5TD6+nSrYsG6iod2
ulOqUekKpUyntFSlCxmYRmTNGrH29LnMS6hoJZTBUk8blNAJTj7LQCjcaFq8Olky903IaedcKoUA
8YuXFr+UuCrFvSwPaq5zyP4icYpSLi3z0kmwjqr1qA3GRf1Uj4LsGJwUFKA60WSNHThjaip3rKlJ
jnI2Xm1AVfgeUJH+KIVGoO/PD+wWDgdcVpfdZuwpf85VouU7TaH7MwiY9PjMPjix+RLNTn4zTYSY
NKREfj9jaMCnHZ/mdjj35XTrSStyaPZB7aqrQO8TUtG7QXRYl9SbYlu8LN306CFX7FxLHc83t2TP
MQfVaLy6XX2TDk5MRu+Qa7YBMbl4MDRb6UI3U22ibG8DWlP1Z61LddaAcMCF/sWBagK6lIIHzFCD
xMypfe/hdcMzcAbVk6JGf6NcWFdlGkqnu1S4Q6hnMcNHD7PqOc290OydmFExkp2M22/GEiqN1mZC
pYx0QaYEAbL+Uu+qXedSFRfJCVMZcKNIf6SOewX5my6tzlGrjDKhtEVudz6lTXBYK/8vC+NkYV+I
hCwq/JvXPrSWiQ3dDwudGtUs87APYDeaBtVytfoq66CMopd9NjQCeGZ7amT3naZVNsE3vI8KK9oB
YaHKRTUOm8QRdvz1qMhvp+KNSpU60HaVqzCs61OoizAm5X3lbUdlTStvDHO4tpR71Arj1pgk7Vd0
41d/lNLxG/tmJa5Ru56abrxUPf4JKaRsuOTS+4u7O5jWl1mXEYOzCXqxtfwDs5iXuR5jA51i1mgI
ToDZ51cH/aIslsKcZn1Qq63+5tb7ETbsO5ThLXWEGq1prOY9GBkPq5tdvOVnVzzAJ3m7Ce0YcHsT
6Ta7uCrVuup5OEzWRZl9zgCJDBoriDucKIVeGTulanI8IUBwF/Y+tZvnPreeuty/t/w2NEv/ukuP
SbI+cjotUk6OsG362YLI8ArUQEGRu45gxokCNrOizmWV8l4PxodRzo+ZqC6lwTlt2nj2/b9k+5PT
ANprqCFvxYCvqVNq8rCRWY3hpjaiPBPGBHDgiY/R2plLHUCy+dVXr28vPYn5lspBry1HjF25TT+7
/EOdaBeN4+/6UaXA7Hl+SX3aBNNB0JnaJBWJS1iqrBm7n42xlopYXxi+76aj8n1asJp9fXs1iuGV
tvY8VAQHJd5g26XhbDVUxOsfpAJCnzwLJc2HId++2sGlT+BNfV7tg83CtqQIrbbJwm3Lo8LMjsrl
qsvhrvTsk6mLo7vjSVSWuJs8PKyqnsawNihVkgFO8/60WBT+fJwaZZnA8LOc/lBOwPhpQZzlxaMA
tzVW3kZamCff3qmR1q/zZrjh1gvgG4b3HsOdDzhbvpG/l4HMVLPhlzC8uMr0M41Z8dpYdwtulgue
xIqna5vFX0vpHnMUmSAwLarf/lAlet/cAPp3N7D19UQ5AGBuZZYWWgbzIqDJsLpPqQILRNegstEa
4G8zAn+eLRkPnLTYJw9pEfu2tX27ly3V6TW3MQqUAnpnvxQsL7Md53Svz+p78ypPMpc+xtE81/14
MGbtLl/3UyscUsd0E4ZW8EPNrPnb/gxgUofLr58mOb/27vi72gL86RZTSFGgBJ2rycVZg15HNEEC
QfrnYI1ePOUjIzSD9wLIAs0h1atXUnbdmkvDiBJ7luzQ6tY9+qdu9idog87KyWF+GRMES+NowZZS
98PvrHTM0GakNhwWI1wXl4PnyIvLlKVSXrTBxw6WHaIQbjKPfBuu3NL+VEawdgwtyvbgWvrbuzmK
BweEGwPktoDyovJ1ZsektFnH7Me36Pr6fJw8PgSXDv05eEdN4d+1ZvnapNODPvkJu+tE5RRwcUp3
qx9kN806/6StKVob727vhwq9VLehY+BA9w3iTgVVlaOHfQh9p3sqve61EfIeBIyo8j7bpYTkjKxj
pnE4sRILvX7hWu2/13o69zi3HmrPwFruJmRGk4PJ1g/mjhb3g28hUmfDpbbV4Qr1brPhOma/V0u8
WG56ob/1mA1Mh/XLEKOHj46vGoXmr6l5l2IPvZVQBy0MVB69TFnkVyVqxm/PxpjTm2GUX3O+HJVM
0zT97phFYhNITU16LHz9R+4Wz/la3DWUOPTa+WHm1Ufvz9dGqQB80spw6Slw9RcleNpsH9Qb0Uq1
UaVxK0E8Sq/KMyzbN6CuI2UnPFLcjUFmHRUncIcrm0jE6JeDyN9KRkJQ6eSpJcyIjloXAimB3+RS
rQv8+UYf9zv1b0Ajjnv7zcW7UzXn2ItBMJ9LbI5lCDY4XP2dYvT2itJvF/9FaXqXWJ2n/VNq6xut
SIi3jAJ2RLlEmmIUgWwpZEz3KLX9uIxmBuf5dnS26VyY1KXIS7iZBkBoR/caTdLdz8aW06XQaie2
q9aKdisLHmxtup0IWte8+1RhnNH3f2Uy+KgAncs4girQq306ELbsZqHDydzN2Mb100Bt2XTtuBBA
BC13BFmkCnQ2DGKaOpepaZ9HfX0p6/G2zLtjhb/UosvpXKErqXt1a+em5N5XZiaE7RzKoPRBmch+
c7dndVG2Qsdx9qb1h6s1t7ppJ0qzOvOSbH32LPfcwKaZ9xuAGxo2IBA15QELwOMtqez12lI21832
Jp2ri515VLE12DgGKrw4mvMTTWac3jKLPUG7ME7jhdP6RL+CGc2tNZB5cj+Dtn4rGvuK3bzgFyUd
Fd3Bss/+3h8nR1yUqmaC85CVVBHUzGPKzBxJ3IS2STLqgsb33QpkNOldSDPszWqmIw3paNLKEO1J
9qI+DvaMYJnCuGaG0cYanfFUPPELxJo1IcccMWxFd97WVIs8ex1uOSL9xag175doNOvG8AjL9mCl
N9AdrJ8blFVrVDlu9SH61o0nzWxiShTG0QR0M/bsRVIqE+5ReMsaWQZMClUFXJyeSztkkylAu/Vy
M1izH9vtPrIa8Cdr0guorSqXumgZfyQkEa413DZ0FUZmb78GWatTo0v/lMxm78skfujjWN/Wzipu
/CZfHlNaY05224yXlUbGK7hDTFvMZKJclzkCrSzX2BA6NdvRaqOskil9F2AoDgwMX5fd82nrLhZe
qM2khMYvkUWTJfqSjZQHCcUjGrG7u6qYmjpeN06jmEGHtrwCPx/clvPg6++9XtMTCGZjfzSdfqeV
WbZFHRqAjSWdte7XOudAl1Um7q2s9C7DupSXnDbf81hNY9yuac2Zs/0be07xnLetcU7BLN1PF6kK
czetkqHI7fdxHUZqbk6RvvrtJp90OjAffTer8KNa7anoco8dsdzYbJz1aqRrefbrVsR1seWvSEGf
gHlVhoXRaKcN74y8vqvFbtqXdGATLy/mnD7mzjBc/VUy39Hm3k7GXF+fhN856WHS6CKiTcnvn1x9
FWThrPzVof+1IygqcuoVWXM3Ep12Z9feyUtYc/nAXvSxrOYpnIzUPOij72FLt/YC7tVwV9QExgas
r1Huw6VDdBfEvqFljBg6DjlB+iLSBnDExRMi8uhBCPXVsaJq6cyzLcvyCTJlGafEtR8lAhXRB0VB
TRuqh60zzOtUeEGi5dsS7Vvh9LSOL2+944FEa9RZS39YsJIrWVeYu7IJvC9hVuZGui5YHqoBvMva
rJljaMwynmmHjoWo93jU8/yRfNr0kHo095jMmBx6+GmvmfD9103mTJP0TdGdg71vwEczU+PPwtgk
TH1d/2CQGrupc7tNtNL4KKZ6eLT61En6fXmrrJl+RC/XEoP5kSQzdp8eC3JQQtJuOM5yQHR6yjte
1R3grmlATcjs7UdplJKQFMfAcnIqqkFHfmdwx0PpFWOsr/YeYvidF2sz87u6RafVHJCHoTSNS+Pk
awyjYf1scHohKmwdXDG7j1vHW2mmS/WLJTKKMyUZ5UIUtMhu3cgsir5d92DoEyrZ823givJ2Bqnu
gx7l9QAiwFc7A5bigt0c9aKvYpsdjFa56kc4V+bLpA/rjb5jA3a9k8cppyuTMrxZgOTcLc1tsQVz
NPhM5li9zG7XCWAQp+JQoX9oi2RYLt73zLpMOeW1niZuWgP8+sMHyP11GsGxznaHunNuE6B5+hYv
2eyGo9c7xxGQpQO2XXtaLXiACh3OKGkMufL1A96nwYsB0XIkG0kENtSfvW2JMxx9IIB7co/hEfGI
hyd5WGq/PM7dPoBpoeuxL7Y/wtSWuMss8za1a/Ekqgx5sejOlOtk/Eox53+oXmSHPhj7iw7od+hD
YRAbsnjV8+C1GjjFbgPrRtm7iZfX4rbf+v4ggV0iRho4d7a/RTLNJb2v+0BURu5kaDNYF6eWco7T
mrf5shZxOjHKVLnCAXCRNdhNPLQ5Q8JhoyH6GBv/ajiiToa992+sOp2p8M42RkeqjnS7JMmyBEu8
a0VwygD9Ork2siz/h7Pz2o1cybbtFxEIevI1vVEqZVJSVb0QZenJYNDz6+9gnYcupQQJ+6Ib6N42
ki7MWnOOOVJStZvSWgYJUcANbzitXNPhu2WmsLOyWXkBVe2wbvnSG4f6Q6dp6ynmWIQEX6zLyZ8l
TEGx0quq/OMIijF5VhcEBSLuFkXuoZCN0ArmucNupqSYlY4JX3Wersay9o7UhdPFVNgxx7GpOjbG
QDPLQ/3scHxc5xWTQeoNTMaJHq7afAj3Ya3R/vf8eJNliODDXm9WoSmjB5xw05oInmJG0wF/tQ25
z8YB/XcOCwqJeGvjWCnGSwANnq0IX2s4JJs+8Z7L0Gm+GK6TPDEZISsTAHVSOzKWfcVHU+a8mMLv
6l1WGxx0hoTdSUHXgmV5WGge8raIMtqC+J4GUK/QKQ0aZnluMSwuA4eDfodO/tDaalxN0m12kdt0
Oxcn6DlvCiYOOU076XDcR4/1PUmM7p7vHm11pvxLkGWCHXooHs0YHAPr7rAdR9mtkok1KPam8SVm
qv06sQdDBmqFKzkLmnu/Q+VSReoujDVxHyUWzX2WLTA3pmSDocrfXaWKlZd1j9Pk+ZtEp14RNDa6
lVT5C9GUMfQ9VGOEU3TrrPUwpKtBW45ZTh5UMpjqpXQTFPKWka4Vbfyl5pgGmyu/3RdlGIeLKO0R
6MgIl4BFS5JwFGriI2L0wK50PH5dfUlg3R3TynTuZV7Lda5Cd9nJzH8I9YKzTMazK9hHHrrIyZAL
tQdTy/5oYDjQChjlresmclVWrrUvw65dDQE77rY31QYLarvtUUTd4GhDMzIU7UOTOGJt5Kw4TWaU
NyLsh8fINqhbOyPtSs2A0ByzzQgNP3ryCFc+VKJDe93bzdeoLZOVqBukOFEh6K5LZ6+10HOKXLfu
GoK5N03a1gdzmmioTpG2i6NuRFmE22sJ9ng8IyCnkN+O5bJ0u2wnWnClWRXH9EjN7L7w8W6EQMSW
fo+ccZBiWhBkY5/IoOxO9tSljx/7nN6wMazZePSPceXK6GSGcN7cwnfOU+wMNPrUcd4WSz87OZl3
KQkmsaL8EJo602jTrT4Z/V3bDIwDnG9Y/6xr3rqeJUHr4d05174bsU3Tkm0a00+0hPfLUFZ88Hs3
fy5hBxAlQEh4RrECLj2uEJk2xkmrHPPp459kvOdTwsADw5M9twkm6bVPCetL25Zp7p5BGfksBUm0
wULRcqJtenTkdUZ1MzBgJA8u9Uj4SQ+aN2a3YZJHa9Mf1abmU6bwSMFbxmawmveQlLwGWsOF52zH
1k22Wp5rayOW1HGaWC7M3M+eVe35e0or36FXoR8Fb/lZyO97njbPgI2HGdu138TAuJRZPI2QtDs+
LBQphp9xOTpK8Nobt31Si5ePb+V7ZkuIDwI2gW0ZQH5e38mShKwxHUV7l6rR+ybNstxreWzSv6/S
cz4QtMZt9RZDV/Rf86mIPrGUvvsg/zf83zf/Hwtf1WVj1yWtf8ZZFy6yfjxiaUIkRDPVii9m+hlJ
8o2FlS8JnTwmJ87sM6np9eXqg8fFkUl91zZtetObEQeXULmfgBj0+f27dprhEHQxf+uW/iapEztZ
GJthG5wjgSqY2lHGMi3Th8JvEcze9lRBSaKbtYf05z9+oO9f4f+Gnv/6P3e0sJx0DDOzvctpMsKV
8b7plf4Zf+i9t5T0MBe2ImBFaI6vBwnb0iC3j0HYrF+0Eodzmj6kpvYTt9on7LV3LII48ai8OQ6c
CeJGXw9FsmHp66xo54g9YOXKb2Jst1M8fWbunOEYV4+McTzLmFkIgCCuXMdD6UyBZ86hhggCCJaj
gWVRV/PrJam/qHKNC8t8shim6lYh9Pr4ob1zP4FUQq622LcQQnN1Pz07SBQ+v/CuLrblyK55zO6T
ariUdA/++0g6DE5BNhZTzDXKDvsYp+F0Cu+yUV8ivTsqBCFxgieCQuPHQ703S0OOgiRjw0EAiHk1
txTNOMi+NkLIxzJqFm45sXGcqKEb0ncw5BNIU+AJW2sZBiuFyWvtS7YiInC1tckpbZkaeo2y1au/
SNG3yyYlLqJoc3PX5m5x5NxUn7M4qdZ+OVFbVPQaikFLMWjiU66pcqJl6LG1Cfsz7vF7L+U/V+Zf
kVbY2XLhRq39Byvue6+EyYsPQMKZ007mVfmf73hK+8KtRBNhvKG/klk3SgRnS+vOplF98qDemYT5
jP831NWUkYeB0870rTOyk0XmDqsgKNa2P8vnkCx8/FLo7906U5AxgjXdctxrIGBpxZGr7Jrrcn7F
ebWeEgrWzWYC2C7iHlnNrCOjcaejKsvREY0I/ewASVz0GWfAmvll15/8vz/l6rotileVV0/e2Qvs
7N4Z42z2aGrLvEtQ9uAkx18zhVtPUQMMg6JGO4AQFhIksk9fwLqm1LeA8KKtVecEJws5L2qWEEOu
X+o4aw0217CTljIweqThtEo6O/SXrp2QNyolpz7sjMcwbcOdXUT2RrOUca+swfsRVAV2FMOHUxs4
48pPejbMMXE/fqWqlUyoa1dj6a7VVJabsrb6ZZWWOEgyzHwfP693lhPf5ElBnmJP8pZpmBP0ZfSm
e1ZSVYsClY9TfUYrf2cP4pPDgK+e9gkO+6upt07sZizhs56rYttLzvey2k6yQBCyE1T2xy4/TqG3
+vjC3ttUvxr1alOd1FSWKCbZZwMz877p6KBgvCyQwSMgqgQpCNIVySrCKb8vgooDgp7TcPz4V7z3
6REQalsWiC/qFFdTpGyJP5awwu+6kqQmrXuiub22c+NL0yURlXHx4+Px3tuZEMJgsGt2WbjfoMJz
rS2D2tOTO80KUZ3nlh1hvpDettHVcKoVJEGFH9htUm8ZqR6pMMG4K6cDfvLJL3lvwfVJ4Jsz15gJ
rpP4olTkMqtt+xwgqUdlLOVD0lMNaFcVzSFajPQSBSSA7JOB35uAsOkTBcrYgnrT1cTqF4PBEhje
hYUf0oFsgjVwmeYpSXTMwh9f5F9WyespBo6Ch93wL8uV7frrwWiN9mnRDn/tfXH+K8bSgFyDtA2M
/Wo/XyDUjDXzH/Xog0MD2dKavaLdjDWkDX4ixGrdeNWU90hWuUf8jXBotzRm6cKI9cc/9u2KM/9W
dwYnuPZb8LIVJGEu2iG588rx3PfF3nA5KDnVUVn+w8dDvZ1VdMEuhHdQ9w2oyFeLm6WXhGqm1Kfx
UzULu/fm7Nniky2d/XZeMWZch8OJfub2Xr9hovB1pXQnOJtl6q0rNAfLOGqyg+e2OJDCoFl2PbOr
U0QtHUBvMnZQyEMqE4hrs2qWQueec1vkvbUN+8pbGuXXur84iLcof1nHRlrdxm1pujujOa2rNFWU
4ZRP168kZqXzagAQXkKXwrAKJA74XdTYWsuxFnLbG7G100SCzkfqq7xv1dLr6+TG7eqTsr3gZ+QV
P8sASVWMM/aGM7hPubBKN23eLS3tWfNC7JktShyh2SyYAlVabHbJmjXNX0oTzXHuTihrhYWO3PXV
1yisCEejHukgwJTlKpU4b//rYwW6CN+dL5odMkF1r992OuoUICNnOlv2YNGmoyBDRt3PjweZ5+VX
n5RL7gKrgekbRHrxf14PklXCd2paN+e40OUhLsryRY0oNiCzpKfG79S2j5SzKGXqf/I1v10y5qF1
wEAzY5KKyNX1lYFIG89U8kxkDkefHsSTB2yX1vvsgzr0YlpF9IOGsvzkEPTme3GJjGIjjf6AhAfr
OjCtVH6blHUhz8qs6dHJsFzFRN9+MgFwnrq6tzb3TvgElpIEx6p/fW8HahKlquj+E2oWIsrUt6hD
f+eNvmTD+2AomKEte/WhNLZmXD+lXfnLUT1NHJJUQN6vgUGs3NjTsB04/tLpui+Jzb+o0lS7yt3u
INxRHZ1cYvfqNMw9SXB0htBZxOl0yqQAAT48iDFv1uFQE8Rm1d8gamCa74S3MopyC6Uv5oaHBDfP
kmBMjCiYbHmUw4CmLUwDogCrld6nf4oMD5VRjd/8btI3KsUgEQYpkUe9k+Os1ihrK9BLsoGHXQ2i
Qt8m14K4T9hW/N4OHX0MiyQyA5zmNRKVsHFXZqLf9kZ7Uv0cy2kfMtf+gf5S31sjFpbatyKsD7Rs
TS28uF36S8vED7+zHkxvOowB++rYXtuuegp94BxN3dFDHlMM8n2LGTM1N/1UnnmzvxWxkos6Sy+1
qJ1lKJIJ81iDU6FJ3BVKky16sD1t4FtPGvtgDja3xxwBVXevDHwXcTJtCQvGbqv5GHCzo3C074ln
of8tfrpVsCMQ/VRo3Xd6h9OiN72T8KaAlnC5RIxyzjJ5hyrqFv3BF6bXeNHn6aMbDHcVSS7D6O68
2Dxi9SEutLrQVbm1veyhtKelXxQ3cEVo/GfH0AupEDr61hPMSYWHf8m7dKa5N/v40Q7Hn+StEybm
7fnW8FT6T4k2dWtH9+MtlJ6JIryB4l7uiKO69Zxh29MXzjvnIjMQOoUgxUIkNFgDedNo6dfeBa3A
C9augsRrAek1Do2vBvRbPA5bu9dozSdIrX0/XeVWeWoL3LpxoLYfT01/+Uj/zk18P3BTie9wAMN6
b8JdM5LtfScC+2YFyOH132FC8bvXlsr5bpbfiK9F/eIvy3kJz6uVbYWzHmD2xJEKP9vbW1/dQ9Ra
ANrZqI5Ect9eDciNyhilBe7uoLhLhmhZyJJ7pmHPbyC3bx3ED/yPKNQu1uKNXRQ/PeVhXjOph38X
07QsxntgJt/x8i6KyfxkQ3W9zP696LkWBJaKoI3rWZEPXMShi+ertzdeS7+hETcuab1jQsaBVqOQ
879SN/9k1DeT8d9hIVeyiwMXZ1zXTCx6lkU1pP0JhqWEvWfn+7GlrUwbKjjmOhVcvShgFunZLNFQ
0RevqsvNxw/8ei3iN6A4nTfTlKeAWV6tRUAci3GuAZ5U5if39aiiU2Sb8TPugu6mm5R9g/KjPLTh
VDx/PPL1Zm0e2bINXjOyLakTXy1FM2cdSU0znCxwKNgriTnKV9FnFLnr48nVKPZVncPNqnAAf9eT
L1OCx6jvi7Z+tIIW2ry3dfz+y8cXNd+u68+H2ApaDAanKp7t66WdOAhmpYzANoQXHbqu/nMu3vVK
Or812KTI0J3T295UZgX4eiOcovgxabJha6qmPYPg+Qz667yzkLJLIONmzmvjP/PP+Kd6E0x6C7U5
HU5GnvoPIxCaoz42MQ6wDB62UuZS70Nnz+mvQwhvDO0WFVJ423ueeUCkwCIXI/oKfI0qSGbYwb6X
ITrTThlqVzvmGFOkkOYDYvEfyvOaR7fQJD5lT0+PE5Kii1bIYWU23fATrmzwxSya4keW0OILCgZa
ACfSyAhPprMbZO1tpUf+OmXruoqkpW1ietXoZyJ8uW5Ht3lqux+ahUAktPrsMNrtiCGP5SrMNU8t
hkKfFpSD2R9AgzwPZlQ92c1UH/id1tnU3G41BnG+idoCX2XT1Led73W7DqV0gfjIImE2c6DLwd65
fPw6vfd1/vsQrl6nuC6mODOCHoX3+A1N040VNxr5IG62xCL3u47SdBFn3ieA23fesFeP/up8mUJZ
p5jsdSfZ978431/sUQyfTH7vfpdE5/JiUTKhj/H69SqdwnUJdupPmrBo90ZHy80etAnUnHuLKvL7
x/fxnQkecjZndCoVni6uS+PAkesBh1h3wmbPnimg1tosTGQtaoFjgBTCj4d7ZxaYgw7pNs5saXG9
nkgpVKyb1XQnKpT/PTmBGxkIDJfgFvcfD/XOs5rDoeazqA/0/Lr8UqEXyyxNdidV695josXgZNLE
+ORpvTNX+4JAL7YyFPcN9+qNKA1NL8MGJmANlPusEBRsUI3kv4DqGAdf+snvj69KN9/Oo9CsSadj
UaZ2fF1495oG+YETNSfaXQptiQlyzEIj0d95mgAc5KLNCSoksvX3ydCOHCUXNEWOmmavPv4lbx4l
x25qLPSuif5036yPCCMRMovWvsu9SBxzK/QuRqy7GxCT02eJQm+m3HksH+ff3+4eX8Xrb6LQFWfd
NHdOnYzORHGQ00bPP5FIqozShcY3VJdiBCHeGbzHNLD/a5qUzbvK7udvtKwObuzqMVM5SWLqx8Zp
UP54N6F63chMS35+fEt14/rhzsOQ+kI11nQ4ZV/Pan6Jd7eJ7VOnRT1HoPBPPzXbDrG6QdW5Nwg8
cfShW4V5v0/9XFs1GidU2ePZ+/iXvPl4DEGvDM037zV9wOsst9LHoTJkQXT2x/i5i5t75RmfPFTj
6tOBdcpxm84fT1Y3KCxc3VMX0pJDKdh8HBspdh06lx++XrcpzhytQuChd9WXQdTmPqzGmUOGcnCy
811gW8NZkyZOE9+oh6PZpvWNsvt0m09UKOAehJTZMADdZFJLT50Tq3MSVpxS4ibamexPftouESvA
4Er9Ps1rbfvxvSMi8voxsnMlkMCfP1DKv9dTD0JNznWB1tzqgf6Y1do+TqD/TS1yWG3EFgAG+dY3
5CIRzkKzKb1r8MOrJPgSt/WR/skZkBlU66LdjI5+1tsOrqV+Z2O5ImZY6sZ3VSPIyaRxUxZ1jBAy
Yj+M0aN5iSJQIna6rUv368SyPSTqZOXkoDvdbTwFD+P4XEcop6gCGn37FEXqp+WOa6fjbfPKTZ8i
9Qbn3ZryYbTzx8Irb2oRrE1pz5iG2unvkjYuVjPCnPqlPbOkEGJW+r09Jhuw1Pe6Co8dJk/Qh2Q9
7/QiXMZce+qAx4S07aT2fWLYWCf4PfoAZeSXP8RbvYxGeOSc+tNoO8bBz1agWYcQZzfmzvVAHUQN
FkwfLRGqxInjnldgNNJ+OdN9F4SUtKO9CiyYkODD2gB7xbMBrxyDFt1d/aU3rC8iiecN+yL2dBBW
9n2HzDmItRlzFOjkHSl1xAM8W74ym5Qy18nXNt7gwDa3jjMLNLFr1us6Isx7fNZ7OGRaglsLJbcT
xC+FF26deNxwUxENOeuKm5x2aNIE5t5APvhTc2hzHYANQiPL3lWaRO/4Yk/VszSyXVAay4iNWcMt
E4ByB65QtyQ9IP+xwMowqnNvmpgekZy50zcLV8CiSfSXpvkttWLPQWXbZMXGNn/JzuxnDBdBobiO
x5ciwCBfY5fJtUUR1RcFIXZy3JWX4KfiocS8hsj1lpqerjH3UZlQKx/a48IPnGNs5fswmuCRBd/a
CBN/knZkfGEtNtQmMKOdUJi7SJ97QNBzn7fyEObBKcz05QSwr8jP3PhlG9Qro/zm48WaGvFklBnN
ttL9QyoPZtPiayVnIpG9sGTJzsM2bnH+3ukTdZHQsX5Fg7MRRfJIOTRcOJK2b6kfsMFuxlkh7FGf
rdVWw+hm18O58brLxGnbHPp9H9iAEuynKHNuURvd+d70oDVz8EK39twRh1r7ZCvr3FcBzgn1xaKO
K0QDD4Q8NsfFg8wOFldi3eATwVmi+83Bi6tHPXCXg0H/RiEAYdhe0fmTt4JdcNLMbAp5LNlEa6q4
LZP6jyX//hOJV+M5MHa4ezd2pu391MBLw50QWL0XynC/tSoEP1n4TIRUOlyWcE0z8SZFt6nr3AZR
VszGu69Mpwj/k13a30wE32CDAaM+2Au3GjeWIX5Z8IOUgVt0ZGmc2WVDo6+ywEIrKvKNN7eFJgAY
+nnwwl1nVufJKy6B7t4kWnQr9RGBLAZNEQHjHHkrQn2JLmqJdwHfNf+OmhS/2rlHUAgku75IDzoN
N4MQknPJP+jpcDSZsVsVL5uqW7QU3Ryc+EGj/0UucFNXoYT34+496d6g4kX+aSNQ5EBYdXyE0SF2
63WVObvCwskRgSxXw63RRvbSjIwv81cvTG3n6qyBLdbI9ps9y8qdU5/EW7s0na1FPRFAx/CogmRX
aA44Pue56UAmVtVTy6mbrm6OTNmDJ6GkWAllfHVQ1iZyXJdRQAwPMm1/nts06r8tLbShkkjOZY37
10bIPaQtOlfH2aZRi4/ct3+UhQ5Wgba2Yx5aQP0D5rPcIGqhDZeTAwZec2/CDCWSk6FHG4bk1vEV
fPZh6TRxu0ozAYIokWLRBfpd0ExLu8DpVRv29wmegMDLA5CWap5Vs8OxfPnL8etqFdolSuex+hK5
iBTneSqvk51dJussrI5sNGBm4MvzxJ6dCmC4XO4bqfZ1g77TzAs2+rm8yVW3n1hBqRTGExNs9T0r
Ir7vVPsdpv53+hNf6qH8AYfmTrXiqZLOuTEQH/sl5X9bgxihWRjYe4uGdzSNlxAj36Kzx25+5GxH
ezs9+mLSlj5AxsPg9j26pSIvj51tO1tMtHxxg5PX+FgCB6YOH29jW+ZFJKa9EmWRMFvy6jPpNHJD
tEe70qjA1Zb3GJYA+iLNm74kukJBP/qmly5o+QsqU42X/ynLKjuS1BFfrBiWaWvjHhK1DFGzupJ4
Y2GDKODFUFhxuuSJda1dN70tYWIH3jGlOnvDEN3KMG11YysYSi4IBEXlXAzhVm9E9WxlVXJyNW1a
TSD6Dj2F3CcnrftfJfmp+iK20/TAmSNAhZwPnLUL7HcA+SAJl5hgMntqv6NXGnaaZQ4bs2vHYxRA
ugHlBVZ1GKDsNFF6mTqDxMwxHCLoauVTr7Cup7VFWTnW/ojBNahQ6ZpO8KhwZqutMz4MkfCOY2z6
QDmFu0u6EFt6Z1uIWdtKHqOBSbOXZfWCxlk+lOukCsQ26VBxe2rKf1K/ifH06Vufl7GPsXoN6REf
zS1MUppW1fjI9hXEaRkTLOn3m7GWt4Ph3/VFsuQTO8jKOHY6/BjyQVejYW0bu75N/fq35vZIsgVW
GV03/kivfa59mJyFQUSk0KODcqwf6L9YhnQ6P4P3p0hoxLDmpkUCxjbbO7q6b2fWLhL2ZTUnx3rO
Kiis7xQSCXH2H7UQTgmKKyzLSJDivMP0CfQI6P/eUBgNmuwhk6W31tz4R2PCxoqS9qs1AGOJc/S3
Yz+d29kFRoTHQxxHUHtS9Q35BNzl8lyS5LIozR4LGs3JRevDSS+RrzVRvJ0mkkOw1T+nvnPIWCvH
rl8OChwUOsF9Hg1H2oIrBamBWKzwrujkHVe767F8a0Z9F07Bk+5OzrHWfLjnU7zTw1IDKR1cVOth
k2iyDNGO0Fa69NinzQX4Yj0WcqO1VIf6Wmg3PgT3ZtBvqti4x1K2SJlcWBPWQ2gBl2UDOq/zQ24t
MYmtm0qtc47fuRxAPJUuVWtrmzQweyTk11Hb1n25mcwxQ8YO1WgkdSHjWlJM/gGRc+j4k7Z8Mqec
otGwDkM+V8R7Y++/+OEZ+Xi0iCnN67W7zixoQPO/ccrVFwXaD6vYVljGuhxzdjr21vWDzfznKRfM
W5d87PZd2EAZ+iqrdqlSa02UxXfSgrFyevMObZoJlS1BqW5JVz3ovsUgvubHW3oBQp5613nlNux+
A6Y7jna8l/Fl3ozVrEZaW2zrZth2Ai5IE546lYK9ihfo1/hX9cWdEnhgE7y4mrcVJXud3lMvk2sv
UuN3LiM48JCZHFLuFCXSrFV/gt7foqP+7RbQuM3ujt837+t7Q1vZEih486Lxd+R+vDRCkNQsc6Vu
zQx42Dv3HR2beTdStL8FzbTUR5sOgBmxPltNH28ndRghKkp05UG6/j197o2pPbMlWBVVuTZs69kY
We/08o9VDnd09u7mTVGsTcegBwrQ7I3+W2uR3I5rk6JAsrCZH2k9kcnmbkz+0WwAig7Gwcyxb7iE
A9DlRLWVB8fKqsCeOn8KWPbuVK/wEy2k2+PagkUQ1c/JYG30jjaHg0y8nIlQ0yatmwtWyKPn1T+q
UX2tw2JXY53py0vWIMnAhbbFbkXOrnf0lclJ6Gbe5kst+ZEK2lHYM1zgIECOFMcEVmgLmEIA/8Nc
TDXwRNdc+729G2T7aHf27DgN/Hxv6/12sKdHw1ZnzccAZ6J05qYPtFg4Rs4Cr3Vd38uIrUWP+56t
oy3KFbYOTot+uegm73HQ6uM0soK14W9ctdjSJ4OwCmy5fZuenQoHItN3jMVr6CM2Ezg7mmaftbG/
sGWJOUYa697Lt24/rWLNXmSOcxtODUgX6PEYQectEWWU7Zh+1wNn62q8mtCZZbCKPHOjBUBwiMTR
MOhFOZOM0/2xugloWbDWTGzd3sC+rynus/CrVyJg550hXPgo9OF2PvqF7KJidq4me5VFwluEBWTH
rr2bIGOzFM2nzCZszmJUh0KMmwwXdVY1h/kUGmvddiCzDPPw2S+hTDG1Sj4Ji3kYDfmqMGace3zb
FNku64xLqQ/3EYzrRT8N59HRfn1yfH59eKYs8Ldax04Ma4TtmVc1kDrt7dDuTPUIrEovppXlqTvw
OEEdLVykoBKDS4Gj+ONBr8rJ86CmKSzHIa1Ep/xyNWgQERbY9J16LLRYW5kl2gzIaWGfb9NJe3AA
6DNtm58UWa5refOoNiejWSRDjA86MW7FP52ERosQu7rB30u1HQypdvs0BjuL1oKz55objYOawDzm
7CVeXyXH/1bDe/MD5hLNPz8gKSfR1VFcP6rKbum7S/Dv6WPf8Acf39+rMvObga5qPWbuykEorjRP
DmU6swM5diKuzLN+IduTSKx1WX6mh75uI/7fqFTQITgYuodw5fXl5coosgl00WOKAgiemL3QS87k
Uc5EIm7G6lCAU2340ynVtv+PC56VlZgE5jL+1QW7YARypD7qMfK3pt8uR8BHjUxv8vKmdJrbgT+0
h+yTx/nuXbYpUtKutHihrq7Xb+Mwycr/GzRBhhC02bei05b42IrIXFtB/E0v6k9UpG/LeARv6nPh
koYYX9HVlRYqhsFDRPkF9X30YzT1Ym9Da9mjenRgSFawx/7TrWV6sE3DZDiXcEVqsvNd+Oel7ckR
NWsM0mzHCICLveYHvvbkoRkmjlhRqRT6mSzbWBU7hBZv5Cc3eb6eV43M+XESJEK/BGcNmqHXwxtV
PMCk0LqTO0bfXbC9oWh+Aw1DPdxnt002fpYo9uapumQYo0i3MS6QDeVc3WBnlkuVVZ9e8AdvUxbc
rhnvOnFo6/beEsM2N/503ifd2rdjWjxUutv8FyvWdf1XCwud8KDGexRusBTqp1fC2y6pwNhYtwdc
2RQJe+2TwOZr/TiL6etRjde3NpVOIRoOb48Vap+G+aBFjlVC+3s2wWG5wW1F7Sb605EFaElM7PWD
HhuXqh8+ecRvJ46rH3L1IeUu2cZpAIsx7SmUhuzSDyYsGsN6sOFxNMVB81EPt18/frHnReafN4vp
Sqdo7HgGbTgmrevO3xSHVWKjCWcfM1CngAoTHDovDX+nlt5fPh7r7VdL4ipmNIsPie/puo0ERigi
4cAXj0ZoAj4hKXwx+IlDNoaXwkJDivXxeHjOrqriXJ6BNQApOJ4+gcjuao0VdtdYve2Yj4rEqMnV
b/0G7nbWU95JFzk5SKuKcyLLgnxx2uyFzMNdkFYHvwZkq9nJJiXBYP4TMuAXhnR+saH2pcvZMPg1
467oU5G3GG5FSOUJ1/9eky7SZ/1Gk87Rz8uDjn1bA2dWuP0hi6CFFdiEhyH6Gpr+ef4L+mDBIReg
9ex1kAw7jv63vh3/oWb/t3wVOdFG1voyCsAtj1580wf5vgEHE04chN255A36nL1jof1wWnmJhziB
XDyse1HEG0dNJ0sCEC7NS46yadGMyb2ZArXXv4r850gQYtZ3NyKR+zgWYuHa9PLcXxTm/oAvuSnJ
siQi+tZ1UBfxT0cDnMLBf3Agg/gy3QUyhojOTfQImrGI53DV0jC/kWh5isxmnUzikOXfZwpaYLpr
OXzV6fc6wIZJgQEJCOegjJYUy/ZC/0MKDgVWf6c3E6GfMepH67FkCohjHYi8esa9u67l9xw1Qqtb
u6aD7e+5G5nWl8wsjg386UWY5+eyr9YNv8OdnsJUezK88KTDm0uzfFOznYJHP6EpKtASL9PkEBul
WEE4p7wubmXzOKX1klbKqgntcKtxtOPDU5E6KQPWTG1UN6LgefHr9ZY6rdIWA/twfr0PZGTjF15w
tBVOYI3DuxNBSCY5qWkvIZZHW4f5RimeoPZpaWbWbNyAuZVuOp8jko/94u/dL0ZwcZFcM/PUrtyQ
yUMnwmc9ZcccxN05iSFkAMbyqhlopjVLjmiHvhuPWDlO09AcfY79tWes0sH5hmb/YOo/gY0u8x65
h+6uI5Vv4rwFWMwRHCC6ZdTrvtJu5ZiRYZ0IRCJIKlPj4NTNUzOop3gaMuih1C6TwoF44xng7jhN
V3wSvS1Whe8DZG231Hk3QDtSKJMAkKDM3Rnjw3yXXMCNbeG/zHE0/JisBIckw58WyPNFWndfGlAm
hWdtINIaSy/Yj4o6BxTmPxp1uFXfafFurKR757ZVfU+UBfun1vXUyc3Nl36qK6IAuLVUu9d96u/K
qTgYffrkmb1112WquqkT30fPBe2lt6sfM1UB6F2RHrD8Bge7truXqIEEpGL8zl0fiOcu9HMQ+IEY
00dTVOpYTl7woGmWt+oJq3uxOonuMmnhRdSjuW6JQkNpl9BFoqsBV09oX9IsBviTGd26jE1zHfVq
vMtRGcqFlWnigVjtYdVFKFA1J6SqVaEGPYmRzvcWqQcgtISXJ1rZg9tdnDlpJk9MRrdE4n4puv9H
0nktN64rUfSLWMUEhlflZNlykMMLa+wZMwcwgvj6u3juwynXmfHYEkUCje691/aZmbSVgqYEKefN
mwhr7VOTa9A4OjyaQknSiFvnEvg1HzqReCb6H+ETyxLq4K31bGYzadPl5zknsNZr3IOk9QQPInpx
4m6lmxGOG9VpawILL1smZAJpDTxIIB6D1Z7aMHvBS3SKk/gqJflYjZ/9+HZTH3DZ/0U6+u4a5b5q
8pNNrJvM7a0x0K2K7Z4JjkA/vrTnVes/D1b+WYfhVRMsvk57+z1QXnXhoecGNEFL4Eba+LUNX7tY
qJzEw+2IOT+I6FrFDqMOczVNxbobXj2QVO047wRYC0MQELw8oAXVkfWcKe+PbxVr/n2Fqo0vhXAR
9yqQFhDUGWDxl8VQPoEkuLjtKZ6eKyN8hwP20ejskXEO06R/+eDs+UvTrR77nIASm5Cp2Fi5XHTO
TBWNUYlqyY3v7ShWBqyNhVUv0mEn1afTnizDfzQyIhhR1jXuyVT/JUMk8/Az1OqfXTsp4B5PkBhj
PMliBFyNgImRXcJRPSZkeaFcJ8Ebdo1aqL+EMX8Kr+fufi0KycOxizmvDpX6GbMGCoO9cHWsTd88
Lm8RiQF2g+cSMYbjNz+ICtcUcrXqnwz5k0v/iffF1RjM00QGBIhZM3oOy2q//G5ttXs7VuEGfWC6
vNOoXdS33boG2Cfd57ZKT2KKKIFFCRR8TmBgl5Jjf3XiVVHBpHPzFgfdwWf6WXV2tuvQbCCTO5WN
PZ6a2GeZP1nWz9x1xM70cuEzUmcBYh6LDRS4nVPog+Ce458EcCNXfLvImUTydRmFLT+JSq09acKi
EOV++mVx5H8Tq0qf+Z7IN/N1TOBVTYvNG0O6TEBG68LnDwm+AJNCT+1Ed/7AP6ryAvamh/C33/Oj
bLd9oaGVG3JAI34aW7Hni91Pu8kaVtb8vHwv+e7La0GDfucvY9kc+b+hK79shy4HnCShzlzgoUpe
syDZLL+ZWfm6gq0OM2XNNzfaXV5pkpqPfImn2N7wWkyVfcrpO6f85ovTRfuiooE6U/IPJtRhm2GX
su5GRjBlHW+NroW1FnwEtIbaJoQT5+ykY2x9IZffQdjGhS/G2H4jZD+6OjOfmtZKJLSmJnoCFR0w
/+MQFTT7sk/PqdAI5JV9bqLxHpfWHzG4IKRFeRlqTCspXdkIkrVFEWUNAF+UtkF+NkDIpvhPIcMe
Rpt2NvaAtqsw8pOZiRRsyCKQJzd9lUb9D/3ODFpotzZIcfRy/TmyE6/ikBXUErQLA/2CiCN68KSA
QDrPuturUj7KNEamMXYDljpOiLDZipKn2Vf2VnPwWkn28bUfJ6fBhQ0YFjPXQQoKNqPI96Pdeg7T
1dw4M0yrTq4xjzPZJGkl10XgKptPq683UtRzCvuGgVc6uwAySqybo4quWWi2zyo13FcPas06RE23
SvmzdTZ0tzSAg5u5xdUV3XeZpn8q5rJr2wZ9pvr8T2nPnwjR/NXUEOozlRExbrH9VlQLqktNjwhz
qq80zN+D2VB7DDXNqlYBmNt48tdNbtfgNzHheKNJbKxDc5UIzuE4+6m1r0KH6cXIqm6JKtrl6Yx0
twS0xw4LFjtP1IuVCFw9ZYvXKM4n/Spb9Rmk7is+MxBig2WcQ2omQmwUi7ybyC80Jn8Nt/qerPSb
ciP6CsKmJ8jaccp5C8qKGPewNQgAQL8OiYyck43zH++pMN5zHxtL5WljU9StyfR3bD/qLvzsuiL4
GCIQTZ4ZU1F6jHbB2fQPAamnJs3wYy2Y9K0LsGdPkbL7M27u7OS2yR0JCw1Ho3kr09LeQASzL1MX
kjVtLsMaE62Om2n/s51i/zxWUIL2TZ44j1nQTGdO9GDILRP7RWw6x9kxhrtlNhcmNtMHHovwjxQD
SVBeJrxjwHzpUBhOsvVt6Es2o43OjlgmHAF3EgQx3zgKoLLrLI7hDNsQE9dWwr7sDlZHbGoLvt31
aROsXDEk4H+B/K2VL+guxxYtgkRWeAb6Md1VY5nTJR0spMl9nNKwKWw/eWJlJkWstiP1RdyjAoLC
Lr2vICHs3E6phzguPKwfttVeMk3ooig00+N8TO5hlsE3M1KmgD0C8dhvm/cmaMeHUWqxwfYl/w1l
phUdMCBRlFoDGVD0iX3SeAoqvhymefWQOtnwXuPq9NZ22KY/STYXB2OU2RmY+p9pSn4tGfytbebY
jK/ke6TLoF+lHXeATVf6b1p0FIyOJyO2HhEB/zKAVyUa0sIUqX1Rdv43rwcWwigARueL2tcGcyQh
eK3cEsyOrnITDL/2GZeUScDZqTdvxB9XDOCzfgD26JPRmfjsQ5lYaytlb8J+SlZyyhiQk6VrMzlu
eoj7MUMy6feM7kIihkZWqSjskS/25EEyfj4Hy/jKmnfBImS0JeipsQSoGAatSRiBgT2lhQSDuId5
IGqNfW2O+3aJxpKmgY/JXaNk2k89iZqC4sguV7OYl3A1plYtaJh6PCAUXTtORzLfQBpGfQaJdB7r
dl22epfkRIvBXgVPNlyT3kn+heB2G3jUDkOIIcjZ9ckqE+ByLQ9uayGYe9tAS8tqWDWLNSyvyjPM
o1sRWSHfZH15dfYdOYvBx5s2hDF/e/GECmi8TjI89HWxECr3flC9Vc1AF8e/4htErGFARTbqqw6S
bwk4irSo7EWFOLHaPvzuCLzKqvILSseen58yYnU1kNyxYbExGlvhrnEvSWB9AG5gYk3hyoAZrcA2
ExgjtX5tagFqODrG/D+EgjUctPXo6HvlF1sHFdSCoCwK4zZN9cEtgmPFbDQgXzmWAgczA/C2bkyS
r3zQXRFrKKEIa7uYmBn4zCvG7rtpnWBl9fOmlxD0XAZsy/ukmt+nXf5DwM8Fk9uRFPBi7ag53ftO
N174OBhYigAq+xRePSeJAKb2x+XFhXBOh0QhciVWITr4QzN/1MH464XEMhu5W/8p2TNXfmvOYPGc
XQOMfoXWnXyFiZsArL8NFNP8D+9HYRPX2Nnwf3WMsnKzeCxjwJ+es4a6OTLX8h34a3bCdLYCm+1M
wn0x5vRdeOOzRhKyip2+xovFFP6bNz1tSc7c17p8HS3o74W6LO4cohWOJYDFBGfN2uyMt7jktDjK
ETBRNCKP8kOhV04OQy77N/fhu2FG3QjqqxnF1hgB8Pam3qOgQMzu2phoS6ZA7XiVE49PRixWESjr
J5urBA91Djuj+7tM6h12P6huBxOCcGuoU1TEV2MAbQtyxw3sN1NP+xpBkqPbm+n7r2mI2iKRr2O3
pE+w13b+L1nLDwI90RL33ITNvNLtf+KwR8fTT66QFHTxIYdGjBjjkic1hSIovYKpX9NcK7N8S532
rxY946VGI/ObL3k0HRNdHt3aP7VYcMMEepg2GcUy2NrKPmC6O0KGDoG415soCUioTr+Q8KrNzKNG
uLplrmkEw72TLG5qbvZN4Pxx4j7ZpAwwHrUuo10h2+RoZ8CcKs3UT2ZyBwkF+D3wUPzYSH4iYL5r
PSFNsYigGOLydyCZaR9pXG+zXdlbnNc5EAYI2n0V91snCYxjVua7PMsXOdh0QKXx6Jbu/NBFYcbS
YO4cKaJNMaVQ8mzO7nhTtyWvKF/UmSLF6Tbn7q5rhw9mpa8w+AZGV6o7xQ1RYk3l7prWJtZyeo5K
SMze1BenySBWQDXvaeFacEcH+y2RsPwzHVnbqWbia5MkBFq/vSAnpevQVs3BM4tmhyocqRNBJESx
c7BtWGsx+LuCqMZkRy9z58Mo7m22HY30kDwR5tXFamgRogySQ5jsJToG+EUlEp3MMRgjNrO1xY7K
8dA6JJ59o/lLCKzKL/EijIgteSTkYoOSGCwws2E5ZBsmZVcn8fbsXlgl5dyTbejXO9PHlOeZhLMq
3cttK8anzhpPWbUcl5GtLKPEdYRkapzlT9qanyGepKRfds/AvaS+ehnq4timUbcqk+7il6m7YgFZ
B0w1Krg6Reqd3Ma7psn81yvqDx8Sdu5MZ01ec9MlH3U70PuxyQdcnpkJMvhaD+LF7cVOdcXdiJpz
0NsByc/Bj81Ag8YBV6+rsms4Otuxjx7rqnzvs/htSprfISujt6iSFtHALIDzwCLNKghkVRqw60mM
I5mPo56zsiDd+YS6T4CvJJGYWLe/ZobUueWShB3Qiuunk8xbipXM2YcWoEP6ww8ueQwUnZfQS+Ua
5Gg54XUbqSvzHG3BcE3b6LvtkgvGjo+5ZZS7+AjHGKYYr9/3Y0LoMtIC4H723ZkS4EEmS/8cvHJj
ASCy05uhayzlzetyzYOUJBafHEWUd8Kn3T6Kez2GiGhBEEbVEUjYtuRhnhOD3RPtUZq96FLu0WZ/
6wrSH13BDaNvfgh4SBN6uCv+Tfz25R/EmFWRub3I1LlrLzpof6Q7qXblQK7kDKKXHzzwym3si+XM
laeUw33/qOLpy54Up9f+kpt35XmHNnnPGwstBlZWDvkmEZcTQ3UU0Kj2kvQi64cY+4WKaSmS64vj
1n6wxv6cWKBc3AQN2Oz4pyF0XwenelazcaRNfW2Q3Ka+CRGqPQem9ZoW+trFFB/LLSiXCoj9FbHw
VXkufHlxLGaKpAhike52y2dbkqMRsGoFM6oFoTNkp2X1brXD1mYNjZCSlkRCpEn9GNfOEyjDw2CY
oCx7VJXmrVf+dnZo9y2fxPKp8PoO4Rycszj9HlL1UnUd8de+vR+538nn/VDud9cDzFE6q7eThnE5
T+nBm9ES2caXOxgnXbcVU33UALZcz7F108aEY7MEcUjyCo2FnsYIgQP+4O/LICdVyUY8wNml0pTV
Ctw5kwAfui9KwEEWu1blTymf2VDZL5ktf6DNoV4z2j9mS3VpGfnWq5qrEzfFelDBE2Iq1Iv1g4z/
f2+B+ybm0pq2BoDiqIm2ka+PKNbyjQdyQVSIsMK4PcQOYn2XWo/5MOqLAi1FUJKwYNUcSq2Z5HdA
OQn/aljCZyj30UYxj8L5C6baGfmewT75o/UwpObNMGjhjiIK0Lo057b0f9K+MrA1woUNb63CQRKq
ee+J7NKX08Ee8+3c5wTBVTBqzTXF+2uNLjmLkFrkwfcArqaZCOe1Y+6luUKRiaAo4oQbrUun2iQW
FGoeqyqVe2nnNwLIKTZpRqtfsiVvcQj0prVpx1k/jkH0DmmTHnm7UXbD7UWIJMnLgdx7rNoTpg7Y
6JeIa+UHBWtKr7bwnddCkj9tzG+9Ja5CW58t47HOqM/zQqxdXos2sTQQN+vQBIwC9dkYN8HtmQLV
AgrhJ2tmCdOQnouSHXQEcrtnVloeF9zjhs6qOEmLUTHc6m7b2ijDkSh/cod+IOvSax7B1pUbzU1E
UOAN6PI670PaUFHH+/DM15BYB/rRzavLjV/OUMzZHic6LYtqJiKZIkJ7L8nQkgaNSjKHm3Y6tNTP
ZTWnq3n0NgYWSldHv8Jw1hJ0x9R/yaW+jkA1a2+blXwcaXvlRLaa7fJiZfk5DYJTEXdXC+7xYJSP
VhFeklHtaZl9p6FFP52TZWH+yRnErCDiXrRSl67ARg3xo+EJnBpy1hN33w3cS0BMET2S3ejTZ955
+d8kREdv1h67QX4SGCKRYuUVNwapAIMPtbysjjl67KUNZUv/s8yWs4QovnVCypgYD3FbUoAY20iV
j5p23UoWwB1qhkv5PyMeX6Ih/3J4jaFXH6OU5SUOjmWRnxAMvITedI4snhoxq27DtrmuFcgolydu
ecVgZDciCzduKp7qlFCisdsZZGaUqNIqZ7jCTD73nNM9BJctSr5JJAcaSOuuIjE5CWhIhOkU7HwX
772vCPCAfw1SfqwoMDOqY0vF29QOlxX34PQUQnH8SKOf0IIBXlc9qvVsCuZF5t1iv6ldshYqBhwD
csbOFDs6P/flRsRPzMoTMSibHvIoOzZT9DCQ8GJl6S+Cvtcimo+DcjcDnfWV19abrvGehZT70LN2
dSMPpVlemhjmKFkXFc1NN7f2g62Plqs3YeGfyAZEUVw6D2nOrEkTNzCH+iWv7jXjmKSnGWkiWTVF
c3cpulBoGei2y1ONgHyU5XMcwvRNxGcToSTMJamwRUq94SGpZerb5Q91WwRcbOOv42WbYLQPweQ8
OPo2d/1LlnunsA93GI5+h1x/iDk6s3zbmFPMHZTuM0XmRdEmWG6zKjf+1JP1s7yRVLi4kaafkjJM
d+2FHPuVmbyngWKozDrgM6rLuqPKqoMy5Ikzziazmhu1B72PutkmkjZBZiU7OrWHkqgkCgNEZgMK
sfFTi3bPHkngCh37hMVMSGOnx/6OWQPnAu6XmOXba+ovq+Naynw45m3127Tqt5X0hYxPP2XSX0jn
qsZml3ikELfxE8a0NQLVXeKw0cT5qzlwYnCb7jHojBc1VQc2m4M5V8jYfCI5W3Paul7/tQRRz72F
Rcdk0eTc+W9EJr5EdDTBcqT1EQAFvBY1OW/E5xpMRxn7R/25Z6la1pCIqe7QTHTojGwrs3iPHwbJ
HVCRMizvXTOx2WMaiiY+QC7eyyAz8mdgiHeyplM90WhNn5jJIgwN3TvQHbZk+zSInidNvE5sqpaZ
/rRgs1bQN6Bp99G7XrgKXhMHrDTWf3K6dgxO/XJ46YmUXlZ7T+V/4tY6ThpacxDTTOrdnHyIpejO
6hcZOymloPUe8gSzewCkNSUEdmmvnaE51UWM00Sb995z19pPb/GY0yoN4M6HA4GEvPdydm8Qi/AE
cbIBv+FezCQnP8/fLuvUspr6E+FeMg/Q9rCfu30GVzYhSq5V7Vo5ZB9OmhTKOqvzAzT8mPwfJml2
5x4BvjqroqU9bYy0dzM+YVFgxfDTgbNm3xs7LjzFDZK4rVpiY5mKjmtkSydkXG+JWZN+vlQUOVWS
DfJt0+dhukl7KTei6z6WVS9OUK935BmNI2VwkxAP6HK/TLgYXdz5K4MeBqUG/poywiKA7J72seip
DT1YuHHVirULqBeZ9lBTOxUXv83PZQ1GJRw/yXUk8rPGejRI57BIQxpJS9ZocKEm/wQ5E4jdA2tr
twUVHEZwtqqvrqooZwt57mzW+tlRzrFO2e5F49wMAnVMcghgkLbHpIoejVgxy7LTs++xSFoypW1D
vEUQ8F/v3W2nak5STBsFRC0oFllkyPE+W4umOo+KGM6ydVq2buQAhmEUm76sPicoiG0jb2GJk2Qi
eGBlBpNH9V1s01A/56Jm7FX+lrV4yQNIieiKIYB3P6nNJJYj/NFNckCpwUPSGCz31T2foyukqyut
2LM3oWlwdcUey7FSY7Nxyvpp2RAIepm2lqy46LarS85MpTW8ksciX6XvoJxGKT03J5stpyvFCdzV
xp6KTWi4R3tU7wrf7S6l4kNpNSVYr7wuenXr6tNp5mf2ZuiEFlUmbg6KgUKHD0ZmQlUWk+ITSl/D
VgmMYOlTVMujm3YniGmIduZiH+RM8UZiE5Ic3g0gAcWjmLmQ6QiMBSh4cN1hT4MOvxDj2cr97LNp
i8LkkHGk7m1CVmqk68j3ozOmqofRHn5yE4R1Y35YWfmB9/QhamjN4fwcN5avCIxMUntF5PurixN+
r3JTcBL0auKEED6uaYATfEgf+dsxe/E8jLg43MUyYqr+s/AqLA962jAQ+CO9lPt8OMg4IRRHN8Mp
yfWpKiUzjnaod+j774YdsVwuTXimyzfT++9uQYnAstQSMGBesSMCe6jKbRHhdBkKJE1FFPHkWXl2
MJyRvJEigcEu/YouAWLlgdFU7dXBe7PgqU1dpI+B5yLmboKMt+QgBqM5Hh2Xg+gDs+Xi2oxWdUrc
AUW1TW+edqrDcOHiVg2bR6RYVu3uSUWYHB2LuVGEcrnbjroryeRE4V6jwNLpvi16tdEMhT7CWADU
sPPyxonL2+EUdPdqCJhweUoH//pUj97K8+vsrUoT6mbL4QldlHSbVHgZBEyr+eTK16STe/OJzibz
sBZPE+BdjttnG83Q1gnz4lnSQcTeFMsX7TOVSMLQPPRB134OZtqRBkdbJ2rb6M1zjHafxQaniqhU
B2WGADOTydwXeaFuUDydLxo7tCrDkScepMwmTYYOymz0PcbIVVoD+VM298dRGZD6y7bGmBrQPgkV
OWGasMXXjJuhYqRFb5qVyoc7pe2CAbF0ORjaqX6kRprOnZ+W52B0noKmdDem7evn2u6aS2Vlfx3B
VaiStLj5oTa3nUsTfabwpc853tvJoAFdeBs6ML/Q13MWebISEY35Rw1Tk7QuM3uNmtjgAQqXYyx0
Mpa7wekJu0unXWy5BZ4Ge/5bZ713cJpiCfZwRRpsU57BG8Eh8ykzSUJ7ASfR91catE60q/AerSfD
oqzO6EcNbLAbD103+3H9yzyifKjJSHkJGN1iPySQBt1s99zpxP8tirbHuup335MeEhcPoW52rq8J
/CjZkdE1dNOAucxEDWmvvdDuiy2OqfI8K/T0Y5CkZ89syfKIlPorYNdaxPcmRrLJw9g5Sk+F484N
5/fBcTJm1oHuz9omECkHvrrXTptDG+EmjSnGwJCNo/8xO5VHmI49PChnoku3GGgCAhOZS/hx9aYI
5joKd5IkTEaDceuJT1kR5AKwxO+98SgqsEsr7mvyKHxEYAwq+rcSeuvWZc7zLGJml1loRQCIl/DA
IO9eChZXb521Wp1SVFS3ksBcYq4agRZf+Ok6k6N4qcre/tZBU+HdiYdNxzt7cSIiIWgLFlFbnOUk
5vM4jJ9ktpNdSh09rA1oa1Skcy3zl5QebsNDi4LHX3yCNCWJsrbcnrQsZdjftba67zxDLLsikBvB
gm9Wb7kY/1l+4u4YFwnqkdzbDH2I6SFJe5SxLdyYD63aH+02DEygdO6wnHm4/mjTm8bEMLXUBGpC
siprSpLRoqIoCd/eTwQBHHIC3R8JKEZ8N8bqzbIZfEDvzdVZYoXRq8IsvUNPmFi95lL6T7XJBHgc
WEabvk83NDcTYiPpUe8syKC3LM9dY5NG2oG+7TsqTZ+40YxDN7tQ6dy2eY4S7c7niaZEuGlKsn+2
uRPVv8ZUEafpezQwKDIs6sF4wLtWkTfbpaPzESN+IYGw5nWAiGImAhd0C3LMcCG159lR0KLYZk6t
fkyQgyuc8Xcxovnc9iptO4ZHBseLIA6QXagQGJ4YRkjUCZqXsu+wxtmtPg7SKHe1xOOZmKT1ANIk
c0T1xDY2efldYUXy9raZOlvfahXNxy7f1n7UHBl+U5otuTahjPxb16EjnbvJ+Qb2FpJja2Sxt8qt
njk3G0Tn7mevDAgZxXi8muoqwqU0j4hD61cDCuU9duzhvSSq9ewNpby5kgNs6Xrl3WDyiyAhiZIX
0466V+l643a2aCFOkY0II2O7fOY0jdbfraCyxUH+ydPJcb4EKhIKuZB0OHBMfWisGDP+qfC3sgha
KGJz97mLiVZTAUkqRhcS8Nw43x1u91tXKWnSDBk6igyDYhbkYvmjSKxldkJQw141WbGvae6uZTZf
Ug+7e9H0HhMjXOcFYSrYdTIyzdiAkRt85mH4C+KDAWiOq4/YmPohz7V7wSHyYwY9GR1eRsyjm93o
8v8r3TQmGWJI1q3ieGewFOOT1tGBxT16RO+wyD0IszYaMz+bhg7POJKQzCQKQiDCBuaddDh9G/99
GrTlJm0TRFhRF365zAefk34h1KFt3bAVRCTWgD2qAqtd+UZlnpnK01ZnoULJSIVdu3pELRQw0e1n
JHUTY8/JYF4Zp322rSYh0BIYuO9qowqO2XICdTC7IOq0CBpzETmC8Z23Srsdwey806yRv0MRvSnu
oqBJdlZvv6gUqZtnbA0bjRZKL5HlDx4tmNa1GI52Z7BOdxKaZ1LvyxsD3YZJRXvgDvXPGeTjlWUm
0KfzDR2jdzphGwm+kFoo/VZD9mhFCGaFOs6jfkFXtcwzgqtvKklVYzKZ9bJLXtKbArd4ASfy7OO9
Ev1wZ/L/mhG8Q9eVA3jlnc0++/A4QDOCIc6pqp4IVd8uf4Bz91qb9k8yOZekCrZiFGd/QshXLjY7
mnpJoc99Vlyd1rlPAY+Q7D+GXh14KpmRu8dxZOTpVjUlrnz1W2+gk2b3J6fS3X9QekT5zX8vYRgQ
A5CXdOqNZtcy6JZTQYAfYOIuRZQ6e7AbkpGhI6pQq/i//Fx2zqMqjUvpvVFXfPc1O3Doi19j6Ch5
0zLb5jzqk4VywhUvcQVoY5aZTSWRVlvUQ4znmJYtWpy4r5+9Wfyg+FwpTKTOHELTSA+CYqJE6kS3
9omb5iuLaELa9rRobtaZQVOunyF8mXcNvqg39A3D9Bv82lsKT3vgjGOl45/Bbf8OqfEed0rvi5BQ
aV2up1aeKHBIBR7Mvywyh1SVz2VjHGSm0Rj66Pcx9C+q9kSkOwOf2cQoLlXqvPwacwBYsCx/DdMi
BUptu7ygXNMVHuIPqpx/Oqlv7KruYVD+1/JdgTY3g0NC92hUSLuc5AYTgbEs/Yq8GrcAUdZjZdzA
ZmzDjtZrGV5zUe0yTWNKRju3GF8NV6G/JoG4bBiCDPLE9kGUdpy89bK/qLC9khDESbOL3skuO1XY
FgODk0LA6kF7v45JeeradwLcHuAn7UmGOo9B+KUGTn6B/93Rd1y5LaVIALcxbuqTHcynplL3pZuX
ThzJGs5Xcu7ICWvNHQvCuuvqrVFzwmPi4IoICOnk3EggOVtt/x4KXI8JBWPuInJ2CAm0Cn3Uef/Y
tnNPkmRi7/1WPeml92E75qOV9Vtbyc82LN8RELp1wlG4ae6kMzYMGvKPLjUPuVdfxRDzeFuPsVOd
5PKaIH6C5Tj3iHxl6O3CnCH/IuXuSHdY2vS1txsHgDMliZl+Hb2bpvWCAuAjtAZjrWKHFhvuslUT
ecWOvkH40LvoNUai1KacGPKxCt5jHJpA4vq7P4N3CKFVb2LXeAS6I1fa0N+JQ5KsrdrDhImw78dj
QQaegyFEi+Bx6kaW6CIbj0h5v5JhgtWQ2JfM9tB6egXh1TzpovV/44aCui+jD9uZiYP0alCg/kZG
NedTs7FXUFn/EkHvHqxkOjDsPdRpdI/R1ZFTMzPeZCF/cMek3Cu3KQ6521fYKr3HuveutQgvCP/C
idBD2drDokgMEuNcyZSVp9mbzDK86L0onY2m5R6zQFki2PGdW4GuMEQqWlXthjRYZEMwCpaHw+8I
8YO5AvyZ1TLAf4zG0cXJOrHoLimi9bBs5DZjgPTIfr5FJL5XGciM/AWDJY+L3s0mstnEOS23t8Ew
NyWIWVWSw/HiC+u3c95tupbJtS+2mfUJUW+T1dY2wOydu85ZszxjdF0IF0ucalZOeJs1J0U4Dqgz
A/Sp4JHX8AZfaMeGRcKG9VyjQUH6jlLxTmdx5hMzArFeroQt44euI/3adF5Dhh7oU/NjL5KzZYSX
asSgi5xyEo8qj99brLwiLDYUlOSyhHuoMs+KHCFeasGBjUa9ehdZtDPI/VTisbadR38S3wNvxu1r
xio20KrofQoQq5sphT1p0T1995gmPdaYlWBO20/dsQpJicDL68Pq5qItb63sJDvUPabAWMKE8QAt
YmIAhBtzbPaiv6vgo00x/1vDoS+D3eLzjWay7PP6OyqiiUOW3M20txx0yMsP5F3laPeDoWVCh0Bq
Tqon03ZOFgGgmzpITklQHjmtbUNwW4NvvOC/3dDnOoO9XQjiR5VUL8LOiCZ+ZC8hjZvQt2TTuZ+8
tr5+WF68OxogjNotYPLVcu3mVB/H5tFeAvqS+ixHC3oyOvBFkNUan0skMCEnO+mGX05nv/Vl82fu
xBXlJgdbPjluDC4rv2m5wxa5NFuJo6VFodAYuwBh+qFIuT3wWtQrx4xweiTPmjn34jqm/V+Ay5k+
zTr69U1z1zHNLOgerpdLUpTQ90dFSmpQ2nju1Ys09CcBLDdnLvcTR3mUDLSB2+ExQ85ChgNWXIBb
6240HuYJsYH3Zgzeps5m+LXBpTWaLYFr00EP5iFhhyrsbO+jFACYEB0t7T0TW8MnRGjXosn+T1fM
Y0LE78FgRByQkixDxK0OuQCSYPbFYRXm3efM3Skx8wxpvu3H8CHqqDy44hDh6q0zV7ulJzD+Fz+v
iRZo6z9mSPo4U+9jycOjVLAz6SCxJd846z4PwrMYi6f01BrnbC+tK56hMR0PagxvmRng8NIbNOKY
wmHe8C9FQj8u2VjMoWR1LzmeWI4+wdA/VQxkiGPYGl6+iyTZiu4tCjHPi0ZeCpKVlou99XFUq9GE
lxUF6TGQ/+PsTHfbRrZ2fUUEOA9/NVq2bMmWHSf5QyRxh/M88+rPU27gbIsSRPS30TvpToIUi6xa
tWqtd+BoFrvYg77S+f4mbKQNl7stCwhvNU7r3noQfKiq9PeYR6xIBh+4mTy1ZC9NpcIBsDe1pt3F
WPV2/D2YqS7F2OK5xK/1nvIzg71PMZsGswZiE2vcNNy5vF/Nj5bZMFKNDFf8siFk58X9xJJX4rWr
vEwn8Gi7wPHv8xdPto5mWoxrGf7GQnyDSI8OMfEOAMRjqIa7hgUVMAFJjl88m8ZURCQP+Zt4rQkg
7zFXNnWHqok2fheO0BYJXcenGv2PPBw/zaHFm3ak+F7RX6hKV4to7A6gyiBH0cAF3Uu4G6jWBy+m
VmDb5m5MnlRRdbya/TWYOeSSon+wOtymgBCiyPhm8YK5vdGAJoX3kT1xgp2gIIjMS4wt/l6LbpWM
5x/iHhWNxHKpg7QiXdsnsBKSBBycSh2AggfpbpR8aBjSx0EPuHu8I5VHmAkEl/8XrRshV+HG6X2E
PZEIeqqNo3G/kTr/V9T5O2gqACO+F5a9Fn9YkO5r/pSH1yv4fjJQ7xATkszUEzJkAXLlHZ+XC/3a
ZWcpXMpqv17LUXB0FISeXUB8ELsgA4HB0Im9wcIAy+3F+MlY1N+eihhQv0psT6wkWuRlAvicT6J3
Pio1/gNXxXsrqhOkywjbmPtJLhk/xHrEuvPXPEDvIc+kh3JU31FAWlsEdrke7gAlUirEpyANWl4f
TGomwzaP94A0sALAc2IxFkBzxqaD+oHUSzP6b5EWH9sAnK5EraYzlKPEFLoh+ovOzjYMvfu49gZu
S9GwCxGPyChcrEOqJcsh0fZZb5xoBN158BDVIUyfGiN7K1AdWpR99wNVdjcnDtrPBQC0BAF0My+f
i9YFVEkX0eMVW8wOXSMkL1p9FzYyTftc32qx8GdvvGdthF1WBmsNblhYtlsyRiSIaKi1afLdtQp9
4UvdS9Smz0bnPRm8fSpjEQJhafXuWDjG5qRdjtqtXWg7S9kIaKiRy921WfVtdMbvCVSQBltvsgL1
se2yHwW6LzkXw1wd3wMPS83CpnljVtnwwwirU26BVIQdStWxLh9aK0e7V9rWvfomjMo0F+s8ljCe
HR++7aErEkBno1FySIzuQSVLAR314XjRnakX3/VAfyLPP5Y1l+rCh9IReW/eGK1CSTs4ab3DJ2xL
wrnWkQdDCf/OTCMaTD3kadstnkTu4nngVUu6wCCwuUZZVbWhUlceSvga9N4/2iH+5qbxY60GB4RO
N4rpvcZSs+sCoDeJi46bJKmPQt1LyNvoOSdER9S2m2aTN0qxwbKCcqHOFkBmXdnLbCZaOjtRRJT4
65KhOYZDM+zqukvh0sX5qja7rRDd6yKidYgOG5JKBp1t6jyLSKqKRRhjpdx1QHAQuvpupBzlOmXI
GvZjBwypNUFep94runsnNe0A60ZIHjZKnW65DxXLMVFQvdLtfZBT+UkL+RTD/bM71NctE0vQJG4E
rsRdZk608w3rHXblg1cn6C8Nz3nPZdMQd+uG7j/FXsUGagPWpqvLgzX2ezwml5ZUA3B1QBOotUmc
c7FcyoL6MUbRWvgzO0v6auugTB9zWb6rsFImzDxy/9nEslSDjWqOmo7iIB3rfZOox1xqjznKKvLo
UM3U7pLQWKmWg0hGi+GBkm10X95JvdBdo6AV22u66VsJ0V3SiFa1EB8Shegwea6BUytm+jhYHDsO
0VMstcCK71KUjYimDVJZPHSUr3PF/2uN8qIw35wqe48qheyrvU/q6JselW8ZQlG0kzZ9FD36Qf+Q
I/slDEUVTqOUTw4SFjxX7qy44HyjibsfGvgTJWmgoqu7ji+UOvTjRP3T4mqeIfaXONW2MXMwzAlx
imUA0n4hO+mpC80PpKVXktwFSwr1Ox/MuJlH2zQ07hxTwrtYReJMh66iemCKK3UfhMDCb5OaL1jy
5PsqlTrNkql9WeqEJq54nVm0vjOcQh8a4aYu/nh44bEaTmJWvgsKsMz/D2OasoVy6r/iB+KZvqgf
FHRZfHgu3akHuDYkLHoPCnz4ownMh8QnNkD+GZsZ9vZUmFYoaciaLVQl0DkGJTXhbvddK7DXYyP0
OxzlpTC+M19K2kC39L996W/4T1xm81XjUkv+dvs1X3LVxeB05XTUHgw0F86nbCOHFnuJ1px6wzvp
ME3C6NClxmsTDuvbI+n8TecMfKScZQwHdAMDRcWZjIQpie0bTt2cSEHqIzeE8aGqqxmZg8vpQLnX
dUdDv1zB+GXyLk1nxNNWbY3XgjqiV/ffEGyCoU+u7c68uMvpnI8knuTLWslMrFYKszNe/TYr7sIi
eZJCJZmxYroyHTRzTJXjwlZU5FTPB/EpLBqJl0M2qLpiNyjSL9tA/dQ0GyqJraZCB739ka4sRvab
hk8QJRMdn5HJFqBeMcp0jIdXKDKcTi9yajwkcrApDDsERCEvA15mNCxzU1g4u9E7fOCZXSi+0flC
sXAZUFX2oUYPbWpQ4Wl20hm9T2FK3qB2ki2i6FCMHEG3p3r5bm0HuUP8Rni5Bq/5/N3aPXQqsyjy
VywwYJ7TqoAQ6mpDt6z0ZmZKlxJINlPSNcfEuZFry+StuoNCWOHu9Ar1zoZX6zbFHawpbgs/tTDm
VhbNbLbL6CkGtGyU4OkGGtZE16Sg7Ycahl++0tm27RzI008AkosOkJHtPenQWbPs7vb7vNwQDOmw
v4meuuVM1e6xh2lcWOrlq+p/eGH2DgjVm/lkl0PgPKgjK0PtwELberK7iz4xaYwj/pBb8YcrFBnV
4eW/zgIbJ0SNgB/YFpJVk22ta2NalXpevCo9mEkuWN62Bu12e5DLFX4+iFguX2JHPbS6XJhJ8Zr3
6X40Q33T6jE0FNU63R7o2gsTTsOIyeP4BYLjfCA05EmIIwbqQj+GDhfE4Am6j9uDXKw1NPMRV0Ep
B9UTqPuTjWQ2WQ5+I4jfjO6EDBNJKS06CuIlOlS+/U4NiJ+96PX2qBfv0IHgYyhEKQddE7y9zqdW
1BWYKzst35yi2kqjfF+G4zt1q9ujXAQJPLbJkw2d8Ktp+tRZxVTGWGmbTgFVJ50k/Z4C8yYzzcVo
zCi2KxefajLSZE3ksL17tR2U18LMaWfs1B5c46iT7IIxaO7SWroPQLMoGUBMXLC9F0xeF10V/L09
YTHMWfB1DKaKt6CsKSRd1sS5JtUt7Kn1HClU+x37lVNbLpF/36ggd0HbUXi9PdyV93s2nHr+FUPN
9MY2R+wyg8nlw6xdYx+mrdUxpsws2+FMALlcqswO1JyNnBa74lMk6cvGc3vTA9Tk5285hmvBUD15
wPPbWlsjEZCPb63LYYNC3+05Xp6pvFNuGsI40zS5zE02SFohI2rVZfqmCykR6z1w/3pFzwuN35CX
WEh4zEh5j/LN39Z692iG3B7futwqhs0exQscEqawmjp/yRny5oNSWulbEVfwCaGKQyqlUFdT+tbW
iqCdKJK/dOPgJZdd7hgftRRkS91q0ZHQbYrsQNNzL++4y6C3izroRnUgvPsVLQV0bRWz/5DgYqC2
niyqzhx3QdIhT1Dr0AE96kIpeHQzj2nVtdZHJH9I3bcSFLpgefXysO/Ubqsi2wDkgLqNj7Rsa35X
6AVaQFaWiudRR85g3qYPkOPEfYfMvFa9v5U6nNibf+BDRLp5JzgMQqhFQEhF/yGMqUZRgJDi6h6L
8h+tC+Uuhurj4bjn0iujTA07vXaVH1HRgJivtHgLROwnjBDqUfmfInefBzj+aeTO7PaJzplwjabd
DA9QdvCi0KYrAkGzFFE91zw17rCFoIpeBiWFRcKCj3R9Zv1NIoutkcuZWF84lo4/jDqVozKSJBnV
hNtoqXgfhRy+xPGcr/1khU2HcCZRo5UsE7tA0GuwbWgXUiMe23Dna+VMuLg+jqURisHfsaLPVzI8
/y5WhiR5NgP5qZFRix8OKIG/394wk6AkZqMjE4avDftWIe8+H8WLdb0uyiB/bnUImwa4sd+xpIIm
nHttk3D0ORBdMHJCSPZ4d002Jtz2ofaNLH2mSyWEX9BGWxQD/WWcstHRXio9Ko75nE/QJMT/OyrZ
n6xw48QJbXJyKr6JxYoVps+q+kNFBU61dkBYD31G76QCpZxHxnrmhYow/uVU+RySTBTTWgw9THO6
BAcJCLmK8N0z+Z1CuivDEWqVDPlUK8xw6qsL41ENIukDYFX9HQBZ8ROIYP06SmYI516I89kdUJQu
pi5r2a59cHoQozH2XCDJqBDhONtusy7sFmnYjIe4smgnOwVCCJRPVVgKqikEYN0tAIGIjVbUKSJc
AUoWMnSFp6KSx3LjB63kLioXswta4IKgmn8Hu52BCfOhhIxxodxJhcBGwx7AL5OSN2LnAKhA11oy
9ig+3LkNKumsHD/Unt28t+zlQOMGGbLGuCsan9YgejoPpt7lL5qkh0fEyFTQfT4lKTR6NyE9pRU1
SdB39mA+S4rX/vXAHq1IRKWZuHBl9RkOUpak00ggEpHOl3lmFc2QF070DHYYUIROR8vyBmBs9mak
djpYxk5U7cD6zFzSr+xiUxR2SNwsklN5ch6qUob2lg2AnKIfZhGK6wJu4NuknVLNrLyp2qBYeWdj
TRIMmri2p1ZFzBdJn0C6PYBbuy9ssBuVrPyWFPeb4sQ7FKQRmcgebi97RUxksuw107Cw+zFIHQ19
kn6rZh2GTVoSeX2Fi1dgoD415lgPLTSHEmYpt9mysSjhNV3br7mQZo9a39Ubv3TRgJx5mOlbF1UR
knNdnAV0labXaoP7BoBDVUdTKn2sbcrSYJ9A7t6j/mV4lGE9nELlakXv4L7CTnnR9KwKU/FXdHDu
5DqaSUv06bnEA1kykZwLMbk1FlTn668zg1TiDZSPSdLt0wjmxtj+rYxqnWbhXWy3az3VX/WuxlLH
a72Fl6vKMogS7akACudHJVakLryHQfe2tFO+6/Rnf4W5/a2RolM6SB+Dpz8qjrtNCnkdh4m28EpI
W7WKb7QlEVF6G3ae2xbPDuItGxLwXxFCdX1g/AyCfqnmKoRsqae2Sz85oC9EOowXROzjeG5B9sqV
X2QYycxnuv5SPt2wHPLv6VeqvUzGs6Hugej8dpOXkR7v7XVwZQCcVklH2fgoYU7VR2EFaBniMu3j
GGDP4OHqty5a3bq7Pcp0sYkjVIOfwjmqy2KTn3/bEpVYKjZlCpy9Uh8QeUCWnE7iIwoR7dw6utxk
uq5yqJBJKayiyTKqutTtqt7NngHVCPkCAyeYqhi+/ecJCbcplas0qZQxVeKV3MCxM7MLnxu3f0MK
6WBL6lFOnM3tYaZfh/dGkxypXwpwWGBO35urRVSDQ8KVsNmEk65pCzWNZgL/tUEc6iiiIID57LQq
MA5ZDxIYKi3yBX+9ChBlMCgzE7l6uKBKitcAEDGu0OcLoBgryr0Cs4pp9QdGHN/Jg9bIrmwzrV9l
pf1da/Mf+BkPM8t7eo+mjk1MEZV0zOs1G7/S84HTMXMgIPjuQW21nc5NwTbAGjRCRmzAiSDaokQZ
ClEmQLe8YsjHYX2IoKfc/pDqNMsSz8Hqx9NYJd5eLBh0DZSME945xBoI+ugpagRJgfQEi9DkrsQ3
Ixnu1MiGIdrt6WfelSYwtQK4z6FM3vnTPGfj/uFmkNImRjzj89fHFhh6tMmz5i5QXmYeeeoE+PnI
5LsqUUG+TEcDeMse/HnnMGR/gHjwmIBTl3pWCvXOKuye7MRaxsKBqtg0IID4qYPBKX5qvlnxn7YA
voaOgT5zW/q8Dn09Rz8fjI9KrkDSyvOdf9O2tyFKZ6V7qPB7QTRpq4XeisScAelXLnrb4SUpyyED
EA9sIk2dnzV/UkigosVZkVHHpSd8osPO3QSYb8v71KnobUFhQmSC/wRWyBw9uP2Z+ZFL0rqFkHj7
9YqFdzEJXVXEsWeA2J3sCD3v67pOsZCio/sQjA7uT1qk7NiMAHKSAEELd6Z7MN2Dn6/ty4giDnyp
dhjIExe0KNyD6Vr5YvDw8fAR8MZvyk0r7MotBPj7X5GX7m7P9Oq4JvV7mhaEmOkWRCqwww6idQ99
7T+Y0riP4POhmeHDNStejXa4k6rhkJr4XN8eeHpxExO2qNLBAqIySNg5n7DSxj6tzVQ62EZTLO2g
KZfIjgpqoB1vdQPEyu3x1Gs7RpiFajq2aLpqTxZmjDAvlxPEukFqR1tbSylq+NU/LpToXHdQ1EMi
/w+Wze597aYNYFoSPpP7KjhN6Fyjp6ETmZknvY6735XVtOvSa+Bj+4r5FCc1ThqpXc6czFc+Dicy
hVraPIZMPer8HYEwVPxMbqQD6cdz6kqPBdCxoKQPnwEuVRrzjWsNSLrm8fa7ujYuTqMq7u6qwdIQ
v/9lMeaF4eWJGUiHoLSco24nSMu6erhVrUrb59xRVkUxApiOgw7RxRij+tvjXzsYOL/FdcAQy2Na
MMbzDDy37EsH3S1+qs34u+2LfT+4O7EZWuJY7oUfcaauWkIbxnzrBiZBUrX4I/ozAW16ALNORSph
YncvvoIyWae9CbkE+LV70LvwR2JLe8nXZs7fa0tT5yRUaIcyW8rz5+877Hr8ghTNPUS+2aHOqyKU
CjZ7pQRRsa1spLGRHMg2eUe905QiBQ2nMFhKqeL8sRPfu2ugJC5yWmjgFVoZIG8LjKtRwzu1d6FV
5K2zxhBcn9lRV3bw56HJo9Mru+iFV3WbZqNmu+xg9EZLZCYg2XMY+no8Y61wJRzrMr1virJi807x
BQ08/MGpRr6BoW1L19tI4Kcq/CIdG9Bd08xM7OIu+PnNSQN0/JlJi6YlkD4u4VEOfA85L1G3sFam
5/6iYvee1nhBudoWoYL1mLYnI7Pvi0Cd2fbic09OH1J+YhXlLDqR006yjAyBQV2GtCgEIKN3P3vY
GDhShjPr7tprZYLiH5lbxrRhEqI9pHhR4x1bVADU2n5Hq+uxlOpX8Kz/1J0881qvDkdpU9Ox2eZi
OzlUMWEq5ZDb4TFLnVMOFSIOzaOd2LtWcv5B/mOmcvF5mZi+Rg4YAUpRWT3TKNYUIygZdfCOOHjW
UpYZmyytvWQXdNWwtroSeK6CCR3u8OEKclwM2AjtS2or3gOVcvNecbqG+26Lu5Nqxr+8AgBN6Evu
odDz9A55QKjn9RgcKwSWkLnzy409dCDmzC5GFDcAUYhc/TNS4eiux4DODa83l3Ha2yu04fNFDzX+
YahMaUtmiWw3ta97L4vU7ZBECd6ZOLj7nUdOiggPLIQRXWbY6oiO6Lq7lhOEf2Qltg9jkGS7lGD9
06NksM+NxkLjT7IQV1PjTRwSJKW+Qi3IrhzM7ethW1Z0BkyymvXYuYgjaw0a4vWo4oSnF68IWw7v
mRUODw0udfeJQjVVq5RhpaUFWpjQ85eGE+W7pNcFOYjAE/S5tEpj2AO5jgA+jQXws10TbpxYqz5m
TgaxSCYflYYQtwZurCBhpqHS0uJGsdEyPDQtEPOi3voo+y7aBkYxZRLkjtZBMgrnnp0udxihQq3K
01OfB//cfpArV4az5xDB8csRWfiFm0s1i5nSn7uvyxjBIZ/IEMhGs/JiWwiwmsojtkbSn9sjXwm7
jCzuz5wW/F9Ejy8jN1idlo7f2YfccIstAmXyGsYOumo+BHBZkqzj7fGubFsY1oRe4B38yzQXjlR7
RJAJinyetFBJS4TqUCLCVUtvVi150+3Rrhy3fFdR6gZWIprV57MrJF/vIkuTDhUmg49BYUd4i/Xx
7vYoVyIsMU+mYeDgG3WB1aEMiIJH3ruH1jaNdRkFyl4LdGRiTDmcyWWuDkVPXwWvRTNqWkAtQ7h+
iP/6x8r07stS0BfRBWxa6+ftKV3J2fAI+9846vmLcxrPZ+kRLzJiBNcnLXjmTgXMdqhlcY/WqK7d
HvHqFrBYEuLuDGhhEs8xBUUNtpScg68Xx7FByCRRUVUvpe9Jqb9AANi3XjYz5tW3CcuVEABkhqTg
fJZynJgd8N/2GCOOtK65u9yD5OoQ846rmVP4MgsQPTiFudnkZA5VuPOxutiXuU+HMcY3hLvB3Ywy
GP1EKLxDoNIz6WCa7WveBevCqO8sy5nZCsrFTicD4P5pG0zYBHkoduaXna75jYoITZEeqjykE5M5
JvCjXjEwzBjJ5vys9r5H3Ol2uTMa904ZWfa2jZz4LisMUMYxcFVf9tuX0sDvVmkGegS94j/fXgVT
syKblFWgP1Wbm5zp0DU6f0oL6Lop6XFw9GBKR6nx22sM3Izh0vnhIVecbe0gbSi1b70Ngz8uQZrL
9T0KulvJqV5H1OZuP9Dlsvy3lkk2TSf/4thHhEprg9gdD4pRbaJ83EYBtII6WJtj+RiH0HjUcmbv
XXwoLtCUj2xRP2KjTw+lQi8SKQ19+TDgV5e6+Q8T2W1lCDZtGMwcgHNDid//siZ0J+n8sEzlA+Wx
ah+MXv4A+g8R2THEiWkM9JnofxGPxRrkfzKZKMid6SavPCNoR7MIuP4kYJQx4J677F1saSoshGI0
2ak9I0czWT92I8suAPTggN1wTtewPpiq6sBIRIrk9sq4OMnESHTP2MyGSv4wCVhFFIZ+oljRQSp7
G9+eLENZAN6Vr3u73DSwkta68uX2mFfeH8c0J5oORIcHnwaRKLFhgzbx0evUATNtLdrwJ4uZQ2YK
WxGbUOCAHFCgVFQAEZ4vC2SQ6W3VVXyMzBBpRyXY05zaa1r8DlSJVnG8jZxwkyMfoEjaMauqbRdJ
Mxvv2ocEpkMB1aZPznjnz6BbnYvwnx4fg25YtcovGbpE2cxE5YvdLepxXwYRv/9l/cMUQFYlYxCO
OB0ZGi/4R1Gi36gJL1WbrrE1Vxyem9VkeQKXsEGzqPGxMd8RO0JY1R1+314j19bllzmZonL1ZU5x
arelIRnxkTJpQI2zsxF6b+6Qn1m2jj/zlS7yhM8XyNnJrY+m0jQfCUh8XIDx8bFWUdnRbMqqCaA/
iW54kyDs7quPuhY+jVG2vj1L89pWMAyTezXdGYBdk+1XdkGruz7TLGJ0YMYEd5ZIU+ODVuXoG2Ar
hEUUXBsvKoON48TmIW9ba4GSzF9I7A4ybwW87VLrT26hYFwca1SlIKXsk7pwXlKf0mwUIVMPjTN+
DwK32SO8hQIjAM6HMcWNQfEaxBX1Yoy/cT3xN/iTmCu0LswV2kmI5LToMll+QgRPBv/QWX29xIAC
OV7d/pBjvT1idhFA++yHnS9TUpEDioCRBFm8RwQAYQlI2lxjC3BWTvrYAz1UEB1wB4GTkldJ57iw
3/oavX4OZvwJ8pXmeG/jAA9MdU19pUsQevFHMldWCAUNlhfSi3nprcZOk7aZk7Xvt7/I1XXnENNZ
CHQxp7XfUku6LsIk51gnHe7PyPYnqf7Aab91dKDWaNXdHu/i7GLp0cnEHVM2HCLxZAEYchIivmAH
R4hl8H/iXDKeUKoYdqzUcRcZs2i+ayvOxu9UgIQpcViTvevrcpPrqhcebbPcyLH6apXjP7fndC39
ETcJUR3kALu4sACrd7u2Q3SQD/QDOzDjWDm+svM0JPbQcAKSiZnWujWHcJ/ZkfLP2GeJD4fZsvaF
ojWboIn03ehaJV2bRp3pKlz5wjQORKdVY+fRuT+PLJkEJYx6THzkMuo/I9MyPKASHG782ELupI8L
UH6UBW6/kitvnWYo+p6KroBWmV4YS9ycNKSswyNW7RJCplhG95mbzdRlr8TlT1tO4gn914vaeEDW
Y+leEB0TP7uz6/F7ZVY/B2muE3RlzVJ2FAgYVYCmp+EyS3S4Y3acHC3XpNKTA7MJdp0xYGSTI1px
+81dic1UgR2NmhX1OGxOzz+XLTWhCfEmPmZ1ebJHQDeRaHuZ1WsUdN8kT3229fwkxcVMaL5A3pA+
EAS4Vok0gUruZJ0YGdJKQeeSpeiRs07K/LtuIupqhkj1lFztFkPU9xvUsEg7EaJTSnsmzfwso5/V
dcQTsElNi4eAUDLJk8LEsxJVSpKjNtiPTlUcPTjjsWRB5rZfKSb+NLXmfjC8jU7JV9z9PLqErd1t
bOxc4BSuGyi8StDvbn+Ra58fCpStYyVM1JrWEHMyX81Wk/johpWylnxcE0o3ypHZ6KHpchWbu02J
eU7fAx0HgXgGMnkBAM1BnOUWHNtjqybfLFwoq0RZOyjsGG54cMsIQYvsoKGrT00SD/W5HO7a3gXo
RYKNZTObarIQsA5NM0QXouPoStUySqDLJuroz4SlazdbyrIynX9CO1ULEbe+ZDx2GI9RWoTRUa2L
4sEdSntptm68MWAs7qxa9X/JLtaeyujXv/zUUXfo3/UPSDoOuyxBN2IY8vqX7RTOymvD+ociN93c
ghRJ1/RDWOwHagwU2xx58oippw664vrxUUfPNxmQozGCu0TzVj0+p7qHQjzCpDtbLf6Pq47rEAGH
KGrTiTt/PQ2csUwWmyHDS2Ytm4OLL5VqryQFUZPcQ0rl9iq/UuqAWMeiUy3wusDOJwelniQ5VXA3
OWJ9tEH6bW3HKpx7ZJdHfauWaGePLaIYffCMFTRkchhfM7nBtZOKGhK0K1IELoKTKaPkryup4yVH
r+r2ely8SC0uZ1Hm/ZGd9jdyjjPdgc9kY/J96etZ8OfAJ9vG9LYShpUD6dvxj2MZU4fnunhEL6J8
HEZdPcGSKbY8Et49ulk8aTje3Ddyguqha8u/Ix2rDZt5zGz+K++AXpoFQgpilgAjnn92NOhaNJn9
4IgkUox+hm28G0l20qRvRg/69fY3Fy90On/AI8RbEgCQP5MXbo51Y6eB5B/bKt9mafTYgx+JUdO7
PcyVgMJ0OFJMWCrMazKM00kjdJg4PApFGex9/JUVxeH69iDXXhxpJbU6DhDmJKL4l3CSKlkX9QkZ
h4qgXx6h0wMdPnUR9I7mb6BXZ/RlsMkNVA/bsED8KjyiqgknXIUwzzC3J3Tl2AGSBwFEBpMHFnSy
EsocnTTojcGxNMxlg9/CCNW3t5sdvfaZXv+1vc8VQIXcIBQqaEKfvzy7tl3LrwukickPF8OIqFHD
JYVIF/nGXhy5OF/d2aBNQdovtdaameuVpOdsfPG+v3w8uakBk/dVgMnc+BihfZc02Y4jcpUjATHI
CfJajbpA4XemqXx9XOjqpMdQyKfVoMGKSrtTm+CIgfVD2dMSxGs3jdv7KqtXPVokYNINBKXbmcV6
pYKhi14ARWUTQMG0Xlph2+HGGEQeuxxVnMLbVo19j5Lwpo5w/6ytgzlaM+ft1an+b0htUmDAsrhs
MckMjqkfr6jEoWuA3HXeWt8yS71PZPMh5eIXWNL328t4ZqpT6oxqZjGIcabqh8TUoHoeg+pB0TF5
VoKl48UYztir20Nem6ogYFtQKCn+Tr+qSedzJMX2j72d3Q1Nsmuq8EmsIiu1N1CI1ykF6CpMft0e
9tqGhVgJGA9QIyzlySbS4oH+OlqURyU36dsW5ImYzMjbLjUTdSEV/TBXzBSBcxq/TVJT0gQYYxCG
zrcN+JgE6Srid2GaT+Og/gRRfp9wYM6cE9fuBvgsOWLJUlG/qJrWTVcSUjmVur755XrF3hcWoNTx
T1qW3lNS/JaVxaGxlCNm2TNf8/ok/zf2JDYgDAd3P/OITa23M7Tkb5eqvzsSsNtf7+owtFhUahsC
KSCS8i8hqMh1B6ot7zLP00d9zF7koKAoVM1cWa9tB4Ay1H3QidcwvjofJvZLh99C3DeuMKzWxmPg
6M7CzVN06Qzc3wHbjv9RZOGzO8MZz+WKbIcu7mTMjqzaQ2IcQWE06Po6vW88dRshMx9l8txJol5b
kv8ba7rdq1IePFRfg6Nc1kewFKsgRI8uylY1whgFYlFNM7ygG/3LxNjDxYyvLIuZiHP1NPsyX008
45dP2aVoqNca7xg53Ec1Ux6SBOqkZaHPb0KkdKAqCHOgHAiIXSnveYMt5u3FdK0WTwz4/69cmyza
XvNHE5uG4JiMeCbg3Op/Bz7Mj55aLEwtE2DduDT3OQxT4bs7M/yViwsJLdGPBhjHy/TKCgUaZEqv
s5jFlQH1/HBdWyMeTSg1LLQA9RgGRfYPXdFdWwzxcxdAlL79ENc2FPc7GgEERJ5lsqFSB4xlJWSs
0VdaxoipCeDAKuoo2N8e6FrcBaZl2iBBwAxMe7Rq4vV1rtB8jKX0vqqVbZJ3TDd67kNtZqirS+vr
WOr50orTaPCdKCVRKe1VaVjI9LgPIkFLs+qp9Kq/HXhQGRwRrucPnHAz0UMsmy8Bn8YqIgokDZ+x
AxzcZCeXqhtSAUJRzI+8eu9YqbUaYtWYSRWujQI/g38IUfSdJ18uyBByN4DNvOVtmD66gzTQKUr/
3v5qk3ydqRDnaKvTqUKEAqjH+ZscXQOp8Kwu3gJLey8RodNKB0cWZKP0e6PMftwebQrvF8OpNPz4
kR61woXnfLhOKUpHxuT7TTCNU8O+C/tNHv7OexSjhDC3Y63yCCFvkE3cdDGJp4C7QN2yxfrcQDQd
r3JgG45rPXl4QkD9QtTvG54A0A9fUZtj96CmgNzd7cee7KF/n1qwvygEcn+a7uNC6x1sMavsjUxV
35WDIcQ/w2gbD84ck2WyixhKtF5hvhMwqJRPVSFSdcTssjSdk5x7GOLVP+XOwgEFTb0YCeDb07o2
FhhAiH7Qm2G1TheYXUpp4AwOdGowq4kPT2DcEx2WvVGcbg81OW/FtACEqibQWVMRCmrn313VlRLP
Ud05dVhK4wxnu4JXUKJtKEcGesPRf58aHE2qJ7CbSAKnOzTyG492cu2eaAw9QRZeINK+HsGDmXr0
+/bUVBFszqMBAwkxDQiLJjzBydyyaPQNm1hxyoq3xNEXeOws+WIYaO9wjbQypN6QYua/YHy0ynMV
/ujqN/Hv6g4H4qUqHBGzkc5VK6ghQzfMRctrDwiDUZZp+FA9NScZsRM1mjUUqnaKnHafaPZSjna4
3+K5hZa0sc4tFSblg+m90yk64WjUzD2AeAPTN2QpVFMgnFF7mH59RQWbFOWGdmJ9cMeJBSgqL6UV
frAPHp7zDgXOUak/kMXHN0yZGf5y93L9EEJdKOzQl7/YUl6rpWmq2ScTyjNwGMQJpRKjOATxx9Xt
tTAdivYTzCVYQJyBRItpkyeuBhO+AwIF4xj94fvGcrVvO2/730fhGgAamaYqJTPxFF8Sq6q0rCRP
fevkSi4qrNLBzexlqWhzJ/q12Qi0E/BnWmpA2s7H6Wk8qJSdrROgBYzOSqIyrg3SwjNwxbo9pekx
JF4c+TjhFZoP8KrJHqojSUsGiynB499jzonQvvtaVeHfxLT2A7X+mTUxDX2f40HmMGi+EyOmd1Op
jJtCGcTU6g0Sx3/i7pvWt4u8T/7cntj0ziY0K+j2cWoAEIU/Ml0Shie1UdnW5qnEPGvAKzx9xL12
g2+Y6aoLNnzZ6gcleL497OX7RDBALECSB3iR08YfBmaeU/kVkqVWtfL64VE39qhxrjFZl3Rp5uNN
02zhiAMdg3optUV06qYdI8x1kgzFX/UURBGma/muV9FG2LT+Kz9q7TM7IZJ+G+0vZ5iZ5zRH+ndk
9M5IxWTKvJN8InWFcljWq6e0RlcxUzAelIPZ29TFKArVaVEiIoZcQV5FVRubmQAkFXr11AbyW9Zr
d7brrdib/zSa+qtWwp9Orh5jF0e90NaeRuzds97dDpk7c5JOGSqcncwTuIhgwYhG4WTKel9hsz24
+QtYKchH6ODmq0EuFhpdmqCSF6zoQv8DOCZtdoOpLtKiXBgsNxknNtkwNp6L22OTiD/n6P0Md18M
/jXS83Asc4XeBachtZ/JPra8LKvRqshe0rT+jgzlAg3kt858R4x31dK10Tr3pceT4vZqvwhUtA6A
dslICzL0xW7OSxffWk1JXrADxhrQtFdaEz8rcTez2j6vrOfTY0/9P87ObLlto4vWT4QqzMMtOEqi
RFKyZTs3KDl2MM8znv587f/UiQiyiMrJhV2JYzV62r2HtdcSZGqmgBnQJntpEY3CBGBb0GCuSk73
TfW1aldEo/Y3RRQ0TyYZzeZJNVdeB0X8VITV24AwylqP/OBxajsUlKdoglleQ4cWR/grltzbIN84
bHzHqV67xMrWwxgNu9AsoufByeIHQyqCp9xDfqShd/zVQUcHkTCKkfZgaCtQNPGTJ6OWHUpZCrEV
3TkL1ZkrS6KyrDQkQlIn4KXz5sChalFUVnz5LKH4HUq/+4J8sN9CahQNw3pA2P4/7qUYD5AjtlJk
gufVJ7lvsmG0evlMEBKBOaoRblw4LjemZOGvweLClCgqij//9H4ORV3lijaq57gMvve9+btU1YMN
i64WGEc1XHoCbgxn4yHSu0qUBY559oyOQH5xrivlTJELIhNoBZtoj0z4o9Z+mPaX+8t39bBR2IGf
juCBKBwbMTuhipbLYWGq9VmB1H9dh99wteQkcPC1tvdHur7qRL5/Xmt8GtpGZ9Pq/SRSYstEXbVG
WoVCpOujrwnhOIImkEUtbdqN4WhBBNkL5ySQJV273DSrko2sphvxddIHsljpR+4cIcJqeu+liSoX
PQDemvszvGFWYPLklpu0C8hXPfGCEyFQAi95pZHPbIFeFMhOJaB+F87jvACKSdfJG8vAe0UYflVt
pGdQVILhmw/GeFXJtO9lX+rgW6b+1tEN6b1uHQ5bG8owi9qjFEdrIUt8f67zAE0DxMvQQM9IEwnc
6uXy5hKLoGVh8qbJHfJqVd89k6RyEJCCQbSzJIWuKMQ/+jxY8jKvvQccFKgb6KvGxlhX4H7HHNtB
DW3kLE2KTZM7hghUmBsUhspRRIld+tt2Hial3BlUwu5PW2dalwadcJTKHnGRRY5l7id1hVN7lSX5
bwjynCy/ohVsCU9zfYrEEKCIKIcqsHDOV7YZpHxCwe8tcnb6VL/H5UNoLbWcXLuZCqMgXYiPAjiG
83q5f1Mm0TSjR95rMiLeiP5MoD9neoa4gd4brZAe81C5AnbswJzZfInk/PX+Sl4fINifCXMxcTyM
2LnLD6gcpW8IgoO3Mf2N1jV7if73uhofwvg4mvZCbsxRrzeOWizFFuCSAGTm9CUN0pMVTXKI1BZ0
DGHP9Y1l0Q0VRKMOO5WfH43al3elkuj/+EElhfQaypnQeTDzHxLR4tZHAe1laq3w736CNczVB3jL
t3Fi9VspQ9uoMuXR2TmDGZI9sPSKblMEnJxW6VD/nRLa7OjYM+wRvdQJOXpFS2u319Fi1tuwf8Gk
jOgGlPk3Dfn6+IkUW2xtmiYiyzxolbkriqrbDrJpHI0EhEOXq+lOMaH1qn2q2W5l6fFHXkr6r9Kp
BId1OX5nHkSsfu5sE/WrNeabirwCdPLTaoqSDo3OQItfqJamqzCozbfSq9r3Pqhx/4KgeVPRDF4b
6YhAtNzWm1HlAYRhv/5lxVHwKClh8S2J237LYzGsdF+p3thP5DEVKXclyusQHqDoQpmQ9o3aRtG6
VM2DlPVW5JpqS/93rQVfi7HJ31JHHmPX1yRpO1pO82BmkF8UvdDXUyLN+ULbsHGeYI5/mCSkJysj
6rY4IKi3BWm80A9y9Wz8eQ+JTGBtIQyaPxt+X9djMxr1OWfhZRDdxF9luzccxOEhpgMuQEHg/k2Y
t8wDGhRYDraOyJns2jyvVpWWAzOFXZ9trTbe4VEbn6QpsVHo9cjvxGq15u9Nx7LTYKdH0HNDkcSD
V6qEj7411aMxyd4mLYp+qSp00zn49GHCGn5yfGw74aD3OAfSqEmvgK4f2958H7R+A8RpMxZ0buYB
+y7nK6LWQzmhumjwfbaZbCwPlR616g6tEy1c5mvj9WfBAFnRbUh0MwfA5NLkG1ZVNNQ/OoXopXqo
5Ik3XW4PQrKv04bsxTb92k3ar9Lw/f52XbtnYrf+HVws2qdFcRLa84cgac6mzBMfeE+6hFqBuof8
42+fvsT7o109OLOpzu10LDdJ3qXNWWiEqz69YeXu/gjXhpg+NR0fGmsrTOPMEOtJMMp1XtWv2J2V
kZ+t7rtX/VRiHb2R6quUfbs/3NXy8eyQpyatRYgMM93MDUyVKoRjJuhfq9D6qWidS57j6EkIniaU
pi1tIQS7Xj88aZFoADAmWo9nbmBo1EGYIu58bhT5hx/Yz77drO/P6PqWiD5DPBF6W0TP/2xGFsgv
4ngiEBIdh1pC3towaxd69XTlp+bP+4Nd2yeq3GCzIVOg0sNKXp6+0MlH5Jgqwquq9BEfaza52nzk
gfKeoyCk+9VhjOyHNNWXGNOu3BIa8cl+8Q/4VrzP2Sx70+oVeCLHsx2bPd3jxqGlrcnVCuPX/Rle
D8T9ssnQmCI7TtPX5QwnXw5Mre8bEdApxpmALq0WfI8/mcgLN45bhf9MgYGUl9i8yzGQt5WdUc+a
s97E39Cfl534Jeum164vfzlZeiA0sM102wxC3GOMxC+gUbRjHafOGpD8aqh+elKyn4qMwixvOJrO
H3BYHpshf4u67KEJPprQO2hG9xh62AYD5cDUB6Okn+Tafhl97Zip1jasTGSGE/pJ7q/hH/702QTp
WXNwzUUfLOfycoJmXNoQUQz1WX6MuvTdCxTyKfCyuOit/SjK8AdVo85tq6BZ2Y2xRRX7Zzo5NC15
3glCSZ9OZ+svKhX/6JOUr3uVVhaeLrRCIYVK6fRpI3TKUbkvS+MFoZQXC4ZVd2EOs2q4eBYJFEXO
FUAmzcqzEweXcFPWpd2c/dr/bjXlbyPbd8E/xlcDaVKpAuQ1KtFmaCqqEoEQqCVdCtwY+c4E8YSQ
8p8C8n9l0IOOLkUS/FLqQlsIxa7NiyqqRf/j4gf8Ostf9aE11vGo1eex8uW1F9p0Wpr6QpLsehCB
qyf9QFKdXN7cd00K0we3CCFFUrbGg2ROGX3B1bS5v95XhhmaAJs2CRLrJJ+Zy+WRybREU0oyUedm
HCFCZYP73HtyIPiahvSw+OxcX/PL4WbP6FQjkmC2U3U2G/OvpgRHN1jrxVFuLR1sZrbI31D5UMTj
9+mx7ksn77kG1XnC91+ViZSvoCG7v3C3ZvJpjD/1vk9jVLpaRwjmMIYCM5pZT8b3phrlH0OKBuD9
oa6tPwC4f6czZ9NRlSnNCq2qzkmcfaC/9juDSvSky8OmUtN2lSPns9K1YNdJC8/o7Tmi1qAg3AMm
eHbOkYhigTulOrfySCOdKdqPlJKIJQSZ8/8zx3+HUi+3zKKVsTY7mTk6tfQU9c1DOOo7Gh9D1xzG
j8C2Dkqe/zBhElmAld66ASKRSN6STDSFucuR/RDyDru1qrNWCMS+n3UADEbvaQBaelBbM4UgRlsC
sF25X4Kd499BjRnAM1eVzvAKuzobYqRQ3+Zd660KuVbXKiTvtCgIGZjO+fj/WGVSDKAQaTO71viI
VBWKh7g+d6O/H2VTBDmCnhFHNlAknLKfgWPs7o95Y31VRSH4Fj1ZIutwub7l5JDayIsCaeaJRCPa
7n/7aO71Wb2qIC419KXmqBvXRRX1a3DyVFevcgwSHWCyWsnFmQZgY4ISkvBNrX/zuuMfCYR5mDgL
tvrGReHZYlAZ3nkGFX/+yRiUhYb2baTmZ8cLG9dq0PuLxnDvm2W+cE9urSbNelg2ErfweM1Ws2kp
VA42Dns2lT9IEibuZEcvdoGmnKpLf0/msL+/fdd+Lg0mOE4GraBU5uew1dig5VSp6xwN9mYdW0LL
Ult3ROiupWT+wsN6Y+vAWcP/hOMuuA3F7D+toxNbFg5amJ9h75bXkzw8K1H5G+Iw6Mc5O023t6N6
01lLmPobkxQtJSK5KfoR5nmxoUZvt020/ow83DFA8W2I873cmVtzcBaM+c2hyHyRBsNBu8olOl2K
uVH6/hwqNP6bWfcyDf2D3zV/jVb9/f7e3VhOOqF4AqG9JQiat0SV6LOWiFf053hQV/50Dvs33FOz
sV2/hljAeujaJRTHrSF5q6iwUeTFi5udT9ovo5yj259JyabOL3LiadZuqDNOMGO22XdEMv77jSAh
/e+Iwhn4dGYgpvZiqLf7s640r06EBEViao/92B0ARz1PBo1R91f1xhUUCCUBiRP9AH8ajD8NKKV5
nSW9xWHJ5Sd1bEu3icl3S5a0M/SmRH44PN0f8cZrQWmImiKHlMztPArD3cTswNJ6dorsoU3KfxSn
LF0ps3O3qMNDbbc73/ivYk2AUQmWiMigwmB953cijYgIg1btzk1nr1J9+OmH1ZJkzA27KQymsGag
hq6ajfQhUZ3KV7pzDuQnjKCRDfJfcZX+c3/9buwYhMUUnf8E7OQjL48IE+naIFO1cx6PT12MUHes
BbpbO7XuQik6oiL/H7udRUswrYDiH1inVWoXl0OWvRlFpe5pZ9vu3oa8RL93JOqTlej1/txunA0w
bOJhhflKuWLejKs6NYD6kKW1EaAKvb1eP6f+xzQguq0igbuElr41Hig9SKQoQ8FKMZtYb2le700O
itEpP7vMT07wNxwB7aMjleWpbXxr1Wd4xPdneW1WaBX7I2/xp7V3Xh6peZh0k/T9uTekfueoyXtO
6wSEhAkeaf0SSdJ+yILYzQZjYeRre03ZkqIbKVrAA6ASLjeyt2hQUeVeOXeD/lypiJ9mpn8SNlRG
W+T+LK+vA+U7UUWE+4D9nItGtJQmPL2etPOQnWP8IkzbhphiwX7dmpHA34CjIji68o98KVBrpy2M
c5a3j02TvtitfYiVZJvb+n9+7KiYiRYU6uiA6uZ1ZtsMa1upBv2slPp2atMvBcqRNmhsOWkXbOSt
tcOGiCZcEG88e5f7ZPR1FCBjQrkedZuVlA6HsrSlFRSMv+5v0vUFAAwGjgkkNL4CPtjlQDU4bk3z
UvU8Nso+KbUPrWjfU9NfNVb6WEzBM+xju/tDzpHsWBMxJg4RrcUiizo7hKhgZqMTJuq5SFtlP6hK
+gVSrGCDkIP14HXgNuEnkZz1aHfTLpH16CD7CcWYMFQXdtQQQ13mmDgzNNiD3OEAXetdpY2m9PE0
npveWUfKuziqtN5BOk0B2NtBtOpWyavpl5hX1KvIXWOGyih0dfvDMN/LUF6p8eAmEeJQpoK2c+mC
OpssycVBD9pamBRAR/wlqXjp+2RVkIvoomdY3vlv4scH00/+11jd8/egK8KhL51jZlVuBw0PZPur
pO/c0fQ3SvMu/rJZPMLUsnCJblQj4EQF40PNHaQyZeHLY2D18O1PEQwPORpcJk5GH//SqGDJaFlM
v8S0TL8QH37/KNw4fdQhBBAAUU38utkxLwYj7OlWk8/aULkp5s8uYLJGmkcAtgorXrE090e8cbFA
x2HwhVCwcwWbavJersBoyecB1R6xZVKIbDKyz/eHmS/o/2jpRKWWA07Fdm5oKb6EJYRi8YkEuOwm
hnWIwua5DB4Ta93R1a4bw5vaS6u4bpekiYWL+OlM/xlagOnhNsBrvWIar0veElkr45MdNI+K2n6t
7WYJwDBbRjEGOjXkZcErEU7N4yg0tRLVQhb+FDTt3tEEpD1/0FAlvr+MN6aCI6CISoH1B45yeSwn
XmcpLbQcOgqbLmS9qFaV5HkLo8yeEDEZSMZxAECh4JjOwexha0pmbwbFyZQHfTVmvYHeey/DtNXD
Mxq1xtf7s7qxeKJNnBMPcB6PVPz5J5cbeiZgctANnQYkK58nak2/ej31kAd2uoVQ/sbU6EOg2QXP
jVrLfJ/QIitGJ6GilwXmN962h4aGISlMnx2pWxILm/mlYhlplYQzhEAQnuV5sKRWek8mOfBPsRI9
KvShlpkaophubpq4+AJpwUJZcQ4h+jOgeLpE8QOqsHlCL/HU1uprWToTFwZ/xc7Yn9LByZG8zCzp
zZaQcFgnSPwcB10eX2pfc7CqTpl9m9rB+ApprZ7xqLRL9PW31oEw1eDhhCscjNHl9g7IfgVeHYWn
ZopXk2ycMHwvWd49xU29NWA6/o/Gm3UQvfM4JJSBKEfOc35Rnvi1XNNy52nFKrL1XRJ97cbHzFb/
GmxzT6X92JrlkxFWC8b0xvV0KAhiZvDVMQYz58HKgyKKpwYVEGB5P6Wwr7ZZoBsP//m6XIwyuy5D
DBt2UwjIv0npxmpRPNC8xt5FQDQXrsvMMf/fifo0IXGdPt9McKmBDMXqSU/Dvd2BvmrDdy9Fw6nN
7I/QkUi/TcM2VNOFuOfWe3ExSfFSfho5V9IqLW0Vnl7qQHUfHRtY6dKyX9sS2i9orKbRGdKQbVmk
3+4v761NxG8WBxYaUfp5LkdGp9Pr7EK2j3qZy/tcjq0VonLRwibOnb4/S8sxET1eArQ1L82ENcAs
34YxHOjNqfeqaMV0t+TJt6pnvwi1D9keHofBeI6Vcj1k+oKRv3UrwS9TrRcREA/K5TQ9OS7bwcuG
0whMC3bzA+xgbwCrj0E/hOuyGBZu5a3xPluB2XjxFMmEP4Z9bLpC3Xh69UWnf3IlOd5+0tR1UC1V
2K4HvLAC8yS8E8qArMXZReqG/puVXoQ7nMVIj0THxX89M8inKLSlm/T6QmAxm1xgaJnUJ6l/kgtV
208UOA90JWSr/z4KMQnAc9KLUCHN4gQvGFI9i21kOMKqdoMkD9dyMSxt1I2TCTyIF1K0jFA4dGZX
rwY8NqCyaB8TwJ5qJG3DLNz2XruNm/ILILSnDGUP1uOVRODWNKYv92d57Q18Hp4beHkw/STsai+s
glNo5C80AB9UJwtXJtXRhRN5bdwELot6CbzENk/TbDn7vq8THG77qKYhqhywfXBCqCRyXpCRskMR
e9yfmjCXl54ofhWifTxKBqHz3NHx2sijnlgMEMr5j7lWHyQEIlWkRHpT2d0f6oYBxU8UWAjOI93v
84iZ3scq0Uu1P0mRl8Xu6ACntWOqipMfN7+HXtd2sUS42VWW/UazQ7VrQlyFha+4sZlCuVTwm9J9
eOUDlYlZkBSr65OXvkFKTfPultO16u3vFFhXuX3qYnnVxuPB14+DNj5XfwDdHeQE9z9kFlgJlwCv
GffSpmkD3TZxFj49J36DimQTRvXJym31RU11/SUaC6AuTUxpZbTzdTLRO1ck+XJ0f2PX0XITXJSC
UPmK17ONU9hKp95AeFUpzlCVEbRmNfjKugQsqgMnV4z8S9DGliulXfIeSt3YuHnZqKcxooLoomug
rfouMR5sX262kVdTq/EnolG5xWXzZOeX3BjJqi5QmkzKMV/7chc9BTTjP9H/FkDEmr7mrT2u1a5O
HnJLAtwSpOw4tCE77KLjVjE/KGyL+rs5ZnTIen51UobR/mhzIznbgDJJTgBMbzSbknvWYH7C2Nop
XVk8W3lFdmms1LUelEg+h7G9trBVK2lUldciSbttPxWt7mLYirUZNPp+NACyG3WoPSM5h7C3jDSl
YH19LMy6O3RJ6f3VgBVdI/QRrvB2/6qbclrXXfwrTsqaUyJJjZulofxE16d5IEkYvYUTSXuWMjtk
UcnZylJ9HasRIJ+47x+wqOjvTOW70nrhJvWb6MAieftOiptVDZTuPFhG8ZUIy3vM0b0BhUnaxZ9U
OswlP3hwWj3/KUUWQnNS3bwUfRuuaYqpwOt6vRuBbD9Xqs9UQgnVHRpDN75SpLRJ2sNuDMuQgrPC
fpteEL8pQWhui0ROIKVpSW2mLd1YDuW2DA2EnW2045sPtq8F7yKhncsP+4omnrzgANy4mvTDksiG
dI2oeH4lNBWZxC4okHZoLB8ZqXB8aKDdhz1faRfs3o2nmCYbsihUUYn05zUV2lBwUM0qOvmtSJJ/
GYf6Oc4NqJb2CIrv71/1W/OiSUklcIX044qYoVcGP6kTaG0TA9p9XwsCV3KC50xdkjC7EW8RW4hR
yEzS6TavofT0qmrxWJnHaqw2VUPjgPLRwCaS2v2TBiNh7E0rAVmKpR0Sf3k/PvXo9d6f7e2PwLyy
lzRuyHOynCwYLY8HDLI1i1SZJ7Giw74a6vUUOzsl+VbBiOhx1p+G7osT1Y+OsSQ88eekzJ41eoAA
WJBAYpfnWSulUSueUT5hrJXMzVQEeYMiZv5cP1foma4iaPS29qDqbh/RhOBZera2wae+9yiKrT3E
pDZllHUnDfm3xyply+zQ159jOFk2NJWGe6Dv/rrJCnulB4bp4jMjQqsq/UvWB/kL1DF4CA00gFIo
m9sMRveF2PraV7BIWiGPJyP9Kcz45fuhVVNaNDoOnud3Eii1odA3RVpDPUmM4jZqFD7U8C1tVd+a
3A4yv4XLOm+QEQ+YyNEBFFOILa/UTWkIVC3J04KTiS5nnnYvQTSt9ToQxVcclqz9btgfqRKuk0pe
JYvEqzduMAlh3i5xr/BAZ/NPW2MaptBD5UYmR2v6lbYKlYTyDMnKNawv3s7TFyU/rh5tYniBTcJR
oqnzipuiQ95zjNJAhlx+/D6N1cmurV+R2uxTWX3TevPRCfIFP+HGWw3yTyF9QMqGjIVYh09+gtr7
XRtOEIcNsl2ucz3XVnYXkc6T2tXQSdXCcNexJhZEwIshDKAIMCcVQYqD6rYsQcwTpd6DXCTZIazS
fnPfRtyyiLhgsKZC/gOAd7Z5XlI3jhar4UnNx9epCx7SeHwLFX0hpF0aRr1cO8mMIXgbiuhk9k5r
uki2F2+O0kWnusyKv+5P6cbCkbMmlczBwKebP14STYJBaZTBCZnVxgXq+6zD2L9gW68vPQ8ICwbh
NO/IVWHeqUyaJQYItKw0j85xofgrpD5C8q5Ov/Hjblhb6jisvHLoN3XtLwF+b6znHzwAHCaCtWNu
Vtu+tMvMHINT1ObFKg7GXZgYBzn1l8hBblzuzwNZs4hLSoJCQ60sPHWR+pIkyXMwSQff8Z8DiiAu
DUnNQlhwa/cE0uH/zmzO9BA2pSJ3guy0asqnIO/O3LOlOqhya/coKxMBUcGFRU4s76erbBpx5hDw
BCcexBOVpFq2VuI36CTHDzmRD5r5rKV7awg3fUtXM4kX6a8Ebk1+E7Wl4S8qUPdP7c1PoshHBZM0
wVWhTw85NJpn+6ea8DbXxmytO5HhDmPykDjpdjCaXRfB5ldkye7+yDfsmog4eT+AB7LuMxOgoljr
TUNrnb3AQobOwZxphmT/LQW28RJT21iwBTfUJf6EuP9vwJkxINgyaYQjf2eUFpoQIwKZ6RAHq7y3
u72hoZfUjVnitqXqPxM3Dg/lFCBbn5bAlupu2lqShhOQp5Zbq3ayGloiGlojwNerapWqq5iWnXWe
+uYODFT2EptJu0uSPnyWJLuFDb6WC7dQimJLe+d4qJVSdtUy1d3Ij/OVFkrFxmzl4cXshmpn+sr4
pmahDN0qzXdOZ49PlVRQ1eQViFZZnZNkEXDE77WRl397DWKMLirtiAnIrb9ShzrdVdVEc6WduXY7
0QuH86ISCuyBwjU7qY3V59Zsta+VOr40CgLVkLvv/jAd90ZxmPpxA89WH7qB3qQbq+trvim1Xu+f
gRs3ghccFSYhuIMjMwd3FBHNgWVsTKfOCx76ttpCkpVGb13ZIZf+T20pfPiPOIXou/ppaFtc63Vc
frFGaxWbe1wsN7T1VTEu1DxvuDZ8FggekPb/gy1cXlQJmTQPzST5xAPSvNZeMTwkcSqtHfNLT9dz
RrRKd9FL2zb/ROEYPMaTWh4dx6sWzP2VVcLdgExDEfobYBTnUUoumM3tEXcjbYoP3SoIx5Xh28Ie
iIs285WJTbDnGikZwQp4OdkoznM/dVqskgWFQl9u2tr7TY/gk6qQlcEA+D0Y0zQuV1Yg/6r0bIG2
7tajgiXgA6j1olM8Gz/tply26sAk26J+BENnbmR4sladriX/PegDcwmSDsZ2Q6QTL2eaWz16KnlH
mUIv/7GsAis77JErCD0N4dgFy/oHJT9fV3CQZCsNfiHRfDlakdHZOg2JcUzRKXeC4Snpi73u/IiL
2CXdO1QKDknzKHuHISpduetexuDdVCpXlpvNGD2b0rMVooxRkQTq/iZiUiflEBrv97f/6oiRiaOs
AB0QeTkYGmZf6XuRUlhdah4Tu602UaSoa6uS7YWVvxUTMgyyPsJ3ATAzH6ai0l0OTngyk/5tkgvI
SMrNFJQ/lCR23M6wXgIl24eliWye7tpqtOvK5miP6kL56PZ0//0O8eefnmDihQwzGiE9Ykq229ZZ
hLOUv91f05snmuYykNmUxumavRwE+tBY1jteGqmQH9VWPpRxTWO2trB1t95u2wHqx+4Rjszbyxxj
TPra8sJT2XpbaCVPSYOIUPfYl/5aSax/LD2llKPHC67SjWFFAycVIvIZaKXN7itkLpXcpeVw0kCb
P5lKPTyOapv+TOImXDuBTFeUn5jek2VF/qYPumjBXlyPT88ZmGViPqzWlXwffcsxsj19f6q78Ucl
0mFBOexz2kSUqNuR/HD2YygdJizO6r/uq0gXIbog9DdUvKbZvvo6+OWuGk56jOwyr1Ix7qNFXjqT
n3JpN+CXQVIcIBv1en67HAVcQpY4XdifNF/7bSr+traTZtX6FUK6uREvzOnmaCyFYNKh7DfPGI2k
yuO68vtTaOXnltOD6BINepUBpeVSiHR9L5gZiB4OrYgs52OluZX2Y2x2pzqQ+ycVHlrcX1Nzp3xY
Ig65DiAsKoMikUjN6FqVsOioPGv+5J+mwP5ewGHuwO7tga4Y8mHTBN7CmbzlMYg+DHSU4FW7FkuY
msnQvVFBkTsNpzcAsmut+1GaenTMi7KHtSFK1nWi0GxaOc5LCeLDLSSgWzVSy+v7p/SGUo5gdAN1
TK2MZv956S+BcCNIgto5ak2wUadccXPDe4S+YeVM9r5SrGfH6V3yU+0qMVy6vSa3cYJj6VhQda2U
aWdkSyj9G6fMhj8UGwUU4ZpKxhwCyqt9iJwulSwYNvt10VNgXbBM18adeYsByAlBNjK3TGZMT2xk
qNYxnayvCmIIcqQvuIa3JiLk0KBOJut2tbaRg1Zo01GTToxpq1TaP4CSN/YQbY1xibrkRtWT6Xwa
a/ZWpVLh61ISNqfSiX4qsGPGVpi6aiEfglgjoJis51KyH/u4+qVUJlpH2pKpv7mgwgoBvBalV2GK
P72WVtSCUc5Qdtah4h90a5UswtRuKP2wiqSaCL7Jm5C6vhzD8SPHNzsQB7Rs+avUHPeTGr5KabUu
g2oPeufZARUz+vbO78zHkoxq41ngLXXppVPaVykaslXdxguX6Ib9gBcLsA55FvBz8yfclLTWsRPP
POZjmO8qVBBWngQ7p2wF5cZ22gQE0xQvpHRv7DjVX3wGHnQcRnueOdf82vCCwhAFkHJ4bJ1xcttJ
6VaFLenfqYVJe8vOOqghk+ZgT3q4Lio+p+jUZOFVuLbUoppPDhBbRq5zHhMoBH0IEQJKC1v5xamk
R1g294MWLuSQbw4DEy7UCRgrGlwu995SiImTlGEA26Z+9JXy9liVSwGOSBZdPqhM5tMos8BfGj1F
6VTHOw51+xKo6Q8plL6RBlyrY7yZWu2h0KUno7e/mWb/5b4tvr5ADA3kDpQpfSdXIPHe9Eazrmvv
WBokhkvD5g73S7mra5skBgHEjzYbBcv5s6pxOFs7zz3QEQhKygp0MuFQ70DYv3ftYi/6rdFADJCK
Bo0tqJ0u90wvk1GS1J7RyuCglvXBNqOHqiq2lbokd3TreEBrSG8XaAi+feZHWy3sd1mgesd07BN3
TNpNq8o/5cJ6uL9LV1PibSLDDgsEFw9CwZmZ60DJmbHXqaeANsOdJ7VwFpCBaGxcPB3a3PujEfLc
OJBIysBHT+ECQOvMwxv1ZFSQH8VZQEAG/YO23wGGSN2pdQJXyaEaNgfc+FF+8v3xVxgUyWMtN5Gb
Ss3vNKo/iqhBspfmtqjwvpgoczq10e26vv8W+8ZzRbAR9rVHEV+ohdLh3DrbWtf3Da3vJjjqYLJe
UFT+CtOscA9WVV2Ebjk1psvPfVJimUi/jl7rzjxGbbBPEu0tiLrazQLjodOibT0EayeS/+4UlCEr
/mXw+mPXhO+ab0JzAemnbcorq4fNUx6N35YJvXNeHjvF+F5J9VPjqN+mLocEX9ondv0KDnc3sLcS
rS9uaxeZi1NErbA4yPk0uoOd2qt6HLed2j8YdfIV7oKNFTpUt+LXTpnOQyId8Or2kuK/RFP3mqKK
6/jhzwqRVrce06PtZe8T4haj0py0IaIWGWf6OikcQAW0MGjqVzG8PfrbQtfe6saDklsa3cBPDiXl
j04fnjs71UhPFgVghqSDdEqlA94xn3rL2CVGvIkceCzGFgFY9XEMzbVeoikzVX9lk/WQVsqeUtFR
q4J1GoL88pMnlhNa+UikAKRh04fBRp4S05Ul4x/bSB+bvPpoJQMKr/poA93OO+PNUqZwjeL7c2LG
j3aj76qRSKuMUPb2UDpU1eKhUWFGUjMDQr7yVcxN9ZsHJ2o2jpNvG+Q05LzZZH0XoO6jmW6l08OQ
DbRAZAArNoka7WUJ9taujR9Myf8GYRhNuO1PYLiKO6oddPZlMUZuoY/ShobabA07tr+uK+6K1pXR
pq8yezfYkb7NKt5vL1HGdSubQkCYpwNPXYUuXvpehEm9KUxDgn1c8uAIETlKoEHwwY7qSfc6+Xcy
QgjiWqmmrZQUgrDIo9mkGqYJUscE1rRspP0DUIpOntCO28Gd6lA+QKIRUJLtC5ecbuaWiLyvaOSf
Xga2Ygod+wWG2iB1NcPXt7EhICNA2taSk6oHP+z8cT2WSf2c4/pBHzmlGymRBlfl6fqiGZG2BZD9
PaNwr+rTUx3072ZsPSSmvO5GeeeN3s4PpnfDLPZelhwbJXvu1WDfpsFOLaTVWCn03VvbSPSDV/3R
I7WTR8NjETeW6zn+d3WQVsmkrMVhgCftVJXqwdJoI/eH56Cxj6HWfB1S6xjykPlj/wxRnBuP5WNe
R3+LvW1aZe3jpnVq/Z5l3UeQx+goqzu4KXK3tqZfMe8CfZ2Bm6ZOvopKYUN8PXfLMizcOpci/Jpu
p9jxMRrNJ7sfYrfR1XOItGmrkyyxBlxdHeVW1zSbVeoEH/4QAJRxfoM4UFxNRiPd6ND2FrADG0K/
Qvk/lJ3HbuRI2q6viAC92ZJMLylTXqUNUdU1xaC3QXf1/8M6i9MykNDTwDSmeyrJCIb5zGuOrqZg
gqm9luryNEeSTWV7Wws/Y4hCJ/D1xzTWQr00L6sBcu+oD8JA0hFopDUb59nMHvtKu/FkxrI2040K
F8rvu/mHhkWz38b1tdQpmeXuzRirJW9QXKF0eI0I+h/XW2heZHsgCIM/9frRdNKXSCxXZtT/g/Ra
5tt0quFAXaJVShKFu82k28dc6S/6YJ0iu9xpTrKaToorvA9zf33BuNEo+2uvmP/tx1zde3H7Oqbo
2lTVxoCxulWcFEDSrNoP1FPBk2kI6g6/BBipbVfYATSUk2zsV6uRwJEKxJGb8VHMaZjN7mFdEAYV
cAyd/8lYJDLpHoSm3aqZfBaldkh7vEQym6L4eJNH3lOsxzeSuSii6RoNvLu6mBLE46Mq6NWx8CWg
CjN3rycgTJGwx8COloMTDaci0f/+GVmPB2HYD0ae77kZ7+iQ0hDpnHNkOAedr4haArCoDq2PQSgZ
+oGRs2HhbXAL3i6DcsrN5WwqYhfXALgKCcR/DlQ72pdDHnNQxc8uIdY6be3oQM6alwPeULlvsEF6
TbwMSlky72zzoZQpV5i4lZ3Z+ElvqYFChhtEoCn8Eg24wChXcydgz1/fxJ/EF4h1qWQepO7QgN7d
+31f0T5IW/cMev1kZOWro8gNGN1vao6fPgYkDKLf1IOhUr2NmDRBNaLsXOdM9t8YIO18cHVfj+RD
BLNmiv//Ed67fqmjpvRpKPGcYXEFlVJfCVs9mKW7Vyktf/2ov2JD78JpWAxE7FTgyLTf16eQBYvS
oZIsFJb87yYvgLcoqXVC+8YOhqmkoWl2CRpKldjqajlgz5dNByuzsh9ZheOZ1pdoAciWC7mtcF2g
2L/81o2ous+jLvtdUIg6zald7lWbmo3A6PC6T3JlJ2dRneqkwk29GZK9NuvZBWEPC4+BDNQceq27
uqybb1KUj4gPAkMU69ZYDQbF+xaMtmQu7hnqclGbrQKHO7ee5Hys0xYpKMcvvwNGfAgN1zgUESGC
XWp/eC6+XSt9NMg07eeFbDgOW/HsfOdD9yGxffeA9QX+ldJbWV5WWskDhjFHOtgp/8R4XfiOwx4s
CYXaKUt3X6+YT8fkqNyTq9bWh4KmlIke5QqPjFExCF1QUafaatpvdtmHga1bAHgMzcRVG/l9yuq6
U40Z9rKcQVlm4CfLKExUooTF68FCGBQuTLf/TtXwk6FhU+zxH4pbSBa9Sy1NCt+WKBb7Mju1F0Sy
vVNL8b+vp+/D3kYSgWcwLuIXSNrvjo/eRiO0BJt4KVTlwVKu69x56K2TWX+z0v++7JuN/fZBf/Hb
/1oa8WC5wmlK61LamZ9Jw8+50bL/FXW7Nct4G5k4Giutn+M4Xmqp39TeY2Y9YXbqY3A0KbexwWxX
j93MTd3Emy7D0eQ72eIPE85XtqCQr/QU5MPet6sMpZuiKLHghFSqP3DPIan39XR/to4sRMNwt16F
dd5jXOLEXKYenM96Wvf4D/mUKQk7vjUL+2wkK60bpgunCpn0241oe8mkGn0UXxxjXG4GZ7JOVd0V
VVB65ramf7Qpo8jx68TM0PUH+TGiXexVnl/UTnT0FoMYwi3Lx69H/7GQvS4CGs5rDZte3fvXqvOs
QlGY1bZCFw3gEPRXvEyhXit23VIe+NSl9lSKloBAp9D63wtviDXTIgD+o0Jbea/IU2i5llAUii+1
a18SV90ZRrcElZlcMrlspkR/+nrAn1zOALIRqEJ0xCEKePcZaENqelQbyhk0vrEnL493ogYQMgDn
+Cbc+HtXvNlgdHT+9az3qKbKLLgo1TS+JDCNz3Oc9Ee0MIut2pr1K33kFpiNXQeeQGNzrOxu5+go
yemzMv1ybazMbbeS2xZ1pJNw1P6b4uM3E/EeAeUkTpNNDRNvQKEnnNOXZ734z0BoJgDcHy1RCr0f
vOu1FIWcDNn2s+PkINfs/LVrlINnduHXH/UTXAn7V7dXBi/NbW6et5sLJ58pFkqBxWEn0AmI8sBw
0ueijX5PiF3vaKYiuZk2np8Ngxlk6VL7JcmOH1ciDWvbs3yRjlZodHbvt0ZRBsmgOyewGs22atVv
Zv6TE4eGOMxmY5Wm+SAIN6MXqza1gF6E8UOtqict7a/S2gwFjBgdf5SvJ+eTg+ffj3vPQjNqb2yz
FhBfnliY1Q9WHCyJ/Jbts9YB3y92Gm+gFGFto+mzjvpft0k7FeD1ekaVzoirLjrTTD0qiZO9g+uv
r5IztRpyUFE+08bQQQTo48//PtJVFcfRIMF/NMlOJ3cxmoqu05phriCP7yvYn5XsCTpW01aOLTzZ
35VDiwYtb92KnbOqxtrGbtwxxG4II2OZyDCqnHknjX68TiW22HmePRqY31zFE/jMr8f6ySIClUwc
Ahv/E/Wk0ZnUfols5UzjYovc39EeKAZlrRrapXKrzUX/3Wn2yTqicQM7no4uO+I9dqtpqZss7ayd
p4IOBSQXk4oUpYzsVTXEM82V30lm7Z3F2VqpGqg17m5af6XKKFzz5a9H/+m74MABl43+PHbybxeb
lslyEGUuLiZtP19b0A6WubP7+iEfT0hvTQBAdJBFAVp+95AEbxGzXlrgQ6N5n1bxbhAamuXf9ZI/
eQzSVHQYad/yut67x8S4F1MIs7EdzzT1RsvEdIg7wzxGi+3+7+sRmWt8+naTUsCnBv139erIbbyd
t1FmUZSVjXWeeqMI88LooL/2kW+acrk2FAyHE6hAlNL0Xr1Rs9r7OajddBJ5VB4c7D78oaO9DIAt
o3bhaa9EbKg7Il8U7TWVRkdGlENHov9fapbp9dJOGLaBx8b2pQHuGM3LTect4NhLN9/ps6hDN0uK
fQKRKxBQTq9krlLodfv0Gi0whY5xt2xt5Mk2cWwvf7IqT2EWJOmNodfJg1Z7ybYlHj18PUvrJLyZ
JFImRFdWGQ2wqh8Q+KDm+jZyjPnStDJYiuge7cygQjRQo77Ze+7FsMQ9bNRvIpMPa3p9LK6UtAGh
SxIQvf02tWzrTo+0haJyHOTDDQrc32zhz3Lbfz9hfYN/H9EeoNt21JeLbDTpOwrgY81XFoLdRvjt
Uv3C3+XrqfywttcxQZzQmEegle9zmdFq9JR22QJnRPgRtjHaYGzld6ngJxkTgCiXVQ2MBr2Qd6u6
b9U2spxpucwtpb2s2Km9CB1IP0mrhV8P6LOPRLhMewrgB8TWd7ecRPupriWPcgrX7yP5S8xj/M2F
/dlncjjbVsM+CD/vg5kBamKaZ9F06TxjTwF2u8QSh27EqFu4ePO5q74BOby3iljR2CseFK8rLpM1
Nn67MGBvFXrVK9PFNZo/edlnG9OrirDNPf0ks1w5cen253TE02P0FOrX2ozwNwj2fYXc666vE/e0
iGz5BlL5yWQjI4IKDMR2yEfGurr+tV49on+YjuNEPTrTrqtIZhetEP9R8RS4w0rLhZpCP5Vy8ft9
V0oejlOGdhZR421lPpbX8yxPS+xuYzfZyWas/it1BLrIWhrk6kLeC8Tx23EVCuFF02BQkNeGRFcu
GrfTVF2+XqkfTzEesuL2AHki8v2+mZo6VZKOao3OTCxSxCN3ln3tsde7pH4FA4uM038P9xkXBz55
OmfnSnV+O67FgdGzagLAm/d035q9ieqvsc+i8eXrsX0IfoBpcFZCZeegNkBcvn0Qvlt5GcshuURp
FtaKG1a9BkfF3IkeW9sltr/ZkR/nkv1hkMsBmiNZfY/TEOY0GF2bzBdZaK+qR1vRMkLNpCRRiAU8
YtznvkZtcteq6a+vh/rZYcAzsTNakbQk6W+HWijmOLNm2ZoqXNU+G7atGW24DS+qSgtNFenjLMpv
4oTPjm3gesQ9/AVO8N38mrLKy9Ib54s2jM9CpNdyKVM/rdXvcGIfNQI4ef79pHX4/9ri9uK2KVzB
+WK5ixN65hjdTgB09z0Z28lrdHWH0KQephOtYmEGei2/445+OlYOPjJUrCG4rN6+QTeoyEvV83yZ
luZgFeb1bM+Vb3T1N1nfJx8SMT9SRjIkZIHe59ue09RDLLrlknpz6Q+G9VjXORLE0Y+5c01/cRpI
5AgTfL18PhkdQnqAKSijUdx5XyUtlkIbkateLgnED4wj3OY2djxxnHvnO7WTTzYJu2Q9LFmvVEfX
V/nXp6TVOGhDVM8Xb55siq/ORVrmvWEl/5jZalGF6LKd3oqh23w9xE9uiTfPXaODfz23VQXAhlbO
l6Ucfredtu/XxfqfnwGpGF1COgPr2fZukQwlNllN7ziXtKHISQ/Y93oqN18/5JMV8qa4/O4h8SgI
OADuX+rBfEydOzRkfVco59KF/jJt8c745oGfxE0ANIlnyaO4hd7XwtK+jkRSooink3nAw0nCbIRz
WqcII7b27dej+6zSaK9ASrwggHHD/Hj7nXAtnDOjtJxzmWWnwnowveLF7vqtY8izacJvGgD6jJV2
bTdxkMbWQ1wa30Rvn+wGe6UPIwiyxhTvIyszHvEIcsG5jC1NYLFEL+oo0XiU//05XBLY0KHDt5oZ
vhuq2mczvRHDOY95LcJO6vOu0wbXp1k47r6e1k+GBBJMX8V5GRQ1pbezajSJkblubZ3NRbq/dSUb
7/o2MUI3+VaW55NHQdfRSf0RJiVSerc+NV3GOa4s40Um5hwkXbuLYvXVleN3QfbHdclGWyUGEbxn
fb63P+lpshTlqESXdmwCdwYwHtHlND1I998U/z+eHTwJXBtAeASOP/Q25xqkZz153mXOvX2bJhut
evz6+3w8FXmCi50YMDP3o04zBuLVDLzOu9Qk15E1+EvZ7I2Y4kiz9YxLaWyjUvnP+5pn/o3jmUEi
2nfLr0h6OiZ9GZEPcdOUr4P2U0nAz3xrqrH+0NtMmVIfRCKuMyDYlDLfLj4po7otizy51azO2Tcz
Fg8ZmJ69ieVgGEcy9gUqh9uvZ/Svu8r7p4KiwyAHfT0OlHcxQz2asmzEEN9mdKZcpFyzXw6JrO3+
7J3O9wjiV5c98PAFbuPLvM2RcHDRbcjiJ9MZQjf1zhynX7/U3xvg40uZOlkohziL6e1ULFayqK01
xbcY+RneD3DvlnWFDh8GGADgkeRg7UZa40P/4n/0S76Jql9qV2yl6l3xgYryiX/OokA2hLeL2ldZ
XVfzvqnrQCROsEDzLnNIoPxGrMa+JivSsMaXETLLCNgibNhN9OOa7d8+XPEdfXdVD/z4uZGpolWD
6Ph6rr2/L4ANgtBMWufcwSAJq6hQg74p592i9vGuzswobNO4CZdFMa7HQu8CYab1rp5BKAkEPcOO
BtOhAE3m1+pg7ibZPtXlaABTU24akTBX7taInWfHXsBxmVeV3Q5+mQOgcDr3f6PThnpfyzA1+z8t
hOGjtXTlZjSyfmuIVuxppneHdq7vSyj/G0XYjb+M/FdH8Qi8Y7KVpL9BMWh9WC1Dg27g7PlkfvuU
m/9ujuufXH+4bKLd47e0YAPUmvJNXy+PUxv/XF9OjtZdjOdVmffutZb190COMj5DNwRCLnujSo5m
rP+oUvu6H2Z5GPpyAa4HvrTtKse3dNp5UsQWPVXUk7u0z67o8xwqpf+Vt93eKGvVRwsXUKgNt4ur
yvQdN77vI/OucXrdT3UP5RJ7Zw/yebLFz65xwF0M2xovs0SiiTjK4XYp5Xksgdz13uxt4j47J7M8
xivKddLTRyuzXyMaD11nbbGCDGk9HuikhyDAAy0bbsy2PqPHhMoze3jQvMd5tJxA6y3QuOPY+pVq
/pKFd6ZGHBhKdG8ulHVk0jxMSfoiVQpLZl8916AkfbOaEiAh9gk5k9QHtLTRzXEJjal36RinP5M0
c34LrUEYrz9HpG6dYbwKdTmosdg5AxrMiQusa55ABZUTLmJUC/2lr1RE2brsDu6A3KSZdpzb9lCq
WhT0NQJRcz490l0/CVRhAruYEH2qD5OcX5yYwJ6fDtKkeqLQ/RP+yO8Rya8xMnZLY56GVtzXJRy3
djlkXr5D8H0IKm90ArsRuEtMc+tno3ffD9m+FEVQ6MinawRpinNVaUBLB/PQ1PEVMqZBislHPopt
VRfnts4eiB+3i1odBv0ZwTnEK42NUrX4cqShdIqtpjhhoYvnPF1uxiXbeFp9UuvklKnFaVVeJugO
aiU/NIAY7Zj8BMxcWv3ixAlRCtDadLM+DL1Pv+3LQB2MjVGOh0ZoSGodKsvZqHl8EuZa03Q3mbQP
cVpurFG5cbI6nBNjY5YGgVf9T2pVP5Bn27SV2AtRmEhtAfYrWicNW/3PklgbbzJ2fWaGy6Rt2rq6
Qj/EHx37TmtLLA/Am/iL3Z60Ito4hf1amcoj2lSB4U4Uiu0SPEE67gGfod0HjlNUKL4NSnfXjMlL
EmMeT9lECyJYIhuX0j5KwAdPLBPVhPY3lrBHacofs5K/2FnrK2b0NOXVfcuykZMBitnwUXET4E4b
dOABEAeNGo8+mke+l6bBMjmcA0PgjnIbo/rci1qAN51/5+JlBFK5NNqd28knOoA8sJ1+JWnbYf8G
+w9U7cEWWIsbTfO/LncCTEgOqdPdj/1y7HH8pZkaTgbqAqxJL9J9s7FuY6W57V07FLl6lgB3Z04w
tbDDtDEiWjXdUSXyRFZsC0Rq8KM2AVlYBlnRI0N+S8PzVKXplRY1qzCZGaBIuPOGjni5wZgUO2OK
DQEq/7jq6UtgZPnZSPHnBqE/TeI5ZQ1Gjv48azhD0Nz2dfmkZiJCwQBEbFVHeegh52ZNc2BV8O4R
Ep+if8YYpOh4GgEvwmPb9J17aM0eSwtEuRig1/+uizGMTACdHqiPtAfx4THJLeu82eicf2Vcb4zO
fbHHifnW7lGgBVwSpbnvzNZVKt09gmp+pVl3us5Cq/xZjFfZxPnj/tOm8ujkyabuAKlP0xKUuu3n
Mwh2R+tBiRdXtYgQLUg3lnzB6o2NDKRQeVp/xurAFHqcgI2N4xRrgVlyxuQh1/pgohClLs+RRv8i
vTaT2/VUMGiArCryKADi7BBItB96Nd3XcfloSWPjyjxUK0xx5dNax8qxLxgSeRzKOahS68pI1V/k
urthSQBkj65fVyqODcR5hJkAxtVkq4EI9jzraPNmdv+bTbEvwX5Kuw9Nnl0yn32TH1Ot+DG1Euhs
e+rF8MvgUtJz8z4qrN+lPYWVAoiyt4vrqEmuBCowrlOeEly8m6EIM7EE625NGweh9jiooRgWqno9
rkr1ce171nBCePy2RpJpAXZSWAvojvqpjO/rNCYYzaOT0qMlHxXjNh7vCr1mvf/TmM0+4mJc0uka
vq8LJRUAnLp2GCMLxV0rrQywZMud5aFQkfcvc1IXoa7FV1HnBDPoDd8Cli5t50kvtJMcB8WH0hGY
6GnSQHrJeoN+Q70rnO6gFu5zZbgEESWqIPrOgei1NO1G9qgsucN53RIiGXZmZ531nAU8jcV5qJI7
Sqw7E3y9kRi3hq7kftFlIbfuRF+rdP2kaLeTuFG1nzP7ZF2WbUeHtsk3Kne2zuCt5DauntMqO9qR
8TNLhsPS6ztjoGu9zKcU4ZnB016G1NvGU7oGIvOl1eAdgHfSzeyWS+0xH5ttho11VCS/CkXdZa3j
C20KmxmGUZ5TD6w3M9B/pFyWRODpCd41aneVrYCIVI9DZuxK7MCt2Q7WRZuwntfDZOTEHxrgyVB1
fbPre2QAu6NR4H/iljeFKUOIVFA5ReOnTrmTinKXEgSW8tZZ0k3pYWpXgS9ipa9vP5nZlVfKk1Fz
oafuzjaguEkF2Ic9Tf90Wn32euXa1XPkZ/oTTbpQCHFSqMKt9gjrO6cqwijVfPaK4YecHXDinh8n
9VZxtf3MEgJMv6MrflA8eU4n9Vc7RP1mdUso2nhXNiZhTJsFTjnMfpGIQ8PkYy9bqtHJJSbb5uCs
YUo8R3Y1nRyZJKHpDselbq4pt2wVqx7/bm+sutAuL3xHdNdd3mwUXRi+G2mhF81hpCbB0nmOD8ZX
29UTXcauXI4YVgSpBrS9mvTXmr7xoR9cBCe5s6xV0tngPlLKbW/U3V7k0zFKxukqH4z6yqgQKkhJ
oNBHGTc6jJEekWCbcVTydv0b6PlbR8mDto9vokIJVG48Vfmf0NBgTPv8sWq8F5Adz5PIHkqr+cFB
tSDXlgjglxMwVnMQPxqr3noo3K/XlbL091lDDduWL5NV3M2J+2SQPS1mdI0+cTAy6YastqXXnXHU
vDgqfqW6xVm6+Dl/zlbjTeTkoXCGqzXWGtUKHJ9NDFSruhJmdn02NPmgcUkUevYokFKbnLzW/JaX
SD02uDU6vZ8q8+9OoqodRz9zwvdMz57HBi5BMcEfYvaC3tbTh0TER9Pg1UcES4JBp7rhISB6Jizd
T7YUmu9AajL8ql0e1Ei70nvxjzcaZydXZz8GbJjpNfQTLuMo+elG7u9JVZ/xK2deOJy7Vkk2RtTR
85qS3djRKPasJIgKad7SxbpJuuSG4sEpj+ajnidXdFQCjeUtoUfOkYG2OzIIveBgo5p8o5VWETr4
xtODbJv0EdXEPBCZtjVdhAQSsZsS5H4q9TyMlNyETow1zOjEtk5H+aHf6YmGHY+00zrQKcitRxdA
dSAdXhY9cBmi/tUWK6roZ1KoT01sH9pKXqneeI9B06aX07abuo2bOsq2zy0b75HmChkUcuUy9KD5
szIK3MsSrM374Y+iNoHgHKmQV5hLE/5UeUjMgfU1h4Z88bjFRKP5UssvpnUb6atAFnlKAxUB75Sr
Vnu26z6IejOUCA1xJlidFlZlvldcce21yqGYjaODDul62TeazeHUHDL1H9y8X4URn8j+ngFFPoho
2CqKmWHIR3SysCUiKEZKlBFM6RqCiqhELd5v09aPrlrujSj2OwDTAw4Dui1/ujGVNUcJ4r7YtlG2
c9guHWAQEGHbZBLHRbWP3Mbr9BWZBQVqIk6SYdHHh/UrrgtNL4wBuUZrUyGzHjf9P0OK6IOnh+u1
kwpgLujiWUNzg09KUCrVbiyi7QTRXV2mXWmnQWx1oSoQ0MvKXeUt8KMyqCoOtImE/Zvr9w6htDfZ
aEk7AO04pyK3C90OZUfujHVG119fn2Zp5WMT60fHaqygmaMgl7frXBraM8XnoPZ+GxoJD/21uvcO
643TqWWIlGuIH+VW4ZtJjsPG+501Qzh7OD54hJ52fZppL+IR1meBNszXQoVZYjNb0aJuk2ZiOlN5
P1b9tvdesyx+nLk12s66FS3Cr5w+D0w9Yy/Ng+2NoWoaeyOrbmI1uiu48SyspMIhMkofp99fU2NT
Fpz3YP0f7QTiF7Idk59mFl+gWPaVG91wH66qyOt8duhAZe58ky1JHExxdGwW8mLpDqdUNbkV5d2M
mGYfLWGjtyFCWxuPwIfIcZNVJtC7ca/ngOZBdRZlty0GO4B4dFz/7nTkzBxcfWbA2Yn3TtrvSmPZ
Gmb6nIiVG+ASPKEBxaoGE7NNZve8JObdepHGprhZ0JEYrds8tg7rtYJqPPky5WOn3c1G/atMhq3s
ZmaMYMxF4Gz0dtHo3LWtBap1Cl1WHAazvps+4FziezDH1LkPHQBLozZdRFU8jxq3i432FOOvI21b
KZAd8/xOrxcWa3eemB+RsYTi8iyFDZYw22mV9Yf9GNvZYyrmO9ET8lCeGLSZJ1WkrU+Rpm9IAbYu
Wz4qn+kf3oJ1pauv7RHNCtfrZcjvVHc+UH69oiEZdpF94P8SWorxnCrlXTl1nDU4FHE8yKj/aUrn
p6d2QUOveiGqKUFXxJDD23recmMdUjle1bBAE1e/bftrVqnmJjerWWNpN8dF6Nt4MH9liJlpUbcf
3B6BCNiD9vIjUlbR2kiVARQnlKnnY6x3ZM98klzaW6WMjpqcDk6ZUNmOD0aS3akNBQHtGe+CqwWC
XNp0l3LBndzUK3U7FL049kVDPE8y2inipgFFFiNvss7jOkm9B4+vtnTAT2ycGYdTLxGX0ZEHStl/
8ih1AjXBRtbrUS9GPA4yP4a2kYEQNVj/JUvdYJrmu/VAg5nzPFkRzr7ENJwZaFC49U6jnxCkUb3l
dtqbbh7WhfaYpZm9RajkuKYEE1PONGHVfhPb6WZQRspQ3WHOs7Cq2z27JWzrqNusP5KzvEJobscZ
0dvWap4Gc35NPQXCN6CQztt7YFGoFJKYa9GjS8GSy5tIvsnF0W2TVzFNr21jW+z97CKX+DbnVE66
equXFWeV+dtL1M36ndn4c539UqGJjk76uGqXF3xmjtOAwzlwGthYuhHGsDxtwtZlnPYaVDeL8bAc
lbzZzmm5xX4oiHJJybnYWR0YXG0JVa09ILJP+t9dp+z6JvtVayVJp4egnNzWS3Op3PQ4RM2dM1e/
PFRpWgOt7SWs5+56LuJNXYvjIOdfXlaF3Ixc1l3M1oz36zcsjDEw7CctVTYDB9ho/Vw3tNaN0NaM
bO85w2ZxcfBi6zIhKR3DPGQ/QwOSh8WsAnfJDtPfmt+8yQjtk5FyI9Ghb7TdVS/cjWnHt5YUhzpz
IU3PjxaROyYOmzVaBWoeKITBo0KNBZ3nzGwP7sjOcmApCPisa/aklGQ73nBUJ+24XlVMAITXu2QB
sMYOH/lXWkXeE7MDh+EHh2NTLLsoybcyqm5GO9tkRgzlTbxEUI8dc3pcB6om8rwOKivGmxEh8hLi
HX/UJWGO6ZlIirb0jcLEmG7tVYw660EwZivPtnF/mFM9h66kBszppixK0CUkLNILx56MMk8ZSHPR
Ir0NPOneLvA/uxr8ZRU4vbPtMM8abMRVjWkDiDyAr+qbarbtKI21evWS6fheJS9xXOyMWWyy2D4m
zk7MTSCV6Nj3EzqA0743+wt98hwBZPePNSdjEHXRMRlIx8z4YemyJ9om94iM31Rm/jwbxasn459m
bM2+PTd/0Fk/lHliQwIu/mh9gZxfSnzJltEafWsUPfR1hXM077UrUdv3gxzOjixPWtPd9Up+rTPI
wlz2thKZlE3N68FMXyXcg96Qd+vtuV5QrJMXu/RuLHf8ZZTqU+EpIkwT7Mqo7F7YIzfmMv6cS+eQ
TdNTlxs7uUw/0rnYz6Nx0/JLY+yeGhTKgjkVls9avYoN/Y461l4s9T6Z5LUyzq/VUoTrAdVAvC17
52lJ598ahp5+nlFp1JP62kCnpZqnCzFB4ZcOGeawUBSsz0tRHUyrOcdGxlwYKZUKSw8oHx06DVcV
SJXrFh1s5aYk+82a5M6ua93P0DfxLWcVyedXzYGLylQJRIyGENdFpISbJD0UGOGk7bBvFYN1iE57
Bl4y8Kr8aoaSrbB+Gv6N5rSkD3V7Ow1JdykIHxCRJsbRiCK7tkIJc2mgvXLIUMk62rnz1Fvzphr7
V12pL8lQvnTJHLL3fqeL8UPv5407ZifppZd80q4XW739fyGS8rOuCbUHQZRXdIdFot4wQQvwpVKj
LyB3VjEflJbsYWzKUDTlI0ZRZ8sbbkatv/di+aO0oj1cl7umiK7zPv9HsmJRPd6S8u2EyCHBNPFT
bypXyCMeKlWIUFi4kaaVTpg/xNdF0924pnilbB9WtrovkvHaVmc4+IX0dUpRnZtofh3rv6U3TL6S
6T/l3D+zkF+ALNi+EPzakI7/ywf2DFLT4NSj7pfVOhHVHeduDR4LWjmA6O6XkQLaYorbYslvEg2G
Z9aZezeKdusZnWrtn8kdHkoO3IYYtlGIdkpV3dqx99wn+naK6IEY/V2zYISR90Bs5mu7LvZG2xAp
VAYFev2HZ5U3Su1ZhO/qNa2fY7eYxxirCOqLivAxducuTiF9G3gXcD/CgFcxku89JDJbUe7aLEKp
qAmdLr63UvPFmqorjZsCCZhAZYJhpCaQ+F2xGbWUsyL/o2U5iHwuETHaRthH9k7NIJxPBnbVZGxS
oRpS4UcJEahyhltYugX3S/SQe/SZZa8f0I8+mk17zJP2HkBzFxix+qDG0cOcN48DRSvfwd0rUDL7
5IAJSRx3ixbQbz2L0QhsttI2BSdt9NBQdwJzd93O3r3eTEhzKOI+TfFFafQsNLVhG2OG4OZD/H8k
nceS20gQRL8IEfDmChKg58yQ4y+IMRK8aXjg6/e19qTVShqCje7qqqzMLMCANcwoQn18ku51Mpwa
JMmFSeE2GcFcFyHBZtd1fFGFod6ctK42A8rmPUIIDz+l7jLk+U2+mE6CAnN7L5Bg+AuFZOw63NWD
vluWDo850mKre8He5WSWZRJ6awHc1Fs0anCe0zNnv87ebi1JzRpRHVuh2P7gLJpvieINMbKDoqxt
fGXWD5wyMMcq/5T5j6L1z7WBKr4mdXYK6g99cv/YXWxSt64hRuqsbWfGgTLQ+nPEsgRelVQbzyxU
HxfHN8GtpZdoZQsL2vCq+lTju4yKNtKcjYM2YYLUYabLzaqKl2moH2bN27n2EMTjuHdUrrzefUSI
+G7mzgda/GvttWGT1ycQ8Mu8UM4Ylf3SaOY2tYcXr2kea7OnEqBf1KpTQ5niVNtp0EKZZ0A4vKsq
0O1qgcdgAD+wH3CK4AVkqUtocC9KJ+4jJl39UF2oO0hZOiTgTpdeRFZehsU4dJ2BHR0LreNZ6+sa
CX5KwNexGvAbbi0gS5wDDO8YlQZ5ReBYleErBMixhk3liI+q13ZMLrGY1dH45hAfcjvZZQq1w9ot
YgvzHIS7jjZRPu1HNaVF3XieX63Wd0Rn2F+bzqXDCJaaksHLlyS8JnCJTQDy5yy2N13L7RoVe+EY
GYP7HM5ePn6M5jhtYr2C+a592vlwXN3ykACCuioYSto/6R3IFS4ZI8rJcvXOs94LVEosXyNCOFxh
Objvc1x9Zk225wCdK69+GLvuc+jx9i2Le5X1r4RCmBAYcAM1u5tM4W2hXntqZZ0wFw/JqB9bddlr
ZfMrdyS9uX3pxR8U2MAH9hc8igvDA57hap20Iv6IR/VVabugw76kWYaXZqKBxIk+97aKn0P2hFfc
lRlh/SYz16Pplldb6Vsu8oJKsGufO+JZWiqXoa0enY5UqR7iYKUOmLL63A3ztNVs3cdhJd00en3o
F+Pvoit7BTEw3hlcRNUfV28DI6ZKyzpgOaBgi4bEnIRuLv4qIurwOwf7r/Jyj/f9VhT5Ls1LbJfH
k2BQ0qroe1UXt1r1vuoqS/auab10UTHRUzKDudLvXPGnWN6polm/dVvbR//eWDZ8k4CCPg90HmEA
YppMxiOsKjSYFMsQFNoU8UshnD+znmOY7B1iczpM1cTtUFa/eVcyhmVmvpbOX+/n4SlKlwfHqv/I
xLF3qNOKSTs1zpT5DNLqt6Mhug0Z7o+Xr9vMHQ+joz1VA6C5wikQWXfs0qHyF9t5aLoeQCoKE26S
1BsetXViDEV6shYmKSllYCvKueyLC3r460pGTa8+lPtSA+goK2OvDdxwcRkBKCkcgTIutnDNb7I4
Ghwsqufmlz342GTaRczF32ZUT5kQakBu02y6lVBntxJ+rt6yJTnJpdCb/FgyAwOkUITUapjXkMyv
7mZpElpS1VbXh2yrQGaw0/U7bzEgie323ju0/pqMCXJVOOOmDCj6mPP7WHVPlYZ1NcJX1RkvKgY6
KMZ3blae9EI2M6oXZgTsNUPbyFq5RUASi/p16PqfckyekdHsZ9G+dFl8yhr0Eo6nb3CU+5riBm2J
oZ5UxfvbpNp5aubWJw7M2yWOHiwFfoqi1/dmJINqm7+lyEg9p+9e5W32zLYtueYXnZtRAU3XcYLz
K8uQUJ99T1Lrb+vZP0lffjVlA+TQKKEwY4yEOs/aun11Klfz2VVUA25gHLoOvfwhY7xcz0CdrPvN
vea9z7oLg1Ke1pxGOnzCHfMl7mqq7oZMe4lc+3vtygnbZehVta6/O2Va/EOcczW/yXO60m/YjJmF
CqV5NkHR8UOa6cKL3zmS7awh/ZEPInL3FOurxPizzYCv/EYmX1Sev2msw1nQ7jZjVJN62maLPm6s
qQeGXZiKab8mAsoFf/u3jFTfKJt7T8Orqbt7lIv3mJK0F9PTYAKoj2AktdIea1Efl2Q8wlR+4ox8
NlHdnOWla6YztAinCclYtlqj1duOKVAb16h/p7H9XmfzCjfx5PbzJs4WBnnUjd9OXDXZ8OOplP1F
5AKERjU8gmTYJgwsiwnJMmtOLHXCdCoptyKz2CBDRI41RN+5UmDMsvzBdeini5kArVYkPMvK5Mi2
PZaZfrCs9FZ19dPIVaNwm9SW9pz2TLt2oxA8CrCv+6NNzFfJsvhtjQwr0NvsdYIHMDXJk91oz526
rl95NV40t6Xx3f3K584FOaHkvrZIOa00P5pZfewz6yEpmkBC4CQyoPfWSOaI6zYk4V3VjEtgxjLR
H8tH2xafDEPFVEXfG265q1R8NFSr3cCfGv04bg+ZOzHGtfyRT6vW9kkxmd+15OdR0Y8y5LZjc1H7
6W9qlfjxNEXx2lf8XC96Ix3n6UXI88CDMn7dSqWBWNLIxyunN8gnYo++fKbS6ky7q0a6PGWJcSg7
NOlpFkSx68shaQClaL8K9YZh0jHVxlON81jWV7tyZJZWvyhXuxs/dexP8TX8zPXi5rgr+IAGkO72
vsGFq5AKqYRlX4ZJLCK3cbW4W32mB4bo8LysmIABPdRqGlQKrkMgoB29H/dXWN4jQ1GAPPP7BPKQ
5gw2os7vqnrDNQIAaxCxaUeP9VfcrACRTnYvCvUxL2j1rB4pfmSEMpK0BsfN9H6L2C63bkySlgrz
w2XQrz8R2shFglWPaHa2u7bi9SdKWKgQeKgslGV4d8GoDRCVTeXaxiZ2k59qZPE6xgAok34eVo4g
+wrB/KNSug950pyQSiCwzjLfjctsy3z5B6GIgKkPYd9DXNAmSqe8+6Iw2KctAG6qfhRTLTNZMhpY
P4AouePuJkImkiQu3l99wFRLCwq0wsyTKHk85MZbWY8MxU2us9yTEn5V6WgBEoFZAiCUu9QG6oYt
NYtnCZrJEA4E79J3KJx4n2MrR5LEThheHO9DizAk05Zd0nW7AuaD7n7RjRtnfHswa+KD6mn0PRqg
62Rs66HH6yu7qon3IUawAzKyBR/JtX7o0/aETSuCmmFHO8wgdiQYEENUuUh0RQJvchg7k7cNXOI0
LgBaL2mU7osSgkgeCeFbfajZypbJlIeiIJpBWvAa79w2N9zcjvJbxebwGs8d4GGyiaPpGDXXUiin
eTEucqsx1oZdMIybsaOXaF/Y6owDZGC3P+mA1IoIdYN5UJqEU7YzXSk+0eWujXqqZPvfmHWWY2vO
+rbUbkPrHHDYpwXx3nJrWAxn52fKxCFPGNpKX6409X2rrVd9Hc9aCr6Q37wqf6Y1eYvrsfZnxwzW
6oztEwoW+WEeU9aHyWaRNfqzwwYCyNo7NGZptjcOjQv4ITzLpLbbggYqdY6hX/qq3TJ8qRoq7kzl
yc6Sw2qsZJjUCVm0b+O+oZ1XppseTlCpg/A/Gqn5WRliq5JcVwZi92EvsSqubceBQvYlyiPmOj0l
1MAFQbRmzkyDG1QFupECdjXNgT8x5+WBKfG3Kn2RjAFl8DalEzqJtjX7MLapx/ndVO46Nko3PRPC
bnKhnNRc8NBWgya1dqVb7Re2BCunW0wsc0KVDSefiyetrD+SuMJHyY3lUJwvpXOfiv4KFW+TgRYM
3bRz1WI3tXp2qIx862AwL5NKufX7qXhyGiMQq+MX6k+lc0byC+fIceatCRjR04zpqmnbiu9Yd/CT
/bcKdfcXG7ExcX15OpjHLY/eQm9AYvA9OL9hw+Yc9jwyO5Z0naWy+/6RoXm/yA0D/ojW+wu/JOaD
rmg5BISS0mVl63ENGO6RryZbznnzJndlxsblFPDpAzhhREDXqwd5/Pk/SGH+/5fKJ62DnO2kXgeV
Y6DDRbpXcpY3d6wt2pAQH2JwtpEFhlwAaKTylVZwmwq5LlYWigneIJhQvB4rRXmWd3tdQQiuolMO
c6TKyq0H9MzHyjuxL24jJBWepfZ+4sz0y8gOCBsso4SQ2Vk0LDn/8FpTKQta77JbI/kNTvenKS2/
A1HhDMv4Ln9rd8upLA+KqA6G8ZdNuOCMqLjPRpeFE9Sz0Y13lMWgZm/J+i3T2qKzn8C9eR6XLxjP
73w6qypXUpZ6qQe1lM3JaprpT6V8YdS0sTNG+PIHHqlEL41i6EDJ9tBKjIlggeqNE6zMFWSH8/Jy
RWy9UrvaTYRy/FY1B7FMT3H6Izw1cO3m79id0v4NdmiAQPiCknrL1+eMCGiT8v/+W+L51nIo6X0d
OMJcLI+THIRGvGCBhMNoc8htjRK/IiAOmKvpmw6LwyJXb/wF/qOW8bQK2ZF7iXBnKyA7BF4BN5Qd
ybddlE9avvyGny8Dp7GYG3lP8M1REAfINwL2IA/qsFkremuW84K50Nab0hMnqlvif/h6y6//b1pO
tnw+bbZ3Ltc6EczO8lNeJ9/FukuHl0q23M0Hc3hXvNUXTLiRv/4LytTX5vghs0bLni8D79it7jwa
b3p0/3A1yLazqu1aXQuXTvhaktBg/6IHsm0V/MdXc5/MGGCyLnBKsNFcIDW/FthREjQWugT8CPnA
pVO/eU28l2F4BMG1ulbGHvNV4vp5FfuKTQ+H9YBT7R3SdNnxm5KUhNU0rKcKEFhPBwiYy8ZxXhV4
IRpzPOUR7ohBsn1mEU2XwQlzJxTVEAhDHmeWa7QXn1cst0ce4gwI2hniWOrb3gdnQkuf8uFF7kH5
j2Sg4lTKu1fFg6/sgdGmjF/xnRreJclLBqKpgwlK2BTZr/wHMhzILa58JqRPrJ2M6fJ7EgXk3Nni
Rv/TV4p4X3k/RnbhrMTjC9ccAeP/98ez2mThmsHoBY7qsk6+zjeKOvUfANKQqC/a1hrMTR3xQlnv
onmr3WEn/5bLGaL3zKuAv8pPiifzeYw4vQPbUqd9D0GKxxN1FBgjIGByTdZ1I5varHXGz8KQOwfv
UCB7ck3/H7oiQ+xkBadkHvzA1VfzDKugdxcUPRbPVhEf7RliRnHjAxUPEjgvQYfOyNtmoa2h38rl
1KUnIIn6Y7/CiFEprwgpLBBRj1PBGZgyTBbLEx6SQQk0txBQhWYel1g9JOmOsTm+qbzqCsYb7Ccu
5IIuVs4W4NSyPTLiVK+COLCZO9u4cJzmWHzKen+iy8fa9suD3H//nzTrKYdnlA1fGqm4qeyy5Jvw
OcxKmJciEA2u/hUdYyjiCQQ8dLQ1/X/lle+TUb/ls3rEmR5m9jXNu0D2ReXqZgugAH9jOOZTvmU1
Iu78kkkIvW5cupnivfmQUV/uWFSvRNHbFJXXDi2DR1La9e6hjL+8OIyJch1lmTxJPPmyejB32Kmx
uxXjiineEFjKqxyQQXIwl/POar8sg55W8+f/1fj/W/ZNf/VI/YgB8uPy6YTtAmcfmsNZSRhfYHk7
GXNkmieLrtzOZXbEj6BOpExqZcqL/e6yd6IrsGWCD6/V/7La/w5odM2y9YXgIH+GjvxCJdzn9g3i
RCc+LOtpiM5NZW7+fURJuUjalLKd12zcMpBNZkAV4SeOva08s7n9m+n2GX8fmR9wPj0J1i2vzXwj
15N1xYrFAJN9T7HcqLV71AXYteLe+9ULeJUubA151OTmYn/mXI2y9S8PMJtTVbMT4sadYr8ozbVh
Ze01JF27DFA5ot6FrJ8iP5KjuZzLWj3Jpx50fG1YvZqzLz+0mm96LwfLeySChA1GLn+4MUuTnIxY
3xGoC0KByZQPtp825HSF1X/pirbasLijd01/z4Y6sCCMyp9pGNXd6ASuz+qjwftryiNDYE8ldBSt
9k4FAEelxEzwtr9pYkHEnGcC5YgxgVIpr9ju3XPl2ZlahvjaD+1kv7BRmavuj+mrSrNW95JwAUVk
T8p7ElkLr2n15fXQg5+bsvincmSHyUxDqFeZFMnIQhoiYxtfwsYheu4EonJk7IOCeAGJcjL4Ra29
0Zq6TfplZtb0SN7GbNLQqB547xGAUVdqP2yNDq6QWpTybPb7jBvdXCN6zhTb5XAlvPx7FpWM4xSP
8QdoAxB6/oYqKJSoGWaGwSBg/avhor8ZI+ZGIMXofv6dIM6wWN7SyoDJaO47pzzK0NeJmfAtIw9n
gzPNGHD2hiA/TmJzV04LVNLah7fq9KuzaVgLeXwjy/s7OumDTn+V2gSWZqPPGyZ1hyIDDmlwQyEN
TvTpSebADlB1bFh7tZe7s7fMq8ghwYpsJy8Tl81EWqkN4ix/Vr98WsO7DAFqbO2yEVvpu7xQLC7T
FlNmHlbvqehJo/lXMvOQV0cxfHl0IZtqT+D81qeL2lZXaG2vFfgJZU3giegwSDqDljwtqvHFGrH/
eCLuLCEJg2SHPSNUuZh4dzxIbHa7qHmGMCSzbj6Vq5Q3nHm3Tg0dKDMGOeU/+HvYy5A5TvPTWh9n
970Zkgfu+bR+s9AkyR/OTywA/FOhn/hZqlPvIiu+8AiIrStfQ/pD+jOTV1sMBTaJ6M2cnKdypEVk
OuDG8uNBeS84e/uysF9q95wz5JbnkVk+EUabl4MM0fx4fvcvhLA5/gVEXqvHgHDULCme1zJ09MOv
PavIPb8Ht6UQ1lSCWOdHMdF8OeNtw6WlgFvoMsM10v5Hrkgm0/KF/CSi8znTLuJzaNeBksb09Pqt
3GNoBe400eWCKVhP8wsXdkFVldnii00r3530Mf2KbHZpTx76/zLIcDt39T6Jq3fBdGTWXTJhiKlE
6rKuQ/lF2P4w8UmuY/NBVl+50+8wYY8AGTIZaTNufkUnQ6RL0RRh3jNY8YfrUtYp7G2VapQwRzFA
WlTn32z0mPUgq8afc9NU8rvy2qv5k7be41Q2e75vBsfZd5f6lWSoyr95Y1EDMNeW7ynfoCNvLPeK
qb/0ZrlpoCe6XFdRY+1rBBp82Yy/JJ+LPQaB8LdrlpfSrS9WVQUabON5YIN7V/lVGVm+TbvP1vYC
6IPV3AazR3AiwKxA9IOanxfqclaD4YwSS9g3lCtEIsCSHxmRWdx/yVzBhgPL/vegJjNC9NDjhudt
ys/sbCabq2T21K8yWSozlWvX3cr8OgUplGGNfkdCi1ilRoIpmyJ5konHv/VXr5V0q63u5vA02KA/
un1o9PEPZPEYVFcE+ToNsAdFDQl5eHT17Fst4fEX5XEFYLEWCKs9upiEKq8Rmpx8dvTwPUOhscES
B3qVupg+ts5wOSVXADKBSIHZVCBcqbe6Zr3DFa6b8b6zWzoN6nDXFec6zminjUqhFrQeMxOtxNrA
RG8gNSVQqxYM9WtOMcaKAytIigIB0SrV76oSL21FA16tXfoyFogQiQxKtI640EDKSc0kgFi8h1H4
tLjNtl/qs9Fz7hInw6SpWubtmpbNYRHtYc2TP9hEKAHEMfPUqTS55ShhhA/edzKVj2s6wxjskfI4
ifuUNvTjCqjf0DsVDSEXyGkSqZ+Mk0aZB94d9DBP7uhT/lRuLXlsnhMw/Gp81AEINzB/mBKTdn+Y
A9v5NV/s3hTA6xYwDrb+i5/NNAUxJYn82I2Wk0vHaYM3LMARpAV873XSm3Jk+Ops7Yc1elpTl8GG
04NAAwEzpvywunU+YvUE9MRwkipNA2c1/lYicsOyij+SuF5o+SP/smayYdVeMshmypMeoRwB4j5C
uNMAgXHLWaqjl0Zoqobo01pKyMLmMG8yXC43dqtagbmsn3WkUVoX7WYQMfx+FYWMslToPB2MWKsp
W86TznhkZ35VxUxBkyXHxGICENA66rq6/agjUPrZsI4MJkVcEIvHcRHDqYziBiUMnb19qvTOY55U
R6aYZ7sZ8j6suBUVhWanRMAMoZQ6u1QE6P0B7FN/0RGaqkr0VrrIneIm/msXBC9jwuNNtsKESTcv
Ty16qt60G9r8mqYKA2nW/OpO6mvP97Ya71E3GRvQiNp9wEn8qQIZuSpm9QyEfBiW9jDB3QytYTqa
pXE1aYlsXcs8aGK+qmjWrsCpetDzVTaTvYRmTywBVnC24ISPordlNj/FdxSC63FdtOXcWkB6Ws0U
ADT8+OtzNFF1Ih3o0tZf5tqgEO3hoy+xHXiJM50HfaxOOgrJLU2PGJBFiJPaeXTJuomhQ46mhWU8
ept0EF9K2vzIkUDbRndeUnMEQskJ3IZX/2ord7+PI3XMZPsx+rOgBdmqqZP3vobfz1duFvU7j9qE
ozGSlk5t2e3GtopPS0kDCSmkmYQVJP2dnrh0dh3buHp1ph5S3schsh0j5KCaEuXO9jMzZe9KTxSR
bvNLo21FBDtvsM9M7LUxfF+NQ+91e9HjGed4exVUty6L61KRWEEDOqo63EXaNKExDD2TZ9Vv5rC+
CUiDNnb9asZlY81Zx6YDBKZ1kj/pFpxa12wtYFk3nI1l2EJGQUTljJxji7CRVd45N+hDZ7Qd+lwl
dYOeETAZJHvWodOGQiufi3yEglxVe1dFO1bEn7XomFWT5/cy536OBuJ9ri/GruPUtVb5MTad9ObP
oWd21caMKPwbZLeluzwOowPSA/k6EdB5V4sU2RoeFy17tBXT8jMwzbyOAJop/aNkPBeJ/TdFXGnS
FDDJypfZua+2EuAJfcEqEe4pBBEomRZAYD1cgVAymvOiMpAbtkgI4XzB5QM82tKbv4nUfs3i/tFK
x63VEa706QyUSqoBVtmZB7fMgryxwqx2Oaa5erEXDX71Ml/KeYZdEHGv0jg9yCdpaYg4Y3Q1odaz
WTbMSXutTRUyazY/SdFtrNMzm6w9i/WObQccIKKnOtfKxvHE14AMQMeXVKvLBz1dFSQ9KmzkOGbE
ZfeY50z19cw8iGtAPSN1UbJFDX5eknFfeYd2TfZjrZ+AXB9QQQTuWjxmtvnXGj2pGGNk8VoVjzqG
fts6z2yIZhmexDi4Kir+qHqtQ9RnqJKjhQN9rIYSETAlRmJrfUCNv+pTjbi5TN7SzL23IkHsCw6z
J/+95K4jtobj7KK5CJmIE2isn1m1t8Utn2otPXaZc2eQq8Jf8Ojf6/W3opYFwASGufgeYdRvUOjS
0tG0KOSyCi0musbc4QZ0ghGqlT7ZT2WqfWDf4mydwuFOTywv7A3YHgix5qD18tJ3jfIv/t5Puip2
aTuqKP5sQHnF3sRK85FW2seo2t8Fgz4ZF7P+6WgwNFPHPIf1QzTKQ59rb0YLqulW/R5CCdTYgZKq
dq7F1ANBwdD0gMaKPkb/qw9oIcsQY0W4D9r3mPdcSRE8gtI+Z3Yf4OnxpmdzYBvF26pUNPGU+B6N
y8kRYywLepoC9kw9ImhQG71xXaL5TFv1lYvjWzjMXVCXHKGTNf5A0Q6jKWE3KS9TkUEzI4sYE0Mg
sRUJKSt023S1n7V5OmsGcmw76m9aon2pq7gYZn6JsPn3x6bG8hCMYezcm1O5b6Myd/4cs6utohv3
8+oVW2z7A81Kd0wq/8hmY6UphwTIztXWH2bz06i7vZX2G9iMmm+W+XPe0EPv20rdd7PkDmZeEgyU
CUNafdmRVlIuzluj7B5HizTCLMwBAvu8L5boPi8p4EHd2X6pyOFM+oR6jx59B09U8eQokfimu9Gj
oy+vXNbPIndOVU9xa1rrg6XW1K1t9kIHixnZDAJCb8QClBx50pxqLgFZPOZir+ZOM9ag08CgkXMW
anZjfO3RkgliHmNlhqIdoKKz73rlHRkw8wWvPd80c9f5TkMZMibq0U2KJ5UA0yZFCBf2MmfrWbju
z8wwC6ryeR9rygFOTHdup+TQN3MeaEr8MvTT61JrZZDhmAP9a2JjqqYvxuxIDzaMFmUPySClUWps
Helv6MwN1BBBCp8HcvRRgb7IRzx6ni3nSZQVnIV1mjYrWZifEMbVhbJEH0Ly9kMLcVwZm49hYhZy
T6EyoO1ux5UGl9aFq+38iokMVFPRF2l9eitFc05VA+CyUi61gSSdGdmuRlelz+DYOEu2bixdbK3M
ecUJzR97cRCMCsN9IEXISCY38klKpd1yWkXmoDGyNWk2JcgIGscIlh1RrjVuOh8UoHHlXTtRsGB3
5iej84I0e+dVsxwqhCoB/RVi4PIGO+Xc2O0rcWOPZCSA1floAh87jB9JtOxYzjrjuvOW0q0+Rlgz
YBVBa0JttjW6oiTvrpXlfVfO/O2JBjI9hxRy2XXN3Zc2yQBKwAIKe9c0DqS/CgWK+6LU+mbtxY3h
gyZcCtw3kHJUGuQqxdhjpH0rRgTjVkbO2jCDytROioUtIhRsdPu3ZAHekfG8Qn/TyYRUnlGHnb0U
pH72or65+fLLUJhb0kyM3tMeLb3ZCQrUuLVetSo55O54q4vpHK3zc+fy+9w7m97I9p6mehut7SWd
WwZ+4axtVg79xXQ+yTltbMyfknlVVTZdW0c/KsV4F3CLcMTZikkn/SIFDrMFc8k4qujIlGGiuseq
Sr/BKzaDw94d1ZjWNpGFzH3IpRuJIglDEGSg+DGnYAcbdQuj7EDz80e+EB3qoqunuo/cGWXxXEAY
nz6ZMP5gGWPIiT97ehFB4sA0UlHpJPSBpQkoGvGJbiw5PD2Z1HAgFLkPBopJUmkaFtrJSHIG/7i7
JIuuI+i2qjU/zjBfKhLwuWLQUZorH73mHD1qH+TyWbCO0bGbkpM2OUBE3kH+4Tg4DEJykl0DaIHa
LFytOHQg0rdxBk0IYUPd8OqMo9x0WuY8imQJlzW5lK7+qSGlYBTVs1wspqEAM3MCRWLDl6rmgzEx
kMicgyIH1gB40PvoABc9QWPlvWOW/LSCo2TWtEV65rt5/mg7IMWrdtRJMxxhHQEFXoDyiUgabM1k
rzYN8c56ni39lkGWRaGDuI7O7ygRfSDBomhfjKIMR0JYbxeh1JpXRNMRogNYbJsPIbOlaA2inJUi
d8AGixQE78ZA71+dxtylOrcvNvD+qiE1pJDs5x4OIDw76Nz7AqiZemQvbxYMCLdRBIdInUBniB18
RpHnn47QDzqZusPVrzMVo03tO+KGkVp7/k0d78j41C6cx3WPrdN2bhMS3PxYqN2tgGXljbUU5oMl
aOUVrwkUdqCn7XQgfT4trh2oLvtOdMiXK21HhbuVn6tpsoZOTjPVGWrIkQFpiDHsdGMMxk7YIvaN
Gg2Wl+71Ibn3Io5QnNFXNaJDk0k9fTG0zLaaKr/KRkg6XoihHfCTSgMBQ4UxUradJL0mJfWmy6Q8
E0HLzFAMjTey8GYctCXMbX6uhvqAUv1FRhDBARsMmrmssljis9Ot6IbzLRPSdhbA3Vqk9wWE0qCA
sm3j01pZNXWqriMC70gddy1FouY2mzltg66BcAMk6zCByaQ6LyrIAWwTeVqmkWxLH3ZeG3F2VZok
9HBx5vQZWsJNG0/nrnFRSlWk1w4Qic4HdnBlc1JVX0TWU2Mvh6XvX/G9sEykvTLO9cZ6tQmh8iGc
VvZCiwOeOOe1Tl7THqOcrHhxSX9dCIHMKN/MTgqE034IwZXjMg0t6y1GiKR4SQBWA04Z6CqRDM9Y
KPDWSqVgCHBmpL7btDSspoVrgPdvYQeCuHT8nVvNhbOSX810aOVF+EI7KJDL4jEIokjWB+qKY2JW
9hFfQVgx3BQc5VeDOnxsipdGAvQLXFaqk2RQ3xo4RSkgu+rQ/B2U8oEK9q1YWR/C8lTzRSzrD7av
vjq0p8KKVGJYtmPwEAnT+NTGSgz5kGWADJ2JFjAGxriCbDoxXxA6jzi41GHCLKQBw4gV/QFvRw3Q
/mxkSFgJWQ4S9GxsL6JW9mjaMbDgNSGwwA0KcwosHSz0PzavyNLOMTuw042TsGwKeB7YML0Y4hMO
Ast07llJtSOrWl9iL3ka0UdORX226D8xtaGjGoywXnEzxq61mxgOW//L6UauoLttgA4u8Wl8sKmN
HbZaR1rUoyFLHcgHoOH9TLJtW2GXaAfXGD5nNz1l6G2lhYS7PtkwUHrzT2QvR2cqvo2eNuay2MfZ
7N/6Yj3C68OIqrFfZJis5x7hiQY3ZT7rOc74TDWxuPVdYZ0yUiA1FVt5jczNRz1o74x28e0pRbwE
TbMdnMBgsybJXZ31o0V15BJNIJ089lQxgwQC+9CM22PPqLMBwrTZpvfJLh9zWN92CdEG4gMBlu9d
MwePmvpxbtBu1sPF5odN9ptHdGwGWlgksPLVyVFqWHSNjAi3uuXYZpHfKSQSY3OUMGJHpSV/peq5
O3q6Twv9sU9t+g1Xo/+ta32bNl6ICXmQQM1es/yhSnlwoz5o+odMI1Czy7wVBXfzMjOvEFenDQk1
bYWvFGGJYV/G5aGHR8o761gWZxoD+WrqbKIBPGyHoX2XARRJ/jbuPmX4lH+c44HaYZs1cUHJizwf
nlI1fjeW9m/cv9EaIHPe5CBrmtSckuCBaNNO0pm7aU/madAaUqL53hfp14qb8tq5dyPJ7mmJLxkr
nePo3gK3ClTKKEIg8owBXyIjtZLjRmfIoXENnE7ckBPjZg487NPdnGVwZZjxSDdkVdYnYgst7Rz6
SG+/Jcyy09KrvNtmtTyghgqFJV6a1vgwXIQVGOeoYgnwo9iWHQyyON4uE/4jrhaY//F0XtttY03T
viKsRWTgVCJFkcqyJdlzgmVJY+SccfX/U3zn+09GYwUQ2Ni7Q3V1NTLllGeX4s4Z7dtoaW4dKswx
FLBoLF+mrn/eOMDZOt2g1nW34sw7sqs4rX+EPv8u/T1lsZslc87e9jabf0D3rvkSOgNs9fJQNOi1
uS89r8WKYSPUp8qK3sNgotcpXK7DiJZFqwzVjX/nMTEyKrZb6rfndTeR4oAw+8SGy5qczSC6D+qy
ulJKanbh2QnHiYLkRxqhZoYsKSOLAeZzzGH8kbdQ4+vuuA0lBSu0VJCo07GvUvvBpu1Qb7/xUS5a
n4otxgcScdMibEA+zKvohkjrlBNy2jgED0+kl+2YK0DHd0+B1BI7yL0rgD8KfmKTRScIScRgX8um
E/aVrdmjmaL2D8XTdl4GRn3PTb0vYfPFxAsat+gmL6wLPgRHGx0XzQzjcDF+aaLAAJfnVu6w5x5X
NdVTEGDvpQHaQVP/08T8pWxa9qLDh0fM+otGnhj6w4Rwlc2BmpH4D5ejbjWJ5gO9gdonKMyQRNLU
5TrBoRjo7aXNfghJplC9qzCfvCabP7HTl3brnvrMOMrMhly8IObbkuSBWbtgv/TNAOjxeFdl+K33
Jqdb+euraQZw5twbPXJY8tgIsfHiFSWFgFMJ0RhyFVD04yvunp/o9fElD/JbxIlNkTV46B1qB6Pz
7zSqT6/4OfEOvQ2hytFAZI2agkVTsJMeUne+LjPajq1bvZi56HiUh56TRTyE3IuPyz5NWbQX/Cg3
PmLM25DhQN6/Tbde41zO7TpcBa0Dzvm2hv6lTEMDFMau2dLrFVnAgAwsG5hfRbANMZMQvaHCUcxf
BbS7+O8wkSyWHwPWrSH01xGHyrKYf5SP9VOKEuV6KDEZnc18WZ7Na5wnuF2JQy0iiWH3NnuLckWE
6IOOSQIQuIwFQ2aTRwaiwdmBqCdOEduDDaj4LZkdMoBPZ4EswQWNsL0ZWaF6s6+1Uxz3PqGWpxCn
h95XgWpHbo5CSXp9ib5aiD01EARtP9sHso41yCZQJW3uzh7HxqMHm7qc1XjwO6rJ2HnnBngRsJ65
Pk8VGoSc9yB3bh2XEb7h9wjcaLkvY/DV1/UllnJwnlPwhYdjEBBGOzo4gKEX3aR6fTHzbF8iQWYR
jc1Ermv3CQZ1Y2dMujSdm9mmvtPkd0ZBZ38fMzZNgGKAfMfwoOW2gdb5uH4kMZrC47Se2ce2Exzt
gpq7OxwNDkq5mkcF+AphzXA69RjTDH3KmkCG83U1UG8LE3I4dih8B1zO1kz/FihEaINWLdTq9lY7
fET3seftokl1vWQCGb+LyXjadC4ND6gPkUQQoZmocjcYEPWHI3+Z4ONZzDBPj120ZhRtkY9p1h+G
kf1RwNkFdOvW1Tl1wBwMyjGxfc4JgqiD7zvkn3YwaXe4D7ZlTKMGohTXmOoKtb+4mhBisO5kmRgs
xduuSLxJNA/NxqxbNr2i521zIeUN78O8O9Sk0nqrlX9LzXMoVgZevTULAlHljl6f+XpIQew72riN
Y9vFLwH9mXGanRhDICkw7FRZTr8cbzi6wR/lKqW8J+MJCOf2TUfZmKqNcobGK7vrAQcYVAw027yH
mqTPp5k2QZFmZvgbDQMX62FT7Z8tGrL85pYWzx8FGYnueiAmCHxC8Xa7bQklXCaIpnF4S2Z5QOrv
w7CfLK+77w3K8K19SKrmTn+mN+Yhg7FLPuHFPzGtlg5iEmTWxXM2ifHHKA3JyBaETB1UQf2FIJ4q
Dm/MillCmFL3Ppj7ayuZDy4RtfwFae8j1dYRo1rR7rDSHnyx2MHyhLfTqYxg+oWExVnr/dtRspUj
cPP1foxutLEwA5X3TZ/lNYOKKZyRPrrrSxqgX0DkYIflk9756NTXDaF7hcag6bykqIgpnazVDUqj
33MSMinFoK6pHYnYzlU/519oFR1zzGjVlKe+Xo6JhcwE5pO2rZSjUtKvKhO5i6nGssf0Od1ywjnl
nn8YyzM2vmchtoY5x3RD1N6bTTibNjkBDTSa4VugBOd3IZaXqUbQsDazkwepR1aEnRfzUqlqm/E7
LuzK5T1M3mcCAMOtXT6PGKUh7pLlZCTWRWN1NP8QNsWI21BKuGI7WS5tX4gOVaRo91qUIrl8OutA
0+NBIWYVwaAenecQ8S25C308B74evxRgl7RGUxa4bB/mWOz1wAsFOI+pwCEglzM+KmSI63faVAls
HxsSePk+I6Z9QauPRddbJaxXYjrk9RHjgk/iG2woC0yKiBKi4IRP+T/3J0ts0ERdIAPAg6P0fZ3S
JeNZ8400YrGC1vxvxw7OzdeoCJ8U0nE95bATcWUNUwlPxU3V0JJXOLRyBfKzum2dFvwqPlxbqmac
BK6moiUjz3fHhiNlmR8TZhHbLceq7cnBsDcajrA6qNRASZqvd1BcdDAD5AtlNVe+v5TQ/zgdUY+q
SYOKCsQ30N+QIKvMP+VisDdK8ns4AzpZSU3Nynwtq/Bto3Ivn8aelrNVUKRIGCTm4CS/9UnaG7zd
jWjCJ9Tk9hAwucby+ORFipGJYdh2ilHYUTye6TGMPXjmWQUHWKQn+pCYdzyTUfkcF9YscNYbb+c8
0NT+Mfm0pk8jw+qN04LUhOn/Inv0r9hC5CUp9P/NPCz59lhNxs9opl0aeg1kvisDoBLdRhhdn3Fb
QC3ZDjWF+94iGs9pUGU/4Vxmec9wd92xXL0FqzUevsEcw+uw3b357ngXsm7MAj6kOG8XJUE6xuiX
p5Fhq3jvIYKdFWPtkkseQU5NFX4++Kx/SNiNxoANdXp3WCaovvan7fMh5Dsmpc+VqD3wphuIStjL
6Um0XTPMj9W0O+iwFGz5zCo+NExQwdoiTlb+gmLq87iroZ6Wxp2iQjt+36b0Ie5jXP5y63b+ObNp
/ObF6gQqnPEjHAKUAISc4VyYyqehtnknC1fuVE9E1JRpCW+GH3Xj3emAcESrdrxkD0puTIYoum17
wBjZY37UsHSfEIltYafJre7UJaKdqYVGkXM9AYEDGNE6SbXU/YaeqARIJiEtvysLlr7lHxfeei1K
aLneYBMQk9Sp7tPs6Nv1PtjcH2winVm2FG0oR1QmHpRoOMNx5750HUQaql67hF6cNN5oFUNyzd21
d1PdMFmKag2cnI5zjTIoFQti4aqynhL4obPf3datfY92EGyFHu5BtXIEu1s52tJNke3LjquBGjPo
cNoDbfX2cr3zVcWhgwz/Erjea48jiCP/CUxH1LTmepyG+zovnts+fVJM52lS+c5GAMl7bFCyncPm
92J1r91qAK2mT2Q9vxPOQ9Cbd15rvHlQ3JQAaxV8e/gTRfWxz4j82jV/NCBX2c1XOPgfQ0OPvDe3
f8CafWR+GOyee517SBoz3leoyHQdLt3xekiO4xPDiu8gPF6Z8wwmad9Xc3/P5j1XKKKazu4lAx1n
hsC9n6dnnOEWoSQ6AlNrD6gUGYJ4a8NaSPIoT3MA34os/cjHluTPuEcmC8U445Yu5/Ouji/puwLf
lURVkT5nJiXLjZMdEFKaqgFu7/vrY5IGz5Xj/hrX8Gfd0clOdQuRuHfmZ+6Vt2vW+ViHX32BT3NW
JE6jzLryJhfV1YC28KjaaaxkdKqC6iXabV82saNVpfsdaaJcIg0RJ3Nyz4oHMjC1HizOYMO4hKQ0
sT2hE8OVFnJB4KuthXFB5xsmjrrOgVznbKApoxsekvWvWVg/eYLfxbqDEtoVPwYzPKNi4FyCTS0B
ggps2RczTI/MKQAwaV3im/XGXzkaHJqKIqYCmJGCdVAiIbP0lITwLnSLIaXE5+Jc4I7Bd+MtKIqA
+4wM1X7G5ENqfgqt6ohbKaGDjeAVix3ACEfikWYDMW6TX5ZCgxzy/aRiwU9jffH/81O9Gf6oqSdw
pOHrKTtEPkedAciiEwHU5Ml8pvyRYijuQ7CfvDLiB0dob9wgZT1lR2aCIjpcRSWvjXkmHOAqsHoA
LUhu4RrqItyEb1DE21GEHF9mumgAMAnmGpC7/LUHouAjquzbQB2R+fUAwv2ei8rwK7jiirVHIwkn
PScFwUATAl8aTnRz2DTDj/djLWdEvy5lyQpcXS6TZwjb6h5ASyDFJZzGONIx8WBtSJTDZYxYT/Hz
JsrWCT2E1FTcAeao8c4jqtgAs/EfqFDXZOQzNjtCoKOJI4TT+uuhjb6iOkC5BFLIcYb6ye/V6Vs9
nDqMYTbf620JgsXFh9svxTD4l6jvPlh3rq8H0qsmI2mybxjeWmUIgYV2Bm6yXuZrERxY8DS6G7Yc
9778lNvQq9Av89d6eWyRXUx9E/EF6VCRoDYmPIfvInxEJhOi0Lonh99r4fmFlKx5pvg8ql2EkNQ0
f7JC2G1hEkP9ws7p+HTFNVwfX63/wqqfwAaV8pfjH67CNxlA6vjjWbAUO4G3pGRFGeiMS5a3dbg3
/Ca9+TC7IS+yrFB20FRUkJ3gz5BGuXLBmUzCcAUgFiweftSmb5dSSMmTsh06ger5TW4D2kImNvPu
DEnRI9LguxM6ujCNV0oYgFKOHf9jeQ8p6RYJ9MmMxjsai34TNxXETfPqEgGwICRJzu6OqEFkDTlM
gQ21zglZnIMgNooiewdSyFC5j1rMMdjoRYm0vj2yG6ZrHWa3/Gn4jPjisHAfHplu1rVHGRzWjDYe
qIkIV9RvKiWnEfmpAzzXsN3Tw2IFTzArX2RdFDdm7PYUs8CYmB8ZGiQspwJoeUk6Dtj7bnyqovrU
LYiyI/JlCjLhyZ2qujIMCpHVyyXIRPNxvvO87dTn0bXSiKJYHuKdAxrVhB8sK21q52J8o99wr6r2
6IW/iik8lYFJb5XgbLYSdT6TgdlgE5goHN0zN5cHhToS2SfkQfy39KYHOie6xFdbEH/KfXLTAmjo
FuI3xSexKufs4GiQF4EN79Hd2NM7GAB73nik+Msc/IhakA8K8GlRfPQZ+a2LR2dzqxDkLcGT8h9W
QUFBk1T3FxQOmk61NS8E5AefUb68/dSmzMTUPJbGAwhz5/Y+dVBio5AEfjOnx9SHc+B610USXOsO
2A8WW05rbNBMk0H6MUeV59+g5Fpd/OrRFbobkQgOnjznsclfuVDlOIBlxc0cfY0U7VDbPHgYuNiz
HmuKv8lk3C8wbZGsoyjMWOk00rGYPKpH/vC7noGIMWZl2pyR+fmlz/Wop4vhaTzs8ngPa5o+aPo3
KR3yQgWZhT2gEtUGzgSnVMmD51g/Fh9xm75rUPhYGZaQb0ivfzHp7gTSdtU4RGrbh4WOROE5e965
YWJOOFwtGUNnYl391wElVtqrf2B2uxWJiC5kiijauhArpl14TJtP7nw0TxZz5zkZ/rhdbDlBO+/e
tpBcMVKsGpLFRPK8YXP7GChoIQikVBHJmmtBLEQy2IqU9qCEYEgdNsr7e9Jt4aXsG9q3bwWxy5b3
kDt0RV6nel043EbUokc7AMAT99/12WtOVoNGgtwC3InjZJ70B70qK2D2/KGMxTQDcjgvZDsgUo5O
knb1bCmvK+gDGwz/EoIEkfOYRjKXD6n/FvfrWcnSQrjqhcbfKYrvFLiH9nTbYmh964vGpywNz7vS
/kQ5aE/cAShv0FOW7kf6O7i8SIMdMKKz0PCM5p7KxApcVpDHNIlO4okwuvXcZN7ZphtzAiNENB6p
L+/G8aEF5e2VEh4VbFSIkWESxNkuNIOhp7RkIcj7iz2C0Fp/6MzZA0TqGIehfUnnYtT6tb1nSShb
jxka2Jv5c3NeJtS9ZSC8zP1bQjVeho4KI8rSNA7H4Iyh+8PJUkRrmNmRp8TwbzFHA+Yx4k+QEykb
mD8hOEMdf4IYu9dRwv4jT0Zmo3QU3ESWyjZIgbWfsJxjpNYTf3T28vOz+cZgcWzyfElTVYHi90eM
gsCQIKXX9SEr+30a0YLLkvHD/5kbTJ2eZgXtFfLBhhVIi5dS9i84Tmf+f+EOd8SOG9jp/B82ht/V
5q3me2V9U9cSicL7IC5hU8i/KMnUGhN5JIDSef1J8ohjbBgAyj5vOa3EGjR9XRAfgQwYAm6LmyM7
mc0TEitHQRZ8HmNosKt9/FcVzNqPTyaJPL/VL6d2Qkg8e93RKtDtIpnNpH7XOUpfSKlHmnOovFB0
1J1z0DN2CRAXScSVziZ+mZ+JdcMnRxACOuigccnwDpqBUYPKPwVog1TgdJIJKUY/lMVUDu8CG9sL
4HfT3QW7X6CO2AlV4Tt6M5YAmX4c+1zuGwbgNCaZK8oU0Y86Rq2P5VbIHm/4Fa2qcnHlx9kU0DWe
3fGXOhZF3Gg1HJRy+aHOm2B0fv+/L7gok7651WQOccSAATYVa8+igiWyYsIydFim4kzPo+0CztYH
Mk+ZBy5CztKb9mFbv/+3F3bmxwz0hjtStVMnTV0p7svFmrCNZDF3HCWuypnXcfbY4040XGNkueNh
s3SODiy/Pesb7fzZhDXaLe92Q9LNj/mm9rmYXx7A30SvKeAM98IPiIvmwLtt6/5Rh47v8P0wfeZV
9vVzSM5mkZYjtH1d55fX6uf5Hrycm6f9M6w/TVJvhcYqI5P1ElISoCUgkqwJq4igAGkNGISBEMSP
ljJBv7G/gSiIqi/FRqo060tp/90oiwABIBFufiyRXhH3UC6ZfKGAX0X6yHxabME8NY8wDG/ErRJj
gisTuED1AgONYYeyTfhzArMFIWIBkKmbHLTFFF62Y76frZ/cqACjjqKtTtFmajXGxQc+w9fE7xw0
xYUcVQWLXJ0vhLGEwt38GSGfhHk3zYeAcHcDWXFT2p7SFxvqTsw70p2lc3SjoJGa76z8hxcZu9YV
E35eMyC1GHxKxhRcQg9Kw2j8jo0qjM+JNC0x0yM3JNepIw8Zh23eBP5DwDgMYa5LwMAO/lwBctx8
6lsllUGleRmVORN4fUj68+hdalRcSpwcViWDnqyAfXefwLPRa4b0wIPRgrFn7N3VzGLofkDBV0wJ
/E0IJ4A02n/xOy+1R6gQ+h/mrQRd11bjZLJp2MELsxMgUF3LCpfmv+VE8ZQgDtO39S8efQRCx+Bw
33DDdNNcN2N8PQL+c2HWlV3FbarqO1oFXevfOYH0xhgO77vI3b25PK2YAc4UOBcfJmOuEylLDuI2
dXRPZ528B0dxptCotaP3Os9o8qBmUrDLwg/K5TFFqJGKqE8soyooRxQ5YjhD/N/9gEF08+6Uxsgf
0Ap1CaPbCybmuBNktvU6JyAWtK7QrqTcHkOzgZGlR82W/C//J/gQP1EWKCaO7wC3svuDSwW/zBld
hTcmOcfsWqYDU5vsgAFelnC68ZK3secd5DcsZF8I3lxwKEAGbV3tJkEwvIJtBOjpvAMzT24L+rFc
0OGS8m5Cays2XySSfLD220IdlMpv5/2R/2sfefWYkaj8E/q20EuMDVrFwFHe7aU+KdQcSEhbX4HH
iPMUEC8zvhuQFMKLsCwWwRB/fHFXUEUu+4Lz0QJmV376Gk/IY5C/sGf4orSU2uhh4Z1g+JnA9ltB
AviRHo/8TEV0iAalt6GwRoi0IUMKKsE5UxxCtH/lQTqL6t1RT8m6rcm70czoKyIuQiVMbs8tEuof
xWlJ3nWo2EjiVRaciAqsiSOUgJPrFFDNE9stH6gSAvLVDODIGrL4fq9IZwewwSqp4NmSbcil40iZ
fsJYsAtetMvKR3LjJuVIbD7tId3zpZpFy5mwZyVi9TzeCVriUKkOz+kwoH3SQIvO2FVM8xhSbvlG
UWejGRf8mC/YAC0Uy0CVS5GVMmVOIcD8Vl1yhw6foQ9Sjr7zVoHC+ifvkr2Pq9XzYLZ1Pgkd5Ur+
f3z7v5q3zs68ENWWQl4IaDtCV6XVfvHlg+zr7DsbZPWUWhvmqaKEmSEi5df/gp7zOTqbVLiD6Iy9
VvlZ6Zj+atmB88IyEAbG72EFqW4TEASkPMQCwJor8R9RWcH4hHH8IT+jT2Afqaqv84uoCyBji0GX
nvCwR+z0NmkflSjJe/4XHV1CTyK7lhI1UQK75sJHYU9wvDxVCDDdWP1LYTtvX7ljxUqYVhmmAsNS
9fGlyM9iY78WMmcB8GnhHLmCyg28rCJtjxgRDxRYu1D0Ks/ybv3xV8c0Bop32vm8G3u15CuVmuDd
FRURsuijDd+9xWEwLQOKs4hPW9NAFSsBJOGmxOgYTF54Mhzj5C3ZTYoEXxRVEGF6BPU698ZPH0Th
4BPwunQH0Gc3/uGYilzHFwZN3zCnKdrRgTQet7l6hgjyZOX1s+Wb5G/Ggw91NPdDyi5m8Rp3SF6y
37eiuapMeFOQqpvd9pbU01eCzGQ2WdS83P63s5LIh1vMhArjuXC6p27J4OJHxwjt60uI1EOCywCx
mrF5LUd8Q4SBgMz+ACX7h4ryWv6ktO/SIKIpNb3J+/gLaBwNVIj6fdfegCCV+2FOn7zEP1dd+7RO
3S3DDx7axnvo+u5GFKmij8isl/idEuZ7nPSvKpAP1XI3j3TG8vmzb7+rFjEUqFJF/U+/CP8oA2Ek
1x0DsO6CcL2PpQiAckrXYQUiVxzl0aZlcxxO9VA+Zp11z2b/gQgwI6mmmLNtY8dC40+G+NdVNu5e
pihRre/od8PtMsBnS5FHzHFl7i4hdk6AH4IxpgZm5WflhcMU/sH7k72XB4EuDrX+CuxMtYKg2Kj2
FeYB8hLDcFCjYgYLc4fvxIGI2vYtJ2xInBTSNElwarTH0IzJGjkkoRfQldPWL6j/39pWeIdfFIvW
9gxiE5CloINEFbuNex2ySy1nu6tg/YTjB0ORfiDRfjBm+tlYZ7nhJKXNcHLu6ad5vpBlWyoYm2P9
le1L7ADmDpoIcNj6wT3t8vrkIpzeFSGjBpvTPGd3iz/eexA/rlokcoFAzsXWv42me9X232JQTiSP
l7IK5IceFsAoHSmhZmbmPNsU7SbvQzEuvetiNh9JXulz/gfZ2M/VYc5JbDNMsXqhwP2O+uZTE6NZ
WuC/+t56SmcPHmdxNqgklsnCJIbAPCdwgBXZDBjMBG6LB+6QbZtKcTTCoF+AHxfcq9qqKbFF3/um
MTE7JltNJ2p9urB+Z2Iex0VkitE3mB+PVTBp5NyCjgwEwC7bhj+9sSMJ2vU/q6FM9iCU7yqIOjk6
8MSRDS2ZfbtcbLQL7zF0t0+XuEmZZb4tNxe3TRTnZ/4BJEM5hmqZBCevAwmoCPaT828LhF1szcBI
okUj4D7CyDnQfXpatgJSwPQ+pShhg8XuFuNaWCPO0AyDQ7m85vAZVuun3z93GFF2iWyjOCipVx/x
I7LBGDkFRWMx3KsGGtDXIEhFxPvEwWk2xIqUOEnChMsKrefWUkpaNoUGPKtFks7cnit9LQCaVffC
ig9EzdhasamEH5KS2dn0qtgMI8aEVTlGpW2u9x6lzbGHSSRbadbxc53mvwgfgjJXYj3087VDASbj
ZuLqz6BNaM8/iKhw4FyL+xcvhuoz8Z8qw9wef41r8fP2XvAKhl3BwUpdgbO4julfrqOoM+n6k0w1
nKmkT35iwru4vsWy4kggjCC0ICct5LgGmtpZw6dCv5BBPbRAIr5DF5HvqGREjo89ohr32CGa4oOJ
reGLnpWqBT4FQEUJBC6WHIPkge9yr7zxtfrT7e41/wkcgdWSmoY3UdU01puOulsggX3WVP5OZBhU
BseTchWePuXALUQF8oeR4msWlOjo8pKa1yIlzCzf4YN2FS2QFloLUXTejeGjkCQ3RHeAgaVUK/iE
dv5Jn7+B5I0gdk4er09WSqyjy/Sd+reZzyeHQn2ZQ7MeXyYpcJoPGXTVinozbyHH9wsUw1dyVYvA
CE9HiIY8oyISwsLiNIXLF12GVzt+OqT1K/sRCHXV7h0rhhwW926AmAvFL5f6qU1vVgWopnq1ceSN
+ki6Kq/WDYLYzyg0qbuH21F+SXkd5YIO6ygmVoFoE21Fz0tZnsfdp9kGVzHSyILoW6AG2iffB0re
7AyhSAoDoySBVUIbc/SoANGR0ldB0QX43n/Lq18CklSYVm3FBGrAlsAuiYOfJE0Fb5OnZieW3rc2
FMQ+9l/TvMI+2nnw24nzSEW0Y7Q64IiX6KVH5QhNbTMCUfmjkBZUpoOER3TkNMldt/yjmgrJwK3o
qfKm/LXqV9wVl5RXCdjfKx2sRBtdkJ9Yfj5V4JMgVB3FDWaICwbNqyUoU5WM2wQ7GH3iJQy8zrrF
87D7yFWa9O1/Ryog0pHrhuXcpai7AUuPwPkzoS2ZMXUvOL3wosG5R/s59UekW/9yCWYqZdWOsTif
kBYOXt4cVMCRShI/HGiD29Cq3UFtg/JSPVkAZSFKlSQiyiXAmXqiuIb+YaX34NqyaiRu3FVhXcyJ
Mlg0qeQt2DoiEhRRdFBUTxKxq+tD7L+B6gd4PdJx3lGEOaNVDOxTVRTeE2exH5oHMBnV8YWFo8x+
Z1n0C6Uws6h1863B/CbxVqoLYVb3QoqurQ/caq8oFgL589uoaFxn7sbEZTJugkkfWTCgWtmggQQ2
Yw+qruBQFOBt8c70/kXN0e3L0LOpuSPaAzngZ3v3swW14ABA9VAUpQPNXteLvBCvUB9qL6dURUMu
WIFf+h3kzOZVpxSb1TrzK2E/N8xqwH4lrxPegeKJ8DWRbHwnODMcOkFdRvxobSIGSIs46a3bhRqd
vtQIl1XLfTIh1wkDocepd5AOiZitxbydMXa7IKdeAb1hRbssK/97OlUzZheiv/fBbc8Qgxv33603
b3iDPGbGQeYLt8mb6dlTXTGDlnJsh/3OQ13DmB9UVjKhZYzldK1IzU3Kf3ZFs+9t8yScZ6Cvmwk6
wYW+FEEfoVkj/umiKdkxmQLFXkhhy2sZIo1S+vBu6DSa/fw0UrPduu6HLq2VncPxcWiBBcdkuGvN
3e/OD55ii96NAUmoEW0llTpC4Ne5oOY0+rvvzoUn2oOjqEbWI7K1rN+7vGUWaFelN+Xmfq1Ovu7n
un5I4ekN3fwaBzsyBQdNSb+l3GvF6L53PbNg0orr5THjVHtqyBYSsR0zraqnsFl/VSXFcceXRyHc
dqoAUafpJBCnrieUh3rOjv0y9jE6YyiqMTwV4viD5Y/vgnybKATmiNvoGMOWNi0A1mi2f2+5A/wI
NxQ90fU30ikvo799O0b9s948tEF3xq0s8MQIBSE+8Hlu7IhOwsrMYuDJBGk4pOlDr763GkTg2+hp
8opv07Huc4RBinXbz3b/hfoH6ilbDgELw8TZd45TymzvEekUZlT/bpycwDNz6cGwyquyMw+wxpRB
Ci/Z+ajaDy/2tB4RFWLUqDLdBr5E4r9a7afrnkqsEWqadf2F1Z6oUPNFmPaFQSQMcDc+BdUdBk7e
ENziJqaY0xFXiHdES5UsITZLxQ4R+WQUZUAi2LmY551qjQJ++7k5VUZB8Zjq8vqCMAgDA3zc8GcE
p4B0fGXj6AJYLd2GcmjBiVS62d461oqRhNQ2NA9vRvh/HGRhU0yWRmtT5UcBz8zUJInBCsHH1HrI
FnMj3ORMhlen1vkSIeX/KKoTHZiTzXrx4Bfb69/orXEb2EeRbFZU8wSfN5V3geDyGpUou7uraULQ
CeJULkn7W5arOYUyaTF01wxm8vSa0RaC65tBIxwLZajtFl6bYglmRhD5/F4MTiAYCmy5rnyHT/KD
e2nhv2PWuJmVv1ONQ6m1AWUsZcRHqDIM4YWWZDPGM1EFnZhUslDL+5Y/H39R7I/QTdNr9Jqz/G6/
5GfhdLpY2NPusuxxMEioAcjxpKpUsEKYtxWWppPC02HmG/xCvmn3DuTDXzylYAqx3RMroWkS3tKU
3kHifrAjuDO2UJWoXZjB3JhvjkXzKZaJTkUgs+6ZuQ6PJPAEFWoL4EYX/HYxDkeZYT6WCUOHISCK
BN71GrqVW4qSFjosk88sUhyCRSvb6le3BKfsnhkelj7VBatazYbOm/4G1bdzR6Qd9fn7gOFeEDhj
OObB6r4LF67rEA9/45GP1VbAUygsVuzjgUqgRIQ20ZRZkmtgpIxzrSthYLMkZmI3rcDI91ADu1P/
ObfA2wG5SpusObD8WYiOTQmrjmwphsvtMIiOMCBSX1QG98gFegjIX4wYXfHIT1ER9gpmVIS3JVk6
PB50EnLjNMDQpokKG029RlWdKhhuReEgU9n3gKukNimzKRvL/h5IP9SWqQdRp+gUD7d+4J3EK8ha
6g+G8UM5gkOOqqrn0jR7hS+EdCq7CAQky+d+jiJmyDIhcnStD9ul0W93rL7rrYBnXtHCPP7jDj69
JsnB3tF0XjMVCFyPwKIlZ4iK4CR+Quv9wZPhhXQnKij5hN5MHrwGrGGJjAFlIJpWmKQJmbef5w9n
RaKkL24TZaaYOwalHdOBJeRBQxswJzByRIHBESAVlyu9x53zuC3vMyoyiu4c0vgFShxnfsegQSYo
X4EBH1RCQtb8SplE4a0HVcmVogiBw45QF6shEnHIaJVCeOre6FqdNQJFHkxl3/Q2h3/LAimiUM6D
FptxFMhHJZMtrjKUW7hfFHP0OWxq1fEZ+XUdkdSEhGYe1I8RxgwIt0tIyhf+JRuDPayB8LNpPHkJ
3QmUa0hZhAtK9kNEqC7HNxLyJH71Iy8b6OVtduvjqeZwuwsnqHdw98rKe975/S++6qqhO8ByAiby
g72b/2NFDq0Dn+THV5n/3bM/whBLkSXZOULAngnHpGUZHTVgas+q6iN0uZALDmQZK9Nzu5L6cXrH
y5KtgCBJuvpsovOUw4XEyFxCMDFXOd1r9sJNXue0cBtJAIOeFh+osdAxMKcXEH19YnHr+sNZll+q
NOZgxWzbsbiUdiYaan3Ux0GCH7LIOPQuPYYAcTzVDIIzM4bUBSYNNuwEhQR1NOlkyy4gc0N7ZCYc
NkMThgQkrn5Yy7fqmMA5vkNVdoFYTNxnMcyHU1+4SrFA9Vxk+3JmktBuRsxzt/r1w0z93ZvQmyM9
++/wQcSXem1qoobuzueZXjUTXabhWwX2YnjiZxbhW9UzDbJNoVD5vdwgL5Qt1HTPboA2odZBnLSU
Iuk0TYg9QupHd7U5e0AgRtKmLD+I2H+cPXWGuEGAFKV3W7GZM3JRrHOZNCqYNZxIwah8Cj3tqFC9
SW+uQlUfe5/SjN8yUEi8I4Gr8faJpwcBkkv1x/g4MLsREoJF2pSHPDlQAgwBrUVvS/D1hknuf0Rp
Vo0q5+SgJZum/2YD6lnxheSi0lRWF0clC1WZPIk4RaxJ5YE6AsByB+SJbW0ZtMdw8n/87WZOincC
/kpjC2Cr0y3yalLNUDORjFThxA9GcUqpV4iSyJyQQwu9ZHTJz5a9UBw2Ak/bMUUrQc1HaabAM3lD
PQPui+CCNa1qGk04qFg3akAuY/ji6I7vj+qR9t61hy5Wr6yA9xD7fjdZaHngiC6dzH/rBrSGEE2H
AaP68MRx8CniMjma97u74W+UrDUkgmBANlcxGvvIa3bz/N7rcMMLZCk6B9AclSeVoyOMz8bTUpnv
zDm73gEsJoIj6Mf0X+UPJmrF8jzmDt6jxivWTxCKKHT/kXsCe7GLk4RzxFt2Ia2X4xdcmhkP2JtI
do8E8a57pvP8HmLU89IzfiOngYPhp5nj3UXWZ77+I4lDEb3lJCxE03q/2h1m08bavXSx+9Z7NYkG
ID97zOrg/MqCCV5ZB+CXQaLYtDi4cIzWZhUYiq6hjyHUn3CYebPsSkjNjwo0lsp+ojY2LEgPem8V
6Eq1JqQEIAQYfZZkWNaDDonYcZKOaN0EqE2aKxx4Qruo6s+8/hv0OV4zwjw+QQZAdE7ej9bVQEoz
YGyFT9+xX7d3vG7xDHWjMx2G5TY8BXS0OngpLNnJ6o33bpo+0zS401U8Eo8WWrG2kbfatyXhh7aF
HnKYrZMxMKEKvVJ5sKpfkF9D4RSbrSWsKu+lH7bHjSRGSirxzrqHdfOo6wxLv9f3ZRhk/wV0yfEB
iiXz9BQt7isuGzzBuIg3BoSSPWUrKE/q9FD0S51iuQyV1zps1fDYAEO2KAak8z1q2mA5BCMWKqF4
Guk7j3QDyuvHjG2XkCO6yzXeih2fdkQgJtnEBJHMzKI/Y7q72xj2RbhSlMYZGJneKPPCFVxCCmhw
HX22fmyWb+1GI2yjjsmc4Fn2Xe81RhXF4UQZiLmleXKnFDPL5r9eX+8nSv4SrN7Ytd6HtgQ5BsmR
OlkFhBF2nX1W3TLip5TiiIsmUDIypZ12jZhh8ooxOhSYx8b96TJTJAE+nVy0bPrYv9QE1W3FzryW
SxYJwDKmJ4v2iNFZFO0qeCQxovAT0AjRw+GzEWkfmX7VI9LgXDXmV2m1gEoAmzRpnzYyRqp547UH
awG8Y2DSMTHIJ7HtoFTYcO9EFaWeNkJCCIz1seVp1ZQfTJQR3WMbFkwghXVO/cDhuE30drRmcBJf
CQxGNVpI8iBCELDqgpEnbLtlt7tHJ/H3ZGxPJrZDtIVpyuJTaMf/EhwI9BMk1BrObd4kDDIc4v6W
0u6X2rtEe+S9GlC16ROG++O/OTV5U1rkxrVbOvQAwC2h/rhX3Q20SKUyN/wdG1gJLIQoVoIf4Y5+
2FXyOymr53HVNEb6YziFVWnvUZEGb8BF8tBMQLgqJ+dFkAHRjjNHnyv+l0lL893IcRxHCtTBV9Jg
r+ikxrvrXCtUcNf2IZi2C5tBm1OVw5JcC8uFVuSNPJf2OoSCnO7pwop+0BVzErJomBbKi8znQk3K
qkvQLFoXRwMh7PpSKPl/lJ3JcuNYlqZfJS3XDeuLGSirrIVEiqRIiqJmaQOTfMA8z3j6/g57k+6R
5mG1yAwLD5dIABf3nvOff0iBLETxObBPyskntfFE/IyJS6xBoxJhWTBZwV3ctCihQI/Hg2xTXtzc
lNm869wOclp5bMm89kr1PR91lL/MKISzK7+zwvkhTaBSwxyhfpC5ssX4RP6KwPYO/e7l29sHFZHv
BRmGXtpiE6dBuGiUwEG42p1yR+EA4en24rhAf/zqrMSNDWKcdL2Q43A0oeKidGTxyh2/bEU02ZXy
XyeOwIoT3DOGQ0gXKeNe6WQdxd7LSYCRpQBeNWIbjih0O1G/azx973KKyDI1bftetj4yVO4yuxQB
sobdnYG/s3yUGHpyenk4hDsxDNuMmZvMoCtYBhydskkLWucC8QGukL2LcIhmIg2Iq4Phn3TMvPgN
NJ8sODdR6yErENQbzI+QhbX9raQMWYG/AlCXA7pP/aNg0HL1Ee/6VNSQ/J77AOfIMtqO2fxkZC2A
SnbQR/N4ETsghm8CdcaFC+Cm0td5Fd3Zhn7f+s2jU3rnrtTvkn5mw9ESE7+A8MXwDCRubFcGvhvp
0u4yN6fwZ+uckmoDupRguaeNG62Jnwtip25I98DbPrDPZpAfq9L4SjJ0LvTWQNBNSEFkZf4+tYv8
I6HIzQ1z3Qc5lNF52qiofpsdzOqvYq+AIh55L7zT2hXf7tvoTF/hTKWH7QKkT4V9a19U5m5Oq36N
zdYqN0jWDLkwLUqfrM56d1PjyUa3S1Bjz6q23K0T+Qn+24u/mnAT2ZiB5YFBa8ThKjzQ9fwSkFSk
lAOED2ID39TUxK7WGIxaeYhFg1lSzcA35bbjq9fO16amKaQdLJ6qpAQmERXAOKe4hzN7ZFCbwHZz
DpY30IiEI4XVhGcbFsKn2uDs7icDDBjwIE7Lhw53Xrzn1DbR+71WGdFXYREw7nQ9ExwAUhqM9nEp
IAVVTUB6alu9Nn6GXVCWBDtwQG662Y9HrSveM8pZvYiLlb4Md5WZH5uxe+vLbJdM8zc6+e9zkJD7
CH9gs4D7+eiPvdwBy8rq84T71pWtOTWrMYWhgbdYMtr6nZca06fCyowoB/usUyQ6Kn9iLCceBNSm
LKnb0p3ztenmkDlUsx6L6cuhYEvNQb92ogw33ir4nBaq307RClhjiXWXHZChixsbe8B7b5KaLBpS
jbILNWWUUX7Yz6Xd8ZKO2g7zYck/Z+ZRu/0zA5CIWk3/oQIYXiEmEkj2nok+PnW5Sg62k59JXM5O
toUYqY14PK0ZGTjh2vTFbn9UUqzaOMTZkTLFLexlGbtD7cPebsNV3ti4geLWz37XcpRV31o1IYWA
eR5nJi1Z3my1DhY2r5jnOVBi0vzV5KkyVct+1HX1sRTLwdCDL/juKCFbPLT68Yxx7TuGv+uhK2EV
LA9JHgI0YgjY5vlGm81XmyTcwnI+iAl6MivWezWawcGuq7sOdKR20kOJdMYerAamnp2tc8/EldyN
r3O9fw8zGkRdcHvxmLXK+muoJyYD/vSoFymsYHK9Rm96xd7ZIj3BerFL8lOxjiGIKEJ9pvbYTGPg
0y4QC3q4+Vl2jtLS2QXmYD2ng79byuCQMuDoOdjLkVAHM4uNnS+IUugO5rpsuxxWdwfPoVmp1i93
dYPnTG+Mu4boSsyZsGr02w8PzpiWUAnlZUiHLHit0+e7SUdHF1pkjY7S1C2duaoVemvNiUkf0ZIX
OZ3iWGb+6edo+8dUOQ+N797bLCYYsE86iToNhG0tgOykD+k26aavVBemJtNH0mGvEyK2i8AlCaO5
d3jo4QRjxzWBOCkpI7jp2FlBs7HUY0jbgIddcKI2eJjgDWgBikX5a3MLamUh30x8WgOb/HO90Lyr
CbOr9eSR7TdOkDT0nFMhS0MIWTp1lBkMsCCoLKFa8NYAAzHAhfa8ODXcZzI0EAYMRDZipnsoSLHf
L10JHi4/CnOA2ZplGdcF/PaW3ENBXdwOXgt5SXkfverE2jU1s1yQoQ0ZX9c23y4vPfgipvNuDZn/
7o4WvndLhNXLbD/HZbhJTBOfgSWaV7MZph8EEO45+cG7ErUQIDcDyzsF69lJCZOsAtR4DAZKbB1n
9m+s0fT7xob3GNX3wcyumRq3XrLc2TldRGOSXhs7XnLXLfNRVTa+3gm8KE+fjOvSN2bIfPnJaZfT
HKv62rBal5YyetZhSZpRP0Oz0YCNYc/6cQQnf+BtzCO+UqHTp1RFMcLSwiKqHRcNCoAV3iVj9zC6
BpqD7FA72bpfgBywZN0T1n7U+pAeCPvmlQqgo+KfQyO+qisiboPR6W8ZeSA/yAkkc3WnXLllwveo
ANTrmTR3W8N10XGxKw5hZykfOiiPtwOQMbSA2JKIYbae7VROtdW4P3VOeaBgQouYclhthIKgvAMZ
GeoUZUcEYzpDO+qSuq7tdOVv5ZnCGLR6ZgcgUNTKlAs9KGXFtMRj9wAMCYmhWZgTZ0579v10nzAI
EySONuxK8B41QCQHOOOcRY3Zb6pxORYJFJZJ4atF2tI4ke4eUVXUQIeynuLKuAmD7jXNrY+J6lJg
1k4GYEllrWjMtpqiKo6q+yrrsZpp0AjOIO4srQD2w8Ln6cHFhcRg6Qn8ouPfqpu4URUnpYfbshlO
+pRKEMPFfFIZEdrA5NIkgpVt0zDGR+ZbLYHT2ouMPELMADWserhV0t71uf0uhLGOfnmiMKanljvr
BoxUGmPbFxoGvtmNydsq80nZ2wzEKyAalhHD+WTFhLb1PAECtjSwuU54L88vw5Yp01LyIkaqQ4+B
S4+xf3RKGcAM5DpWnX8dps6TLdnnZd4TXlDfCy8gpdCXySoNzEupT5DBy5faBkQCTpEWfgpRjgLU
upRocqNTPqgmfKd2810fdBe6toE+hPKN4HZSe/tjbM6PFJoCc041zsg2Pxqa9a2OJWgOZCt32gGc
BFNMKU6MINrJWmyFSsVJ4zKO4Cq0vFktTGL6xV/LcovB6r0FfeYUr8N42jpFtcmi6T5j17HDHtvV
aocRuriUeMyS7MxdFXr9ms41lNYONvzShevWgjjucYojYVP14aIL6Mp1TLM6VZzQRbQxQOWuZPu8
wDjUzmEe7ZiP9B0WAFp16LMEY116y8i9IaP4u52UHF6QyFpMzlra4hEyWIuEkYLp4gXBd8qQael8
TkNJENHQUmMLolsOy17UZOIKLeuhm3b+YO5lSlB86iMeuML9qACehauaWw5DeZbOGIOCsAmPJcs4
BYY21saUXmNHTVqv/yjaLQvfsAxfvdju7vIy2aVAOo0XDTLBFszBcN0VPCYg4mNEwdvnybklSDhL
GVyylVeTOgc5lIt0+dRNUYeNa5myynXbvbmOdSzHsXJOMFI1sgw37vAgPx9XlLVWccczyCnv26E7
RrwCjDk3tvOWICIJIF5qTX+TMd/o6YIdpndlHb5hjX+TudO+iPvvMrHnDvmzb5PJw4ajItgssK0g
U2/jntw3ONkpri7OUv5gssf0km4jc4AraHV7CwdFH/IGQ4mRIkckhSWP0SX3VGBtie8U4FrWGF5g
4QpfGIgCRnIAhUjNdtdIYY2IWfuwQGxsLgXaVuZ6910NJqpXamYQQ7nWuOX3JOu+BP2GdfvoZyRl
s78BoezMMn2jLrszjeiGYm9XGhqSJWj9mpZiWsltjCC6eEp6fr4LsYJSH5wpzd+Yc3RWdCppsIfU
wnXVvcw+F5csc6IjcOdwyv2s/B/tFJE2lDZ43kb37Vh+iAtSEC1v/5/hgJByiW9qFk9U6h+NgqJU
F/fyT9ZXAShPu3xl1PZBpjP4WpxD2oJ4MoQqLpcBE4xZB93jbTwXG9ljitJnvVkyASxrcYHhZRJ4
XFgxuMg+MCbfDniUCD1CODmdqdjA+EtSXAR1IgsbO8GdFsUnIcqMXLlusaFZ4DqDqa9sG3DBnTcB
gUJOTsix9lrWzTZky6pAPCJ3YixAHl4ICM2T1FnEyjGfmeDB6mivZzvd5guGnJ1pgB2N/UXDElnf
Uz1+jrzhFhL6rR2f9Sb+7o+zduV6mHC67ju0eIc9SrAC2bRS136JQZAKzl5hwcq8wBXwHzQJ6lRd
qWuT0+FCHRm+XbYTC66BNW06HKOZPX3VXoF6N743tP7Fx9MHe+6rmgOHNdV3HUjfWUZXbELxmJBO
5OydJH6mP5YtkNvP2y+7RIn+VrQiIsPLBm+1+LBwg5qd7isFi6yF39WdhOLNvMmHfqHny96Bi6XU
s7wqNl2V0Te3vqZWylSnrs7ugjjfzW5w4TsGLdUoabrMzDVip8gxKr1ZrtDV2AaN9yizfs6tdjJb
Isqyb+IyId9+iMRLM9+A48sIGheGI/lUBMSlK7M32L5vhqElKRdREyGui8n0o9CuJK8vqp+wEPz0
xiFdyaDNafKjbClxGD5OaXfXAF7L1hiwuTWL+dUFuHCr+GBP0ztjhQuLjG+HMAlTd4Dx4lG2B2VP
N2YWHmMKBG9G2KdXF9IPwlVgcaEMcvQKo4/7Tad33ekuU/BSe3U6YiMqagQMU4AiBa+rueVFTJZ4
0m08pZ1LBzwXBKLyHYilbY4PA6GsAT7Mwg2czR8jpE8RnEQquNEUAZ647jlRvXLzfIbOnl1bMXZL
9FFLeZnH8sD4Gkser+Fxv6RSF0zkvw/aOommnTjZ+Z69EsKdbPlYJSDsSnlXEVgyuFEtiSg4xSa9
fkJKPPMkkFyNenggS0fuNm9YrA2fTvQum4HSko3eYv7r+i6FtVc/2nG/gYaD0Mk9mp35MFhhdlUO
WAPb/cPQDt9ljfeleTVHwY3NNNF3cANuslNdRrgn6+8OkC6tC3Tq6TTZ1e2SIsa3E7qxIH7tu/Kh
0rytDFQFUionkDCzgKtS24jlmp2KffZm7uQEPmJMe7PRN+YUrpbxVo6Yhs1KwDVKR6BS6I2YOnjL
O2+NAf1V1rzcYrfProMkYXN/dbHn4gZfDAADdR+5757bkfGNwJzwEgfnJLMKzyxlsqOPLeJROY1k
e5waIi6L6LZ3bYavbvEjzQcsj1mzDG3lo6fg8mJHxbCVw3tOoxM7hwAdplZsQkLEBkQYraQQwtrs
xidITW+Jn98b47ENMazRvqCQbNPa4jB8KVLr56Ko4LmLqkOSkqFwlau1owx7BhMXQZyYqboPUsNO
mvdJtOtjazlvLe8iRACm/Tx+yS6SdSfzT8dJGM1Lz52iNlEoXbna0Db3o0niSDdO1OniPJejgliq
50g3Nq4XHZq4XcdJ+RB2zTok8hhi8yHNvItVhplHNEKlvmMqbHreulfod8yNQbRCG8ZQc9O98s+m
o+9HBd8nMa6tPPmyZvEYDQgCyt7UZEuMHrinhMQTkKSNoJ2q5D7gdwttT8i9pIEqXiLHSx/ZK2IY
7WKSrCodWjUtgZXt9am/TkPEPyOtk62+W2xAIahR6xAtEAcEpE66d8Zd/Z2Hv+TQFZzxnhnzZCON
ctL6PLdYxbH7aTrVhfLuWAFhUN7IY5PTLicWcUTojlov+U5GBRawJd9n2bSKBGpgobhNCMPRyIdu
nmQozpNyxvAQzYl6yE13TcQGVEQT07TR3XsJ/gqpU3VnN4Fy1U0G/lZZz+JKlqMZ9k/ZDAG+yvOv
TkMXUuHXYSUPQ5O+18W4X1ywwlQFiYs5ZfbTGoZXfdYfks48QGd6xRnruegZ3UWag4f5wOq0A+xi
pT4NgVwZ36CKYyjfPLHNg++zdlsHj7mEtrhwvMd+wLJkIVMQr+/gxkn7dkNC5sGI62XfOcEn9OmH
NjWOtLDy0wEy1ia7VyPrPsME3m/C+6Gq3/TOJ1krTH7Ip86dGNL4ASH3y7PTew9T5yFOyl792a1v
0sr/bBf8Azz/tYr6UxH5kFomA0aBmZIp2ZRfJrBWQgE04YkkvzDvyhe7qWmBE/vVaYsfedRweqsW
F9yqPg/z+M3JE2ZcegmIoSGxT+EkjHX8lrsVLmiLoFrw/aRSmRr7YUyHF1MhsipJE0DbPb+3brdF
EUdiQeH4kEwc1qkfWvCcssfQcneN6jeBRjUcpB8ZvsGyhyxkCRdxs1HNeBwraoBpQM6c/hgKA3sD
/wG39l1UT8xusmlfdd7jWMafiUbc0NgGm7j1zm4zbIeQJj1rw23TMSqVUh9dDledYS6meR+urt3r
psOBHD8WU5yAxxscpkV5X2LmH7Bxjr796ZJ3s5KfjSvntW+TL1J9ztidn1U2cpjxHzQPxpEwfcp4
Q4AJhEqiCoYZCsgyY2fUVESbwAqLS2evwRO+ODzMnbtTTfWKryDmadV4iNqfcfJh1gmW9e8cVW4j
mnrjXoeqnPX2NrWYDEGMpjyWW67Yj8S4pBSERpQILSArIZBM3uRvNT1klpBSgr8SutPNyAFr1tZO
YihdDCykOu8T6f7VKio+L/I4WByVARSvZkaIi3mMjGQlk085znjZ9ZY+phnI44Q3wGyNbrtV3XVr
d7sJqwG5eM01rwuh/yOClior5jdAu5Vq2eAyDB8aiRytnE0RpiQRewIFlZUQKhGhPuMn6V4uJ1G+
cCgTFs6ROKK/9BCHKvMHwxuT5CypaRmOliCWLWyGeAlvZciyaO7K5ChTIWNXWL4J38ji32P/3qYn
u7R2+5kOoW0xDEMvMFBqC4/UBpHxG4YpvIayP4lo14BBJh1xVPlrFKyMZtLDiMWXQZmVocIcaS2p
GmGOMmNb9kS4PWRD+Ci9lW9HKznwkpoauZkOaY28qac87WinZxdlB3tuWXjvg8+DTMbhHn/2Bxv8
xqlJe9FdOIz18Fim2ADJ7ZJ74+MTAgleXgWqsaB372Orxnwd6lsNaJWb47PMu2hJZy+7CxmBkYD+
40Ln8+aDPUTfpBijuJVOo6WoHVVxI44msFw/OcZOVqd/5MibMFDB2LygiU+1BpQZR81EX9sRiShY
HaDQEQb7FKANAbdJYuuhp6SJOVOEZjvH2so2cP0HYYST42Q/COe47uheE/ZGpqtbG3mMBHzh9SXV
w+ULUhcG7vAT946jfCODzczzJ0plTEn5sbRfNh4NpPy3uQngyaHL5t+t6bucv26SPECxWktXLg9P
Y1NYuneedo1sSd6cbhg2re2uLefYDoBlXP2A72OIOCJEAEZtYaX9AQLV4DPzwugl/grgbMmPCY3F
1Orr0UJlkRwDw2baRL6H81m2qAiZt2cQD2leDi3Imhv0xBJubFc9N8v00PBBSBQ2fIBmotFr8WJ2
O2LGCJWheF8QDPGvba1vS5NKMGAeNLv3+Aik3f0QTOgFBnQWEHdMHFZcBwquDdjAzNdXD6TRXzPx
Et6K3IslTU+aDtC5hA/OxNwi/iKJZZUZUGd6uD2xbjBFh27ajFcVQA5eNT07lHlNb6Hr84/JnZB7
xcq9WzJZJyySzs/Wo0rVbixdzPJUepJ2YeHLO2Z703C5XesfgzAhatI8TIW4U1BsaU+ICBGfUplk
F4sui6AmxufdrJ7aIEOv0u05y4hq6IxNJLAJrXBE50c90tXWenTZoTqzoOVrEN81eXCzdMaBcpu6
pDRvkxYXGrkryqnuEn5uzOKbgZeLDDAoTN96LpJ8AZjYa+HrWENyPXfV3smq8xL6H0V3GkRDEdkv
NtyfKz8m6z1hlxHuRNIQoMN72cbuTyKQDrk/41FhPA5691EZ9kteLhJQ3JjdrWVOh9DR0CTbR3Zk
FXtnrbMOsgtbGvRlf3iO/PoE/2sbE7klXFQrGW61maTpyt53brNpLFLShkLp6IPSJ/qxdRRFW69c
9hGHbK77p5p9nSAn49JSf8CoqXhrSOeD9WOg3Zs8bNJZMWyFUmyJ/Lei5h2AMdmfmeHnQEN1+Ro7
A9hgdTDC+tUD61mm+LXwOYWrpXv0EhMMnRZnpCSXbt+r5hek14xcGKNrL73uMKIiDaGdfrTOhJHU
mUhO7BWQuS35Sz9NG9Ms0acfAX4A+kd73KZaWt44OKaNI76OdrCqO7J8WtIeDGedpCHBKcbaNLrt
UliQT7iUPLOZ71uk8pTRTdXGPxp7+CGYjWm3OCfpT3TwE6QIHvXg4SpodxujEQS2AJIBzOfwJUBR
8c5q7i6wjeJJ85Ch54RXgqrCYDHUUwWzDAsrjIcIcInVrlLWzunt9ybzKBwBDIrhy06HgYQXrAFr
7yDbvz0Mj1qLe05j5WeI/KtE8KOOMJpQP7V2eLbYHRorua2X8Do17L2nj7vQ6PY5pLmJecFU9q9h
MG1lF3NJRNDxmlly8i2s/IkgtCN+/Cx1aCtV6H0EWvdZUupAR89vSwCuKyK5HgsNEHoarF3HrjX0
+mOBKjCK1J1sR2JA4QnXVx8Otdj4VMN9nZi3cx1PGyMJo1UdZs2mD4L2JkENgFHmPkvqBC5ats6S
i17hjk2MNtnvXqwQWUGHST6qA8aEiIKSnxBWYI72OliyflCZQyIYWkUXkuvsP4SOeo1mQqDillCQ
Pl2we2BSSqXRURrLDpOn/pa+82iVfncVUTsUWcnfVMk2AnGpAfzksSaNstEBhzc5GLc7O9BWawhB
Q6yg9rTHsgjvxw4glUiLfePi9dlS4OhVeYtOfBXV2t7QoUrzg1B6o2+EdRyyjGHNlG07cz7m7bDv
IuOeIfGXMUabMGVOGE4YH3BnZfMJOF5zvGQN31iTN4rmeYq3xGyuErMAGSigng/YsiadsXVSfTMB
xRhmcESbLHJR79AY0UY2Ih2Ce71o+7DEGKudt13o4QmoHzKCF/uyPg7GgG9yTFBm2+4MShlUMPhm
BRr+2V5Kw5495ZiAXuXYcpoEdps6+p1hcfEAibLsehnylvEEM6awgFsWZvRK6J78LaLxFyQIAOzD
8JPcDxKkCu3BqeNDjQtHVzSQdusKTezoZQxuhkdsLOlxY6JplVXtaxOVe9jn35JyfsOfmEJvSYdt
WeK+h0oY++w8aFadyXJxdRNExq9J2/A/Gj9/juOA/2VXtC8zA2QfK+xkpqvAyGtC+qVh4XbVhNMD
Ea/OOvSGHTPpCBMq8zQ2GUq9/mlZqnBdFDCckskmm7JtfrITete93dI31gbpW2gkGZuLY2yR44qc
9Vjj0qlujHj8Tuo7acARfk79jFHlMoCARvFdpQ1bAa7CZS89OxbVQBgl/Qdje3Calc84mf8uSB5h
cR+D1Z57N/qMeVqTNt7JP4fA/tRatLzRW1RluRxRUbGf2/5tsJeDuIz3dYSCBZEUtzOnC+lY1pTW
t+FQwSZu76se4j5gNx8kmpdsbO/qblxnITt7N2k3DqFUIVmKyMVMDllYOiAJgwMm7uY3JExeUzsI
Yk2phCRREsWpuDVOzIUcZswO0mUj2z5wCmQdymVQfodyQHQWQqAe6/BW0A0QNhPunwynhty5lgxj
gB3QE1Ae1hClCVg9GTsy+yNwUIAYORKgtq8K2NgTFp7a1ySIF9Nl0u7wxd9JY854Ly/abYwFHWE+
OLJ017VHtAK4M9fS9wjzHoTay78sWr4r83R7OaVAwG3uSsOMtxKxBNCBB8mJTBvsGuk7kyMnOf/P
mXTdUtfN/GEP00t+MWJH7gPfEH2hE0O+Vk8Dg8iBo0ZAXQpR+vKGO1qzumcr3HCCmvbOjd4roiX1
pAb6/OQ3ZCMhM2SDgdGgecKwT/LsXPtcQrqQv4TFGH2oRh7QNNCXY4jHnyiUGR8KqRN/zqxMp8OS
1xyqkvgPWVp3KZ14aAxDKjYKwQdkq9OwR77iZ1DebmTRwQFlp2WX2LQDZL8pFfuo3HnoKazDtvis
ecwxRbRqkrW0XzINqFHRG60YZHHlF7ZZER4kwoRfKG1cp8Y3q4GQxhvvMoFvOmjfKTf0VKb1LrKY
R95AgJIng8wa3YauKEiWajXFtI2fSNaQy+AFjVeXcMHQJ7bEHKLRkHZLFiCX0FMHg0NJi8YNyrOf
WhCt8J4kqhyb/KCA8/wMupM1H7Llhx326dEt35i8BVvtOzjX1OXSusokKKdwUREnBDLS4ZsdVzfd
8MRdlnZM1hwQAERtERWzbmvoSKIoFZiQso1XQNc+sBC9cokFhXkg9Zv8fj5G5rXxWfoSfFxlmmS8
y3ghoWuLQL618kMxDaXeR1UhlTeFON+K646WHlpZRlXwxj0VODDHK6Dkkzm0NQ8Ue3YphqyjKoy9
TCV8DmCz17/NbbDmfowpjB8rX7XiEoQ9NctIvkUaH1MMc3TC/uRNZ2l48fbSs2NcQvxDFbfXmYUj
GIKy8ctQzygd8t7E89dak1qFrom7R9chqTY1poawU9dgnHJxcJYo1ZVhQUZhps3oTRp8oHcxWeUa
eNYJS64lEpRbIkRLbobsEvK6ULOVEOqhhoY49mWExxWLGCwhTr/K65ehwvfIRZFyn7HkQMFymkNY
VvLjch2506/DenkYI/O2okXpe49thddaXia7fJb1MuLIJYPeklZMalRpwehm+eRLXcm7N+rI95Fv
MosceY0FOcwQQTrhuMsvK51N6M7xx2uuxlGXbg1EgTeMF2awHu0wv5I/7vQQG17vIcZwnb9JjUFc
CcE/MbLSG7N8ZulAO0Kyeocbw1peSx5pDse5YTCSF29I7W9HUi2gVolX8APFo9uiwsBqKq52ekc5
lL+ykOlxGPjwO1kuLPQ2mW6BF1i0Q+XtwaDwIaZ8ykM8Dbwe9wf0F0HRTBDUS0wRyl2nBeQbGQRj
0dtZJ2g7V5DvOKFfQ+OiiJfWRlar3tjYTJYt28eNlFF8RKDHK+yuY7D59HvJZibLb3LiH4YsNNof
MzZWMK0g8OHEwAMTAquSqEnwN55Lrnkree/M3qf6w4wWTale+McuD9fyjXW2b1mzWV9sa7AVxaDJ
pCBCjKq5EQKGaMd74jK4MxRzDQha0iMIWsS89yjvYpdcaK8F+e4QXcAh2awN2Fi172/Y0eXDeWu5
h3OPlZcX3zqRRCs86UCeDnS8rrGxmcJaK5t2I1CzJTMZLhI1oaxfbrsGVyMkJNDSSYdnYcn56J8T
DSBMWBe19ZQMOJzHCmp7fJ7t9hT5+ose27eDBz/GtSinPBJRVaNOpeOioixuszFEfBa1X/bYZdeu
ZsWrOSXiY+7uSf5bPrELf40cdxN6Lhu5TQ9MUEmToyMu8ZjzkTLWy2syVwC9oER0py1D6ybMQPBH
x3maoxCr6mqxhtOYNlhg29HQbKhwgsNgka0VDYG3Swx/EZI+iW///Mf//Z///jb9V/hDcMgZlu8/
ij7HCqTo2n/90/7nPyCGyp/uvv/rn65neQ6URwV5Gf8Kw/Fd/vu3z4e4CPnL+v9Ri++GxLPDYy+L
hzIMdsNA5mKWD9v/9ec4ynJcG4aXZeCy9OvnVEnepE5aLCczmRGfTiNwS2bRUienP3+Q99cL8igy
leMrV7cd+7cLAj8Lvd71rdOQhRpuJEo/aRX8B6tnPp9QH153vce0CTTf/pt76fz1o33TMSzH0w3H
NXTz12tUmRZGRRAap9ROWJEEzFOdp6YIRymjs4OTesvLn6/2r4/PVabuOo7ncWdt/berDRkaRn0/
4CgWAphqZo3nUDo556Xixf3zR8kT+nWluIZtKN3wlGe4ltJ/vToIeBqImTaemDIZ+9YrQvPaGki8
teYiWw/YL+PgHlcnq6V8GUODuv7PX8BSf/0GIOymZRqWZSq631+/gVc6VTvrkUGITwrl3A+bDRaI
GAAMc4G50mCPDSUfNgSLFc075qrdPnFzUjmWTsf5WVk4dy5RjTQCQ8vlWwMP6bYZMwv2k64heOts
bz0a8bNVl/k59Nj2UMTYSKhb7Po7p3+Yx6imJaVU7ZZc36c4phPqYLeNSJs8xt4Bio/r0jYYTAyN
fpoIb36yg7y7Df18uVl0jWXRUjiAJasEJ2kLbvefb5L++4qwle0o3TN15Zmugkz0601K2JEanQnA
mccozjNLd2dlxiUaM8F1rx3Axkfi5O9kt42hNtxkHzoevX/+Gv/xW1i263sOfCXT/+1VGOLJD33T
dO6CkXQ0xPynqPmbjzB/f924Ute2XFP3dR8mqpLv8G9bVwXkMjL1KM8FlbmZ1WRHuxBFGPNln0tF
QJR7mlgcTrPcISZdjzFd+vjlN9qhqjYLR3FbnYMlQXGOQTsVLYw8VGLeO1Qv5qNrZIx8bYpPM8PH
3IeoCUskkErVYPSe7DLT2se18zdXJS/sv79lbMWmTsSe4Vm+o9iVf70o+KuZA9STnSsowGVgXawl
norIGMg7mh9IZd/9+UlddqV//0TLcy0Y2myXLnuz/vt7DcNRxe3sDqdcZeHG0Id837R5f9OMFiOv
rjGjs10rHEu6EIznY3Lq6s2Iw2BTDW0OayyznNs/f6XfF498I8uxPDJzXct0fj8rLIUVQ5aQqxe6
cbudhxqOC/vBNq/15vDnj/p9DclHOawjLNKV7qAA/fV262h3Omds+xOCOs524piuMK5yn/JWUket
Xl//+fPs/7CL8oAdz/V117CU9dsHpkbXNl7oEvM3z2guqyLKvirXqB6jukYuEVDb1l5LjEm+y0W3
nzeIfUzTDH9itRutXReZod1kzV3OdPBoR2BsSxc5uygEmgmWqP9ep0WyHkt9WXHNaU8/10wbSGHW
ZjEY+wZ2Zm6RfplqVbtxdApt3BLDAbVi4JU2ZdLUw1jt88fAMdM7bASMVRiOPewgq/x0a308+nkW
IGNpyKkqgrq8SeoR3VDTjd47nD2oRdME12kekDYYXveB+fSXCq3mMOOA1x26eTYk3iV9H+3sGM2E
tYYUpxtOT5ugZsykv7e6NX8Vo9et/ubm//Zu8bA5ny2bfzg2//zt3fLTxak4PtwTrJzVmLU6EbcL
HDlVXP/5g/7DQ/aZ4rC0TN/mYP7tg0q9MbxE2fhaRaStu2bmpVdpDlXcSA2MAuyl3gdZop9Nb8Cv
lHt29+fP1/9aBOEO6vnKVwpTBqY1vy5rAv7sOuk5gZISspmXVO2uN3jFq35okGq6GUlppuM+LCBh
22qwyK8hbQCfO2Qdk1E0a9hi+MQPc5XA6+lwwFuSggGJ6+0jP9K//vx1//ptfY50g1IU/NTy1G/f
NhrqJtUQk5+80tdhb8QVYI+WWyMcTs98oxFI06tIeQt+GswQ/vzhv2+4ZHaZJi+/79o0Nbr920mV
2rbfZmw3UPAMpg5VysgpzOofabrUq7JZ8lu71sq/2eF0OYX/fdNF302B6Lme7lnKx4v/1wdEYl4/
BMFi3jlZWm39afDvrcZXTzrfcIclIaq5nCdgWVmA5B1POicK5g1KXv3nny9f/72okgPn/3F2ZkuO
28q6fiJGEJx5q7kmVUnV8w3D7fbiTILz8PT7Y3mfs1uUQoxejg7b7Q4XSAJIJDL/gbTfFhqpK99/
li94QW0ZsvXLY9PAymmCHgOcsn0f9QhN2Qqakd3on0m99J3vKAhuRP7+/hPMo/30AI5hGqar6bbG
BeHyU5iuraaOZqAanNNz8nUAn93wVzuaxsJMC+3qo1+OZFyOJBw1p24a9EcliKCX1nWPfTTgYQFx
ktJKqh2GEUkvbdwndItOhWUEVO/9AdeqIl04eLRpsPkK4NASAn6HanNRuXwY2cS4Y7gtaoLp4L5l
Zly9DWZmPoGqxXfQGLAuxW60M98wMf/bzBqQAFVSP8ayph8WWr75qbD8/L22e/PR7+3kmQY76miq
T/tWMfrhRaGEiNgHAMfBr0aoaGqwhf5pLQTV+Qk6rWSdpWwJEk+h6rP3iMxIpw854p2YdV+7Akuc
Ubd3uk3SBWZt+6drhcF0ElzurMCP1XlgHZIxsrtYPRopwliWEX8u8cD0fLjl9weaR4WPt9Jdlc3J
pcexZ4uSvl854JKqfkjrhM33xPP/bkO8lELnU2j7u/ujfRwI88Vg6YapTzdkBpxtQhWSX456nHrU
fXMC3csA2Jj6d1P3nwkG59Cpdk0CDzM3PxmYHoNZAjTadl4Evdg5ilRifWysM9Wm1mLjbec66Wq0
+ufMUFba5EZm2ijtCQGUKPBfHTH8sJPoUYz5L1U3qN5bAw19z+62Yzz8lKMJdFhk30qkQVD1aCcZ
Io76cGHjX68cjkdVdzgo+cjqPH93GgvX1TDDUy0UhyhDa0sFrBvEG8ukcnP/C9/Y+xwv0/IUXB4Z
dbZyOlpnCkSk4LU2YOh2OVZxbVm6+8bxHHRX9GiaaXSWVTNyni1+D90hKVG4c92j3uXNwq4R9jxH
4PaiMdOGwyNxg5kXC6wiD+nicu5I38+2Xmuey8FUvwCWFyslMtq/vbihWTTdZMFY1htRevlfZmKJ
b2hODbBHDOMweqF37FV08iFY5LuugrVuWRaiyHEpt8NYaK+pb7UbkN1+vy6GDiNAuKQTn8H46nmq
Ap28Cek3D9HnZAja736TJdR4e5e7EL5NiL70cT+h/JUWlnbRv3vITa+l6eCFCg7xzWcGX9oYwL/b
SfMla/VuEwh69DiR+E8VzO+dKHNkhXuAZqvRUaxd0IUWxKJmdLZa7gHxruMQPfl87EhauxEhWBJL
apWq8UuPQng5hpI95xXFRTIe8GH6mD9KU2Rc7Yv6gduKjsi3Om40Ixwhy1Bx7NwueoMCjntLXOAF
lfTljhwJpa/Ik5PFZIQKT9V9qdExXiNI7r43vTFOrQ6Uin2PZm6hos0Aju0fBZZoUEPcV/tXoeFf
7Kka9seTHmU0vo0uUvt1btCzqTTAAuPAZ9FdsG4uFoeF38RPBQWIU952xXuSds5XegXjN106ky1R
iKtaqCNvIJiCxGrs/1A0ic510ihbs05DWpt2tSkRs3uMga4FcCf67K1rS+TdKkpnlinLvUiouoPM
xNs6qaPdUCVAyMoaQRezooGRA9bCjRL0Ove6gwSRCDyv7l99RM/XuaHbuJS21FEHZNLcUs8PBnxi
2BvGOJyQkFDPgRD9N6eow6chyf0XR9rOQ52CuocLTVOKEsrWA9m5ymi3PpqOETxJJ+o2DWzZ/VDE
Co6Oeb2G0lKjullMWuxoe+Ql8Q0HQmRXh1Z7tIwy+moFMeRtJO5esy5tNxHc3SdsnNWta5d4dcHR
2XTQn9ZuaaUbI+J+KimU7guDLn2VK91D3DjIHTc8FbRlENa5oaC4m5Tb2htx23PTgQ58jXiuMgER
rVEAQDXf7keZWxGNJJawJtTpnjE7CxHVHobWkcWxtTFZAYjffO4j5MUboNf3R/oo7F2eGOQyLtU4
rsfUOfXZARWLuBL0aftjByCbPbJ2xXvgo50qlQ1ZzEovIXK7xwQSnyHg9GEVkqevUIkMu3j2RmwW
ynYhpk1vN38kLhwGbuqkA9b8kQzNKsasdIrj2DYjXSjKS20L4R6p8fsv/1EEuRyJ2OmqGueGZggx
LwSOlRyapKMv2Ylh/Jb4pYLIG+VcLrnjixskGjBKmQDsrP290yfOL8755qkrRf2ECzkNjnIzpCXk
FWGoeHTsa4pHKvpIsIrkNi47MLDpIdV15FhqXe66otf/thwJMKBIC0RIJE68fi2fZRHbWzGSWA0x
ogkWfYx1647pi9sp7yB59WcZO/U+DiCptn7m09j1+8e4dz3u1IBimtLwduhB6OtIpjDVPJhOQ+7h
N9Saw+eqjOydOyAjOMjOeqhKlO+rEvkdWdcdyg+Ivnt+b21GG3gt18sCyXMlO0SoK3xva4Peg+2r
K4XQuxHKQCm6jgWwxQmHAeIdrz23H74NTPG2cnL5RQ1zbl2Kpjxokg6iQdUNMzZFPiQNitWhLuXn
yhi99f25vLVlXMpPNkV7asrzJMBSygHXl6E6irywz4FvGWunyIcnqcTRUQXjt1DFvrFIP0qGlF4Y
8aq21HmpBuOj64+FlxoPY4ImDNzcvfRq8XD/zcR1hk9rRRcaXRUuWNwyLzP81IykMrh6dYztAb/f
FkPCMcjp27o5h3FW0B+2IrgBAR4syDdAWUhAdCZobKw9t4edrIXuoQycbCGJvv7kFNFNx3XJvFSH
dPPyucxc9QdXg+gXedYb4higuV33UzFR3RTztPARri+6U47jTo0Y1bLM+d0+oQvctYMCRadwdxFU
zKrQ2lVkeT+dVD73DYqQQRd9ziR1c6B+a70J5EK4uJ5y3lEnyaQOzVzMk+sgijSlakRAW1YclGR4
b+wS4qtwF5byrYyODF6jGsebavM7/egkSpA3Mngt/RS8sK3HLyTNHsYDnXfwkOaC8aQW8UoRZf2p
GvDyuP+tr9cbo5tcigydsjj1xct5JSDYpCF9dYp7o3zUCwD40MqTv/50FN6NOxifkjSYjXs5CjVJ
WUu7qo6+BE82Bk75QPK6dCOal4QoCliGTWHaFC4HqjErCflpT5ddUcYjlXhJu8aehJXCp2jsX6wU
yqKTUFgbNXK8+283Pf3lyXIxrjlVS37rKah2xxfs0+E4IgdmATJKDkRqTMeqnbCWOhg3qkCXo80i
hHQj4GdWNhwTKxQn0whtDpcXXNg1TAjNfHwO3VB8kUVuvpqpWx4GzbZANLc0q+6/9q3PbXL5R/xB
dehfzkKCB2RTJGYyHjvNT/bScYwvdi2y18yfYB+q6b2oxYSJs1VzqVR5vWu4kVAHN6g+OdyIZt+g
sVRLpGE8UmpWH0v5CWVGq0J0pzyIAakP+aHVwBRMIGPV5wILtIf/Su4/ueqhMgB3QG5KeAT3P8l1
1LAsircGn0Vnmc+fy6LyWNvjOBwzbh0wB4cQrGO31O653rOWrVL30k1Vpy8wbwdYdhnVQsv6ox/5
z+ATv4+6cvjjF6GsZrukieo01GzDllS8nSjVmmPUukgy2qE5FbwqgGz23/dHuvUyGoUZezrwDJbM
5eZhWSLj2FT1ETDh5MQ3Gb7gzfT9/ijXxxdxh0OV+ECj8yr5SyXKoAq8tWM7yhSVlL8Tat3rTine
ALDdH+rWC2EKhOQ0NQqbRPvyhUpzsLUKDcpjqDQFbEVjy2kZ//neo6blIqZD+RuK4+yrRZEsFBW5
gWOUOQ+uQasg9cHjNrRwgFSH21pHk8Hps4UC5M13M8kDyABots2XRS3ROnLKojrWCYgkIELDGupE
tfAFb02WQXd2Km7hDzTP1PUgs5RM1N3RozL5WNcBdtr6gJNiqf5qYOxs70/YVeODc2MqoFFU0gQd
xHndTh9b2yjsEiHvRut+NbhO/V2VQ74TWmxibMRVXqk84y+zCpp1lqMPsolVU31QzKLZKX2Wfcc3
If2GAxJm5WL0HpzEocepkDHhwwSDdukIuBH9aPUCVxFTG9IxtMsV1oehcCq76o6aHX9FwHeSE0+Q
+oH0MPn2lNG47YuFObkR7IEHmJZF3YnMbH6Cj6bdKYGmFUfpdGDGteKc18oTsfmhmaiBvjXhI5cW
wo3l5tBncQxuxrzvVTi1lFCoNsW+gfuq3iMBD5Vd+/OtxCAT4kCloQ1c5fJrqpkyUubTu2OpVvsE
LbDJc+IBrSGX5rU8xz0sJ5afWBj2xlHBzGnEPdYdTevZsD1yTE7kNvUxQY4ObdHqyeyho1DLXZi5
Gx+R/ojJuST0KaDP4pHmMj9dXzbHRI/wgcAbC15huLm/h268jU1DnPyOrouqz4OejAx4l4VfH2u/
PGFA9lopZyNtz//FKA6HHpd47n7z9oeea/Dr66Q9FoCJOc+T7EvsL5wUN9+ESKAbNnmxMX8TrekC
NOX86ghge0AcZxi2RtRRbO1tayGNuRXnLFXlVSwDcNu84UrX0JByIJpWtYDl3Zk/Eh+dPQ1kshM6
2kJucmsdULEzCawOtSZndmS0mjaaGXTYo+uGNTYISH7/I9o8XxjmxkvRn+JQAiShmc78ZKIfUUNE
K7qjQpoCk/ER9VgfycbJmen+arjxQozkOgQHyjpXDXPPCgII93qLZeUXqHlIV/75UviIslOfin1q
zL5YE4aVYgBjOAZ6+XUqTdmqRGnUXsi1bn4xNg/VP0DVAA0uAxATVoYBONkjnVNq1R06e15b/TNO
MHKBHO79r3ZrtN8Pj9lLFX5H46h3umNt5t5jgICDQuswrMmjcYRcqG1Ojz67GZEpACUQvJ9DVnT5
ah1AGRlEZXWkuhh9dqoy+WSHSnr0ELlbiTbBkLTB7On+G4pbr8hnpHEjaNJfVVRt3Ya30rXV0fEz
/WjYMt56bpOfxjrq6JN3yTZw/ylEwU20RpwlgMT3Esux/Jmg8bVTqn6yrlP1LZL6yioIm+jb/Qe8
9Xy2zhFuuuDpaOdffpUeJUtIxpSv2sIEaiPsvVNgC1Tizxss9cuuZ8A2yUUnaJ8ODMDWLseKMttz
aswgj5OlmNq3e88HSWt7ey5XX1unXUgQr6Mnw7FphMPrOeZHqvXbVVhPNSUrPMBzrd8igGf78pF+
qdgGmr90RbkBQrgYa764+qGqaqNUeiz3ws+YEdAFMvVTj4ScaP1dZCGtqUqU823xFA7KwlH0cbu9
XNq2RZlOoPFKhmrNa1RD6PdhPaQQOFsB7bnL34UVom5IE3jjFTRNqbRj6lYCmx8zAYutRnDLiSH2
W8+alR1LNE5WpRbh0BvsYbzAsw+KXy2ktK3Ct/JDs8LYjSKtWlWvSS3xs0+xEjZs5G6V3H5FpuV7
I3pofU16zipzr8NurTKMt9vU+Z6a9pONbGg4goXTFBjk3vMAHHECE1tJSjWr+KKit72jtXtKamtj
DhGC34ryrS2MJy3LP9lDra4BDiSYdCAY6ZP1wt7/plvK0ySjZtXaZ5XshYbjIal1qHt2vw/b9EXp
cnTu/M+W6h+GxKJAUehIaFefLBafERj7OlOfHAdhKtNKHrm10Zimm7n+EIvzk1MCEDh10PfCiIeM
8h/4qS+TnpXojaf72/BG3k9Q5/7ML1JpME+Xe8Ns6jBDNDg52VX7Nvj1QXrDw1jAmfOtB4jQ27Br
6TtB9CsH/z+xBOLZmJ+8vn+WZXCCXE2/vJEFXPoQ65pg4WJ8nXFPT0cDmnhlsn1nCWJcZKnKyTcc
febAlz//rWoMubP3YUqUqA/d/xzXUelyvOnPf9u6cAmCCrzHcGycyQ3Kbn9QVcHx5P4o14c2aZum
Aj7nsqVxhbkcpdLp7FC77o/ukK2VJl2Z+u7+CDdCEKBUlV4PPXKb1P5yBLSVyrFutPZoUDNGu22q
wQxAku6PciP6uCZGwDrJG/Mj5tUvTKBKCahdvJn6L8dU0IxBRvPYYC8JL4mK9M+uVratvnRtmNbk
Zdi5HHY2SyJu0clAV+NNyePOxjwVRzo0Vcxdpvbxy+i1+KDLRv/m0MJ5Q8t3EUF9/XldjnIwX9S5
oGTM415sJhDKNbN5QbQXkDbRaHEI7Xopck2hKO1Q4NKsq8wuNXs90wunQW3pC5FrxX0FPtp0Q2uh
WA/BywfTD0FKsmviY/5Ajhl09caV7ZOLHpXh9I9RHT0gY4vN215Gx3YA1449oeZhKVDpBzUvJhHf
P1t6EyCRyjNEB6o+pD3zhDGL7KAEvqGdegfystOZ3+0g+yG0dimJm8WGfwcCeOzQi7Lgpcxig0EH
zIgjXzsFtBENA736tCt/gP6JVyqdt3VWqj/MZlzIW2a5xL+jMunUXOnLkFxd7qy2d4oyHWLthBta
/bVOh35XYqQyuXP60QaKTo5ygGEvXChujuq6DEsr5hprCaQQR8AmxGAA8j3yTI8T/1brIP5zgdqo
UblAhpgt8A9UqQr1kdBBhLoCW9eKZbVWlOonNKtwDQ+aEKEmpwTlAcHvfhC5MRQtRR0oH7hu+wrO
Q02rRC4DSxnTLV/93HuJR3Q9hiRaWJezoDu9EhdMrn2kZA4rc3bQOU2V4izPOFFR/0ek3l+Q3v78
TQSVDHBCVBquoKllXUaiQFLgFBv9Z+j5B02Kv4vG2v75MFxhDZJ6oBIUNC5XYGjmVlO4wjrFJlSa
HLHDB9dBAqBBXP/hj4cCbQWSzaY86FxtMcQrjCoJXPs0KOBfogJlIZCmY2PoCyfJjfV9MdAUDH87
dzPHbZDMtu1TINWV0ZU7HTl6G5fq3MU9D67n/fead5inxcDBpToODIYJ2D49z2/jKXHhFnHsjycX
7jJMXxRGDnimxYDwY6RqFez3engbQ78uB+yxtQOLJZRf7z+FNkMQT08B6Q3Ui2rQwbnCfcRCMwUy
wsOJoW0JexfzpBLTKpwppiFxX0A2bCWGah8rk63Ti2agU+0gwfHxQJGGj5MvVyz7Lc9//+FuRFdY
HSQpRAAu5R/H029fyCu7QEbdoJ6EPR5MC4+aw6S3oOFgiMrZUC6FgRvb82K82YyUpqDAIVr1FCej
91IHGMDonuItLOilUWZBQFPMKDMRRDxBodzTV3twFfH9/oe7PQT70tCoMl0RYzoko8FW8eGspt6M
o/EGCObH/SGm3fBb/vOxbvjB/3+I2W5xtKFBPJ638Gz/sTHtxwB82qqK1Z8hS+f+WPNW67+DgTAH
nmUQdubhxrbqMA26Qpxknb3ZFW443MFW6Wi9Jemw843swU/Eq5siuwKI0k9zbSHe3XyCiZJnAnrl
BHRnk2ZBclFYcOJk87OhN52iyVzTXbMkUbdWcauZNC6woacS8ueH09TAomSgctoTLC7jRN00btHV
lcqNGttVS9ni8P3F68dk4SvfWDQ2kHZQJRAPoeRNh+Rvuw1Uh8Swp1dPSZBByhefKnsJVXO9aHgJ
AEPTPR3Q8Lymy8GYdJYemme8RiAK1Igy/JBBtwMrtxDX5pBhlsxEL5xCrAORkfL+5dtIP0UvPnTa
c9CK56Jyn9G83E4KNhCm0VoCcupjalkaiH0gaoB10apwwoW68vUXvXyGKb799kWzvkFVu3bbswgb
d2VQ1ltZ+hIFZn4B+t83BRJkUlximczetI3bmHPGa8+Vk0C3yXa5q/896s1BL7Jm5VrlM2z1hyI0
P5vD+H5/Z96Y0AmtolNnUuHaGLMoUFWQIPpWtGe/LX9E2BagviwhiJWPWY6y7X8xGEn9RHfHInUe
BSIlyNTMsJlSPPY2aZha+75r3S0G69ZOA9uysPGmPX0Z4rj7wPBgJZGEXvV20woJF7NLuzMf4LFN
BjRz0LAahvBRzbOdreHN29B+i5qFY29p3GlZ/bZsSvysjcLIunPVOhPe8Nmw1adK8d5rdJXCzIDT
Kp6MYInKc2u1wl1VAdk7YITmdQ5WKggvifq1FWGsLkbM05q8XWol3oikE1fLIJpTdQBwOns7axzV
pnf69ozqd/WuWJUH03DsHprY1l8rF5XAMZFYRaUtqUeEilgb5yZpUN3t7y+n66SfB+EXEX0qU8yb
mrkcc8xk9OZstWq4M4vBfUg70O+elPbC8TFtwdlKojhBTw6ihC5IzS9nVOsjXaJaXZ5Lx/qp5uBE
qbijo/a96zEoipJxqZd6490sEx9hgF70NeHlXQ7IbXcc7KpszokX9xQ/qUaWOYohQUmj4Y8/48VQ
s3fz2sRRk0g2NGgjvEV130A2N0RLu8Sf5c+HojtDtAE5rFKPuHyrEc3Mwg3T5izbIIXeYCYmkiQe
3pFIQ7QLwfvWJ6SaTLShGT0d+peDoaphVgJQ+Ln2iTRo9Fgob6Mo8pcd6/rCUrxOdKnDCVDXnI3T
mpyF8CyOZWMgMHUuM69EvctFFEqKfGfiuodUghoge6HEp0G25n/+i0/qgngnzacgOO95KdJWaLmL
+hxVzVFE1kFa7lsl7IW7/I1zAhQObEDAJCCytPnMsfw9o+7rM5xdLEJJA9D7T9/cGnWBUf59/51u
DsZXpJps0/yYV3+EESKbHTFzTlKieCNaDaPWChsp8HAIeP4ZJnk6fi3wPwwE/2tquF6uk9ATXSJJ
6M9mg0h5Z6kZJBj1Cye+818s/489DabStgjRlyNZ8WAhraFVZ8qJDSLImr3CG63f9gYuaX/8Cad0
k4Gm6z2EvcuhzMKLhrz16jMmWtl3JdPEGSGUo5WN+KfnQbS+P9z1iQdaAfkCm24VxWJzFq58DBFi
r+6Dcz++9XjqmuH3bDgUwdfGfa3yF7+y/3jSLgec5S0SapGJkVlwpkqtI6Sh+ECJohSXxnDp8nId
RyAJa0DdpkgMeX0WH2XlS2QtGkgOBSKPbUhBIdNaRLdLLODuf8aPDOjynAHySPcawyLOVjpil9PW
lGE8DOgkn4P+KU7jlYlyFtbKh1xNXpzynKhf7ATxbk0ikhwdkFl/HHGVu/8Q12cdCTftODYFyCha
npfPEBFPa9TQ8nMeeH/hKXXIZPsTUhqq2mgzrHy1XFg8N1J9Tjn2IXAXgC/a/FZBTkyiHeoReVop
V3UlXtB9ChA62BetoqzeMrvKt8jZF1+tqIcXbaOUKuXiQXhV0GHzEUjdCVltwu1RZ4uK9q+F+lYm
T8mgaPQMS3hScSjWWWv02InUKW2r0cDDIER3BxMU9WCafobDoKMgviMbVHR7fc0Gtxd2840iD1QG
ilvGBOefCoOXc1JUFuTCuApJVit/W469ggmujhykNjFJmi+eMHZ1Ge+nVi26R/mD3vftJkSUc52h
XvQaorv9reqV8Fmx8CguKSk8jT6uCBgWGFvPT+vt/UV0vWnorlBo5poIZAFlk8sHnpxOkSbpyjPc
M29bZ964EY37lnqN+4fNR9bNhK2FxEl1h8v1/PoUqVnfB1qdnWu4DmsXlMJGuN6A4WLEBRGHSTQx
IUSueuDr/8kHBbeoOPGydo3YZXzMItl/soSe7S1DsV4Tv4V7KtzylKWwmeoiy5au6Tc+DYhTKuJU
X2kUzs+byuy7NO0p0Sl+GLyh2WFj2dX3j35s5w/3Z+E6LYF1QVMddTEu0lcXoNpu8kEts+Sc9Lsq
x3QJs/j+hcgMqrH1goU5vw4cjDbVISdxFQF74HLOVdlEna+mydkWxa8pQRboFPqKfzDM4Z+goc11
/+3mYkvTzDvUVUCY0S1SqRNcDlhUDbaYLulkzjrD3wcPNNdZV+5rYmJQoCGC/4V3rW2x4jej91x1
eK767/ef4uqtuXpw/yCH4F8occ5WeufFkg5tHAPjzLe9aZ+EF2crFWesstRoJxXjAhTo+gLGQBQy
yWwJBMTqWYDONUOxc9RasaJRC3MNmSjbmn3kvuS5qzzXqR1u81rWOHq04/gJYcV0g61MBVUZn6yl
ObgqPzPflJxoVNCyEPp8Duy+7w1jOrEqt5ef/bbWFfQn9eLs2wgnQ4SUo1ypVVbt63Ii3Wn9YH2R
ZekthIGrpc59lwSc9PvjdjqPkGOrZrqvlNG5yHHUbRqEMrj+q7hxVM7etjr7XXeydI9cEmKx91fA
9flFKQMUJXdh0kcqfbMlUFj2GOiRJd5jEW7VSOx9nA5zd3yQKHv2dveC+NnWNxD0xMSlwQnRz9uF
/PwqAeMRAArBLEP0CyzfbCvQYlFil7LCOyjmzrfXbopvrGHupxE77QHIoBTqwn6/zlamM4k0k7qV
NmF+ZwsRBkjS5WbRvQ9daGyocCLHasTq2nLSdpskcI19vaONj4H6PlcG/61EA+1rTUA6uLbXbXx7
WMzWbk0GaCZul1wydXrEs6Ny1FhlWJbL93osV3nzQGBQtF8ad8xUvE+M8pATgW7NyhfFNsQH+P5i
mD70RQY3lfD+b3h9dut0YIm3SlXId1znnwpEiAy2aBANC+iPW8PA25kUw+gPXBUkYkP1Bips8n3A
VlC1glcbxSxvlAu76uomNqkbagb8fIdIi1jCZYQNWlTCek+X756dIMgbfqo0/G5kuQMhv3BdvzkU
ZUgoERDorlKcWhswdswq+Y4i/tdc1Z5GR+ycskanPtE+3Z+k6ToynyQLMUP4HCiMXKXZKBHWZqqp
8h3HgfoFlYVxZco2O98f5db++LgywH6kssuRf/n1yExcsAMWwyAj4dfGFhDqQ2IEW8AaB80ucUmF
ccrXLBqUsvUKf1xjW5bZz/vPcfttYWP872Nol48xBl4n+sKR75EKQL6Du+MUxcJ6vD4F/8Xf/78x
ZqGgbSCvxoEr36VfnX0EX7G0WMP0fGsxSvW0JSG3m8OxSCYoA+2OebSnPNlBUTZYLBMxDqYi6a+Z
aQc7oSARhoO2Sssk2N//jrfn8/9GtWd7O6ysInVyTb5bMWTINntSGvW1s7DdzRIsdLlCvqpR9lWi
6JuWSJN73j6NRizszObL/Ue5OaW/PclsZYkYYnKi8P6N3b5bOtV6V10oYl+3JdiMSLVR7uFv16vX
Q++zCBs7fzciv94MfXBUvbfpeCm6T5EzfK1sbKw1cwe47f7LXd3Dpm7E1DUmmwcfBVX6csG2IWmc
ZRLc2lSuka0wvF+Wd8RTYSXCU5A+iGSLm2a5tVLgSDi0F8H6/hPciK4Aj3gIIGk0RuYSiKlwaitB
ruS9iJIfZl4/mo268QdMBu6Pc32v48eDcJp6+Og3UX66fNMUUb4U6/gCe4K4Qt5oDJ5dL9GfGpNK
l687FUoHfTQZXqBvoFgCqXZbPvg9ssZDWtVPvR0aawVJJFgVGMqDkAa31Jg4OEWDt6uMUt84+HYs
bPYbq8+dEHsQVukzkm5cPnXSw8wjJa4RKfStta7k+8zXlmrF1+cBbVqOsA+SFPJ0s0UQ4p7sYOFS
EVG0XezmP9GrCfDCiU6FjBde6Dp5pPag8RdEOWBg80RGLRrNr/qoZhrwdPaUApBSjJRpY8X9lusn
4g2BFbwYWjBu7q+AGzEFZBQydBCn6FSp8zan8MoGH5WsfldDrMsclPvTIyCNrEc2wv+iM72iQS6k
eVDyn4740gbKwlr/GOHyMJywWZP6HPcplJtnZ3yZxeCz+7x+zxvt3PT+aQyLB2QIt0Nq7i3U732X
RClTtnGR/+WN45MSIFdVx+soNg5JlRzyDKUOUf5x6sFjsf0oxEz12Tm+tcyayM4dHiscbWcVaohh
WTl6Mo7ylOTqQsi5XtEaKhhAhKd6xUR8v1zReaU4UcGt5D3LGszbWtX8BNur+Hp/sm8sMwEPis8M
TPr64maXgdHasVa+a2U+YCNkDeNrgvfX3hrCyXBnyB9aOLc7H92YhVm+NbRFq4xiukt+Nf+atudp
eeeX1XvUVfUukX2zs5IqfvFdx/setpl/RIsPi+MCG7OFIHcdTLkcgz4lSdVpMM+juYE/RNMWavIu
0D7FCcmPDolTxwcbisPCW17HDIYimpJuUR6mLXg5jWkn4qbpuuRdEzjNB49elB2ygTOkCc/3p/I6
AZlGQIrbhbLP/We2aQaJjjRK8hjKynHfS2oN1o+xUjddjgeKoz3cH+169qbR4FWyaj5wgZfvNSYp
llhWhSGnna4H2zojxPlGsRQ3FR/zgnbjxcoSauX6DakYISXEmpkaS/NmBVKMQYWckXceEvdk9EKu
SvUIgyFdubXz1JTOwtzdKGtcDjjt0d+65nWsRLqiBdAddbvZYcEwbKJRaTj94xekPdZcwDdNFH4l
hHOrjsJol2e5sRCPr1cQaDqKiWjI03iiknX5EIbsa0R4TPesudEa++u/SHiaGrziZOh9f1Kv9wVD
QfBkWqEfXGGzjbFPWjPovHPkpz8DLqJQW//B73ZhmBt5HOPAW51k/4Fxz09rInbnWpXjnRUkcCrj
02RU6LjjM7SbnR6MJFXFZEaNOIG6QISYjujLk2UaGb6sBXEN8NXsCLcSIXs5LSFLzzagSZzUWGO1
/BA0WLe7f7VB9BwoSxLsNz8rVV546OSQVyiogQKErdYsI7fFCS9qmoOrxSd7Eqi6P39XbweSjakj
ZaBfQ5NtFgJkWlhWMIzWubC/4iLor8wiQ7E7Hbbo1q4i1XnEphcDkaotF0a+ekVGhrxLnmJR6THn
UjedrKh5J4l11ovqHDSu8S78ctiA3lm6/18vHgR1gIzTHZ10GK4Wjy07zLS6Rj+LDAc9kUzTaGBq
qA5PhAMpzH8GnK00WSxEg6uIR10crJ5FZoQwCgqtl/vQ7Cq1VOxMPxeJ/Kw7+UYr4zetSb4VmfF5
yNKvsht/3p/Pq3Iy7R8EWAm0Dttk4mBfjunbCoVOrGBOZvzDqo1VO/ltOdh1GuIJgxc9xD1SYmaG
zWoa/1StBGva5678KUH33n+UeToyPcmkZDe1cGEuzU+XVg8cL5dIFGp6tAnSce+V5vv9Ia7C7ccY
5PDc8cQEX55FOsspENxMnOzkt5+94dQqp3ACmSRnIh4KnntqVitnPE2VsoWRtVlY+HdkXg4JPeql
84AUJ7mJOTXfucCQsab4cTCbb5Odrpu9jKa2Vmv/YFKv06IODbsl+bob35bIPvl16FSrtTmUx4W0
Z2kTub714n0TGqdKFl/uvyG9nLlbBqhdYEmc1oKki+RnXvvprDGJhgrvzSTwN4iRrlsc0nJa4zi+
PGdu8BADfE1z3Ins+qmM/Y0m4AXK7lc5Gq9mPvwMy/Q5E/EhcX/l/KPRMYbHfmnUSdXS6j+mJvcy
9HZpHX0xwuCh0rJXDUkCIb1sFfXlM7I+b1WhY07s9m+GIv9x4wLvWndVBQh+lh1+UiGltfwZPM5W
H7LtxwNRGBKhsfOc5usYNushC+g/u9aZDf/Jr6y1i9kIX++AZCXMd+T11in/S6Yk3/1S/kI69003
+3fgS1/iEd1sW883pdPFL2qb2HtrMuwFBvw++Om+N4b3SnV3beB8i2LvszF2G1RRdlFQbdLKeMiG
eutoDY4/9TaW3qGS6lop8nMZJT8T2W3NIEjWipa9oO/5o9XKr4kIHjQ2pUzka2AP+yoV246CG6fE
MSSjGLNCboIkf7Xj9Dvmim+YdWAybUzm7vIYJlm3FrH/Rvb+5Kr9u/TST1nuPZVag495GL7quX0O
qXm0o7GfrI+srvyqWwGEtdBs+ZK4KcbOK52WnTlJPypJtrKNfmtadbk10vF7rcXPNexWW0dACsmE
Z/4EdzDPPg5lh+UjxpxZe/At/UFa3edOyOfQrupVZpT7NKxRgW1/RKC2sXp3nH2FjZwWqZzbw7Ef
2y1eVF/iaAAKwQz7JrWaPt39D0vnseQmGkXhJ6KKHLZCsXOw2/ZsKEcQIILIPP18R/Zixna3BH+4
4dw8nel5NzSQQ/SlYALntlvH1y5i/E6UvdqJ99XMrDvbp8srw1fpQvhojEyFZRCaV89f1r6+pyVc
zlQud+sF3cHsC1p6DvdhsfzqGobrkomQjcPpmlNeFkX37qV7mSvmdpGMd6WJfd4xXK3x9h7SxaJ8
WJdm+HTKToL7MRvuIWy3t3dBzfzxjL5wF79M4mEKaDzqxjMzZOua4QcaUDmHw8c56L9VpfUYROVd
EDQ7FNZ1E1Zewsh1Zz+FdKNchp+L2/zCafCfH1TbNrG/zu3lj1UVx2wKfq1D+LzgW9qQynDK+zFk
0Nn5NNruY0N41MuCbZcnnyJvfikohLGc+fNAp7g6ZMLkyoxIL4MUWqbdpYfr1Jzqut8HXfi15Tjr
nlSNcbp+LoZkN5/JAGPaUTzgpgjXiAbghiaKlScV9BpX/yVi+PqWrNxj2U7fGFkflBvWvffzMI/d
EKHvhrvRujzUrf+JIPTTeM6ZlZWS1+gcKMYet1OQTzumm/YeHSNT673OGT1rnbOjU0f/Ic41Sa4f
yfQpoyWnKKQamUvY0oo6ezEWczya54jpvBNDbIeZMYHDN9OuH7XJ64UhoI0dF/xOlSJkE2g6dLb+
mIz5NOPKZgBlSeWgzYjc9qlt4fCSBQfJriy8HU0Gt3UWbnPKXuj2in+u3GQASwZenjQteSYvE1Gf
pUtMCdS94712tB+BDhqqwuzm97KGcT8mr9eg4xXJY1t+Z6b5ISmeHIOBTpeQIuknyVIHNrfHdWdM
WWzP7W6m/XaTdPdabBqMW8K1G8//aK8to2PGUw+1iiJ6P733om+d5W79INcIS0a83OinGF7xDx1Y
ionU09R5c7G31Ou4xrhpjOYnxQMPfXjeFl6xC/r8k1mRRnDrBGCbLzVtD1qfGex+8FYwl+OSNPuy
c/dZ8tUYrK/XrDpal+PS5seiXl6L3N0MVKZ0wzHhRXldPPbNvLevvyqPgUHLr7U834WUWE5Oeyyn
kdYVlJsXe52q7b0yGKfCIcXouE2QMORtSWJnzbflOJNEib+dVr218UfTmXWc7LHwGAHftTvfovUP
/JIONQYxoz6DTUgVjj+FWw2n55LFpSNlS6bm8eANCJz0c1/1jxc/ue8y+i8P9LC3fpDTC9b0iFRk
+5l3XNM/9AnAfmCvmvPOKeoPOrDSthiZZ1Pdmi78hwTyGVxqkAFeV/nhjBLyzoHAlJarGoys/zIV
1d7zp1PA7HN+ksy4xJLLvmK87NUu3nMXPxAeDL7Tf+nMfudSuVpzIEbOvOOAYX3UTdr9x8Tg1DR4
c0nS4dB0q5ofz74N47KNFn/HyYA8455yKTM1Xj0jeZIMb0ekV0R1gfeKJt6lmbFPPeDREjCLI7MO
TW8ddEad4YuANcPT6X5fmNnqmA4VV+bWR5F1JZ2kvdhL621S/qT3OZtOH3yniUUzRri8Ua2FT3Kj
7VBvvFkCRr5X1fUR3b4N2utHatGldv1hnJlBuBTuz6mjrXJHnWbXTS951p5chhbrISPtcvu9TUEE
N6iqr+vi3DdzcK9R9ZSirYx/7YwyJtzJuTQ/Ycot7oRB4yXiniHuzmQ/+C25VUhAcWfAsAOzCO+u
8GZRXk5hxxcZ5LgGqDrvoTTG19Iw7ugGsPGgnXr24nSttxoeTVr//sabEhzGBwu6SXi2LLU0aEbs
0m8lVtRPgtIbzdkcrM92QYUaJ+mC+thM3Y2bYhg/tUxRpl13XA3DZslfU5iVexcnd457HBkWEczZ
vaiV0tYYPXDfJPOmBSiUFWJ3vnwyWmZ9DxajVkkKSvrY0T7aPQ02T3mdvxZjeROWVTrQFxYZqi4X
a66V0ay+pi72Lcp+TswV9aurSoXE3VYwMNMs25LbLkrsvMv2wiTc9mrTCuRBMq9Ph4MbGnuLi2V6
8U9WwpTI52giKj581+xercXolo3FenQkTuH8JH5+J+l5iX5drPpQhOWp9H8FPjPpebw/t8eI0qWR
T1/gectKgen5nc1qktRjkjQ+irL5aXEaeBu2okg/mXbW+fpdVU3phw9T6VPV4j840++Obhm+wRTM
tvHvrTJ8ZfF9ez019O0a0++LSxrD8OqKgsn43/h5EXsFqRwDE8xIIevH4Ln3aSoLxfkhQ6T7RxMC
MSfU42Xasn2MUoZE8NIV/QerTP01Pi+WRNLaLyc7v+4Za6OmHtlpuTgn51z8hbja6rULvo7W57by
t3bWPlhwWmserGv6PK/pD5vdsJ7SehOBOowtnZod446ZpBXr7U1QvmgwumScMzIC0mRWc9/d63Bg
9Li1DRpM0ySe4/Ct/PHq2rE7hxtjGGKau99oW0zb1ejQ2Y4vlf+J4zHa9LRm9Hm3R7rUR+dnGs4e
6RP1KY/8vVtnu9Q0cJOdrc05r3+b6xcEC0d+2dJgNL4QqXLD72KPMxrgX32mhVHpI4Xd1dtI7AQe
8IZyzJ4e0yYzM7HH5GKnMtO5TJ+1H68HuDjVH32yCZc/npXd08yNnOXL12FoH2htfGxdXlCUh3m5
0LRVe77s0iF6bKNnrL7njGHp6yW795zkxQuGlGqG4cXO3C80tbK2ZZc8LtEwb5Pao2VG9KcZawO5
mH5t6umL9LjRT1+Ia0MZtfsuPjrTNHt18JA5XHvDoQJW92ZeMBE8n54WaGIs+qdLat2TPXOwMGoN
P9iRbn2ku2K+RcFdUM7LLg/Tp6txeR4MpvkyKoGRx2vcyQuQDN9p6898ja6g/X+b0Xtreu6j/GMq
xxfqpXbjpb3T28NLvlvt6jg15yevW3c1dorD0KTN5DCadR4vO4B9FoeUJYOL01+JbzwF5vLWZtnt
Os0VWGFdUcfTUUcm3eMPw49s9r4x5OtuavjiEKWfqmh57s350QswmVaGfOTecBzIhkEbja/mNWNe
vdF9Ih3pFRJ8q65UrZnr525qxx3zvl5IQj1K0NFfCRvB2dN8H/dmeZ828+N1TL5MtBZKo/VXn7iH
2mJ2RFJiGK2XdTOZyzfGku5QE8cuSumZ0yz3S1s9m2l/Yg7soeouR3FEnQT7virfw6n5MQWXuwF+
vTTZU5K0B6tzXvMcbeVkXzvk1USt/NTiWeUQ94YTnAo7+jnVyXOKsbmcszeilydmLxw6N/mvmAgB
RRYDFsic8M2G0c2QFDCo3DBH7dmexvfMm3+XKdMXHOtA2/qapV9jKyvfx7wVTgUO9OOH1YTNhuTF
J2YJ0piG5puG+63O3Xc/bamlKJ5up7Oc731mZjmF8WF4471Nl9bYTJwnh5kLlVt/pb5o5+Oy6AP3
wOCFKR4u/gPzM4iltofV8ff1uj6ZV+/OAv5EZvsuXUW5+J82be9xb20jI9+6GTUULlr+ai3PWNtp
nOTpN5FSuZi7DFKZ0/rOv+T3zHpn0NlmMJety1jsFWnb4QJqOzuO0JVhHe7EA27xX+tdYkFcRvVR
l7G8UyuOaG2aNzuztkyavgw/23bYwN2MbJeQoL3u1l/8rTl5OwkcBzzrLAeyjvl+uW+MbKMucP2X
svT2Vwoja4xojX8zmGBNggnKcyKQXCJrqoUpyixHghIsZeLkZQgHD5UclurtHyVKpEvoQ3jwmCVR
LOH33LH2ATdrjv5jcjHuiac8RUNwyKeZQhYrNrNgd2aqUcJgky5gxCvQS59ZsABvU77RzKAIKUfc
aBEElZigXLLd4wzpPELVw2qdzCY7RMZwNCnBRcZsdIU6JS/4kFA2+ttEmE3Rn49R8aQF6uEFN8EO
kvOLj/mUZD+tGRt/yjcNM71NhwnS9o+pDT8B3Jc1p8VSeUOV0tLlG4ONRQ9Gnb+zfcwDAZo2nR8N
nC3siFuggmcnSLTaxq4t7YNYjh8v2NBBYyCgn3m7DnTGOLKareTxNbW3Am6eO8ZDmm2v88nDaKCo
mPjej3A8bzTektNOG/L55y72YdvL+TOLStvqXvr0MmuCKUTB1Ezgw8oQcPKDBFU4bMawU6pMQwEL
8gPYGs64M6+/GpIwGK5KfArrPSQ63MYNN44SdKNv0rwt/9IBCMtwyIk73dSdk57vjOt/mftHNNok
/3VdozK9e6YaoqOOTvEfGcMbZoDdoH2v06mCImbEeIUfdO6aA4vThHeOdICUCCnHHqJfNiHjbmIb
+SHwYYLyMLaE8JiytieespmxCdkBK1qtZM8JMRzkoZ0rSPhNbGJxg0TvYp3fWlh7OQHNMjrIUxUE
mOPNqWIKqA0l2N3va/MmzsxT8wDZXxf/rjSuG8rmX2GRIe+3jOc9Gb0meTMTfMBltRxd2vlHjMUp
s6/nnv4MgBfbOOQldm1WbivdA8cm2CxWc4evEpFlSHZRTsY9O7ua7eOUkOsjuk3u9UkuUnxKIs1+
JkylxY+cy0IJ3YUMWP2b17FFaOe6FjFOw625THeAARdAJZk0Vg9G88Se+H+HLehABYYdnkI/f67B
Y2Vh0+LpM0TE2fkAVPF8YvXxkjAtwzCTLfgKom/q+WC3jDdA7si2K3xElPHRJiEjMnJQibsxnGcY
SsQhm6sbyp2Thkc9S50ZxuuPdswOMsVsdigLsuPfnN7NVMyDo85Iwl7/jmbmxrP1fH1P3eFxcZzj
eOaNWAUAbD1EPClhC8nodU1FiLlrBAHbNolzH5OGsfTn/otQClhzJ1LjNvvMPE6ed4+M1CO8yYwd
nAsFA3z784dtZ/vrmj2W4GLZwth5OJQ/+9500L1zEOIq0feV/WHC789rfUqG+c5hNlFSfWD/MCRk
JBiNa0tKi9E2KPg9yzw3BnXX0fZGS979MroMK8keHezUjFpWCRujf732DARq8v0Nx/tvHtGCHLzY
IMwvxo8hxNn65DDLr0MjCZSKkXX6dbHEYTlsterJz+70O4qE4+t5+i5hw9KTIoqLyDrkycOKW1jX
72BWLVH5OlKRVmHhMCn0CR4mAAO0xlaDJXl5eV720I94gj9y7khyZWiLexv8IQmpT+mW9adYtG2m
2wz4CXdXwxAT+yg9VpozA8vaO5NCODqoaE2+3+whPsAoxM7uBkLQ1zSJkUOSajX2Ga3b2NEXiFpm
TjREMdJyrK0nnuqY875GffETcjLjBJIZ12I7ZUgLyTz/A7ojn++QDJ+R0jo4dsDbsLppRmrTq6/Z
+cFlh/JMpzd4IM8/Zwzd41M+OgzZ6YKosIZhAzxl8ZwiN9EqkoNG9RGaX02jexrc4SQ3AqsWD/pm
dyL8IPeITYqNnp853rEJKbCS8dSQ1TLjwrSPvAbxwyQtNVaBJGHUAtODU9TFN8xQRTqK3KW6JECG
xtnl9feG224bsDZ+eXQi63YIdPA1jtSgUZHaw9DCLZZSgQrtNo0l//Wkc59xgMFXyRnMaL5g4y0o
rCAeovL+9q6CdkrBV9biMFzJ58Az4CkhFScYH6WlbZTZZX7jq7yYV+hNMJ479oe0ZT4UwFHrFd0i
p/FpMJKp3MtR056xXLBW+FGHvHOwihFfjWnvZPSXxg+yoeSqMXP7vUG+S9nPlfdKYGdXFP4xKoP7
JBwph/oz+D1WR/I+GtlTjjK/Tiawu9+EwQwDfc7O5ZaBZagwBgpwJ0YWxG2w4rd34qrvjufpXSwj
CYdDZrGvR0SpRA6zuw9nN4odEEsIFCrf1rreMVTtwTCNTU4wyajm3RnrkI51gkVXZ3hwEDBiZOHG
pvfwGPQP6voRDMNTbYxkzV2MJ9tf7sxwObjEX3I2U7vNS58NNOTKLpuGCQziLB0c1zJE+Tfxm35P
5tR2If3O89lO/2hZ67P8coYPbTr7tTB33ATXw7znHXthSZ3LUa34RriYtPtPjXu87jccpsP3e3yQ
HeJueW6qkkaXN0HIoa+pF49d9iDId0nSg7PUOI6WbWBkhwK3B/UeJzvrX0psi6q6xOfEfoya/qYJ
uX5OqqUqYRGutY9T+NXGoR2dX1Y5suj61tGby7+wnfJnjQZzGAtRzW+cujAyHucYpSjMJ0kh1WZk
4b1I07yux5D2Q83ANDo2FYCSJNkMb920aL0cWX1jfqZATcgxO/kq9VG6xUnch4PurgC1ZmaxbfHq
sVJRlS7/sryTwb0ZE59G8f62BGPQseLkhNnGA3/Z1+gudYGAvBhgCHuKSPvJ2YXnF/PsM8+i2pJa
te04XyBj0wR7Jq6iCP+EYppiudPJn93iFdmCL8+37xhpvokKbHz06NX//leSA+LKN21BWlWwXTqr
A/GVWK7cqBBONSTxeq4OiJiWhtA0xpMkM/oXGF8y/5IDyKoRH92y4ew9vEqFG8ZF8sDAvC2vogcp
YL7cnK/hVnuoMSrEmvP5euJJ5Is+4leY3eHVNAfhNdR7Cv1IrF+tenMOvI1uyrNLhhztA3lmIBR/
bT4xFuKBNpI7k6HqZv/RgVsZYQbY8QkuohTAQlEeCak2uA+iqTomHIHpYNmw2dvRGz8So/q8tsXL
zMw7iXWDg2UJUdveg8dopfgIqThFF3fzdNBzQKP8hI5PuqcEn1NU/pSFhNBvcCEJ9i3NeV8xV06Q
wiKmgc49CI7RyHQXYjtIxLMXee5xStOe4Q1pROrSTpvsXUrtp2NV9Lsax6ecliNu8+wrHZRg8O5R
HmcdPavk/vLsawVIEjitsHxA1uwXqMMYk1mCFr1dQXdwJ7mej0J8FGHcBBxGF9QD8Of/WPmMrvy9
0svHswif+T/4ApkAl+mP2VvHPoSLIXHoWnhEJlaZJO83GJ7SVrYLN9iAxeVycPNwLxtJIKchOQ9E
b+b9zSK6iRhETeJNuwHjncWJ4NRODN/fUWhBfEa31QKwuuw7+7ugA+ctB7RAQdhnbwEsyaylvYvr
2fU/6MG1ErYTxQizg+uyFonr1XHNrtuUoAGt8wEWuD3FXKv7Ct665FyM9YNL5BCEBWFHoSthWhCs
zbnW4Qu/xvro6rPAH6fj2o8t4E4ebkpB8RG/Xgds6B/a/poRViGdOo+W/ciutCghLpOuEPKLGgWg
2SWQPXynfiy+5gBOjokXiv2vQOTOIa2IQ5Y6lc81tz5gOkTaGRxHx5EDqk+GFxu5WfvAE5rU3ovO
1jLYub0RY1NpF2YT3InF5CNeBu9QgH9Ql0iPvnWPecIyEqwrzHm9D+4TuXRMhB/Ceyt3H2RESHdh
z1wJDEBPDtZ9d4NLqeIaYFFZytCvDEm/Ob+mWb/Bw0G38A/34jxV9KfTIqNlFRYQCuWZMPfIwA6J
DEgOAJJPeMm4fjSEbbixObmPs9EcB05cSm9wJ5kHVmLJpYtk+m90SJyFhOT/9TVm/pNPSw9EXNSF
Oy6ZG+sG/8E3jW19/ixyvYEBOsFx7sbymqNOipHsgDr71Dney0TkO6R5l5ZlYcG0QtcgxBSh7SXG
oTL+yBrULp2+PHRF8CQ4IfiqNl+rO+3HOdiR3heLlGUOeuTVeK/ECliVsV4Z+Z3tjba5CwhGCJFD
R42ADoRkBbniKkVWPNbNt4tT33kes8yS6NC0Jj21gMwMtpTO4VNKBNBZ1SPjQxOsrIuDXL0+Zeq8
cztiKdkq9XaDY50AkGXzpaz/+EsU1wjuFfePxBFM52FuuU55v0ImxZgS5Ft2N6sAXGFeGFIO48B0
+nGwtifd9oonBk9Eg5FguBAAoUTxB07olemi18mByIfwwbxUz1QDHQUTZpIJZt970Hk1TJxGqhgV
7pESf6zZ/eJ6FmKc8oIhaWTL80cocjE+UM9QBCoc7rOu3lHGZzFheBIATSfCPIEdz9zc0IR7dR4b
2XBlpIcBtxVwFuTKcjP3j6hbK8eaY+TUxvGZodH9Nv08rjr8hagyqwA/cd//SNfB3QhpXXocM5il
/V6/FwxCByf9C+viLyHKSE5ungpxVsu7mo/yN9jkbH30+XM342q8tQXkp6g4FsRfhjGIly6FZmes
j2zX1i8SiPxmgoI8fHUNoEJ8lEzOXsDu5kWy3siB3LIUgV38KPYZCzWob20QzaHYFR6AOH8WhfIo
PrfkzHO9mdUtcQPpCalxGEP/1GOlkOBsfhII62NFyWDnK0LqLBzFJL8Wj6q7d944ZsXmmk8QNo59
RYeGTW/lh4Fy777GmBjf+G5P/kvgoiuxZMiuANdqOWy+Kap7z+7jAJY0UjaHBxSQciHSNV2PKI0S
H0w/oT98g8SMT9w6C0DUodf4v5wmPAh24malMhHhQ1EwOqva6xJENJyPBeQTtC3oyCrggNmlS0TS
G+ObW/l7kzMQ6NGRo8xuPhn2M8D3MCTARY/nd5eAaHh0EjwzmS1MfQZ7QBKr3yVKQfA7i67xWj+z
dOxun1DM8N1D8oEuwMIckIwMRaRZQ0iLzvN034IjoOyUnJQWQR+0nwrOKApyxnR+kUtm+D640bPj
JvFYfSWKPtwoBuqX1OTfClHcbCjMK6AXyP5OwMGFzSBId/x2IS9Afow1fWIRHEpDeXJaf+nRY8Xb
Rd3m65+qxZiQUjqggM1DlziD9Me4JrouwWgBTyd9YEhdHDI9UqTBniALUaUdzEek7O299qeCgYDN
lB15wNmJjgNwVjJ/HmyScv0jWfKHFR/t5TowJDffMv845qx7O3nAPaK4prSZuiG3uXFkH1J8SDKJ
+mgpH1m7MAV+FrOkHA2nwVCTrPHaRsGWGcstJIkwk47CCJ+hZISTVDPfYEWJkx3Sc3XHTRnGQfQo
+uWWq/AFYJGu/4UIdsETOTSz4VVWMmPZxDCSDHJ3IE/ayNwEKdPiTEWsIDrp8WXSgZjrfODQJj9A
9hk38wEkwUekUMRz9djG1fSHuq8to9WBMylr2EtXpPhd1KJUhlfNtRnDK9L1ioPunNwLRcOJ/MGZ
wAJwF5Rn8UAdEP/SvUDD/Jaf/yM4UbsCp/wTqgxgONfqBP/4vHsz7mWUCiGVgfsg+cw9slZaSG37
84+/D9JyeLACebzXY5Qm+xOQA1xrcSIBN3H2Pq2LHIoEMoItaDU/+JjIIhuKtxZjISdhAMql3OYo
pjGJ5je4KKBieIX3DFnG3L0P3/Ef/rI4q4iAfmb02mUkDJpHkwHYEXHLnOTjlTDqPwzvXJ2NX4BX
+g+qQXaiYrncRLQsU0qkeCJlEH5arDWeyCRpoBTOVQzJYQkJ6Og4FDm6EObCZdIyQGY8IbCljKoV
rcTzgJZIuJb0BAv9Z1eVQugCV7gbReWoCd3iTdjgdxvtT1Aiz5RMZZcZ+W3jcpfP51MREGum6YvV
/EaB8RSvwaaHjNqLRfnfTYYRwnka/S8OoTnsYlwkkOLvYgQ9pIT/qz1LZKHCXKS+Hq414hL+WS/J
jvKenaQzFybTMMF1kKfLnez3Pr8H5xzwRMEPLdEzcSC7H338QmgTeO1sDzLiU/R3QyoLMIwDvHW1
He1wK90pvrzpFeF+PfVKNMGIHEKGfveNU5dxUYLoMuujxWBdERhyCMB08m36nD07UtNXXXIWmgeF
FGSbSwRFPXeKbiMdCw3rf5ZU061IDQIE6jnYjiQW3Xq6J8Oe16XEqcoVhxMW3FpfHlaKJjLwMYPh
uacg+WQ2jzXmCeoN9biReYiuQYi7SA+2CvDk/8gh0/phMnuPt8t1LDyPsWqTmyHpRrFajPXD+7iv
NOIuM8bLR/2Lyzhj8pX4KQJCz4L6lCZjXN6lrnkaNCCDUeCCBeWXKZ56WsX0w/Fin+OpehUFhBc1
K+YCEmA265F8TAaMDA4ZR5yi3cBt8DLsy/GTtqBj54N8ixuJ7GYv74AeVXc7KX99JSKCBevJmyRX
JziknCsMtcs/tS5gd/OLGyLDuXwRk9xAaHU+CgKRzLUR3ATY0ZyP6zm/XElkw4sQINP+Ui9bhBpv
4ohDgJ8S53mlF7MSVmSEsnnfh/c4VKmsfj5RSklaa7ZhaSI7QGDTnqhlpj7xZvhIVur3cj1fmRrM
hrlOSaB12DRWHltmH3ulLzNagg85wi7uJc8Tq4r9oqYlQXJS6BmcwM4kCwCUckYGqBfFdJIaEGM+
IX8HAgIcOMK/wlegZaJlcLrJywWZ1P9QONtkynIsTND+DRbBR5hKLAvRUJE3yFvo/Ul2wk188Yee
NSFZlD80+/0DjxBp8sdUPUDcXPdkfZYVMnxng0BRuRpFrP9U/N+Ny3oUPnGBOn4xHeV5Zl/IHb6k
E4aGVic/6HN/ycFzUCmlvb/Z/1OxlaaBSrRg4DyOOJ2wNATZEnBVQ/7G2fwpm07OBdloMgdnfLrs
SS4wdI86+3LhGGkEh9sz2UDDkQvUE7wH8fzgL3JSkqpSndddh3rQblgQx6zcmPyRmZp6ILsSDKgy
d8vGhULhG1kFOBm4Slb57+wUS5HvqPHN+yr/KoslotbcguMlZoUeBTn4Nkvga/yf18lnwxa58Fiy
ChDIH4TABr/aSoNkvEnoV5mPH/TwuTEOa0IHeUZ780zCsghvniX5vgSf8qsd8wOoHznBF3UvKNvG
iy0jek1zMiz9j5AIcq1g+MK8tEeTrJBo+cvzTA085FYpXpVnDC/IAiPM+V+G4GB4X2pXMbZySJ91
J20OQ2RJMgs2Qgt8BDdxYQkK/rMRpLkD2Iqd6DLFd7ewHIIdqvu7evGkZA4rlv/A6YCrMr2h6tGt
YwOc447NkTyZm6dOWhHohx5jimFf/0Kg6Tj9R/bKX8Q91FfeIYESP4n963fiz1fvJLLRhcEBMAJ+
9yMzyhSTuCX54Lvi62L8jGPqpC9H2hDiiEM5h3JNAcFyJSrBVBNNRi9uvqee436wHSTvwenaZ2Vc
mef15RbOCPrnqjc3FTl6qTN+kQrrmWIB5f0VkFqmNIsYCkOOuKOSjJaiPqL5JW7kjOIQmIm0URQM
gpQHaUEhg49vUrWfSFn1qDefDnynH8xNg81OGIKH0VZjT04MUvG3rOciYHh080XAFZ6WtT7MzgcQ
OyrzO97CwSCg+L+JLY0/Nu3nT3CNjyRBDIhtRCS4Q+MoB8+BqounYXnmuHUVMDTMI8yvBYOEcRsj
sQRsYRQ+xD3zG8SxIlqtfRKW42WjbT67yAD+qgBAxP74a2rOJ8F3J5yBseOT7CR2L5easC7rkZiX
2EOsgRGF1qAG/uZ43dYBPnIEUZ49DAnph/ZRuRK83fTKQxC6j7Wd3s1kg0nqycHAG2+xNe/+r86i
eZdUaIuza4zw7qHo5Ni/5vWeeMs69qcKxSSXeHYBxaEUItJK18Oa1C9l2h3WNdpQ7HISthD7y38s
OGWDkYA1O/ETV4GPVrcsj6z3Ss4JVhcHjpTOh5OooL46eyjSbUskkLfXEvglgTUMIqMmWpWNBLuf
5RvwwMLrFZcR0SHoqxobihKOiL/C6hEXZF39MyCdYbpjQtVNv3FvyEQOU+pf9r1YntMScvzHvuMQ
vLXEGaA38SyfDRFWCZAEa7x1mD7Ds6WwSTvWxQ5VeR+F+WNQXo5pnW5WHBZ9wKQpRA3W3Y34zpQC
D58n53qfVpSPDz/XPKGLIp//IiqTBYODAV6T4Suz7R+sDUn6GM7E8gDDJT2b1qZ4GCrv99VdvrY2
GStzedf5zkEWAicokoyC5T8bGVVcrb3cRR4ZB2q5p2CKi7s/C37JOJCggjzsxEIudEzf9gmJYt8t
xu8kN+/F85iu4Xom0eZzR2ygNrMb6OiWw4TzITnKPXpD0HsZOtomG+IyJU0Eq/117+TtLQTB9djE
BRSi7WnuzRhdmvE/wysBcd3G+y2J4+EZlE5jfGLsOkAA+7yJwk/YnroeAiRybBTGD/5FLKNDuht+
L2THlWZm9lTbFNNcf+TmuHFNMqNJbGPxAgWwITPV91j23CVfkHDWgSLj0HD05I/lYpcL7vYwIsiw
tTR3SvUMS9FYCthFX7k5M62TkA4f5sGoMiwYCfXWGX6JCfRFVFcGVBfckdLho3X+qyIvDkZmuQjQ
9wgwq5wrlkMggu/fDCT+/CvXRY+oZT5c9Dm5ZjI+vxvreuLEHWwdx94VZIUEeCxuL0eQ4ffKQRPS
N+RtJw2+5tsBS7j8tXTZh5bUTp8UAQdnQ5OSTmz76sQDmDk9/+Rncmfa7XSnTA75MJEQUs1kIAGQ
kQ/QCQs78zLlRchAUKBfpjgULKcp922B5m9yxnS3QxfFkU9n9/Ln7LsfzNo7Ns5PhywNEaRRMLvu
+n1K3lHfxL4Q47dsNp0FykCWkGRN124nom5y74lE5F1og/LY4ckSl/iEUS1S2JsIe+/nsFzl1ANS
z9ZnktxM2I2nG9HNokotDF13lVtNop7zcb38QYlCLPwmz7lqfsoTqB+gKufm90PwS6fQyCieqILg
BBWGnI0p7snS5eny1IkqZEvgyufphXmLC1T05qtTkud+sgGFPng2Hzz31Qkrk7cIyOjVxKdlFSom
yZnbffAAj8z2F+ZyEg/7KsQmR7s8KEv/ouuk45ksTYomrelgeGCnkYIzKt2aO2F0nmIGJ/O6sFan
vSFy3t2QquT0o1KaMkhcflfJx4iomO5ZhyeK/IsfuZr2cvcvgCX6l8XBN+WeosuE7NHbIVIrpUiu
YqiMXdmK39fIl4z5y3UsmjmAbFvOtGtypWaGpqXGDx5VzD+UZAHlp+H47hJUk+9NRwktB+cXABZq
mm+Lm6/+sE+iJ6GCnlwfhS2BmNKalYGrG+6Dkyf3EPXVAT6AvseexBh8GubqbyVtEbp8g8fJbB3s
5D/laHUO7mBweKUsiWtQyc/YrtYRO9lYsq10LwMSCCzxa/C2vlIE/SFHAegktGW4nmA5R85Hahxg
c/2cEHzmGBscLdCMFJLcfvoC5yJjVDuSamzNJwlZDlO5hVdahDMV55bqcitvQDrz9Kg04tFxH7hu
Rd7y+b/L+RBmv2YjOshjPswr0el3Xs9zLlT7CeNJTQIpeViAY5U/qBjd0GVgG/o/6rJ68UCKRrR1
i+oBhYZ4saFfPQKa/LckPebvIxSzzQNvJ84LMV+RXTWnbsv1Vt0Ak+2dXJuNcx5ViS8f8TelxhNH
xjNx1SJeOnwBEUUwCFrEiN4hPr8JGvOpJplFkFdkhTFIQQdhmjwWVKAQwnoOG+t1mft3hzKBjW3C
+TLabH/9Glz6h+s1ekrc5EdVpMQOyVcMh/KFyP/LGljsajHw6VEEN/b+f0UH5zpN/m6fky/UJxOa
nvezOz1KcdZOdHKX9SvJTnuJvDy1iJBQh0nvy0cvmg5rfj7VZc5zaUWXTO9usTy37cIsa3xcyg5o
GYOCvW4DJL33HpM2vFixjsx1u9O0BsWmd/1tzfMv0XBouvBHGRRf2qL8Smv6gzFe7lJr/pZYySfb
uJabS4k6dMzu2anWozmaT2OxRJuZ3pKbgTRXsgIoMLjWZzI/1nY31UjHIsx2ZBudwKxyVClmxhV0
/eUVZrKuv2ZzfHCXvqTKyrvv2vMBo2BeEGv9MuzL+WICwJ1dQ4baOH4kZ0mu/AfEzLeT3H6WOpQx
XM5vvW+RiRoiSDDacCDBtZSQHWY6EaxNvZWRYxSVifGQHfm45KRunQbG9ClNg9Nkui/jJdvdlDUm
sLyJ8v/kCQYbrp/1C8LDRLivF3K8eu9U239agw5UmIfhRNXcBT/y2QjfCINN3vQaNsu3yAV6mKSt
zfY2qK5fz1RtXO3xnbip7q0noI2BM1F35l/O33Hsh5P3raBdcV5RMoH3ZhxIXViohET6cG5Xrw4O
0ktIGYV22xJswGYNFCosu7bRPs2zT2lGDSW8PS7XO+1TUcHzZH0Th3STAXb8IwP+go8pLb531LRd
OmVio9+RvFzXHUjBY/rJaBM27e7lwyUh/5NzjoBdVIdiFaaUAdfO58s63sN/ShMjQQpaWF9bypuF
2IUl5JuS5Gr/Z+m8uttWdij8i7gWe3mVRHXZlmuSF67Eidk7h+3X3w8+9+XoOLak4RQMsLGxMTvH
Wso7OWv6NArMkeTrXvKbY5c+l+RFa9ySiR4MoqiwGt7VNLMvt+pPntH8FmLyOjo0t9HzMKOatsXz
8kt4UJ77GQuzsGHx4ddGqtBesUw5izwmyZuWuvDatJtYOUkDDZl3hgIvobkYSrewNlapNfsS1qDw
NFQDI4vBlc1yY6jVMp7yilILkDh+FFKbYGYC0gvrggdHUle3fXDaJky0LKEQsUQTe9ymbIYAPElu
S/weWbOcvImUrAlRRsJRrmZGKjl3OYBSHiK7eSIjMs3LpUiLh6GZ8GIchmW/5O38pIOtCoQnbp3E
sCt5UblLNEpCMEzckLmJ0i+cgHYKQsFlMLZyEDwYLWTl9Kn5Jjyw5yQjK8aOdPwAHBqs45kH9LDt
sjSJcxkKWB3cyS4e8dS3HzpKpYIweWv51zRmqMlF9cenX4/Qb+B1nGNu5f+nUmo7CCUdyC2EM4z+
8U7Wi/SJ53XvxURJuCJDsB/RkM/G5wZyD1ftvouhfawfpCJGSGgJzRzcddpJvjYa3F3k0gM5jnDe
l8pNOQ9sBiQT8AvgJLcQiQS2StdIYEw7peN5sxNmlWzCRWpjqdFnihjRMDafAmHJxMmrLCoaFI9y
D092yjYFkRvq33Ayj32XXAj02LHHLv9OqRDZCU/BH3R341XpIMdM9fGb6/lnRa0jkxH5NPfr61cm
Us/zJ39QX5r5R6Us3NyOeyhfgsGriFOugmdmfQ3SPeTMqiCGiI4r5nTHa+INJ/LHMgd8hwNTQ8Cs
vjwLii3f4RvRh1FXV7+L/tktov9lU6Jpnp/EYZFNiVwG5QbRcWKLJe5RyAZ8kvB3eZGf5Fv09cSL
/CQznSMjvVqzeEvsTZkOuYTxQHiHrD4vemfou8pwDt9fU5rhMr3GtP2TChIizSLoKDpp1NnO7K0y
GrS89jq0A7rFiWMu9aBWP536qKTyKCDTuFz6zN7XzhmpAMGtpTdaGqlTZMGr4chG/nKRd2g6teqT
O1Ka+Rfrbw/uQbZqtN5ir/+ut5R3gQUdpBYhK2HPpYs8osRDeaPDoKrfhXwkUzNOSXe24l4WKYnc
owUSgok1o2b3n+skD+eAX8vv9YFa1RIgh6mwdaGuJ7ecprxCFYFYQ62yG2M7ZaaZIpXilSTqk53w
/xl3DU0AIJlTiwuuecCPENdD2Bmypm7+Z+lKgC9o1wM6DE4S7+jj+YJl34uhZwnglO6kVl6IKlnT
P/dtk2w8Z3qaoOpI8AhPh4ELFk83+LCs19t3SM+ZYNTG6N2dvrlRenaT7KXsoGJuQjvv99qUHrhg
TIIpV4WN435oPiB/M57iyASX7vJLNFahJFhS5rLvTwM2Hc0succliSSnEE0qCX8k+ST3mf+D4cjF
o5OpEteR+7YMHO728cNx5wMkxtCa+bY+CGNHPUqwEjXA98DN/qzBaqt2yk32sggMnx00OM7JpRaY
T4f8KXuScJJllkiSYWFKhfUiQB8/jSqXPc3bsM7MitARcXxJC24V+/ybmY0fNLblNy3LjtSuB6fy
jexFvPSJEPTbSOgPVf+F645d9Vvvl7hg/y0j0YylaYInQudaMXLgcNDeGL0kaM0yDQe+h/VmuHqd
PTIYfojyFu2g5/9yCYZu6wTyp4D199a9ncM5HimsVxPpgzjMezfa6NlNEixssdztw74hqfJfe035
V1lDHH1mo3fr77rXqW09CYkZijx67n7HGmm2hgHJ8LRu9kya7kafXFuMKO2WZ6mYNPrglDblvJ37
HlZfRb0gxGIgUccQf31iluqpPii2dsdNsXYkqDP/RKzwf5viOPHPWf/guZgNm24KRA6sgpRDAKO3
zefIW6PGYmKNe99GkMDnA8F01WRhp8APMU+8mTWUkylpbNaMMOw/zwUwOCKAA/bL3PK3zZGRTKrM
r5j2SiqFQevyQSEyW4qZgijbxOkuzX9AxGfjTU0NfLf259ag9luQuYbyFLIUff4y4zDJIVgbIiUT
DmBWeHe4yrmXvNPIqz8HlbpwbbggHDyVlGxKOCnEWaGDpyi+E/ky6wFls00Twy4PaMEyWc9N3Dxx
AdOG8wd65BQrNISGY/VqNCbUook+DDEEqjT92yBOAcdrIiLU0pASSgbrdBIsIdri1Q134hQ3xDpa
gTfIrVfbDpUFi/esU+wJXoI0RmPZe4nebQyC1mrasRi0ZBuh6yHndMwB/EpbNjMcrHtSeCfW/d3F
usmR0FE4GVhkgWqNKbhKxsAuAV26sT7Fdn9WXkAerrbOsUnZRmp8xiXPtkaIq1hP/eAFm3RwAOri
gFRM5hvnanJuPvD6kiz1K4234b+l0x85zJ0zQx2Ls/EmQxapHYcQk6I6KqrZmNVCMw8zJqosowVf
ymzT3UD/CURyKENCg5t6eOutrSs8AWsCaoHsPujqbqRpaC+Guk1x8i9DY/Y3cKRztCOowLU17Egj
wY2I3HNHpsjpjV8ut4QEzqaZagdvVsPWmIFu1na+oU/6KKDWVOQEtyk3aOwG0zboolAn6klafJN5
jV7WMftSytunbbHHEIcG5QfzrP1VQe1tPEy1vMPjmlxjhFlWk5xYqSNcVDnvjtk/L3qJ7gBFTFsj
mC964T1OpQ/BWS9eLc0/EYpB9AGiypL8PAC67iI9ppJqCr4ys7l+4+ScKn/O93llwkofYb23x4ny
Vbpeoziv+QGRU3LW1+qgpRGKDlW2JSV+jxvVbJtkfAlour2pHHNPMH8ohhGutxnnwOXLLclp/F0Y
+RvK3YfFKfc2jLtstDmLOMo3aktPNGi2tmnqUUhPzhXYHptMhbwAE30L6iKdbbF+Jee2zccAfBzi
O1lg1ClwXCFut6j04A/oFDGBbH+jaeLYL1zWgNDizLkjAnlT4F3bgYR0bkuxQMrHNK75gf0S/pS8
o2to8TIue280HyS7R8pQRfF+hYIiVkKn7F7o48I783DMBdS3V/MRWyjAmHLjvRuc0EDeiYaIstsP
Wk+fhRaj4a/zlVlvIHzrYs9Hit2wPTlVv1QGiTW1h/Ui4Y5pzU8kFbqovq7C2KBbF1easI9Xd6+o
4gAJM7pg06/GPqnHb8evcpyDJDb12btmpdqtQHLC+++n4NtrFXxc8ulOgiKuQXEgSwD5Gu+4uiri
VHwgohgm4hvqc5FUxzfjjMkLjond/Ozga+bzAjwE1Z5gEshzazfxEdBphp0vSSueIYpwJRBNhO/O
3Pr9I88crckhG01jUzbOvc8uNb8StmxQvdu9EUKRayjo6XEEGAI2t3Kgu/Q9mURnx6fbwfzQsWiC
S/Xpn5SwRpBRvMMMHm3axL/SGBedWj//d8M9xpxh8iWuFlBKoqCVAkvrP2cMQaQ9OOs+BukFu+Xb
vtFsmDgqC+vWumUid5LBAvqPeyRMYZKMkdB8kjveSUSoU7DUBtGS8HhlDxE+EPN+CYVH7lTZtZSm
pp9gQ0lRXXAxAzAIl2cVGMVzx78JhA7D1nmum+eN/3CfLhI0ymVfkclyuQDcaD7IpcSFIaB1hc+2
5qVoGdNmgehCglROC/GtFpdPuVafk4VOT2JFcvUZ2WwTqlcYi5hK/hDSEj8ww42BJESiEddTjIGd
J+vb1tPLCP+3/xLvUkJgCXHllAm+xwiKbPrGAIjbJJ+7rOttdSE8LEvYJPYj/5QH1TEpFGpLbguq
i+eiFu0SxLFU4344RIS5Y+6CzvqlFV2z95W6LKX53tnq4HBnli5yA3r8munxH8zyu+AQQ692y6S6
7WR2MWCIFe8dqvh3FvZt1NuP1Fx+OZyZHuZi4Oicfv2L+wzSvPu9d3oBbyfDfBkw1Gs6vUXDcFZx
eqtLarhl3FpfvKX5dDc8CnWNqnqIFe0hh967wAB75+ygR9SXP71iRCnV2nsq/St+3piiFBuVVBpF
5oGGunstAtA346fY6b+SuUa8bUS7MsVg9F6qbyanPTnWuJ8s338SAlhfUibtmuymBhkIs0YP0AcV
MakXx3O9zX70o1iMcpO2M6r31l4zkWlpDHM/WwYcbq8aBrgq+iP23H/L5UASbS11zx7w3fwwApg8
x5b5nmlom1XppG8SO/LCQVII/vpMuImeDzRePzf+eT2iX3XswGplvIuW2Ztqaq9e5ZW7KmcbDH4O
bqBx/dCGRvfhJK3mg9jdJRt3je+cB0WZU9e+oFzx8Q0JOtHeWl2KMkqI6cvy6qF4vaGnYrtTq4nB
F523DBNmXae2PtC4do9wib1JnGVGFMaez9FU6mc6o8UAqtBbyYDbZnYaKVnbWo63r5uYkdawvfWI
0+1TmlTFVF74deiDTdQWme1BxYgqBQe3185mbl79oL7VffHDJDxuPZfCZyfdjIZzAubarvn01OU+
IHI5w3jtb4myT/Ja1QPwJJGuH139er5YQxVszYkWwmI2xhmyqxmd5wDufmqdco5xV6Ft4RLp4rGO
qKw0eLluQa6RW2MF9VCFS9MP/+gtLTlyNb4twwJc4x8dACfqtm++H3+4o45wTteWoZW1h8hL/pJj
feiM6NRXw3Wh8Tu9BUh6BeE6dOdkUMxTfLJw3jRgZxyURzraHPvEHOGLaLDROoyul2xya7mULjpF
jvES++bFQ/wtoXFF2CeI1tij2s4+/YTEKstCJgG8cj1ed9idBRRB+1OTubI7aJ3Knk9Jv+5nMHqN
Y2WQrKAZ0C1Cb24ghCgpjyZfRpkKMHStqrNlkEKlzL63EUMfo7emuMLj7EtwA49w0eqeQZRvra3I
A4yntKjJRSH/sokGdXZM55lw24hpXGLT4NFqbzUJZ0Nnr45Te4kltbsk6leftOgbU9CLW2UjK4qa
VoNAZHQyssdRApI2OnbxvF3j4QeMwxo5UnR6FviaY9FtAJnOQaIdtal4cNzsi4udrColsZKYMQr9
UFLmptfLNTLoM14N1b9uitERZaa8MhNoIHpTttnuTJuqVivpt1FL76xqVP/ycnySrdnM+T1o3PiX
sKAlUTWTY93maftiNClGB9blYH6in3XOouyAjB+lnC6OKuGXbKJiTo1j6VK/1ce6zQVv/FOl/tZy
+VuqeF1JcA61/9pjONMIRY2BClVKtvKmAZcxy/yi6fNrrGWA82hE4fIZFmwc6KbimmWoexXcaNGS
IlNv7So1kDM3cNMMFVZaA5UNj6fQrH7XxMYPAf5VSR1ElLjj1rSKv5NuFXv57nI04m1lufJkeRKa
PFqUQq6foBXUXmFuexWPH01H1aw1lMhLlP1x9Jyr4dbwEz2727v1fEOVZh+3oFgBzheQMvpsq6UO
Sd70oXKdi5jXnG73kmv6XlzyMyh9bYupg3lCUOVExXnOuyXs0ijZB2AOkd2dFcp1oUWov5lNlHyW
4bjannOZR2RHvCX6lFjCnwsjjHpT7WtzfIvt4k2DKbGZOg3AcGJB6snm3gEySBZrO0/xaSQytVck
X+bpM1X+U13Due1yGt0Fa6Vv5Uqpdf8my97pDkX30Uear3+kX+tmHJdj6udwgJQ7bdPRoBqsNQcI
JtH6N+osBChBQ5VZvsmpn7zqidgJ5YfRf6ThRhAGlvqiM2mLcIg5eST1tThMkU38J76ca/rzqbQg
/U96dnHSdu8P42mkRc8wDixgvpNqkrnnqE0gm9/Ah+mR6EvfGr3GWwEHDM1iAJLqu2DWt4GG2PXR
90YDRcnObiURidAxLaDa+NFb0VApuJD0zj2RRQfjYHb3ndbvaX4BEdU3ZlDNwdzlWfk2dH65I8CS
rbBPNT5k9VX6xzEt7Sc4pN6FpY1Ypj/6FO9gvlrDh1oBDte1ERIxK7Uc9kilBN/JtjtUGCedR54g
aXpL4m/shYsXYSnYKG36OicBgDuKb0lqPRTdeDdGLVy75omanzeNZopzbG38dnxvlQVt1QoTp9I2
GkJcWxoY/oszIHJJh5cU4v2o+y+442iA7wcYSOSzF7K0GIGNQbly2ue/XQ8BIbzXfPKhoFINoOWp
ZJPYnZXUnvRehrQA1DOTQ5/11pfRcEvjktUl8hEqeYESIw9TpG9FBiigKpqXzGAhk0RJttorhzRU
RZuQ3jylZXvT4maXJtaZ7NajG6GbhSwTpYlJDfvIiB6t4GOa6gdHGyCkQ4xxrOPq1+esgyuvuduI
o11HwA549jUblLzs3Qk0zj3ShQzDwh1uOv2sdOm8FV0q1SaPg2Zbb1VvwclO531bWBTiIukZdLVO
Hf6eVtt7XtaJvIzMdU7isavqbYlMMlr0Pu16CyMO0W997Uryn30An74H7eh9sqRas6D7MNHgKbOS
0NVuUVcQv+AldfapR/WzsF5yK8eKkjRsCf0LJMLm6YW/aFd2Ja+FVj3Nxg93VZ+Mo6Z3Godoa6fq
0WUqqeIpHw3annZ6jsyJtfWDKGwatWtd6OEtQXtsfXrWU50Y26Vpnso+OND6sGM9KzMn3sQ0jmZx
dTQiH2ITs38qmuVQBsSg1Y+Rb3LWj35B9opnbxGoyHrvtqIq6nYjDhC9KmzjWE0mUI0mO+BArxA6
LKBkpSE4mCHTuJbbpntey+zoSfyx3NoAT9pDY2w/NZ/y8LzMzkOQ6Y/DiNukrVSpobkCNDUQc5bO
e6BPx8yhz5hWUXtQ0snJ0cHKF/vf0uJD1khGYROXqb5Y4xyq2tt2xtuMpeqd7roEC8Yt2cfuGGrU
s8aagc4NQrvmeqFn9b5Jhm01L/T5Gly0mJGBRV3QOubpaR67c04rBxlgH6R2qGt1SDrzKejdA8b5
e2oYYQfdSXRCWwNLXcDh1d4aLnUnfYrK6YXO20N9czo7HHAFjVw7prFUSy0bBYCeTLhH4DbcgjCy
3F3QGOyA9DT59kI46L3po0Z6I/ur4OzRyvDeGO1eIdG3KaznJZo1EDDvL31PoPngz+lIuuHie13z
6CRaGPG8OjVY3LabNoq3S4sanRnaWHSTdLTsk2FdDixKM2YUz5FaCBAHUBzAQX2kkG8bM0Na9hjr
ivjd3YIC4vOvFLbkiL1CR9bzGK3Zzvg0RwlsfpU+TktQAuEk9qEZuzec7l9EPVTlrfSJeUiD6LXK
PHQNq9/xGAO5ilhkt2VPasG4X6OCM09SJUNmGcRbq9GLQFtv9rC1Lz4gZtVyTVE7RGKDaW3z5DAM
4Diu9Vg0c8VG6ptjlJHBH4w7GYlf8zIVIV0qfwzipnmVc0k0CuvWiEro+D7nCUXeHtg4d5ZZn+zE
vpdZ/rP2vDBH0M+xpnOp6rCv7Kd1qg6NqmjvvKD2Gpxp8PlqVm64dOk2p5eIzox2tBT1av0lGfRD
3PSnwhBa5HhwlLrlevyc9/idOUSMTTem8T73LTa5iFK0RKIwFGeumB6UrUdtSdMNckIL/XyzHM4c
fA2vO626fyl9A6kzitxI67FtKRAnjt/OSXUq2uVqRXZJ9LtSKjx9+Im/b9lOTg47SVR1jMDTjh34
r08Y2+kJME7bX2KqVAY6ih4aw/1oFoRuBqKBYNRvA2m7MJ7aT5oa1Huj8mFa5g9TbBJn54c+jWGV
qppEKXCkWUK/y8Y12Hjg4IpVouRrZ7ndjxnADNXt3wv9kzpX36HQ+RG35b2PjWnr0MW9thnf0B4z
1/lE2Pm3zVORmg8zoz0Hit6Z7AutN36jkP2LhhLhlMR7nbOzWXztVjr0V2URArLtdq4d7Lx86DMP
RUZwqICOk1oekxFKt6tR07PDvPv+gOBoRW0xS5/O+VupGf86xz2nIoveusYT0DGHKjp0Ufag9Zg3
p1h+xK2ZbSMXEdfSKjZ10UtV+lfn/U4MnRIdbzFPLYxYu5quph9f14hLcR4SSib6Lu12iHS2TxBI
arAtwCg6RcdRhS9mBjMGrRjjN6UZ1O47vnYwZxQWDBuKK9EWhJFsZ87+q93DOBn0/tJBRPBsAUtY
QdssIbSOLhVQNNP5MPJ8IhZGH/inr1bnGdg5Ow+O3kJdCO5DWz1YSecfCst8MK319xov6CgnOzZJ
mtuk94/cQ2swAKxSIN0/lpr2A9VzeJPv66hRqv1JHm7PX8tDJPkfk4SGbzwbWBn5l3V20TQa/uQs
3FzgfuR/OKaGJnp8bOvOwOuFzAyDqvnMvOfBA6/npsisZ/5M3hwT0Gjw4jA6hZS3eeGqA9ntSXNA
dSUlgTrNkv+WDc11Gsy5XNIaWkNWbxwG9DIoyz6NCAbyedw7kyr2g50fS24T3lbOrVAlkRS96eS1
ooZKwJpLlCG4ikwb4j3W89ia4LinUn+PO2jEOG/ZvMf8cF8r9DIDHzzLe9MUiU2a+tBcWExuA8RN
PQiziI+XQkAkbYGcDrlg54GB/jeakdvWJYZkiqlp3xrfANOZqeDXE77KBFM5ykj0+Sd9Znh8Szmz
+WGfR9eWxJ5LtpDuPmMbPaVzxQ1F6mi1woWJ4yOK3tuubQbYFWdvXmT/rYgJAk0/zW5xGPzmp1L6
eYm6u83dYKTGS+dUj51pnQCO391S5/Oj5ZdBinB2OS6kTK7yLW6s39dmvdV5fw/s8s1T0AO4pgwC
6k3Wm4/dyDz2OCBam32SsE23fqsBAOqqOiUrcxSPK1USxfBOOyt9E7TJMakghBka9ApUMwet1jae
Mb9WUepQQzY3u9bKqHTUcJb8at4tKYsTTZQIMfdyonmAaxT1v9q15Gmj9LB2SBJoI2nicpJSg/xL
M0r/0jRWQ04p+ioRVqNqjJOR1/qrYyGebBTpI2UEmKyufZ7XFE9r3maJdg6i9Kcxy10fp6/eVDz1
lvub7PSeUJT106EIiYSQVkMrcO5ZTawe1D3y8RbZoF4lD2LiaFD3O+2r6wh31CVGs1b1r8gQkogy
EsywlgH714Hu8c0KybDZqyS6WI25k3tf3p+mNipp6GpPaxTSR3hXTKQsUsgFyRC9oYxy75YmDBz7
bOrdEVQhrFcPEXqKJN3yUHawaYIAYuu87NLWOHaB9iXWNwJ2GGz3wSOLg2zmoV3nM3O4Q1/y1zqV
yPX0UF9ashALeLodXyPNDatMtHS91zKOdkh2nuISsMxtPQQv1U+/Ufe6SS4jGVmCFVDL0nxuu+hJ
tgxapWda1SF1NpyAMXZyDNPIPzSeg0vIRp7TXRxrWxu/rShhOZnZ+39zWVVHM+3huy24sDCtY/0a
r92hGOu/Yq48SFarnmwXgggdXwLY7tVXE30Q7TzbZxOlGFZ/NwrH3ySa+hGt6W83UT+9GjLW4JKw
n66DijbsD9QYWgILc58VEyJtMfza2Nj3DJYwqiCr1t6zxr3TwxzBink5VmtKMtgqscYNgQne05oi
I2ENKAW7cC6dyDq4WfMztxukqeoIHYj57LXGm1/roaVjkAOIaot50RqcEl27TyWNOZj25yHr7x6n
2e1RSY3qLzhPu6gpb16anpdgAO9W14gDUOOYyEJ3MBatVds2PR9gKdBVFgquU0/6CIpXGiGLNIZR
Vb/gbcFyINRY7IuD/TFzWMWWdh3z/nmdtDAdo1PeUKk6mn9jPXrWqRihkrV8IAF/g7oExWn5seT9
QevcsxZbTymIQ5I0gvkJJEDBtFNeDS7ppuGAmhFqS9DmzCVGQsm/FVwGna3do0H7p5ntXVnFa2JY
v+RTFDcYRuHBQsZgQfV1A4dfFAdE36lPkO0bj6DBx2wJiBD8Nxj30AnId29kdywV6dLV+5EUCGq4
7b1ZMDZyzWnNcC4WdYK1CkmdOr5qrkMHb7w2yJKkw+uouvcgo+DVAkjTtZssULP4DiDYcOiS+vdS
e81mzcb7HE23oDJ+RclAxLWex8jZTAYtMAI6fvjJVgOJwkM7ajM1qfNKOab/EeGo9pXPDm6Pig4Z
WV5xS6ZTEubF8qwT8BaeOpeVena6ztsaWXvPdZBwjO0SoYVqkqEcOrQC4KO73jEutX9OPOHQeJ8p
idqtYerstno9f0+WTfwgm9pzbFBa882kYYcxOW9DCS5T0y6kbUVFiCwoVQ/+r5EmEwEuUr3MB9Xp
0vFiPchcl7r2ZhXFtAuq9qcLN7NJ4Y3PKe4trC4uZEe74R9kZCYUlD+6xsRYloXwq7OJFHyKs9hb
uvFjIioj1HBg5BPF7eTGchhBt847brlCf5+Xx8B4Xpf6HOPJ4bTFIR/MB6LPK9GPXsBaSU/irPC1
OemchBKBDU2nsKuiYHuEV36j1QKMkihcY0Lpx5bAm5B1ZQPiEQTs/Hp8puH4Po2yc7DGSAPSLlSh
f6Z/ySlSwSNDJR0Ag8WHRfPKJd8T79Lyo8BLsLX0jw4hZZ45cB1yB1xA9H8ZhxcuWjlDA70opsF6
4EHLItpwzY8WFgJ3yE3nHUHoRluNrZwHebv+zn9T4p/8Dy4U7+G53ABMDZ3Gihh4IB5sc3fPPc/n
DxgeHpI/a+rqkRd+AAfacjNrwrpCuQqnYe2r24wcuFLvjL3Fj+kJP8TR9YiGwCmsZ8L7Y51/jfZj
7/yc1yc+xy/dx3UudwxADQYtTcoTebK/TLcDxiezKG9F3g5U1cGcd/AtcH4C29gNtEVYjJNLoGsT
f8hQ0tHdZQ0C3UR4uXXJccUXfFo+ggEm7RBaSEb4y58EgsJgvGUKBUcfPtpohKOpTqBzW5y7Elnv
boDTMu8j43dhPKoC9GD9Sxgvm6L5rHIadVjtS5tyEepfcwlPifFToJ9+8OzsKnn0Jv9qoSbzGyou
d2ljbnomRdAJFefkG1/4AyZzJIvKi4sLyYqMBFEKa99o1k/CjC0dtrbJgC5hSSXEK1oBmDHkJbRf
pQVBV3EgyMh3h2jma1nwEqhiVO8sGpt6xJhN9j97/Mird7JVW8VCugBBeeuF1XDH9+UPWYSZK82V
Bi6vyMzt/AE5Kfe4RC9YenEhsazfy19t++4nHikZIhoE9DBaKKqIP3vAY9xOPbpC7j2lWftLC0xx
RPnwoqUHaw0B0H6Bt7CVPfj9yPptpRBWg4CG02lADGmV0HKHg5cjgGS8kUQ4x16NRPEtW9xL0k7P
2gyxnnE0tvMKMEIKcPqpjZ85br5M4YRaUPf83+ZkDRzFAXWNc699lf4BX3gwqV71L6yQnSRo4QS0
QkqP/OVsf/Lf3KLUWc4sd5VEDz1UzcaNdh2y15kcsvQbEgv8+b0rSGUTaafctgEReVM5x76OroHw
Udip/bz1qSNRctkmP9guuQ1W2a8f7ErGJ46STVGcM8GyJRZoTXURWxSg54IaPOxHe2eu5k61IihK
c19ev1eSk9S4f1k3umPUAWKknnWJVADlgyKTXAcs67fr1J3aQRd7J16/GFSQGXk7T6G4XYLgtNQ3
1qofvYdiJgTvg11ZNncWOtGrCy+2XiALeWMBv/csbZK0oP1s8+DuRySe9Oj3SJirzcvV16bQjfKj
PKBpmTtNlfeJYcrRJdRiEKQVYT3hSFprCUxCRGAH/aWK9TfEj+3+9xohKfrEJp5RCQuQJbZhrgcm
8Adxi1gMtpBfHQQ5gq7J+ZD/6xYoveqd3834XGwkdkWNZeuovBQDyb+Id8enymDE5okl/QY0oUDO
ewqBd9+GK/mCF0WW+Tve1ID1BiJaRi1nkU+XWIkiR4fqHPlz2e4BpYp9+bEiXs6pdJv6xMfKkeIn
ps7LyZe4FAYZEHfiWzvkN1XllDd0OPbe6inShLaydMDHiXwruR7PpZ62bQAs88uKeLsWBRRLmbjE
cfWzmJLlMa/LVxrtUojnPQQ41zCJv5o4f0qRfTogI3+VB2zKit1TdpgHZ7ppbtaRPkJ5Km+D4TBr
c3tKXCa3t01KmBBfwMN8mqzgPsaIEAIibKoOfW0TSoGfzHvT0Pi7uEiva0d1TeHy4aaefrrLJH1d
a0owRwEQEdQPLJqmldnPbhgeSaXsEIKRyjvq9VF5zWb9jiNyzMfqgCr3QbOXfTYsYWxSTzLE622h
JLuEn9XW7S6qIB63EZn66dJZeIhzDKyZnGluxh32xE4hO3VuZu09Kkyi0KvC3i2w0Opkhq8ERSa6
NkV/aHvt92AB7dNi+OAU6U6xLVh1+nIfO5d7xYjOGkWFE5vR0umEtgZ7CX07YAA78QH9rjMFohbZ
fiRL2od18IFGumuTU8MDwJeDS3DzOUDYk/5Ph/Zac3jjl1mR38O4Dxh5GBa7RjVk6h1Edj8rA4a/
TTrQ/jLqYKdF8c3ox4PhvRuJfFOy/vbJ59qjf+KnwsrCCrrQkLmHgSPrEBwRbR9AlUOb/VgF2VWj
+KZrrAfDhbbfEimDAy0xXQTYmJDfwpJvHOi1w+7sgTa4ByuQVZj9uyLQic9wJqMrwy/Gh2RxD3JO
7PVD4XoSE2F64MJ8T4OT5jePEiLcBbwZjsaKh1/QNxT9CgrJ1Bnonhz81VtS/OmJHWbehxrWERBA
gl/QeQEEQSrzWwnjIAVEJydLt3XwMeNU8bC8t6+fZLg9ktWWZ17VWuxXXxBk2osEVITUTxYBQpV/
JVyh2OYzu8Gh5iMtGsIG77Bo6g+AG9oEJhyYgIgzhSYG9yEoj2MAoaz0AWgLuXiI8Y8aiYRKOzss
TV3Oh5kykZI7pMAl55pEg4GCA5LwuA0TZjNY/vQpyt7Jp85U1wV5yuAjpokWna5arIpH0mH+vnrY
frJSfIvN2gYDsuTLjceTyWRu/ema1lzuRaymgxqCHgpxbKMyEiHqqozlia5jzTax7PxQgdEeUzOh
u3CTH7L5wa70Xd5UzxCowm65zXiaRd/svPwXroax+Nsxh20LCLocgYlay4L9Of4J2uUrcYOQDcgz
i7dEY+2zUskNT/bOEYU/AGim/Y+k89pqHNnC8BNpLYWSVLrFOWEMJt5oNU2jnENJevrz1ZybYRqw
sKWqXTv8gRGeodQBJzOy8BioZTX7gHZZL37U/fB59Jq1xB3PiwdPNOhtWcp5iGuFZnF+0dfTR03X
OkwLgz2prj7xa3rlXjptjMk5Oou7FuiFmaLe6U3FuuOqvs/hEUVoeNjPQee/AL48atxmWyAzJTd+
mZ1tLa3p9xvykA46PntZwTNrWHJlNzEezTJmKP65csUHZ/8CLs/UCofZZ0RRIIbs2LEF7HA8QjAh
0ZOrnPMITIt/17Gjp1wqHHM9V688Ji4wLMAb5LLD7GuVuMwyGMrGbXvOybZBsB6XGV7eBP6fj2s7
dHd5LPrJJua6IEA7MLb0NVuFap6DvDAOPnrdJZiIO4Byha+jVgtcp4D3kvTyXATi3kWL3BSq/mBB
8TS5dSZbjFrA56BMneTOaR/Q3DOC08JS1blmX0Un3wchQfHJEQS7DIBd5RhA9cM/E+kCY5v9UL+O
NRJr3Bfrg7N8JI/XeYPL+6QdaM/MYMg4HIR7QFweRqd/tGfccExHBx/03F20skv+roM4nvqNW50A
+fgYmL9D2O76ud7HyZGx8nnpk3PODuoh8FncEopbhOLFW9U36ICOOjfUh4pPiAIkum3xeANw+mnD
10yb55ySwxLHztIZQevpJCmmCKjH8T3J1cEu/grngx9NMJd1HNXRREd0P+0P+inyXPSzwDyQ/0V4
haSaNIGPzRIjTMssPDL6mhO2auEfRuiBuVlsTLDVdauu/Da3Wo4DwqD4sVT+veppmrh4y1h4JXV4
ZjnzGgbhf1oW/Oi/C7v/tTR0MDA5HEhCkPObzkTOoy6g7FwisugdRPWu31k8ndiUPcJs/ylxGo/j
zGnWBRh90i6QmnddXdJqeEwSD6DI+JV71ENNoyCgueGHXfjfA1l6jnVRZh5jQo/Xqm9GlIndn4Y6
rVdFgO4M/RGgb8DWyl5nVTHjgqoLz6Lvd6w6JSlAGaoKAROUuxazDQMmlxM0ycByjtgWb5Z4eQzU
TDsXFLRp7ujm32B6rnl53Hg7/Vl60AdC3jPoJIIBuklg8Pt3vM8EaKkWWHpTHeYGnJEjaQJlhXyf
x+beDfKWNuna4Y/LcNnKxd8RN8FBhRg1N8XFSxxoZH8dGz5yhyaQ+WKQjtNU36kGgl0NlpGBoGDA
p7OYCIekKB3O+HA96LACN2DV05o1IVuHU8aR4j1FY0Zr+cUCG5p0f+UCcpM5GZXQQGrGzOLg+tlW
3wjSvNSOH7PxsfbktKJcBVJlPVEhm4xUvUhEG4h+az9qd7L90tubXTS11krHJZvFxwkbZQgIuI99
jE1B5v9W9fjVUkBnZQoaaplOJVszoPJhIMmizOf2WdBDivqXBvj8OP0D8gE6fsRYg9Fc+6XLEH7P
IbEmpBFZSUyoupIFd8G62+moZ0r7mGqEYxy+kFQIMlRdsIC8oe7wps9sOHqlB6g2BDGZ4cWI6yVI
kxcRApigdNEH1UIDt+VFGe2CvHxLqHIUEatuwU4YpsmD8W4CRoyO4EL5v13rbdum/WFHwiTU5V4c
BhszDi5DAga/Nc8cKfnU7RSTR35q2dE6LnG9iF9wF13pVoQKx31ZpQvZcrnRj3fG2EBX/0U8Xihs
fPZhOR/GDsVgNRU7RwPseGg6PQiqNyohNPPtvVqSncUAJvH/nwfWMEyBHIGnLAf/r8FAVVcDo2u/
cpzuF1JEDka9S0nNrTm9e8Y/Zf0EuXhPnGefETMRSs+XZp6DzrT1po7MHh4XURyTN+hSpBw2tLE8
L+hXY6LRPJvGzmVcSjxoHePo9eTjz47vXo08gKXRgtSpQGNnh7L6XWpj5dvRji4us33WH1U8n9YQ
3cnPcGPFIoRSgwdQg+nhS8DcByFARagPEe60ir/6iHFjtXGcD3JFkjYDyeSxRDuWD62rX2PsP/kU
OqmKiw/GpJvKj9ad962DP3zJAT1hr9atQvS6+NCcHjwtb7L2JDhwqhizt88dkdkQ6IUVw4bNUxiU
hCxEvK0eTM42vSEi+WEF2aowUvit7t0jlwshQriU+ewzPs0OJN6Gp8ousU0whSDsoexeO3O6zssZ
FsNLQH9GhyG2k9W5j/rQpSMTGNE26my6/8tuQMDOi95DQ2BinOwimjoTndSMIb/egKwAEjW9hHVf
B5sWw5y3+ozGY/bSwSVSmAHin0CuSJpLoDcmb6dXcVP40UbU/xLD+ByRwslz+2e0nFdnKY+9vbw0
TvHaUMRzK7jyAvat6GvARHSIAb0zCRxQAzGil0VrZoR0ZpNME9xgJ9k4YzIfLsbnPvKWB1vhRkGv
r3CWz2T5Ala7Gbj+YI2PQ3J39FYflz9gSusHRbB16F7JAt2aiOiWtCaKk0wWnfmQQhTRyXbo2g8I
m95Vqt7Nyf0XgrskgL3wLv3iT18NL1GUID9Qte864V3c5KoTkjkb7nr1q9zaAfx8AYzQbYxg2rAo
dAo71sgDDbgOIJSvkyuzsu86DA/RlVMesctV3sBx4Pika+Aa4lEpOkychx2neokDQMBN1WmV7dpP
flXdaEkOmI8yG6PL3KqB0WLdE6Trf2OCT+LyVCXlIcTPU3L0+MPHMlRfoIRQ6sd+x4dm1Y1IYVfA
wWXgHGVQ0l8C/xMxo1vKVSUFjBHoIMqeiCeFdzLn5JG8oNgtvQk8bzo0xXA0K62S5X4HAiptPB58
ugmkI8C9KK8rBB7WC3junu3ZlNU5jsAeNRHbOlluZqDeyRRwLcPr2Jn9YSPLgjqgIMZhMvugEyod
nfs4ndY+mt3HiuOLGX2dY9TKwG1jWWyyNmH8BnmD/AZgPo3GmYkPN8NNqKOtwnq0zeXDMBP+8Az+
XNGMVq36ajPUWJTLoDXtm5UuT0UG7qnvWAxJAOWKEhqR8nDLPASVaXwYgnbchQm9m1CZ6HAXmmYP
x1VmDTmcN2/MKqfabCNQcH3xq2ZMyMlZ7AlKhpq21jJY67gu7iHZv5VO38qrX3UhVeMtNAbA951w
gFRKh55UUe0YZ6AshTCDCwyuScXJrpfXyrfBgIPZzpEKiTAUx5qxWoMniy9GskwPOsvX84d2dPc6
fVS9AOo63nwXHMUkOPxE92WV0zfmiH8ru3qK2nCdVNzELENMY4zAtjvHLBxpg7pIO+YDlaGAbq5r
wo4OP1MltBucCizWPCdH1aRapDlH1IJg2rcBJncu22hqjM/GUC9t29IKCEryULd7xEwaIVtjCXei
lexvQCpoqkN2kv+ReaBQM79FlCjbVMChlVNWD3MCIizO2yc/mLa9Xz8PWSAf2mkZTo6RrJtuQrKh
fFmEmYLUi4OnsNGaHAvE39LqxGoukEww+ua1Y1xLk87eJE58MaP0xBK7OC26W0t8npPxtzXnryCZ
T3q5gsfZDioE9BVzgKhEQkGagqs1hb9xCIUwsn3/IRfO2ptGIDpY2jMLQ18Dp3ATLHWf4rAypChs
A5zbukm1PKDAyhDIswFRzOVnO3pM8Ga5QY8BXNJifjUeGb4ylj+OmQOkEECKcuXKtScZYTdlfPVl
+KfO8Uk3jWeXg8Qmp6kCzBFqP7jMBcetj/t8MONX7INLhCu4UxwMY8jleikgvTKLLk3nhInOWrIV
TVOdhwT2UEQv2BJLsLEM5umRrOp95QK0iMl8mMR/6PDjL+1LRZMkMkaeq43oJUDNh9wF1lVZ3FLv
GiFVDdQdTTbFTvNUj6MgUKvIe9LdBdm2B7vLzlZqnD1OQ72nssoHtEQNG8n01TXnq1ugzOJEU3LK
Kq87AdP2nxCyRi2NynZJ7egWeC4UdhDkkZqhRTcdeIJUYzdznYiBKaRhx6AUkOyIuoA7zBa9SEBp
bTSu6pFu0siEbFiw5Vxk+ExlcIbcsl6WAdN16znS6MVebunLfJg+HnR1co/m5N0R+W9FpH3I667+
WYwyQJvdf5pCYW1qn4+s70qZEOpIoJwj2NEzTG4gQPk6EEy9SCzAHN2FPlHz9CNQ7Bk8qtFC6+/G
2GUApjsGv8Rgo/eQMel+GMYdrXT5zgz1NqEWsJ8jE6msDMmAqgKNAiYsj5qjrw0zPIZdPfVflw4a
uZKvTUWSrtX+TR4I5/Mi6lPOMjYwBazq/j2YvLfco+D2EsbscZ5vmGbduhIMp8wQmO/9t9RBf1zf
0CJr2NXGsQxDTBVy62wOwzv+Xd6jOZdg5i3o/kb9MRnjl5u676FsnkOF901Q/QlIawRJVDuWbDwT
/TnVWo9NN/7GwpZwfcbyv6ibZuMHB85Mzkbo9dwQ34p2qrcu3cqVH8x/jazLd7r5IwEdWxhOOrKG
ENBuOw8nmMLp9nFQnz25YL/e7BxKlKpUVwgoO4SErnNgngc6C5NFkqhnP7l7wATqc6JVEKTREXbB
GZTKumX4aOZgMmrH5sjpaSsX5smzEXaSw6UK7KPf4y3X15+uj1WQtNVRR4tSupiJAfluaNL7Eqz/
0LwayCM8DFwiWPrvLl38VYHJBZoGxQNTFezmFAmNGtCIhdunu+qAVwrAjkuUbDop7x6Gz5sSGQdw
fRN6bBUcJkEcTPC4bqyRihx1oq4I9EwCFCS66yZQYben15PgDrQkLYqLc4YuqR6tBCOqvyZEMNly
HEVJ+p5neA8spEkmVeTD0nBqth1UltbZ2IOxssDkMSR68SQ8L6ip9DxuE1JbeRTuo6h8KjPHfwzp
NH97U3pSwrqNSrZQvMvxAEI1XtmgjDC+/khJhbMmvc/jnO7hFdonPKu7Y+5DWOom/6pzhdmEhpSP
4OlnZwY3Ptb3LmUqIUsAdLVTnWbHPBl9dByA55+GdLpwbm57hknRtDCHCE8wnZk35pu8KzZiKYlE
43bOrR7OAR1KatFchGcwnyTZ+co22ZBAnWkxo6EbKftsTS2jAdv6VLCF0fYHgEDiGZ0dd34p4Ss+
eDGajk0QJ7u+c3Wx3Ybq2owCXIoNs6BUEFKbWI+gpkzeBt0IW6bp0S5IX6d47N47p2t38SB/3Sr/
LAuHVoFEOwH5w/hVWh3IGcsECjOwMdcuHBvAzZCLf+c6wix8GKfd7HjVxRtF9wr8mTY+B+/cTy1X
CKItMJMUQ0xz+WeAYdnFflQ8JnOYXFtLtmSZYrL6jZ/Py2OYQGmAt0Z4lpClSntB8aw25rXVqHk/
hhJB+B5jhsBO75OfpKu5F2Dl4whpttCJNoOKh32dS/9U8ESPPg0xkExZfQsq+FKiBjYuiuQncVL7
L9G22nop/Pyp7dB9bxzjyYlKe2v0pVxHWJmDV83zY1Q+Jo1oHxLg4ut4ZE5tQeZx7YEmXwQzu4To
tKqmCGx+gMihANSQx8xVq8zBY61xH8bGfhkCVRG75lfMHF8VTDyAD9ZXkbELfdkcVJceGG94D15V
fgxV/066u/cR/mD43m0BR32Ubor2AhggHMaFdzICVk8B0fYIiOU5FQGZbbquA2x8WlLpsK1P8ejd
fLrfU1xvAPbd+wTohgXlE5mrfZs3gCvo8Xt0w8zspR789X9lYQz9Wwce3bs0xhQ7HjZyPne3olxQ
4qwN3S7q75PrfLGKTy5EGkS3pG3fW7sdvpWaDtWE8UcbO+tmSKuSWey0k+CXzM5A2rEG2t752T1w
GNBbujeQpY+VNypEg/FFqfxH1PnQRfTTst/7hdh2U36yCmMMVkYL52VElnTg0EE/vTt6/hBDawwo
v6EuW021DkL/7PPHZgLE4JsDcFUEs0kCkqgDjggrZgsK2Hhyg4VA7AkQdcBxd34wZOVGFYDcrJSC
yU8t0LNxFm5VHcVMWxUqQEUX/WPhQXAY5XIs7Mq/WAWcaTOkKzjFIoXtXBe9/7eIfYYFdZqbaGDV
dQblxk/ci5JTDNoK0y/PTGOgW+3MXs00xMNRrnHKujHh5k9ByGrszf2UoMa6jMTpQW5F2oGFh/8m
qawtifBMm25GPwEZn38LopSMSQFTpMIyF6J4O0E1RD28Y+xCwgCYn2vof4w1pOVJuesyYKo8IHKV
jjFHS7ueGY39pXWgmMobhaLxMe36SluZG+dsyr9SsOUOmhhxldx807m5iBGEqj0ljdFdHaNJ9jG0
6GoxNpOLPXAAu9JJqbLsongsZ8t80L4PURYdx8A8qbr/9CE293SdSWpoOxdViKh+462FA1bb9Kub
zHxShJ663S+StwwWXMCh28jg0oTpv0W0L6EpgLeRS5iu96DyBv53k8b7pY+/x8i6K8IQumsuJmBe
dyjorgrk9wwf8X0obM7oAj8sut1g9k+oF1xVH7wldfgcVRjJqGU3Ims0j+373C8+WX4T0GouHuEf
faQTDJJ67FdJPgPzhWgUpj+9clZ8iHWOborRlG8m4jIAYYHSBg6OyBEQH5WEf5SKniwDwGYF9yZV
7d+md6+DOz1KUSDQU1xcR7zTcCHgFNZ4TO381ZGoXg7TnwptszrVWsDZi0enzqQTGRu7sC+QfuGP
cjfIwXd5aG3012LE5qqczVfPBiIlcSSbneACpBTfR0eRVNpZyDyQyrY3R3jX6DEu4sFsIJf1Ufkg
4uqliMQOfZhNPNS7QFl/Oyctdx7u3CcotntjITZVCfxbT+6NLISvnR2ESh0kOWeQK3lAm6Rgssxg
E3NTZko81ymBHYMLZ4ZMNZpvDxXFI8pTKcOKSS6rhZLQdod1zGpbkmU1tvW+tbs1kHJwZohjdiaZ
/fgQdkhgcERZXfonTzHICfrwQcKpjTyK2sG9tZTLiYo2gNh3Nj4UibAPws+erWbexOavhTZBmYP6
mSdIWZQiPG3kmPHrmTsa6VDsffOpXTzuLG/GUmcGmc9FmX8UOWXUDC8IfcI+gkuEDtacNpsiwQgs
YEbR5hfDnr5zF7xy7owwXvKFzGRaNnkFEFEZ5mZqFrjS7pYu+t3GK7oCRMdonzZM+ygbDheAz9oX
ckXE24apYIAmhq/RsB7VlDy30XygGXTKx27vFTOpQTjC0A6Z4eqLFgHtQb0b0+qUmpkF7Sz5mEtG
UVMUPtgMnWSUwkzIaVY01otrpmhqN1Skhnlh9Huvk/qjljHgD3mMWN9uh+Ry7O6oHrb6CYjSempN
Fwi/uAjTfnY42bIl+4zjZb9M8tqiAmzIaT8E3ibP0wPWjzhkIg5g06OrrL8LPo4gPGeGX5nD4Z20
EM6RT8gTmlLz9CQ7fJT8sVuBdd3mI0tk7JetGuNHEcY/yglJBRnsrE1n+szbdO0nCjEU8xRH3jqJ
1J4ZCdoulXqjbX+azKXYLAuixi2ChivCD83AotmMNB1vHnYgh9g1zo4FwXtwH8Mlf1qq4YzRGZpK
HYlVMuY7YdsoowjaGg1u6bXLLK9c94DPzVrtBSF4Tip0RqwEf5EOfG43QIKGxXl1O/R8rIC44JXO
qxFzdJiizzeDCem8H/I/Yp5uluO+R9Jdm2b02vj+39k1dwFyekd6H89R7TwbZSa3UXKYXa3Kc3Co
FJEPNICAlyRD4Xspmdog0qtdBUyKGuvNTZ21DVgYWOROJHi4JvPGbZ115iz/ujleVq644ihvraqm
XtmpOEzVcMji4FAMyJjZ7p8oeHa7GCkXM7+1vWAcBjq5/ERH4afqjRPvYhmxNm88tH9Yvvy7ADo+
WejLMEZapmFtWAqRYew8a3NvT2CVKeaylP5NnOEm8t871JtMRhCOpbrX1ZMkNW+aduUWYmOgXe24
JbbGP1FKOY3ixX/KbXPByWY/9UYBt3UsEAkYNmRNJKoSxRbZATeJ6t/Fx4jc0Puz2dqGcWqm/iAy
+yVDiW+Wb3OP4Xr63qe0xu3yp16sUwU2B+GUJsdvx96ZBoi/cS7XfK6kUkwXPBCy7Umihh6h+0pT
1ErhqQ5ju+GzDG6K+0PaaSfUXYTTLwJs22IWIOJRVMUaMLDUyu7/Daziui43TUFx7zKPzmYHFTgz
hqAG3VbfzMQBzJQ2SPW073wxU2qjsN/lWQrvvXi0FD0/FfYs+ahZRSkd3SSZYeJr7ipbD126Vl+N
Ke7SesD2Kpgg6IW7MfbwDjYmP6Xx3YYM4lSIar/pHNAcqginSXdIvGgn07pfO3HTXEQPuy9Z/iVL
f4oQ+NRPuV+cl6r3n+OiEac4nS8pYzW/CtNVwTKSSfXqtvT1+rJ5ynJJx2ZKGSRlKa1rtxaYKo4v
SeV8C3CIZedh6F7gjViryb8JjJYZGgNisBuBsNuyRoFpPaI7aDfdjsnsWonopzNAgjogX8gTx5o+
cYPJXbhAaPfXIpXnyEo5Jq0ZS+exCNYJqgAuw3wxBjSRehOIfn6UpfVs1DETTUaETd/d6sldtyp+
zZP2LUrFT2OMZKGWjT0JWGlzCp8617yOYZDzvMV5HHVHd/izSIAGdCIgyEFd8DmCKRCmwmXwMU7U
u/KS0rmPQ//Qh+ClOtfY9xE8ZaOieSFect+HJ++QFohgnB4mBUnRFRW7CUWvxKE94RkQ/QIBWc95
lU392BTlmuO64F5XG6/gRQVgQwpDcjLPgDLVwIdzfRKg1Eig2PfOpo2B7454iC0gJ+uBciJn4JUY
4mxn5c3GhbdpTeDpeGQbAvUTmW/mDom/osy2LhKiPX7WcP9t6522cnyPsrZ6C4PmdzD6e2XlgCc9
3kZKyOg89xJHndyiWnhpu9FiuqQ4kvvyqFAPBsHyAVfnJKPlE7Ab+sCJ+qHgOFTLfMu7SK3MIX0X
6fKv8rnPQSyf2qHSqvRWes+KxARrazXdpyFk+IYsyN2d8Nmt8xfHyJ+knQAMa3cZgjTnlNrLrt1N
ZTIAjuUOSM/VGxZqkKVDKJ5hXoBQCIMefxlurd8NgHw72k+Tx3aouwUgodwNwKoYg0Nhcpf+NwHC
0iCfghpRLmJI4x2eE1Ww6dLmN2wHZ+eSQ+Qhwp9Ga6ydxl1lZCU87F1u+pA7lISTsohTkaVH041u
PUX6Iry/si/WTgig00RuV4XryAc7J6eJmUKbb0F8QINmtJ423Oc5dTYQVl8tKjcUnWfMWey1sNrT
GBS3zCm2Lgh0nfW5cDZTme2CzLxoXI0TTKv/Dk8HTNIYv1sGoj4O7NhlQalKpddyad5tG0jb7PTk
ZyES8phZzTnLg+kb82Rgse/l0B3dOHwSKPR0QYWodNb/NnLYy6l7qlxw0ZKexYrztWFV5vtY2p/a
7IPijwNPkfM06QHARuO/0O4lKq+0WlLc3DA9b2zqySlba6gHY2n7B9ALkc91z/x2YXxL621Bt4tI
Z3vVJra1lhf6JFlElGUMNrobzukrr9DXl4qKJsNk6qeYofYVh6IAgIYURuw5VF8I/88HNcu1yeFg
eueJ7wAtnIkv8eJvEstAjAXxtMfGfNR3r3d9btJ37WIYjsGp899Vm+ymgyEoANVd9I/4EJH7xH+L
4aC3jbS08vKvfhPZSTQaqdJVjClG7cPHe+JSyroVkNtKAB8/tidPYfVtFWhnIlDtvPPtzEbj0UXN
1D17KlpPMNcUTxDzk8GFVltfE+5uJmt8PvEoYk7NZXkDjJuoe9Ecaw6V9+qEP5hqUd29gPXiW9xY
g4MqExi3zQePQQ0HThb/IqXPo9BDTPoL2vFh2rjDB288jLJNb3x44WPiVcd+wrik3FYTCjzZtrdB
OPY0cpEPxwqZHkaq8W963/FL//9rcw6Slbtd8039WHpxQeStWS7//ZXLqDAXVfWbHuTy/oHKAFve
VWQduhHAW+J4YMKrb5l+dLxTLqvPBL4gZPWQ8+OyG1/djGZj9X/IHh9sypGu95t/mMc96QM7GOfv
XoZY/k5Y7b7yYv1Cvmj7Q71+9JLMklURXqtgYcD1Y9AR6oF/jKiTT+D6eQo0j05NGUDlNo96OZJx
NCTWel97bsS0chsnkGtB9Mz6QXB1AW+LxcFHVR3Jl33kwlrWOaWTp3OkpKG+IwFKI1qLSFrzkph/
Nv7/PSX1dcoPfQf0i4wRNMz0b+TQdhfySyTEYzyOUq7DoquD5qg3Bn9roTrj7+sopL+4yQ0Uco1W
X0HlwYq3xE0x0GSNNJFkDUNkz7aC304rYgA5jb43xkzLALQJ3x6Yq8SLBm7+jPkMWGtYWeGTvoe8
5Shlc4VS3xC+o9Vm9WfkQfMvABJ6LWhrdkM8+fKrGBB37pGXcUIt2hWQDWbbcjho7kLOOUdCxi3j
WcNM5pQq/rue4jRo53ZFxvvoEHx4ScHWyDD/CMmteHLcJzF85OnbaDgA+mmcWpiLBC4ttmTtB/TM
9fiJEK+XQsbbT9uUNoh7rF1158XF4J74AuP4VsUmfFPMQnjrgw4ncDD1huC9dBgd9uGfqrCfO+Pj
/w84xoaujkm5eXnER9L4Kb08ePkgPkx7PrXzyKjobbIybNKJ53XdQ3fiYbCg2hmGWIuBSd0CUwLq
EcV3v5RIebcK+UW24awDBTMpBw0166IG4Px8fIfT2gv+NMnTGN4yyfRmtv+agnTHMqunnugQqecJ
MFKdO+8p1FWzAsDuGfNhrgc8RXi8I6isEvVLNAMLhDtXjnVOAlQk7ZGB7qg++9ACqUSwsH/0U27G
HxgY3xJhwsKOSXKVf7XsQT5kPdDv3KvAvsDcp/Nuo8dcUky3U8VIP/7XVNULHS76n8V8bWomqmXz
qjrG4VNsV7umyt/ryfnqSQC7eLj6XnoaccJieIDsTt0e3NleFXWBz2F0mGV70J9wtmYIOYH10TT0
oD17PNmkHJ4BiLMo26fMQ94iQURID8Mz2V3QVFhLpXZV4b/qbTc44cUWGaK9Nbqw0bSfUvOQKPF3
CN2vnn6nntev07E5a2XwnpiRxKZadbV6i4ro2ZzSr6bNDxLGG4llgq9ZnuuY6q7M0qG7MYE6zxx1
igPrMTHtI8n2S2B792wxrvpxWzQiBtniN2KER7rRB13BlOF41UluHY5r2rxrHdGi1Dz2jUTDqDsx
jHgZjPRZ1IhC8HuIHT2jdHaJwmbfqfrgx+k90vynwkZp0Hbjm1Z0WUz16tXmvVPMtfJSXZBwOOqk
WIZEu7J4q73kSq3dM4ru9kUQvZfg+4HHeN0qGeJnGpc2+DEKNOm0372If0RMr4yKniYuG6jHqKOS
lyyYX5sIBf5ivIf0pawcPTpGon/UZJHP8mb6ajwbndgoxi1l1OD541xdYbxb9vKdJjmQCggBLgcd
GmeB1qC7wsxB7aflqdnPc509xQTJXiaXnEkYEkdQ8hvzj+Uuv4HbPCpPgjtU3W3m+Ms6sbfZI/Oc
fSAWt3KRYQva6Oz69Ub67XHxl5VEEq8qKUln51J24k1H13AC8FTThWlHCBFZQguY6dFxSNVLXItD
i5ARHCcg1Yn4dix19KL5DBTmnzXkb2ZoAdnHpnlo8KUT56ihHJpimpjxYl5tej9mWZ4Hrz56mHDA
7xb7OmLnmyESj6R5SX8AiPVRxuYtLE2UwlokLqYjZQY5nrPL6+w9XOq/Qz1cw86AOq2IonYDDghV
4BHsMHepFyg7urT+pNLAhWeFjQRK/6cmx/8yrTf6npgN1upLfnGV865sbN8aY19N4TEYycQ4y8do
eV+MYOcE4S0XzdVI+1M34yOGrFXRkxLmLdon1k6G42nifG5nA08+buLiBLBBgohqJg4ZM8S7hT8l
6uEjSBqYv8mCfXpEx3DY6OeAnxXNhxVxcT35E2bWHcKtfDUbByCCdn9b9p7Xod+SRXSm2FH6Flmu
8Ye5zoAFIcBet0++6kUdpnp4780AKVO//MMQ7Dyb80GnnHVhHT1QVAlbE9OMHTJ2G0F2jJcGtaq/
bFTpHvqAtncHxiEa63dk+O+WiLeJW30Hs7HVuUEb59vKo5c4cluE9T4TLaKA6YQOpGZSQTfLLpqw
qIb55CHMiaqfsWa8fJRZdy/E9CJd97kV9ls9BUf4XOidYVlZNxjBGdWlEwL7K25N4o3U7kO2nwz4
kqYvjlPkr+rKwW9qccDNsqyDpj8gU4u0klG+umigTGl88MzsyVfJKxCpPSH6lxkqrB805/yFkr5M
tvFYnugH7IK4Mx6ceOanlPGeO+3MLL4CE0ZeQJ/5UHfWhu2gZlV4h8jhMRH3kGZB5wQc6W+UoRCQ
tTjK00R31LDVC8q3kqO25y46+Zh7AqUHJjXcwZC/B5+HneciMBLCQw1CIkcKpFTUZzW012AQv0Cr
d2LML0JOJyfqt0HA46/jTU3DVz+9qqWfNgXRzasYUriuFsTBAYcb3ccB1Wg07TItn54b5rdgBonU
nnHyJgdH+tp+NINk14iEcB6D1LYBR7atOlK9fei0RaekGUftyh26z25ZrkhSgt6v25usg23eltcO
PXbHH3ZyMPftNOE9nSeTXjSPqS9gMLIZ3bLfeBkwmhAFQEXwQe720NBJTt3imDbdSyWXLTQv/0G6
+RsSCXsYFN/SDOGatRYqaIMJiZ13kvoxbfKy+CgN/3uK6cfXjkVYab4QsDrYljxaKt2kNlh80m3y
sY3n+OhFJQjPaaDgTG0wT+mfCsgY7+Pqm+h9WfR9OTjD1tQzt20f4OhB3phUzPf+R9N5LUWuLGv4
iRQhb25pb6BppnFzo4AB5H3JPv3+knXOzZpYM9AtlcnKyvxNnKHzIaeHUU00vWuAORNaQoZxCFAh
g0wOADZFSZ3fBYYOElRXnypN/mpsi24Kd+FQbA1ffQGuO1g15XMSZ/jfwP/jZ9sfYKpgwRaHb2OI
VqMHtTwHluF5/XdJ9tPYA7qFo/qExc39EochOQg826R1mu7kJ9sqfwk5CsqapQ/o4THsMQS2wI41
LRUOrl/Qm+zwgzILeCb9lqEELytGgsvCuSoeeLGNdgc1RwpYO+A2j12rNsugnmqT6NFm2bGPEAhJ
wXEX0WUY4zO4oId55AKV1XcBp4bvg+q1UcTKKIwZCd44Ufi3bCeMx9ODyrK9xGjN7k+l1m8jCgIx
mX3dk1YXKn3xnfRam8Wjp3UfjW+JqihyRda6MsYPL1I/xmChGe98DjHWeLA0Y1+t04LMN+gK9GUW
b59m+Q4/K2zeh+8yC0+DTwgSSSZCAVAoTMDCjebpn3mwbJMexmaCdWgFKTEtu81CBOwa7ahRvY4L
730I4jdAhXjblthkz08tkxjZ9uPsGS45avIHPbVDHdZv9CKfmdXNNM6bqauPCwEftt+ynjHKomh4
jWc4t9NAxloHr97iJ7QuyQgSUtFxQoA00e7JALa0KQJYvMPGZw1pBioEpXfo0MOsueC4c3rwiGbT
wmpLFuNf7QLcJ1uHiNp+Lh7CiG67a6L4gGXldkzV0RPwWONUT7YECo1SGJsCmc0/siJZLtu2pi6o
exel1Qc3m8+VcNoyNLKQQ275oIBzvx/tQ1gpnFh06hyYudyVwUiJudjLIfE7Q2n9vkwgstxk2UVp
w618oLZWG6TVBbOcktHUeXLwE/dD65G9y9U39gEUuhZksYyXuu+1u7AvQL5RweuWDSX5f6VmVEjb
DRhTI8BodSG3Qsd7KmO5j8L4TWekMoy4e0GL+KT7BYhBAyuV0vhjNNNpSX2cyhaskRCU96fxxbWp
SvsGVuCtF1HS7kAo0YuKveZfrjmPJt4VDM6rnyIBVY8ZiiJoVuS+vZ1NfdtLTalwK7YrvQgZWc3i
wpaV2hswm6Mbln8csfXRYCyGY3bCBHYfEEU0nQzfnQscDPWSMgLo/sl5hU3ypI/5j2kOX5qlYbmt
Pu1UJDQKWaIYBPDrzWCcbMv+m03ZpkNhrHUQOE7FWIgdWXM/wOCpiVBb976p1rxUdXrSPW2XVGrV
d6TUY1c8yS5ZRv9p6fKfJJhewrG7cUsF2Ddfy8Y86jMKidTXXApYVuhc5CFlVxmwTC3Kv11ZbylY
U5wiYeZGAPx+bRAo/Ijn09N/ehN8DNh8kjxgw22vI9vZjFwoZzISyZg5Pli8LWysEUIvWz3AQXbG
WYGVaPtlfZcX5UMV4qy4GE9z22Dq4lLGhjGflftZz6i5hZeS6pTsgNnMj67Wo8LrcrrET41nbzwg
wE4JalmzwL+1kKTTU9dlr4M+0Unqbr+RGzdICQpT3nPkF5fAzt7HZgYXj+ZgSJFdF6S7p1pYnNwf
cyjgRvTA5Z8rYb4z2ZRWnDylNHJ7pME9spuKu4bflH9qgIQoTe4cYzpobn0/GcMlY30iweDtimZc
y9Usy8uvInJXRAnK6t1J3j8bEbzhtmNyN28s514FFts42nudwptkiXGJxG218M/TMrwXtvU+2Ch4
QLAOk+F+8JqvOoVXnevdm96iXGQFfbm3Te3FJosNu+ZCS+QLWOIzt8xdF9E4Qxn9gYbJso6DeMMi
uqHF94V80k1mJkZRuPTS56anhkKcIDjDcZx3tle/tBwJet+8dpiJwa6GfEuaQ/XsOmvjF3LP9yTV
2yAzTg3Lo0qs+6HTcR1xXyuL19FIpqscpjmS6v54LLvuFE7xvcsKzsx0r/f2bo7HhxFN3SiDLdeC
BWV4kDijPQwMOja1L5TmK1J2dYE6vQvaZmdX49YZl1NslQdwxNeiN97aiROvIdn0lIN2UDGdctp0
AK4BBLFWUWXYqAhqXqidDa/cZUa2CYL5zCXyUJbtUb4YbZbNwGiIRnSNH2hKVUnJujXssw0IHwYf
KV2kH2T9VYiyyVVZbpXyRnJiTqH/kBiJcxflNYZszk115jZf/C1H831PjJ8s496a0LtzoVTnWizE
XOdfhpNaisCOrIEU4V5w6d7FivIWe8vwY5m9n2WMDyUN3yRyfwZhcNQBnkp4pJD23OQ2tGTWYx2j
8TSYyEol4T2Fy566kZznsz2vxeJ0UGiQ52PyM4xJtZGIWmvTJjDbL0iVN6mByzkcs2lRXrlrtD8z
YL9CCmyck4PLQnVruXNxCpiQ/ms17bpQFN0i+NgJjXh6AAq+/XwQs5GBLNwEet9ZnEc4k6gFHwaT
Mu+nQz0pLsdrlWivqTddJJwsXYzyuLe3VQjvuzurBYYe60Lu9LJt/FG4ju3W4HRQDvir4ttC8psq
98JD4jO3d7LqqyZL802gvA1gfEraUm6dCVgyoa5VHbM8wx2jf88QPK2VcT/b6gr8Ha9BOKhUixnA
nVbof3N9uUBb5KrUQjGF1T5TJy3j33tX3cCTMTWuw9mGLuaq7QKS9XRLpwZyvIEUo4fs7e33luPB
t+NJ9DoFyYVzMy4xxZLdmdFLD8BFwqpAoigRwx97TIS4ITFnoAymnZsBHXGhLpgH+bqaAp2pXuQp
F49LFMtFToEsTh6KKd2544iK7hVTLz9TmNs0axuVrSpbVhNnV8Nc96P+LMVa2dZTBZaSDhpJzxEF
LmIKdRqkoLBJRDCa6mg+UfePV3qi31MpnMb6zsrYR8RsiwJL1X8X/pcLfwWVatDA6V09Gaso/Nbq
azbdQNutUV4EvLvQfu0hzkHzdcIHRkVOBBkwh/LpYJkY3PyTN7GRQyAarAB53Us5wCQxpnYoHg+/
YTCPkb6iVgSmb8yAaDJoc2vyKthYsTCiWNsW7XSzyInk59rmvVfNyeVCPNdo+UfzkY7knZwgZhTi
Wk3JBew8U8BPdiaGNBzkpEKrDq6Hwks2z9E0yQ5S/BwLgNh2ucYCc9Ut7W9i5kQBnmOI5WB5ldvv
smt0f15XVNbbsDz1SHfLKsEcPIy6U5m2BztAvoTUhOqk7C0t53dpFi1/ECR9yZaPYbAuRWqtvF4d
kP4Br4v4YABzeUhOaoxW6NlRp/6WlVIX73XdrWUBtem8qaiMSZ8fzNadDB27T8SqM8PgXVGz49lE
Gll1815G1WBJogvtRvDVMHuhI8GikjGTbU3EukOF5FuOXklypAcSIPtizwg9VehC0FkiwVUdliPh
l3xbXdb/eCfJ2aiJmtGwbxhk+fKo/pSwgTjWxmR/B+V4qG2T4ByiQ4AEf+3d84vF3G4MfHErcqsp
vQ/Nr7I1cIqL1/QsxsjYD72GOu1IjjipB8lU86A4KC6qZgjImzJIoG6KlZvk6jeRDdVNtkLPYdnn
E3AGXKLL8NAvZIAsR96AdU8siFHuaHcmlW7A3ZZBx71vYea1mO5xe3VUeYvUn76tIF6NOFj9kVmr
GA5gjlvps1AERfgVsD6APlkWxKOeHV6kwzbXOv7f16T1s5JpkqKhrBHO1IXLkIcXc6IofyJty+aW
aGjRZ+M+KCvAGj5iW937rXHpgEU7WLuExYYFE9soCwMYaCQ992gOdsDyiuIpBsGt3ttwIh+xNpmO
FKrS1sB9HyTk+MpbMTOynjLDOsjukRBCy6pmJmsoOFjhriQw9d4AYOJD5rDlAjwCdoVufE9EgQhx
64pvme+RhMwrOanCD1qO/Nf36cqjAeG/sY4iao2yR+HPyOtEGEA1jM1cfYhZTePSYkjvgxa45III
RAIJiRxHFq9OCJGDRqdqQO8mJD9lFmSD0iCZE0UPmz42G5SegscNxE46CMtfUM7uUmcCAMm9kvCT
R9qdEdxSLQIM6wISoMNJj0TGIEuOvo1IqRg+cIuVi5Jseg6kBuOn3PpAm+0kX8gdYW2xLHCjkSVf
cU+WoLWMlkRCOURkV7gRunO67h2J21SjbjhxwQaivsNrOxQYZJup+jJy9tT6sh/n4ECEgKXACdyx
23jJOIp2EiUs8BJ6Pj40lX2mV/Qbviv6Y1z8ZDXm6Uza092zcpOKFaAn4AYAxoVUmAlV2eI/ylWB
9SfTnXYKUhZEaQ5fOfZlCAzjjdARlYDxeYkCbdIxBtOIjqv1kTD4TYFzgsQvthK7ruKGI4dU3M/s
foqNHvKFA+1cifyU7LdiCdc1PizdLft1ghQnsUOaf8ycukm0kT0WD1C6Waf8rcSDRa69+PSpPxJt
TD4rhqHAZzTksiwfAHbHgKOrmD4HUV/HKdyBq0BsGFizslByDuAcDEtUQh7TKtqGGRaLbzCTLhnJ
tT1c7YKfZg6VZR98OnGCI/m/VSPxj33gUkuX+TMchBzDBwkmITjmNo4vzgCbEuSRT6lBSgqu395B
6T3rhGOACEe3s96zEADF8tH2si2MvHshZhWzd+b5Qwsg7ALvrLyEhf/gj9XX74li1HDg3jTXXQUO
GpkO5DeI7H5s3v+GBOcMxnNv/xdcLRWL5MK0zvChQ1J4RZWH0hLbzZ8esuwiyRxnrxG9BEC20Jk6
yVaP5/FVhenJUC8Efx4MwZONi7J2Hvc7PCp/v1h2txzj/LOMkOzHocr2rKrFqnceSFsEDX7jAHkn
UrEGGu5IfWvADfkZWYz8kUFrk9Qg0GNQ8eCiKEd7afpI85ZAxkfHAVRCLBPmLr+02M27jCUWgUfZ
ZilFtfoqW1Qa9WZ8JtjwK2wgWCMI9+KdSESCcYf1sUU16HvAP8AF/iz55nzldyWsSEhml7BU86S8
2iXgBlZySeCErb/RCuQPo3ofBJSQ+H6HOQwH9yC3NXkAZ6lWbAeqGhDCmToqTsNQ7fgrGRTe0DTe
Qt61JiaKCbMENM/+CYCtkKJ3i/soZ8BE8CAuywpzgjcbphyf9buq1YuY9c6dOklUj6b2oefwrjiu
HUIKEY/7Y7CRINyyCbTgWxue9Ly72XiyQMF88Fki8g2hrq04HSUOyXkq3ySvqLHndepueeLtGm3e
hsHr7CDJ0xqAqG4piCKHqynLXHxtEh+LLyKwM4+/RmkJFlAzkP9ojh7mGRFEB1HPibajCIKxGwma
y0B+hfO2F2xnfZArRKHRO5216CGVLczGJ0DMTnsUcyH5dqT4WHO+Gf9DX45OVYYsPZ+V6v/4nMxm
oCTCSBIiv2Er49zZ8QXoJDYrQYmKDEaw1Ka4egu7dAPqdDOxpH0IOu00gngkULHoDNgXterW1mw/
dyQBitOWCZN16NDM77viQcKoVqJeWX3JYe85XIPiZVdxl5d1n0TepQjR8WX9g+Ii7+wnMINlR14c
0STXD1aWnb0UIU72g4TSpHeOnBqya+08Ak5BJuMHSmAZdxIjAwezaSzL+FAJdSCk5HSDNfibzIyt
fZEDRi+qrSKcx+TDElFSIyZ9EWrYvSwViYM16YScrRIuiEnyhRJzmJ/f5NXOaCkDZ5UslqhI03Iv
3aiYqmHeU6sp022DwIbltmvZSDUmJhM1TlkNEo3TAcx5u1Y23OjMOchK02jG+Yl5WnpItVHxmxih
i7yK2L0BB0am3xroID55B8gb8k3JXiW2FgCOKv5FpoU9LwFMvhYdDbjmaBDw5BJyWRFSWJnAwTNA
ervccqfaBrq9bRoUfVl0Ulsl9A81+ybQj15aY4EWgPNpyFIQtirtVd3TOavaS5Fo4Jcr1AFIbtLp
bxcCIAoR3mSbZOHyyg2Ps28JQNUX33Jiy/mz1MW2Jhs3PLxOODUltyBk/K7F8HuiviDIppJ6Ksas
TvbmeU/ytABRzpXnP6ZkZ3T6jpKm+BTnYqwrPMtbN95VFqtNgtksWDEWGsQIdW00NHhYHbFRPPN5
At+U1FvDiEUSm4gQJwsKnNhWhomN3XE7kaggKaPF4S5rkDUtaalHA0TN1VWWQEMI86xiJ3mOnHp0
KNcYUUlo4LJ4/W/Ohj9LDf+CNI3ju/FBDkM59tSzxGJ2sLykHr38Psw40aOFNUp0ieJP1VuH328x
+3tJXfrIOZDi5FX2XpAPugNtd1bq/8cmyTmd2N4ZyttLMJq4sSsWXI+Hl0x3qOEQP4VruLk4YVgi
iY+6nfOM9jo3tkGddI0RlKFqkNyMnd9hq7x5O+k1QOSQDJDDUc6BoFzW8g0t2Shf2gpJtfj+DYQU
njkLJKFbGvs5jCpEInHYQ9UFJ4MpfJYcJQiSY7YE+8gkZrcOWUj00lraQQK6qVJ8sOcTV1HgDE9Q
Tg6SOcvCjiaqKZy3aN2yi3RzE6bjNeuUCGJeab4INvHRy95Mq9tIXC10/yTZZd68hp724/s6Yr/a
sO/4qlmUVP3oJOmXlIKmVrFbUM8CegxdkbagaF79SVriSKvj1JMniNf4lXZbNIeuYtFf+iB6QdXq
Ag2kWC1ARVYIEkLZiCB5tk5UA5VQ57BT/1AaI4bMnO99ODp3PUZBcCEyPhwuvl6emyRfkN2bEeIO
M+01MJinsZ4RZQ2U+9C3CxD6siav9sAt5y4K21GJmttiGQUXa/+T8pPOTdUnhs0Qu8qoyEgk69fR
aK9FHJ1zx6KoHyKPK8Y/Ba4KyIjFBcaf6UeNyx7KkUv7kLRFd44dKFGpX58Sf4LBUCLENe8cuHi0
F8uE79Q1Zg+nwiAw93W1OIdcNkw5oYjZeQHXB69brrPgwJbOaVd6aqKRPxKlTbT0uV+JYa+4ytR/
i0LLAdBXW9v/4TTf0xIvrFNB/BlNqOFDdFThP8hiakWaoYOva94rrTxNBJwKpJWGnsGqTpenWkNJ
e6wArjc/LebSALRI4WsqgQgkKBRlXS5As1t9WjbEHE+bAXPasevunC7fAarGbKnR+Kw0m5/ylrkF
l/4YhAB/ewf8Xt5cmwhYjmSsvYc9J7p9Lxh4A4003ZfWAO3ejJwTlWv+OCMUlLrFS68pAnfnGtO4
DRbtI61RadbGTiEoi4aqDSUEUPJ58dly8fw5KspKUzJhl+GmYNuSauf6wCDoTEVoNKAH4tMIb3Lg
Zou+THtNR2Zn1AjpnboVdfvcB+XzgpvGGtHF8xgyyU6rcxFXwVMk1KSMijq6cM4bdJ6bkbkfRVW9
l2NYrJ229FBdpVZazbtKxa9IEuFBm00G1bLU2vnQz6BzPSd9ccis9O9s+R+JCL/mAdURN0mHY4JM
HHdJpL7xI7xFPcpakaE99iYqqFlSqO3MIQYjleqhCWLfRjhmbdT1e7NkLyjf/KVl8YDDHxUVvf7Q
/OJFnyITvs90zZr8scpoXhTdRzAjR2joFDWdIHkeczQ6Yj3hFm2a8TXWCtrQJTOZDba6UyDeI8Cq
qGBO91mhX/OBUyMxao7GEfl11GTsKchZZxOqYC0KWp3+NCykCXWV/wnr4IwRFrIyevGkK5zs4rau
j6ZpXFs7jcgRwfIMfdUelYO3YdF0l3ww/lQJJN/MzLgQIbK99NZq8e2MVM+/Dw3zsdCK+LRYYNZS
hQAs6rSLQsrcpVDfxgpPQzD3r+hMGC/hRIV2zKjtUTj6LH33ZEYdnl4TKgRabf8gv8Ftyxx6eDSK
XmboGMekpB+WNQ5IFB+hrdRfY7ZG33KxLIIp+gQx8+fFenhXLqCgBrTlKYo/tRqVbE+bbpPlj2R5
y7Xql9e50Cgdw/+7c0ruAJ3CErOJ6u0QzF9F4J2SuYSSEoDwjoFg+P5yDnrHgEClUxYcUHAL4s8o
U1dzdK9Nv4AGFY+zymoAzyWA7hcDY+gpTkHulXlE4aDQj2Xt0ivr+6C4jDbObF4FiaewOafx7aGM
NiLBXDcB9kQwl/9McaUTyX3v2M/FRQO6g1rszLUEuNYjxuTtakKvAaSI4awhneCfXSfOLl4gBJRF
mG9zoGAAulm3WaDDU3O8r7rFXUEzcTIJ5hn0J8jKdd+EyVavvUk0LtyT1SMfxLAivoa4GZncd9bQ
s23R+VOR82Bo+ht+iBlSVxp4+PHLLKNn+OrH2IrR56Xx3sQ6d3Qdz/bOCg7IywRol5fHpuowI/Gs
+y6aSkrpXOoRW0A+pzf/ti46IClk7zv4L3jS5EAbtJiy7JIv1NLxetMRzlu3TYeofWBkgPCX9DjX
ji1lhAUCjdHTC0drCbZGcGcZc78vUu3Rm9B8A56YGxWLedJx79Q5RzlNtOoOlRXI6bFzEjhpYeP+
OFUhhz1sedcjUy/0kdqktXgcpUNhWTCPA/XWetgYmcmAA7qivBakSJ7EvT1fC7rsUFMt9alBQ153
fcbVsKo0Yxt5w/jSLkFPxqWjQJeMN7Oxkp1nE/C4UiDTPSIRsJs7tywJGD0ZJVZZ+nmGZ0GnFzrN
4E/Cvavig6ZNGc0kz5pXc2Jll6KrsJ+wQzdEjAUuNsh5i6MV67nptuD6g6TrgKaageyOvTQ9pAwA
CYD5fQZcSwEwdC3uyYmVHJ0ynfau4wSAVBOAMqjw4Q2wCvyI1rQ9dwUVuyZNzwGS3WgSwP1Y17bx
N2tNRJm7wNm1aPFS1OsXin6afrT7ZKI9Z8Y3pVfqkOi6tTPiakH1JnXWeYn/akJp9LDUkqqnWnA2
e3MMV05XsheCgkyKilZ79sa0rkFCjPEpDjPM0Zui2tOIpLmWmyXarm4V3mLPSDnXchNiA34Mxzaz
GuAgjf5ZeLX7VDtd9DbY7vIZWLq7XnLkrErT4VaYDcnenAewRXXp6p+Jm0UfNZI0exfqIw4DWml+
IrSNxFA6IxTt5tCDJsxqUGGydJyKwPZanamQVbTxYAoX0FbbBnY1uVIUZI+FMyOLMQ5CznPyesQz
cLaAgJZFFYW4nvp02KPC/KlMRMeKtGgebWdk1qYQt5yGJX0P06l5GpQN2cMO0uk6gAcFoZS4L1Ov
dW8z1eJLZSZU/HvN+lADR2tjQUz3JzAjRoTk+OiC0iITGraB2RVXf+6Xf5WKkMAKu9AlK3WiA9Z9
ZJb93HME2LQEGTBgemh/xHvLQFfIncqvZjJoccwWakc5iGB7ttBfb4f0yejg9Gso4KySGNz4MC4P
OM50PzheZYhtO1rUr9SowTFTLnxrJ/ZHczMlpofzaDaT8TkGix2/KyRvx0rfl4XRb+gVg3VxB+79
Lvhn9MubGQx20xO3skbDJi0MIZqroc8u82R+mxhWrjAFTJ6G2oUeMpXWN+ahE323npL0VORr0ze9
jTkmf200bEQnDCmXTLRQwEuQVetYJPi58qgnDT35QQ2ykQZuOOARjf9NHu96D8tJBq2+87LUXE92
paEkGswPY/c+tu6roX6YFLiCT/0IdKYbRUfSgSHHsXxquu85RxxxjJ+8vo0uJvcu/Gy5UGIYTg12
mjAvF0wRnED8CvHmAsx/n6bOFTGt9dQW6s7UaGST49VG9mq4PaKnU0B17Y3vhR7+2hlU0AL7seRg
3xi2flD0TNDITpG9Ygl+Fc6fBn79fo7dNTf1aSDI85wslzufIz8154OWa1sb6JiBdAqfSpUA9dbn
qC3R6puPNr3p1qkPusJebfDO9fxtAaPoqFYECCUObHZKlG9eu7xE/bzxbXweELEtypeBvJHuxSBy
KVjUNIye42DZ2+FhgkBAhPYB5d27IYF/VmGws2SCLb/D9eFXpwup1YrLYfpiIsHth8CDbOSIvZVm
U4ataBp5kADfE1iViKROCcY0XLp79Hgzy0LEktqx22xmtB7J4aNtkYq0e+U9p9nFiOYXJslDawgQ
pb/VzWFj2vpx8nAzZqnh2rWTJzOs5E+MZYIdPYsIDM/ga/iK2Zl3rdADdDQsUSqkBiz1Y5a0p2rv
Qwg+XEpfSmPeYIJ+XtyEy3a44iNAINB/GDZD5L65bvuERRF6otYZaNxKtCqNXAFeT9CyGr94uoly
IX+0Jj5LDpELFxQUs+6WON50brqREZT//4Vfw0VA/bTlfy2KRXr8KZ8ZoiRRwqNykIBu6WJrw2vX
L9s+pMCJnEoPlIzLLsettSki661EwzJl5Ab1PFmQJC1UIIJ5q0FAsRN0LUjRRx4pRgnIKCAOLTrU
geCqZc0aj+G1HdHrKKDL6S95Hp2CGEVjx8buGKTmfETklY4sYo5cVKybzQGZjzO2NOSjdbOfx+Rm
Vs6hcPxboQ83D6xomQdvc0Q5FAlvvJz9FmHgrkGAOvqTmoh62EFNXdJm+7Zjc4xi9Lea6Z9ZLc8k
Afk2adNgheLMzjPCbYD6RJ4e0aPBRgDhtX4AaAeBor9oaHoMg3+GdXKPfAnVXyqlqN7Z/UuJHXyl
2NGIGXL2v8DV3SOr+WnH/YNaZgwahgZnEDQj+jBcF0yP/HSSXUZiIlH6hDHvxsZcJwMbPsXRphub
L91PUbeawEIvUP5N0CyKkXsmi1nFZMKD6/9T7g2r4Uevz6+p099M7HcYarO3N4aT3Zqq+OLCu+qM
5UqqjVa0gc4Z+sIyJWa1CxJpgDSfVVKD5pgBPaI7CPGuSI+lXT9h/LlzXAg/ug+uqdxNPu0i9zC1
1j+ZopTNZFKWDEGlj7q37y2woQt3IHWlosD5370BdlyRc9zbOLiY2VtbI/+Y1ThzmDSRyBDHCgNR
3HAZF1GOFSVIVuroqUdWRo31C6tzoVI2SMk0sZ55vwrVOAN98Kj5LBzUDsjDuK3cOTVSJpqi7Ydw
Jc/cDtbeYeUEDIf8vzi81pgbjcgVYJwLWwXlGLZp0KOf2WRMhwIJAMpZfepW/Q43TlnzA3L7b1o2
o9MD4y88REb3xhHBTsuwSZjoNKstcrknxksigFsh/g3l4Hc/VeU5i58ooG+VYW0ile14eBc4M3+w
NqkQHrmNdg/2YNzLi/DXs2o3/OG1HqaACysVVcYabLHCQ1z74yQtZfUuQiNjBMXVWs+IIqMt216Q
LUJyBY0shCY3Xo9gS2Dnr1b4Li9tWVwDvD4RwxxsIqYRw0i+RCMpvPLnqDT5zi500FKl8uulFLv5
CxvIx2sZ6m+l1UDeN2k+GQXypScA3PXFhQLwXUTtvxRXEC//sZdpx8ps0y6Hb/acIcrKr8xe8ZLr
NyGYAvx4CtLlOGbaPvXqD/4V3tKBfxVyVY6Qq6UADZnDlb12TyEZUXIyU7048yNCtbVx8itb1Nqc
x9xy1h1Ho2yTpJuOLtQwnaWPAje/Uzo432XBKnPmv3HMZ1J2XYxkPg9Tt+lmRCwwKQKSzR8DN+1V
NdClTcvpjKiqn00rD3kmcQuWz1Lpu8M1lQW0bFShDiZnLzRterHhvVt/xnB5be+etdLqBVjG7tFD
jnYdVuMjrKCHZOjxQWq2YxQ8O3aNIjD+jqo1JwBirZgn6KGEbu6lR3Man+M5O7a0Iah9v4KPCUJ+
MNOw3hY6sOzqGZxDm74PxbdYsiEiu/L523ZGial7HjPiZjE+6+1bwngzIGJpNhk60i9oGiFCKdqy
rF23uSUN5EYwCeTrqaNvWgtLB36YWW9ZIXrBdbD/9uGNKM4INmI2w7YL9T2i2naLAezAUZz/EBBl
Uga9lrlOTXPl5z8cLPKYOaU/CM4bjJU4B4xNFhHr06PElrAHek+pbOHYMIMaFuy3lX8GKLqFHA5O
2q3kebqZcicKrTxTH6XbAfhIqd571xPWqtl565iXtJsCU4xzZSAkRCFWK65u940gGwckwi42poC2
/+BN498APTniC73TRwZw4oFGPztkKOKGVreWGe8NhSUs9AHemAFDAOcu8N7igSHEUQdYRjPSFOwA
ExM+WaVOi5yL8+1Gz2PjYrUBWorGhvHDf3XQSmJPEmUagplH+cnAXNAcQ86WdGEqjA2y2/BJzeXV
Q3SbZopM1+8MM12yZxmqybjKMW/mnzyAF3zbKa5Bzb8xEwf0bMNPkPzyIbLVZHrxUeKK/2v84TAr
nc5evXK+DBzghfvsR/reN55MkzZzufV54xYRIMdS94uLPQLjRboHgQFF7jd547B+hH5/zCm6eOii
ZQjzmrLUkk5DggoMwrzsgZnfmTqkNtugLY3dF7RojDq3Euz7dFjJOpRHY5yGGAeDLNryCAl+VIwS
L1CgaJIjTSpvLEM7sKpdhEWXmI430pyJQ5IQGnsj+f5dUwwHZzwdZ6rCLF0e01oWukyA9ns8ACO1
JsMzMEVnazEyDMESgvoMdvxRus/K0daser44kEwfypP8ihtQ4B5A8QRNtzFYRTGZLNAIHpFJ+W+i
cir9nF4Teq8wwTZ9Sts4FjAsAohe+FBYr4DaY/xGK3imlvKPbHoHj+JQjw5LA5DUB3bJqa/fCiJs
n98qw2FPok9hivs6PHHbjHex4Z/tbNiAeHshOMkrWxqRU10LsvMuS24O4FvYpSeA+Wg7J486Gvyj
ZYE+pWtL7iDhKTQLbOaozjbufbIgs0FEYQA51gz6jIFd/QaDetQhxzHrBD0JA6NaKEx3yDBJ2RU7
kiV7jBqsI+cKfjsnag9HP13uU8KtnobadiYVgH7Y08SEwYQtIk4r8bqx2lOntffWgOoaZmoieNGx
vFVCCysNH0WenVFlqemZA8n2Dzeni8wE9yGHrQBEDd1j7hW+khXOho49QKGZdw6p7EtE9pV1HeqR
o2pbNwW8yRBEgs4vbUcAx8ucPsaurIlPelYn5DBWVO12bP2AyD4wsIERVqugQLrGspErHv8STgZ3
2Qeha0mk7MLotZ1nxsvBCLeeL3WfBGu91FaD4R3LGLYe4nIv4YDZZD3G1Yuqm+Shn6fqY0F5DJtw
r6OnhmIExfTwdaR4BGV6Fy3xKbCSp9AeviQgDJBDuLM9U4oHPjZv4Vy9B5FHubE1KdwXCmeqUeHz
Gx/dLCaM2LRS4uGMnT0nx4TgXGfX92bWfduB1W58vcLJkuYVdTeT8o7jb/xKgUnwkJMrBiZd02ZE
ZhrwkzZphIqykwFcPHdT5Do7j46Ch3cFwM070x8O9K1fkM/8oNzDJQkIG9XJlNKEGKsWrx6IZm1O
EBdGLWNl413+RQ5Hc9zjsuRT8MyRCNLKM6XYV0n4QFW8Wpp1KGkey+9PKVT5ClofIu0UsfYtBfjD
ZJHJG1H/aRrB0XCtez02H6tA4ViPrhcCrQa5UdbGFxzhwlWeBjgi6zDudcu4m7rCR+rDOmC4jgEw
ARYIp08DzLmY4VcfQEBzvad5lqocDS1wbwj+rkspDUBjs3xUkgzUpgoXj1kEQbD98MubUSXrvIqv
fILOVydBzySlaxknA0vdAeErNZ5GX3/p8WhgXgBL5VufLBA6A8IeaI+bE2y+aD20M0zWRIgY3L4T
SltPTYE8V65pz+jq/GsKA9xBV56o5UAvLRJ6+tOeGtYu73GByOvm1rvxq9ukqBAEJ9r2f/OyQTio
/x9L57XdqLJF0S9iDGJRvFpZsiTL2X5hOHSTQ1Hkr7+TPvfpBCcBRYW915rrENd9B9q/eAly/oU6
w0fpU0Cy+uYc+mCztH4gw+tFOfNDihml7q1r2UFmADXvc4QHYoONm+AP2V0p9jwIyllB5cYzAyor
1sp2rv6Yr5vOJbbGc8BwzoJzGhHthwkV/90ywRMjRCKTS/ARgA4/o4DXoiOqUPUmlbeu0RflPTlK
o6DNy6gHldD9jn5bM+MXH30X3Mw2RhgDYHFR2oIl7gbvEeJljKkxzVxwd1Ed/sVkFd6Dy39xAJgM
raDPEpDFF94w/h0zsz0Pbb3xsM9JZwJc0B0CCGnS98KTaXvPSxenDpneq2hfhymi8dp9rLhbaddX
2G70NWgYUKjfKXnGxBlWDqVW/6v0w3cpiq/JLB4o9W0X3GlSY0NDdMZkZ4ZvYzc9tnqRwWTdJazY
ClUqIBda2C3ydYJrbHz5yhK33qQWE80t0hRXc+bXV2PEV5tZRsT6GLOTA0LVlgerrG+Ck6KlFYyb
kle0zE9dPIyn0Egec+X/FVm/K4IFNhCOVFqh8ZtJ+DJ73SHJ/V1KyBQtseBo5+ZL5IzkgPufU1C8
gZ+/99sC3AcSfyPeDxqHbO+anHvjgs9mSPJz0BI1hgXNGTdXVxxpdG1EIy8BEU0sT/lwZ83uWeLO
nmn1dxWoMToJnFpeQ0RqNJC2XpPsl69bvTxFFfEyhm8hoEfTlPdlCox6Olhmd9Kx/Y2J/490vObG
GfFQ2ChMg6Z7cwv3LCxucWXiEBqRdigYxybEYR5y51s7bE3XRHjHhFc4qeHDTdAYisy5Jq3mwECO
zWWk4nHxGr9mFyJ7/MXInhzTenFh/9+NzmAgXGObaWrxozNiR3xp/wSyeOgin6ya3qJm33SvMWos
OJN653vuxXfAVns6MW8oVIYTGgGf6pJ1Ayjzpaf6ISSrz5AMUY9gldynx1QFZ4pcZ8efXmUVTS0V
c0pfsSP/Fq6bjRuKlMbn6EQ+UeBhJt9ieEaGPa9CIU4K/lRC3SRl00QgC9UiXrGsZ2xRjxOJz+yJ
DmeMdwNjmXCAq+8ueTK8yF71OrXBxu3n9dApG/En8T4LE7B01zjddwF3szCBG5cxMTkWGry6O6Ry
Rq7KZru1oTYqz+bTtcET5dcXy3UIFumCd0csLEYe8gJkiFT1MNv2mRL6tsLX5LpEvOU2LD/JtuME
C4sABL2okceeLOxWacxDOnopaQBB5+guowpbImSDLAfpFf9mTsnRYkJ+QL/JlMl2nFoboHoIEBLW
e4KQsyE4MIoDpLATm1qiSCwHDREnutKkPukqiaqfM5bD/aA11N/hEvQksmeNgYV17bt1TGos45Lh
YJYWCmrkYqvAcIjoremOEG8ArwJWItKEaGgP5eTjPAzraSerPhQrNUfmqpdFlu3yhq7+c6TVhJy2
/miMDiS2h/KvM6aRTUHaz4SLF0ZNo8j3cW9oIcUtzHPzjMFqHs9EysNBNmZUrqrnUOChCIkxo5ps
FY3EU2oT1KlpcdaHeVFgrK63tduNxTbM0hZBbaP3Q1c6Ox96zRsK8vrLWlo268Sd2TW1k7WhgLEJ
WAWRGljAHYDuvwhLYsHRjouimowD3jbciWgYunr6oXjn38d2OGw18tcDzLT5LmpjcbZj/Ufn3nfn
0lDTE86Y3oAeAyluaUWxyRwqBJ7CGl+dohHnOkAIRP+gXw/w9WCGyopBG2dEHG5wPDVrE7TlIZTR
gGZgTuzvoAssDd5TBFvUM/LqSwcBq2mRmiT7ECOfn/TroiF/hzeaWLa+YY+GLhomG7NjLDNMihnW
sjCQIdA1Ed+nHNw27lAVawHwc22iDr1NfQogIItonJDB/DpNHW9YldoPJa1SFvz4D2h9MkyHScGA
jQrUN3G5aUBWw0NgP0YJFnrtgOh6pEtvRKG3nlVAUnG8tgo8Ya1nx9RsiC3yJZkwU5K0a89wUJkO
kXtVPpzvJKSAYMmIil+ayI9pFGgGHCO9RzGDLjzoQha1fknbRZsdJgTVcjZhUy8Tg7GnInsNxFXd
9XX8h2hqui6uxGo5AMdphtL6tfuifqoWcc1IjfZkRAaOE3RLDvZF8oNz0TJX+gT4iYRXow1EsKq9
2PnjznmAuIc1ECI6XXkzaA6RksjvgFusyhLmPWtWR7JIbrmvfPyZ9YUZv5rT4qEOiS8ilUM+k4Em
14NybNBVAw4zo00uleunlHHKWKFxsWEz+3bwqTLVPzGisbnOqd53MvcZTJVPmJs/a0qbTvHrBFCg
GtKP76h8IvKky+TH2xmhw9Js6hXiercF0hj3zbuNXushdxu7A7Pezk/OZI2bsr/M5o3+HWUc381A
JLTkD02D/DSAndlgJAHYOCS151zfzjEL7MRFZT+ktaAPUoHKoQ4g3mQY8e54ow7pMTSKtkGfsCJZ
CAPusugXOQ9nP4UEhPA4rEtIa9Xa567eTW6ePnnzNH7aENR/gjzmfY0J1PPCrsXHZxDuaWcjxqLR
Sg66r/JDmiTjXnluubGSAU24EeqvTFGgbBwkR9nAsT5pkuQaaTqCDUsc/BivvZ+nOEMjWqWT+2SJ
qIWAOsKUHpaii6nS5Mk0rPZUMbChQMzzuU5ywWYZ2pKS+seG4eOPRU2mWh9XA5Y2sfiGqKOyJ7Qf
G4+e+uj5QX8Jkjjud3kq6nIV1RrW89iYNEO45r9GZSXhOvQl6UcjyMktPNHg0bAa+afSafFiTu0+
tGfK53NMhd5uN2GRw4aPjbRam6o3QV+otAN+Y1J44Fh/1iOSLfZMC3CQvBLctF0TvHR4P2xUjdqm
HD10HcEWLNI/Rj9Mn13bhaCrLRu0XUZoIR2WTVX0NWJCLJxeZHk7pq3xSiqXc7G0TzuEZCZOFR2l
HHeGziCazyYOh/3kzBaetZqWZOJFp9yyTOpI1kjmDwavVa7H/j6OS7QHU7AsC/3khptSIVMGaO/v
aYBD764lz7bI6N5PKTZ1EfkmZ8EUGcXgc3aPBVr4BvSNNwfjKabjdB2HDt9PU7brFtjBzvNpzrmd
qnEIYIDtutG7lpAftn054j3yLHJbPeKvqqxrfsj0oN1c5SiRC5J/EjKuKLostPs+KHdDa1Oz4WS2
HgbhsjsWv2hlW4zqjYvNQ7kYWIp/W0B5y42MXk9GycEy3YFOSSQU/tO6Pv37G8TDo9CuoQALIyhP
VVokHBNyh8q3hnmBxm5rxPwNgiqSm+NO6W/Kc4GbXfb1u/KKfm82SX/0g2X+JIv3Yg7JV+v6FX1C
gZd+jqurwUxC7cxOOG/68XSgR5Bc6nb2z4mlp8e0san/zBxtNzPVC6gCtbZekc7RYCxKODqdN7yA
mE5PsFinI7jGGLj0aNA8RcAunH6+2oEXU3cp2F8FDs1Ti6xSOneudfZnMD5G64hdlk7yIaiM9GxX
2trZtPnXNu/XimgkzLwzKskoYbMjzAhNqSRmPOgQhkaurUn6RanHBimkf1rkxiHLHXzeCt9pbyAt
Gmdoc//IQcRnV9SrFtmuibqH8Q1FxmVFzlTdkuOS05/9xw9atkq+w/m/d3OxtRK32IqiBhydxH4B
95UmfQDgg4YG/TRLeKhJMkiCsRUl5LKRlheYkdw3hBnS35vmk+6IqKk0AiyKBd26HSgWINyDQKTh
x6cc8fax58EldllZZ9clzoIcBQRCHsSM0YkhtFvNXpsWaTuh+CIUnWpfDRFBplBtpQ05jh0Q6Oe8
L0hVQ9WggqzfKoeqeMPDPw3KH886iywqgnJ6ZONbbH3ZR1sC1NG3L18IF8nULMzqHbWjt/f6BicR
L9Jq8Gb7nVdWrE07SA6GGs1LNSR6G5PmvB5sV5JgieTMqSo6FT4pckgxeqQ8U5o333Gms+fM7qOP
UJPS5kXYnWUaO0wZVnCKm0S9Cg95o5HaEN4o2QGOsY19hvN3FdD6xSA8kVxvLCUthuf4ZPZ+f2r9
RmIzYrLaW9YEz4sKIO3/Lks2ne8a0KVlVT4hsEIlVFbsWOu83yWd+FhwwEhPdhFN0oREYqeWF+G3
7xPb2LsZBkzlNnjpXfBLY3ULSn8vFi2fY3z1jaBmlrDQVKObXIK0izdx6n6YYfZZKTAzVle+SwuI
HoK1Z2OGvpS1FPvTHIqKeU89/zH3srdW+Z9wzI/aLc+tlVxJQX8tOSc3/HMQrN9e1q4te3jiqfJD
FSkwJAl1SXHyHUSCYZ89lLbYc6lHzu80ZWPaVonezb1JJEFQ70Y3eihSVm7pKqzr3YsOUk5sE7ih
OA5fsonIigZCfBqNr24Vf4tcPltz+71gpK053rW9gxjTx1XWHZDQXMVQPpa0gQE0QXPMXmYzul8K
JWEEDx21GWqGWzgH77kezlC572cVMpjHO9Gpy2IWr9xyEbl3W8RIZOH20VsWNcclKaCBfYFZlwgE
KGyiaZ7KVF2isLqXWt5PYYgRVuPuJ8clqGBXoTu+s302Fx5JwW18mGxE7fwaNFnr1qLRQdZm2Mf7
JMJVhw5jlZpUhY3pSXn1n8yrntlMYFAKxnujdG52U9PXD8/LXRqj4sFivsCr3EGeaE+C1IlJqzNt
yH3YNb9aknjWZ/UxCW2Y1bhv4GgWpBd3FLzH1EP7WXdnXssrwqWvkYkork3WlPiRSSui3Rt/p311
6mrJO+WygATzfoHf56n9mGvjYLXuwbNnFHmkBrjpE5Sf3TgQnNqJAZFP92SCIWhdbOgL2JL0V9CR
MLQnMA8aNaLRBdei9o8EodzCiWIM3CZ87rzYMYUty8Z8TRo5qKDxZqbRj2cvNkn13tbRIUjbvdWC
6K4k9rwS2F/D+5vUnE49ET+0JCZ6bXjVnlgZKkUNI7eNio9jZZnQfmFYJN5LXDlgtfs32DpkWvfn
YJEHduJaOfYTqmkYiNTImXEyCvf5TZLJsqSUeCW7T9ShSxPYwYQBcNRc+YRS0Xt+cOL0tS2Hz3QJ
CKui21jEn0PbXh3hf2AVOjYNBsPKemmzbmvY3hGUJZvF+jkl4LYmcJxVj9DIbrNcDJPKriP+AAHg
Nxr5TdSkOxnhxzaNc4sqf4iG21w5G6dqdhI14uh0+7C1Lk3jcXboqS4WoPxWky0+RpU/MvTeMjZK
8Pt4NcnUsMVu5rgUNd55SPKdnKZD3AdXM6R1HA0PoZgehgrIFN/v2gXpNKgv4LsbKEXckaskrA4C
MYu4dv9IO32eAnKNh9h5yJFFs5IiEyj5ECnpde4EqWlJUTOVu1elQWMepflyE5he8rWq4icLjSlo
SmezJORaJrC9uPg18Tf5uIhE9an6mP1+99FU1l9kGn9d1XKXpyt5Q4jVKmpKBYBlSJbOk6w5VpZL
iGFq0pIy9p1NeBxJsmXDsFXqjcbdtU1q1h53Y5fDN96aLUuJvuN2Dk8p7/hBFeX3zA2tMnOXNP6/
T9VbBcHwpJgJhjx+LsRfmY/vn3qwXxmfnYHljjTRnnAduvXbWEz71ucgbJUk7Vj2S+NbWDNAdJfz
d4LW8A737WaSJm5gv2WRsC50VtH/ZX8YgQNy6QWE4ZBQ4udP5hJHqdVOiIF4Qx4Gn8stR7D4YlfY
DREe2ECqjnwJx/Ul3ARYwa2JzwUFV33oG+hbAqEMQReSbgyDYz3r6TVME+tmNYPEz0j9YcFe5/VV
Ov5uqsf+Jcyrt8S2Xu3SxFWFHaFBrmjVvErAIMSU3LJFwCAVKnWZy/u2pEEXagqzQ9G9S3R72rdL
Z+9URfXrism/zRIFAgdCm0BiS91ibepn26DgtHHDUIyILpLhT0EI15Y/WaCfQbsROwHWa8FZp2yi
4bmi+wL3OIX82Shb3BetX22GyoE3ocx5Q3xkTZjQZO19OdkHnyQmyiB0FIMGnWfiSrVXiaN2lVvb
O9FEUHu05x+opUR7sqKj/YQCYReFvkA36NHvNbP0QDhWsU2FWFb7IUNrWNEEQof9Gkk97NqE7f7Y
qQIizEgWurbFxqcF/BQ3gV4FQZYtXaliaydtuJsyF8lNqpol2ftHCtoEbubhhwLWslsqgk9uYPSb
tGtT5uLkl30odrq4T58tjyyDO4U7AAiYg+a6YYf2aTYUswxPdWvfd9h9CzrGiU8kHGfbnkgPVxbO
moZBhGa9jOw3LXLIUKwTO9tfbtzE01I9rrnM6g24Eca0ihe1m85JL4zqwT9iRCcBMbI5yIyF0Zza
Aq7AKmtCwPVhEOfePjGku59yPM2tLfVxzHAzDOFsbztpL7Rloz1ObpY/w0tqUOE3KJz8obFeHShV
BI5jtKNX51NurbOXlMszsR/F4Xhndm/EFdusp9pVS7p152T4Jvd17a7KaZ/S9+R9UdM5CTvKgAGU
csrU9Q9KjJkcK7qlOAbKWWJ6MPZBG/4TvYGx0ulHNyDeSOkzqUMosiOyQ4T/hOcJkKvNYxO/pcZ8
wUbFEPmc5LjziF9lo7mqpzNC/7ulVFj4lJJp00dPohzXBqafpiNJG6VIDLjNsFd8YP7Ld9DTjpu2
ehhbPPfE3MPRKbxXi5Ttkap4W7y5CbGWJ3IL05ADnUumILHF6QA+jWjm4kdPT7P7M3DtgpQ3ghtW
cB02Jj7NAcOkQXYqfyYV+4JYB8VH4DMSadRBL22JH+QudeI7iG/KIuznzHEdtznrPjHcpPoa6lck
iGT+/Q9vfmu4PYrba88pWqI37nJuvlK0JpTpGKh3R8UUln6W655m5F/U/rldkwVJ7l9KuuLHy+Jp
qQ+7yQOd7eX3cWGNbe3G1r1bLqJM8oui8i3tYNtEGUgJb8tN5NcigFiukM6qaB8sHRzwQR8IW0ee
81qYf7lpQV0DiX9EdXdXYZis9D0/CaBulQxiyzVK4ga54GUsmJD5UT0I48xFFAbqwz5aW91ySdxy
nk3DwUdV/TIokuTA9wnnyl3hXvLFYNEm4iKA/D4hx+CysYxGFFpNAo+mp+VJM7y4dR44MMOiONvt
RkURxHpnzC3CFkbmolWIs2/OGGu+rWCjzz9MMoiWbohbNyuGEAMClB7PBsL+isemxz9TjKEB7fvy
K7i1SfadsgXpcvbK7Goo2DCnkIuVIke8GjOfsePV4fvEfvkwbNus+WMmSNSUpLMAPLJeUFK4hEWS
0WwSYErQoD2gVzKDPY94eWRM0LvlCRZYxgRi1oA5YoaDyg+kEa9cCP99BtvNuSdmr8GZuakDzDX8
EpKh/rujIp7el8fsTnCGfZAK5l/ucxlPKAM9tiOXUDI9G/PIyISeiOMo4RVniPC5uUomq6X4vP5v
8Nr+T8jkxZd4mowwhtByd3k2yx/lYhldfCfvFkMjswSPASupGEGpAAThp3Bx9N3rbCOD2LLLREiI
yKx7Ncbinrft/78OK8NdYwdUkW+YL47LuOdVsZq/aZjdHHC4urq2WUE9hb0ctaUp3SzzSte5x+V2
NKBYvZo1Ru1q2Z+XWUmy+SEYkf+TjtkLdOpd73K8m7755FFPqYcf043ci/6NBiDHs0cvdHb/jbrl
1i7vBxfN5Zf2J99khnKzXHhkWQgOsQ0RIUhWqtWrzTL+Z/OUGf7CRN66pf0bNfupbNTNoBa6d5kX
p55AVcMI15MVosXmcEh6XvfdzTNuGa/9S0fzUOpglxvVYZk5zBrn05KgiGDHoiEINaQ5Lv2h5RvN
tP3ipLzFFLvhixs/CdBvzBBku/s8wRut1EOXx7zLdFm7ih56eV+33VsYsbNmQgtag4wfpCSSAMc0
0jtVG59+0t6mOngNfH1qwnbjtsHL7KpTGRoXg+jcdB7+joyBuSzwrlXBo9QMcNNp9w23e+66tSbv
BKky9SrdX3Q7EtfcfXWIe2j3k8vb1F9hab97Bh3ZvnrF3vOjg4CIVqddL8PcmgcKnhMBOdmeAMVN
oznrc8WW12JBK+4jYT/0Tn0xMEIQZXZ2OKwN9fzQuMFDpuyN7l1I3uZ11PUt5Hx6R/7jicjODQpl
vGA0k/+NAJIBXGc4LvfPJmC4IiZINd1L5dKsBCOwg8LhL4VXTDFhtU4SIe6ifi5o9dPFI+WGFjio
DYMkOkXuHbWKL5k41yj2vxOpPzGvbWrmD/xy5yhCf+yCVrnTBX4/anSPsRtTka2PDp03K0/RwxT3
dp4TCaK3Jo4P3k76DnPouGimeVID0GJPix0JqzsvjXdm7CwoF6Ry2n/224j0JgaLVdX39LeufSqP
uvE25B7TScMZ5VT61KmKMkhAn5mnXwzBFqsk5mcQu7XcOQX2VsBZGQkDFLJfA+0cCkn7pw0ispdh
x4T2cxggpFIZhxFUWiwe8UOdOXQc6+Y5bIBAujnEUV/kFeGuHjdyegq08SfFrLQmYpv5Wi1Fy5hk
aPaQSTqe6rHZTSl65dKVX2FOauswFD8GvqHl2yaSNtiDbRJDUWQutprzXwt6JBrsC2SdfSsR/E25
eUvZa1BaMNbNZNwDqSfuyXkrIZgow31ONbrpgYYabUgTnxvapIPVo/TxpnefcOV/Vy76dVqbDwi1
d+3yfqroPiJtFAtuv17+fGgBJgd/pfL0xU+QhE762YpTSL+MjkTQ7E3Ta4g4uFPGL2FW5C+gbe2c
d6cPt1WnD2DPMLwRU2o2ApsQrg/FAgeQV0N0dLzieZLGW1gUm1guHyM4Tti2gBbFOy9Uu1GzIQh5
3ZYLymzj6rbpxfKjHcK3i0+X0wtgfPrlw5xWe4xSZ0f6l9kbDx6ER9nJe85PD7WsFiDNp46NownP
1ycRNOboXUfexqSdM8f1vqvLfS6cLzc3XlAZ/CrTW9OYW86yR7p0e5F1Z1e8zvDuIiwCpaDbBm3D
68V2zJNtPeYFdrRuZTugu6v5UPvNX7a7m5rNYtMiTtWAs+slUIKxHrbs02R5Xjozq38PPB7APCRq
X9EIBw/mfQ9BebR70pFqSs9em3wMNnJjmIVUHM21wT47l6zhvcYfTRn/WxhMFygIrRS+X4B9EUqz
a/Z0zgZ755nmBVQMxbrQPI2FoIME4Tvu65MdcJz0l2Qz5IHLZ5fsC8PBWHWl5BxCBBtQw3twn9RJ
eoRR1rVCMXBn6nntutPNC1CTRWpAGOKncBVU/VwYVN4Kl2xkwh4pGk5G91C68b5ugoud1UwulM4U
unZIJz12RgwFcUCt0RuDKyWs/UhhMiAnhBCf+r0SAERx4e0yt0WuABE1ppjbF9HGN5yHykC8w8jx
EsR3Wu+onYLvGy/elH7UZf6cWJQrdXb18ooQCCcnfVU6/3znzaozq32ezHThuU8dEUcTeuM6Rz97
zssWjb/6HFP6IbOHjtALPrCFUYXETNYXj1F3awKLihRM8nQC6l+4B+nqQ45zsuzVqqkfdQpVkz/v
dO+FYa9zXR+kfCYFGCfXnWb2rKaHqcEEiuZOmOpSxyma2Hq3jJLG9GhzpCcQchM7CR18Lg8jhC6m
TH2/DBeDaJqW18cA0ypxAqWVeJsLnoSDPV7EG1PiI/O7e0K1sfWRKMDr1rf0HoYAUfJfnRrXvBqe
9ETIl3jxw3q73MaKcItu5tTgtnihMyydnke4ZrTJ8Z5Xc06nnSAi9Oa9MK8pK3VtRUdXnIuqu9QE
OyhKQk5LrWTh/AQ0BPKGNAQ+opk2b6jzNl1lQjEAm2OheA/jfF0Kqj99e6Yafu/XwymsL7hHTyHN
T6cZ7pe0N/azE+IYyuaS85Rn6I0Z019rz7xwFwlaM/eTjTGCPGCySmaYXSRD3Zk2TSwWiyhoL5Ip
rlbwNCJ01zWVK+QLTf5YxBJgTPFZl4h7F6pmOD8tEMyEOdbW1b1lFUea4R92Pz/IeXiM0NGM9ULr
sb4LNknh5B3pap1Y11ZZ2qGX6eBlBCTkZOjlzks29mTmZyJ27yNtX2Ib3ywtlKQ2WKRYhZYGBiFg
LolptXpK2/EdLOdb35rvFIFQMaANMV6niGT0CW0NxDmPCdUA5zWgq3KC9qFvi0u4vA70gDZVnt3K
8dHLaAVqdefUpCClHtwHeUfMCFVsTC5FvMHLjmLkT9pxpsUyNXfyNo1YadQynPtCvuiewhNGyxjV
KwpYykEBFitFfzUl68wLw02EvNWdqgQ5PDQNZIvLjW/Yn1CghvhjU2thtGVhSsf9q40BUjsxsFf3
EvTlRpCU3Q9gZAzziQTdna6XcOyZnTee0nA4NrH7WsEXnXoXOvCjb9sg56ptlz86cAADiCk2lfoC
Fi7pi8/Qdh8SnGWBbWyroNyi/KASTlJp4kPAWE4luOV5PCHeCTieT71jU3VLOEZ/MeoOZdvEd8tr
E4M4GNPpktUwslg0w/J1tN9gkHHsOMwtOWLTvCNN6rlrja05oh8sLNITURRy3ctOw2Df1bF6NgQB
jP/asv4XAqS7cHR2miauyyxQBDTqijNr6rptviXpG5DiAGnhq+cjxvN3XeCY4TUq2RrkdrBfrsT0
wrtheo0yb6eQ/SALZJ8C/09Ue9uh1BI6e9aRf+Q+stIfvXE+pn2Bzts69oCo2ZMP50WMtdzngb2M
1WabnmEXICi6o3tNyFSBJgcPU+Jvcy4fixu1Tn5jZVOkpF+hEFbgIB3ZnTIeS66Z0Qs6+fDv5vbx
rgZ1UiGx9zhuYFI019H8XajgE8yERBVGIx6HauU+J761TYvqvUYJ0CH1sZnt0IcQW0ayRg2/dUYu
K7+mTLFPjDW6sfaNEa1Zh6lJH5f12CY/w46t9TLZ5My52WLNndjU29BkJOVVq8KDJcyMTSaEY5RZ
FpNlPEY3B2UHW4jhhc7h4vC9W56OQ1KqPZyj1L0TQMUrNFqJkg8ixMhBanYuxiXajkCDDFMsMn/E
zwVdf1wvUFFMFOT5bP74pdhiW5BAnWj/lYYgpmJYzI/5Eo1R7jjZkHrr0JU2QnayBAi92DQZKM3u
Y8N4hQb+q8fyb+qWCfkfQu+An2+mOefVotieBry6AWQ7eRjAZ+VO/qdrQVvKvIDdPTw4rvhDnh5H
SlOioVAbowS9yjktkf03T+kxiiEF9QWH28jF2TbmVMgsS1OFcqoDssIzfuSNxOoHZ8VADgeUKbYR
YA2jpqiIkyOIfqMSyUTCXQLrcMiN4tsVsCqkF+59Tdeb8/q0AymEYD28BoQbre2g+lYzHnWXsAqo
Fybl5PYxD4ZrCCl+o5aWk/IeSRrf+/lwylJSxj0jCYkMR0WURxxwtL/H1fzmRel9hj8IFCGFSm+q
d1TfP2D/vQ5m4zJtmYrFZPrN+uFmDD5yH/1MOjuIHFDUNL78PW7HdaXNFxUiYmz6/DQYGeEXyVm4
5vMyndJZ+Ci7aGMpd4vWkpvRn5wsesPUdaxJCvaj4twOAGFaOs1WQn501Xw4jf6gU79L0myvrU6s
clqLtWgJqmCDzF4jPC2cNJ9jkNuwpa3KW63Cla1siJV0wCvNIapvnQuOSChDswW5KDjNCZM/fizk
yxD9wn2dqQOVbnoaFvuKZCusjDBzue9ldLFL8dEvLp8KKeydggu9Nj2rx5IBWyS3CQRYVHqBs+ll
BsOOA6YddhIpVzPDefAArEblRWC96MMenpccxKrhZBQr4FQdz8P1ICKynzQK+yNJTCTlIqBdrsXT
DOU6s1qmDYuk+cDr7lUsYeoEQBKdVT75zzbuamuQf0sCXNugI5vR+6m7+WBM9sVDhZRa0btn549Z
HpRgSJyfPIac05jq7ITxxuNM5w5yDcz9NVaaLcpYutDZ8l9YBvreyuZvGXLMzpoALWCqyNX1yxN7
4JUdFK+eNAhahXSXZ8Q+Ih3mkE3hKzH/miauSPQhXET0xyQHaQg6tQIr8VjTv9IJzHQwAYFgCJI6
80bS68fsOeM+LsmoSwbv2zHHbRxR16RO3q9VDYBesTGmL6DXVpPJu0G7jxLByHoeffp60YkxCoLN
vtHNAbKc1CezVcwi1MbvSxMoUF+3P4mt5C7mgDv7lOFbOnE+3C9K5mo0tqBhNsGo+tMsjPVSQqDf
vxoW5ovdepeg1MehmM9dMz25zOxeoK6yRvfQc0BCoriKGzS4AUSLwayehkguy6L2MHFlRKh7yWcX
dJ/wZ/cuQBODxRVWEHzaPrt0rn3yYHNRYSQ/L9GfXobFsSP/gRCojshUqdtfuyWEjSNWzlofWP6u
DdJ9hMEzSQrATeCi28iRa8cCRzDDU5LGS4tHASVEXO3aRUw+Evtwp8sGeILU9yW75w4zclCJi0ld
FZXtMQuTU8p8V0kiT4NweAtJWM279tQ0xd/Kw4SbUmZni2xdh4rmJbvpOq1fioa3asDtXtNTm6pq
H1Jp3pD3mJKnOQJh4eWakolYp6R5KHMPszjmYBF/ZXV+S3ioFLw5glk4kLyhpa9ljm+uD8o34iVl
gWXLReS5cCOoP8SwzU18P9CDuK9sWnpO/GuwgU3z7GyPuPU5jJo56xtyoiOtTHKF646tqqsBF1ua
PAXROmhOxicx5rcQs6KbaWQPNhxnd0aLTqDicnf7Mv9t3ehP7IjXhC0TOwbFKmUUzPq1EfucYGjK
le3V6ttn7MlA5ToMcdOzneXXpBLnSOCUZOOrSo8YJ/d5YaCOqf+6XIFHKdsCI+YonOkQ9xYMLFou
SuTujsSOk4D8xUF/jceA/V54Srzma9nCRCI/1sAzC9QDTiHQwWX7ZXPJn8bpvMPbsSm6cBPX9mo5
HC/vRbhUd9AFxpXYE/excQEqW0m3GjEH8nnyE3lmpz6WZxeR9aL7xbxngDbv+wIQCfILPRJibJKd
mv2PprNYrlzZtugXKUIMXW9mMLujMIpTkOKvfyPr3Ncpl+1tYcKCCXSg/DY2FpnJGjoxzV2BbiwL
QdyRL5EzzDAaYEvdtdhE251+sYzfVIhsaTa0aZetbgKJngNdgPSE+rG6DnNAAK51wOrhoVnhGxjQ
fFMxvkzPlvZSRtjtwR/cFkhaKUaFL4pTjXrSYSjdu17nguS4RrxyvBC9+MNA7QgUu2n9pMQWUIye
EIc6Ejc6UbkKB2uNuvvCRHraKeytoJxjksTOWT38BGThA2pZ08D+4tfJtosJ/qt2pTc/cVej/tXR
Vw62YRLsDHtYI06R+8DnBguisUu6UUmd/NNe1Ea1n3wkydtXFeESvKPNpaKqGP287GYM0bsbWmuL
nwv0L62wXcwkaINOzkqbxNXQmxJpxEoG70Plg1Hur+y03wlTX4mhfg9MiGZkKm0wXcoObQ+O3jiC
sB2M9NyDzrEWRlD92AmqdiqPanziMlWHSAhWc1gGDPfoZ/STWxt8qBjTJDyrIRhQd0eO4hWiEZ/g
TsitRjJUOrF3D/5M1IDrLesjXvZ//A6rAJPB1tcVoskWIig6K0fuotgUIsfCBEZyitjLbJNVVTrL
ghOpI7LI7CdW9J6SQKrT6TPIWgpWnb4qzlIPGFf9BRBOsUgk6BKlnBGaIc3sUXiwPeyXAKezB01p
qPozYqEl4Z2vwfytsNcCrldZ9lrMxrbV5HGKhmUWQZInOyNXSbbzWNE1VkRjP96NbXKizvkEhwi9
Q/kvK1cpGyTw80S6FFXs5VXKX8/W2dH7I7YiS7QgzpT7P9wUXgC5YmO8zuheeB5Sq0a2VuO6GO8m
Q7spffA3+k5OI/Ud52Zk4bVDZYS6lm5USzc2Nqk5Zg/oIZ0l9Amv789OjzRCDAo2pk40gOxWI4qe
/IOO0CUiFgTGOgs5wUmH3ZSBDEER0Aegj1AQwHTiy0mtY+U7L86YbCCa7XLTu1EXJShO3HvaZiek
954RB1o5dfHSIkxYxHInERBT60gf5lt08H6KUt70TDwyl9jUQ2zABm2d6vU3+l5frsm84LbQd1mw
0S753QKwxUoAMEfgFqDj75BYKymdfQrWgbzXayHRtNwQhiqS4KLDvwdT6D1TguJ+C0AosilIww1X
q0oPQHfdOf98Srv77DOzGkZWqlsXqKMU45iAqiIzm9WmZWWIXO1YxvaFugqRgNzaxfDetv37kHRH
NtU3VaHReILSlquc4NZ2g73lDQfwB39xzsg3tOwgHDRBkKRdzzJ1MfrMFs0MbZ5773z4qYXn/CZj
Bc6xKb5jkx64E+N4Hs4dwqS2mazoD8OOq2+hr5HQIyNaJ8lP11FBC3SWKAxfwDjhLcCqWBKx5LzJ
mcVXz/GMRIUPM9aVFAwdRLO+POIiyMXwPzG07+xlY5S/UNSYk4jv9jI5+lZxBJ6UEg7SgiPbIS8L
R2Q/PPmb2oQztsJXIjkHjSnq+mXnuBSfkKgVr5Fewc2l9UHZuOcteRIPG88PFkIqUk3vgh4ipoi9
fm2Q8fpsdE6abMIi2DXclcGq4Irm4BkI/dg+wswhAlmMnkGimiis5pQn6XfsQsz3evMHEskmYmk0
O+qPQ/QFbmA7ZNaJoHzBK6DJgpUES7dWV29SdoAdoXEQeedjT4E7XLt2u6Ygv1OPLQBl/CBCY60b
9m8vAgICx8Z6CW6k3V9prl1UmUttexnJp2DlTWS4CnPQAS6NqQRGj87Vq+egD5DpWgefGxsga+Uq
jZV8HdTTPYjLQ145kLqplUbtxsmCq6E4pH6CeqzVHWNLIjQ8uYSN4jToHXp62ia2elA19qIwynAJ
EJXkM50XlaCbNPSYM6Dyi0BjqDuvmt18qip9lnjkusbCLMaTH+c5u0j63dQJlDwUiFgoy7D5covi
CXt472FukZ43h9Vk+G8ZBUErBPLmgdOlxYC+Ftfea/2irdNvtctqnfPOuF8Cs3iYBbxI5qlqH1i9
vek6D0BKj9BQCwwuqPWFpTaYcT7ovfaWYg3mxdmR+BFRT+R+jdil+Ixq4FAj3IXB4Ub5cIgKECXR
o07ZLietGY1wb48gAtheDZUHUF2Ha+PBH0Df7QsFbarLFC1la269yaVE0CNW15oDhHMC7kQ4CGHT
Kqj9bGV19Z8HQIZd8g6rZ6Uuzw4n4FIa2C6EoRd1KXbdlPxoJbgttklZZ5+9RTXMGHkqZqO/adI9
R/58yJuK2h8w0sw/18x+qhA0fC3T3lRQIFSFw6G6kWNg8CAH410n408pBAHkOeDxRstX3MYY0ArM
i2U8IqdbxQiKScSpTbxz16UPG8tIawyDxrVMh0dIY++qmGhVpqb2gNbW97qmXyPhrcumJswAtyNV
tW7IlkMebAJruBtw69N2+vTb9Dso+0/Vb0NR4+ZOw973+kdk1XYpXO4yyDcwv0YEPqot2GsFTUcI
I4Bo4a/KGVW0mO006A5Wmh3kkK9h+iRoHsK79XeN3rwCHtticAdR08T5x2q0mxDtNW2cu1p8ArYV
ZsSht4JV3voolevYHOXkiZk9/pGRPnmFiWocjURWTDUnXRYXL9Iv9lBB+xdIa+Smmyy1edrX7eds
Iaw33gdMcXm4xNeu+Tz4rE7pZxoh7BAP9CO1OoB0CVyDFdBwVawxIFeso4aKUvFU3QxPWZkMMXAL
awSzCDcGHtih1sybegJm2+4GOT6qUVAr8F0FtYVw33nOgrvnRbuU5SQt/2TvPuFwuUIajiZ4EK5m
wgU3THeyKa52kL/WuvCWrR/cp7nft211mXCAJKUaqKZOpzFpdmNvGmQhwdIKiV3xQZoe8IA+N7J8
M4xvX86neMjfZ2oaAlmpjI646SN5brxVMzQIN9qLkswo9N5hFSMlLQjBXMsG/WHgytqhjak60MQq
IXRhNx+3EEjoDYsT4v/PfdZvpw7cHu2AsJ5uQ+Ufw6q/gRKYMS6Q87Dr+sBZIi/20HSET14B1sgo
z+mUneIIEdjmy2SzqJt7GLnA6Xr9VGKxEfrJKq+Ng9uFj1PjbEY3JGGSqz50NoM+XMkkdjxMSCLd
1TLH17rJNn1VLyMz31aQ7x1nePedeQUr9Wrq45816TcbEnU1E7/YVvSHFZwADoETox2cx4FuWxPi
sxkso9Q7cDUDptmgHSYGO9AIP6F2DmhGtvamh/4TsRIGYvzUjVqAZy/fa9qKrT68Sl37zUYWtz6P
jy3wnQrywsNEPQs4/VmYrDZUxZ71tDimrbw4yCJADEEnDskK3zL2Og9NVADG+uSce/UpnMt1k/v3
KbaeANsBo5h+pjK/RREKiWG9a9KAqM7+hWOPzoJN6mQLY4WtI+GtY52CttyDK71FzvScWnDPiBeD
DlUrq3qZbLTlSPbBItkyHbEXSOKVAlw1YI+wbqL4y0uwAORkmrYXZn90ioBqgIzuU5cprw5ZXGTm
mvu8wydBglBrCCydsnmSYKmLENdxz/tn/XGqQ8wHQYF0dvbipxoKZfO09LS4WJT+ePAmfODmAvyu
OgAr66F0C6U0UB8p6U78Vb2tJoDBvgNwbp/ow7ZuEpwb8nCVah2qn8AG5HjxwxalmBZ4HDKctYku
I7TlAar9mCzLxlIc9eDZMcfPLOqe5qk7e03y0nXyWlj+FbHo4KGyp6MYmvOo2BwxuuNxvhniGo1E
6sUiQ61xiD/g2prUV0JWl+TVT8Z71fq/VdUtY6nKxxmsajOyqYryVpdlBvx+xG2gagUtvZQdJk/9
DzFO6zgHIYuItSySg53PVCHhs1XzJQ2x7lKW7773YaMjZdnVmmhtU85IjJu6pqwSxBabjs1Iy3ah
F/OZwYXdCOAtwEEjwy0lXRKqYOza4AujrTaKg6HNeyOngqB1ct1HqbXKp6DEnLbbkHysvdFZMXiG
h1K3jnIwoyOr25tnCKjtI7maNlwiRI21qDlAfl4atb5vwJalmkrIw4xwpIjOxsyMUg8OSvxCzS7Y
AkpQ7EX61rGI4XNy8MEGXd3Lx8YNnnwhr5a091HiPZOLRVe7SGeECau1E7qPBoxCWOqHvou+p6b9
ngfHBWjhPwoDip1pfdkjvhWu9kNv9JAiMMvjSU5zHB6KwUGeFBEWtaS2IBzOdYhabGLADXdwZYNo
Xr+387y3pqxbzq3E7MyXZ5Rh1qZu7JBvqDazcLcGG1M3gxrvEU/KEdypWOY76+iDm5nLJFnXzfSa
j+nzYGd4bk7z3g61RYh0+FNB1W8xt1T7Efw00GK2N5ElAxofiB2hKvwzEiGz1xFXAQKMrfljEt5v
mqOkHNv6T4PkhVN5l0CzLy0rW5Chuhim7yC772UBJqUCcIYUAVSEHt9eemFgW8IXOctTYCb7NLew
2hyqa1Fjolxr7UuadPsGbJKaqJ3jHJLM+WsrNOgjJ0bKMu0gEzh7OQH0h/AOOxgF8oJBZvcqa8eO
K0gIuBToKuoUmNFGZ8pvtK0LrEc0zmFyg40pAaY0ercwSmsrEPExBlYdBAy2aTsTbkPNXsB523eU
n0SUv3gCP0PboD0E6Kx122Pbe8q7q3uq0vIlt0rUeqfH1OpvaZAfUXBpQVlmASQ8Q99NiD1D3YVN
rYH1y/O33HPXnZRPYQqAxe0eo3YqtgrwMZr5UTIsHzrX/R2i+Ttsi2vpG1vHaJ8GFgI3ROdS6iuI
oy9+NxzcQHuShYc/2nCUjoPZjPXppxlYCUjHDQICkbeRbouNgvusw/JUymNHzKLxKKIz04KAj6qX
UfdeNMNDLLn4iWKx7eFx2v24YnFZSKbOhMIjlWD3b2TY1G28NzK8CBF9WRZVP4GxdVFhtNEgB9bl
LMo6AY8E5qmIae2aSCmBiokUAl2Qlwws12Os/3VutBSagxO0iZ5HqSG9kmioJtTVl9V1DqqsxpX+
Ljonub2wB8MmkrCfhEe6EVRYt0HnK+zEQFXXehZusMoyKi9QZMAAmajxiFtS2jSAWKFifOPcCan7
2JDXSfftRWBaG3iFu2lS5NxQJ5FELAcP0KOIvVd6D/irpDCOrPalbt1tHVGYDeMSNKp/lc1ggit1
1pNs0A4eKloU7mM/BdTUZY9AZIcitzjCH51XFqWYphuB4xjr0dDBTo6vU58/zWYQPPSgwaWJ/Yga
DEat7TQzvRE0/rZBvh+r9MMzEGDWA6hsxiUvkmMvqIz500WGdK7m+lZo3spvhuNoOu/IO++aqr5Z
LtlL5yBskH0OodZR9bceQTMwGNz+yyzdv8gPzoBL8ZzP0oNv5EsLtvSG2vKtCsS5w3CULURcGwWj
z02KNnAqmCdoOOTJKRkhiRI9EZdPa28Aw1zJCLxy1SNH5vvrGOowBYXvAk6Eb1l3OfTeEnXxNYPj
3tTjxsvAPGBTF2XGB6oaB8R9JZKoYucFxS3zh1cD3J/bpzsrAw4HMQuBmmlvBPW6cmqU1ev4nlQj
t5WAmDNp1FQmYXy1H0z4RwrJUbZPWgY4diJH6V26mGlAju1JeUYS4RgH+c0pyn3a5bskEXt1P+rR
l+B5gHX+wBI7G1n0GDbtM5bsFNzwReTqQMNt48H/AVtjAAcoT/AD/jxCrUQTFwyAv9QBqNrsjarY
j538gQOInQHFLkS1iKatXNyywNxMhbgouCot9mdwsE81nhY0hfGa5bbrtiatxzSP3nxR+Si6CPX8
TYo5EuWESW953JxHPc+68vCvGemadW4eoDbEVjROWxsoZp3lxx6LCUQnrlla7CGeHRLDfZpJk8zC
3flBdXXy7C0aKb0Zlm8sQRIgZTB2Noq3jYJM7bWZ5hgleOZAOIcbDDu2BVQY8L8jRbjEg1GAJp+g
hlbIjxl9IIqrX8yHVQftGR9cwp4x28TpfKwc66D+z7b5O7kdtqvVKsvlAnLYD4i1SwAotA+ac5Za
f1GOiYule8lzLXq5YVm7o143LdvIeK1QHHw3/MrB9M3pl1HWv81BohgdF7xNYMN6ocSBGlAjom1+
qO0LYAsZrzcb5GkgnIIWb//k2Pio4keSVFsvw4IZzq2lFZuxIloOm00WcwGTfsp68mWJlpaeHcwE
hW6zP9miuJpWDnW+3HDgddDOUMLjjd/XV003troSW4PfuGw9mKwI9yOCOoJOT7JDL2jDO5H5RlDz
h+ED6hAovdbuBXkHXApGKAZgU6lWTF+WJIhnNfo0BXUyfFksoADZRTP8dxCPf3bFphvRwSm0cWEy
UoG5HsfB3xRx/DFr2tagrBim0d7P8tOYlocIGiY9o7U6awps3XCcVScBuftil0bT2R+9UzqMXy26
BmjDpit1gMLLrpUx0O3Iv02Gv1UnKIkWmAwL80ZXVhFD6d7qBbwg8Tx2zLVQNKAZgCY99LjHPEBF
f3CaYD12yW2S/iFnP0jsTin7Ukzzu79scOS7MLqr1pm7lkoqVGik4kwAkWh00PTI/W8jE3A0p72W
1wy9GMk3203v2TAHa/XyCugoHT5ofZax5cfmo0VhoYjRrq7HPSIoyWZwxW+VIqqCOGxn5Ld2mvWt
O6ZfI9OMwvGC+b+eM3vdJV1y0lzpYFBWfRLCYkrWImjQeDSfzBIBwfRjjJDi8dJ2B3Zkp0NeZrcp
0/sEioM3WCxh8S9Tz0GIiq0AUN49SJzPOSLfNzzjp2zmbQRGjx4LxcG5sgs4sIhwCRoLPgxAxCWQ
mgCkOAgUxVpqAA8CkJ4eBVszRxGhi7R9RJsdQP1wLK3yiQzQ2ORliv+yun91nApe+oKm4ZVCIOeI
5FMQe8eRhjhWzkGzGmpUd2SFp3kzn13IyJie/6LmFW60mJ4QNeJ0baOmusgL3GVMvfzORwsd56Y5
NQlefJmzaGfKuBlCK9T1gK81iRcC9+lr7CPQIgs1yMKz6hYXAfwuYnlQv6h2QJ4EpFkVk9yXArux
nNiJDbWJ1wDs0KrKqEMnTU8/W+/TBm/DCBH+piCcqdsU/+zJ/Ao9/B5QBOoeu9DGkb10ye0JEOVr
ktVK/j2lR9mA/l76ujliRsTWCqxOVsUNXG++MgLrDSoviaQ3W+/S0amZmDpSdPrUXCVVrI1vZQN8
8DRYYenEdhamI4oYdfKIW0lzELNgF3OCYG1HaI95bQcUvY9wIyNT2fQ6dMZO16MD6f5wFLMWAp8q
qf040D/Lgaozuirpth+EdYiRECQ4Ks11GNu0rQTxGRXpzLbvxeAVBaa2Q/3Uml67CA20pzMj+ihb
zVw1JZWXoM7OPmSEu1vEFLKF42Yw+YFZDc549Uat2+hDg1y84eVrsjlEI6YI4MWAIONMbwlbp0ni
kq47KzfrEYPg4QJ/8NMlAwKLb5qelyYymXQEdEB/gcnhVIFYgPCzk1u74UIoU2lKf9YyidBlnues
2yZYIy3zOEDWXYdqEMQWnVXKBTcpBD6JhkESkA7p3c1jD+3Bsdwj25agSlAM29luIbQaof3YtHSt
syKp7zjtWSitgJLQZxizbUhD35qH/tpmwl9QVqgWk47IA9sOzW7TrNbp2IZXz+qadWpMxWNr9MHd
0Yo/pF9+Q5PHUIiA5xvJCjdqgAYR2kTrrjQL+Igt4hFmEtIdxMAKVVwoBG0x0Ero235rFol9MKsu
2s5B5h5kb6bHodADWE5uuog6YSwLTCXX7Tgkx8SHVFhOIn5pofNuG+FBF3A7kNYVfDN7Isgd+7T7
puY7HVPbMXeEsESR1oCsnGHTHbLHdIVsAhq2fjJsPdCND/k0NadC9m9OSN0DDKDY0ZYiT68ETEOB
j4jO3rK09BqAMCTZHWY56aYeohaxXwn/tsKfpLVqHa2OKIcxJ/WD04XmY+DM2QtZG9QNunwIVOg9
HREBrN+Q0FfKEhB1AIUYXcgGWeEudgDWz8gMtHSaR03TDmUkiQPFmF5aOKYPUYnnuI5Y9Usa1tZz
Xup1CkoySFHoYzll3RB71LFISTrIsbd6wI1nYQFwfJN6LBdkQQ/SmcHcA6Ymr6gxOxuFlNt+nPYw
CS9xWYLxx/EpsxFkbOu1DSAyL1LwCiY7aWajlEw95tU0xmte1HCzU0rHxryZMIXVKlozve6cI9TL
UMf0vt3C22gRYC+cWTMCnt5uMEcUBNLYINvYEw9JumWbuLV18Da3+Xvdo+owl9QRWg/0DUgLRAMb
8R201V/izkAdMUDO/BEKBPgtylf0ONh2NR9Hqlp/t/KQW3Ew950pAMiqP2FptLGpGZOt3dNuevcg
obqspkHU3H2jXJlOvu9raP8OD7LzwnULBsqPIYNiNelX3V+bxLe0yY76kD0j0PXWht4bAn8wV7xw
g1wvtCX7ZkgsiQe7wCFxWiHRdTSr6YZ21LPtUM3Ks3UT1PtRd5+msd26RfQag/j3zHpZGt1LPSL7
PVAJ9IR+j2l28ZhjbVUaqumDLGfvmDchPTL3kS1RUEl8gHyKT14NBy9J6/dkItbRQTYGnbYqnBqA
BQonv2jrAebPYfYavoGpUgZzLOpigBroOJsS1JFD4yKstXtbu49BVb74eXCoBXxJXe8/phouzRB9
9AatSZt++wirG7NOrESFc5ijkLZiDsSwQTfoYRwcYvC2Xphlgyi3wtsHr0nd3/1Ie5ap8TyVPY6I
6clqm6vbIqjWVZQ60ceCfIjH6GRAk4Aeir9EQCMHPEgzoPaHBQw2nfrKnz+tbN65zczOZj7msblG
yAT8DttNEVPlyooT7lpYfgIzdALrmRv9JmB7nlUzLtbgxvnV1eWJ0UcyngSNoxWqTDnauuF+1qAh
NKqAAy8ZN6Ycu2AuiJQ1MVcUuykYus85lV7XwyNDlyTC1hfZj7ktW+Mp7BzJupM+iQyF7xEy8tIe
x+UkRLqk3oK0RmVdKjq3STlR56O4RFcOnm5v3gUUGJS7wgb7E1RzR6o0GopHWI39NVOx9kPSa6Mw
Ac9x8rxM9AdZIwmsUnAz86klUN+ShBX1OB6VioJS9Nh0LpjkAshqFcOijJ/LjHVHuTGyXy1qD/tz
U8ByKZ/jpLwi65k9mJ7x7trsRShbwJxvImup1M6rinZfNjLaRF1dW7947mOElXMXGk5Wol0Zeg50
CffT0AUGDDWEAR1amJJb8YAbABldJQbYZyocFDfOo6eRXEICDc3d4AULBuCbKozHk312BptoaIwP
JnCLNgGHm49zD9kLTR/NiqtN5miA3CNWMKFjTIa4/uhzK5YNM7YwP2f52aXTcNAHW75mZJSWM2yU
2pkqvRJVnQd9BIdazPc8ypLFBE9vFbMUJi5E4xbF08R0YZ5qqJm1Zr4k1zMoiyXuqhhlhzquSfKW
De+uL2GUZeD7Brf9mCVKspkNs7hX1mAZtbJGdo81KzmIS1I+m6OFd7+LiBXCBoIea5QJgAp4+oeh
BTYYMhpzMOjOZjzRVPKdYlWAM5nTEQ1FsAcgsRH1Y4JGO6/34ZWp4W4P4Tu1CSL79grycF9QuNhF
GdrH6gnbxrSw6FwIvTmgvXSpRYvJcbaW7bQaDevo5d07aDQWjwHGS9i4yCD9xEi5yASzKGv4yuKO
bmNx4NW8Si1CPp2wyARu3vrIJspC9Qm69zCZ/jCOi9lN/Qur5dWZ9C1mx391hsBNCwcXz5kfAbxY
dBoSzd0407cCJ5aSvtRa8Bpp0dcUV8tYNx+zZsIXRbvQt3j0hnafmlNH9T8ZlpWNgAg1x6VdWIuA
EmxZ5092PNypV4L9K19CRdYo8/Mko4Pju1/I+i1NwGbA/+o3N9cPKfovfjFRQULrafYf0Rg4SXoG
XhZsEAm+dxJDcGoSS7U39PDXzLyhrOEVzbZuCRTDxnjvHPjexO874jLAObDNVp4CHsWzfo6qpsAZ
mU836baKK7lU74jQ/AWE9V2zpqVhzC8azf6xQ4dstJxLonDUjiGPUSieorm+B1781vXWkzN2B+EV
x4Iymz9nLO3QalgvBGan0EO3xMbX2PEPZqst5myG8sB2WMNFYlavwjbkZtXm3QZXNf9Y9ABksElO
8RstnXsTOUq9OLiBSnq1LTyXKeyiUaav2x60VNtfIW/91t02c7Wvmm0ncgSNVaaGQBPnE2l/fofv
ko+qcgvaiWv870sbIMpUvsCRvJfzdJ8quqZz2HQL4aZAAkj+Dg5IAzXfOEJZYEFNtixAHlv+d41o
Xq5jXEsDagJi1DCVOoNWIrs3ajDxo/phklaHXruNOdbq3BkOvGPzhQmGB7MdM87EObfIG2a/yrGE
U/iotfIFiQz1nTW0RzXSRmDaLWg3rhoS6TqDHtU3X1HRLZWMjS2igy2Ch2ICXX03gs9Ey1bBdOPO
RciO53/+7+A8B4eqDokJ5UWQy1//exh058EOEDJmd46BI4EmXmDmKe1sFKLXam7G7aupeocZJYJb
Q3TDUTPq/3wZUT1MxQ+/shEQk1W6yo3hkfubkRmAZtFQq+NjPus6XygoM0DWxPjVBMa72/IpXosF
doLZnPLC+Jk6sqDQXAjEDb+4bGJRSrlcd5gHJy6zrKZ3SvUoPJ7n4GpleBKZ29YvQS1u1cMdESIP
9SPf6TL49UIgXJWGMMTVs1F74UZ4D5p1YaeivXgbpp+6LP9/XPADFxEgrlVY0TJsPiK/JcFGUsOH
7PbGiVzisP9dJYfkpcjggsVpZrx4FfawPiE6EhP/vVBoA4X7w6fV9/+9eh587E0b9YVxzulGKEmM
mGKqHyZx53nOA/Kl6ZN6L5y/gURovHRO+qaeCx8cWY0t2hbcKT2PldM/85Y86oI8KYubU1u+IjAJ
9VTGEhoqW0k/XdSf84KjWo25/56Umgu8gf++YZxq1Zn/d259UG/dgBDS+I+tY274qUaB3uo+3a5X
sOlt1l6c+Vmd1nHTPWcawtuAlAif5PDcKpehhpuahOpn7TPn5lw8WP7l7jv3lY9MQB148xooTz41
UEvqvPGRT9D9yuhDNiWV9WztjuMjNxRHwcZIB3XrCTr0Jer3/FTM7k7dHAdQu39CTZe/plGsbgwN
r406LcuGOkkjTVLddZab6769VSi+BtgjQAVS81Y9Nn7ZW8nSxRCWl8rA91IbyWZevID+CAAs/65Z
lRlBRT288vY5B2OtBeZuayeupup+JGogPrIlJys5moGSrcSNeMDvhzfNG004DJZpC8nK4ThHLzuL
kT4xFzCXF8SOl9kcInLvbP5dSNRfI6giZfIh02RvsIImw2NUIxxOeAj1M/yehrXlvXhY0PFwGQQ8
XGrbnBtJfThS+PV4Lyb1ykyqQZHMzapXUofec8I6o94gj5O74C8Zz9w/RdC92r/AxTFY1A7KnwV+
trUYEJ5DsMCyo06v1hf+kBvgX57WwDSxBrb8di2cbJcHP/140rpnjqleA0cxiv/eTUdLDSEOnn7z
Ubqf7RRse3C63ktMa0UNG/U+Y/Ll1LhHgLMhMGHgnaDIyM/VLWlNv1MN0v9dgRYuLJGBxsYTEBso
Z1qUIVoj4hF0+Bihk2i8uCBS1BH5PSCnZTAlB/VxtSKhpjQSOrPdMUbRrFWjF9xLJsDC37nqdrB2
nc7Mn6n2Qp7rBuvigQey6hn7LgS31sKmwV4SOfow57IzedWQlv8W7O6FEsYDmzW5LBIfDEELXLHr
P+GZ/YDFeMK1QjoHVA8KQonL0MhgBvBKuhzL+pKR0xwSk/a/USwxz1vKdAv3ENXZlHr5V6uf09LG
BJpqPNOfF6S+mGKbhcXGHZsHxgyXquZGV/x7WwGdITnKf5P+v0mjdh3ePKsbn4qmAXc6f62WPbVw
FDiq+4QjzNUsobGKPAqvU81l1JvqCjVp6jx5h7kXGotxrULucZMNR/UkeTlq2PvWhRmiAqGQxJ3/
MkA5hiP3jNw4Dxa2ftBT+sHT40QazkUwF9SQYtHAGEDNGqYJ37Or5QRmPY6YlQWKzLpwswH/kr3B
3VS3rs00oetzYqOSyai25XVUAK36zPXwg2GyXnNkJHVyIZS0N77yWpTZwhGfjvObVRAuEARg7eOz
av8eQXKwPWNxupxcW922ad8871kOXw0KnZxQr4Hs699cHQPFm+EZijV7k6R1xc8Er9MjcWWJ63M6
JwBHmXo9YEN1Hue/tShB6RAUtGzPiXH3ve6b32Hl/BBaAM8TiTHzWh9mgif0m4GRRMaWlHTbQqix
+JGtt0j4Pqrb5Dpmalg8YRgw/FXBRqSVX2UN+CUDLEFhDMNqkPGn0diBeqSi3sA3IYgtmlVuRvtA
2xStsQ26p/+OkRg1Suv6Fd2/Y6AUT4m31BgPGDFqhzDbFzUZjTLOVuoWbQ1Lsu5RHbrq0s+gdp9q
TsmCFg+rxqY3NwjzzFhTl6OhF8RywM2yexghOEccnWROXo+9aN1Tj6GyY6FpONTtS6JI2ylCg5qJ
SYS740mlolXPjdcz+iwk8a9jlrSKbAxd/GcEEJZiwBeaJW4Is3OKPuLcy3PVe9SD8fCNm+nw73Uy
Y/DGZPXhBhhg3UAoAguIbss0rHiFtvXFwCSgAeu1tswcDZvXLkfFNbhM6Qnc4EqFkY6EoViIbRe0
2AytfRyJconTAJFW1t3QjT9wHLUmcOyRzl0nCYQYfHzLOZhchicRu6U/xmvNawgU8pffTQwRqNdc
mk2Uw0VJfVsF+1B7l/4rkQWrT1CasG6ecUH5ty63FCBY4lQApwZwFn5gvvXA1sTNKkeUIvtSK5rx
w1UGNT2yXZQzReHIEa+7M2rKbBNMN+Deaoy2rtqoYSI9RNVX4LA2mJ8qT5R5TE/8kRWbX0MzgGQC
utH9UnWI/z1WvEK2faO0fVH4IcQJLmrJcyCqUC36mEu1LfAXTd5ucuIQ9N7QvKHQ949wMkMdTPfc
l2kmw96jfJHg3DSgn+NZt2SkAeiwZgyUUHAP6plvvAPOoE6NylZw+T/Ozmw7buTKor/ipWfDjTmA
Xl1+IHNOTslBpPiCRVEU5jEwf33vYLldYqpEtmvZLyVKRCYQiOHec/ZxXPIHeQsYFj0vDPdJvT7N
FOOy6w5qkSos1PEIxxxuD/e/gtHHwFPLmpryuNXqsfZ8gEqHzrsONTIfiIEBe+X3MMKaBIjOeK6G
y1RgGUVnclIiWhvlfMXdHXIEk90Gr6ra9ukQOm3ubaTny9hsVqkLM79q2sdeX/EhZ37sizsM4Evs
LOg7LUjptLwRqqjpgpSF29nutqVRXs4duld1ABnCHfFg6jD1+24OwSRxCfI0CmGDic8OJwIuzDdi
h8njtPBUhe39OCKsQCHBrbLYSXgufYssXqthjQaZmJQzdQ8a1B1sMrkHhuedTC2lDr5Hy9ZJ3WZr
wkjdsiXjHMWA4vcrOIBaEWMMJM3rBAiS1YB273X1OaNY7T/iw8AaVQN3Y0/BCaOm1TN6BukCKcXk
9gairZqyGE3cNj6EPZI80CN5rVK5bwlnZ7SoL602AEB9oe1RgEJVy78ZIVOoP2YDG4zyhDHJ3xVa
sSewGsfynqHGkFdHHAuZMEOkicylwGKEgi8GtcCarMMi45/z73gcjCDeLkmv0wPx8FpZY65TT8Iw
v4SxveSlVgUCZZuBIUPrCpy4teUus1WJxLV6N9SezDmEsCOMUWK8JlXtdVZWV9AOTTve6RhDBaci
vi5/qF7CmL2P+nRsk16fGQOV+8zPrfCzApIyTZICQFKGWBoYMeS4rWhI6ZUCcrCEpY+SqKq5+2ya
X6xWncjU/lHddQaK2kdzgnF+P7vwa9VWgd3t61NqUQnOmwItDZ+E2ZkXasdlSR3fOGO7MmIsOGz5
6vH14ZgcVBBSsTXI3G1glFhb6z2M7K/t1C4mS+7HAdiYWkRjE/SLFXnPcq6wf3vKjUcVr04mEjLh
Q1EZSOp61/YpoKespX3f+HBEkmHT+uVer+3PQ5LcVq313ZuH+7DFlaqeSkVGhSqic+I7SwEXva6c
kQdImpfRp96LvphsetF9D6V1RpdZ8vBYyTxDp8WKCR2uKTswc29PxbINIrZXwy3VaEx/Aht4alV7
zozZickM1DbTusLmio6/VqEnpNFGGJZSlQ+70PT01ujNTVbZN1SVL4uezn/Qf6GNs206rT19PUFh
PC2j5m6oSo6N44pgrCuAy5TNYenCy74H4sq2pdlaWbPPNT4FCqCtej3U6NCFvumSYO/aI3VlysRq
ySyH24kNfWffqI0h521EWOKqs+gWaWmOPcEiyrzN71QpJu+RcXG+aZAU04zduLpGD4P0ACPhwIFY
87rXZ2XpXcJkvyycqj/1h/oBzuyhIu/PVyfmhiN3HnJ7DHGlHgDibqqb0ly4ZbSTjJLBl2caLTes
9LhyCHV1p+BEWMkZy/aJniWPrQ0dthi2sgC8jjaEqdAkyiLJmYMY0r0cBB3q+FRtaODNXY/ChcXi
XhmqSYOnLA/CL42KlgVnrOwsMQeBHgE6WMlpyr6RakRaTfUAgxTXp6g+D5r73JQ4N2ipHGbp3fqj
u1ZjTX18o8C//7okT+FzzP5z0lG2s/58ByKB+85dBKzMRQMKB42Oj2Tf6cJ79Nd3av9a1ugCMfEl
dSNh9rr7jtgG9L9ntoar0fESwDmQZ8biLp6N29KfrlrVuvB9/BNKaNZjCwr77orwLXoO0kZTHwDw
qDwMtpL2XTT1LPsjJsFsqcOxITuISKveOpupSZ/UGakSeh+dE2s3XtHT6Na169yoI+msIpWtlKZx
PtcqU3YFmgGESsqxOr90rPCqUyY65k2HebTNvHUF1YLTVHhLSAlnFIuX1K3ntTNG1WlFMWOInHvh
x8+Cuu6S7cyp5zXrgiKZkbZfAy3MKU6aJx1uopjkccsymEvncDFOvHEUXVGFMcdI9g5aEtxhaXnM
JRSkdDJWr+c2uI5FP66E2a/U6jW0wz5nY+3boHv1qr8qSczbBLMOprGINp6YN7OVP9pBxNM3B0Rq
Q4vViybMusg7b1Fb9DiFpKCQNQHsYutLj/wYYdRmnAEUJK29mxpiXsLxKTR83MW+BiI7rsmNtaoD
UP5vTt9+KXmH+z7dI7TdsJeiAsSMVHeXEFrQsBBH7YbZhZk8AdnZtawj0nWu1Kro6ZIaQnirGuWG
RtW16ncFDL+TUffP/IDtJb5MGUJkQPUcq+RO+FwnoQhZhPOlpBRVMfcFrdyruUAwTzeASlT1oEb5
mJjandel3w2MVC4wDqLlLiMobENOT8ertpEQS5IaVpGnf48pV+aGD+co2wUhzApdPKbWdJ1p8jFI
Jsr6+ldEKVTlCPipRiJCg32LYgh5wHc1QtJU3lp6e5kV9sEqMFBW4xl9/EtdgvY3qbwgrEy1fO9i
DvTMeBOlIYcRb60L87PJqpIpyKsDVRdLNECFK9aiWa/XA10zi0jvCOnrKc3eC7spXkYHx4CBs6oG
K0Vy3VJ7PYt2u1F624r9sxquOl4VAjP3gy82gvE5lsXreokM9nKYk0Mn6bm5gPDZfBQNHu6akSXQ
fc3sL9oiAYbcbtQvTKrwWfZEckXheaKEtH6lxGewVzR1D2HFV8MUnE6DTvfNuNc7djQZthiL4S95
w7y8P8vjecVRcKvGtpmYZ3HmXCeeuC34c1pa56oCVTOTuVXEtBE9F3H9MHrVOnLiFQ2qtdoscqTS
TiebKh/FF9+YQTY3rPPa9YiZQji0eyso0X4OiX1ESiDXahCLjIhF17oKh/IMqck+Q3x/QmUc3ZEl
DogYUXJz/Iw9TKZhrV+qxyITf6E5+soJrXWPKmCAnTfr5b0JhMu2wO62lN+bYEUKAGYjVKZZvbSC
8bVbGeXzOmrkVj0zNbhHVvbMHe76ITwVvIuljRK8L/aCGS9Byat24R5PhwzBZcfLLztNGb9O8mbY
jiRmRYW5e70xdrpWGwyj9p7hmiy0JHpUc4uJdjpPjSU2r4Xhzts0cs588iATRoWXWjuq818ipm5k
KC6FHGfVttlVnEZAH7tzUzj7wsUD5kTnA8axScthIgMDZhSwG/fc4ZZ4J+rOxcpE3tXhDw0g9vAK
bIVF892pFoIlUP1M7Xy72bqwOJDpnmQ+VkawZkeGGu9oGryoL6oP4R7Kw/kg2hs3jM9KSb4lZ1zW
ULGo4ulWVTJ9Qkf7sFy7kX02SUJ41VdxKso5TkKxo9i51fy1CPyLOIy22RRekWB50vvmtopY/eb2
s5X6ZOIGG/XGNxNnDh30MOIQGqb0gN1dH7FdGVMAIKq8DGEgPGEDsScoaWdh2kh1G8QR/5GE+cq3
RhZOc6E+gx7X9EkJgjJSyFL9ugEGgSLkSwMwPinqtYEkeOysJ8IR7nJJ5uAcvmS9dhlOSN6kHd2T
OLCBIHHTQuU0XS/nyNRfZn34kCJ26Zv0Fv78jvlik3g2NhuCxsgaGOfiFh/2uSGcbUljSM2eVZB9
za34wcmds6qadgnmlIEFUtWqXIXxijmV1nNDhxBORcUIKVUXstvTbEeD6i8Q5F51M8FfjbnOrKIi
vUos7QqciBqjankyw+7KGFFlMJn7CR1epqwYqWaUV+euwmJXhCRJfigY5KUVPw8EWgDeXIDFhz5d
72FqYfSgU0/GlqixisNbBCiDVKl5Ub2QiK37GI/rOVfyi/Fs6AZ1oI+QwXsZNE057DIWZBlol2oa
hT1ADbRxPrdNcKWeQke1ren9dUgsyuuDtHgTbRxriHmuhUMXpBTmrh/8XQ7coWlhxUH5i5mlCyLv
1cxfiQA9DYWozIrOZKY/JzysMhJr06B3DO0h96y7MooeEgqHoS16Nk3RDrPfxnKGZ7cQ17rRE789
7jOv2VtMtTbrT8z3CnNrLwEBmTYyHeb20TGvMaQ7yygLtikBA7TKggtVC41aE99+sYuYvkJbXqrV
wSlIlbcNfv4EYPPOFdH673IactGxYt7Elc/sPG+xWkPXmE7/HiWZmWKYmW/qqaKv+i2i///pb//1
z/95Hv87fCmvSl6Ssvhb0WF7iItW/vbJ0D/9jW2h+uPtt98+AeO3Ld/QfdcVlsO6oTv8/PnpOi5C
9bf/jtALD96cVofIQ3vcB4curW5jZ1jYUc77CLIhphQmgSo1weX711a/+s2lHd1zfLSEuinQu3v+
0aV7rZLZVGDFk32z0gnJOjO9OD6fwjRZvX8p6+drGVglPUfXfcP1LN96ey29AXdjDsTI2n01nk4x
cJESCXlEzQnlcgonaK9buDAtd/peWfMzVp2CEmpRXJo6LcY8Su2z1jHii1iSTx+VYbUNJxMAC5lW
d5oQw0ZPqMCm/aytgs62WL26R07XOOnxRJ9KIpRuNfgmlx5t8dtkNtjmVPh8CwOWj1Tnkao2BjST
7GdiQhk/+P7i6FY7huk6hq2bvmHYhmsbb78+xTiPVtEoDwnCnyyi39NFCzsmO0yvDpQhxQfD6vh2
/349Ybs8Yk/XjaPb7QcVVh4iQRA7pXuPbIrRwUQTlxcfPFb3z76X6zjMSybCYPdo9DpJJWI9jYML
u4ur/JT0Jso8c+T7Z00E7KhgeOEDh5qLfthuH8w4cq+LEdI2O5Z+wROI6XdH/VVETNCqjiN/KTU9
2ICT9re+mbkHU1PgHyyCYBI8yLVDFeWXs+OYN6Lpi/MgpBhT5dl3QEnzFSGZ5sYy0IRZYYyerXGD
6nMobPu+dWYX+WE10MjpauecFXC8ef9eHN8K2zEcYXg8ZN1wbMM8uhV1Bnk20sP6qrAGGjHyWkvy
CyO3PoOG++C2/3QpFzmrYdq8UJ5r6scvrtmZtUM9zb1kXQGbXXnzoxvOya3McgAFHfui97+a/SdP
mVeWoiYD2BPu0eidssJARJqLC2yj1iP0FB3y9JR8/k+vYpmm7bkucyLzkXU0Zt3RyZMq9auD20cP
oWCRjKzl+5dQM9qPM55jcAnHNHSH+8edO/oi8DU7wydY6hBaif0VKwZxqjFh1lWi4VIpxPwc1sTL
GU5H/LfZDqfvX/5P7iPqYW6gjmLbto/fyiHpJWpp3kopvPRymkMahEbvbd6/yuuvefstkZmZbL1N
mxFp2Goy+mFJcZM4a7JBNIemcdaFZYNzcIzrdmhuFHoSMcLWqugv60pDNC8dB5NGTX70PIsPxo3h
/cn9NlxutKsLh9FzdL8NlMLuAMTjYmp6zsLt5AVEJ7i+BIOU5Yj9stkYIBGNxQY++zBh2jZD5qs6
Pks40hPPRlGLnlkFEwohQeNkNaJhvXicfczhfh2QC/HBzTP/5CObgv8xY9tM1Eej0BFNV7tDWx0G
5ibHWmvU/tJdkzTLnIPU6BMN6RM7Qb5nDF5DjKv3r/9nI9Q2LV+3DRZMBsrRs/Nzu8kLcr5bMB+n
1ezE5JONa302sXr1j7gQ6AFSPChiffH+lY0/++a2pSYWnaVaHF9aC12PaOGhOki9kefSTvEC1Ea4
n6gUbTQPkEVuIic0LbPD24Ddr9HEtOyawlrUOhqaDz7On4wdboDB0sInYguufv7DKB45PJvY5quD
HkXpPkhtWlUTHfCSgbJNTZ3REZrivE5z+yZ3nWDRmdLYxCKEk2vr864q4O6HfNCddCcT/nHDxh0I
yc5jhZk+GDbHMzJzvwVJwvFt17Us0zr6sIFTO1SG8+7CyrLqjvN6sZYzlXtegBovHFG3H1zw53Hy
5oK22lb+cHcGkkH7EA3DIfQ8YzVoFaiKvECOUwTYrvDzh7SFEv3Jd5Pt+w9GjcC3s4v15rmoT/bD
lcllqywXUPRBa8vLIbWvytF7kpHU/uNv+OY6Py06nq2LBCf9IUfn2ZrUC2E0mfDLG3JyX/ToqzQ/
2A//tBdnebBcg6O5wYTl+8crUJBWxBCGHnGKXbullVw4D4hIiuLF7W/4Txt8MfWL92+n8fPQsX02
xZ5hGVRuhXt0P6F4jBBg9fAy7inC1mGfbEZ7NGlI2DqCA1FtW/Ary6kYsBlLZOpRpzB8Xl5iCJPx
MtWTlLosoqAqg57pTTTj3v+IPz9xh7IeH5HziYeM+WgWLzgezfpIuhcFCHQ8HhT49IOHbfy8QeYa
Jv9nj4yLUz+6Cx7hCGhp3exQFhEVu37ejkMGDCTpriihb+JZbkiEX6hYP7o+S2U4nWwwGrP7WXcH
BGz9QpUok2z8/Be+/B8f7HXM/DDcUXmGRtSkE2bjuTw4bH7Ab/jOilc+OX//Uj9vD97cA+PoPgfO
3DqcpvNDb5SLsrEP4Wge/sIl1ARl+DYTiH+0Neg1YSZaoGUHtRPgbapq+R9vsfgStm7olodN76d3
iPNyljhs0g8yv59hhgDV4kWlhRhJclF7feGYH2y8X+/L2xmJSzqWp3aNnmUfL1zp2Hb5CCPyUI7R
dWZkCMvjGq5ccqnjuEQ7AEgwQGMiQsIPadX5Qf3RYqUezZuPwNg01OVdtrCW5xzdVwLEvTkPbeMq
wSHcGSjcMhSygCCztZhQ92gAQULCYlT7qYG5+f5T/fntObr80fIj2fDpeJ2cc2HBLyLKHM0ptOdF
w07iOa2SEVVBjkREzAKNHNoABX8z6vE0GR1tIYMgu5oMTVw1Fky/YSJnobLj6uH9T/nT8OZD2vgZ
HYMXnbf86B5Bjy+FntfmudlTcLKK+U4mXvXBXEW//6dHYTk2dQ0OLLZn/nRY0ce4zQgQJ4XGEl+G
zFT8WuztTSOfwoAgCSwHfBS8IuVSdmKree2mNMb7StRb8n6ukro/C0p0inpYrayeGKlIs7QTPvhi
IFgA/Wm1sZvqvJnxN1MZ6juDWdFxIZaNG68o5hOyCZdlZzyMruvQF+pXHvkWsk2fqAdfN31yHSUu
ikQbQh5ZGPSVS5VsRJjnCk31aZzNe03o34wsXOc15XsXu6rDU8WQfD/H1uMwQaCoPSwSWZQrcWl1
D4d4B2Ng4SWhBxlAXvtGgKInweLEuR1fbLnpYo8tZUQnLrrpRuTldlacepw9yGW+mKNoVXTyBjTk
OWQVuH3ksEMSlI/mgOfHhrnMN+TvU+R2c+XnglanGfqD3iT31iBjVHXudTTwhkOrWYVGcDvZwLJd
iNehjG9yrHFoo+9nUsxRNVifZcoG2nVJWZmCGNyfRp1mjJNvKlHVafUrN8StK6kJU5wRZbbFcfQM
8+2hT8W9VmTRcp7bdYxTeMrs/awnG1lDn2058iMi2Q6U3DAhdMDBE1pYI6GDnp1+4cyEhCvvl/E8
wgW0RIHOA06K0OK92xB4abg6NVXbWNhEIxCCvS4jBGJ+b8IcsiAr+hV9e36ZVSDn7+u5BfqVn5VO
jBhWG64V8BI1zmL0+PWBRzxLm9jLsWvak8JH/BMDTjN8EgX6B/OyN7R62eYxRG024+uYpgYd6Jac
pLjt6Hon9XUtOxCutVMOHHyKaBknpthaUKSQr0zeGlx7g1CnoKHi1shI7cE1X7w4Gy+FxoRI+zkZ
SdK1s90wFrugprOKkGBG4BrphDBnCGFKhJJp8p2K+znmG2zpXtJdlxm4jfff/OMNhGuwLfYch/Kf
qbb0R2cqzfQ1h1DF4XwOo/TSd9LqUQh/PqciNn6wO327j2BLREmT6wgKqS5wFOdoX+yXYTS1xdQC
aS+SZRN67npquuhunD3/YUjSeZXWbfjy+v3+600VV75WdZ+R8je0P9qj//zn+qW8eMpf5P+of/Xv
v/X23/zztsz5//FfefMv+L3/uu7iqX168x9L/Igtgr+XZrp+IYm9/b86s/qb/98f/u3l9bfcTtXL
b5+gq4Ba5beFcVl8+tePVF3aULPzv+vY6vf/64fqO/72af80P6WRbJ9+/kcvT7L97ZMn/mEZDqUp
m6o2z8NnMRhe1E9s9x+2b6rVmjqMzc+Zv4uyaaPfPjnOP7DGOa4vLNN1XV1tlSUwY35k6/9Qf86s
7lKnZhmxP/3fl7/6fR3+/Xn8edH97UqkcV1hU186PjQ1rtkPQxB1K6aCRp7adVK7KBmq4vaHm/Gv
6/1Y1P/F77eONrF1EURtpPczXIIhjE4jrw1o65kmZNm/doGjdR4cUdA2VTysSuom+7q2YmJqEHe8
/9vfrqD/vj3HCzQgRKsDM4yFwcvBSXjxCFsBqr7LhhuD1ssg4nqtd4X+H00Pf1xPnYx+2Fr3bWoR
HTHpq6BujANXRzWHYmzr2tit3/9K6lf9sT/74xJqZvrhErkptWRySn2Vjy0pbYG9CXvbX4zNeFm7
5l98Kmo4/HCRyWjtBLjcTDBm9g1NDFFqvsCB98Fteju1/fEdjmbPyspp8lX6vOLVkOS+pMZF7QQa
/ZIuoRjVoJL2wv6D7/J2yv7jYubb7+InnB8t2ULVHrCi5BM9IWmXD4NfGR+ctn91haNTjqQaE7gm
V4AeR8ugseyKRBBhE2puOl5RfnDXfvUuHi0EA1xOhDE67XU5dc+CACBQLoVPesH7I+sXv988etcD
0pfAO/TYa7TAowpjTpc1scjeB7/+F3fJPHrTCfMrkwijMOqAogSK0EabPkX50zml9cHh5VeXONqP
BwMB5PCaVG+oaxcVTwALD8KwCXbv9fs36Rczinn0hjvEagA0gLFhdOkluPmi9U6Bal1yjBPLLJMX
bn/1166kvuQP72ATa7RRfcRbsyC6IlLoutbV69tBQ1qfkiJ0HcUtuppKQwj0/iV/NQKOXvsk0IrS
4ziB6TPQYWwGctwlo9Qf3//1v3o8R689zx07cpHgsnR9lYeZ2Au2PSS7APT/YJD96huYb2/aGNt+
Q6YSuQZsvNG7BZV9afap9sEA+9XTP3rTfcBWeRhm+RpQ8GRV7FB5Fx/BzBX1tQzN6Xtm0hiUPiIg
gpTJkq/DD2axX0z75tHLT0hLgNxadARWBxKLGOpZQqisZgxJcYvBKogM8M8H3Y5fPCjjaCbAg8Dj
D+lfSiFg39Jf0tBu+shim8qLzt4fDb94VK+dlh/GdzvIUMqpgmTAwe1Rc0zPPIkdhfR5//f/YpF5
rTD88Pu9jAi/YSTLwM8IHvky1rAEwGYj1Nn2RdC/JDpt9wnRvvPBMvCLwfFaFv3hgsT+QMJuctR7
s9Y7nK/tRlz3SRDVV1XSDSHhH3XW7+bM9/obxEPa8Pn9b/qrx6X+/IcLG73RklfUZJy2R86/Fa4K
uN5F3aKmT5vwI4HHry5zNDukECOFb+o4Rf04v0Ff139r8j793o0DaLr3v8qvBsXRFIFsYKhMO2RT
Foe0LalNzkto39pHixAbbG7Kn+yfXntGP9yskNs+1zkJNV1kCYKCaXEbGzJGtA5oiJa4SyKTebXI
wrHFuWbkEGy1yQ5duGqwcNbUebFC+NYc9Cj52cUcZC87QlkaG+TQ6TiYRnve+tDwqb3oQ7KofSdQ
oKQhmrem0/Uwtivfsb8UsWY3Cy0I6vJeEHFs04qTeVoD/NXy+qmoynTCl5UHk/8tdkzQuJiBMoTR
kev5kK0KYebfAmQRFIIA/pWHMRwaV6n6Y3HjpsDUiMDNYn89u6VjHEwbRdOOHK2wX7hxpbDEPXMI
MQml1X9N5RzGy2YeRlLiiARSu0tZOS+tDcDzehYYDMxDF8ANxu7UgxVvF21lyHw5Ro7pfE3S2vBu
rApE2z6IIGt9g2wWynOBD2Y6L5MapBpy2RlXA5lSGFb1vpDtTeHVJMFRqovNJxrJHsC7AXkF3GOo
TNiVhtqbSEGf3BRXaiWb86aJUFhSBuitbDWj1ECtlpH8g4en6uzCgLNRl+nX3A5CHUpArntPiQ8U
4bkMHGP81hZoS75mLc1waJGD3Qyb1HMSYnoKTwNEtEzGJi7hzrp9bzyIFqI8tMehzJW5XcYv1GHR
dmZag/WmDgKThL0xrnYkYOvcF5dt7WScGJFnGzeunFWoqe4FM5lHdSydQ02zrb1rPMfWD+Tn9dW5
NVgOs4UPeu12LmXWgN32ww6VyVhUhY2fC5sdyBOvCGcfuqnAfhuJckp38O31cONFpkjPxywQqOVk
Ivllox0LnMyV28ZKB59nvfgqqrgrv/kQmoyV6BsvuStAuFrfApg02s4d0qzsMNMwFM9zzSc2QOtF
VJonuuFn7JpHLwKCOAu4q1d2R9be+dgbhXnXa7Xr3miFWYU62HPgUhOlnlQ6sNvCJifVLw9Fc14Y
VbuxhUy907mIWJmrWo/nm1ajZZKjlaJ0qEAabjCtkpjYzhFGNC7ddQX/vSGMokRch5AXL4jLcu5Y
un0y21rdvRAaCITzFD7ynJonbi4l1hMzrskrwH0ooxizZjbWMytmWRVnvp2BZVgBsUWvcAr6Zege
C882xedAr/t2J2hWkQOGPY8wSr9uhgddOng4NFvW/j2vZIKlUlpNSgojMDfgbrGI8m1jAB9zTyB4
2vBDIIJNF1bYZ96NZ5e9fHGtxqd9aeZ+354MrscWm9E9xCbq5Q64/ngSEOETf/XcSE+u/amKCACM
6ykl1axJU2W6lIPhET9bplg0Sg11GMJ9GkMpxdJojrcjoCj3a5z6WXAn6HinK0ChlAKok1Ug+ZzU
qSgTTX49LtrGwCzWhbWGxTQIRQIvoSVj5sKpBf6btBkMWNaRPpiLMsqEvrVZq9qlF6PhRWRvTVqE
vNiJjfu0AFR70VYR9gtcgOy4EzfokWu3TeFHTJJ2gX9cb4doWQrXmQkr0hv7Kpoii6JcPiUdvnTJ
9qjYtKVv7IjUik70AGTwKZzn3nkQI6g+0HnwyeEkhV5BmEEnpxMSW+x2oUcot68GFwHaoqlQNC77
vGQdj4dgAhfs61mzAcYeRCAo4nG48/opIYjJJFENs1hq8bIsk7IL5Hls2Em9JXGh5htOyDVBYLtd
kvkTNWLpWjftPBXJddv3cQg/SvS2Mg81pV3FpxU4qYNvW62xxS5lf3b70fuK2MLDBUQmGCZ+WWdR
jwK9mOOXwTIJAT5t49zOQPL5Q1YvDNhjEDdmmpEQmm3P25BUIiR2hczKfeDeqeFd6IOOcRGQcz7h
ENdq74wSvofqFCHpCOimndvgrM0kuWY62DjyGoJJ+iQqeWZYIq+d3NqSJBZGJRlLmBkYL/tpnDIL
e5ufzLMHz8okcYxQ2UB4WN31CB/TPLCuRetinhINXW5gdOIW9hM2tcowdAC7focQbDB9kjLbuoxa
RkA8aI9FDIP7tC+d1lPuLmNGITzJ0cff3XjKB2JkCZUKMYR1AX4jCsydO+nRU5RNZjksEz8mhSYI
tRznj0tYZrQdkGuHawv06bzNLdloD5Ovi2FP9q5VLbuwcsQTTGKVDhDqGuQp32uHVTCOU3s6Q8Rj
rA+VwwqNhDcgUwDp10of7QgJuhbbzZkxj5lH/GozR6euP8lA8rl9E3ybYSUm5ski8L4UtCcgb7jk
rxhLEt/beJMOdWUUJ2ZNDjXByEzGyWU5NGa+nCqTZFiSbSCS2oFDbEJJ0/CB5mKd7htpjTRvCgFG
k7jNqHKXnLrHnkAlTQ5yMYygk66zqa7ne7BOE5bZEgztQ1YyX555rd+nVxNxH2KVMPP1F8lsJ81Z
1MxFeDJOo4uShgubpLwZUznurNZvpU7Wr1PAD0vCArTzlCfu3uxdMkp8ITQ8BEEzA+uY0RB8hh5r
TjpC1XyctyxQM67xop0BnrRVWp4yXRvjc9zrvfcYIugrrwQQMrowmWaF637ohLFoOieE85Y69fCS
dswOuHb0KTtgxh6wDVtNLdZlOE/l6eBodQG6Ly2ba2nUvX8p6X1o53EZRwHt8cbHEtdBUazvuqgp
zRcyzYX7uTXmrtn3QRFh7XLsKa5ucdzUFeGcijt6albMQtbJlMui29Hh9OZnh+XZYCnIwemdlGlj
96uYTGwoxm0XAyHT50H55mI77PB1DdBep6LpUeOOnomBmKDAa2l1+bQKm8msNtlchYRox13qdez3
Q+kvMqOhO9a4VjB8c7sadSzopaYBEV8DcWZNbqM5vNW6pCTBOrO84puaR/TpG/MtZgQo7f18GYo2
sC78KssJ8tKcxkVX2sUAP2eiOinFhEwi9sXoGhnBxmPr2Gvo13lyEGnfgEQry1wsS430uq+aXprZ
Ic0Zvi9DH1OzXTp2IsQ60DvP30yoAM4HqbveHXSpxIUQYTT4JkaHhorp2FUDJd12ShD+VkE29GAq
/5ve9ZBo+r7CGjrF1kx2OITd4fPcz3W4t8Y+CAZMqIp4G2UWIOsgiU3xUA2BDWOp5I1Rrmt2gzQJ
82ztYNKCkiAilf0UG6zIoE6r5l5A39NXIfTTYG9FCqKaeH07LwpL80gCBpXY3AQV4xo0bRn3txC5
krk9yQfUXOjdK05cNag2MukIrAeo3ntuLM6ilLTEPUcw+G4ZlQFgdL5ZX9szS+TGyrp8uNXDRDb4
RqqM8lGBIu+xZ/ap7ttYc6I7sKBme1dpvTk8VPWAu9WUrZz4beoRb2UfE31RAGUd7lMgRd8RoY/k
1zg6zl8ywayAEuSIoV01DafHWprzuHLgxJCwUBlCO3WCeqbjWvZptm00062Nk4kdNw0eqeft3pFc
ej13bdkuMbARPJLoVW5tDRuj5aWbaHa1T3SNQJ4+qmrfJlildL0lPou4fazg7UMtnIxBjYeyi7rb
ENcuQSuVYZan1kxpJjrtCag2L3qfrT5xnDb9xzXNV70j4nfKsMp6pOfoNyI0wJXCuc3FuCsRrjiP
AgbFfFYzYq1vVWbXeIJ0Hy62cRYRjmWNy96qszE7scqRSI0opCR7M4S+lR3oXELGzFMQ31u9jg3e
RYRAhrOPmqbQCGXwZXvSaPSJd7mjdcG9YEVuk6XDBmf8OvS40neunxTZZrDwD23wI5uk+SAd6Dcc
EfLpmf3BmF1YRcaJxIqcJr0E1CxsWJEtFr0mDtLmNLFG3TwQ6pYF37VYdPa+o0ilkr6juXkehtnO
NzH6RXKJYrqJvGTVoLvfPFknRBjEAhcK2/U0GHMcn4SSnoyUhpx9qXeiuMOl97/Mnddy5EiWbb/I
26Ac4jW0YJAMqiT5AmMqaOEQDge+/q7I7rHp6pnpsXm7L7AiWVkVSQDux8/Ze68w241SSHakZcwJ
dLN0R7Ko5t3dObea83fX1MIeDkTxG3RnTRIKdainbGLRThV3bdsA3PPvvSCUWYOPtEQ1Gdml4ewz
WZk3XxwsxPVmFqU0B6ZOvNBxvbT9Z+EDiz5ks5JYW8uKtwbMnotT7RcLSsvK7QWck2hlqawo11pI
Y79NMhc+veW4DrY1MdBEcFp+mVzjXM/NhGQpj+Y7v2apg1tWW4AcOgHQjWlzROJmAN/rvnF8EI7Z
IAUGIt4JeA1pjfqdvEtQ7qYnw2RTZBEBro2KS7NpCTlM92KYnYVjY7A469jIcDplgZciKlgEQvVV
3ltzd5V09DHYtks77+Oxc0AsFvNYWs8VJiqf4ORm0J8GGC2gBUwv0fOcWsvwFTmsdkcoga59N+ZB
ZDZFbBEjKMI6A+M5LYv2cMHWYbKLBznbRysjDeV3OnCUvjgNE2EmReyyV0Rp8fgRRhk+7hamNNSC
ICDANXOreEfgVIbUmlXHHUh8rmoNfDLOywlodAy2A29dMuJN8bTjjSfpdTpj6N6H/fRjybQ0Gsdj
Sqz2ig02mNbA3Rubl29Brgt4oxHNtUimvL3pnRlrxck8iz+2EcbjZD2JjGgeW1l42Bsdpu92fnMN
14E1EQPto/wKydfTbgVlgEIVLq7vwKsh267vxa5MQVFAR+308I3s0a4gFTQKMtFyVnZmqHcmalqI
clZBzP4PSHt1i5nKmyCwXixBf9DjmXDj+j1KlRvckV+JHHwFgleEPWd5ZJ0baWd+eGeEW5FvohpE
O68wEFsvICI2E12J+iHQ0X2VWFaT7ShqwUCGnG9jTMNLJOqT3eR9+tJlTpo9zH6QOIdO2C1WGUWJ
8mXrNNYIfVwxoNtgrU33ccdghhazdnX7KAblZa8R5sER9EbowRMdSjkUWMfd0uKEIHXef1a+Ctk5
lQwALnKKE6Q6cIxDv5a3KVgZW2eIZTKrp+vftyxxUQ/e5ozeV8ijV3LSu+A8bMMPGxxStM6U304o
GwnPL8i5LgEZcpYvpLtLAqmyjUtHV/2cEU/zYvIBaOh6GSCpel6a+WOxRh7CWjpB/JyN9gCfvc5D
ae9jUjZ5kHE3AJls0zj8iqKbdcRRqnR7SHW6IQyrTfJ5PuQpQk2zH5pZe89RR1o66JwSkN91pFYk
vdPp4uRB+2PYbl2l7O6VCXgINSgoU5tUirAaXFLwaNMnB1u1DuoQ8nTLs4tPRl+wetn5Y9ln1nCg
jCbyqQU2JFdtZMXDJeONcK6dWzvWAwijjIAfAohcfC61ZZFklccNSXgW0hjDBh2de292wGpMTSSK
yyxbfhBHTWmIvFDSgyg/hEFr9hikNEWuSO1UiXVjF1Zsr6YOEi83M14c5xd9hhCUIoos9rIkQlP6
lmdhszyOIA8AMIcUI8NoL6+cKUyNHkY46j6hkdh+DyOsx8iFMEBZP5OJ6piQ8ziyXzAWxOqHGRNf
PiXjFOldEnsjFXdgmjAhtqimfUlCatw31IyyRtnrN5Yf06QZKarpPxnk3kHfRjsnrOEZEujtBqU8
ydKr/Y8sZbP9UIhh9LQdU8fu3okIj/RLTumi6ITx7i/lZmz76GakDRyv32GqG4n+9uIyFk84emr/
i2YYb96G1nMlXqLIp0NG+pCd0UEhvhnD7UlWYIw/EpdyDaaJC+gku5KVYMryzIefu+HQ23KWwQtW
62CsX1mWydIAeDJgpmxlIvU6LnOk63lnSbXPsrxqAOTOphqDkFy00HD/61S0yXSyECWI+DnN+8RV
X+MC1LNckam+EAO0TKFfXMsiw7kbltEovwRB5uU+TqMEGlcR3GJbliBloamMX3Sbyeor5joCWuh8
78yhTdDObLUUVYPM5HDPQTSafztIulyEWEmc/Cwrz1avApVBucdyuUBtbujJ92tflsnYr6NyapAV
ESrRpqc5EMv4ywcC0H/EYF+zQ6dDx7s65byAZGJJtL83iur+4BVNi9PZi8ZwOLVFNfanDBUV67uv
A3wsHCiU7T80vG3iiCUGrZgztlEzb4Nkce0DbBAKITY3WHdyUr61bhhdkb4Rw5tHEQyBd3SeJ9Q/
3g2IN1dTR/YQblDrXlZt6zpkmZiiM59lE7sCPR2/7XgXlE1ttiPLawWbcxzx+SJvg/l9Fj1Qxmi9
oNCbcXnknOrTNWEYMa5apfzcApLohQFB08LYdbr3M2+p7NMQ5Kre+HFBfteCGCRUR4lJtX2EN+JJ
xQKB+oBGI17h6sLCacxTTdpItWq82SIrAQcURaxgy3vIWJSnp94K2rg5LX0yqm9/Zgb/J83Sfy9H
+ot+6X+SNf3/qFm6mUr/Z83SIyKjMfkq/yJzuv2RvyuWhP83O3SYBqA8Qh1kQYT+D8mScO2/4ahC
TorK2PECi6HZPyRLnvM3G0/o7Sc+m0d4m9P/Q7LkWn+zXIs2hYRJ7ESIM/4vkqV/kfhi5sI4hp4K
JTrKVt+2/mWkOTV1uXiEEq6TKM+OY/vTuPT8m8V76J3B35Ze9BJiwthiZb6PkMxf42aUx7GC39m3
L3USRSfbb6DRg+Jr/WDe/NPv8r+TPP11zsXn85Di4u7FcRrwKf/VNzW1SVanru2vGcSTAzsSINFb
hvjV8zA63qqmy7sD8E4AW6VWVOX5tUtsb4tK+dq2g0MmJMKfKmtelWPWnY2R21ejv3WI/uO0UzMc
qNSDrI9LQrb5AiJThfV870fdl2pcAnJyIgsqxkpbncwoSpvK21i1Gk8Y+r6s2Tb3tVsmb6rM8f4B
c8NHhcbetb8ItfeOTKiSRz257j0QDGCo05ObTdX/9iu6jeP+c4h2+xXhDnVtHjHsTPi7/kUNofy5
CYgEnDk/2fZu5jB2/nMp/SE8K46ZR1bElLZZZ68Ltqhvlp/4W+lMau/PnVk3bRaSQZvvk8Q2Z1DS
grSBMjkbkLcRPuhra8R7L8sZkqQTXwMxks42lS9U44RrC2/fmyRYTW0bX9K69un4582qi9L5zs6G
Teike7K6w28Tn4LN2Q3OFOLBt0VbK2ga7AQueVmJCyxFJG77NEvhr//9QxT8dV7/5zd0c5q4/k0i
6Lj/KqNXM3EMCYX1muZ1agwArpJ2XAJb+gnwYnyv2agWkofpZt3mtVBnp5WyIKKIsc7PHtl358hl
oqjlfWs8wqHHjsT0wiSXsvMfZseDCjOQiZJWziedVRBnt28NGVwHtCO036Wxrg48XZTHot0tNMev
5nbhWBcQ73NT3Ea0fKSni2vE1sCA3P89l/2jrHV7RRN+Ny1Je24N4Mw/F2m3//gSL/K2bm3vHGeF
d98xAL+38iY7TEN3KNK2uRRB2FzYeq11kbjRbnCTdR42xacsJbDDqrhJhSV7oUX8zZylePCy/qhv
X/35VpYm5q4dyadKgxK+bME2hhD2PLSqPocx/RLII9RE3j2t3Q6Ne/+/rQF/NE9/ecB95ybdDELc
p/RC/X95wEUB/pDX16wVHjvCF5zyPk1xFSzWDB4XjlBiNcOGqI38dXIHEllCMuir3gIpSvxpLE3C
AK2Tz+U0nOphCJ/UApLBy+b7sia7q+UYd9/TXFyF96XW6o1sWtKbGr+51E5K5GGyVHtFY/LSejCa
/v2zicL0X95e6pCIjcH1WPD5K97e7n8aheslL3x7yCem1tN3LyJbxdSpwWs4wwxIeKXADWjbyOcU
qgBBbm+9bWdX4cc/0ixUkF3i9PrnW4smiS7yR3f/53t/LpUfTBsOIQR8z9ae7nD2hnAFzVdeMGOO
i/xN9A0A+gi/lzeCmOTw+/TnEugZxpfW9xOUw6ex0f5JOTCB/vww7cr5yQ1SSOHsAHtQvbiv4fIm
Cxr7DpLwEE3+5s+Xfy7gSomsCcLkrNUs7uObtD/2Xf+L7s5jMYfpKwhZjae433SlD9ED7s9HOBcf
djypq2WPzaPttgeDwSbxfGgFpot64LkQIaqk3VZL3ZALUuZbqlvnWNMnOdplSf6/tVTnxcX+0LFb
7axgfPJrx3voMpIGE1DI9Mib65ir5K1Nmy2TBPk0ee3Pf3+L5X9zi1mkMbghNOQk8UcF8U+3mCaF
n1kMmNY6pGYfuuCaVB7ZMYwGVkv/DtNdfiTLWvQpDoypCU5/v7jDsLLC5L64AXCM17Ug9CCdCcOM
hG3tKvFZ3P25OHSY79zSg5PeRU/ZECYk55fOJ0DOYR/lgXdX6a6msB7OWWf6rZ256uj3rv2eLg/t
GDl3REwBwaQcOVveEB+wyb8lpdHv6Rx+rxrp/Sya49C5h4F6+5LIXKdr1W45TlinlDil3O5ORUmg
GeeAJT6lrvqPS6D8/2W/s+3/UhP4geNLjvKexdwAd9RfXxkjbGdmDsHkwmxTnw5ODjKsJPQp1bQn
YwY7YtbDMSXXJq+lfCpvl9B+6R3XuuY6SO7HUJH+HoTn/7yoiW6zifVODfC9fIqaV3rI+4ZRyzd4
PfkqrKb5WJMjnFmpPNHU1nsWz5OuUjb8eZsAOXsMwUo8MTUgdM2NxbYzS3Cxvfau8Ti/kDqEYkSG
yJ9d71tk84qIaJrXca7I8Hd/0krxD5RQ5GrVXgc1jItEWr4mRabdKBkCxwzre9uek2O4dFcrKoAI
j0zaLTu20PMFtBpES4/EVG9OioTA7v3HHJ3Igx+Mp4yp8fnPZVlieYY7+SlNFO3buBeXsXDFBbkE
wXrOgTNC/Djjg7x2M9goe7AuUmJWoaFwiIRyHoPbRfXGXs+DW9ybZhl2RtfyAdCPZnzYjlfwRNYm
akV173VCH4E9Y7Mdu/JrsMsHmWJyb+VQ3jXam84LxKhNX9bN55SZ97E13ZNh7nBJI0vBqfDqT0YB
LxWjybs+nfPrnwsgC/RJ+HMqpm5M8AN5nmawl+iUfoRWU//49y+x+19e4gAjXsT+g48UG791+/k/
vcTBQjD+PIIyS7uNkbp9qvTSHro2tshuT4OLHJ36DPXQ4H+k9UdDQFNUFkc9g3FyTYnRdKh/MzAw
1ioFJnYosuBbXEds7V36ky6s2KfCu9bztSmYqBckrOz61qadMNNQH3qHA/4c3f25VCql7ZiRd2Kn
vn5tXWxNU7b8/Sj3F/fJP9sNePo5gfyltAwovKm8WL2IPokoNP/6l1bRMI3AJxm63/b6uXn5cyF9
aUV/1HmaHM++JCb86EtJe2e4xQXjID7aGfWmZEL+JrGs34k4glOuTfZGl9c/TTrIafLxUz/29bH0
gBT1k5u+0SqM9zZM+iVrdjNMwdcwZ4AXEGEeq+RJW+UAr8WC/TkwVP3zZa8q8EBpGrFJWvK38Vzv
Yhr2u3kIwfeGAud6722p6fd1TC+47tXa1mY6tot6y3X3onKkefg6fwJraykJ1WdT3B8RrvwMiwk3
WjFvaf58xrKAirOsejl8zG703lPRrsdfCGh+19oBZclU1tCjXqXF/GlcNjSXINqyYceswH1Cz56/
1JRh/3ObfeCT0GEQQKwX39vTXXCw540EwpcddecErudIdtNnRJ+RzOXs3lYCT1f9mHf6I+/kgYRF
5ExgrVWIJ1Vq4lUVqRZgMFnD3cre6Sm8x2wB5D0WX0utrtm0AACr0+wiqgg6dJBgPxyAZTbFsy3h
1UOf3ScypjmXv3fixfcVNOfAO+YeSRFMyj4HNJUb7U/45Dg7CBpzuYLcaRvxkIc2DFKLCYBXmdfc
E+N68ndZP+0dvTyjH1jl4pVeEmlgdXSJsfgXyLq2JtF7y6YrRjWwYTNutg3D4JUyTbWrOoUl0o73
nVN/QznhbiDFL2u3dOjJSzUfSlQxBysi0Z4Iu3BN11bd0OzKdnd2IW5ZQWO+FUoeohzKnAbdvnMJ
RaTXJ0QQ/qTVc6T/DEuIbt/OHqr4mDzF0a2TVwpzjwCWMY0crS1J1Jx5WJ2qTRjk4WvtmG0VWdvR
kznJlrU8lh2AKwF43SYcZdNhWgIbYomDo0nV1tleanGHzic91RJl1Ehu64TKiPP02qbNvh+xAjox
6WwS4d6daIszf7NgOyCUWsVOfIN9OIyFOrEvZ+vBau3fNPSss3aSjIRJhmZiqZ+YIrzkcMW0Jqoa
I6nvAOTGkKsMhnenlSeQz0Cgjf8YtjPp0D3OU2anJVzobiVnx753iuVtIfmIzCo5kmXE99kQg53P
qneQDsEqJi+3HofdgzaEtmpNomj9Fg3hV9VE0yY7xI178V0TboaBoH5juu6lsoLfRJSeJ+mlD4a2
wdxRYEwetxPV2iVhOr1i+CUe7eVZyfp7n5Bdmw7ZamEJ6TNw40nkQbaGUTliF3XsS2uixxE8LhZb
Zz+k8LgXVa5hOL8Jy/oS3sRelHwrYXYxbjpoX6+Klyy1+1UJvXA1NsHDYLIHY4fzafg2koq5Nm30
sXQ+PDbk1Uuhyexho3I/czP+SIMPZqwExE0zwExln7RBSkFCTMUHn0wSr0Sjg2t1QgJuEclOlMxk
xdAuFC8z9qAngvu+/GKxD91EjB99DIKIk8ZbJSJMNmWI/IHJjn3RlvlN1m+zojE9v8oM32kC/beL
2AjdscdYPFnOyerwftlu8bMtUu800frbLhXEgyn2A8zV6ho1E13CXh+AQnzvp7Le57k5uzNpfXEN
dXjWnPIS8AllVH+6DCMPeVu+La3/WJ3iE5P0Zsto/FAp3rQ6dMkipWNBtnwUHRQdzKz4FYrtVLok
ey9DvY1JF95L/4nwnW43SLgi+HfBZWwancGzURPW2Tp+JmijIAA68dA49VX8OXrNcSxjsNEYS3cU
f2+UHuISTba4mEAe6NyGK/Z9FJnRqrdi7xSH6j0OOiRXoJq54b/p/0+rvkWPqhwB3VGtIcOO18mQ
genTD7Wqbt/Otb4E/sya7rTchIiI7zHDJgx2U8nu5Jd7HSCFHW+y1iqI3xPLHzD3g/wgq3HdphbS
BAsVJ1rG154s60Ph0OZOHH9jue0vSMmR/ZTN/u88lQlRsbW7TTrSxGyibWDJVZeuXW6Gvfnb0PaU
+c5kgwcmJ6z3J7UNOt5cWzABYvLo7vop/mm71a8Qn+17VcRbgv7qVZktFalfj7KvX4VQTx1ihH1S
3Hf9eMXdrCaXYETQz3GbPQeDdzdJvWuJXjpqZ+n3sih/DX2XISI2zFd9kzzEAaCEsfd+0d4eKedQ
skbh8xhOEBOcOCRzusyeargRpZTDfnTMWQ0Zwa05aOVyxodcuwSkMzUpbX5xrv0kkLqTAE1BZOa1
hfz4QXkvtkezmmDGakOa0jWfLfuY5RtPFMWFOdK4Lgu73mKSrqsmYL6SWXtHpJss++mEpEemJQvi
tGTV0VPqDnmgv64MialRB1OCV6FV+kfU8A+lLoN9a6zvaRt2DwNZmjlP+Qub7ZsCqIG/OnAZEIqL
nNJy1VrxVTvBdO/VGUKavPjVpqneRRnhciVCzcCTBGFmHMCs2byGHLl2ldv8cIltWQ15/epOzjV2
n/N4SdZ+079JV+XbKSQDVfbLZYQ3x62Ot6mox/V4iwFQcbdRZbKBdTCsQS8wEo4ghWMYWwnK4nMv
2vdpMuQl9NF3ixD6Lq9mdKgke05N/0Nn452m00G+APiVyuhgm2Q0sNoM4l2Yxru25qYsee5uUF9E
m4km/wGmNSTARVfzZeT0vHYQuR78gSnU6KHhk8a+WBIlualfkILtbZ6x2O/8rSL/egW0/aExArBw
ln/PF/+xy0VwiOYy3hK2JQkz985Rr5ZzVH2VleOsk5xQ8sY456EIl79f7Hlka2Lza6ugvPODbnlM
3YIT6FjdqfaZLmR9BlpfnYngr86cKyQm0PB3YLGtR+7G92S4CzqGh0MaWPgSg3FVC39Ys2n1mxZg
Z0d6t+OP+/jLIV6cEpOmDcP9gadRE/o5vwel2+1gsBWHLDav4zB9xpgo6VrgN2luR1yAiYBpMdp3
6OV3BFysbjHSJDughrKHdWfC957JKeyJUxcQek6TkPrhZ0YjYuXKYTloonxWkZc7VBWtdeqaRYLW
uvoNvnCNTpHzPRufz14fZMO2G8C98pFXuiX5vc+X73T7/I3nsWZ2cwBVr4hvWGYgXwDM400fEjrt
xMU39x1JVHBA6VhunMDaK98jdVc4/cZnYI7jYMLPIteR7k5tj+5glBZohCb9SOb+XtF47NJl2um2
ulglTJ8u+UyReOdT/EAg9CpwbpAJ/oUZlcmaGeM5slI0YMOq6MefWeIfBDkFNJZfpqV4KQZoqQHI
1ghmUmzIRS7HcDv5gnhEYtDhdxM2C5RzsgO4Ya3eFpm6deBBgN+AxwOegCw5OehcD7YZfsQmvCPT
21vHzvhurLA7zstpwDrA6oqgFgXXCq3FUZb6FXZvG5VoTojLR1EAvEWNcLM0k0LNR2JEQmQD2pZW
EKhNVJHX5dPejodV7pFsr2CyASAbvF3RctQPHF7JYam3/u+w4nkQxLF6Z0JMMox9XJJKHaZRBscZ
AEg1gcpTFr7FuLWLNeVTC2htSwf8RhBpV+mLY27WhVqL7WJGGLuuyNd17exIRo1XeiHf22rgXSHf
V6sMZoCy+aN9rPPdHMoHjq9UqTXF0Tw8LoZnENOVWYU62Ikit7fwQ78x17+byuiQZ/FjVUG6zUdo
lbKPsr3A5USZtDwUwvm2qG3Tj4wwNcISCF1+OPX7UOSwbCxaBWOuTz671BbpzZ5XQ65VZY+syOqT
yW+6Mi2FvEvCxhrEIxTM5oiKDQB7wdMuYq+jp5P+SFv3qUTCT3o9ckivbb44m7LgZEjanYqC1kls
/0Qi2W5xRY8vhGNCOXc/3ZQ0CJtPtyrOA16wuzh37xcb00+ObgH5JMEtC6iKpu6Clc/WwCmIcB1t
KY5vm5oPSRmP7cblPV55dqXWU5ragJbMNZf1AhC9fzBhMpG0DFApZ7razT51oczOal6+Khv5vZ2M
F4Qk2z7q/VXYpWCCwVYB5uRsky7Lybfa8CaX/5jnEY5EdBdV/hX4VkxrJiQVv+2Q8Y2ZWEdSD3ej
h9RK969tWm7FTBp6kYBobzui2FEdbfrC+rTFBASrq0jLz9Rnz2CfFjUg4cqJ+lUVeQ8xlOumeMiR
La/EkgbQqwAz2MtXacF/6hxntyTLXeaY7Ezs0a5yWt63Ib3vEjWv/WVB/oWgdp1UwbKtEvB73c+M
ea+piCGyXFjVrQnCtQIpzNAle6usA3X9A3KX5DEByYL+m14XilJMNGwnAV20+GqM2BRW+lQh60LV
/YTAZgJ2nHr7yi/m1dxxAobJOj3JWhx1RKu96O9s2/lyEn1EMYiZX+gt4pj8gPNgE7C+HDrCYjnL
DsN6RGRjGyhbOCh5geS1E+kHFfimDb3PmKHPWrrytXA8snZ7uRHKe9DmWzhzvF/e4zHIOYrnghEj
qJvFu/UT5kivUwcylrD3QPBex6p9TKSz/CwJd6x9gQ9COI/pwMfA8nJp206fsIgfZutiOWPKL1XM
x2AVSv5yBjeAs2TdpidM56iHeO9XESecpd2yzb31rffFG5ZtxojTbGl181paVb9Jl/SrTBpK82m9
uKs4W0rq0iLYlWOMmiSm1ER4Vts2ZNFkAEyfvhdteWgn/gNi5Pw9oLSgEOY9cMthncjlJzF474nb
5KtgGlHI5S2ODA5Cvm1v+oVEwvGmw7SmI9SMl4KZWZoTYl348yp0+mKDESzcxMnyDcnqi3mhZ9Vs
HDbkk/CLY8a8a72ICSrlknGD9MTuan3YSt4z3Y3J+2a5WsbqV0JJipFRJqD1hkn/aDxTH5u+OyYI
grOiHu6dR6Te7YoOcr9jsEH6y0gYRcnI9CgEU4hBk3DZpDAz8luOueZgmchHtYAJDxMwroVZRw1r
XpejjR0zb6M0RywElywTLtG+Dgy9TN+cdEgeKGqe44YZDMHM234K9Hak1WPD1MkY2ACu3ZG+8Rwv
9+ksaA/MmTq30w2M3akNE9H8AU/NT6SF+C9McYqwUq0LzZ4SdTZyXsqzcvyN7+1VYSs/d4hEB939
RgKKwViwksfWR99kZ1ENGT0PlqJkuNmy7dC9CZqYFkrsOURZYMg787zSEbiJy5zsksfU/Kisvty5
/hJtzaBBV+so4D2L3LUmIx1ekgN0wKAM6rxH33hi7Ulukj820J+xkgLx2VTh4qycJnmyRjvfIFl9
JdMUM0Hamm2hMEpgb4ERXVQI56kY5jZDI7TwOAqrZ9d6pA5mhuUFcqNi5lqDg2DGSeXtX+R/p4un
Do4uGqzd5FQfnXcKAuTrM6lxm1iA5wwTarPEBFvff5UiFedxpkNtNTjts9Djo47Nro3q5yruUDeO
uoJeXn0sDe1vf7KpSKlfuwk7Cufa23Mi7rLY9o+8QwVL/eLdCbWPkL1wwMZBhjz4jBSKvVsvkKkp
BrYTU+YA332amcekzk7eOJqNtkh8K2gRtIyi1l1W/TbU0trHDVieC3edx0V2Ggr14IblO4DLgnok
eRxime9kZ/8qnegxXzqetnl8tvqUQKtU9SviqT57YXZRNfHo0KrjXhefafowTK1GchlyelLTPppJ
AJ2st8JLzBYvJ/FPJfylAQqBlVGMotbT0H0ijnhjscG88Z3pTbdC0ZPeqTTeRLZ8Hssle3xqtVWf
2rF9arP+Ipy6OBtyRsvvRFMCgIT+VMijLvFopD4CbL9DlORXSNiSl6azXwSi59HZVQtuLnoafFF/
ZZE61uNwaD0np3FRsPs1/Yk8vgIjIhHXBXwlwsk5l3Ca/fNVYZgg94G41KO/d9wemoZmR5rsqD3V
tvNW32jzt9GRU2GIIzD3re1cyAVp/pIEmJpaBCYcTvS8stJuANqOvlzR8h7mna+dXwbZ/mmKl/1U
QBzxYrUXmE9wA7TWhiIZ6kiNGvzQhPO2LEqPtCpKa38w7sp0/KHmK5toC/G51BrKxoR6OuJEqja5
9L/clAlw645y5ZTJGouac02mngqc3gYzMb3ua6aDOZUNluBXz+++NYZugR3NhKC1+VNSYR9Ja+tX
X+E1Mx7qOmdxAjrENdkFltrQ/n6tZ+AKi/YfClfuI93sJAfzQ5Lshh5EtDWfu0IR8I/jFmsPrQvt
f+yzvnkvrOS7H9Z65YrycQwgM2BEm9dV7BA9OxBSYFF558l7POB5LatHe1DTKZoKtXImje8m8e/G
vv9Z2L9VkFRU0CwirvMWBkR64djsV0KzROQoL4p63uJhYfqj8A+PQ3UdsnRvoiw+eKt8TE6WmcOj
7JGuaBcKrnFilp/uszRzurmzLI8ePvox3n98fnbNb77vo3XqvdaVkiszBukBRlV47xk8quTwcxKa
EawWJ8V0MWwePQYhruAmSfFsZ4YSMisv7cTZC5MwmXViO0cLHZ3Qf46H5q6STN/jMHpjI2WVSou3
YMrLo3BbGoEWNXZMiz8w6kHMrGI1cRLs/VStbqm9rYU1tsIvuLIKr2c9psSxpwVZdf+VT5YFO4fD
YD7IvW/sTULHhZQGuQZNejELBpfFC70tkRpyB/YKzMPkohKgO+G6HOUnBCqTXdxDcQLGDCiJc5YC
SJOpH03Z0yLuFX7zg0jsZ3fpoNl29rEr8x0Ow2gzlER4OkCobDavVePomRVt+WWF9bhClwKBgmex
wO98zAknhl/Sgo035itL9TGnUQ7VBsK0mzyUjnMY54F10itguKbrUZfJs+WZ42SW/Jh5cIpTS33g
FTbH4dntPHUhHY5+2dr38KaEE0SKMZrvU9t+xFU4rngSfykAK9yMwoLdxa4b3BRbvxhirHhPEDAj
VhYWwahOSQxrFLHvV5lHXfPFWsb/mMH8EjinuQofZjs75XH2nFGRmJAHCMMMyvKBF7DskA519si4
JWoOC8wrKJx6hVT77HShe1RGfojbPV+Yix7kIvZh331nOyDYAh0RAmKx7vvwrmvGaM+w8Dfeul8t
PUAQJeOXbVMjV1kOy6p/nNHLnPqiOpQRtVItEyThAfNyQ0AXY8HwUk5y2ZWDfg+GZZU0wMajydlj
/18I/13lyQXd3Ruta1ocWH+cnB7d1AVfJuC0nEVgcO0S3uj/o+7MltxGtiz7K/0DKMMMxyvBeQoG
Y1S8wCSFwjEPjhlfXwuqsupM3bab1mb90g9Jy1CmSAYJuB8/Z++1R8YfR5/2ZTsRItfjztxJk91Y
ROVWJowYasKUtmmobUvSpx7MtlmbmPzIh9tUi8E69LtbRVgRRPH8nhmPiRyymxcflEcp5MU5QZKK
hChJu7glB7Vx+OwyWll8kLteNI9tMpN/7iP7Z9Dykmsxgdq4uFZWV38xgcC2GmVr6YwmkTpzvupt
7ytPgR8J48FJRbfq1CK+dimXGW2i+6mjJSgbB9uoKvay8I2CP9yE1Ctd6GQXTOo/RTqBZUhD+jfL
YUVrpi2/Bb5pKEFaaxnPg6iNZyMpdyYV86rQR8ZLcD5oatsl2hV9unnddCzcQt7ZPtoD03quAZsM
Bkg2xIGZenh1KFyuQp9nPNXzECRVyTFm8k8ISNqrFULzqWV5XvgDV00METnLnLC0V4TdXzJhBzJK
pz2zcJNoqsJpN1G5bT3b/+VECdp7oc4JCEvVoesZjSq6VUSt0qesKNtpqm8ksAVtKAlSmooDJoYl
k9xQV3gAZHRVbfsTKXJS1hYwx0LfSWaj29Zn0qkcegJxVqi1EvpwGeouv/tesa6pCu9Vuctb4hkY
FC6x4wM9MFzkoZeUydrkzwvjwVVtfGiliwzXSYcH0bpq3wpqViKEu7x1oLyq5I6jzznNTvQuGuj5
vx+SXmTbyObQbvn+IXLj7EpCX3XnfIDswQ77Y1+GTKRjp6EHVBDTHUfjLjSq6XEQlXXrMo4Sxrce
VcMxKsP4EWdW8qhRyOI9DzuCFw2Qprl91LSGaQzWwnVfA5kUla3d6HUNG6dL3TX0lhaPLvFo0Gig
gS4PqrG5B6PhqqeOuiOtDokhHd7RPhsrmerWMc5N8RR6P2XFmZkhOW4PtjPSWkl7U5Zdn13S9Nyh
Y/YQFhfTg0sxm/1Tnr1MoqrvnKmHpwgz/Xqq5nj3+0d9Jm7TtLFtTb73WXbc+IG+zgaBmdmx1TOy
8K/UL/SzqBv1LAqTQKQ4J9Jy+Y+4zFm15fw8WcldryP/bTCNloZ0TcTw3FvPzsA8tY/BxwlKUOJf
xl1jueMKn3LxZEq+Qs4irMqyKZ48s9MCLPn2NSeOT0+rwH2HW15+mXEKNFS4+SVyegY7s+au3USO
Vz+K5SZqotuMy5EBuvfd6m33QzHhCmpF2nJqi8fCZsgx9u5nyIl62XRsbprvYxZ9SJIaX5QVG2gD
vMdEaMbaKNsa/VQ3rDvVFLulf3qOoEgf7UWrBxj3XCV5hUDW7L6UMp89zdXvQjuBet9ovRy+VVO+
tZgSn22LTrmtDcc5Ec+RtAqGpQ7aoY7belRXL2Gs3DJ0DXjH025oN3SA1Ato6fop5aRkGJcunvq3
0sBN0odXshsytoN8OE7Sl4FRk8HQUje5hS4xpRWMwJxnsWQQeyUHZIvAd1fz7lhOyqujhcS8RKAL
Ui2Fsp/1xDfz0fOhhKtiyNvX3CHywZsdri2oKb3LWMoutSUwNnxzKLeOulOKIHa+qsSWQZWU2j1N
1PM0aObRUiKl6YZKv7Wq6Ex7hWjf2CQXecSUEo/mBbktFuoESRxj8onuRVYiwSp2ClLJqnQUMX/4
LB8nNytIQ/W3Y936T0VX3IuU4M7e9o9OX2RbQRNp5S8iD7OTZywB9Saf2ruafg9STMYeoqzP1pwv
ObQs+5GTISDNA6nb4pT7zD0Ks++3VqxFqDTtAqXy/MH6G+691NMOHZYNamWX0GY/vxtTW+7VMsMs
3XdsmO7BAeOD5Xm0uRPiKyLR94Ry4VoqEhH9Ihe7mTP/rmnqW4rNay9V9DU00A5+PxSjSwphru0n
JIKbUPxq2K3aOWHiXns/MN5TCFc4vwvBKHY07XPMXuRrnbqmvthMpi+Pkxs7G6Ju9z4b3iZthm4n
XC7UCuPQ2gjdgyXlEHCaRv7i3lLsiwf2Oh8trnauFq7EBINgH7b0QecxqdaAN6pg7qvp5GlQRww3
5ixQL1JerLLbgvv4EOfeTla19TMnP6KaepA3jf6WGdN0Zj6ICCIZ0yeH6FO4AuL0+6GM0Ulr8k31
efHogdu+F6bU1qJ7lwhZtjpjlGNsGtHeLJsPnYyywMyTT9ukjhBych8FispViV18X800ahuvPRdm
vh7nBqljn65dUiWuvk8rpq60cD2nRXFzdXRdnkOOsZ4x4Oewpb6bfvvpPxjzUN1TdmUbyDQ2GSum
7el2DFe9DA2LEutoyuEOYN04uIUCggzVodhP6Tw9mKlbvYSD9qnVaNVBVF7jkUMFGRuHCrfeOXPS
QJpOglNQrarecl6B2jrnWpB9l2gzt+gEqTmKX8BpQAlKpfGYti6juNlI8asKScUqDVJIK/9S9AkB
MGlHL7qzaIAg3UUZUT0ihZkfJVrkey/Gkyo18wBzbtqkRhxdCM6SFw9losi6DdhUZ5PiRD1XhVnQ
wzOJzI30AfeLq+98a5rwJduHaK68qxwb6KRkJ58hoVN3ZsM2Wf58tAqFDmJlN6l9y0oGiX5jzfTm
235VxR5LVNKRXToBDDE4VL7IaumtJ/ZwngrbO43KNBjN9AwoGlvbiymcXzNb32mRGX8PWscYLkY4
zetY1mZgLMERlHbclN2UHgay/06/HzIM9se2MBmpDghg/Q7lv0h+iPClM3KvCHKPcTnruU3gvRXe
izj0qThoNBEatMXO5z83buM/l/U3kynbgz2L+2ywxBczptt+rEB640VYTUJ3joklr5zmORvWdfzY
7Gfm+TKzjEf6YtrF0Idt1xnWUcOQxEhfAQXwpl0EYOlieSLf5HFH16kugFjo+T5C3hNMc/6cS6M4
FbTISATuECHadvkQpl314HRJ9SANUuWb5ygf1Ql7NfpZXb4N2HOv3KSPPWaQL8FBtG7IXC+akbOl
46z/d51TDs6BKfrvPcEXlfmhd92xYKSOpSl31i4F1rESmIYZt+x4toXfANe6A4n+4g16v5nhnKxH
K7eD2swSpp7o/Wy90m/sQy3rWzESe0yRoryE2FrNPXot3UbuqxQqSj1uY70Ld3lGqgyGqGbLX5Cn
OGq8IGlb79ntQxIVa/hH3Bmvct7qbuMerdL9BYBmB6qivBuE/iHFLSrAIF7OGUUr11mnT2vluTlD
tqy/hOPG7cWTz7CxKAkqtnz6UUrG37MoowsoC3WuQ0Qvnf4AmFTuJ4VV2nDleaBACtS78mJnW3md
8RwWgNg5UtCDnWN/IWAELa6JVdx7dO50etlBGvobKWkdoapQZy/L6dWFSRLMuE+29PKZNBgo4vw6
YS4iwppI9bkyH/wxKlYz3r69nct+H1ZjTXSNlt6QvTHrV+31909mCPMA7aXYNUWRHMs4/G47ZIgk
anTpTUTEYEdzuUMcaAX0V6t77VfV3e4/0YYWDz51wyWLON4Qn3iWZsUDYyYSqSqJokT2NxOh0U2k
oj0Jy7lJu7vrnjKufpgNz0PybEa6+fL7h8J6qnzNfMik+exQH18w2OFWSGb/20R+CYcYAhjyONs1
Th0+Ns6U/wPelxnPnwJIx/Js06JHIBwTq9YfEMY6jfqmDxEQxQhfUM80+qMLp4Mo2njc2EnVnvzF
DBHjrl/pHUHRxTRyE0XTwfVzsbZCHSp0DiM2rQuHruo80EZDsxJZr3kiM5oShhdMCv5mU1YOnZcy
pL2orBMN6UWwsUV3D9dguntpe+F8Ut6qMXnAs9Rffj9gIDTWxYic5vePevKjihnU56bXn0Ip1vCD
mj0udPeEKCc6qDiKT75nWweASvUxbz6cnu2KaCqkhnpXRFs7ad9zvFwtrKZbvzxEDdc2bsmRXBhB
HcxFlm0ti86mBaIIzXLxAsTBOYkIREFc9ghbQ/d17BS4uXJe0b5O9zMlB25o9KscmnuUiNTzPI/9
zfL8vUYCNyM4/YSEz1iVIhG7rC/bN3g8WBjTrLhWwwwyqi/HQEvD8t7RIV6DFfO2v688K74Jr9Uu
tRzfzXBMXhnJ4N8YM3lsrbcRYc3994OwKcZw1phbshGiLLuWYVuf0yhat55WPlVt/U9xif8iGvZc
VNe257lwMx3X/DNsqC4WEFy/9EdGj2kiYDuG0iRE/OjTWfvWua0T9Mhw1p3O/5Mk7XDMfRY3k7yc
TYXNhi8s2XrpWOGLSJxLJPDgsqjEt8lTRWBFPc0dCPsP8EZ+lF02cjRBOBGFCOAq4508NAhELftX
kzf3PkurbQiSIODwTZPasG4RvoHDv9dJLzfEX706ntBN0xO+7ZEQhyftDzuLrEwzSnq+OPAWoF/S
5Jeba18xQfJBrS3daLKhV70jaT5bRvxPwMoF/fq3V8cO6QteGaOF75AJwH//i0hbr8XQVnWrVmVH
ngGi13Kd+tPa6ksTpKRjb4sRhWVjcrY3QlM/e4Wz1pswfmgpDB5iHdUd8QftMUaMV/lu8zbGpXYs
YTmsJcXNt04u85b+mncpavypoKdZ8vdk5F4j9b3Xw4+5qNorGHiGoDUMEVWODxZV61tkdzppCfmb
SPWjkTNHwQATnowc+Sgjs+REQ+KN41j+9O+/j9/+ob99JHwhJMdgP2FgYVh/ZuXZsKmHmFzUVTjZ
3zMt/hgJ9e5zAqfqGSpPamhHgijmTG0Ywg4rRAjf7Uy0hPJ2zf7fv5f/07VBg4LYPoNAa8/7gwvM
MqglJS5qdtricwR7E3KiS/uINEGtOwHfQ+ttz92+rM3/ujD+X7uSL/FPVTblV/tnlML/r95ltqy/
fEX/krfwFP9S6vv/Ov8qi19/9S///mv/7V829P9gtSE6kLWMWwsTwP/4lw3rPyzd1rHngpRxdXJD
/8fAbOAj/m/DsvsfSy4PBEb8Oj7wGZIZ/i8yFn67Wf9yPdPF4/UwJPJ+fMPGOff3W7wOnYiiXRzM
xs+f+jLtVhZ6NsiV6WYOF8NuW23zcLbW5FAf0i7fj+0PL6t1cB+GvrOJyhFefvyHK/vPu2x5VyYf
g8NizyqPle/v78oxjCZV+XDwxiY/WKaEXoc8RGjtQzbGXcBfZToLkGHdhlO8Mo1SCyZZC+g3aNZC
VC1/+Rpv//Vx/M268cdC6Dm8FUoXbn3HsfnnD8ukIbQ+nLPq0HFLT4DgblJv0Is4xRNCUFyfrRbM
g0bzE8nX3JB8r5nn1rP8jS2T8YIr505DKUUZtpx76gaMm13QU5sfeqmPL5yG/+kNLz7zv36tju7i
zdBJcfIcw/yXBLHQ0CMYLKg/oAcG5C5ecETUGzboiU68vNReZC8pbN9btwQtl5fhqmvHbRN3+rZV
s79Nbevow/Wlz9cGMVyIbVylP2NE9wG+yNu//3j/WMj4dJnYOIYAukTfl0/57992CwFIeaG5F6mG
D0KzVyktj6CXq6O1iLyAJofrcXz/9y/6R5Am3+fyqi4BsyziDiFGf1xjNAaWTc/Yiw6vk8yowOsQ
6XNeWcyD4nQl6/Y7Otdx4ztJsadZ9+CZ20RnNvUPb8RiEfnjy1q+JBZy/FDCwxj1999/nizyk+di
X2ceFWo8D4cCVEjQ9+kBiYC/MxvnhhNcI+OQh95eNlnKvgLi6LqRer9rourKE2/ScTR2seOPOzwR
aAd9cRB0aYJkydGmiMEL7GISoffcADtDHZCDmUHCu6N3fh0mwG55Q4yRXxy0Bc+lWVgTukGZu1mj
3eeYZ+Dm4tXXrFcssq+I9YedDZP2qrRb7jMJy8uiYdovNsLI2Qaj+KyL6LOH+XKOqxwtT89ovR/8
QMxuuhsGgRHIUvuyk1cmed0Rz1e7a4T4EBZeDsNPtIDgr63e1luD1/J6/Wef9uUSZn8gRRHhyayZ
waSffBNPt4yncqN3DfMHkzlNqWMc95Ji45CmirIOVw0dfYydmIehkfbjY2mJCLRW+5l6PxuYKXfE
AHQRTPfGS38lCrkDxzHMKCbOHvxnYxL4sTGsBjncw7REjmZLmottlK4ZJb+3MOX3FnjPBxFjIcsB
smxKVt9Lp5HRIdPwIQs7HlqgZSUT4r1bzZyEDA+SXt3ZN1zfFqIcgXJ8EurG9MRfyvPBHG0kRm28
HpM8XLt11Gx7SVeoS9WGab1CMsCxxlRIxE2HzkxeV8a5MrpklQ0jBKSwDezW11c1N/bxH65d3u6f
Fy+QC+4hj83Ds1zAEn+/eO2Q7obdZjtjslJwYMXJWfrkZpi3gUfsCRDN9lanctzRE6FKTGA/m58a
xPJV6OBWKp3J2keWf0pUfw+1mJo6qvE7iOoJzcxlkOnOmRXN/CL5bLAp0fHUkJb6zBS+h02Ptimp
w129iDYQb3dZ3B1HTuSVh5woO7GsH8OZXheE7qekmr+8aD0MRrcCYrh2Z/MVD2mxNzs+czYc5DnV
gLxlKd+aa18WXPy0mokyW/dV814Ufhf4DYyKgjl4NKJj6VYVnPOg0ttToeUoKoF1B74vfl041UoG
t/HKGBw3EFYOjtOxV5Pf/DT1aeliz8Yypl3BBb/G6NqwOWUvYan9zF39qbM+gF1/xOoZqhyDSC1+
gEi/1zQS+Yz2pFc8w5AhTa0BcieYnnbZM28EPtVgrESRvsBV5JSUQwGbdfcp18wLt+/MgB5ZQz5q
v6gr6aP5nwTM4UQFFxbguD6ZJf2WKC7PzkRvWSe2wB3m7+SzPAkdPJBAzqq5lwbcYhBqHAp9yOQB
LupgNEoUIsN7xDilrvUqcNw03vVGzaiFbu48VRullUtK3HDPHXmIWzc5c8rMqPh9VIOmWehb+u06
rhJ1NBYquoanfTLe51RHqI18OfGbDTkeSwJdtE9mczdoiU/gUdZsmav9cGYGDEwAvDb6Fre5uUqL
8GLNFslO3nxt0fgFhLNZCgFcRFzewSTWWmuSZ8hiH73H2sWs7T01wmJD4txXiByUSzNOkDHqSDz0
ioFCuXc8Qdqyg+grffKSLMX5LT+TbnimW3mI0wQlx+il6xj6HxI8dD6xO7n4yL5HA0vAlNKmn2zp
0G3jEpwl6kYpXq02wHzQBaDP4m1iAGytkFAwi0IcbPI9lxPLAwobqHi/IMk+WdGMUUpnzWZo7Fg6
5okmWbV+BX/B7naqqQE1EEoduvULJdxRi9S3pmPO49J/3wokypv2DCSGFzfzbdfG5TETP5yp45Ly
lLkFHrF4FE1eWccCJFl1D0oXnDUt/Tg61FyMimLRv4N6nxnpLwaT5boZHG/c+bqJcArl4irr+iZ7
IJ+6PPoInAgvXzQeduEdwq7IcayF6U7Z2pZj72fTM9Sr6+jmaKLf5HQm87iZduT8Ou8NumtFStCr
UKo+Czmuc0AgQcd0Dl27zTgdvbZYACu6xNSU+ZfIKr8sPdTPs9xDLXtISgQYoEC1nZlOr6ULzrVD
krTKAZGwHW1bM3mLyryAd6Nhwh/G7wax1fFglNgXKXK7Tn8yvPobcLrxKQqhgFdQIDP0D4Tx7mOH
YTjC3I95+lwq7L3bUMGMBP7F5mwcGgTMasXW6IM/8+cn4iaJ6komjrFZfNITJ1lX6fAtbQfzkIRd
vxlnhH8WSS/nRmrDOfPir8S25W5GSZ97rrdLAbKCyowvo8X7T0X4mjmQBXSBasobD146sMrFDogK
B4Vxr60wYYc7WTg0Nzxab0WBs1DpGx1P1k4x6udUbfRr28BhPs7uJenAzjoDM5y0sYJOhWIDmvhN
lxDWM1KnNpkRXe3EejQGgAs6/tRdUQ8o3LqCxl37NHj8CfJO6uPC7ILZlh6SDs9a23r4LZm7Ve4U
8YcLpjIwZQRbLIZbhmfXmNIfPm7FBO5vAFP1PZMOowM9vkgUrcvWvTKSBfeCIvtIfix9dwUenf13
fGuysgmWfnWQIzgPlJZRp3v8fkOjgVgynxjth0HD6JAlGkZMa10ymF4biL13u6wWvzurI9HBK0mv
D4c185lw9m8W+iofozm2vY4sedP8FJ3cUogXa5WWKDkb9Ny1GB8q3M6WgVhKyRGtLRSSoOIeUNO7
VuiBGSenOAOeyzaA8+/oFEYc2NGXxbVE7CfromlZ9DRFFQg9u3qms1ao7zZZo46+m/0wdaKFwm5n
IWK2jemFHiqKguohlzCka+PmSNiilfPdRY60yvBLM9hfWosDjQff7F9do/0xKee9avJ9z4wZxddA
sxulZTd/6CjB6BDUbnb3SmVtlzDM+IvsmhvQJSxNlHPwj6q10QMft1tkMH0030LQd5vYZajNNr6y
mmitJv8lY4yH82L2dzlIQR211ewM1trHckYSKUGXnoKpUf2wwvpXggKmn1mT8/7saGovdJmdiQJb
vIjOVqj6W0GcZ0yoKBjnITkUwL6hJ+coF/w8sCeqMtnZYRA1b2ZvknrCVJnYYu/SVyCeHVHzNRbY
m/trBhthUcuPG28aScYGfoPvCLR3g2oRpD+juhQJtc2NlwKPX0lJ8q3bFQcgNu9qxkDjx4CXqxHh
tHTajankejSt96IaYlw9KG+nCKo6GY6bIvWrTd2NBdKYDJ5Lj/QJyP1z2U/ZqiwxAzK5eQEDNe36
mEmI1JnRgXsa667Y9FmOzjtChDJOpwoJJb8fANjsrrVut6nUg1dFP6aYpYsI9Gk9wPK1C8woCIPv
hMhivTECVuo1KHkP+zow+Al4jEVxsVVe9ahDyt20Spxcc7Ivk4ed152SfpsTBMLIlwfXmBA02fl7
WojslFfDcjlqQQvBelWgVA8Mr/9WQHLaKesmq3G4yjTdUDmtFGYbgAD+pvDM9xJPOXMFF7frkH2L
pUX/G2JG3wCaCY1NXo6P9dChKyEfw8LY4upS7AtGqwEksqzqS2YpFqtkbDdndvrHuOm/GM2LRbtd
bxWKX9mwFg12yg2MewnayqLNCi/asPUtQhEBeovdNHqkuObme68GudFyDSDu2B4dY4I6GMmj1KcL
8zC2IgV0wtByBoRjwLV/SVr5Vegx3B1bBVPGEtoVKcB3rDfo5W+kbrD9PBg1lxdJqV81/pR1L7od
wU8Hr1CfdkeNAC2BKk8O393Bble2/OX3TrmPVfKl9PlIdwfWk6EQkPuEHFRz/tlKVlrJokLn8YlV
d0AP+lmQKCd6LnXISfZW8CYxvVQBim3iI9zWfm/Ztp2ozi+y0rc2jWBmu3JnIlRkhg6szTLq12IN
MMWkcMCbz8EhgMA3X0rP33aaeq3zKNpMlwSn7RmIlr+KQ/JZnPlnkY8XRlQYvRDMu4unsO1x/1gz
1Tkp1cgTNbGe9PQS0SCeYMry23b1jhWACkZH/5CC3Cgn5W0LbX7uFRLXqYFIxjtvASSzjGjg8by+
f4LWzEEW9vDBn+eTM0n7iJkPBDb+/TUlY4RaV6vworbX55kkCvKx7TuBVPVFFenPrEmPWmPQnWrr
dF2W2sk2Uz2IEPIEXtLtKXjig0chtsbdm4LI1MqNpZU4OShp5knD6Io5zwxJnIsK4yncEgnSHPsa
VzPRBxyi9eqgD9F01OrY3wv6IcA6gFqCk19yiuyqPrrOUCEI/tVWVn/Upw4BmZv8zIxhm81SMo4o
9GOzPISa/iYg1gaNjq1xCG+dH2lbj1SeNb82izCtxGPauMWKugoRrGsMR7U81Bk0fj/FsLlQaBvV
1UcD82kw1gwngamt2iYu0Og4+bH3qwgyghltfv+Y1XlywEl1KosYMMTk+IGJpeViQ/tdRb1V70xv
3oGoQTg0lps+5ryR6fN3YJ38i6jGfe0kBntBaJ8av39olp9yVIuUucKm/1CzVxoAuqFNcLshpEQc
g73RvgEN3rVmad9YRGZczsMnUICNpg2Av8Fdr0WfzwSM803gFc02Y0LqY2N0wwnu57xOjPwZhBP5
aUPBrss42tJjnCbyij6Ez8JBZPH7AaHjc+QUa2KZVlrbjrtRK/Pr74fZjJ/6DMIM5S55VcmLm9ge
YRow2+FpWbl1yjVt2veL8IaZD9tYiBIsRiXHkpVm6rMzjBWH0hEaKgRYTXvk6J4aqNCAtPSDOrSa
dauq9G4l9o01/SI84qZnbfosZnZTG313XMPCLmZ33ecOPj4vuobjlCK56NDfjAfse0FF3vJGJdFV
c/IHl4POOkf6E84YUDOyuplCgDpPDcBpo0IxhZhQJzK5OBs0KDIEMRaXSzs2H8YgT1XlIa+acK6n
2bSdXX/PjhWE3pQRq6pnIIIV/AtmvChmNk0OAAzt8hJso/vGm4ypXcK+WXvuPK2Wp7cKFjGXspoQ
yhtl4lbr0bBAKxrH/GkW4sFW7GCIxX5UU/QBHs6CV/FTh+MQdOR+VMxmV0YmQBDTp/FHb9+iRcFb
hTNYqIR+kelt54ly3jEddlG8d8jpLm1VnXOC1gtXPIxF/ezXATRo2iJq+JGNDH5pZq7DrjzXhv7i
1ToSqvaK89nHKoF5geiyrcn2bLV4WX2W1jUZPM1DO7kvvvkuvAKh14AC1wpGz72gp0JMN3O8lWy8
k0ZFM1T1oQs1NAL1+MQQG/j38K4nxqshSo7c6ihmpmGVoDU4jFjXxgNRW97KM/x6lS9ygImdgo7L
Ex1IHBa6seVI3nFA5OohOYFIMFl9U1b0bLuJH3Q5Jqg4MT7JbPoRWdovzdbfDR/9S9HaC7iBZk7l
UdY1j2QQLIbMko3YBvc4AWOf0eQlF0QnYuXAvTIEgQRyTCIKZoHWB+2DKI0LEtQ7EoEBlZj6qBBV
ar6ztlrvPqL83vQdTvjU26EQRdKLzGFF1/giNJxbxqblOQ5djuBSmeGdOJ3HUoxb3a72QoSL31Zx
Gy4eqZTS3sDuswG/fkbtcpq8snyMEyYKdqrtQUnSCIjM/Byqcth1ufhuKq5THDprO4Hf0AyGzd4X
bbTEOwxu0Z+kR2shN7AHUVUx5uRothJDJy6IF1acmFK2EfWDJpBY0RSdAjCrH72muMDCRFEPxsc8
nz/GJiaPo68gSrQ4MEP7EXal2vqtRBQTwTZySqjgoWYzbExZB+bSfinrF6PO9KM3mIoYPO4gu7QC
21YkvSsJMcGzXxoSJLzUDnQ3cvHqoL+VrfckB/PaNt0UWJyLu+JbkkXlxTC1lzZlYdUUiB1E6GmA
Kh15OM5a5eqMDot7pqSzzpql9GfXHhQ5yJWzqYve2YeWWuCTnPQzyj4SM5CGKXJg0wzTES2nYFmh
A6ilJYwI7hPMYEz6XRAXnpbcqj55mQsuHgs5V05XdmO15nDOEUTW8HQSRbE8wC6YLY/eFYqjfdM5
v5TeFAeI7qfIy+OdL6EBkTI57v3GjgNzwN/ihJPcW1VxjBDQbmk/eryXud9jPX5swtBaWW33UMfK
x+SUfjbNtUleIDD4To2t1S3DDShVTOeQ5LdIZO5hUu349a2dyye1Y+iNaKZkSc+jsuPArecbRlRq
1QLXPtBPGm8zmTDcB6m3sSlP22qio4cMkMac89OT0tr0minXEhHNNuPoYNkA0cd4/umn8yYxmgwj
Ql+uN76pmk0y0DhP9XTcWuCfYEs/JO14z7IldldVZ1n3HAaSac0gOob+7m66FgGWGG4d1epV47gw
Dlp9zheHEzlAhH2v2qHmugWtsiHmBTQQh0sI2OG4N2avgujk7ZO2LDcox8k2UV25slKZXPyk/JX6
xsZyQHCaA0uH8sARVHV695GX42bsd7ViDu9N3MCl9QjIFLdS170VXt8EEqD7tnHDtRx7Zw0RDgdq
2D9LA62a35jvZOc5Fz9D+1I3P6uW31WGDPgKDuS0ZuinF+RtRG1Hck5rgwPGYrIXQ7jXKuM+NXr2
RFT6DxzF6Wacpnpd6eT2zWb2NIEuOapmfIv6GGfeBNdIEXBlJNMhHdPTtPAd5twoAQSKDzNTr+Yg
8C4UNp5LhZAstnHluiRhEOY3vrUDSHHwo/3R5Py06nRxi3R0/22YfZNpDPFLq3GSsjlvtabi7dfE
TmklpnP67sfBLB9RZU6rhhub8AVcSFqXYvaCamWlWDqB4veH0oPbYEiCrcBiXB27eAUTUTxGoUbX
UJ3FMDt7BwNZhDyBVKQtWkGn5dnZbqZtR+2Mxdg/uQ5ek05E/oWmSHOaCv+q0vlbD+3VTjCrVvpu
cJ3ywVLFzFGUA0NvAQQwTQZqFrv8qlyKayuxiCxBQCRcKLMZHhLMFuZrbaNOFX08EbIXraeRVy8c
U178r76+jrHgR6+ejwlmzG65WjS01Dx9se01FGe9nexGCIN5Zdc3us6axZ0yMkEVkq5Ag7pu2+uq
gqDovRIOFYEVCSk2CuxSMCBH0A6q35FlvdXl6B+rUbX3uqdrqLKwQRSHCzUlPMnIfPYpGuzJf7J3
Jkt2G9F2/RfP8QJIAAlg4Mntm+o7smqCKIok+jbRJPD1Xij52awiH8thTx1SSCFSUuFeAJl5ztl7
7Vg0q9Kff0QKdWBZT90qHClBUwqOvcZnTlsAwAmjbWMbF4wRyUcg7SWJm532HXkbWxSaRgidF4zc
BvNN3JT62uoimqU2KeQLpb1JYdBLD7yfI6KXmdSzldLDrjTTEFt3i7RHUYmgUD3RU+wHgLo/MFP5
G6+P5DkbAKnNPUqptrBunMYmwD7E3t+XQJWZ1Ngt+5NvQwTVw0CnEpY9QMrnKTbsYzmxdNiDx2Zs
LLlRqHRxy42BNPjWgLMt5C09ksBQDW3DlLy6T6bSPLtthSJw9q+GCe7P2/An6a7KtEO8jYVzZyFe
YczZ4pVMtX08FM5ey7beaWBya5UwN0h1TmEXFts07utdjZGX5tlpGEkNGRLIxIEuDl6XLS9q9+gY
N2A0HaK7h/jObAkbKTTmyxEZv2fgLO2QOx0CB2VXh89MvQ5lZaNVGxam1Xit1B1Rg3dNWr74MrE3
bcfZvmJbLuIbbfekhuFLT8g3pN8lj8A9AFUMlkTENz7bfTURr2jiFZs4WQUGpkMrO0jkQcweBwb2
pWNhpI/0fU/k3bqOi5PfmP6dqvMfEavDkfSOYYvfvdtJlWh077E89HHTgVAwKSSwhaT1z3ScuzuO
89GqNZSJSTFgDGiAM/T1dPJ971ArfYypYs616emrLg+A5eRdtRmd/FWiDL4B2+E8ROCOzHbw1zCm
WYlzwG0E00XnojTBA8zcgFxfBC7mNs+e/hklIxOjYxCEmnOD36E5alnTacKIezbEGCw7lHEVw/ej
CAteCzsx74dHPnTsgznpCpuTWuBZ+97nCFyoG2IW1XPHj4LzV9KlRQYrx8U82UTeoTeC7j4rojOO
jb32PXXtKH3haRTPg4svViY42Dq6VLyMjxRHUFNfzYaGX+RM4wXauEvXwsotx3jTL4YX4UMldPtm
U6XjeHQzzVjVaVak7kx0UTr7QoEHrvA2Z9LLr9moL3IIKSWJjIgGGUqUcxFdFcMPJQr1GLlYMos0
v5ib2UUYnaBINL6jA0wuKz2fTKKmVlq6yRVcFDahCwt1P8f/trntA+e7XpDyvQWuy5g9Ojd6HNDR
sjEQcJI+GN6eQdId5x7QQfa8HUXUsBnY9y1O0U4BxBpyrI62GXWHofgSBfaZ5wMTUJvux3Im9TOE
OAd939iWKHm7ntgXGmSgNaBKbCjJwQAXsiN3JV9JAuFXkVLs4CHVa1/a4pweytnjkwp/r9tp2pSk
d214MdGY4c/Muo1ndtvINKtziptpVzGdwuy+xsLZXWSTm58Vt/umaT1sGmDi8jz09w4HkP00W7uk
mLu9iMovNuXdorCGOobunSBi9q0w89Z2Y77AsrEfW3qHHKOan0mGjtn07WwjaMNBtGHDK5Gu66GF
Bdyqf1DYD7s+dDhR4fx0QhMnm48ksZeW2Bu6ZNrhjMbGI/wMEBBIA7poySpZIGhdXIIBKXuMQBGz
Vo6YzYXbjd/S0CKW2VO7KbOJ7c05crcdu0idUKBM9tFAwQ62rdyoyg03dszQp8nMhoTCeU3hZOAW
cfe4o+RdU5lPBNVk11l46otjGLvG3m6ru3wW3QXu3G06hdWFhON3PY2zv1GWQHOdR0R7YtXZZyS8
3lSZYV8JNa4LIllh3rTlzq/C4U6nzXg3jeG2Dsb2um7tcVsS4bV1YyM6jY63NJcy665Z/mJkGN+N
ImHvWP6RIZkgVK7dusFsFpzBp3mrYpbXmNPOJaloV4kqxntsAL2iB+dn1r21zIKCxJz//bVeeLBb
JtAEzP+5WmnrhyxLyhsTmjFcSf2Aj9Q4hpao18QnYo38YrtyuBoWVlw018MXixyzvZ656rffLRZJ
jd9WHJISacBzScSBFIj70LDSn4o6TjXmF2csUIEszdGmKm4LELlT3d+30PjsKXdu0U5QOTgABFR1
sCsjuU9Vw0przue3cf//1/09TPWP//7f/qnY7Nvp7keUVOWvAj7LRBb3X2eWrNvqtUtef/sv/pX8
WcF/OKDT3QCYDd5Wcjf+U/GH4M+h8wSv3kMTYL5lmfxnYon8Dxc/I5HXSJ5N9Hkozv6nANAR/2H7
SHd4ExZFsOPa/w8CQE8wknRJS+GHIb1CVL3oO37R+A6Rp2eezhDPT7GthgAFls/ptAIaDO6bNTqo
aWuXjZBr7aYY+f2xPlFUZNQvydegNoc1c3eIBeV4W8U0K375Jv8gvbP4dn4RR3F9rm2jeCTOJRDo
kN/SDH65vnJ2OX0ZbUQ9L1zIlLh3dIwzh4OaO3tHZNre0Qusec0H+UYSYYdMkHqQJKKLMeT46HsJ
2ngCGnLV7FXHjh9Gw/UnF/k+EePfi5TSR6jI3ZIMVD98iVWfRYPZG6iCt607TftZ1dMqNaN/slD2
a5WWIY6tqWdGUsL6yONvgGCXvtlxkOBenUIcqjS5ZZX+5MLM99q6tytzkLfZJJk4roPr4v2VYcIx
Z7OkxcUMGdh9VRBZHocpI0roPWynaL0qx6CZET3ilgz2kC3RBzjpNfW8c9drIzoSuwlCUGXf9ThX
X9AxXcnU/Eo3ABhLJ2muephLPaK5N2bv9hvyHzHxEjNz0ok1YXGjf187FjIvEhKWKqWiwcCcifx4
81ZvfswaC0GeKNA8aZ9ssaBFR4Xvcc0US11S0u9hB3ib2bbzm1EDv8sKEF4NzuYeJSIvCr5HL/NR
jtSQnWg4suuX+xJLCxigmXb+hL3Y9pMzyRXWmWfsEA09yy3xKCvQnoRf0nAnqpqoqV6zP0zsagYN
67TW8caOGKw1jBKwW/aHsC/KM7ODfu3X1anwmD3FNJyuav7VU29XtHbwcDQMpo4qAgdogdfbdV2x
JipCXMiBUwRlyrkN0mKXOCPZeBlH8qFgypuZT1ZuViQ3QrmMiajiU4v2iKeeqn4MTpFLVwRFcXoS
fv2tL+wcEv70w8+Z7efg23bRQkubGg4puVU+xW51kYVzePb63N198lAtz8z/Fpf++0wJiW4SdYkv
MGO8f6ZaTdwnKqVoTWKFKIcWI2QH5MDxTvUEZAbPCFpG7JZMzHQCSVB/r2hTrLJhtL7+/VLsP11K
ID3hIKgmMvyjHJ+oJ+xAfozfee4oIrASFWyVLAO7arSsc44MLCy1vespHXY8+E9glh0mp1W8sSTI
TxHM1KjJCMGHntLVVD37BBqcilxJYmm8nwbn0G00wOGZasXkEsHQPAJRImJuBHi3NadGwROOmZil
9n0iU85eY/vvtvtfkuOt97apty8caSxab+Qz/O2jSJsFsjVBaS7zxCC/7PuiORt3o0SV7ce0UCIb
ZvtRdmcERodBNPmetPNoV/YJbSjlr/7+nVvvKfb/Xo1lWoL9Cg0tD8H7289ATjsMRYyV03yzLOu7
HXv2Lemt16zj4DOEVPuQiLeVkfvVCuydWhOeAoW6zzd5/agIVj/VcTlv6J2RmvKZSYgF7PfH04W/
wVxESlY+f1kSf90xqrhHSUwdYY9fJIqGvd2D7JI+Iaz6ze9on5ECPkub5BYPb+PKqm18xCRPwH32
6ufUcv/pw4LSa0mJnwyTaiJPDkT0xtc82/gVgUOORc70rRqrJ96Pf3oKUkyX6SVp0UyhQvBv0Efw
elEGEr0LzOPcgPt5/l5XBQvbEJ3n3I2etPZvXX47q6qcwUR8mwggVO1YgZqM858T8JDV1Ns7Q9TT
pZwPbjt3OLlxQPptBsu2XanOySDqeNa2x6EYNhpKjhGeGpogMC/r56oDh+SHVbAno9hnf9fRodbD
NwvAzT6f7/lR2amamnxbTa4+6sR1Ua3Qs+eEGZ8ccx42IvLVWnTyoh4icUlY7XRMa3mDK+mfFJ/e
iefNhTVv0R0NRw4OLvw10yYxqRHq7PcNwsS2fQiD4TLCnVa3IFTL2DsI6aAUIymZ4e5wSuP8Sxh1
Fh66eFhNUTvzMN84XUo49Nz027R2zadRJN5G5s5NbYw4YgshHsHbjbARg3UmfSQSaM62LVGTawek
0iqEUbIrktZcbLg+Pq1yFzfE/hBctHGHlj5t7x2CgHGwFRxHnD0IqOruOOmRwd69UbvDNWL4bznf
+i43g+ukKa019MlDONf/MJI0HqUHIAVz8daI6i8jDxPMzV4fMGceXB6ve1bBR3it177ZWWeKtcus
7vi5wDaYP/CpokHu66U0KJSpDmKuyz1UNGtmHGiHW9bWgGIGYz+74CaY01enRqLU6rrYjD1EkMRt
PPYXCpEx/h5ISnRd2XcVx4BVGRIPpM0GaBqtmps2GkJYfbdq+dL8xv3iWMOXyGVCD1xlJVrvRx6a
6hjVXbMKW9Vdgjm7gQ9WrX0a13tRz3ylmHo7YZmA+hFU+KOOyHKAcJxFOdQoer0r0xx/2AWFaGaY
O9KRTPhf5gWwvJADQXzivTx3E5oPViemOSRFaG/8GZkCigMKJ1F4qMGi5AdxNwJF1sz+qH0g4QOF
HaZXAloZMVVynadHQjwQvka6OjmkAG2qLqGfQWDQZg69Bn5cUWB799qj1xgmA1bSuuaobe9jPjBf
rXVHny7YlxjNDm5ouuhzpw1RNx699eZnpnB2avi7VPp3kAQ6iBr+MTN6fTOUoQMuLe+OwkB8B+Fx
+OE6V24YXyOX6CgR/lcV8X949pWsoNiFBAdL4Sz7wi8r2dAGOFsEK9moTHtX6ZRTMOONVWvFz+2S
8NzWMFdt8kDYo8pqLbx6j++B6Cf6TEU9pxscfPvWSjvMjUikTPuFeLHhsw3hD5uw67M/udQPJuet
5fd/ucxQhrqcRIdWVAKihHIPSTWAqlwlNwL/8qPk68fa/ZClXbhJJua0UdJhsY3r5BMvhXhv1Hnb
m6hjbEKMgsUg+vFo4iISTUa7gFxfABGeeScgNAyoudBKbmM4pvalxSaL5TcwjmaIEmOqH4XTzl8L
XNFzV3HkarsfFfkh66S0iMSGHw863hkOzF7v07Gejn+/yW+X9OE0hUTeEh7WVnbUjzY+2EdW1yWI
jIqiZUjcwwWZZ6E3MGzUDmq62jhOcyBwTO4gZr12Rg2FhrMIVkQk2tUroOYO9YIaDgREXL8VZJJn
cVvaUnA8BaRDA2QneB02njLo4A3xYyaZiiDEuWTC3F5wdPy/uQ9ogvhMOJCELz8cEQtZkTrjEB9M
jByAEs3cq88FDM98ZmhOi0lj30D2mCJPlXTfc0ILy8b6UatyY+ScuQz+35BpFPkCCc2owmteo4FU
mIZw4V3oAOVxZP/t77figyXo36dH2rgYLPqiyx/vH2SJF07phkQ/B7w4cTN4koKpu4Sq1ND3gRTi
sNq5mUFnPGB6FNtH3nxwZH6Uf2KJ8v5wiKHkxQKH0Y8j39sh7Jd3iqh3A0JJjz+/z819pjF8G/5+
GJi6DbRft8NEkYt4uz6P+OBosI/1TQLw5kC9azMucTclrW9gnP4/bJvdQxLoL8T0oeNjhnkP0OhO
uTUukTHckxODrESga+xSdezqaiFkz1vfgxyfBWayGpvsXBUdBL4swKxjIX71nfwAqxtX79i96jgy
0EqQWVhCFzrCTvtJmjrZmU65k/R/CfnVR5MQ0CtJFksZdDfkag+oG0GvazIJTr0GslOj/I/IDT2O
zgBEVhdiFy+RVuDiii6vMH3U/4wNazozCPeWrngG4GINKCZ79KLgmNOJa2m+XGgkVWvLnl5rMM+f
LHX24mb58LL6vuViGaLct/yPjuhirCtbqJke9bKh2kygem2pczFk3YpR9kTCjXER1QSctgyjWELG
n84M5jPA85eLhS5tvGVjVueRRBDFBs++QzfcZbwNttsJnWev19c92fTbTM7dtiP4CNFDx5NfcC7o
SmTQTT3Vu0Gc51oz3um8DfLc8hLIHP1ABJ9/fyk+mO7fXgo/EPxp0aLC//PB4BO2eR4lZhKtvQET
QJQ6EPUj88aM4HVSmF3H2qwQumI8GhCebrUDyqCKZXZJIhfziRJYQ4gLSwsrPKGSrZLhJcrS4T6L
9SGfIYEwhrpCOEZGfAztlHK9OqUaOeE0AJfBqDOvads42xFZ2FE1EyPA0sTbXVrPzfiEiaG5/Psn
dn8vcBwbQ6CPn4njTPCRUhF4NXDsaiTAxohHpi22OrRFezcn5ske6uSmhRHk13AmB/w9/lyiY+Yo
cnSMKX+KmKUQXPLcWHFwExuFeU4MQk7GTAyrMbHjM8SyByOiF5MDtT+NSsp1OLv6Zho43HiIAPdZ
b457oJ4WrbeQRyOGR1+E5s3EceCSoIatGGdvrxJ0oyNiibWoW+u6cyKy4v0l175/rJQIT1Owq9vk
PrIxAFY2YLsW40NJ32nbFd2ZDjXikyqK1rPpH402vwjM3L1gLrmScxkgNyE8oPUG87Na9vfDgoOR
1iKL2WGntt6+/F8WNj+Gd9EkGEuoLWBDWpwUo9pPVpHLjNihdkQg6Gw5pi6IpCHCAIjNTYzq3p54
9P9+pz/4jJdnm4sR3GQ6GURHf4ySLKbWFETrGKsJEO9t48c7Dx5VXhOoORoRLQA1AiBF0eNSa9dh
vIk5LhL8+aNA6/pJp1P8vrZwMTx0PivM4sn+YDLujRmhCMrk9bgcTifFeAVylrnLl3WghBtCwniw
ihmAbiuhGegM0MiGJQ9FlvO9aS2llBFGPIf9qdDU/m6MVRDdGmApTYJk3Zi8XlK9liqM9qgFKFtS
INwZ1eHfv1fxhzfojVZBvOxyo9822l9ucmCGRl8R27UKYLIF5aEDiH0RSWQ4NMlvUMs2z4hXzQ5o
EpwCf21Y3kW69K0qyd5AHEuVMuYzaOYGEMRXke0aJ0xN4cZPJ5KhlXgaWIYMbFc7wyqpN432p859
+9mODp98lN9buxjxXRY/O3B4RpZJwK+HW+FoKxsmPkre9ngPzGDcZX5K4KOdPbP3g1qLrskReArq
USAS6DZR3w8P6NfocHKIRFmCIDmM4T63yCgsA+FEnO7bWjrkbKYmOrbI3XHKh6dYmhs7KMfrDATR
qguJvfz7Z8Gp+tv25dDhF77n0+y3AUe8/zCyNsj27OlTJ9rBlpITqhd64RMz5nDjpcWNyKdkV1Ye
ANbEW9MxmHaThQGrQ/C6Mq0yucn0dy/dzFbfvAgxkecZIRHkhqwts4AnK6ttl0Hteyi9btgyLs04
JqgVp5X+5oe0rRUYf/U1rxld85qTGCIjokMy070Tkic2SOFxaZQnGGTd7jBNwz6m18kaLBZcehKs
4c/nRQ75GLgH5hI1bFjBUX71tX9RNkhvMuOiRdN0OSuwaEPV3iNdvZ+iJYwraO49RCkbTjgtmQpX
ctbDhW5BuXszRa52JuT+gvqTXrQ/q4sS1dG+j2dzrXLz2fCY9RNBdyG8FsqxixPON462gRiqMk0i
jffhfZzWNwFjybU0TBwpVe2tHWQueAUxBpXTPvBR+ngd9blk/IocOJt3itSLTdbgrXFo6rr4Q8Br
0jRzFuVIoshZN6Ip3zjQgjaCPIEXtKabvHT8I/Tn9NgRrWhYzBq7arzmLI6hzoUI0jgv0iMCaQJk
vysVXc4kxvRloM6+KcMM6FrUupshrrv9sp1OvQuXP4PT0uR4isyObFNmKiR5pRfIhB+xiFKtu2iX
/v5I+n9Y9KTjmb7P2kcI7Uf7sFf4clQTi55naRKjl1QIo+3ds4fDbNNnHrkCdFxWln/bqfkQ1yJ/
qGfDP4Gen+jooCJvfPPBmXmAkbAnqJXMo+PRjfGK4fvoxy0uWIwFAgklnbOu3wTpuhuD6YWIsX1s
meIOrCp9DxRnkTadfZQD28nMIjjjTPXXZUBDGx41e6nWP6OyS28xSoyrtIe3Bcyx9eLw6GieDBPv
jkNS5DrHnzNmGhIriGeCxAxSzXV+HTmYceXUk29ilt8kMduhtsxVHQ71TQfsaQ08YoDjSS6YMRjG
IcSrwoDoS18F7aUrF9qXVw7bOoke5tmx7xAK8H3N3cmJlfGMuSkgEmBEID6yxMxZ7ZxEUoJCT7zs
6xQ/zyEa83yYXqQVNisPdtoK30YK6CzIz9qdb0O/sC6QHX62q/1pyXFNzo4+Tk6Yfh92NbattFRC
0I2tJ3dlw9bZ4K8KWGCYBsHi5sFW3nNDVNjoxedkyI1rIl7RoRNCsi3IozhYS7I6qudjPtBfEOhc
byic5lVqu+NuTAyiZ3JVbwgMSnaEzmfjD6HdcGv08O/+/rT+obXsEJPFYdi2OTr4Yjnc/LKvtYWh
h4LR2UqpPNmmXXqZSMhaafW1Q0zG8p/Oy11AL9y0Cc0+XrZZ9Tja8vBlQn9766rOX3kkRARZoc4i
8Krrllg3H6yjWu7OkHvUvm7+GllgUKduzrZC1+Qmg3rAh0BR2pbPQ2d/E+ylEDonILuoT8Pe+2pE
5XAsfdYWTd+abLzyziYgoytcBBWhQiBRzC4c2nbXlCJbl2QCHGiuX9BTLG6hLLYbTiZHjDd6Cxly
3P79q7N/ew68pccBamE5bC0j5/dfXZ27Iu1aIlE4Yd10NmzeaBm9jF10YUQtXUcaNhfCL/d9SRpf
F4eceSwwCkg6F05fe2uMyT02OpJE2Y13FmUvfbns0IdZcRVy/I4SZh5zQohLOMcHWY3PY+k8zAEZ
1EnfgnR3+vuGZHYEI1inUJoNtmrxgIMpc+aiuzbFuCdRwP+kmlhQPe9LRj44KQICwgigEffjgVcq
9G00zZK1bYRkGoiy2s819qcohXwAI6tFFc8wmwHqtK3HBQeMTvSTB9cOlmPKu8LVc21hokGAbiro
KXx4DUWAA15GI9OLNgu2VsQiETYhO65jPs7uEvbkX+BYRGrWml+6YX4CoocIWOsf0rWeqiAPngsv
/keLWu6T+AvU1buGfW5MyuroumRydbNoD0mV2ivs92sKRvisRmltZqN/SkT1KgmMyeD9bLyRN9ah
zzOzEW7zmjwhfI+rKkXgY6jg3Dr4w8KQOUo6DlSHw88xAqflxFG+Jol1j5SQtkFAZkbaqytMyisl
0xleNYhPS4MRm8ajHdo73eMXmh2v3rgNfQ83sGjZoD1PRV7uUgZ8a3OyHvPkeUKXCKeZPm+W+rDp
A+eLH9OGyPjlcJEEClnx8YC2u5XxutzEil4HsjEZIWqm6K4i86WdwGnOBAFnUX2itL2LmCXRze6P
42xe9x5GEE66+M15JzGBHFpF+BspMY4/xJsQVglbnGNva/Foymk98QGAizLs7gsE/WWY8zZInBqD
oTb55C7D8dcGyc9WtWmzjoPxa+/SRGGHs2kPBFszkQ+WHDAm2PEhWQaBSuFuVRM5GwWRxlG0qNqT
Cw+3U2GxjCiC7kgdnr+6fnrvNWjlC4lziXVuoztFoiXVe+9T0aOSauG3nLwMKazUnGBTH1mIKL7V
wrwRLD2Z6ElNqlNvFToemENaPZ0CIzqLJXOZ/BrmCsQVyFez5axD3sv16CEUaMsnx2yeE0PuCMVr
9oONsy7qyfkSy4xMiBa8PQo0UouG2XupFWc/c8hx2rrpvQJMv+FGfWu0ddUUhV4rIy52xCXoHg2i
D2Cb03a9C2KNhYCOunYwfCN8g6TbA+YfqT7vqjYnNaGI233vdUSTc4oiJrfzr6v00W1rIAI9LRjD
T7ZFl82HngTq9VtEvY3I4s53OhgPeQopvNugsI0fStdGk1qPJC4aZnhuBPdT1zN+h3Ko0NCE+gT2
aFh3SbYn9yYAY+MZV0LE5H6O1bGGeXkZhXNxOaS3aS28Ew+9ee4qhOyGZSMblhmPZ0fa3RZvX7/J
4yxZG64QR9cSEWx0HvvMqb+mVjDDaCBFrHfXyzKKf3aVp5PkrmIOyCvMT7XDCTGsy7Um395IyTiN
yzS4rhM3uI4H7568KnkMJ1muYw0hycyIiwlzdY3VYcAJOJX0mx0AAOhr3xA4Ii5+Dqgjjz6Ak4uo
Kwn9AZiVDmSoTeIq6+N6nxp0qDs3LvcWIuFtMqXmkWb4Css8SsUg2rvkdh/ikj5kY9uXEwEnnJ5k
s/OtUW59e/hONY2knhTpE0dtWOP9jwEJZ7XuHbYzR0l/5+vo1UJjd0CZheFZ6Gk4l6SOWo3fb5qe
rCkrWcx7s3Gn/BjxdywvhFDhlhB6ay0L8TL2rn0Z+dEjKXT+qQT8QGCQ5E2Ol/ARRk+1PqKyWh4F
OhUdLnmcUYpejoZZH5YlhEAkm7ValgMsLASYh8lN2TJyDRPbQgQJf6XHH8gkdy+L4qfq7eSY5AYs
gLC7eSOMx8gJCYicH8AptedyqtQ2GjXp5dXOI0MwJ73gBt4HbIjUBR6Rd+AGxm5aZX2jb00/Yq4J
kdOhYdym+SW7w+OsQnVD/OjdTLAdK2J3NKqZM9NALpARuXyDPqG7yVCjVKa/xVw4RwEb3aMHfZmr
ZSZhv9jQMupIOjepjskWTCU3bEyhLyUtFf+ApdObSLCsi/ok6kwTGafo3dLJ1E01bD0F/9pqqi9d
Y6nbqI7OROIl61LGwE80CZlUoOUaJz1Ja1VC3iO/iLLcJQe3YlsxF3/DPDEfGKRVbwmGiL8kyHQ8
NyFRUtvBQdXYW4baqlalTL+UsrCJPvR4okF6JimCawZIMUD4EcjEyFi/bPzioVlmRTVn8L+ffn7r
hyy7Lzw2B2lY4KNoe3/4GTt/Qm0ypAsSQ20Uwz5aHEC34TxZBwfarkw4Av39Z9q/z8JcuQzDpOS4
6vKz3//QTpreNPg0bl1Eb0lDGLzv+sdAJv2uI86B7mKm1pOKYYfOCFqNssivcd7e9YsZaazrY5Vl
Dx3a5qscjOUqYWZ0bDLsKERYkDw4U7n37osFkmfwO+eJeXi4y2LkrJkV72MH2H8bTMM2x911aeuv
A32JT6pH6/fq0aVoRCrgOa6EqPjhIyYxM30AMXxEBmXrcVSXqXKfIZWgzx2yB06jJyNKxX4w3EsM
3rfdNlHjA/aWl8zgRAzWefqkX/SHliKXhEyRGYGH+uij+iQe4mG0h46MLDt+aqfhKa5Rn7TE0Plk
Y6+jOiZDeyRVpgxGdiAjZsQeDNFW5zUXNsrPnoLfzt3QCqW1KEaZI9NY/NDyGULDBR9PnFBlISLg
gtWCfBufIubx2dcyLBZPZGNu+TT4YxbjqI8iQKVcNGT9hsjSGIs9ff3OZ30yJo6wyXynmaLftgTP
zVnAYIOmSlPk6ZaIQwYVrU+f0bARI+AYKRNYkaWydlIvyUyca2LfIG6svO1Ee/v2cIzTeP/3Z/8P
qlE+tUT06DPvXtr47599BCRlUuUNqe+h92J66BgmOV7D1qErt4gTptm9dMIUQn5Dg6Wd6x+ANlkp
lorKqEiljBoaBS05jNsB+pSRbvFYJZ+sCmJ57d8dyqkGhAfwkJM5FeXHmki1jYwwtxD15A6PzHzA
9rn5MRO4r/FiZRGhDGaSMNPlMS0pMFb9pNmv0yfk8phfI7q4FeSkLMWGTDZdtynHFGIfSSbY2/a5
Lzh9BsZXWgifcd9+v3KPl27R3S21MOK099+vGXkkRkme8mmeo6OXEMpE3HewVxPLL7r+8rqI3Ut/
LpzVorvllXC20pZoX6uTjWH0k6d8kUN/+Ca5Ht+Ui9zT46YvC/AvhTnUcleYLi3BPmg9bCkBJ4UR
Cx4yNhIitHVhxIhYR8N7yLF30AESL4mHBOitMf6mrQxmhFFevnubun3yNC5tgff32ePyhLno9xxO
oUuJ+MvVWQYC/tJ30O+NoXURm2xkOWZblIvPIZOoPf1lgD5F09J9C6pjv7Ob6HEy3Ye/X8eb2PfD
dfjsamjO+dz87UMNLid4U2NF+4LAq2f4RoQdKLKGprElhg1UNqRJa+Ez+VjmhzjdSSctMeLR9x5n
wHKJadlb5XZ3Izis1UC7fF+H/q6f63yLtQgLseEG+yxYiluERnvTevJoMXlzedY0MVao49OV3eAi
QvqLj64Zv8BqZpzvanvfkvlIbEF1NgkTRr6h5t1cEM9UFs79ILLbaemVgji4KkFebXwbLJAR9kzF
y/rBD12TDZV8Clge+M9CV1J8gsEolG2cQLeK3d+/yT8oMj2fubwtF0A3sNoPUwGEzmESF9QRsizL
o/8EP0qfMMW0igE1g+1q47RL7wImx2g663SsbkJ6vNsGu8k5dCDm/P2C3qRAH24tA7WAgQv9FZ60
jy9AlUh/ND22nXRA5QUVoiKDbQ56uFst+g5PkLiWR4vB3Vw282yq4F60xSY1bfr2ok9eGL7d1Yn8
HjXleKRbHt3aswW3z8mAM+Zy49EJR0aZh2eyjuEuDRpXuiFvWtbSrM9OVjfhHa04kXt2p1A535Vg
xG6nmErXSQ3Amyz+k+HFj3DWwK3n1asTwN9xYBXeFqjr1zZ+370by4IYl3j6ZPoR/P4Wcq8EOB2P
s9jvw7400daUtnW8nvC8Ho3ZCc+dZQFhc60lob5mzWAjXhq/sC0miYpqdNjDdH/MG9BORqxRmpM1
qLz6LipVsK9aMp/A2um1Xap1IF79ASYj+7qk/vN/Mtq0jiZsPSga4oQu0rw1U05b8dKjarP+uSd8
4HLIPGzfjUXVq5YJyBKXZOaeuKRmi1unu9SeOiOzJ14kG4pzmBTFeTAnWhK+JpK0LcTdIPmJKTPS
awLunmCP4ZCOKNxjf/quQGb2or9Rypa7qLU2tjMBHcN/tYEKJtdx1wGf29Y5yoxOCqzmSPHOBM09
1QtTJSPh2/SNFZisQJ9szPq3XlJvhB89zcJ14NKQ29tqBOc0grYB1EecwK7e55wu7fRedMTSMwsE
CkpklvCbQ+2l7UlkX6P5Gw0f9q6qrXZw2cyLf/8S2J/c9j/MvHwTf43EMcO653x0QFROnWL7GiOc
tndEqvrwMb9jkrpOBvCULkQ4HKAGKWvxum07jihJeZFUU3Ly6dT6ZOy6ST+dEeuvu6ba9krfJxpI
Zi/CW/IY9nY01ce3ga1PGAxoE0WMJnyHv7/e1rKfvn+9F9WJsNhyOc/g/Hm/g6SWK7LGDTnFxQEM
EqTTRGWqvaf/B2HnsSSrkmXRL8IMcOQ0IHREaj3BUuIIR+uv78UdtVW3WU2q6t13K0WAux8/Z++1
zeKaHPTFo5PgPfTwdaIunW4Q4RG5alLI2Ss9b7rwY/phxow9mJbyHReIuhSp9/1ffsr/Z4U5sGB5
8AZab/8fK/Z/nXOyZTdse16XYiI2y9EICJrRX9e9Z29TFcPkI9AMuUMBWYhJ+r5gJU1VBGEMGtt/
+cjWT+Q/PjFnnXVibLKhaf3nJ+bUVj77FVm1aMGD2m93Njfl//L7/l85EFuJvh6pq6IBEsz6gfyv
X7j28gxkuitpiOlwTmnldwcqjelSJ7ARmRTVW9rZ1lmUdhwmvcPCZCylD8OmTvK5B8eS//lDHV3+
5TY1GZcuCB0nBH9Yh2VRmYdOGHufIo4YYJbqJd4PlDkXZ55+qgQVUAdyi522wvoiIpPZ7Th/834m
Z/wKSEfGuoamV5NMno8+gMye7d+phr3eoVBKUtQftPz6l3luQ8oqAW/hsQXdcpmJGd65+Po34yg+
Rovy3eiopopkCVIfM7VgouljQMTGQuR6RGZ4zstm5a1xhCkXdrrzMiUwD/5d/he8QMC1QznSDp3r
8Qu7q0HX944ANzoJdmpdJxqcAh3ijg0t2tqU6WJS8kSZFJ8B5Uj6Fe85MvUQ3sBLi8M9xLbphond
mUDZ9Qc7ZzasmvjaFVxoUtnh/J5NdZf7y33dWFe0sPGlaOYrdmty5zsyV8qaHzwn/XXuEdIPmXcd
CgyzHubObZOh5yqHjP07KeUDYUqovqojyatD5Sc3g0KrAhL+UZuwkVpEyAyozI9l1GpXF3zHpgZH
sLUyyzgnCZxEJjekncfAc3Z23vkXFoVz0JbiiuDKOLvjYpzHAkqomdcnqRHdYtYemCYRjyEjTPsk
KJpORG2eYs/S9mSDQZ3QRvXflu//3WXWk1EI3eBZozz0/qOqmYYJ9Ikby4C+wqeY44TwrOGtcV1g
CSZdd+O7c5L5NKSZ2Ee0+IPcLbRLTqJdWGcLjytdbVs6uqY81ebVTUGzwHQn9JJZvl3K9oIkLz2M
qJ1PvDAgFMC5BJZXfLfwfYzVCdsNpKgTY78Zq8bdo7S+kVnV3jRDenaWN18baKqVAcKJD6NT8ujm
rjpYnXmTuIl+MIlVHCOfWZFvL3t6rAWA/IspumsBFSu1ojXFMD5J9YvYJIMwCJhiM4JK38nKNm6j
+uh6MjpZK8FaZmyhHMsFdmzNvE3TWtxOfmohSrxJG4Kyk1mWN4bblDeLWX3BV72ZmMsiO59AQNj1
fS6WTx3jOtb8lDAa0gOUTR8rN+x2z6m8qcc62VUzlz/yy9o2PqY2hXMxgSfNkJx3+M9hLxyjgZm+
2a6D0jrLNjli65DkgOGQGAxExvKapTA3l4aKz67gUxMIwtwQ0QFydn27NNaItLKy6XZBwhwr9wGI
FV64lROiqHwYy46hXfkUdY0THUfEe7I27HPF5fGskHxidDnnI7lckQXEV9Zx8V+aOIJAmf/cq12x
7tC0TQTIXP0/7yWk066BwLxPzMXgeDdHoweDVBqvYAcwuRMtBpDsW7YI2j0dWiuqkWybJNxVLOW+
4LJbAtEmlCp+DzopliyOmgxO+WWWtFzALH27a3xOrsWfZZShJ6p4x0vJBKnVYHGUiBAbqYVkCuqE
mNV3RhY9Uob+FNEEESZ+rgo8jEt/x0G21xjXtuMwbauoBbdJ5i70lleH0Jogeqebkx27nMxxkgV2
js+rjy6LcVab77WZpxBPDVEVsJuq3Oh2QIMAIyHGcBY2DQed/wqj0PUCQVrKkNMibSp3M7nr5UDC
oGPfU99u4BAfvFY9jm7Rh7Hkh+8cOtqjlgVqfCoj/9ecWwDYtHhXb0C1SR2ISLMkFJm2NT5Tqn8y
PDPB5FMt4ktUYc9buRl0Ph7GPHWNRhXZmL3iPg6ECT9OathqOdNCw40kQzbSEcjt+6w6Bnh9SzyH
Jkkfe0oQ5u8KG4NBv2QP3HlmrBdiCKZKUkn+CwH3cAvT45LCem9VFbZGPR1tPsfOILl+KtuUcbf+
MeeLvSfue6PXwBpr+xFERMJIaT7Dr/OC2ZdbBPM4MZgfFQgEt6kNYHbI7X0/uze1m56SAppi3GQA
YNP4AxfJxZDaVfMAU1sVHw5qZZ90bm6bWnOC8k7cxEwjLo/TQGBpHQumdAtHfmhU2hs70PusmBJZ
64Com9C3rmHO2exSFKZumDrOLZLLm9Qq+22UMtHVtPwmhRkbZoloAnIUb6WpfSITO0cFWFbJl+Eu
127sago7wgUD38UgObSADqAuzkV/VC2ld6V6bzvEUI+YwJAEebLq5IswxTtGgCSyYJXJ/D+yGu95
Sd59j98WfmHjU/qnCmBg54rnqGVIpZSCzRjXPyMEx03LducQ05UOzO2E42Onyl/XOWGqSofr4ZBv
i7Iyg965gzH+CXT5Wo/8qszJoDhpw6+Tkko2cZNxYv7EyK8i9csAzRIgGkE/MImzv7Ep+YCt4hky
WevGVzPl3/Zz7QW+cNJQypgcxPTTX2DlRICE3AE5S8tjFy2vA5/8ENjuPWH1fBdKlmDyWC/ZFJ2i
iXrRsD0cfYv4MVdUMDmKfWdW+DiZWbujmW6MMj3LtgbO1nzIpbgsHdMhN4/uMmE/kL/I5cc7g64o
0QsxINBaO9tp9C43RKbEqVtuDJPeOKkCkn0TPDCdkoM72l8LalLq1x4xlYs6yu+5It0u7ImrDCmH
vkbTsIjelxqbtc6cYlMXHXYdhdq3TD4mg57rnDz9W648Qbmtmb64MsUX7tiXSLKSQCixlJPhz4/g
x7nQGpfOw8TlWtQH0YNZd08snhteQgBybcV83Op3WgzeElouorq8uY3X4BLMQmEz/WJdRn5vUK1h
+v5eRqbV2NWqu7LzfmxRKNqi0t3GHl9cqB5KjA5Lko2osbN3DcSPO6gHB58MTV3/U2NR+vw+NpVa
IDEkb7J7uPH6piwIEZD6X0bIGttt/g4Sp1lhazuZdViCMkL1Yj/ZD1m6jYrsHpIn5M8KYTL+JLAY
y2/bLzCVDwiYFWrP8jiBeKIvPX2aLZ+ibpavrqPOk2o+J0RRm0S8Glr72bceVD7fpGAcfuKKHas1
Z4LHGTqUeEVQhtBWK0nJHaxfu9pPtjYEiA3YMOPsUa+Mk1vIRz+PH2tPWEHesst7E/e3lNwK6rAf
PZ0elNu+gLXbDp5Ga3uhpsVJdjH15FIX/La6y6eeLtwTI59vb2gvdSVs/Cr0vitPuzcr9zCPbLdq
dlV4rUqNF1f3Fr4UaobaYOhKbIBD83TT4yiwsJjwSB3OoazIg4XuWo5Q20BDqSEzCjB8dUHUhaUi
i85S7PA7158Q/JUxMqiexxvBR7Oy+N7J7sB6rXk6BXLBJX+syCJfbEWQKzk3oWbfar2dhY0uLZgO
xZdMgVzRMyQluHG3MB6/q6w54AfEAzvIDHQWL5uR1nea1/w1UMAjXaitYSHRGONTYak01BhnBak7
PsLLeWrY8DdDVCF+rRDFdbTZ6Q19Jz4xsSh6JgcA02Jr+T7xXqse7rCb46aQvQYkCOC6N4vHojDf
IBCIMMLgynxuPFcWE33wnrOPusCRvDOw8AKGs6RYVwIK84Bq3QNDLSBLmnENMI9fT7oxca+ohyHX
cSrUcRK01issRvp1ZvajpgnrYsJmSu7jqA/41s3Ww7QSj6d//8H3MttcbJeFEmX1AJk+NkCDd4Cn
9EQl/e14NWRhCuYgNmZItpDdqNK/hyqG+zACTJJELOLAmtGeMmPGqr9Bp086s9FvLU1HXlL6f7TB
TqMePUmPl6lDWGFr7AW5zkMtOu/GUP1lXJpwslvMhvLWjfT3Rtcs9skWQcBgv9OEo3Oa0XEFRcph
Vb0yf3gzZgzr2HNhpGneqmbZ92n/WRaS2A60PRt/bseQoytAeUqVQ9sp0+HN0e8pQEjnt7ZZ8z4b
cRF4Xlg0NEy6bmFyZaUPVs4TTl6R74RW9OIpZDATL6MRy5EvYr4DseZBtk2YedWnRT+JoCd8Z9hk
B799KyMsC2hwTrk1wUVfSIJV7KpVhwe5r8Vrp+YPX0ZJqOb4bWzip3nm8AdTuKpiolCPGKWmauJx
0UIaDb06NI6EsZnGdOYYdi8uChXuEjTDSL0uZpgETVD0y59D1MumR/9hVlwanYmsSMDAQe3AeljM
+jxlo44uAT5Em/S3WlU7sNXxI1AO4fthdadLToVGiTAL/6ep6ndAbN0uiu5aDwd2TuTzzrXj27QH
E41h0tp2+YMC3LTlKvED34/Q3YgD1UIMxCFzhtxo7yn4HrNeYF9uPpeRczLPyzfNang3Wt3emIn3
XHVgB1h+mMPHT2+UIMltu9gJlH0jYtgsywkcue2T+LHtmMKWMxS9ERJYbDHrZBa6M8E3YqBNHzs0
t4Hqfys0QjeDL3/M+aJa1l9kWHudSNgNr8CrE5ELkNoYbTVe4QyNpSH1hkAVY48qCVtOnntAezEc
8J4mhg+VC1S6vaqOZp4h19kXWq7XIvc/ex/1q1LA6UkfJjehgp3s43smgfhzRJSnoccIiFGkqkJC
zzzE5sXhkDDTnExyfjau6FWU0qLMAF41EVlWOpK5njb0UiMPnhwySRQR9iR8HvulQU+Xpg9Gm7+7
gjPUm7WnQulboIJNmFBVbuzYjZlZzuM+rn4I2sDuJrIHYzCB+i7fVl3/iTLRd0KhWpuJRXZsuMPZ
GkckexFAihs3QFURO0wTe/saxlqFvgWUc+wk9UvlxsdpBDNb0MDZuQk7Ghv6hkYKzeLS+lAYGiTD
opPpNW0QJU0SILQIVBH3BGH4dABWznKFXohRydax7VNLTx3VB6TBCujbYCn9SJCMndQHQUfd1EHA
ZQKWpGNXu3b6M/QaEHDl7BqM2iRDYwhV40dV9eDPUGXsNBjRakDijaU3RYf7XccS3VFVI8kDfon1
B7PLBA20diw76HDw1rI5MBAezqVpnqDwjtd5+kJDQP5dgVAKs/LOMMz0oE1u6EcussAsvg7cUjfm
bNNIqjFMO1bzRpAe3EvdK4N2maGhCiKZVndUZN4zNH71HW5zUZ6ikovjGyPVX+iqnRySv9mRFxo5
bhcgg3mbU3XSG5oRSBtJnPHl3kyyb1Xz0tO3J5nDmDa9/j1GbrWdRWHtzNJ+Kqbkp0tJx2kW/2Jp
A83d9lIh0Fk1RxaVT7Efl+qHm9BtlUG871WDr2/KKBGb7o2/iCwuI3a1z5+glRGhA0IgcGreiBKU
wBzVb5OKNO7v9r0Ty3gjGo1QKLe6dnGLXp9H7SoI4q7/qPX+iBCODaJ2zlKCBurHlnpkRndv0kns
FXEtI0IUKH2M5GZ2LO7QqzYH4aTe/oCzWCOgymRb0DFkN5MZk2oUaAWL/UlZbhPEpfsxpdg2wbfF
CqGTbcprxEgH+L4V2oXijBico6cQ0i12PLBKqqNWj/OhspINXtDPgbgvVADqo9EBNNMRKVF/TXsE
nnoQE8KhbOMvlXQz8ywB65ew3Q7zkaYWwbjMC8uh/ms7mXAWZCE2roPO+2bkxm7xPT5IpV6LcQwh
bHQ713M45aKZPLT6SHIwdQz5f65fveWNNLkC5phIvOIuBpi1Y4EQE25ZH92aTtiMFC6LYXz1Li0q
d4Y8jNI4Cy3ABYzP0aoa048+ASXKSZdpemSgQ70CGtiM8GTAR5zj3y6eQZIO3kEti+Cxp+91lh4c
O0MB2D/OdfMw2QKlrh8FvT3DSTaReo7kI11S0jvmjClITOrMRsrmmcukQ7hNiZQNwzmETt1EnVwn
3KfL7uoWBglRbnRtxj6ses7frO3WC1mI4JFEqClLd3EPJlSDo2v/Ne7SbCRQvdAexTmzZ+QWJCnu
h2razyDoDwleNXtp7jODn2OIaDBpvKVZhL26bkAH1oCe9ukV0iKsUbDiJ2XG1kvl+789r9bGcRty
MRrB76UKeeDZJUyBRxpRC5LVRgD0wwiH+gAJps5xUE+YZBKRY93zbsAC+1fLIoqwUTqd41cYIjxt
kbo3tkF+1fKvXVGWN0AN7amfdtPMWSp18pgkzBotzTbdbGjbni52KEwSMktNe47NGr6N6T8B+pqC
yJ6/0qy9I/LjxRzSfN/hNkIyjRkwko1idOneuJRftLgZ0g0zKEjLjq69MjnbPYR8jeuzI6hHv9VD
yvLAWf/lQhZN0aAxdR60keo2SW9xB5ZBmbTGuZ67G//JENyMzBGDJY3ww2jV7a6u++e4ZFIXC/ec
zAtMys4NyoY2p2TR1hVYIQm84mCqLpR9BtkrUVinF7LpUVTOxvyZ5ex7eox6Q/oZEUbqKyVFOJT4
pjWDbqQ2iJMHqprCJXmoK77yYLGHTNk+Ff24lz6OJZH+9ZbsQ6ducswEXeiPpdr0VnUday7i1qw1
GwqkePVRG7OH4SmOvxfpz5TDtiKZJJ7Pwv0cEP+eMi2CPOnYR/IeEEGzy05lTfe16e85MD+itSWR
2WXCZcPmkmg1e9qW5J15X1XxubQUy4W/fIxVdE9lD1S/i08NwoBdnzwx59w7STkSGTIgHsgdji9K
LTIX/eizEPXZsrNxk1tkyDV9S53TE2eT0JF0HRKcxJVL1XMBUJbzpYRvIfnMKH0Axa7/vcpUpesn
O4iS2ErMs5toyS62mcW4qXFtO+OextmLA7w44DXBfS1dUjlY5GVMN9BNOCHEj0Xs0oDxCLEr7usl
cW4qXTtalbqtIuNLQZPpuvjHhz2tW929peeUX/m2klyvuhqId1tv/uUhjR8lELyAf57pFQAhTmaw
3xyImXUntOWenme/U2X8CcZk3ptFRJqRdjsp964yEP4pA925ZpSXsUwa2jABmIm1zA6Xgke9TFsv
dknhitKvMakI70zja+Mi9GS8xDl9103WWY2DdWUyd124XeDcy46Vn2WnmIyWKoqvxeSSNLCEdhM1
e8LRbgpfI8fcw+gmontdAmanHsr5Ofdpv+467W2jF8OBU5IxrutNmFzSo2fNyT6P33i/cgT2i8Et
voZeVrf1c2H8Q20SHtDb+Y/n16BEE95egz0f1TXCmgICSEtUHaTeB/awr5qQrmF6QiKbc6oSD5MO
oH3hkv6k+Xh1FdppVX/QqTJvLCv7irLhi/61fvALhjMO/gRccBkFdkEcwsTd324oHytSFMAmm0Xg
89Ev6h1VG1cQbect/TcXz3FnWsMHWvIG8k1cnctJlOecchOhnHnKKnvBF7KS4fS/Zv3betf/1r2T
7tpa8EgbhCXEGzKlhZPUJR99XrtXu8eVUonGxdRPxmWnposatI9xRfsJF1ITsSQ1lmYsB2mZvtgI
ylySCUJHsHY1irYCc9gexApz8sZDdvmqZXGytSMr2eZdOE1au+ur+tPUmzzsFs/c1Y6g441I2Yff
ioSGRVlxtpk1gYXJxajpg01O/0xOIQ0xEIp4hV0dCNANNy3SdKaG9M3Oj0PHbsetSIgQiIi73+bJ
QHbPZN4PvasBus3ToJw4zgQxrQcVE3Q1EaiTNXSMU+kXAelHGv0r9LcQHrhG+d3VnHOOVUmtq5nT
ziKknl4IBN5Kf6QPXmur3b1pkwczrULLcYFWx4EuAzkS/OegomIkapZhUrloS8duH9MF09BOwadt
Lwlut0WxGaAoAfeTIv4nFiO9nwvMWOTTIbhh1NSoDz+aan4I8g4GcmpyV3t3wRDiO0u/qLL1kz02
k+JOr3fhOLHSDNu4ca36hvSxbg+NmOQfB3LcAmQizelTcDF0N9gtrvzS3mmONfdkmvXP5KT5riPq
Lsjx5geMXGmlyJJGR9U7O8c2v+x8sYJ241G+7n1Tf+CouJB3ku/wCtaec99byX0i8S97SJSI+1j7
fCEKn4JOB7PVrlpOjeHv08SfH3yrOroGO7GYZrWtDTplM8ym7ZwlXO4i7cbNaFen8e3cW/lO0+16
JxtymvSiTD+swk6Dys2fs1UM1GXtm0aEp1IboRkYDgUloO3vEs++4os82pP7TWLkjuBERQJm+oUT
9mHqrH67tqc4RJqLgCZA9fxggDhvpvhscnIknVX+dgNhIvU2y4cPWFhq2xBru2HUKC7skFvPbqag
hzSifZhx+aO5C+ELAnMj3WvI5QTekQKdnlvBhagfHWsru21rEnK0JDYcuWkzKFqdpbSYlXQI51zl
nJxF3pKEcVqoRpiAqDH0vOYkumH9kOmQEQNwk9vGr5j7dx9sPiI7yyH2bT7Qen9JeHluzCZ5rXLn
gwOCzHO/uVWCo6JpWWLOMvD50Nf1bOJPET7S+Wp9nLTYs2WtGSggnZckH65ITICPDRZpkDUZEXIf
1RiOyoy9wKFx0mt3dRE/5+53RHYLkYwO83CUbq6y8D7bVBAwU+gXJ+AnI/+ij7deGi1sppCc01Qn
ngYyWNEg6mpc7b4a2jIYWr6DN8tvUrZuBlFre2KOaEC3OIWRbqXwngpmYb360wQmc11LP2OdDncB
dJJlcJc7hUIQbY3bbtRfM0vOO0d5Xy3MP2oZbvpLwneZYG4GFFi/TGyfHFMzzyh1OJmydtu61kpD
fq/nhGIv45StOccHP4M3PnYmhQ7N29KlX5ufo8Z/tLvh0nmnyiK1KOF7m5qaKORLSkJCrQtDkZgL
daJ3n4nN4p2wsGhkz7XTPZbZKhwhrJ6/BRtpHBOPnRMZHRM8RqG+9REjrdqWo7tjnZ4au9de0J5D
HIMMg7eoASUvsLKTUEOJHHf6YZxRr+p9Xx/tCtF/NXBfTnK87aRTgl2h5NyUVkq/Gv5Aa5nEYggt
DyuSXGaK9tgvbOCLRDeOhcHMu+Jcy5Zqa020S9i9sT3Am6c5QjoR+nSC8JxxC1Vnb7DJ9F7AJLRB
/Q9Gb9Lj0HCYhdkraUp06WlunBhZHqCBqW/PPm61qI3XIO6hY/6aBI0coyN98VtLGlddmG9J0Vdn
qWFXq2z3QWvqO2jQw67UXPJ1q1TfAc7naHPVbtQrErgc5zgY1zRmVzbiGVobJya63avmL6+qmena
jx+25qeXZLYh+vvxjoANHzue/tXQFjwYk5fSnMTe3Mv+xBb3GRPLsSex4EJMdzits4qoXCXu0/Th
WcNdX8+fUZGQ4t2DxkUBtnGUFd1gWKUb1ZI/2qW7ofdfJ50DQIiPvtW0DYNW/cyU/uCo2D6U0GJI
uzjUMD5Pc+d9d0n+ZHpXxZ87XFeTkvaJdLlJmdUxGfQ9ctAjcuh6i9ji3HUo27JubzBzglJGj5mu
0Y5hrNxCTn+gx461zMdYfbAWKs9iIiTRmSWBgsuTP9aXTrnafhSJzSlN6F+d/NqdUeI6wHCWOi4l
63KTRfH71DRhyY0Geh1LFoxITF3g/dVSMQgGTb5jeEffzOQ48dDJHtBA6vtGOveRI0kdIL+QRhcT
BkcXCIdSLuDzLdcDkHe0rsN21rJdO44c1G2/N0BrgiIh3BGvHcwAu3/xcVY/uLl28af52Da6fUNb
9NAb9GjwaL6aXj5TETrEn3I+tzPVMxqtU7LmvvlV/lyVGRai3Hjulto4D3RntbLl3r2UP1YmzklZ
gdFbyQ3Z9LHo4stXsOVduHKwMN9lPg0Hi7YTufTt0elTm5lX9UmEJmOMuKqY6R0VyD9GaAcTEw6R
iOD4y2J8yjztogFl9yfvqSCYABGIRmuL3gNgX95pnzIIQT8milpeWF9sOSlD/Mkzsx0+0Gd4CLjF
nQ80EjQhhuxxklxVcl4WPhgM0xRNRvnrmeoF3iMmzqQUxy7r7zg8GSpLpul15N04fQWqCX+sRg2l
pR4RjwSCVF5/LFXWB7mgpWpmjE8d6YT2lG+T8s9D47GXjU380Nx/O2lWX6LSAjnb8dmZ6TrS4c65
PE9ZZx3SeCs8BtxWDnpDCA0DiLfrLDoMYCoeekQ2+G3FbV91H/Af7tDAwBOBO18U88QojGtyI70f
HRS54X7kLh1fcAQ7vGA/jMeY5sLLMhrx5utYm2g//kmo/j5+nQM1EJ1HE6SEbXq4ZfOjOwkbfD60
1onBsAMDNxisygmKmV4A41YO4noHm+0ZNoK/4wC5yljlO6CinHuZc0fBdZ5MVm7nmRA62ECYUDAH
xPVIZMTat3UNbi9Y0Ck2vaViNB8fGJ2BIpVg6qFEgfPtbpFO0gX6B75z7otiHUkzqdzGapm3eT0+
pxQMiQUPdEmKt4r8qpNBZFRQEU09Nv5Bp4jeLAM4A7IS1+FBTTRxZR1znLwuY/+ADn6IfmXnDeIn
STWTt43cAxU9Jsz8AH/UwVKuR52cQk9LyA6eZtwCQntIWv9geKeEox9cXLbJJDNHbn4HT9nvNgsa
/KRkPt7uPXpLiL1XB3UgvI9OMEKJavCWIr/Sznrn/w0/utH+2qVMN4ksDv60BCWrfTbsvTvEZKbl
CZ2MCPuqxT0UT/ZWTJTVc4MUpM/548J5ZtXte500FQZguJmmbCfEWyvbJ72nEZ2iF91YJWMjlbvv
RN7gSpR/RVlP79iSj1Cgnrp6tk5RbH52bXzqMoY0eTl91gKOt5sdp/q60K5ZBUMpPFSaQkyq0rj4
yNMJZ75B9plsraOYH5TWviJQ+yn55yBX+5bp1MFJoeFZwmAUBaeAnY2O4IyLmac+HKaqes8RAhxF
QiKyooRbv4aVkM0Sx9reMYeLa5Br71hfhjXuU9p+bWMTzbYQzRZ1/H2ZZj+1BeuhjyRna/vY+GeD
/9U1MJlKHB06Dlu/PbdkdadLcmdPUg81nU65dOdkM7gCH+AiyKEz8vtGI4+TLmdgC7sI3IVbi/QE
kqKh/eEQ+0I5ZiH7XXt4TBvsD2RAG5Vq2w5S99Y2tX1iN91uHF8nZ4Zxa3Az65d833RfYmRdG1V7
TgTTTOg28Zae/SMjfATxXkjiTHuB2VomKYQG3ZK4SP1j4i9Ps9K/o2J1YBhekBBJ++Ar7cxWRb2X
pC/tor2lXvsNjqLYt+UVQurr4Pn3WU+7SEfSi+FaBAv+0kAKPglrXXCqwaTr9RkTdlpdDCKaPWip
NtTFN/Mng65LtE5FuCbjq0wDJ1d0V5hzwr1LQ+YDR26xXHmalRsTOX4wzviSpCy22L9ZR6MF07g5
ZnpOL5zJptPq2x714sYZqmyvi6A26YRYPrFy+iLeUrmcUfSPm1LLGGA63r07UkfjY6BnOTI99IXi
0kSzua/llq/DjFvwiCtrIkZnwJ6sZL8nV/MbuUdnZ+jdIqJOoA76qdcfrFbhbZjR92YeDal4AsXR
z9x12V/8HIacO5ts17Qek7VHyIz7hDMSI7hNCo7XzPVpVtlTbgw2I4mCuVzk3MeTEdp9TwPNEy0l
jdgvnnMBVoNidqwCMU48QLl8O6rcoXamJYACKBRGZ4e1v/C3BDZhnS7naIH8IXtlz4PQd23qowbr
8neA0R7vFwD1Do6nKGyWTJ0zmiXYSOloagknAsRITCo+ZMzEC3KbxJx4c7LnkVE4fSzjg/uR1iWc
Vw4LcOyJtENaRMgyc6Ok0F9UEtU7Tv/NPLFX1w2jGMCgCtRGdqtH4oX9d98ZMHSzYv6ohE+8MeF0
IQrAiteT/Xy00cKaOs1e0tIfBlHO+wjFCDfTdqbp6yAs6MuUQSJNOsTw9kMvXe65C69W5d1QmnXM
C3J/1/rTdXJqKM0NFdvoP2PjAkiX1OHSwUoSL3U7oHxKSn7UnDvRSjo5t9XonerxTeEOCnivWMl0
R4gWdq5ks+vb2NUlgWbG+s1ojrfvIre1bQVeo8ztCk2DCkEfF0iSEBQORMOx0GdSJhe69y2Ta6fh
L1evDFfjfdMw2SD+kqrhxfDLckchhwFvKegbNsipGic7oEflpTfRUxYOZ0mn0YCyUMI1mN/3OJpv
/InwAS5ZRkiU0xZJNtZ0syNibxJ0iiWHfYTFU9EnjBwkP47NLSnqPFYTzzbui1+hxa+j8H4VaZO0
kRhP1Wn51CKWCVH8vjvMFyadhkpCNKeTijcrL51tNjfbETQXE3g9CkoP/ZiC+LlNmINzZokYMhFJ
9J5nBDLn84utEgylxCSfYXfY2aT/UBEXXJOnMVpx/ihfkN8SdnxITNZg5LHNDCQCUdLf5rJXAfMw
m15C9ZCbJf0eVq0EXIc+g7FqM0Q3XVG/uTGKjTgzGRpUKNi4BqYIPng1j0zeZmKD6E6YTCU3hqit
LVRrfmrbTbbVKA7NSCfRZO4bMRAO/22VXjKy7v10MxBhv5XS/h3T9jCIjMl62+J1Wl5ptRhBX3y6
OQ21cSjWUzbhKVdZtVWZuxsaA4QGBI4ldcRpYnssBaMbeLvQRBJhh+A5GBeNtybXr43uEpimc+Nn
66byt936KNBncEnrgyTqaVyu2B3JyXvmNafQozm/cRBaoeYtqo3dlXcqyS6dtOdzo4H4UDEaB4Em
qyi1MFMcq1nDZAy9i4ZXvqe5S3pnY5qE5elYdEkNzo+FUa71LErsbo9iXgZ+gzaOm8eO4X96QRut
/OyMmCE6wFh6dHrfhOmGQGaEfVwMoC6GNmluOeWNTargCiNQgRGYc5UmSZS5NiygQvTRzoxpQTlj
FuJ04zIu6lcN7SqfP92L0mx/4A98wIcaSOiY9TBGW2dDgyjIGd5MxLQzHCZoIQmcuLzKKTU2qkao
0JktChPEBFujN2/n6DpGcMIT+T+kndduI1mWrl+lUffRs2OHB6b7ggwakZSXUkrdBKQ04b2Pp58v
NH0GKYoQT88AhUJlZabCbbP2v37TIRgSkQKjocJuEU4HTIV6i3KidjPMGhJIWClhzPwtzrDAVc9S
G7VVklGlJTOQYtOTiuyKpn9ZuT7GBnh5ALQ2qqTrAVWN7LmajZMIdjoTnWvXQ7UzFHFL9Gp1qTvY
3Qc+h0BJzx9q+rPE1Ty3MZhR7bq+QAnPXDZeJot0WUWATJvF8FCGHDosyZNF1nCjd0NLgHO1xPi+
4RiibeHT30kJnSFkI92YdUwo4UAZjjcoHo5DG89Lz1NqczAc1ebe6X23qZy32V+6jVeih3A4CK1f
w2BFczyR8OwlaxGCVARZBR6UdztFcTpq5LYh1MShulJBWYeOn4dTGGcKqoWHfnAOCeu/bJWHid6j
QayvWWNzFuPyaOfdVjioxjCSTjh+cCaBh2vSxV7EMQw0mO6PBLY/NRhaLRFZCDfOfChBdnal4G7s
Gw4dDXBoCt1go1geJgv2heq3P42xgGY1A75GMlOP1PynmU63vjfgXBqXpLwiTp70yVkOaBfeyxuP
9C3M2zuS1El3ZjhOOAUC5eSkwrBdmZAqqjerHr/b3nVjcu6qUtRL2XSdVb4DEkhfN0+IIyh8rFOC
B/Qd6iYpaQMknCyCQAVQCUlQnOBVDVhpc7DkVwk6jmRsxk2WYwaYOAKkOxyCdWy11DAejejUKxVo
buleUYrvfgBx3+TYClhOBchGSmsq4RmAa7L+UanDrU4FupoG6A5eoje7wpxzO2ljK10FI8HRMje8
gE+p4+bj3481SJAyPVpmErk1tNoSxRw7ulwbTWEQRUBeUK5qzSoZ2FfMGOtiSEC3tQWdI1UMnP/S
kEo3JZavTN0SiemWQDXmjpb+gmiNU10c/gCHe7Ah6LeQ9S4tpbguB+uZY95vEh5g8tD4W8p2QmQ4
FGIVxu0KABR5gFI+poH60AQQP1udXIIkNW7tMKLNGtWXsMXCpYrtCocdIF9iyC4I69aXUqs3DjTx
Ob+hXfICu01ktnchbaEtGSqviWP8tEy5DDJjX8b9W5ZEtStpUXNAQJ6DY4oLOfqVm692Azz0BUd7
GBHSwHVV/V0VbXBIwvTF9IAfLZht8MaG6UY4yarag33Y10US3gQdyJkdYvIv7PjZG2ESd2lKPJTy
qnmkizQOe1mUzO3aOLsJIsN4MIPsCpHE71CCzhhIQl87my3QwEw6g/y86pV+NymFs/ENmEhNFV6V
Yfo4TIJQcIrb3lR+BrWaLtHrYzeiRyACYfHS41CzB40GfhX2NQZrxj7DvRAnHXOr6xcY5HdwHmlV
drIj2brONmIKMK0G7sUzC8s/TFiRBd+FRgyLKe+iDewYVpA5kLSIzGvsDhDbzxrojjiDa61trnsI
SC5KpMcGUQMdfxhWYo71gCuxYtWK1titPbz/AGm0V2Dzjosd4bgPKm6D5uDa8rT+AilxsZoa8lgC
VGcrheJ2sj3zajYhyJMaopxth6406M6moQK9qQHlzdoOORO3lpfstvWgX8VxLW8dT150aRtvJE3I
9SDHeD2ZT7h+4WCuKngTWcrM8ofLYYOyebC0iCoOwyHlHDtjQFa9GY3cWsHWcLs6A00piBfzOSNl
tqgvyISnm1RlJvkywESW9uSP0iATc4RDx5mNLmK1gusfoZeYJrcIvc27r3mhpNHS4kdRRrO3D3hi
Lj0R624VUjdLNQy24M0gYvG9kQp9leBPuxw7DTpDkx8w3T802qA85K8KpOAVLCBv927oHZdXcZDY
2zHo7wNQlI2cLGttVliuhKGQF7BELyPhCcqwCc+BsomQpkOkwaudrNCGXcgpKyr5eoDImA1UXkQl
+QIlW2whTorgiBWhuJBzEBTGdjCvGhY5Lwvg/g+Og5F+6YYJPT/0C4uZOrYw0PYQPjiIldU27Il4
IEKDxC6+kBT/wRSFG89LwEp0NV2XeYWfZNQdcqG0dFkA84rapJNQKFujN1kh8n5a6TLKHgJHWTrq
TdX0zO3aeSHKnuSNyP/mZJWGIlj93o2dWNtl8a0l/+gKlTLoj23dxMDz0BUv+3Ac7hF7A57iMEsA
e/lNt+z79/ik0rB/Y9+QLSVdXh9E/tBKiagRu5husFkTfD6r6iOoaSoApcj/GXP+vZpyygLZMlya
qjBXXg81f1Q9dnPK2WcieC4StboaB1IoIJhSQk+cOWJVp30YVNFLmKSXGYHDeIeW9t72oYs4WrFN
NNV86muisHF0/KXHw7MScZI0tVtdg1YikFEvxkqV147MfqVzNgqoKfT/IW2vKuQJ4SzDBvE3tlZq
3DUhcXUlCL5KZbCzZuoje5h6DZ/JgLUROKuimQ6k3KTfuDNxBda3kRLP6cm2nytatFTqC/p99LWg
4ezznCKwi7VvWWvpyyGWPpOMj0ix01xZNdoFeUPIWn2TIkt1ZevVZC3bzcpMiQ8FMcz3me+vIakW
IIO9pJ+vP5i93i1JOqihibUHResRSfTKOrMDUL/WjlZafodCoftGBYl/sVWhNjCzQy9pTJcQwvUC
UKh9xOBEvxZdSvwbp0V/0J/Lls5pgef5okgtx+X4nX6bamNpGV5+F0KBqwPisUsZJpsy6pRvQSpd
h+itKYJD4Al6juhh6PIB4ChbNPX2/RRzqm+buQayMO6CHaPvVUgKIyfBH9iypQsrIOdcr8VV46Th
dZDDN+lyNoe+z/1titHtTdJig+bRlln5k3KHD2J3qaDf2/hDmLhOdogtSOAee+whxmkUwign4d4z
OkLsMxjuikxdqZV31iSfpjq+UrMyWXdDiX3rPEsd5M83agQPrv+dAGL7TqvuffWXjef5vobNN7Xw
Hq1eU93EQIHH0lVdkBVNgk32XXNybWdqYpV0jf2cwsouVDqaIkvLtZfqv4psKG+sObS9t3RlNfT4
JOqdMdy1EZV0tyeGFQfJREQ3gDAoxeOFWnnRDjRq2Brk0nnCjO4gghxUp+kXHEgEdqndw6jp+5iT
zGao6JjixruUvqJ+Q+nVbhMMDnQThyxI0lvx7qNCnKFOWwVORzqtvHF8LSGwX6KPz7eiC41VENHI
7yrxPdSR/M9oomF08W2cW3IhA5EerGZKOFpg8mnHfnwhcRylDsLykgMY7oxR2F06HMUKxSFdOxEc
TnUaV7Xo9p0Ns7Th5KNKZdszF7YSknxVm65dGNGGEC650mYmO1NvjbgBIp1vF4d3//TKiNq1beIr
VuEm6caqp1FTFcEBf6QLPPm+Z923npzuGz/trloVqyu4MPBUKZ+xTuiemAxxhW9GSmemD2fz5Xlw
RWEN8Sr31PtYCdbY3uyipiz2zL6tWbXVRa3TGzA8R7kZ6AASyzb6107LCpLpw3ct7q4JQNhxLiJk
qiEWR2kMm0l0CU+q3uZAknsA+JcojhgFIengETzK3IxfKk/RaHczntCtgP86+Zsl1Efsf5muafJc
jbWxIxwJCM68NNWyv4Q1MmCSNqNvDYxwlhbtRomz70Kyk49ExRwm9uytMYb+Jmq6K9C/+JDZY74O
Hbkb9dI6ZDkEcAtssQ3Caq/02MpD38yXeIEQJGmG93GUjBdlj4GfP2TZtXgzJ0wJwfDGgz/QIQKS
os2moOAoZBfcVxUdZi3sb3VdiXcWPky71KDLpdXgjXqWKBADEE5FXgmQ2HVUGO2hm6AxBEPvX7a4
OmycFsUrxfcCI5uW8Kgs6p114AHbO+KljFM6GmU83ESefZEhs/+WxcgoUQDM2x6qmq6IHlMN98T3
gLg6od+jzQaWxDqhdBq75hLIIVimQXEI6AUsTAAPwu6TTVz3FAi5mW0nbSr2UWr/GCiaXII/ELU4
keP2DpGAhC0ULlR7YqhMjnHkSvxoOlSNOMGsatHGr330DSNSD9lVqC4Jk3irNQwC28DTVyMgLLyT
gOpci26J2ESmyNmOqYQBiV8331CdL9oBH0xG/I3h1MNVO3ugFUEOE49i3eJc205jRPPXHmCggL7a
IxA9eardLn1sk1z5RVTwLqyi344jWwoSBZJp2vTflZFh5iW72MYrpa2f6jIZyKSk5YF3zC+BrIIu
iUXZMaa+q6DbY1ZQCo8j1PT83lIU4zY0BzASyRuiR4oWqWOK2y+yIepEjbFZ1G3Y4E4FMhdGD4Y+
dHPO+ZVZdtd8vQe/AihSGzLRYw3zddW4qljVF5jIvMGEc0cEmS86G3btm290udVHZazfAvZatGFP
AfKFp2GIHzqMUHcGBDTUBS19dMt+plnvjimcIpKFpud+/q+xUDl6eF678xOP+CxzEkj9+EtQWllO
FYo2gZDjp8L5pptQ72a9HV/5dfcWJhOF8ag4K8LG7b2ek16Cp4mrWKF8gYRzkSj5bkj68RlHtBUA
7gQUFMV4NtwH0oGZb8T1Re7Qvs2Lre8V6UFIUHnVwpYs9AlAKDrjMge4vJ1ovx0E1jImQE0LkOhn
dAxnoNFkx22xvaqwx4UgTh04DT8SJTYgbdI7VYoZLjScXaGEwUXaIVkJd0QSsEvWeM5NFHeLQCWO
STbtM4fxAFashvvfWBYX2Hk/e1kS79D15JuSuPQ1jLcDp3yeevaQlcRnLSyrAH+nSaNk30Kj8AlX
ZZGhP4ASLGieIn9SDyr5LiGVTZ7kKSdJneN+UcarieRQATTRKvZFVPbOXiNABlEJQYaBf5fXhvnQ
QmuCrIUxsMxGDAScac9cfU0V09pFUKbxqFV4hfll6nX3jefhy+8xY5u2JwhOz14mNbNX6GMrb8QN
A8LtWKXKTiGzFLapZfEW6uIqGTc6BcttqvI5LB0XzIjIngxYZhtmAKx+JC6HiaYDn9JytbiC26Ya
b5lsoaiMoHGEzC2EmiMnD21Eu1b8oJRg5pw94QcWzw45mJuAzVqEZAYoWN6vU5smFwpd+ILBLou1
H4wL+rnA/pHUR7eps5URB9aybp9sHXUpxk2gDNzJghwQsvfa4LdNISEqz7gyu58Sk4llpMbpFrNd
7IFCAnKdGgqyZkN7GfKHFqu+TWqOjxzXlLWBaMvt6aAQX5+j8yViaD32M+GlLudiSj20foDhKHx3
/Fxgh+tX2ogH8JTLFxIukL9I54btBRjGrtqN3zDcBnWwoMfH5d6qv1so7q5sOQLMpuMuhI44V8HR
sjQUKA3USdhEroUQIewSDAWtYPw+29La48y2aAZ6ZACpqQ6tI/XNlWamya5hsxPVhLlXTwLO+5ae
WDREW4EdSuNtJ/F+ZKIshCnwze4ZRL6VRQwyGi7CBCkLVIZrDzyyGdP6rbexlwDf3Nlq/qB55OqK
jgwB8HiQdOE/mTbHKfzc0gebCgUkb/Z3qUfpbcNUq/dtUcs7kcPeaBsUzgF8B47UrFE5XZRwrPXD
aERApQgEBk4L7hDhg4M5wPtnq1pB5wRH1jJnmjB1Y07GhASZkcKUhj61z6N+rRFtdDcK3p0YCN4I
IUahfVtqUZstKz78srLFdK+EI3rCYA0M1UEavBrEqB+iAn4E1NTgCt4drQpBDF4/BcoqUO1rMjdn
Gp1VPZaGtrBi7zGoqivWIUeHvF2HHPIDTjHLwlQgtBqeCVjcpRAqsGpaIHl3ODY52r5IiAGDvhoN
sKe0KF+NjaG4HkSujTHV5qFO4ouOXESl7LTbihTVZTHuRjOyfnSwwYzqhe7g+DNFXT07VWDHRKlL
7dSQcebhHxIE6UGNlW5dVk9hmTaXHtl9277EFp7NFDhPg4WVx5V5l8+BF6NssJVCSDYiYryzYgSh
xCmGBzwsHPW5a5rsRhRBvE0GtZrpmDctsVz3vYUj4TTAWSpBKS+rcG9r06ok0ustnesYae5IglPf
7J7mk8IF4fopt828fERCLa/KqK+fLMhR+FmOxk0XMFCUhsACWd/FoU9rGUOypRek/o3ipzslSp6z
PsneQk/uqgQzHDH4t2oGaFIYmLIDf3jzQeVrl6LPAYPQ2VVLEMInOTOr7xnKf5gUwS0NLQsB55JO
HuAP/X4/cyiWghUGZvmOo2i8IU2LhQCCQ4F8w8sRJVRjv21UcxsQtLvqnKdxElSR8C4LaW+qFp9J
PxxVem/6lUUYx6Kf873Yv9yGyvtQQMJYNXXNTlum/Zknsk9Z6gtTsyU+NI4jrGOzOyy71SgHlhxF
dT9I61pxUJLQ6NQx/FjGgwV4yvZ9oZDamyjZmqU63PBopWNEmGSJ8sohd83LVnKI9Es1ghPqhYAM
YQuGX9eknGST9giHRdtBtsNlRBmUjZ9K49rvujnbO38iaaVGRMG/FJ32u5ayCoyRnh1I5t7ZF42h
5bd1ihd8qjEOiOxL9/ThXmzIlTtOJnRgSuxUusYBuCX3xx/N6ypFP6xBOXNTS/cvA2XAK1VgB1Om
4q3TkwG+KhTRBAvHbchd7uQo9+9/1NRe6sSuL+rZt53m6G0Vj8MVVGe61rlj3kzoTQxI/IfUh32l
EvJB8tyq4TSyT41cvbTqyV7hdxYuiVsT1wb9qbWtZ6QA2/KiHHEVHFuYxO/j8j8+xFrX//xPfv0j
L0ZQr6A5+uU/H/KUf/5z/jv/82c+/o1/bn7lV6/pr/rLP3QZ/qjyOv/dHP+pDz+Zq//r7tzX5vXD
L1ZZEzbjbfurGu8wG0ia97vwf+Xzn/z//c2//Xr/KQ9j8esff/3I26yZf5of5tlf//qti5//+Es1
cSn+nxjY+ef/6zfnx/zHX5evyU9SY+tPf+XXa9384y9L+7tlClWDdmA4msWP6n+9/3/5dxPLNcty
hIHBIb6sf/0ty6sm4K/8XRV4oOF+B4fMkXzov/5W5+38W4r4O9u5QS6EgWmboZpkdv71/x795r/t
1P77m/Eq/vXrv2VtepOHWVPzLEczU+f6OpfnVqRNi9A8iplALVQmxI0KV7OnTZPfgoe4bX4fFci+
vXZFR0bESO+S9pwh55EB7PuF6WOqWPxZFl5lRxarYO1DmXWNcFv92UH7JkAajAD1okMzF4oElFK3
MFGyMsgpoQDmMZyy2DgG4RqNj2vpOYvcU68Cpz4M8YTBK57f+p/ecJlg667o+hBQZS4m2cD3M6FP
ars5Q9jGaUym8E2GYJfe/DFeTnwEefLKutRV1TJZ+t8dEf9Y8Of0qEKfeBcyVzcxLF2kNEOjrOSY
0161Hz3lN26Dl1TiRHJ3WKDrO9NMtjAP95gmPEPqxmt/hNTsNoOr4gjx9f0deRm+fyrdsYQm8DnH
3vZojECm77LAbwXZ77Te7zUxuGmI6WVJY3zMDq0SribnnEHqyZFp4P9okgkv8AI+ciwuYihHk8dV
Y4JjKrLemw5QbwQbfgYHXyCsW6PCRzlyLvDw1Nf448LH5r+mozjwkSGCFt20AWqE+ZE014n1bBoY
qIXtsi+GK3SXDwSXrr5+058mBbs9L1k16ZqRl/se0/fHQJAoeDoRIPQKdUhCI8lXOcyqiViPXDkz
Ac9d6mi0I4eTdtRwqbm5RJjiSsaj61XKOqJp+PVTzabufzg70hdg+ROmxPDZnk2oj75kVwiYVCEc
vyHEP7SLt02auomWnEmuUo9cyY6v816F/PH27K7VnNDwhTthJoHt3zIykm04tfsJFoUvBxSntAz9
Cl3duCBE8P7rx/w0TebHJDRA1613C/ejN2roOn7UFbWBrW5Iu4YChZZi9OlKD25WAity9dTWt19f
9T2a8dPb/eOyR283gHowF1csHrsECT0KHTdHSI+LUWIsGkTyEhqnDpAEh3vZnpss80N9uromaLKw
PszG4h8XTVhNSo8xEhlO1jMqMixytG1DLdNLZeVDgS7Mnadkr3b6Ev2CP74d62lja/WFxfTVrWQ7
Iz2cYs68k5OfgowBKOco+wgIP7orhmMRNoyEun7rZkeOhOxqRd/WJY4g8bQrhwtVgCUReb+cpnjr
6PquhTdM4PImN9IbGsyX0UYJ1X2qPf5v7o0dHG2nbmrG8brmBMQXdQE77vyltO9pjqg+dc2CRhJp
LyEkNJyPPNpFCq00uvvLySP1Ie9J4iQYCxM1yrvV9LOS8sziI4/cYN/nj7R1h5uSlB/HW3KrJBTi
GtvQLBobPOIgrREI7ZuPt1hut/hIOAfI1A8M6rt8HC9pUEKVzZQKVqfp+qmxhZ964DKPcj823fU0
JYf0392LmGSakKpqkEnGfn/0Ze3Sm/psSvFjBm+2alxT7I50DH8FV2IxvyUrlpeafm5AHZnTvr8a
nWKMnp79XoAdDSjCC+mD8mr8yrmoB7YDWOl53+KmR+pAnh2k0638Oti1Vn2hltNV13MbjvctOje2
Tw1ttIxSCIPwed2Z7/SPRc7kgG/kHezLwqu2Q1djx+TfmV6DC7b6Iwxf0SQpXPfMoP20J/LaSSVh
Z9LZmiyKzg9XpYkSw3NqJldVOAABOBbeg8OqmrIzen4PFRTpHIf/oG6uz1z61Ki0hEURoAkyMayj
B+6STlHnQCRXn4Lnrh329fhA7MUKi5hVYTkXXQSlDQFLma3mO9BH78y8OLnCciCfz+NyrpaPFvbS
xMCe2Eik11kHb6EhcmrcKDK80xEGgyPJYV+p3fvzx9cj+Q1n3sCpwWdJljOhYgSFcfHHl5+EQVKk
NtefxnTbXIzfZJVsGwReQ16srHS4cuzh2ssQcmXtssuLQ6i0UD6qc1/i1CCw5nB71gbWruOhpwdl
p0YZKJlOHLHWBrD09K01KQdbDe4wRQRCIpUaHGio/HPvQOMZj/cZFh+EvYx9HOGP5j0y8t5oC3Y5
JbeXs2cM1tqaTj6K3u7jAnGxV10YFkJVy1sN6l6axUU0KGdGwqm5Z9EXN9hXNFs7Hop2WqCxz/kQ
UR+s+jRcYbq6C/3E1YgrU7kTFEB6Nrhff/+jLKL3tYejIBkBTHdC5YyPn19kEH0dhUqtzLzVXJNK
gbQoTbbzWaTHROHry6nzzzt+1TZTnWMh/p+qcTTcg0gNZKJoFKF+AxF+Uenp1mr2eeatDcV+6IK1
LYxNpm77jLhkgxBI33lQ4vxGK87dyqmKzjZsCy2KwaJ3fDrNtKA2CHeZ3AEBsAUGFqY3dSEv7dq/
S4v6WvR00eKHuM0OoxddnHkRp8YccTSOZMPh32Iuof9YatUEJxYY28A7g+0GXbjBcQT3nR+Qn2/p
fv7ABODgVSP01+mA5/7rGHVvSnvm638+B5HDSig3J33N5jRkz3f5x10Q1kdwLB03VykxLqXj57Rr
B0phjEVVjSLMotQU47DJRHqmblfnBzwaCR8ufbTwVHFDFwG/NXhJ3WouaaM8WAGdb0zvBi+0SzkZ
uy7zL0M13FXDW9G0D40zbopQu6wi515Xz6IGJ2Ygr0IivWQhEJ/yXGMkNb7o438dkIZoVzvxtqr0
S+xAXE+17+uUBjqsFAtL5i6EH0ziaK0ra/pJONNgWDJFt5nKvXWc7fuzxfiJJVKHyyKZO9ymaR7t
k5ESdROdeJw6yjksDH1Mg5gxwZLFCX6DXZvdDVD92mvPbhInrzwDrJoG3MRe+XGY+HBWfcz+GKxV
cEesA+pZb43n5h43tJ3l1JAJmuXvoap/fD1LTlWNYLoOn0W3hGHoR48sg9AMkUiOroJsIZaz3Llb
90WPtwt08gjfdCO6Ndi/DYhvNICXfndNluYKl+25+8Uh/jeG91eKbN6mTrkDAW1JEuVY8PV9ntrF
yXNl8xBYqjn818cXpEC+k3brjbyghTaLdjMwaFGqL46Iv8cTBjPVLBpSx4cemzjdQukznBu/J4Yv
aRCWtKVK1Bh38fEeprqYYqjHk9sgHTREuh3i8LbLvK03tlt7TEl3lrvMDs+VrydqKPLk5guqQkdc
dDSR6W8gWDcpGkvI4DIw1+K1VvUdtHGAJBySNZLOhbGc6Is6o7ccsrNV3Im1FEhtLh8divdP+zcm
wZCygoJJWqFOp3HRp/GtU2JG3yf4re4ltC0GF3xsbUu3kkCD8E6h4fL1IDgO8Jr3Uo5eVM4aPRaM
HI+WdJlPakDeHxsK9oU6vDVTJelCrdpFFxjDEtrno1XiTO0wfyL/tSblIrHIIy26va1GL7iLbtSa
5EuUUEWwS4TzU8kasSAum8AyjEnG8kzJcWo3nuFeFagYsJRcyo9DxgCcpd8sGC6Q0kunP9SGsTKa
Es1wb/404xE63CNWhdBkgxBnlGQT+NMy1tN9pF1hLbb8+g2e2hMMVYXVRkaHyiHk6H4iIw571WEo
QeRb9nOn1UyvkxiXx07FerZRylcoodD8tMvUgThmD9lLMI6umXB6TXTyHvANDuv/zQhndOlMcLbL
T3s1BDeOjL5PaRbOfnL6JBahHm+hZa5HmF42rkc4rUKQ94vbLIFf48dbX6S/z7ydE7UTcAN5kWDp
IPfvMXd/bNZxLvqxHBnmQZluSy092FpxY2XOg0mqdXIfTToKaGW28Cxeo9i+j+rp4MTaRdL5z4Nx
bs2bK7Wj/duQAPucHXAn1493o6Slb+nE7D5WWN1gAr5KJ/tngAOa9FPIRcgScnFmOzh1SY0z8gxm
gxYfX7KpbYQ4UNFhlACWW8KdUdu0hxumbnTkInMn9cw7P1EkGshcee/EerHGzL//xzuvCpKLsDNi
A1Kt5yAQK3UwtlAzNnXBOd2viIlQbn3MuBY9b58U03NTdB7yx69ZYw80DFuANR13N0vbRr1TcQN1
NrdjY/9pKLulOp+WY+VgGfFWN8PbnDy7UUe1jb91ixhVmOrt8P3rd3Fqf6EtRK7eDLh+mpzQjWU3
DsoIk21ZFA7WV4TnWsntZF854xahmguotP76mqdgV1LSTZW4Sibfp/OCDKFUJRYba0j95Uz1tdro
F9CuFuQV/LaNEJK7scCxjNjbYXPm2icqVIAB6/045pjmp6O5Q5fQRErtEuHk+r97w77Pmw7mbr/v
LGMbKNC66ZTQMaESC1ZdU14HWDvkCqHWmr0vlJszN3RqMOLuahkWcBFnxKMd3nfMKusdFSi9mxkq
wd0k62td+psBo3czwgkaC+MCD14UJ1s1nK6+vv7nAcAxkU7S3DRE9G8fFWMRli9D4fM+sAxd+oyD
KdkZvnfv9cH319myLSy2X1/xRF3FJW14Eao+J3YdP3FiBnY+RnCHmrye3d9b6I7wqs19NWoc1HZw
zNbSVpBIaHtQ4UMoz9a+n8sbTgTMPjZJ4nCc4/6ZDQTUekkyAkxo23nl1YanHkfHGSZLyPyyee+D
jrYFgFo3vkV94p55CZ/Lm/lMYurSpoXKJnS0K06+hnNXAQ4BGreZi12rb3CzmXHdeDuf0LAo3E67
rPhZwuBLTbTNcE++vonPOAHyezrMtI0IOVSPMboMQtUknHyYBVXbGA+j3I+hljaLuhhXNcvw15f7
PPWkoChklwNmp5yeh+Ifyy5mmWpNqT1wIAUZGxK3rIdNiUYRLdf/7VL60aTqRO4HSEYGV0Z8wInN
pLhpsnAp8Jj4+qHeTwEf13KeSgf1IJSUpuMxvpxr2GbWkkupXsuwrW7tcZYiw7HMSnYPIBGUayiQ
FZ9eaCSxvEB8GlUmokvv5et7OTWXHYM3DPhh2CA/H18waAJxmiqJNGhjD5lTo8S28ZqXl8Fd0b1Y
+G1h8nsO4zsxlSieBCgvhzkwz6MFpM5rRHsJKSf1rODuGEgaNji1cij1bjUhPa4aDGqUp4LhKwiF
zEbv8evH/lxBsJTQHDEp1VlHj5Nqc07peFkYg9uuzCEnUUqHyf/cy6eG7csezz7xiakr2bWp18BW
YUAYH1+zXmNBnpUYEUL7cjMr2Fm5d69HIG2/Aloaiq6tRytbx479UJl4i2nZnSzPdbtPfGuemvMI
D0wr7bj1QiCAqfW50rtQU1dC8++Srt/rKE9V7B/rEt/rMfxOb+3y63d9YslgwcR+mE4UxdNxMZ+V
bTNoUHldAzhEo09YFtAUtXaFU/rCbPwzK9SppwQXYY/gjZvWMVSAZBLDaGc21iV7JeTAaQXBqjXh
PquMJIx36dmqZXxuh/q8J8u5AobHQ9MIKPFo+ZhIkDPDCJvBjp5ROzyYGKgQujkTzDL8DkSw8MXd
7ONHate/v3KR/whS5QA7OOY7ePLHIulgFtjUORYUJgI7vPMPvdcs2jZYwiE90/4+9XINluGZO8D5
7LivSE49dvapRzREhguolrgKMwfK7kU9Deso91ZBb27bYDhTcZxaMSErCJtx5PCUx9hC5WSRmjtQ
Mh39F9lnvMR4XZYlor38JaQZkFuvWthh6ulvgtS571X4LKr98PVAPrVowJiY1ywaE5+KkKnEuU3P
JZahCVH2WAl0hnYZEmvuVR0CD+yAzHOgysn3rUNpmGfsPGc/rhsy0iHvpTx3T+lLKvi6wPAybm8j
3XcNi+YkZkdJe2Y8nSi2pWSD13QQepuhdbQ+9yaWQTTie1d1UteGF77w1XrryZa0kk08Y/OwxH3f
OSSzN28o64t//0WbVJjUfAwxwjo/PnXbWTWJDrzo0cOfYFmwLY1ZgBWq75p7AhTOzN1TCxS4okNl
Bbfi07o4aUbdkF3DAoXPUIlZGeF5l5Z4DDA7mhsuXz/cCaydt2vwbk22Ppr+c83zx3Q1jQBPX0Mw
XYdxY5fWtvylTuYrGC5B7mt8YPEKuu1NeWan/zR6nXm+gtBxShfmOxXwz8u2YU7bKodxVKloyXEP
RBfFWbHZm7iDNnm/ou/17z7p+yVtHYoxqAkHxo9PavR+2Gol5iDQIoqFTCuS6Ye9kydXKT2GAusk
ryS7phzQ547DOaqM+um7cnlWQ87tMzmIvefj5UUZisDsgQcUgS23xL0fhm9DnDqb8bIw09/jUL9h
Qntj25s4VZ5Qf//US3wFtIQ4kdHYh8nwJLEm+Pq1vB9WPpR/831RejhwK2G8HcMXtWLGPesIHB7p
/AwShdiHzdg2WyPwxFJXiLMZZDNiV4HHjoOgA9lDJqPrzMK14ClI0D9+S7rkgN3LLXG7PyzhpctS
bS4jS9uGtPA8jH9YjzRC3WJ9h1fAJvCsXZYiTDHRw339NKdeMpm+fGRwGJSnRytU60d6n5AEgv84
/lbkj03p5JIRux5E4hpFf25tOn09Eo8pIGf462hMNXpFYL2ohBs1+iVC+XU4vebB/dwtn5ukGXId
rRuusuQhCSN0/86qhzqAXdMyGfwH07S/JaZ6psL5jJ/yRamdBdUN7Uyy3z+ONDjvtdUOvIRYPBDl
jT2ijNC0OhKDiUUi+03jt2t9FvJ6+Ij2q6HE2weO5Tnc9FOZOd+HRgOfwzmUxuOFm7insWk8muek
Wx7Ufpbup5eeV7+xmK68cnQns9s7Rvi9bu1HJPvotoRbpmeWbzlXs8cDHA6DsIEJYHMcz3utabte
NWYup5bs7ZxYszw6GOO6EPgp4Dnw2Pb+XehUu8bHhqnAuNhk3waI/y/OzmtHbmVJ109EgN7csli2
fcv3DSGtlui959PPl31mzlaxCkXsJQiCGn2RZDIzMjLiN3DHtu1In4YLSFfK2A87rz23/lE2X4dg
evgZz/6XGkkobD9WMhtV3J4XDy2wD5yxTN8l+sQYsxI+HHNHHeEuYA2hCWp8CfXoW42YVFglKJtb
Gg0/mrQbyEeHKMZF09CbI6wUmpfAAkb7XiuzN4Nf1kX3K+1GWO+Sta1nH3JzKj3DWA1pTKxswcvq
CFABW6EywaYA2rksDARaWdp6SkNQt7FfqewflmA3lg9Ga7pam/xA4fJYQsp1xmyDBsXnGl+u21Hg
yiNYMvBdAR2gPMEF43wHTFXiGFZhi/qc9EVtObAzKLOQnbNh+AUNwe2S+0G7h7N0R+sjacO1Aq0Y
4PzzkZdRJiCcKlShlxmi2auSlml0CKNJ/2SDtsPg0fCHx2T4ZsvptinIVUcP46/3229+eawyLpuf
BE0Ri30Zj0Kr0eWeFw9VHYMJOpGhdJ+Yv3AK4yKZedq0CkG9+qqAsijBauYlTKUdkqrP9ZgGX6j+
g4XevV3JL7qPks1U/ECNt5iHJ0T6DuhBhStL7TL6WipjolLPH+oXYhP9lbsgZJ1D1JpGr+L+5s/R
tu1Qr46NU4kMdQQs7fbkXl1W4jVZ3ZwxWAGfj+cHJWICFh0XNfDfW45KXW42RYU2dWoCEgMn3XXq
MQ6TF23g0G7bd+7eP1ce4up8C7CKZVmsrOXaruKkG+zMwaYPbQvTt7aVn95PrfNqPCCHAJO0PRZ3
Rpm83h5XrJzliuZMBYsDbcgBPHv+7pOkSIbmo7na1QRtupitam0z6yfIg93tkS5TUpGGgMQxxNWK
8RYJ9zSiTiuLtvXgg121GuAmuCz9yvWnwpwAtroY63p2EaKHEP24PfaVFSWbDok+OSIrawkECnCF
HGGQcbsxUm/SaNm3ZDHKHxkInFKZK6m+OIgv5tQheQDkxEG9jBKSgS8Y1qAUcQFTCfZDRYU8ayCC
j/696BySST50a/WuazGC8EgLgSV8eXHU8li4ohAjYryyUkv5B+/wn+hIENa/YinjNSV8/OY7qpgH
c5SEVOkWU7+9hnZ2hFmo0jzBYZk3nez899uZtq9JKZmZV5Rl0SKRmrzTE2wzMvoZw4B61KAe0urR
IF3vurUq2LXJB8TB2WpSqyApP1/QaPxN0ZjTtrOKAbFdcSt4KP0SQwnpADYKQ7DwiGzbWnImYsTi
m9ND5gKC/YrIURf7aGQ1yzhi0h3W49MctUcJYexxQikhMgTXxP42xv5Bj7BJq+bqWW4T2gfRyma+
tsUAzJCdkROJnbZ4+YyWIDRVmQ5GHSIoFfyugzdlCl8yxBgsbSdDvExQw3RbU/3n9g5Trsw7RUeD
6EXjQLsot04xdaEmjln0UbIZ+mCnYdc2QrpqrMfA0Q6pOf5KUv+bgNb7WfpWVO3vERcUs0UbTJrv
wyY+BoNxb47Pgg208nQXhTOBOaCWBFpCcZCdWWQO+AZac+6wBsGbHeoSlc7kd8+BihxK+zRacCUj
ZCFNiRZfPgGmcSLv9hNciUCARTTu5PT2gEAuTnC5VpvJLDo6q5n8mFn2+5DQzkeNAuGZBDmg26Nd
ieokCtRVQJnKQv/ofBNUvT/qGhEWIy7zi2G0xzQZH5GHfUNIcq1qdm3lqyBNZBFeISosxgrBUw+N
wlit8lxqIeKI8x6rrFOJCQVq4y4xydNSFKLrL6A87WQtKbu28KDf4d2twTUEq3b+rnEZFVkTcJVt
Kv0QUlUfa30/p6yyqfISpD3aYqfR1rg9w1dGVUHQUymkeAWedbHTRpTpbNTIR2Tsmye0FQbjExq6
OycYkKf/4XfJZpydldvDte39Qa2jicLfi0UkBQ0wRjjiXogNV6f49xgNfZb64aHOTq2C+tqrmQKt
zJF3/BdvC1uASjfx27EX928zH/oer4hRGAAhJPV9LE8zeiZjoB9KdNFCSBP/LgWl2g0bBx4H6f4y
YfD1TsMSgy8LXVlK5iOOcJ/7rt8qOjIOx9r/1s2I1RNrb7/slYNUpY4EyIwFzSGy2KqDUrcaWs6E
8iE+hZp2wqIInWD7kzJ3QrzQlWD93x7y+pcFcIEmgsEUO+Ky+1fKiwtLFtVjP3mJGp98Odgz3mf8
kDYa0MMaORpcgnda9J5o4cvtoa++7V8jL9521ORMKk0iY8wFFPkamw5dUaGFYuzHCX91fw1kciUS
Uu1lFcERpcO7jBdjYGW+OdDiNvqBKkp3Mgq0XTFFi01OCm0lr74SCanp24AIAFUAmVzsU0TOlEi2
BKLFMHAUA7EHpnOUnn1sTG5P5MdyXKQAlAFtmIHYyKF+tQhEKLoauQqbCNEL1EVCPBrhuqFiGMfo
m0UDMvzTyVdUQZ8b7w0Lry5s3yokytyw7g8KJiBjiSJFWdgoa5eIc8//dZOMpBTEIGg37lbcrxah
ujeUJDcmJiNW0aFugRM0wd6nXAI3eAdX9F9cl1WBJKItB4rYWgbJHkuENBVwoiAOdpGR3c9y/hYP
+ZtS34+YCUbhDmvNeeRSdftbXFvUdJs5DLhKqQBlz7eTameVVWCvgpyB8VGGHgkbEcKcllltI+F1
A8/q9pDXDgSD+QWKqVMecRYLrZ9tffAdmKcaRnbIjx4UFJ1y+rDT24hYTIYnDOYi/+I9TWjnUDUV
Sr3LukBQhdVkAFrxtADZdlxCEr18SjXZy1V/Y3cjyozB2jK/clElKqIEwE1Kvyxh1VVb+4hIsswT
UNEJdETqLFJHMWb8pgSNO8ZQ7ayahWyvDH1tigFngfulzs5FZ/FVsWeMUXByRsJUssdweCOsvnug
tqGOKXz8fUZEyjdWOhrXAgg9FPhyyApQbFzGx7LpLUzwwKKU0UkUfkl33KRAwu+/b7GyfLg6QD39
IC0u6x7j3MVdqjHUUAhL6fkxN2aMtOWN2vgrUf/qVDIQN34okiAOzzdIWg9DPGIV+gEVkOGNlt1w
J66Gk9xumHy+XvB9wo/m9ia5VmpRuQX+/3EXMTIoMxlZFG4JGiLyxQ8Je/MJ5TAtfppQE1QzoKX5
3QTdN3sS/MPbo1+LCqADqD8Ar7pkn7WxJse2TIG66rN7Jx62TevcJ3FxH3avqjDOoNN6e8Sr57oA
0Qmm2RVYApItiMp1nK79BKuzVKI9OipoUtRP6RAcQ0s7wtDfNn7+ppX/Kl2keA1eQNwDiErnH3lG
F1my+pqq4QCHOt4Vobkv83mfHDNMXzth3/MA0XTlrnVJoxDLmG4NwGF4TheFYrzq+i7MQZCVCDTb
PbfRabYQ7ESVXKsw0JDorHfqg5Gp/xh0K4KwO45p5onOxdTltdtM/r4f0gd8Tjx7wN2Oy0uN6wMS
V5ri7/RujYl7bV3AS6KwyrKA87KYp7CqJjWFeORZ1rwvAxkVKUSg52Ef1fmzYXmqukbEvDoiXUOB
q7ZEG/z8ywSg2R2nU3Fm64KdMvvbHDZ9SyZg9G86g+MDuFIeupZ1UTF3+DA02zkwzkdstLHxQ7Mh
dsK81Gv5UWkyz5osrJKVA4KiK4vg6gsiyCKD+gJFuOwR2bo2D4M+UAuPjFPXdkenzu8xSXtCoitP
tki6r+R5V9+PHcZYtMbg75y/X93OjhWlvF/tPNS+s1FxyxDiDEj3p/MaSPJa9CShRN9EqN5cQPSp
1cdQgVgwIcJmtdIea+JYbP5sGhUozpOcWTtDWTt4rw0qFqdodNNAWp4OPtY9cdDVfEEDWroavIZ1
5MmJ7Cq+vC1yB3ly9QUV+d3tEHZ1WMp3fEXaHgSx84k1fNqOTciw2YSzS5W8SEBewgGLAiBlmCC/
QSwxM38lVF89KICyEUrotdDkWxy7qIcGyNEzbNSpmxKn1uBXOn9SVBiDsNQhL9L16FOMQsx6g2zf
7Xe+tnodEipdp3jC/X7xznmVJ3EucxCX/wyzsRv0gFDgUDQGO5lgrjSusfKvTbIDKIRWPa3di35z
maW6iug3bwvotpbINeIDxZ2HStZOmYRhBt7oxr9Kz6kNydyKWFfmMnsEvgEPOgCWqUztMVahuIAy
xkzpXg5TD9XBY5ymbwqmQPgo3p7gS6iVyJT/Glps57/uu0nWtNLUM8MzfCD0LRu26jShUozAIkKt
MdqLOjo55EFacEwk9C2h3q08g8hxlvc1GhGgvWj7GBeCUbbRqzJy8Ly+PDOMdjL87Mh123pLBMOC
zLbGjhL9vFX29dW0gIq4oB8JqaplUjnpdQtNDGRoYT0mRYe6yfgVacZvVV0dAWScciDBTuH0LuHz
28pri0h/8dpg6ukmateQQaVCYjAHQD8m/1M+5c+CXSRSv0D2vyjlN/q5TwiZ+tr7OEcI95nvU9TA
R6hX1sCVTUakFtirjxraMjuZmtBI/BZVbNWgLdDQKcny+zzwD5WDdyw9+rJaw2BdyeUZkpRINLug
TopH+mvVyY5aVWBXSLDJN8bEv3e63G0fcTA6rEyyOG4Wk0w1EgqJaAHJF0ILCCw6TlZTqZMRK278
lMv/7OqNhCVCgBB1uVexCTcRN0i7eGVer+0txgYnIhpBFO0WR33kICKrlwpvqfubKjNOQM/cEbHv
Uv49YnTqTO9FFBxTO3wFLfXS9uXOt3/dnoCrM00RRKCihMbJYn87ZqzMVLkAXyvhdwR1nPSh6JNH
XdL+3B7o6ioSTVN0NXTOxsU50Qpno9EkhhW632ObxIz3Tuoq6EhjdUOJxepRCAdAeHvYZbpBpiE6
01AGVHoeF7I8vZyrQa8OnVcoqDP4XHq/N0jOZSgprmGflm8ohkJ7gGhJuYiCxqI0iCSLD83TaTnr
nY01vmsZzdJBwmIRPdiKq9O88m7XBqQjTOZOzwQK9mJKi0FTmzlhwDF5s4On0cSRyAvMg8hx4q+3
5/EiEoq3o2vJa3Hv5SsuLqKaM+sk/2gF1+13xOVfnO49a084xFRU0Du8y3/cHnB50n6MRytIcO6p
mmiLhRnC79KN1Go9vXqP8C8IIpo94GYOfl65bfin8Vcy4SsrBRahIVDpSEsRD85jTmxgUJeZAZLs
MT4Xue/G+H5Onb/X5mMyv95+u4u9z+sJvpyAqIAiuKi4VUiCl2Wd9GjnTYIWjm535MZdfTDR+HDi
nT82mxDa7WzYd1nUPY4Pvf78b56B4MMVBqTTRVGqzWQ7U4O4R8v3dWjv0TYGLi3vLTxxDLywUWre
yaW1k6fkDrPuyFWTlVu3WKB/B18xCejbOMReDR7lcgEjmZpgsxJ3ON7lbpX+asuvYfU6D2uR9tqn
JWkjfQA5AiRpsXZzvdYUVJw6D3NDPImyY619Ucxkl+XFrmg+rUzrlZUr+msCoE2CeHFL9UE1jUam
4UtfQ3ttIMXBusTGcG5ezOpZuFgp/g/AUZs6+GHob0hLYRCP0Zz9j8oXGA6D80NX19qaFyjuj7lG
14OSt04bbHmKJ4ORdwkXfm803pVieJ0ca5cF73Zi3fkIYZfYyM9RDVnz66REKyfdlUDF9/3P2Iv5
B6vXlMpEEE5z6WDK7d7CwyFVvyhtKVw03wJcYW9/hOsjgt2AV6UjP6mdb2bfmsuq8+vOo4ruCr0U
R9Pwfx+2Tn9vNPTVV+HN10cExs2JLo70RbzSat3uHZoVnh4Oez7w3H2hs7DvJRSrYgT8x9+33/Dq
KkOa+//GE8/zV4o0xTGmJnXXeXNKpOixP3Vk1wEXIivxtngPk2435j9vj3ntEACZQ5GVO4hC0X4R
I1unS+e6mAj3KndK7VdWakfZTzZG/Y+kabvB3Bry7DaRelgZWJydy0hBqBBQHcqSoEnP3zav8XXJ
1bzjwvXk1MFmwIG9Ud5CTB+LYzbu/byH4hhu1P67UGXba8njpB1XHuLalPP6goPAHrpg/g6JFstF
mXUeBo+1qiBUFNGQwQr7a6Ji0GHpnly+muY2JJVJsfTigTDTVdwc/Ix5sLvaDSrsraeVlXAtigIl
oZDHs9E/W8xNSpkWZwhO5kj5nOJilsTdhox3E2RrqppXgwi6wWgNCEUPUI7nn0EJpSDvUx/b9uKf
6A/4HbdSn+JkcOlI4l1uFK2Xya/j8Pn2zH8E6IvPzzFJCU6n8fqBaflrsTuQSqIx4KAI+01XUPZj
P+GOdFCHY26ecMj8xxDGIntJfpv6xwJfucZ1PmP4rsunEOuflXj2AQK5eB6q/5ToRH6yTGbrKDHM
XMe5polPea+4SvBM0dKVpM+D/7VR7ydTdVPtxxwf+vbLPLwF0q6rvvvFA3XLTn4pu5evPXa247gz
s71ctq4WPepTsxIELxqdIuYT6oVGBSUaco3zzyUhHgroIOiQEb4boQjJ+BDNm1LBNTGXD5H1rKKr
1zi/8KXb9S1Ks/Zd028Sn8qJtHXKHRi12x/y40pzMXFC7BiUmU2uvFhAbcEpgYUKJ34VbBogwOZY
3Y9EMC67+J7F2VGWHwPlSz1ElM8yN5ayU5risIo36MqjiCNg+SgsYXIPrgUOsIXzyWlC1UzJ4pkc
NMfGAN/zYDhF+WsSontfNJggI4AiJRub06PDEUA7lcHKzr3IS2hwUHfleAJxidTjIobThs7mIZta
jwKXW0N7ycFoZHqygSPTreRalxmnGIwOKw1eggWUgPP3nYK2CSq8pLw8RNeLauQ3p/ld+SeslhUQ
0ZGHk5pFxwzKsSyvTPbH6Xc22YvBxcf4awOr9NyD1mJwWzl10ctnC+iWuRlxgQk/zdbDHG4qo9/U
zLa0g5wQyQ+DjU+Zq6UvMnZJqHzGlOB/tLBKrACbXe4c/kais5j/UhMkPvCgo7dyAJqyU8Pncn6q
2s+J89LJKXqmHRhhtGKKz7KGBolcbOhtYcyOxe1cbpTpRckwCt+m9g+9k92K7NNoe2/Q3IAbOK68
oHzx7ZJPQf8etaprJNa29w8JdlLxqaAbkD01SbIyYRdHDfNFjBUQXIM4swRHxkqaYYfTtl4bf7Ep
L+HEtM2B7Dn6BomVjUWcy8ztyo4QK2DxkThf2QnUA4TQ52KFpJLUxbE0NJ6DEST8WEwZk40FJbe0
Uk/vsNJ4i5FEn4IfobFyF7nyvigJ8MZCSgDDhsXQeZY4k1PYjaDMKPiRN+Zn3fkjabprbcbw2CUr
XZbLTIb60t8DLhaknNfcZSOnwTsr3kT4uuK7uiFaoi0bbwIJe3m2BZ1OqDorn/YyBoqh8ZQVIntk
EfIiBjppkHOO8q4lQiUW9goFAgYIlRnCjT5Ct0T9kzL5homM25C7QmGzHodttZbPXJ3zv55jkZXX
yHbgJshz+HPuldQ2BSCiHPrtJBtuAz0imZB8XQl5F8LzH0xsJHNE0OPwXMa8qdHkKo9MlDKqH23z
qXYObfIZq2h4GpK9t7vffeSKC0ncRp6xx1vWr1DX2SXVfkAeP/8pr3LWLk9zPgh1Bggr1PRJk8VE
/R2cnHJ2hpRH4jxW6oNlHZzpzqx3tvK9PMCgo7OJp4aUe3CSkPjQ7EcIZ0Xk2t8K7d7YWwPG0Zvq
3Rg2jv+qpcfb2/LjZrbcln893sdS/uvxilrXANpTCYlDD5tWI9slmVs/x+mmfqqnjc0dqtrGNvvy
HgcwYG+Nzo69m4vDnB/v8wa3FnfsvVbG2sfDF/ugqHfO8KJYK/HjA1x48aDEKpg3GvRseXGcZXGc
+rPCPCqTvrWZtZDyvJNGX+cke4+DAeGuMTs6cridLcWrbYx4MRhNna7YDEP9PQkqN1cwJfL/1FDl
5/IbhsHbqifTN6SnxPyDet33xDqksMHMhzKqNloPpd8+2JidGEKIHPcrbgLCdtnZ5X5+AOFytIwX
coCNpL61/Yw44Pc6/dmUX5JKf45kvMDoslPxjZCHayXlJ7VgV84/qzxi+zVOvGoy78LuC/a2pgmx
hDTOeNCz/RCAT5fuQ6nadnKAE+lzIP/ptOeIhez0XkKHMRUvUp0KLiaFNX/B12mXavVRS9NNboIy
WkNSmSKZu5h9Co8Cfwnpahm9DccPxrHAcrUVT7lrfgZ31QtqJWXpTZyOd3F3mMN9r3mBesDpK9e8
btriuw53fAhwFiSVPynNxumej4Z6kmMM6bE3mvN3FvjWMGBW7hC8ZfdpL8pD+5btJozt863D8fwH
6u69JD1S2I0xTtA9CoLUP1RjX8Z3KGL59s6UNumr8ljtnOcQvXGz+zoVHg7Wt/eKKZbY5STYlEOF
eusFhUGvpCHQKr31pg57tu9d/mwnbvEreJJ+NOySjiK/+dOn2DKyqF4y+07BRFDf6umhqknzHq32
aJhfw+J76uyqqHVLfwPaUh9Lt4y2YbWX8u0UqBtEL/d9+6joRyd8Us0tGn8e+cys7yTUtlTlK95l
VoPiTrQJPgGaM56s+H0Y7vIOiP0m+5KVP1Rn2CRKtauCR+S1N2FCCPTdBqeRJ80Hh1iimIbSS/cO
ze0+CoqVTPzaRAnwLL1DCHIXNxg8wwrfVgeyQQO3WvQFRb8DnfoA88o3iRvk7Q9zbTiqxuTayKVx
aVrcRJJMU2LJyqnmhuOWw73ocI1Sczex/mgxzf9EXRnQuLIQDJumhoMzgk7p/zymO30SSoOctl45
w2sv35wh2LY4v99+rbVRFhFvBDtbFTOjqCHRR3fu5/FtUtaYMhcCiOLMJDOC40cX77LwkAFMCco0
pLPQfSnxyBPmNTNhdKRaqyTjXYYnXvDUw2MXLUplCrY9tNmyDbZ6zUUOtcjbr33R9OeBKHGSIcKc
ojG6BHw7UzDEYGgbj1s4wWVQ7ZMUUhWyf6Xx97BXPS6VAVSmylE2fvuyMrpIkBabnNFRwfiQfyXW
nX9bn6TZDGONmsNQuSJ3a1HEn+bCVf0/PgiqNJw9oS1a1J9uj3wlY6L+A6gSpiUdu+Wi6gYn6+OY
2qUdCeX/wMUtzUu0fGNq1aZ4dzyj69em+trLCjItjVDgRxdTnUxdRh4VN15Toz8RfkH2w3UCvjK5
qhThpUK5iy2AW3K7srivfWUBV4WNAxBZQAHP5zmCqy1nGUPbybfSeE8ld2q+iHm24s9y+2QDPsil
1BMSOlKyJhdx5W5MRYuWP38o+S1RNOZkYA9r5LUXOj4OLuh9UmWqBgG8Mqxq7VWvzDI4Eg5PSHZQ
D5fKKuXUSjYWyvUH4Nqqs4NagQxC1DR/wnhw16AzRga2EV4Yt5fUtYsIH9Um9QQBTQNxkYWnieUM
nWNhc1z0G7N/6xsDQ4mU2zh46ze9lLxUeQuQl1kZV73cRGfjit//nVXqtdrJis0N3Em9oX5vdSQC
9o7x1iksJuH/w7xHSEmA8QzSNU3XK4ET7htZN1BdjqCLOhDcjQF/j5q2rHlsJ9gpww9/jNZeUqzQ
RaQgaOLegb8j5+SSDpMnUU4UaYkU+tepezWoiKKxCw0m93odhFJMAQ4LT7V9MkfDFcb37Wi7pvy6
MtnaxXMotJ4oe0Etw1FCX35kCfySMpklTBWNmla00THmMepvBdm63byIolsP8tPR4R9yD8Mkc7BW
5uIydvEICK+AyobYxnycf2/DLwortfUS+ZPR1cDvCqXUCm2CPiLvkwxgptFpTlfYV5e7+HzURYs6
MZU6iSpeHDuJQzMLSV4vQg0TjOd9VebPK/N8uY0F6QkiutCipPWzmGfFTrIsTPzK86NwY0Vck2pM
sxvVFZoD2AjXjcCfw4MivVoZ+sonFgw+geIV/Dp7cYk0urEhWtFBm52TadCANyhRYbysZvc54rxW
3WMS0W11lmCMIKoD/cQEQHr7KS7TLFLe/zzEclslZVSGsRHWniwHXgVRHpvfgxySks4hBH0J7sja
0r7cyRAYadGDpURljWzrfF1VfdXmmgKDr1IKfJAzbzBRY9Hao5CVU/XcLREWKiXDJU1zC1XyuiF/
btP0EEKe0uKVCbhyl+dxmH0+P//hJnT+OOQ9Q1KHYHZ6nNqNAh+mPvZ+pTm7OyOQNchicj0WFtlG
vzPRzBLnaM9RblrttkKlO8uehtLcdGbObRVjD1Pb4OlZgLqHHRzmuUed6PZH+7BYO49SPKpGRRZ8
H1Fq2VXJBhvX9amtsNKLYSGZLnIx3kzhoeALOraQbg/c2kT2wO62wQwWSX62uGdEx7z7qc+PHUeG
3X4ee31Tdac4SDYJ+haielOH4Ql5oW2gVkfJXlMQvGwHaTw4zTgBIOAesTyjq66p1d5KKvL3N59s
3hx1d0AUpYvehD+S2eznGQt4nitdZdFf2erUzuEsIQRLDro8N5V27ExJq1h3xDGRBApjimQ2ECHe
C9fEGBFJiCg7s1kJaVcK6cDF/hp5scSsfu7ocNYV2iIWK4osEIlQIaElRrd0vNB5e7JQfoqafqdG
MG/eby+ZKzNP94R9R0eUkw382Pky70ytltq6Lz1twKVLXAdiVrgz7IouOcgUE3Vq6W0y7RO8yo3P
K6Nfzj2jCzk4oXsndO3PR++TIi+sWCWqSybEsIPxLM2KK7LwOHno/INNHaYp1wDOl8HtfFT9fNS0
mePInJSSHgJfuXtofrNFFKM5pkXiddYKnehK9ns+3GKKh0gdNYgRpTeroQuCxJ3CnTzgJ4yfRK/j
bVfu8wAHroTPjAwRUJ6VWRaH1XlY4AE+0hawxiZgofP3reJ8lliIpRdwd23iz2qwkxNcDHHZRSA0
RCDDFqqDsIsxjV/JFq4Uqc8HX9yx2miKfURlWGB0WzAvx4pG2K84Pr3tTKJKQjQXnzmQtFPawOfO
1JNdo/VVrYXHKxkyjwJCCnlrUDXIdJzPgxVESdS3U+mFc7JRsWmdvxRzjyBAfhhwdwzaz2HWEArX
UEMXfXVBSxRKALoNF4Oq5vm4IvBBC80Lbw6qfT3/nkMHSQjHNbXpePtTX1nZXO3EdVoDvE++ej5S
aBVF28Vt4dXW5KpRvZkqHbkkul7lnsLmKZl/3R7wWvwQtx2hQiu0VrTF2jJLK6jKdCxgHI1wejMv
M+X92D+OCAWZE5zAkToYjfRwV/T2l9uDX3lbhCcE/VYoPXDqnb9tVvtKBmgBkpEfHNCrfAh9mEOb
0JndoYjwi/l9ezwRFxb7SMhkAx8B3oew43I8XU0DLbNzTyb7lSfDa/HjvD3Exxe6GENA5UGnA6hb
9usGjoTYzuvCk3REG9GtaWPjIcyNB6ssdlP6rdWQNVYGhKrtL+00uGZmf4pG1HWK4pej9+9VEuAO
I5m65yf4GjrWp95+DGxcYozWzbp5N4XOZ3/of3VGlmyaKj5AR8alXg9ySJb2LoqlYBOp6ksf/nP7
1a5FApJa6CyWQd3uQrA3lOK8s4Ys96LQRFe/32KVUpaU8TnVqZuK/KnBMhIuNXX3FPrDM+A3rN5/
rjzHle2Ia7O4zolmCLDJ82WDnFfvZHh+eVKJtEGbHUI/+FRX0ckc+rs6fZqG3rWVbiON2X0XGLiu
9lthntKYWBZzz7HUZuWrX50aMCk28QG3FEqb548Uw9EDM1cW3oS+gvBeTUcy/gkbgoFsALOsBNl3
eaabFueuiFVYtW+ySd0HcrIWsK+cyTRu//Msi6uPr4dqqJRF4YlLbjmSOCLQ1NQkZWF6L8waA6Jz
BG/EDlZhQdd2GBcuk0gidB/1xachfYZBkkbFB9N4yoKdng+7oW/I+w+ic13o0lb/UQQG2TZq+RwV
+VjuZjlY+yBiKy+3IY1FIb0mDHGNRcguRsvW52nKQWi1m8y4o9VKCR+E+WjQYiJrQFJnNvFpyWTk
1Mnux8PKKr32BMRUHYsIgelYMumDOVXmsSlyb5CfLGoKQjNXqCNPRu5KlFH8pN8ZYwB5JtirB0Na
q+tf2yUQlBCABlMLqHGRJCkZRBQtMYgKIU1sbXKrzjjE3FnauFxJUC6HooQDfEXX2ev4ZS/i6lBL
ZSv7Ve75qny07HDvFMNOawJOsZXvelm7wLqWyolGTwev2GW5eS7l2GpjHa8qXXbTyX6EXvDgWO+p
f9dkuStr8fPQZ/89YIZRhRAQ9B+YKEslII5rlLJaJQMTO3qOPu7nsLqjiZRJuKVHJyevsWvv93Ge
bf02etAk4xh1w8qrX6n98xVBpeM2Q2UBZuh5jCmSwMp7XDjRK1S8Ln+PG+PIdcjTaEbmcH1gFpTS
9Gor6VGbky2605Ii7zt7du10PhRR9m1lhV8GGlReWNkIgtBAAj9w/kA5kgoSxvWZ5zTdiSTDq+IC
7TL9oyLd1DqrLqciPbjzJO9vj31txQmHAG4cuskJsIhxaIQUVjmrwCQ4cAaFLMV5toSWQBA93x7p
8k5OwiBU1BXutsClllfbvKm7RJrKGAPU+n4Kx5fJl+7qIU/oo6f2di7nZ1ut7F1Vyz/1wHnSwF1q
hpukya4rxoOjla9aSM6Ro6C4rSbrJbSqCOVTPHvlQt3XTfG1PvWgmWIvHVwNDt3tFzhPskQdWcM7
Fqw7YpRi0yy+UpFP01S1UuRFANA/RdKnDhSdgpwxUXNjx9ZKLDC0s8h7Od4iScdQzihH24+8IWto
As9fhOTtEJS1O5LXqei7zep8J88oHjk+5Za86F/NEmiHD6wDzXYvkINXjOhftEorN2Ozj4MvAypc
I4jP2fa3woayC0mckO8vUG/Dkdeae7jquKSVxslC/zKbVQ55+1Mwfpus+ps5hj/ixxYZ3k6CIR6k
Pwa9RWq6VTwcJxKqvP3nHuaVq0Swjpq8/tlRLOtqcwO0Cpmx6q5veNq+W6PS6BffRtgeCOU7RLAU
9pBY5n+V3meAeKAnUC5zcmdXVuHOQnSGkhgQ4k1uPTFR23HuwR7Ud2Wo3Iea/vi5JbJ0Q/k0yBYo
Cav7YsiT62TZyxj04A/gj8UUI0J8yBTzUxlMTzEk0ah29Z0FvKJTBCU/20zjH+zijEy6C6X8IWzr
O8XPHzT8q3GSu2spHCoV2s2lta+KY28VO/psh2FSdpN6GLVpJbadb2fWDNwleG8fkYRYuuSe6WOs
d47EmglmrjsBvIjpJZPf7e799l5YCB38v4E4jQWXEK9KilXnE67Zvd5jE8lmbiiDnnQFkbMBtGPe
IEIcvTrT/aTaTy1+NbXtfDKl5M2h/f822o8SLgJZuhki7VT5tuYWGvDBQSG5TF5uP+Qimfy/h6TV
B3NEuRSeq5JWN+cxib2Qyokct9/MpvqUpXMIJXBydSyACzN19e4RLbyOi3ae7Hy5fPSlagUbt0Bb
/++ToKvFlRdr9ou+X12oGWWtPMZczHe7bnjI8vrTLNXfqnh4GKAdq511GgPnJNnlcz9Ur4aiPmkq
Mi/ap7DnBjuoO9nPEa8oH2JdvVeRk1MUqvErM3Z+Ev3vcwpFLDTtuOAttQtMAzXlRC9iSp0PkX5S
7F91faqsY2f87kgL/BC4+OfbYy7ErC/HFHHwr72rlYE0dmJMOY/dKiof88LYO/+kRbGTpf6BCoFZ
nko1v0sJ6VFaCeXlx3B+nZWHcSLlS0NERJQdrn17JXqAII9V7B8jUSHfjM8UTG8/rnVligAYcmdC
Aw+O18fv/37cBofWwudTVtX4LOnVrlEwRy0/DXr5O5ONu9LRH/U8OFrU76ZJc0URlfbKXhvsY9Zp
D137ls5fi6EG7WM9apPybao23aRuFPTAer0F067egfvY1HUL/KUDnZt4AN7lwvihat2znCA6EGQb
bXQojwZ7O5gOKhp/epS6c88MSl5h/6iHTSPRVlakrdHppzIpT8aEzTA/c1nYKtlXyZa2c6hs1SH2
LCQr6xJAfecpEA5KjT5Ck7zIdf1addWL6O/Mg/VDnfvnAA+yYEo/FTGwJW14c/qVys2iGPyxHrCm
R7QFx0PQJsuLv60n2DGbrIdqmN04vHekzcyFb+i2WnUfAUYo5ucYgUX/s1wAY13TeL/IjFH5Fuod
/Ps/nJ3pjtzIsqSfiAD35W+utakklUql5Q/Rklrc951PP5/XuXNbyeQUp0830GhAgCJJRni4m5ub
iZXQst2R1pru+pPeH5RIPYt4l28j6572R9NJ4NTH54nWgYqCyNv76hocfV2XPhuoHBn5VctCtTrX
jFXM0NvoGIgdNA23oIp2ZsUGshsQrGfl3DQlMtDtPqTtsvEDzIt8AxEYfgCwIEwPnEmu87NaHbD9
7CEA2hluRcVjEYyMX0Q07GFQxc/2bV4l5Dv0AIBMJ402a/rRJkl4+2dc3uT/8yv4BYBYfPwrJbk6
UnXFjfCEr+zhqFDmpSgg1Gpz2zTDrVZZpwphsbeXvIZD5ckBtMgd6LlAIr6MQIMRN15Ru/0hTqI7
KS8niMtJcI9u6T5Vb9z4M9+Fs7QFv69tNeQnUGkDf4EZsCj3yIMRxdV54yM+7Qb9xLlFEMnQdo7v
P7oDitBGc4sU0EYIu0wS/ucVg6ixySkmkCBYPK5fBbmDIclBr607K8TeOm/et82PsNO3VDuvanfe
LL15GYWlnr1SENPjqDCqdBoOIyWGpzEB3JVnXMWfXRxVC/1XMaj3WdLdF2b93hiah6TalCa8jNf/
edpXX2uNvS0Eq8unVdqkro1pGA75ryAZbmThWkdURFOf9e6TXtrNrjDfGeHLxqa6TN//Z10U+Ijt
BgxSa5GSsk3NKK8xvQlgOsfwi4e0Qhg2fVBbppi8M0NZe1Vv9xZ6zba0slN9j/zNxqle22IIH/3v
r3Aunz7R3T6M9WZ49Yx+NeuCnlskw21BgA2QAG8K5STOEBtPv/rWUd8CCGfS5iohT7A0Lo2xHg4S
PRN8VvQOT7IRgNNuT0WW3CPhuguV8aym+camW3lkQ+hkDCHhL38l/aWWSjMkFp4kFrSMur3L/WgP
A9m48exni5sMXY4NXENe4gVGhroxSoTYFHBpAewuKsPZaWBlWOEAc4/O8my+Yy43m7heHe8IZWIj
XK2upqEvRkoLi22Zo0EmMhS/pL6pW2s3DnBvTBrD+UOlvpTeljfr6sukjy6EH8wXlhqiXaSXYRAQ
Gju9uxWFngoK5OjQs8MTfmSQRfOrry719tv7RyCYqzfK2ArCjmhMXY2xawU8VKuiVBADmkSzbptC
48NtcWjXIj+8S4oDSJcWIMgCCooVjREq1e4PZhKcXl3H6MpVTnSXxOguWTgRWO2+VhQeWdn4jKtv
FlTTRKMaetwyLvlTPBdlArVdgr/ffU9QjUuL7AFLxoyHTVxssiLl9PZ7XbldARi55cEzEblYwn6K
Fyg93hbDQahK2O7etdGzY3e32PaJNYz3X2UVDMjxEVmU1quxKBQzxFoKv06oxo3+KOyRoDVuqqj4
EI8PrXmmGj/rKIdG3PRO0pFgVUhn3+SVsyHIuvrkf/yOxTUwumGUIHX3H1OwPP9qjC+hFpzi9mUE
WabV//aLXmSxr+Ef7Qu582iQXcvcxXmNDo3NKbXi8V5k7np0scWpKNnTgv5QKOG+DbNzbGKbkhQf
/Dr9nNhblO21pBIQAFllcBFhFkiY/qNY6cshsDqLpLKNo3Nuge64EONz+6gXymEGQPdj5RhBe4XC
V+Gz1wUb72FtlwMvuoj9QWlC7ejyB5DSwg8FK6DEkCGwgeY62lLNXtW+RDAiU3rfubsVPdYWFaco
ijNpHy7b/G4ZmFU+d/3B0AA10TsKEcRxzxRjvZbhjfMuGeaNnOp6MJg7gDluBv2kwieTvHzQWa8a
Ne65dVDf/TAVSA3VN1WsQygeIBI/j/UnWoL7tDw6qXMrHT7VHs8lJi+h4+6C+p10+vHg29j1111p
+VnAYmTTuLyA1Fz+LDfLsP2ILCRYOnyz3FuGy7v43uz7XVnizEpFo34XtjFYzkbmsXbg/lh5afer
Fkxc2hHJrczAiYdzFfztRz9C/Xsg0Hu9Wb+spBx8AJGZoWZEn2ix1UIGnZJoYCzLjswbY7iXwrsb
KJ+QqGjDJ3/6koGbdtmWO+jafYyaDr0LWNVihnf5is00iIY669F86TAoqgYwJDTzSKlqv33SEn8j
hK8uB1RvcDsSxq/ujS4e9WFknDbiKBsKk7gmvRT9o5WnSI5syT2uroajrYV9Can8sipNgjrTu4KH
y+LwrLQM5DDJNOOMLkSZUdviPq6dXNmrjKvKf5bf0JmqQp9oSx/yHooXwLRIdU7tN7pzOwVbsMDy
j2W5JS+5ekqEzEyYIkgSNy4/YQzrTrEGjRFl6xQYz364V8NfXmhR5ipHbqUxLc6qeR4bb6OnsJqA
WOSoeMkhWcQsyuXKne/VpgZxkuYmspKaeRP7za2gDXPsPxjfx6Y+mC0kRHfLI3vleJKW04QDYYGP
s6TikN8wA9koHbNrNNUtelxNeNeoFfrdwjsz7wZ4K2/fiSt7iW8qPVQ2FMwjqZj+uIzcqo1o8OAi
a2kgXhjj6XV8DNuHRLFpQ27dfStbCWoTNy/T13iyLANyHphj0+YWIzQKGrMhjE1JL2J7r5X9vXFG
CxYMP914xNVFbea/RA2fm3fxiE6XZJOHmcHhnQP5VY8AS9IZtplyqOmXx0p1+vX2O13bQMw8v0p1
0jgGSbh8qTXcyZHMpkcy/7a3f8h8echVYoTQFoznWH2GaXLGzOC/WRYvA1j2+FpdBVs/MHtjDDgx
ak8EQuRZNLv9IX0Y4y9Keo8W606UdR37X0tXAlOZdN+gh4ju1NUUixe7rdK6RCRNh4xdF6g8HPSh
B19Fhj1+cD10Sr61fXVuky1zq7U4IZwdPIq55VEZWySRk567c67yeYuKYQOS2T6xKEu+eEp2pPVJ
p2iUWdcYkww93crd144PQAoUCAeO6tXkhdIao16bkCKzOjlqRn7HDXsfRX/1Ogz8ZN7i5K5cp8L5
kMFPIV4srzWYiMxy0DhBCi89lIEHywWHIAz/tBl9ml8QsrRoOs/Dpn2v7NhF7SeC1I7cODC3zUVI
tCb0VbCwpU0Ez0XmsgTlTnBoQLl7Zzn4ANLwhPUjQcrpNpdffW6YLhTXTBARHS8PFJjFaCt1zc42
LPQw7H00YGhAAm+FX5BQZ9qFMYQ4OOIFugEjrNUMsMH+WXqRweg5DdYSx5VDDjM9BP733G9DV+ws
xjzmtrob1VsbEwm3OHVkOEZ3b2JJuXGwJVu5evsW9BMDeppoqVw+/uR1VWWaGbtMN2HwwzRS8nMf
ncy0fW9GEbL1hzC7EwF1O7bv7Mr93BX+rVts6RCvRVIm9KiPhQcDUnn5OzTsBvvSLBA4i/uPhdOf
XOrGcbpxvXnvYUgeVe3eV7YIOKvhVHjYotcBarcskEfDSNLcazvGapjYfpWxSMffRZMfTA+xBI69
Gra3c7IVxiVyLF47Wx3wX3gp9N0Wu44phgRyOtpjMeQioTbW+KNW9qcA8cko2rXs+b9otNPGT28y
dQsRXnvsi+UXO89oC+QybKTWpsS6U0u8f7Atg3Hfq/XJG95LdzTomh3THFsXycp+Y2Xk3bCxpUK5
nq/xnHJoAMwidLXLHC9TLsoZKnJ1dGw8YCF3DYpywpPhGJXPw6dM+ajMW6bHspmWb196PYDhCH+y
6y83Wxr10VzHPkp+8V+u+zuEVcaU5n47ush7vFpIp28IWEhKstxebjSgZEq786DwmV0gQt+P7poi
OOgOs/IcKotjtnGi17aWhjkfREaQAOielw+n5LVKRoImpVeGRwsCnT3yaLp500/u8/B13DvM6eeM
mcTxDfnbp43lV+IpfB/GmKRmgdu0OMhukkx2mnKQE2U45vX7YPKeiqLBwLcqkSRhJqjmf+DV7Qd7
c/GVKIJ+O9kCrCPK8mU9UaeMkic9i1d9+DVkdKRT4m9jlH90Ku9JBkzaJD/2s79TlfyD77X3WeY9
aIwFB7MGXG3tp6K9Dz2z3hvdU0HRtfFyru90MDhYeAxAS0V3tR+qwBz62m8ONp/BNfcQ0/ZJE559
N3jqQrqupvWpb/Pvvo+Xm+1+SqacP/tZpvNjGygvEn5psWwUJdeblLSZ3FlaRIiKLa8AFSfjbEQI
91AX3zqCwBAOp258DrLvupPcxdkm0XZ1QaxRIHoLKLl0ABsm9qinja9SRZH2DaY241di3GHlH3t9
nw+ZJB+HeYeV1A6JYyhgoneMNEZ000HWMbkfNz7MdViS0uGfn7TYtRpqzZE/INxUNiYmtPbO1Dtq
X8b+KibDnP6YNdUtpf8TZICd/TVGlkI0u1M7u9n4JdfnB7UqBnsRGQPUQAX58vgGyayVMKzqg1Uy
A5mhLld2+5jpO7cZjkXUn8qivG386EgQPW2sfZ2KydoMIlIVkwotwds2n22lbfUaldH3lvqh6x8w
3EYQrI40coNpp4YPefS34m25IF8fWwvCLzcwLgjC+128/WBiFgZdtfrgefFO5vLqAnSs5vn79zI9
LRJS5fBx42mvtyGr0q7jOqLtAAlm8abbwtYaM6vRIrB3M605UbcocT0ajFNi3Fj+vHPM6HUX/F9P
LRnNM7xm7/aE8wqfrSA8Gu3W9bQC4wIPiEszg90MhS45J6aqMC7qB2jJknxWGWAyvL1WZba5D+6k
8JFZa1nXKZKb1y6N823j5VwfCAoYBIVfR/mv+/JM81uTHnmYyuJaELXYiN2hwaoX3+WnZLi691ry
qrUFNeY1TxLnAiVPto6DVNCXNyiDgjCXJTCRnC8FI7ykboemMpAVQCUobp7RHmIkgQYrEtb+fsyD
nUwKfoqTo+l9Y/e8/Rqu4zWrExGptCEAXZurqR1Siwkj/qGNbwLAZvOXPtaPDvzcCKrE24st+GvS
Q2A1m1Eibi6616/l6B+ASQrVp5yiqGHr1692Y8L6F9sxOD9n+fyedqe8Q7u1jOt9IpMjTvqgpfpW
MJTjtnjneG8KSQFQjh7nAmNwrcksigl7ze9hMn9QsJGVMdraQakPgl8ztu+FRSDz15LCOHGPmp9y
7FOaWd3h98ZLkVzs6scIfiTaDhByF5myi7pOgipVhRxSBSuJT/DI5OouS1/c4G+nZP6nqnYp1WJ5
GyBEUHc7fReXW5HxOqmyeBf//IpFrBh6hft3ov5ouocpTTCg+d5PT+zMT3V8p+YfaxcnE8VieCk+
ZIxtvP0SVuKjUD0hcBh0l4C8LyPVlPva3GsO4gdtvRfIxwyn1zZaFll7veXbjP3J1z//F6si/GPZ
Gt4/TPJdrppNQZwXrcXUYHROx/4oHz9nFP1VTg//ToXRnNre6OavFMXALQBbLCh9rCVt3C17BX4C
sc91vlY3wY8oYWzqzoMUyZzQvi1+TSXKkU8JOiKd5my86LUjCBsMKIL7CKPdZXnC/WMxj1ly+zKm
hdXeND4jMC6JgNSDU0P3rswOWAENNOInO9qr4H0ORdvbr371LbDX4fYSha9vgIE5zsiI0/qVSCNN
vLbf59zCJcriJLlnIYnJBSmNPLfKDmUJ3FhvAeULHutrREIwRxpJJjcSycHlFoi9NLe9EUmGQmMq
wYOW2e7x6ck/lPF7B/No279xhp9FouwsvkVevaA3x3jWY/sdtbLBcOB3PjMkCfFl60vJgVuEBVJp
kajA1IYgtcAtRjNLFReHYIa0GA6bv+vn2YXcWHwnba21rUHWVyL1cjkSRMIhSAl54iIK0UJXhlIr
qsPQV+8Tb6Y9oSLNl9bOD30yfwphMdD/c0dLjpBxEzV6TrkxHpXEeciKiaTKBzWB+byxVVYSRqkn
KKmRBYMIs/hpuduWajbq1aE25vMwdHs5owJ8i7aR6DKY7bkf+t2AHsPG0iuxWZqgcMJRAVbZrJfb
Q+sqZx71uQLZR+fuOS7wpyy5CUBpJ3SdpPAcTYYbcc/0QDRks8bos3HAb/PyaePHrLwHgWklT4Ds
cDUUO3oTTEu4w4wSjsch/TQ34y7VmKk2p0eZZlRgH0VV/mBbW36oC3b86zGRjgPuKCDVdLgX7wE9
9wbhbuKzjswrCvYIiN+l+a4JA9xSwIaneK/C061o1wl5B6B77xTwasYnw06ONkmmM9K8/KEE9iFL
mcWshh3o0VZQWbnXiShi+0dK6aHwcfm5SG8bHR/I8uDh5UaPa2c0wy4MYAS4H9pOOU4mmjbM06nR
Y2/Xt7CZ76iKjhZKOzEdo8k0thDQlSzz4hfJxfdHxmNHY59lkyuD6Yxbgv0oxd5N73Lvu03101q0
rQl48q441pP9vSH51Ir/Zh8jcwdfED4XZfdyH9dqnBl+xO3e1l/n8qPSHpL+u46KckMkGft2LztZ
vppQcSslvRHyTBMCY2hbicbaNwKVYq6bfQxVabGV1MHPklgNUTIxE25d73NN0hun+WPRvc9171Yd
oy/yS6YevaHou/BoXJ8BPkT0xVI02MTHJcQvIh+DkNzFBFqy06XI92RFQzgXKJTo4d5E4TxzMWlL
dZ8+yLk2/acSg9HC/t3bXrQrg326UaWtxHkgcqozQi9lyBLN6ki/NZRly9cRUBGNCFBqq3Ayi83q
aCbGIdy0AVy7fLlYRMyWzYA0i9Qkf+zKBvknZTaM8hCZBC7nLydo9sLaGtCtKJlucssUC/GHISwQ
uK1ueZuQ97fEM1Ye3COeEVI4qtextc/metBjrziUIvMdn8MOhvxuQg3Gg36HAGSNgRxNgX1ik5aZ
3VEIxGJh7sc5rZpfuCzcan67ddusnFh+lhiqMTyIjcMihjT0NpnZDjixeXvbOp9BG++qwT4oGreh
B7oHStGWEfqln3tTf3X1E0nM7aC79pWEd8OmFAaBt7T0q5ugHZWkRtxjivZG2+4VJzs356lObgqz
PZbdUwnVJp+GY+LpdxG9dm+rUFo5G/wE2pNsFsailqoT+lyMJPtpeTD1flfn2Y1karMPuReXigoL
RTtibNtTTlHdPeYw3Up8ut6+9lbiBTAnJqPk6dJPkD//Y696BXBnmUfIMjA67CPiEyKnMyrNXp+2
OG5rO/LPpRaJBup6ju+kLOV1X+ogeCeEmyrs9iIMKlIBzfzl3z6brdITFHoPlEIwsctnSxiSwmNH
Kw4Cg4nLqa4pp8JIbzZP2/VblJUk/ksPFKLN5UpRb6pZ71jo6WZ8xO679P8wM94r8dYBWl0JXFx6
XEhwLhkDulImCVIlxSEniIS6fjfN8P5B581hC7xY6fLwVIIg0d9CyW0pWJeapZk2OSrBA9Kq5GPN
yPiQld6V0NF8Lg1p6NLLR11Z2b395TaXXmxLe4zGSe2G4tA09atB7VwAvtfw49S/LDSuGiPdFZq3
DwgZG0vLNry8sHhqsYJAawNxlNc52z9ORFVasdZXSEpwBJuTSIVkDHxmI3Tmeyf2cDl4HNpzUveP
FnoTwmtyo+wmQ9ssLsLjxvW1AuXRzxTaNncYFHVbUug/fo2qwG8aVCRwIGu0Y7Uf2uxBic7dYNxI
RfmqTmlNB5GnHKt8l2+2gwSsWb4OwGRhqjFOwHG6/AHomLWu3/kcovGTB3hdTZxYbpA4eWaEDCos
zSEEUUui1dBtSmqvLc4cJFepbMMlKccKTdx+PBdZnoQTjJRdQ50KmrhTOWAb311u5eWDwloncRKy
PO38xYMmoTfosDEPvpAF2PVKcyfzTI1+P4HKSCLpByAWGtHK3WtURGO8YYB3dbiZeKedC4kCtIry
dBFGJq4Ahqqg4iR9cAx5yQIc0MLXKADeftqryktWEk0l6i4Y7UuIzk6ZSTZiOz80FmOQbfbBDNpb
LKU2EvQr4Ill0AK0YYWI88mysFFHmnVjxjLjSK8yzG8j292nRvixV70HIcVUuYa//Rbn8bUBe/Et
ZV1wIBFWEqeHRfgYmqAMq8bJD5li3iEOXuIjiIlDZDPOSOqtALvrqnKsUHLW9OBuCLt7MvhjqHf3
zbTVLb+69+THYArtCPrIVb+AQ5WQMTIbVfJDHnzwmBLLCdZB/leB0Uz28f8jxVr7tn+ut7j2+oxC
JfB8Hr55EoMocS/hNjlU/nRWE56ao+o0LbPrqPNQ10pjLMTyMDkaxcY2u06yeHbgb9gRzA+wCxZ3
fmUURdKOxHErNndGiSl0zupGG3/URMa4a1EFmtIbBLxJbnrtw9SH96kqMtqxtxHY1w6X6CcBxLLv
2RmX57uO6xw4ipszpmJt8ujI4mT/1r4vzI3H3lhqSaOH+zKZXd0XbG3lKKJ8HQ0owbrjzXzgWp1E
3jBsbR4JfPuqXV/lbjfGDbpXOsr6daYcOzZWKzYdE37fZv4pSqonAstByYwX3Dzdvf81maavGez+
OVT2jh1upLVXF6j8Io87FHwN8HepjBhqvmfNOVeWiqatUJO6Lv42dc6vmVlrJ9hCT9b3GF0PQTqB
uK3FDdWFTR53fcwloYtdaHQs2/a2KIMTlt3HiotjKEC52Xue9ynvUGa3h52+RR+9vqh5aluFBEW1
BRVsGeoiBnBs3yZtUJTvMmnl16dmnHcSxd2KkT0V/hEj8YH1YI0IQ2if3g7o1xmTzhvQKfhJ4uEv
LDH+JokKyxkQ55q07rbU2tuxcfzdLJ5wTIea/vuOJljtYz4Rzi9vr30N88Kr1PmH1w/P8Wp6T6eN
ohQ9WrtN/VPU0V8ze9gSiNSfdKU/xTIrpHanlCElmZACjIF6f5RRxrzvYIPRDeIggn7d9NX3LLB3
xfD327/xmov5+huR8Ic+LRtTCtM/EqkEgHrMVcTaBOL05+ioekwawidRKHgmxdwjjHySuV3TQr21
2woJa/sDoRkdLB76q5yPy/XTuajcpuUdjdFncXYSkFNkS+O5OyVMN+ivQlmQuv3wrLoflTo7vf0G
Vq4F+iLM1KKAjZaSaVz+gDZMpqS0HH4AUvn0JD+aqr8z9HSrASPXy+LuvVhn8aL1KQrUVtYBYxDr
B0OGalD+igfUvlAZbLxYKGq40uxf4QZt675d/dQCfdACRWCRuHj5pAaMhzAsEatKaO9VxyI9dsZJ
5HBbl3QOMDnMfg32jATglqj6SuCn08WINIOkIjQuf/7HJqtay+ytipWrUDupQ3iTJogdkofk9ZZz
70pWQX8dWX5LpcFyRXs1dQuLQ8Mirkfqe4HsA5ATKjSOO9c9cEaUbyRz100MjhBSv65Q31DJ1Bdf
dvbnyQkrZID0qtj3+D+KHKjTG3eZw+eF+qoDrUqf2dRmblkf4CS6E0o5rGehQkYo4bZb8v0rKebF
j1pE/9kMi9Sa2G4+KFIzokI8Pb9iGBkXD1eu7QUnb8vcdi3aXqy6+NBGUmbWLK+iUPEJwzZMML35
i4Y9ko8PJsA9yq1IQv9rlrV8AjJJlZteFMkWuV2SJ1oXjEgOVOr3XLNeJQ9lXMAcrBuHxoRvvvRu
yMzLFqdkNcYz7yLur6I9YCzes12bnR0orDzTQxfNZRzc04hQSi4tbnUhQbxFScqZwmOrUkzUGop3
tzYjVa9lE3PAfWjeWFAfmqjfF8gDSuPi7RinSxBbBp8/f+Xiu+hmGyemoeBn4/xFV69Qb/RRByXo
dxYi0C5NJN/SD+2tPmEDm6j0PF/2AeLNslvFZgLy6qj8LrJ72bMypzzHG9nRWsJGcBKpEjBiesSL
6FROjD12VoThW42wFi9zhi3rIgBlz8pRyukIpgpaYQchCoXocgmDaRo5WQYnjwZRHikbdef/47WB
06N8xI9b1kuZmYVh4Sb5wf2MueHZtGlbQL3EiFGYVPID5WirRn/C1RbFQayjITapXNd2eBYhYpnR
Cyp7X1uPlZV8a13AykH1j3r7r7N43F6pbiB6AdpejRmopVE5iW3glVk/AC8fTLM4mcYv09sazbmO
ryzkmHS7dIysrvRkKyUfR8ubo4OTqrgVdAcVYb8wTm+mmqbBvB/8LY3FlZ0ByqbRPgJq4emWw5dW
bLsdnZLoAC3wXQRtL9LtQ4/nVVBNWPI5/ktcmo9u1H1K6vyjBxzS5gNa4+FeeZ5y7VjPW+N8KyFf
gD9EigFFUJlZ2nfoeROOYZLxkxyaeZN6TMrwPM3lC4JeH9NRvMSTmzTMH0ADJw2XB63+yw+DT8ir
/Qz0nT8B0blbufbKpwFOENVzmpiMGS6CYIXkTjEY+NMaeNWFPjZvarbXxqe2atFePZrK1oKrXwbE
VYpYPg/c88t7veudsYv7ODoQXJj4m3eZq4aC+8XH0Y5hE8U+EAfebvCcWsc6mgKP2lb/CwY5wEdg
nLTgnTP0W7nWdU7ngMhZJN10/ESofPG7KCUU3VJCZDPKO7Uxv8Sa+rOvvrRBfizi9jmqqpOaFXcN
hcc0/A0f95sn7iND/7OY/n1gY8xIlXwLSRz5PZc/BiZQYyCwGqK3y84M68dMac5saOST9+Yclnuz
dLkXcWq1tS+f0ay8nfVYRZmXbgNCjWcKxy1i6Epg4zchEg4AY4Ehvnph/pGQdXRYBmQsQ+ZP+9tU
bXdT7R2DSv9SJwi5tEnA2c5qSKOtvgunB7Ofv5oedsOFlh/xYLsdav99Y942hvtiU07XKmRqxaCu
ZvoBzDPRYTtvEfBXtjd8DEp6nVoW0uLiPfa9Oqp94PKbS+Oh8yZqovnzpPl3gw4hPTJ+ImZ5p2XG
b88MP6ZVemN8DCPtvq1zmvHTr7ap030xoa5X+9b57ft1BVhj+hMFCmBD2g/AKZffOOraNksQRzj0
vvZQRPq7p0rVH5Ng/MyQyhfDY/QJNagIGyd9NM/YBXzLzNtBrf7unX8/2Qe+J5JEnswLGLDbLn8L
JuhppDTjiNqW9zlqwidU0F4sU6Sf3ju18aDG2FHoxp2l+k9Ctdp4FfLXX6YaLC/jRtT9DIEs5850
K/XUvIzHg4ESK6JESCLF+14PH0qah0n020E5J8L4RdXi0yRe217yULvtj84Kt6b2pXa8+imgiI5F
3UEBsgiIgKtMkLTB+Kqa4DPt1LvtbWOHT/Gcf1BNIAAvfHRDkLd8Ul423oP85VeLe/SIhONKArGo
KwOoVCodivFVHsoZAB5gnDY6CuFJdyITCyuTO/M5sjC8NDY+wspRgfWNtzpiCNxTyy2gVlFsK5nT
Mw9MVRekD3OBGUfeH5MYZ03x8IJzuPG8Vw0Rth0EIVFJAtM1lzgiKHepFpGCRhWggeiiJPl0jkbk
sQK0nj3mWJ2ToBnsyptM2XjgFRiB1SEoSZKLGPuytu1MbAI6Sx2YzjG4gfyyZsrBwUCny27MDmnA
tLMPZoSrlaZWf6mZiEXk9P+njUhwXXYJjqEBo4pFHIo4l4evb+JRsTJ7OLh+8QGqy8dBzBH9/Bi4
9Z0O+gbNE8K/VW/cMtdcKV4/jQvaCUJxocS9XBgEx6hVxR1eiU6iS6snxbHM3iWguoFh4B8f/27C
6JPekZXa3lM7z4yB0rwJ27/zUt8rAfavjR5xFPqzUsQvVdr/sIzxUUS13t4qa7vTE6U4AB+RC1oE
ck2putlVvOGg1dRERIchiu96BCVSm00a7a14S8L0Gnrl5fyx4iJPoXQ0amgXyGiZEHxB3jBF2Af2
TxdSuKTj//r5uDshcgCnifD9YjW7tZURHXe4NJgdFbqJF7v31GNe33dnVJ0fTGLx2yuubf9XZjkd
bYoVKD2XX7+Ns3nQ2nk8BM0PAzGkPtG42iPGO/u77LsWkHal+nssH+57s3iib/b77R8gj7QIdtC4
aQ2j2oLytiof4I98wlWY59ZzjTuniO7Ize4DC/KOU96kSPW+vdTK7qFIhDnFxBec4mWnP6vyZk4n
naBeoGwNf67ALRjHpUNSVx/qgWO/xRpeqfEZoMXflNwNlJBc9/LpVH2cw37k7XpMLKW0hJzqNk/c
fN8HaDoWxp0WWDcFZr5J0pJiKC8j0mx4QHc7dvhuBO2dS7x2I/xZDkm38zPTOtZF0O4C9+9//3IQ
7CEREUj1qsEX5lNXouwyHJxuxATYvNF6410F9BA0yZ0D1p552lYyuXK4uO+ZaUDK1dGvGsSBmF8o
NpGnNOczJfND1aKUOia7xE9PoWlu3eoSHpZ7DY0RUS8gc4VZePk1QrUdWzXvSTCMlzx2Trne3g56
ezJQhiqm/jG6tYbPdrYvcnWfzghHK+puiii8mUDfiLorkCrGPwxWg5yL6OfSVKEtXTXHSmM8TFN8
lynFY2q8NEH6cXRv9caHnaofK9M5e0r7I2HW7O2PvXbokAZE//8V7FyCXn1fW0HhkGEUWnwnshyz
ggF5fWs2W4MSr1qWy3eOhwxEQbS4SL4XTcJy7KOiackpnST/4FXjfW2bSFLXnwXsUHAN1L34Kdai
G2MMb/Wif4fF73uLG9ZMTkVaPDuN/9gwgNbGv0o13eD0rW3AP37c0uwEaifud/4wHpoBK2y3O/lR
BKtWgTGfHZw83tiAa/tPzMXAlxnqu5rrxMkEnKpCayZTcM+AL+o75p6h8w3wae3rAnfAuUBElpGh
RUiP67SsmhHJQFC3yTHpxWBfR1+6pT377/fRnystPi7yDWEWt2SLMisqU2Ce3R11K9rr1sarW4vd
f6y0bAAnATXBULJSXzCPjqLYoCHKa/SQOUDWmMmfUG59++FW2qAQyQWokvKbubtF8Dazks5kgnab
8FcEwStw6rK07hTr3rlihsD9PU6v+pL5BImGu7naknlZ3THgIyLFC7y51EXCsE3TvBg5JonAAZT0
Eb9NhSbA24+6dg4YFvjfZRY7puuKvM0MROIEd+7Cv7vkBT4UGOop2mwmreS5oi3CaCnqpBCqF3lu
nQVh3zro5UiPQ8j4Dk2jtMLH03jXogovClPef6GHClOEpBHtGo152qvZKa9DY2DsUa2Jsv7etGkL
CsF/6u6NKP+uRO3BC/K90pt3eu8+v/121zA/qOPEP4gS/LvMAhiB92s/snlkEZVgloAmpYy49mld
7rrP6CQ9xeXvOkk/Nt7wJXPMjjEdzJXGvxVlugeRegnN5Guouxu1z8qnIM0EXRIqnEcadnkfonPt
VPlIwZ3SYMu96aOrPKTILlSx9ZwMX5zYx556y/37eksLeZqUGl8wLFeWgzuJ34HCxIhQ6V5/Mp0X
nVg/5f++b0hfjWk16kIm1tAxuXw0K1ZHXzHNDrrjUzc8eS2yg+qXxNzo4F0fHJaBCct+kvp1CfNP
igHbV9e6A4yEXaPUu7L4SSu2HN9VGK5ubKNrUEJgQGKOLWUqpLbLZypcrRzcuUIle4of1RQbkqB7
GD0fUcNfnQNwVni7NnrRIW68vfL1hcLCIPeIAwDVolh2uXBuONXo9wgCdaW/sxVoVlgGmukp3YQX
V9Ii5N/kkIq0lTBwLpcyU0iDCvpSB53Np9J8HEsV0vbvdACvxyQNURqg4gh1J+fgM/P69oNe3zKy
ulQiEm+vus16kzY4z8nqZbyz05dc+xx6XyDAtOljbGz1PK+OH6kARTcXNTAqw6wLkKlB5R/JAhrO
UdjcUth+yZ3pN9o3h67plV3ruNFxmIstBuh1p3Wx7KLe1wA51USa+VlCGzcwy7tMTx4Ht052yEAc
eq95QEDxfnAR5VbG09tv+DoWvq7OfpLkU/SFLj9wbOmxbtU03sr2tmrL22wqfuTReFL8/CdGGzcW
rlPxu0QPv2mM1uK0fV8X9cNs4+WwS8vvXZE9vf2Lrr65/CDaQ0BtIJ5otCx+UNrU2hTRhg3H+k6b
7r0OnDdlrAWv+F4t8FqzNo7T6nf/Y0X58z9K3mJoLLsqaXHr1SM0n2fFSV+U+ufgs+PT+F1Qf6or
58vbT7n+1f9ZdMmW6SYtzYqZx2zsQ0RdE2XTeUqCQ4GDh+KU+z6KTm0cvnO9YONx1z85Gx3lNM4V
Fcfl8/ZJYjl+H9KfTcezXWTHoWkfqmw+WpHLwJZ9l2T5KdXrfVMWqEu4O8eZDkb54nXFL2TIHrER
/WQUW0zaV3LFRWXChwdrllSEvqa+dN5yrTHxFZ9gOVrKQxD14S5hlNe3PwSlV+7LvMnPc0Q/rICm
DC89qrzbyn+ogxCxz+Aw18GXKLDRqfKLFj/Z4nMzdzZjeektbZtfc6zsJ715H3VbhAU5INc/W/J6
xFqETn/5Nt0KexglD4qD57eH0f1cdjukdQP0OZ2s39vDj3JsHx2N5vt9gkpBDE0gDb0fG9vpCrN9
fXn//IpF6hAmbUFOAQXXZs6E77X72nz00XpskmmXQxJyovmItPKjGsRbEeTqNpKlsQ4moaJnAjHv
8gUkzuimVQGnu8Ikoz6ngfW7U6dg5wTF+6BLbwfDOw2qe1SDBhfh8YuveqcQi5jms0YIb/ON+LF6
soQ5goKQcDOvegVa3kRNBCWpTlGrYbE0YSpPz8JzFRC9vPI5rb0PQ+eGO8MKN2q9qwSEl0EmhVsL
RQoRdRG9JjPy7LDDGzFAvrR2VWVnls3dbLUnL2keDbcIN7KQtXDJZ0fVGNyCeLk4zLo6OEbtGvmh
H433TFyeCrv75FvWO4a/b5RpesJl6fbtzbb+jP8suWiRMa1mOBOzChBlOHtx+H9I+67lyHFs21+Z
6HfOoTc3zswDyWQ6ZirlpXphSKoSDQxJgP7r76K6z5REKZT39onoio4qGZBIYGNj72WiFrZfcNBY
oSQVoXx9Zko/l0TnOUVPYFaF10AMWhxRUDwcKulpHKa61hboTH8CEkvttH0Gh0ufQwmIyNIHzedV
QKuGjLTws6wXZyb6TZ95sdHnZtxMYsZK/yQ32cAzg+mgoIQWwAvUaNeOUhy6UsKPzs431ADRvmUw
SqR3bZNviip7HI32HnImEAIAyyJTtJdaBbMnR+KWCLMOSU0lxL6nO4fWkWM0LgDi+UNhPQy6FTlV
G3Vj/8BhGuEPzO1RfhrjyjHZ2pHZDaWFEUjJ07AeRFwU5pqyPjAquoEq0gnwtMH//kP/3JYwkL/P
yFK8OiACy8tJAlp33w909ujNfhzyyblzC7a2pQcsq+q2sGipdd8dH4uu2WtpvyGtvur0dCszOvmY
VxkUV1XDUM1DVpVA8HbD+nSjDv36+wf9dJ9BXoxqDuIRwByfbxodoGl1XgPVZOh3JoQys7bxlVKu
vh/lc5SZh4EKFCr0M7fw7evvkgYJdWToiFckHB25I00DjpgMhxEeeLS74rNusd7O8MGD1LTrM2N/
irgzbQtW03NLGJFmWasUWaPWbCxImBlQOinGfaGT3UCdh5xrF5bFDi4uWnCx3EN2PVBsGmoGOdRD
dwF30U3mJBAGyc7aynw6B/FQKpr5cFbBE33SyUzyqdIVohXhaIxrqUp0ZcjVlBkXlIvaN1T5wJ8V
rYbbFnlNx/rZNtKnEVTFKT9HjvkUEucnQWUBpzE6GNDV+Hgg5bRtTBfGVKHTe/DLaLeNoV8AV+ir
bR3UE9nJJPn/vXfOQ7qAUjko1wOSuzh+9STJuo7DaDMZ0hC+qEkpItY1EXGLje2dW+JfvSC0NnDE
mIAFwIbk4wsWOkR3806FKZ32g9kzL67x9enOay66p7759XdWG0CR6AyA7YDs7ONoesdSAS1sAuFR
usvlcYRIhdoBVtK6qyKxNvoEu4ykjkfT8z0YGlAPBOdxOFEVvoLOWAXecM674vO1dN4BqB9hrnFZ
w3n78ZkcyWgGxhGkhFTYktgiVvRh7RrNTZbZpynr106igoyvAYA97dFKOKfQ9znIwL8DrSvcitFH
wvn7cXxeaRauirBuHcCKLKdqpSQnq1fPBJnP+xzULjAeYBUF0W4AYz+OMoyeVelQqgzV6q6trioX
t9DpAGZTdOYj/lTJAAAOktmIwqDDQlJtkbWoQjEztJdzcNYhH43qPlPuRJ/4Ljglwk+alXNqkuzM
qJ9XMQadUW4WzvSZkvjx7UqtK6xSdXKI+45gxcsZzuCrCtugxbNnpuPDcfT795zn68MJPr8mSiao
mECl+xNDYuRGrpYpPDqBXNnOYpeKXl3qyRQxOz+wLjlzZH5xRqAcjLzjTzDnJ8aMRFO6tGhShEDF
4EoCyLANd69ePdW9sxqxhRqvXnkmrGFL3br7/l0/Z014WYBiZjQzQhJO7I/TOwFG0BJhw9RKJmhw
QAsiUS9UAiXPeoozV7/QbQlg6bTPdeJPNVSV9ZacqWN/ulnPz4DyIuzrsLY+VY/UvOMpV/EM2Vj7
ApF3dNtrl9pHJ3dXoG09E2+4JOJMwvjVqC6QxxAGROf0U2mZCnxBFQjGKBKGFRR660G/B6v3usnc
sMrUE2PTXZe8fj/hX446U29mGb7PagtlqxsZYsbsaPpqJWKV8+FO04fLgrkQbhmuoGtzzJwzEeKr
PYRyMUIDEpFZ3+jjh5zZRm25CSa4FW6kUS8cuunOxUWUKfhgzfbWKZ6/f83PXRhkHjMcCRwJW5+l
ABZDegRpd20UIdghO9J6BwD0ijmhGCDOujWa7mZU5br3Nk1KXjsVh6GW9Zdc/I0zAMBYDS8PIUjY
VCwrV8AksKwpdJwBsyekOlyKyf5pl+SgGP1l1qnQpDGPWOy3g1Y8Dd45tuUXZxDGn60NUKiH/MKy
Cqu7Egd0jzRjIlVgWRP07zc8caPOr5NkXVWQDgBOzAbNExyXc6Hlc7YFsUVjFn6ANCc00hd3IgYd
NlFpyHIJ0s+eDJcViT2w+XObHrTUuNByN2J6Fjats8K+PKgJxKqFEylZHv6NBQGcIOCnUFGYK/wf
F4QFr1cnK0ckfuq4QfOYV9kGZaejDtSYgF8jadVg3u8Zr+O09O4m0GIr3Ba/f4zP0A6sS9jbIRdA
fwHkzMWMyAww4DSbgZuTWBl0PIHvHFZobs+iKyQfN5JN1ySxHw14h/iyqyNh7ys3MOo0NEvwJdQX
i6o/TJ0Dcm0ZAcGvaKfpTGz68jGBq0PPCzfJOV3+OFu6klExgBcSyrzfKVXyCqRXYEr20DFbrKx+
/NECfa0P9k64LGqSAa5Y9ooBXJw27Wb+YxAohtFat6FbbcZVBdJZCarXOTs2Y97Ii9NSRz4L4bKZ
HYBz+uOTjnXO0C6Ew7Fdexd1bl3mrD9J3T526XDMpO6TXk99mmWhxTUV2hAWlNScpvBLT7y4UvVN
Ue5xf4G0RCUvOqU69nl1VTB+4J4EdTRdjQPW5YXXJFeKVv4y28SBQTDbazYEwly79Vlm3tjIDlZK
S45cRzfXKcHgyL1zLO4vwihiJ6CuM834s56RhgowJIWBfqcVpDx7FtQpLMxBoxQiSgaozWvnOhtf
pCKAPKHbhwYktCOXHJkUIHXOXdQO2vLXWJJLGzG0FsUVLrSnfnLOVGw+w/vnzTE7B6JRhWLdMmhT
sycEnExwPVLjsqPyyfEGGDO2m9KAQzI2VFC05roBLT0Fa7oc+c3Q6DVqrBqFOzfoothDAvSM7/fs
F0cm6vt4Gg99R4AjFqdXXiZl4TpgoBBNwfr5QVi1U5hYzbbLZSfgzVZFolh/P6gx77DlukbFchY+
gZAzFBI/ruueNzJD4TAPu/GoOv3JBTPKKxIRJKOm7g36AxXMW3jzyENTJ4Y/CO92dIBsEJaarVrP
G/xUASCIVKHj3QxTm62yVklC6KPhe1TwQUuHTH5u9M1s6rXj7oxYAJieJAbbeVNR+F4z/XTYGI1c
35T1/ffv99Vahiq2N+PG0OJWF+G4zonQAHLDysK7ZTgaQotM9yZjd6Qt90ovcVj2dvT9oF+lugBk
/B51cSWFDldtyBJi2Oj/giV5AoJ4p8DGcaiCfjagAUXfqc7E0q/OwPdjLkJpoUwF2F5gyUBK8ZAT
BaWE9EwC+1UMxC7FXRtpLDKexaECYLCs3XTW+EYbPtW1H2XDZjm5q6QRfx5g//Uy/J/0V3n6cwXK
f/83/v5SVqOA8nWz+Ou/D/mLKGX52vz3/GP/+baPP/Tv9a/y+MR+yW+/6aZk+G/5LR9+LUb/6+nC
p+bpw19WvMmb8bL9JcarX7Klzdsj4D3m7/x//eI/fr39lpux+vWvP17Kljfzb0vzkv/x15e2P//1
x5u6/X+9//1/fXF+x3/9cXqCXvWn7//1JBv8qGH+E+Q1pNyz5i8u43/8o//1P1+APDOSYijzAis0
A+p4KZrsX3+4/5zJHchdIWs+21DONsSybOcv2f+c5VKRSQInBQIorm1//M9jffj4fn+c/+AtO5U5
IgZ++mOY8SDEgUYAdDZx+cFR/5Y+visQCl2hfdtofVyScmOAECqr9GCg25Y3Z0F981H8LqR9Gmux
ExxpO6K09D626hoGhto1J8VKJmXEvH6r14d6QlPIClGhO6RFA1YZORkKP5eBffnGkEMHIgK3A6jO
fQyspjIWlRicMVYnoDt0KK65xlZO+YabFBAi5aIzAMoova1nFnt7BFZMywJwEJG/oEFF17S4hqtg
kFZiBZDiQZBwgMrxoFQXRQ8HLbe6UiozMKzhTBxZcn7+nD4ADd7INnPn+eOD80mDSI00xli3WGwa
INhZ5bqsvHXyytVfV6j3bRNICnS94fOpiFuqH3NiBV7nRN+H0cWB+OeDWEgN39T20cH6+CACNr+4
Lk8jrIvdsIgA0Vwhiw7BiwW6/g4LaFMn515+/p0f144FQ6s39as3S4NFiDNqmczKVCKWLI1MSKvY
KQl7mMFByGmtOSgkQ8uhSvtAmOLM6y6SILzux6EXC6Z2GZcpTt5Y6+7N9Brc01WHtm+HwUuoSH4/
t8sGxqfR5uX7bkO2UoUQu4laoUW6gPX5XuU6NDq9lVkn4E+0h8S0w1paMN6B+CvEkmzF2CgW0FCu
tSVDcSygbkmh496jVZ726Z4o1jHXKlh+nbtTvflILD8UE1cpVPfBOQK/4uOzosk1wA8cDOBs4AGc
R9Ydut8Q5vJb716xPD+FarFRJxdaat62mn3UMg+GWNNmmOAQbZFji9YvFNcDkUSlmiEvqRpfYHtB
Db1qgCs2cclxJhl0Fuq1TL+zxT2yg+uRdgB9AEz0/dR/scFA23r3OotEDzQQrvdjI2Kj158GU0ZO
fturJaT7WWTWEKWEgr7lVX5jlX6mmdeSso0x8U3d0Ejiz/ePs8iQ3hYCDoxZdO7NTGMxuaWm9KNo
8TQQSAHWRtl3wKwWfPChGBZ4Y3mwYc37/ZCfN/bMW/s95GICukZvJR1aEecj32TQrmmFc1RsDNnb
19mkB6U2gFWYVudi8gIX8Ne7wvEHJx6gzs7iZCh7njAwRLGQ7GbbtcbTzNIxK22X5MmVdCFL43Qb
lClqRtfSwwUuX2ebvHiy+2nrAW/aJSSCNt4qkVfqbPrSstfvZ2YJ+/jzCfFwKKiDdYam+celrnXa
2DILmCJNq1Yta06i9o6Vbl+bELQfvBcx0igV9QGKS76e86OK8ywFEU3Y+PBSI5g/LDkaQecw9CSw
H6aCrGtdewKDrfVxEF4J7+8EzVnxHZF6Bs1CLvrjQ3dt7UKr0WhitMKPNF2rID8Xrd/q41FXQqPl
mx5ZvwNP6+9na4ndmWcLA+PSBFoS0LP2Ilq7BpAUdMTAo6XsmynZC9qd+lrZcXqTJ5CHSiUcnTW+
5aV6cBQ1SIw7RXP3lpjuiabed7nl+m43nFtnX5wisImFozn6rjAvUxfPNSSS06TVmlh2+Qb6Z9BN
ARmztgEpbjzYQE4r3dTDpHauWS4O1mjcKsqDTOpoNqDWWX7TVjKy3ajUu20Ow7+/M22A1CLfA9YY
Wk4fP68Mkr8KuCZNbLUzk0GsU89Y24a9ziYLSFvdT4EZtcwmrBJvRagTaaSKtGHVufZ2KAFCg/sa
NJ3PfJrGPCuLMI87KJhPICWhYuUsltEoippCIV7GoNleZc6tJcl6DkQ5lHJxDEd14h0Lc9r1NS5x
2sZLp52pvLq8XlODhCQBF7O4p27iA0Cx5W13UzT5lejkqbO1W3ABHw0n2bdt9VjJh6KCpqlgqwcP
qA2INweTYcXuVJ3phH51zMLcDCsAHygYVsvmZMPsFPQxXcaDba8aRDZCVqxTo1IBAArizFAR2KfF
L8cTaNIpV7Iofbe9VzN2CwH4KacRsmmUbLVb1/mRDXRtDaqvndPU+eIIQLIHYjOUIdFfW9Ys+YQC
29jbMiYprODNzJewRZH60cyA3hLPqHOeOQLPDbi4H8NzjTCXYUBHf9H1yhf6RZpmfuLe8vwnZ/TM
cMv7+FuceP+CiwXfw9pg6hWM14OtXiUXtvAB//K74UJN1payQalNtV/O7LKvgsDs2oYdBiYBYNEf
d5nbJYnMFFfG5WiHRXPomhvBeTDoZjC5SCLRr1U8DXNdrf+XIy/OV3uSuWr3Cj5PJLAqfVEh4Msp
vJvhBSRRf2bp3dSirFeeHXmeyOUWfv/O88n/LqsUhdnmnZJgC0MaqNVS4DGwmrpVgjqR2u5wbagS
SFbhH/VE8VU4EX//6l9kFljJ/5nzZZtPcydjdOfxWZ75MLMvIU3iQQUzausNsS8EXv77AZeNxb+W
1u8RF0s5S7SuBPJCxnYO+xmt9SfwbhuTBWoFYnTeRNRMfJOREMT1AO5EoQPv4TPPcGalLeO5Kl2h
6ARvTSxAz4B26Rsr6Kc2nDpzrdTAHTRNVI8JpNHomaPuywkHOvzNoBNiIItFbuUo3eqTKeMG/EuT
J0haSVjh3lo4EEvW8OomsC3nRv0yfrwbdbHAS+g/Dk3hyLiDyfKY2YElIXqvdAGMsnwUcQH3ac/F
kC9yR2j1/n7TxdKmiWumdYk3RXbpi2ZXYl6T/A6LzJ4bqQQ7DSEl6680/Zw89jyJn3bV76GX8bkQ
nSY8gde1eOfPgXKwHyfYP7bVhSIfv19M8yH73ViL9axVCS7AE0JlDpiwdUGUda9fISp/P8q5N1oE
ZCPTR6+vMZkGjE3dfDMpFzruc/CObstzRIY3y6/vXsn4GJQgV90Wdo4tWtVOhHqJMFOfeGjDJweD
XzBhQqLTja3R2c5LyNaTXTLB/V3xiezWZc5WmpBROXihJfWwn6/CDFVdHYlcOcLSj68gkgfgYROO
8mwl+dxEzTnTu4BKGt1UOgMfR4N6+ry/5jQHtV4fDea5QlBkcAblysp1npigK6d7VpkTNYoGl/Pe
6yO1Phvjv0rT3m2EpR2nZJwSpbZkjCwSTSu4Deb1ulThjsugFDdgTqGNAWc3aHQFKmSThp6sXK0P
ALQ/E+2XjZw/g++7jbHIGJOhqQFWwey4SFyMbK+N9zlacRqkMnpL87UacHPdnxgP9HzYd7QPKOv8
cmj9Lt/r1bmwpL9Rkz8tNTCEkJWBQAiC68ePC80yaygY0r2KAv2aK+0q113kcU+FkvhD6wbVUKxK
ULxHD4a34HGbcE721MA1YQ7TFysOQZGpW4/1bZO8uKOxKsAoyvoNt34WpR33SR+R7klRAPTld8gc
fAeWixzii3oO+t5dwoZTOSh74oitYRQnDUVO9Z6Pzkun81dPx606TbQrzdvV7nTf9OOusFmkMHU3
es0pNfKrPq+PSvXU1Q12ChT+WICuAsTPrGjSlZfCAJJWgVeXxdp1Kr0Z0BZLG/56OTC/pczQwLNh
r5XHWtMeKppdA3SeAIo7KZPwDTHcWna/hzdeUAMaqoiAoTHft+klV8xjCT++yiq3fTNDkmy/gGHY
DawTd7y39yWne6Eh8TedeKqNaES1kRn6fbqDSK3wlSS9c2D6Zxaq7bdddTmvxzHhW+lU17nOIX88
gSehvORaty2TsNbFuhWkgl3scD9I/XHKy81Yq7c1/ZEP9ZqnWNJQaa0nsUtKLYZSuK8lbAdMcNBb
cqWU6Q613+s6y2JaOMcSpitUvxF2fsVxC0dP2EdF+FqXzaFJxBb4g6Mwmy2zyJUC4RSOz8hqxx3N
gFAu6TEj5mbKxse8qTYlUNx5ZwT9CMMwkwz3dt5s0cGCOVhzMut2w73yEqT9ED2vDRPpz0yWgSMF
7tdylxs4/q7V9lGkcD+UF3C/8A15N9YXiWoEzLkw7Tx0zVjlymYYAoWssBzM9M6YftU7Wmg+qS5K
MOdiLYmRjeuU+tKF8r0SEGPPqybIODb0+KID8dLmZsBKnPBjGpDq0ahWDrqmldAvtTw5lSkIKY4R
ZGrYl3zDOGBWhbsbJnGB+rZCQRAcS/SwPUZX6k91Cwh9ROlaUbIohdiNDjHJPGgHXPFQPhiGG9jH
HQZqh2PlRANGdPK1lPlKR12s8Yyn+W7EGu0pEfpLVj51kgVOCh+5Akk+cIIe2uflI9NeeHrdan5d
pXvJLIjtobpNwRisTjBAY4k89YNxJKzZsAY8Kz6s0krZtKqLv9tAe55ju32ZPaFdM/cHUMpYgv5s
uMn36kiaWGhOOMsKzCF9NgGYoFxpIEWX0OxVrHOF9bmS/DlK/R52cahApFY1uwLDlia2z2PrrtGl
OpMYnxtj/vq7g0tNE4prZdHEbX6tQqCL7RiK2d9nEeembxH+DchzFJadNnGCVWCjLTDXy/uErmR/
lIPmu4DcIv/8O4MCTD8LRqDktXgxrbPyQkFlLmb1tBpRVFNd0E0HFvTtqlRRO4FHt4lc4vtRl/iq
P4+6GcP/17CLd60sT0GLu2qA7eVBgjy/KtYu5BZhu+vXNfoTWD1lNq7glOEraBZ9P/zXM/179MW5
RrARxyHlTeygbgLVHwY4P++O6WgDLuGnxpVQuzMLaO5XfrFKf4+5SPJ18GxTV8OYJZngrQlioIPs
zAy1bAw60QdahqMdGZecrpG1+rYe1rhSu1aEI3+2Mxx2eSUQrf08KosxICUDcMMMXBVk2XMqr+fm
Z/76u9WejURpAftq4k55TozWJ1iMI4ccPtsXWrnGIhyNc/58X46JXipqxTqWx1ub4d2YE7BTraXj
lj8HDyE1X1cvpqL2O9Q4SoX4OAt9ilLT9yvhy6vXu1EX61DA3z0jIm9i4rKgMVBsg/JgVtxjy3U4
JNW+P7MO5l/4KVi9G3Cx9Hp9koqmzcWMAdxMV/PF8IwUyzew5f53r7ZYcJIzzS6zrIl78XPAwWnO
mowiRJHZt8tNg2rG9+N9ucDfvdli0chWouiIWnHstSk08h+LGmmNfSZGfp0j/x5lSYkDk1y6mUCQ
FGUHVxQb3DRA7CBJpjxQSLbCVwn8SFBJ/Y5vqisKswK3uGISKcW5OsXXn+TcUfbgjYL+y8dNkk5a
gn1bNzGHN10BwmEDlWNUO+dj/fuZ/Xpr/GekN/Lau60x1NNYkU4iXOnWZoayN8RazzG6NtwtLjCQ
ykQARbT4ftgv9wZgwHC8A5jCUBcv2IoR2cmAi2ZPkV7iLAJONjBKGXHA9wgDjMsy198P+WaJtNwe
s8UJdDveLMkWN2nI70mqj2g1DO4UlYwebFxGje46Gwc4wahhopPIrU4OlFKGhqx7k66hOux7ibFq
9fbEeuNpoO1JlWKrAwURwIEppq0SFw17BcaN+Z3xVK7BRAzm+6UHIYluQt8XHcrEuZ4octvGnjOm
7ZymThR5rWOtUX1cSw5TSiAhFU+ujAEGgMm1ljlbprKTcmrywmdGdegV7bZS4aGWuscBIv5+0aCD
5JQH1NQDo7jvBrRNvC6w+EXZkhDKumfm741H/Xn+Zk9W9NvgDriod3gWugpOaTdxNWj3jTHsuHpv
FHxdl3Ir6u7k4S4FPWiHB27hnrLKXvXKsNF7e9PXbgSNgBNFvanOL5s0RTwUAeRiI5pJNBaKZxcC
uFPnxOlkr3g73jStETuuiJyy2mo2f2QBJ2KVkWqNRlYwVv5EtKAvkp1HVUiuoloKKxP0ZleQeoTE
2e2MhawJD1QPqeFQ7zJ3pYEhP6t5NE4Ne3s9airrth0aJNJK3ANvXOp0I3EFgY5rZIyQtU4GKPZZ
433ZmLd5Jk5C0+DT7O7rtj7wBncQECCE0Padp5xzmDPfUOCfZhsbQ0OTB2y0pXEexDNUG5b1bcys
ca2YNVIWN2DoaW84CkGGBgQBQ/rS+50zRAMxQ5Jm6zSzwhTBX2TsqakyXCb7o16jeeA5fmM3fg9T
d83cm0m2ccv0RqfqdqaCprmzyUZ+S7LHPLd8KCazvQ1i9jCoa5NqKwoAY2/MW0E+5D2A+ba7LSsw
6qHXZKEHrisngxsPoLh22eRzlFLb2t6aTfZQQAcfbrfUHwYaqyziVRJlg3NsebuBKvNRB06EsF8Q
tiJUC6BpHTRJFWRinzg9GlMNOKv21uNXegX5aOWqURwQ8+5KAnIRMhZe/Mh1iGvqIpxqa1ulT/kE
c5uex2ipX8q6vUgADpD0V83ve65DS1kLKhjd9p3pk8wMFWrsJteNZZuGODyBibaDmsFgbOouTHoH
lVE0luVKza7tWbwZgjBp04QFCkqJlMC1chfgTr1ZFROsDeCrGxG65agFAJ8ZmHDWyKHBoJn053wd
H5N8XyddILRmZXRWOHCoYbhDnIzFVqdahJi/yxIR9h4INTSPFNvcDhOIaHLayYETPwuIeJWGfWC2
tq85hY1FgoYf2BMoGgMJ8gQPwtxU1qVhb/NaBJoL6RPeEEjJ9CuRM0jtQnULXs2oi3bXJZErDtux
Ae20Jh0D2KFCWPSC00vcSp25Dx60leLDVDEgOWKRm+2llUesNC9HxzrwSd5MjYk+nbG37b2mDWsI
IKO0R+/m03/oDViGpVvWgd2cacFkZxuFtyvqiGdvNFe9166g1H7tmX2HGzEuIAp8OQrXe6x6TH1h
QL3vzs2HmFvAqogJ5FOoTNAfqev6lLarSVPvyoa+NpI+q9pWo1qojPm6b0WogiUqULxCymWOgCgP
zSo1nYhqFe65Nt+mDExbcQTBSvp5MmF4DW0ebfypjPLBSTz48Fr0tVPcG54mN7x11qoqjiCLoyOu
I5zci4SEDEC1QbkobfM5sexjggCm5/VDA8kpAXNslSQRaBYbeJM2uRWSyYsTm6LHgTt07lwZDoc4
HY0Jb32ak7WL3etN110LqkVfbeyyOEnHeUoYCA8G9U621B+gu3gobYhHy+uuIyeTqBH8LkLUDSJC
5vVuHClPo0a4A1JqChV6gC5sxU8mNW51iH+2LgIiePCVeJ6osc2SuNedbZIZl6J87joWud0vV7GP
eod/0Qjk0O7TYoAAw7TqcX0gOQl5i8BYPkHpkfujzJ5R518XLCMw73pNRLYpoLbS9xRq+x4Cp5c+
J2odpdlwTyAw4Wed8osyd2e3fGUA3o0mgHE5cTxanhuQt+hCYpUPrZdA5oLHI+Q4gk4xpQ8yewRT
5KLYEtX4AQ2n4/yDRANmoVHUy7SXD/aARJ6kz5mSP/PxoBf8NYHccWHlz51QY6gAbAvXPPVFB5UD
y2fcqYBewltQxfw5Ng/4dB8E6x7QiDq1hhmNhnVDszSCQ0bMTX1PC3xvMh0ZUk/BWExFC+bSmD2P
br132LQjhklCMYHDoBT2dpQgMNXmJeSIb4BTuycWAoYmH4zSXgMYClkU52ayaAVVHPvRMuOpyJ5r
kj9bircaOvcIwD1+Pc9ecbhcej3ftOgYaY17Y1Fs5/nSgozipk/pc59lr7hivLY2K/xJ3Ak53eOb
n5M2haK17j577QWoor5Iy01b4/FkOobI8lDgxTqpJpxbKMa7evH89vC5Uj7kbf6qpLXh9yA/Oyp0
1ZTqYXINFM3L68KAn4BB3BuTF5dqV+56C/EEm7ML3J7dV/rD0Dp54M3moxOo/r5C1h5r7qderKba
3tDBXU8IKzC83WglllIOuPnAAT2zrgvINHphx81LkV0jKY1L7D+vetYgl9Zzb6UDovp9RvhlpcBC
Ix/QGB3+T29MlnfJb99SJzNt1satc+QUJWecDYpUgh6y+HD9xRSIoPLqAA7cYZal5+4bc8L56YgH
TwYIUhgjQQ35Y5aPzHqCE1ndxjQrtwIHL0imuJ4SsAqGKDFSWMjW8Knj29qCVLyZQ9nT3H4/BW93
muUzQKh41gSAYBby4o/PYOsZGBYAscaTRoCg/dUhPmqiWlVaFk+G+khd7XZExddovGNXtQcNcuId
TLOJSPZpXx+YUWx4hdPPUG9Fg1Qsf/3+Cb+6KUDEY+bJvclMLa6ala1OQstS9MlJcSkTuWMy8bV0
WHECJ2HcGjzlXNHvSxCEA3EGsM1AEvykL1ujmKUMtSdih6P6CYQHUtvQlfj/CCNZaAhZOrhFxpy6
nK1efbUo3o+9eF/dgc2mFIqIRVOtUuAaLXjJmsJ6Uoh5Swqxs8wHgELWqUqjwhTXivH4/YTbX844
iAtgxUHHGaWyj0uiqPTJAjUdPVSxlbBqltS9Zuw4W9e57Y+5EJ9LcQA4Zs8zXGYK74VA+RnkEMeH
GvJjWSQvnLQn2y2g+p5WT0luPAkBMUL3ImvHe2Y4L6WlPsJzcgP/jqOoy1emi22hWS+9bR4VXdsR
Xb2db0qWZr+qEm6Ro/dSJXlcO0AyqwquD2O6MYWKqxJK/yoyyXAG1OUWWfNyfKQoT4se+l8W5Af8
rtcDpnME6TaypboyGepwaMRZWK+z8hDE0dGgbtDT8AVD38fR6TNjza1N2xY1yvpWFOoWy/CRw6L1
+7n+CuCKjYfjbvYpQ71ysf1Ea1Oz8TIotU3bDhlJV/ShbYgt0cuVK1nUcgAygLwUZhnYibIhMFS2
1eLKa6Fop5654bmf1x60QyHSAikOrHyAQz5+8nz02pENah1bphJVUDC2gTbttLjLho1AAJi4s63a
DbHci5tDahQ7HWARvbLXSYr+mWaH6NzV6NVocK5PkO2V+SvrcXT2rb0WsFgJtT7B6aC3R3XMNyJ7
HqpsZ/YUHPo0bIgG4/PkSghrmw72cei6fSo3mkjA+AbitSzIvk3JAQ283QDCVe2MUJFpQ5bnr5kC
OYmGPLkZWKzCfdC59SCcDfpy66lxtqBvHMvMueGGe0WccoX+KpoGE5wvqpHFldmsU/xQ01e/cB17
zQccqFToAVHFVUPpsS9L0LmG+kEOiAU8ya4U5gIj1Lex6gIepV7McPdUZBdqVh8L6/r7RfI27R9j
NPiSqASpoIhD4nO5IWmOPhYeoQLaj+4a6m7nzJTS/NWeNtA+OpXcQ0ndiEqNxdpoXLLWutQLez0X
uwfcg+cpSBNrO+gdLjH/l7kzaXKT2dLwL+JGMsMWJDSrVLOrNoTLdiUzJDP8+n7ke6OHG9GL3vVG
oc/2VyVBknnOe97hqCB3W1oaZOPbSAGlNe4LBxQxRbbarm9DYl8h3ph456mMGah94GM9Zll98l8s
LUfE0FvhgHHNPxGhfwmFbv/8Pv+mW/q3//xfBUr/H9VH9wnU/64+uqbyT/s/1Ef3f/8v9ZH9Dx8H
27sBKKJjID6AlH/Kj8Q/0DTi3w8b1nLYeDl7/lN/ZJj/sHENAXa5m6YBCbJt/0t/pOv/uJuWIgtF
rIlPBWr+/4P+CL/Ef4Nb2QJAyGDjedir4yRv/Rs6x/avy6Gpt/csj0YbAD7lsOCg5b2TVnS3zCuL
m2N8VAL9Z6K7zbWvjISBffnHLusntChMFsDbDwXanXLvd+vTGmukHK1xe21iLEFnzPPd9JhMaHT7
On0kc8Kf7DBJB8EKzQ5aG6973P/XkzKp1TWz1AKHPSPszwYO38OgMmxEp02fbNPW9H/BKtv2eXzs
miXbrnXyDWwkHydnHAPTT/N9hQbzmmMchz+8EGqX2Pd861lrb1nnAbglGFJXVqlt9FqQVq/VzVbU
SkGNyNp9Ps0PbZn9UG48H5hbxZcq1kglNV8T6VageHx3J7Wnbem9y442Pm55wRP+RAiLvbdLkUF3
0660YsleJVPEWEadOq1ft0qHYzHUb3U9d4GRJ9M2dTGGMYQwNtBl7MB2Crm1MRvul9yLmjZZAnA+
jA41ZM86R19d5Le+pG0pYaBWa/xR6/4hVjV28M0aSghR2wFXSAy+4eQL57lRXrZLcD8KrB5suXCX
4dLGzIGGInkZ/dz8g03xdrKT9iFeuykgsnPeps3vfLb7g1Zm3W0BX+rauECp9VHoJCzaLQEXajC3
Yiq9H+5Il5iBKIVEgbahrZpg9sohIt54l4xW++Qb0wsdcL+flx7SB0EIjQfwyb2yokkOycdaJA/J
XO5XSvKtILB5U+e4ngEZfVmiBI3vjN9erNi8MxcuRPNHQGVkoGlt3aLwd87CkZ4lNEBtNg0bsx2H
F23MXiyncCKvnBJCz7HGKclG2NSYoF0zDn4jWdzd1BbvC6PMzTL27cavlmVb6c4YDojTLkn5SsTZ
fXEQGJ5lwj+6tQtaUzr7we4u/gKyVRRedYxds46EZzxNVsZsSXhtseGxpoXWvaBr2v7Q+OkSpnhG
h2K15qPmjvOxGdG1VzYSv8qktEEiv3PycTtZ+n50d3GbT7g1LMlhASZzqrtBcVbRqFZXVfwUYhov
VZYnGy2nJpXe+Fskxbei4WZ07179PG42g+WaD0QZmluF8wM864Ke+EvpvXHh6kt3OfZZ3cGgWY23
yiClpp2TDc2g9WXaWjjbcfIdF+YLwTEz1oT6GKG5cQMzZv5RJ3pyrNb5jxRCUg/4A4paXN3X/s5k
yeqtGItrY3vbzi9FNDuIMADRc7Dw+MdSFvVeZn4oSgm81spuQ3e9z3ORRjGncuC0aeQmMEHtJHtx
yUvPbWa2ZjzMYdb4/aWrkyrK5havOGSERyFtHM1UcTU5HEEm8NbaOXNyLZXzNFaOcTBE/WZIfnrj
84vTIrn69ZhcV3/wyCZQ9cbV8x0WoMlOX1ysvVmjBgAUGpT+Vzzc7MzAtgAnYdOVzWae3PZE4qfy
S+ukt/AlqKywb+OZAmTZDkl2d0FaSZnS1BGvgCAWrjoZn/Xkruc2sylG5T1zm2yRACh92c5VJcNC
Y+IjE6TfjpoVTB/pROn0K0sQYw3SQiNuyLfC/OUUfRxRUt1cuS7H1rXOWro0u2Femn2pzA+4ZzDv
XJzylrLmVw3xuRQY7jVp/eRNeKNCqr76+pB/uAJLKprNpXT7W0OVUSYecC8EPy+QzQhzlP45MnH7
1Yk4O8YLf2TsRO//6sz+cS5ZqX2STft2BBi7f4V6mMi9EEDQKG01BO+W2i7DvLW7HuF8JcWzr8W7
1k7BpWeV7bXMv2RFbl3WVkQo3/uDvEvVtMTxnher954T//7cdv6t8lf35iUNVmG4+dtL7mOg2t5W
NedPOKnGtzZ9S/NHXbPq2+T3zeNj01fl41QfkW6YhykpL6qlGcCd4DERiiY/NcXOkzYuNG3/+Pel
8mQTUEnF+EGyBjzzoZx6uanM0YxmkSRBJhMXICuSObDzZFIojaVbP3gwHKW/qtfqbl2SxfO5duHW
yB6vC89rOSYm93NY/T12+S8Vu+u0NOax8X+yebVXaUeJGAjYmAxj21gjFMGc/i7vOfvSwj7A4Qhb
Y/hs5BDaTh9vancIMjWbe6dKuVaxu1ms9QURP77Do7Zv1lkPY79mJzZLeGdO7r11Ovux1czzpeVW
v5iyD2Y3+cidz6FrqoM7aX2QGICL7sRMPC+yNVpWxpu6NvjnwnW7vaN6fdOZLX6UeW0iDbO8Q7yU
3cmw8m4/lkNx6SdGE22Mi3m6quOcY83rkFISeoMrt7U/5o/d4nRMyLTutnqTTSt/xS/cuEHYoP2a
7Se1FPaGkteMzHRA9FCkz/5Ye1sW/KczifZRtPOPUR4cpQ2HNvNX/Gr971qMYMCkVjHU135bWW7s
EpRgQaX78QZWUU5G53DDAFN/6WngHU09qWy1HlNieW5Kf+qN9kLczElhSfBi+9n7NPGpF1VNdC/R
PNrZS+9wWNiJ7nwZw7iV7eR/c7Ad6zYV5yLm0/sWnNjRncIs94rQ0bh2vRr3Y62VUbyk+sYFF4cX
pg8M7Wjmjd7Z4UXUHlcLvy98Mh0w/avZWdrBWprjip9jMFlOtQEx3S2L14TsCS77BCLNGRl0nhL1
KrvybHtucWkbcMDUNcCT9eK3g9OjZWPkq9nZj9wfWwoS+krQana4tu3hh4gH0n8fipXBEMATe0PX
+dz7+djb/jGzrS38dENf6jBZxYeVcQzPxcc0NcSd2s4f4fTDaR0eO0iFZ2ORXTRDSQzoP1TEE1UE
PkjBvrCQQRsDV6MWknbtYNWlTuOSP49z7t0aCOK2gWZzwSc9x808qZ4rv/0zxXpzzF3jTZojdqme
FRizZW8c/5omObzHO3V1NXleIDhCfzMQhjbzlevVPlQ+QcFqqbdmbPuPVrGGnBJPekK0cFFqhxwb
/NBv91lKLdT7JPEOTRr563z0EXJ2zhwHOI0aCiDOL4hdWS9FM5PwpHaDbHaVLr17ou9n02sPnS+0
H1OWWJFBZbwF1zjYXeGES0b3amItAVpbBqrljCgIEW4meldJfo7tvzTxUJ41fWMtsRlaqClHSo+n
TtdeiTceQq1Xl4nBW0BsZCStxUKcdzZbp+E8MG9j1b3OPrNjwy8wwUsZOiWt/lVjn1VYQm7TrPno
ml3hlr970erRmlcdxpLwCUnxGS55rzshDTXro9nFGsJdiHfE5Dbdnir72ih+DXk6FLjmc6UdpBgv
s11O+xF3ntYojuacUbqVkrS2enUCWWpWVAkZehzQD0k83rqMbNWh2ZayVgRhu0yhVus06fkYUKmm
u3ySfGrtMlttEsU+RmTrwtMTAxYogpM1RrUS76ddqrO3No2/PMyZ5u1r9hN28DLIpjoYBm86dhyg
KM9BHqX6axcKZCtL0UZ+ekscPxBNJ8OKggnXlhgR8zrEcJuiZEiz12wodqnfMF3Iq6Buhvo6x9Wl
6Zy3dAHWjlsYuqLuPZ6onzOWmoFI+1PmC8W53JdP2odW9Z+DJZii6eNbj6XkcXaUESrXUBvXWB4z
y6f4SZxHrCVk1FG5gHZDFEix9tnQ5n1UenEGhcwfZEZDXtRkBtQePNBVYH85atVuLvsldPr1tIr8
qddjsmAR/0XuMvFw+bq+rbL57r1zv/96e1rL5L7pji7NhPuj0eUtFxjWIG/8wZ6mQ/tyYzLYDQi+
DXXN8iRRyLLAm8dMA20kBCNw3PnNVJXFZMqOvF43romuD/gYkCasrF3bLj+bbB0AfFstUFqN1va+
oGYrTBxj2jNX+FFq+n4d8zRyyi4lz7yKlH5feW2LM6SbaYGZGnDjRoeguKE3tvbQtIjn+QkYcW39
MiGBvJ3P7pSWJKSbBnUZ0sNF9TjQ9MabmBndFl69n4g/RaVFeVqlVxh/r/gmqqicCu2YZKTP51rT
b5L7/dMYGM8L2BoCnP1SuE99vv7I14oyvLHMfVytO2STB+z8H1H715Dym13rTA+dcxROc+jqxQ2L
dnxNHGs44t1mbjS3/racBi8A6MwaBNnGZ1qXNu9NNdVhmqVr1KBICKRbFqFRJLfOMbdabye41CvI
9Zm3kHuq2aEcaP0mKaily+p7MiDWLma5b72d7SV33pif42skCDK+Xz659PvBnGj82qLfwunrLnlq
c040cteOzecssISOZx6izI+UZz/W3KvQ7StsFOVyLkwnx3VIFAF2WU4vrVB0zhSOvuq3rGnJfGhQ
p6VtLjyzPRB3hwKvtg/9sswvJP7+1slA1/WKfcPpxn1moRGwSP5mL6tebL2UG4f95XkwIVl7fuVz
7usge55+djBbJWHSDova7C5Cm5+qIlKJ6XFGtgU4cZywW1UHQLg+sJDhbZSFVUYpjDrqWhGDfA5P
RWP+0ay0fi7M/tml4Wh8a6emRVxVvYYabmHouN2dPbpMqrPmVZjNe9baOkmWsP10ZVA4dQx/ZWZg
aNSSZrwhluzbKrliljeHK9G9BXGxeB1MVOVuHsW2CMaaczox/Es5lw+DWrGmVuHU+04I7LfzSX7Y
NIOl7yx3OFjptOMgGW+gvePB64AsOrvz0HhlNhXaehdvvmhMtY9eDh+jMReYQqLFNsLV0JOm7rMz
uKEuFnvD0VKEaoQ2gEpdhNVkcTwXNQx5fJGc1pRb+ih9VY+NP94zLNerpYR1cFDjzHZ25xdiSdEv
SXlKdKvdOlZWBuXSFSHuIGM4UvmuHUyNbOyeaD02yEPgVvg2ekNJ28p2LA74rt3yYgSQAJjfjqLo
n6RZiDDvBXlvbaQb+lf29ytkgP8FJxY19ronZObJ1gSeTqOp4SNt3MTovXeLrp38OImvpbHc05vK
7ZyCQ6zmOkKNzI3NrNShcCBMJUZLq1fEwWp31Fd2EQ5+4YZlZs4n1dZQDap1b9noqssY6o/hryLC
9e69WJOfLWqzCDL4RWuFt8vsdVcnq0axalk0NHLvjnLZ53KtT2lNnqNHklvQG1ehZH/U1dBHnfaI
sd3rKAz8PuHUiHX8ziaRBrYNzUW0L3+b8b8v+eoCRk06fd3anNdUs3e2U92qnlsF8E26cJbumqKp
j5m+wZ32m59dMuDZ/v1tf1+S+zNhZqYMk5jkyPv/JIBg8SeWdagGAgzHJL8HzDM3Ntwa2oRM8q0y
CxM1X99cOkHGcpquVtia8154KEinUnHRkwfMSxdauFAbsh/J5P1O/Mw4F2N8lITSJu2ToPuIMDV8
oET0LonJmZ8s3njqEOygZbfG6B5ux3btDvFrud6PpRwQaZgFI4mS2a5ijy1jXWcj42OntQZ5x3zU
vepaiGXd4fBXB5njJXtMUeQhnvz3rtF+Lon5bd6l06uu3Vqe/rDEtgM84y3JCQSCC5LpssO6HhWm
WlS5iQtEZDCqQ2KThuvfFxpbyFBq58+dIDXup+9qB4I81lfFOTTdT1dhkA+6Wu6JX/BtZ1NzK+th
1671+KtNGUzNZi62WTubzPHV0fU1ecjc4dscOUAlazCg6i+2JlSwUg7DgccpFs9pTq894Tvj0G61
VC6Yb7Q7pubW3XjnbVzEvpxiONVYv7mG9uyn649qeIm9BJooEfTS/xzc3gzcivXaVjpH4hR5y7ak
qUsKoghQn7A3MmnO4GFD3LG3hkOOcTLLJ+xGJiF/et3E5KFZfG7/MkYkR+1B5o5jsX5WA9/GEoSP
3Zv3IawsTQWF8r4szbw47XytvPRn6+Uhqvp8F0/rcfYGsnaXa59pe5NWd2vg+kB40Z/YqpeQwQwS
q5ykBvk9SKegpdNutr48g0RfmdhsO7UGiTP+tJeNLJ3zkhinxl0gHqA1C2GvwvWXoDkra0N3g3Z4
HFv9tY5d6oYONpnlrgEt9zH39H1TeV+jbL9zP70m5ZfCPxPp4EkAUkH8DfV8ekgtrlxSpR95bJ9m
nao9ASkMitnYlt1yEPX6OqbmdnFTfgqnJNqgHi5VOrfOVjI7xDDw3Zm6h3as7vXjsI+TNSqc9kNj
webCJpiImA1yATVsncUn53aCzzOhoUpT+wYlyNZWyS/sB97R7YEuDqCecoqv+dI/eOkAnvTliPng
plVBkwK8XKoDvNtXZtURmLMflHl3nCTQhJhOnUcLM6vxoVwJXPbKOGqLnzJZsKlK4U6pxj6Oox8U
coihb5PmNBRlF4gKR22j/Fnr6mVZ1ddU5+HIs0wn1K1qa9oNiZcVwgYHqWhmwzdb8EIZXWz0YaoV
NEUYL7A1NRBuIe6ciAg3IjWBkhecWziDWHdZ8JOBLsTs1dGqza9xFEPogxTnmBiVvfVzSauzVdU9
HMzhphdpKOSwS6vkZZm5eFNswY/z7/CV57EvhcaQbtJu/coaiD7Z6J8YsUZDPt+mokkAyo6164Fi
9Iu5GYFBFxMT+A7BO3Ykt8F2Xpb2lYYXqRgJNeadYgvXgIxdLWTHvdQAGYFtslus+dBu4esFa1Ot
0VqKB2dwPuEyHWRjfkqa87VhAzVwM8jmBzPLL3YOvuHkj2DfD3294Kk9am8apXGd+admMU+x39Hn
6PZ5mruLmtIkZMOcQzWtX+YyvycdwWWqPNe1LEO4mJzF2XrI6+G9LvpdUtqwVMcvwJVwLlNSHkRv
MEOEG4fHAWdskl5HDyInEekn3VKHdInP0sDjsamVvjMUuItNgEeWt0c21jxoWkHVTnYlg6Mdk5Fb
DTWguef92as4dco5d4abYZlMyeyIyPKf45b5wNpJ1kasiLdspweV5O9TIs++ljMTrQm+b5/sN6Eh
WBP5NVuw/6Xu6brmddIahh8rtEjGQJ6m3ZI+xlmMfK+ExrlewQVWdCW59VlRZYApOAQ+t8teT7p9
p6GtQ4zwezLzx6bNEfP72S9z2Jq11QckBu7oQLZ4adYc62ewomh0++8cwCScAf7wgttX3ZAHkHy9
FKgD9micNZtldj5XNu1GAw1d9E8sqzBNsItpa2ZYdVPYigV94KBdUtV8W0n9KFvrlkGt6aV/TgqN
iuEO8fbTbqDwLybjg/CuF56FvSe4fVY8z1vK+UtRt/UmU9p+ofnYUCs+ES/5kwrH2MChEdCm8Cmo
dPSdOnzGwFqzDyLOji7lQVy8pGq5yTJJwswPTKnRCzhNmJX2B5GcIdS9S6KM3bAF+3qUgxukJMk/
1wDUiPpmgc1EWo/vedE85Vp8hOp8bPKqQvBqbe3JpaNuHwxzPmDw72yK3p+gwaL9a50Hx2d8UMRE
Cirmdmwj2hjkKg4b/EMwtjDOnbDHQEfaaOSAhdNcvmS+djYTH9UPcVi6Vn+6I07CqoPCO5Ts+hyf
qXEcuhzhot48SovJXdI/Dfl4cJ1hx25ohRZVila4t05Y76250q+nvxInZWLHaHBMjWiJ3fPUjxR8
PueeJX/UHp1mz3ptUsaFyvw90fPjRxqpaufBNslr69Y26bdMw5FHNNb9i0WqsibWYjfp8SVnZ03r
69A33r4lpiWH7Wvk/qkYNb48eDN0zvuW3Fcu1UXRBMBXJ2URsOKoP07nj6gcJDOQHMcw0J5KcjyN
gpBuT7kvtuuATuuEm824cVfu+b5Xu4V2zlP/1cliKtriW8vsb3wbXusml1uasZ3eieOYT09ZVx1y
bzTCbKGYL0zihAQbcCHKCyv/paF6oP59nFjM42ptU/OxqNDGu4sY8ZEjB6JGD4fShYZckkLjv+jm
EpDZ8suT+zU/C73eZrJA3z7nm5R47V35TszEh7mWNfX63cRNXCjgoqkEF6pKkrSSYWSjl7+Wdvzj
jrtifobGcPBRNW4gtTyh1oeXTLGwDMzW6uXVLToUH1ZCPCNFSOEhsJ2Z/IPsgtMvxhk2dOR7LZdy
eZnNp6EzVLiicgpbKjivU+9+Wrew+xK0R7TLzYCyIac0do38WcriWkHHGWIxUaY456ypP4dEpRG0
nfqYSuPu/NoU5H8hO4kL/6Es1o1/dibjoWvWfNdTgdb++g456uc6OAZ5yO1n1iW/irViumd/TsXK
UAjlbZejtRipElT5mA15DaUXGGX0Pv2vZda9KKY9Dtzy0Zi7/ljE7j4lDAb2EC9VLRXM4ew0kXoY
ai4Ysq6hwG2avNjNd2uYBL/ebSeBK9IFTGsY2Y9hk+v+9e9LbJr7min/zmi9W4pJ2Xbo2bZbN7eC
l2mMHdyqiPlah8rZDP2AUTCeBWUEiKH3HS0KIzeok0u+N9Jv8Az3Eg82OzW5lQrlx1i+FIvyLspV
3lX62IGXFl6XU3JomnI4ZsweBpMquoQOHcVVv2u61grnUaht07gQlMt3XVYeT5kZaOWoRdJLv5bR
M05ZQ3lAfnkFGTpD/uQskVObOpJCgS1PYwUaUF2w2OMUegUw4FJR31CV4KI7LH60FPdbO1sM0ztY
pULOMH7vEoUx11uQrcCejAFmN0KxeClUCMHpi1DmZl+lzd4wVEklue6ztQLKTZFULcylDUk/2Zoh
pBhoX23cRw2iM6Js4/vkU3vy2j8yWf9kfr/s03toDGNe4slFlNt+cbTpPkl9v/tvIvZ0zJ5u2pta
/N/i5qjmjESjWNNOpQRW6mYXWKjhZMq6p7imbpHgCbH8M3pqgOu8bisobYE7Ve+LNm29Vrd3xYHj
83tyVb9Td7eLuQAnzqAyT5TAthGz8/RwSZ1++Z0bHfz9EmgQ+wGQtZxuj5Fb5KQpggz5oInSo/hn
pp70tO/S7neF7f4qYdL5Jf1hZSXNSz/1xQMj2Au12kfb5OA8ukULwQT3FJvWrzxRT9lgH/SV+tbz
yxT/fmvjDlX6pHlPPgW9X6U/3VxzQ8+IXUimnbYvspLSmcV4gWWb9Y227YckGpwsvYnmmqvlNcXN
HC5stzPyftzXdnpq8lcNj7CXJhtRwOVVtExSfzc9zQKuJE5n9lIMo5ZuNy8cfzzNxkbPzyXN2LFS
jtia/qGprE9rbP6khTK3lqmgl6qNoy871Q/TQzZTxRDs4v2EoJgGaamPyFDgFYNp1sohMbHuyQys
yFx382kDefDZb1IjHDsu3jJ7p0xbPqE0jGud/5yNuojGbGwO9oTPRSPEUwF9SrnMPTxL5ATCFdAA
RaduTtImp4lV42ks60Jow44C044U3YCsHt0k+dByKAf2MmvMXTt/j8qqieDqHGw/39l9+xvPfaIJ
tbx46UDDeMTmvbuHf88axplBKAYpRB5FAEFo4/zQmdcLK/xxoHaLqmoU1Cs62nYnFlCv1uxxRl0D
Fhy/T10b5swRQgT4TCa1Fx5lPZTjeklApK8uq2MzG86znnuUgjHGFsW6BFNW+k/gcuBD93fdmHQb
SAwP0ouXQ6kZF01Q88/6HPhDoz0y86ARn+QvVfb5fq2RMqSddLauGVe3pWmX7TpzVpmitw5yNNtg
1bTIX1as95L1VHn5DsvEak++L6Ibo+AJqgU4FHVpNRFwMZflgHWE5h/jzGPumZjET02gfFTP83Fc
+vyESKTeW95iX5aVa6hpinnMat5qQ+nEdZrac9bBA2fCTT6NSNJ9r2RoLLBCqqX9qntTPbr5CDkJ
QDtJfuurONZZzVkm7ss40XHLp6uKa/vV89nTEo5hg6LzV2qPuIiaY/7q90dlEALZGKp6AokpttyN
6hYrrwIaas455NKj6VHj+0oY52wZ9b0zG/lJYWx0jEVqHMqeqoEh12fvLWrTLoQEqQUmvOtMJuad
QxrpozfcrKHGbHkS6qmoF3xW4vysOrd6iaduDNNpWSIgvyxCpGQGvp7Jj/RvX2erlTm9fVP0RGQ9
4Flpqv7bXe191WfOHyce+RSzeQLwel4RyYem+Zboak7gWK1Rb7nATHFp3NQIKJ0M69c6y9/mnHof
MqfqmX29ecfdrgwX6BAbL7biHXVEsmEgL55WUcntNKj5lrteYJp1f/RMkhsru6lOvp7zpisD217A
f+HX9KXKDjTd26GNp0Nrz/et4E6hdNCumTUGhRO+Ffpcfzd2i/ghJXvu74uj71VX9qFrly99zVmv
xsaCkdCgjIDfhfks484AvJOFjijhpBvh7Itk14jqmq1rcQLV+e8v//VnWEv+FM1URH//Rb/M686o
m4sPp4FBOZ6IR5PJAYhU2EnAJ0/m06kp++lU3V9q6bSHsnE2fSaYgJv6tPESsz65Wl+fdHgbCBNL
KsrKKYwIoDtl3W7NhdGA08j4MKSsXYL24PLYv7QWqoih3P3fi1chcZB16e2b+6VcZ7sLGVmLcMql
bWEnbHf7NO53qVnPJ3l/SWWpH33xvJqlT6Nq+ce/7ygm/WPHfhjh8f+T+M/y9PcO/X3392dnzLQX
/tF//R1ag4pN0wfAE/D7C1Glp1SPk9OARfFJ0FsBno82DfbA8Bdlrr8mfzqnVRFgPjCCoSenv+/a
ulpRf+LB3PYvEKXkebpHFHPqBVP/yxszxnAVCWulLfwQ2pN7Li2qbG+wh52hO6+x0E9FglGSlZuv
Aq0PXjIqo6s3YeRVGZIfldMKycbLzn9fyjuwmM1u2Bvsm3aaM70QYO5eXqNLC1LPzi5YORaBraGU
qu6Nv5jI1O3a9VybUafThNa1ITZu6+Mljvib+pby1/GQgE8M0HY6oeWpK53z0FCz/n2XErw1jgaA
dAI1O5Xaj7iCr6VX3h2Ucmfj6DADYmKIXyaiwY0p3PRacSMJIM3yyJn7R6A4JkrE8QVgGVXPw59C
V5rii166EiWyVmwKTf7y8vVq92O2q121xRgIj6ECXUo89mezINLYs2Jvl0PKZAyjOU9ub7fBhHKb
TXM8JUmrUM1ip7rY69ci9QLQoy0u1iSjaujkEQBiOPdMqndzF7+vnjqW9IRbmXrfsjbMQye1sO71
Xb86fKakKZh2iXZn6YqYUc5hCPHqlOu5fBmFOV/mBMRqmDp4RXVd8RdDoKWzCbptpafFKdWPZfhC
62u/uXZXX1y3t+gSqg5WjGefHIWbcDk1zLdX3Q0ZsE4/ejnS32nqJRsd5zo0BtRHwxp/1H62bte0
zPduHZCsMP3oOhmt9iglKWVgtU4d/8mG5N139OEDCncWmt4Ah6GeHyxiRferLIoIdHIHB8R4yEeG
wi6Y0p0OezaNWbvBwASgXOufbeYAQi3tCdwZx5J2/kgZjkdZIbtjCxtn66cuI/zReLfiN7scja9U
UZWn05QevAnYVsT20UNjRMVboTqjkj7HVG97L7PyoMrabFvmXv3QFV0fil4Nv6z1h9E6b4nnWm9Z
+R9Endlyo0yQhZ+ICHaKW+2LJVve7Ruiu20DRbEvBTz9fPifmLlRyG63LQmqKvPkWRgLN/m74xO9
YiIwjWY3O1htD4YmGgnfasjQdEqKsU4M0AOwY4r/tqgeAD2KRU5Io1NalnMsHlJyFdeJwfafip5j
ryNfDCLqBadHQsYytlMTUu7ryPGJie1hwmZ7ms2fGJvKB0ca1rlUvtg0ClpSrNNPBeld6L9ZV4GR
ZCpmXDsnD91oMwhqrPAG6ala1SI447dsPc3DuPH1wrkY+eTneVP6smG+JM5BjM9vKqqDUTXtjcEA
hDen0uu+zPSqQvW2S5vQvsgEj5CwzLu/CjGWJ+fyQ9desWMFWEfISYgF28XHvFHfgZD9X39U3Avj
HG2nJuw3Q8fVm6a2Q8pPwEDkCb2PI3vaa+JUwDnx3QIpuenEPHKElC/SjNOzrsoOf60+/+yRW4io
uaX+pI5xb+xRjXHDtcUfnbyJOerg/Mz270ieA3H52glQYcIGXB7BVDv8pqyaTjd+d93oM2o5gFQ9
6tPvA0FkFxWH+T43MhssX0Af/r9nv9/rm+EdbbVA4j6+MEkJL8YIJMBtjEtqEV0wLYsuv9//fTa4
BcFKuSbXK00ZArh1vP/9h1BaxcVNT9nkkEcA8SSbpwh/qrpdh1rEWNmvakBn7tNkRE9QgteqZDv5
cXudeoFXPPAf5D51jrzaPSUuc1nbNDYMCiFdORgvUIeNaIWqIr8q3ZGhlT4Og+z2v99Wy795Zc9Q
tRvh4XUjfSt92+/30yDg/yw/kS3Piqp5m4f+IfOqdksWdnr9fZjzFAaWKbKJfZuSTtI31/2mtnkD
ZfOGFGK4emREXHVf/u8zEXfE+Vkh2VDJe1YnNzMwNTWSNxxaYV8HswXGoWTeJQlLorONPYpkxQmG
P/ec1sZTYXvqTL29nTt0Ts0P4xP3WFv9w+Siw3Iya1Pm3hUwdEI5qHaWYw83aq3ooSPLu89RKFmO
dojVg0zUDchXAs+Ue8+qhs04ULPLTMprvkzEIvehAxR0hybcyZCJtD25+hlvCGbojnkzy3B8qoyH
qrQ+I6bSYRVbx55ZMqziJ3i3Yqtl6W59NR7wYR+vkaHPoJmfsd0W23KgLaMusJ6VbtwbbkgbpJ1Y
ICUyPpZJJO5JyqK1lQ9G4z9iOVxhJ0c+UWNCYh0bJk6W8pOtypxx12gln0lmWjK3QuZToL37wNCk
l4tRPuOmPgztGsJUsyqqvMK2OfqhXWiO8czyCZMvX1fuSeky3SoD+1eOX0GsRx71AWA4s8QeQ68Y
84jeNtw3pIjTxm/lfE0jE1uBxnTp0+UOVBmebb0YZhTZdE0dOEWZPf3xOsu6ocRxVrll380e67ez
jD9hMV753f2tNx1wkdy+UXuIbQaPDF4hID4xiNB9DYGTDR4DferDAcMoz4OqvHOIIVsj7PZk9VOL
CJ4f+ONL1hK0oYNgvBSFNzDKYBro6psysvoJR+3P1EgVYtiMiL82t/akP4lmGr6HGkAp88bsnA+Y
1Xt5mqGCqNfM1p3T0NbFbag6RBfU9aemlc6mBfJB/hV6p3Ly6vcQdmqGauk19+ruYKJryGZzb3nV
uUrggUCcaLalUY9PnoNca9TbsLH6LdNz+6aarj+mDoWUxRRonyTtj1H3H5NIqFknp9zGKtu5A6NJ
R5XmvsQcTrRjdWeXeXa1HGaYaMTwHQzae+V37TZnvrjOc83BTyrBNjaCW+vp6uTpplnVc88U0pNP
o3DkPu8NvbLQOAAYle1G1JXL1D1yF6a2e2UMNl3VGzmjW6Ht5AzjoVJGum1Molus6qnV/XTRdmNe
tTX4h8ieP3+/klnlQD8x/+S+PV/75QcGD1VWYOUkKS/fgz1h3y0AlqzG7qCnApbcuuuxaelGuDET
hOOhf3UXkvWUsYczFAsZ4YrKwf0qCNaUAx+eWnIvREMgVy/xoMwnZj+8IDd1vpykZAY9YTRBBG1p
SZetvB/QstjNttMK3nHRXFQ+dldqoO7qj0HHwqR3971jG1XREdPF6T6NKHNpnrKVcpqcaOAYhw+n
j4/j6L9b1KU+6DfalOpMbUjdnZr1NXCq+oo7uL3zk/Ala/TWjxgFxKX/3OLHCgk5JwWn5kW1xUPZ
Mq2nOPL3plM212CuOromsFBkJ2cn12e7Rto3hcZHOozfYmZm3Gf+W6ixyZBg0onlyTvc1ADzNPyr
GUSxLz0sJBVhkhV0M5ZNi8BcSmxOFdzDEf4mds6NunrRchR6uUUGA4CAi4P63dRuMV+o3z6a0U+u
qic0TsZF+BB1+tlMAQvssW52WOcXK99AP2/2ut6NnQYfNLPwaEWaAjAz30T1nKdV/YrQw2+ye0nu
jjbU+DaKWh0cAwMNERi7qdLDmy8ggkIFdk801xhgerM+VtF0mopgfjSK3HnkpkE24413vYm2IdF9
fqqQHRO5yLCnatn95s7v1+yxTMcjBD6OMTkPcx+8etzpxlwUL7HrTvddX36h5RpfWYP8cnPvD02A
aikTbxU5gquiFckFsKnkvGjds5Osu7rr3kIQkYs5wqkKezN51v68M50k380QfPZG3Mh3Q4J4C8g3
1jj2awum6pNZp3sCEJ1tS9wMoDPgZpdCupJaWicLi9u1TtNo3afYFDR9ot6B3teGBOJV2hXnksHB
ddDw+T1LqPdMoxMSM7OCMKH75xAWsD/ND+k6zUPRRN6THm14+9Om9uP6Jak57/okOQsX81bUQLT1
aZufnbg6t2nHFMCV8oJIKplM97Wx9r/XJkfoGg788RxzGaq90jvHPpykLOr1hmIvx753MDdjyjA1
H5s7THzHZS5v7RFgDre6rp6m0UufJ+S+jRD9ISgIzzBaLk3UoOaHLfBD1hqU1OVqhWmUY7nh32FK
kK1TjgOyJlr/kFTZKyEuMBn9OXuPJ8xchmVmPwmYz3Wq3gb7eUYq9J7Y2oOoOJz7ui1pAULnzQ84
yvn4j1QM0N/bSb/nM1p9Q0QvbVzYeyeRX2j9lt63SN4Zq1hb2p1oP8+Bc3K7JljL1HzypjLftOPk
4/rrF7RFq8gjh0Q4Bi9dCjjKUbENy+zVr5WxGS0zeV86hjUmCfnd729O7JOdC5iLDYy7MGTEwrWE
uxv43dbuweKCgCzEvmibvbBZbjEEKtxvjTxWN6c1cWTIYR6GvX+xOla1xZTjaLOhoIWzd5VBRqEc
elw5spm48qzFORx+gTU7KVh/9JFVpX6wvX+xNXr3tSvfLabLF5ORyMptq+AtsfjBymAfMHQV7Sdn
qt+rrHowa1fAte12w8wk22mNT1051ns1V3rjeN4OcRKS3HRQ7x7D0zbozhC6phsdEWELgc4PeSA+
0QYXKDJus91/qzJGZJUhZPIs5OjI4FIl/EOapT+joR8CBg2Pfbm82MH+4zZNfAEXIXU+S/Uu6BUe
VuzZ7/ROL6phDXawsYM0Hm4WgGAzBeM7DrLGbu7Vc5QjDIbviXLJdu5bWbuPgTdcmsLtzp0tSbHj
VTfDH0TbcFESboVWmM/xbPa3ktjSLGDTwfsFx82yrh7Gufvnk/j7Dht5MPHp8dwm3KdpYbyn3bh3
52zYzJDt9rkbTpx8Lc2RdNr3pBpm5IbaAB2MVkE9e3x4TN/buXwuQxo/N6U0tTh/Gdvx8qXnfYsM
4xCA5fFoBuziaV/ra8ZNa9fGbQgGvH+i0L1olwxK0tWHvfazdtfQCG8I74mOnKLWjnyzcg8mAdKO
f7RIwjPgFw4Bs8suoOMXZzJxb4rlcAdxJd+HkWFSjULnJWPhrVns9PCS6dezyX1vMHVmKoMrciDj
1bS8OiQ/mOoktrhj0vaA2PFRjpX1HsPe31OhwEcmrvwdeuwLmz3MFnrkwyynclF6vhoyHt+b0hFY
7yQPAOoJJNXJfo8S9RSVY4QdC0dIjtnqOhnKLytHrMgoDl0UTKo1hwOn1QCfGTyb2U/hcC816cHU
sP0pFOL91HWw5DhEaYtwPFyumjczhjeF0RwnEyGkrFk94+huQMzqF49Ek0tMR4ljxNS9C1bnFkEJ
J7o9p0dlk21HIvYmSNPp1YpjeR6aWm2Kztn5YCtPY/HtNrQhVpJ8tl4ApWN5MyvslodV22PNSffZ
HL2SBgkNxO/LycyR83jamUXi3dUpILfT/mUXA9Zw34lRkUfI1/OmgMZIyfYxJeYaAPgiMze+5bJ5
8LKwPo9SfMzhk6rQe3opDVEFeLFFYOsdpOndB0WRP/hW99S5eHfPnQvtoMleAWj0izGAm8eDcT96
8FS5ov4tnId5JcPq2Uhj9QqmsLHLcvp0knphExbR3bQLswkygId6wi7U/C5n5jejTA4DnrTHORIP
Ux+PJzNv/qV9jGUPstaxNb67DNGnl3HSjbAUSh8Hqu4V6zq6qNwc4T0Ew1FE8UJ+yzeNper3yIie
wMSaH4iJjJJgdAqZR08z6ptVNgb5iwq5JpOvkyuOS9OxcVicc1Vt6mymjNQJzKrURJjRGA8Kgcd6
VMm+S93wuQmGpyU96Edkn01gs4DmLnzqlXpKnbTcZS57kZ2D8UtfwSmw8IoWyPepR6A+hKmARIRV
YDboap0GCSE9fVXd6F9nnKzz6EaS92tSq4feFPmPN4PL1EHxNzA8bJtDEnDrtE2PTsWgxmdUesEo
LjwEtJHIUtx91s3BvY4HnM3q5lQHk3y2g+bRdh1oIJ56ogaGKNeX/0oW0Ern1kUwmryl2LJvSltO
9z3ECuY/A0KwAA/xqcku2qPVbDsDj2nLrnajlBIixZB9olx8QGvhgI8qdp4S9lxjtRT3N3aA8cNy
SPbQ/hg/uY3hb6GIYX2uuVC9AccXDN1nH4jdi6jcADVCNzymrsu1DDk86kggMtQYIFVuWzC0gMRH
F22IEm3NXH2BtA/fXmN+26LO34jZyjeIF17mOtenqUujPby6/NSRZ3vJFxVsgFTiidmBA3WuTU6E
fZtMt1AOdDZzbv73HLfL++jrezUayZ/aYiaXYULIeeSaR1OV3kYbbQflPAj33og3YO1RViYTZV2d
l+6OALKR0ymFcuNwKARz9sfxLLXW9qgOOdsS+USAStvGRtX139dFrbP9MFolYuEwuphlH5/Bgfds
93w1Bf68YsWmayfO7G3myBSvqOih3sghb47FMMeH0U2/WOXh5feB+yi6aKS1W4HCnXZ1ZiLehdCl
ksm4FMQhXEYiM0El0nlrpaglgi64kPqMZnWyZUDpJo96lO6pZRPmxxrqeqPMry7hqXfI31Z1nYmZ
PRPdbmdhR58vr/u/b0rrOQO3vbNsV6I8EAxflX9JQo6rDR59BQ0eO0tiJO26n/Pqv/fDlD+99rlK
L0P/goECykAjMbbSBqkYTFAmq818FKIJRCx4BOpKwC4tjQ8TdGgaB8kkpxYcSRhC8Vhef58pzQfT
x92Py9B2m8O3h5xlZNf/fv3yLGpROUWheYGFYu2mMkShnACgDGb5vw9FyieeNxzAnYkHPkjzdp4R
b9dV/tJy1XZ9mtSYCZpEMqVesDFmxQirxzEma/HpcyuPEr6RJ1l2UE46676crXmn6YpORZvi3L88
oPmc0D9O/noeO6ATZHaWpISiD6SNTOGRA2M5zAYNSMrAMqffB0s7r66ojW26fMudkDVw36C3FR0i
UCdal5URn20Z7R2vifZuL+rDqAYCE5za3IrBeIhVyWQw8fXJJ7ayroL8OF7Jt0esgqXAyhPyyy0S
iQ7lkC8S99So0blHEMF+yfJC7BoUOKPbdfC1MG9Vtc/ICMyOASUGdpSw9Ruj4unkDT5pbaF8bv16
h49lwpAZ+UsrOr2hbHZWvvZe8m788sTUr90UlaTMaRNiLraujfXEtTuNVfWlfMBF2OgNwtg9dKOt
XaGwRvpmHyTgMVtTfQrb+DWKsXGTTR1TbpjOykLnmCVJfcRhDa12ZSxWfro58UkFm4qrYhfjLjaI
dCBngAwC/MPtCLWOTfJnEecYH7SwZEwrL06/z8oJdQ68x+XKM2R2kyxc9/64MwosZmMtbzAv65Mg
Rng3CHFrdYNCHcY7Wnb/wPolOXLIjzDbu8X6wSXXBcA0XpMrK0gcYIkwAEYoulz+NjXIYBjjedO4
0KWKFETLYLjIjj6dxiStkASNhOfRlao6ljs7mF9+r5Nug11Lwta+C7KHwpWYIDAV3gcU/45jSiCz
9M9YIgQecHY05Kkbt1WAxaXpWpAinfgcd5E+YXtgQE5CTCzjPDqweSxCxQAORufjFth5bfo8xpaz
DgLdHNqOksozLPvAtM89xC27OPcvnuPC8+mGZ/cSwnGbTXnStjviB+nauDcw0JQrMXFBJtQMLCQl
HidQjG0mQtwesBbCLZXGLYKhVxX9yVuQ9t9ntWEx0B2ivQy6botY+xuUvti49URPJVZ1HNBZ8JuR
8Clj5ZXwIH//HwYd9QqfV2sz+qwNlVDlW0OPKLoCDEyjYxOMEB4qFBnwb4fYRiruzMci6P+7vmMM
f02m3Yuy7Ppke+N76dpq12TduspD0ndF/6yj6gmPRiIqKm1izNuBX+cjDovFtgi7FyP3acrM5tUf
W1j5utxxl6AGcxiw21GUrNkMzRV9Y7fGykLte8e4Ac6Wd33mwM+3mZgxD2yIeWiqG+S0czYS4Zil
uFfgEYQbZFzSooT5RvlwoVjcFC+0fHUIa99U2cZuW0wKCh8jj9p4duTwhJrb3JqZcy/TA0UMEp2J
MmvxHuQ+8YgNyIJLbMT3dj9xsCRRvHYazBs8O8i3ClHRmiYiW2ntdAdCKsq1ScnKlhecTVNh09LH
95gfXghwESdu760MWazlpsAiTETqUuXAd1aMUNF02OGQJtHHtJcYu+UrFKS1GnCdXRgSDj0p/Rep
L+USVdTQnDnWelKfrh73ToxkW+TuI4eXtUqwL1j3vVlASUlcrj8iZQJoTpNvhSttuiNj6dQ9j/m5
H6zu4FvuC3Tga58SyIOUBgmM329hpZD/GyhNMAlM4Tl3wIbN4OAE4T8LV5osG+pvPevniRilTeDW
2SlTECfaFFJUvUTUeg2sLO3AaYpMuzssf8Kjz0eu7sdHz60Ie5FwTbhOH43+M8I44LiDAxDE6pFw
yUXDcLFp6vat99LMzSbK6n2EnZqMcS/xuxJGRm/LPdhdA7GGi9jNH7Kf5b43iYo1yqE4/f/DLDim
8MBiopEgjUmd4qZaQtBGTx8iZsuu3/yx47zcwmpAyl3iKbN2AD3X3cB2hCiOtGcCEpdTeNp1Qf4E
uYj15d0YMk8bb3AraD6ciZ3CfJjkdPhlHl7itKfjenBKDTFn5XWOQbCOSg4dW2rV8lWxPNSWOMq4
qfeiuSeRHZml4M0F0sGsUlYDN1JPEdrKfdOGx7xPjX2U5ly8CS175hbwrOGjTvDl0GkHe2ZZJFQP
9r9x0nrbxbi9Qdo2GZYI3lcfDGeo5r43VWdKcH8tfBuz1+X3wQ1W3Mc4eWi5iO4KvEzofbqzmlW6
YmONEOJz3+Qh/nZZx+afTukSteB+hSX2c4myX6xp+tf1AFigxx8zZe+O2eWtrx1rLyQ8rWBkW8tR
4/3+JhsyI2zEOt3CLX+eZILAMEnbOxXmEOLDLt7pJWqrDv1b5EPfDGT3glskEmfkGLRqo7+zQ/2n
bcEApNfpraxm/9Bm+hgIhMLeAPd4xt4UCq9Q0dlHJKWlnSKQMf7pqAQzaKbnroApl6H8WJVh8gLM
xVRmeYgLE1/bLHg2nVZuI29uKMmeRZ62p6T8F8Hr3UHsQXG5KLFTe5rOvw81kwQuBkVop/B+8tMd
oupPnUf2ri28j7IbXhh4FfuB/HA2VvNYSHR+ediNZ8tswpOGz5IK6DXQ4s9BCXkbM9dVYCawtwEQ
jpMBac3JRlJ3RkidU3uyW6RIboaNBqo1ck4c464t0JtG2Ae2kEIHhZw4iR9UdsIP+VXgyeObtTgY
Ju4sSlT2To841to1pTaRER6kwHDD0YvRHXfIaaTvSCy0GrzzN1jJcIOYl641NDpuTvMeB4r6WE4p
7K6EWU6h8y13LjTOnv6YHCCxC31UpGZ5b+t85NpSWoKP/eR2BjjTusAPJc1tZbXizgYDOM/BlGz8
0LiQzameQ/s5C6BzZVJ48EGc5r4q9jKKMWmrrfd5oB+SlZu8iliQoNqwTQ0mnpUhHDyk8R5UDlwv
NrCbiDTQd1U7W/sZvlXiE0rWZwg5/U58+n2Tna3E59PKEKMy5F2rAl1yWqMXqAjK5APdTeP4hEMD
vkORuPlKf9kkXm0aA4vdIMnuirL6M2k7PMXj8PEP3w+57uNqxgoKd+khLfhz6YAdbnielWfsrTz7
ojXl2LWAODOS4/EkeACT+SAmrDnE8beoyRpShkz2TZ6tPTY8bnluA2kN6UaLRKwMvwE9t8b6Pkvw
+CP9z/WxpJlT0zvowCx28QDQrCL7uc+D9Jh2eKbouL6f1Y+De8gBfujXjGz9brIoxSt4u9sp/DHc
qdwPk9usLMObsB1ncKnhq4XbjgqKzHniVvKKSUWmGKhk4h4KQHkCzMJA2wXiqdILBzB4AxSWbWbI
4ZxVNgQdjrNzM3wWsWJXnQaIxX4J49/sA4hViKlVk4WHKLT1rqoftPs6l8Z8rQoYY6Pv7nKuvPYC
uXEHZuZNDLtYIXWQ0x+GYn/dFM13WypxVAkkylx8RV0Q7lB/QJDxVa23Q4GIlN0NZQECoxxBwTam
XQXBWdRtfuatGhPZhFFhueFEGImNFa3akJ5UitJ6mjB18If8Euf4UDuJwCdr8p4cBxfBmGC7VZeU
CMKcMLpCQCFfhdAvPyDZVedwE6oMaMpKuj2kHfgXRCp0yocA1+QP2WD+U11JeteybWPUSXpj9x0C
pGyYwzcHT27wFlh7WRAiF8s5ViLnq0hwFFeG9UqDcOnlnF1pXNamQHkeh80LRgDtoscvV6qN7KdA
pxujGfyNh3JkO5njKRopJhAVxrvWa77w2y33oB0bY5TEhI0dbua+uY/rTlEN2/56yIt/cWqTdoII
cz1L/NwzYeK3X5QXVATZBRMv4BpeXNLNzlYU0HS8OcTsIxET3gzqO3UjdTZi559LIhNuLe0d0l0w
GCfctsZ87g9e634DycuV3YPLMyIqZwD6LEYs3qYc7YKPGBs3ENVchWtvUXGY7fOoKxuIzUI8Mw37
toYXg0OThyQELwt3RrWbuvdD/D2OY3XPZ8ufRgnQWRIXeDY0o7ceWUyARm6+Q1TbcKAR1pjbyQqH
KGczVuKmU+OfmkpWsEQs7kZhtE5kezUwMF53rfUyde3AlfIrOBcmtH6K18Qon7ph+HGH/gTFaVVH
SbH2BxwqaoxDBwrdJgkhcExOfTPy6GInhMf5Fa5g+GasgeWi3aycv5MUNQUM3v2p79LHTvtsJOsx
ql1nMyv8ORLsoDbxoibpmJntTJ3cHANpsFtcC7s7D0xHV4PTB1svbG6TIPddSWQLIk6Yh8dxsQ6j
8uLKDpY2i30dRCaWbFg2ICHxbi0a9EPnez+Ba2zaPIXjqMNk3UZoJYePqnCCDRSbPUJpse8ZumA/
tOF1YsxBVgSaCUvvp1x/h6QdX5zQe4lrxzjERfHeldm1mkgGrB1kVQNiQcltuemDCIw/cFYMygmk
s0om/WQg0hpCYGlIxQjQyzVWvXbKokQCq+ddStvWdP5Phqm4HFJY3/7PgKjwPrXw1Uic7NDP1VV3
vnkQpAr28/RBUYJVXnODb4SY24EsUBgOvmmMFjfsS+sAkvK6dTXML3rrPCepoc1hWGJSjBqH0dpW
VACJIxjpah59a4MsorQrzkgkmBmWVL1n5JcuTol2xM8gDkaTueXcsoaRRGSIm5EOv6Vp+6eqOo+b
j7Ipn3FFaIr8GacOnBVjiK1aE4dSzHDhIJUlIbr9IqZGkXLD3fY+SRwBQ/nIGLlBehLgeZgjORuD
ce340lmXAk/CCq8acc6a9tVr4kMO+LSJFv01Lq/1hhnavaBtEMRODEC1K1EweRq0sUyrb3koPrNk
/gxsE5LoXNpQVSTLb5bcKRsdV7Thbo/xTO1jPFM/Eddh7oCIy3VEjoiuu/u5Hks0EVACalYv3nqD
Af+VMssIU2tt4/VwYga/bEjkIYYolkov8g+FYZWnxggYIaCc2ihSVKHweEt+X+Lt/x88WrxpExxa
UHxQJke08cgMtHlqCu87AYFBm48cwzV7kAJ7viHHMzZmEt8Xc8XSQ1oHAoPNSZCE0F9nY6AKrJ/y
ct74c1idyRTAaTMysYmze86XPv0OCMIjH3Ftuq69KdRonUSuvi2nOpDhM28VyqhNgHg7m3oibZoW
ZqcQP7CaoissCjbwdEg/K4cwVv/UYt/wGqr4vffUHx+rWj140y3KyAYoWWh/zbG2LtJdlXnlHaC9
oIVbNoQpUdgmJWmzBmuiGArr6pH8AwzldBV+hHCeXyu2GTS/3crrtfuI7uEfzVu04t+Sc9WaFugm
53+PKOk+F+qP5ZfPTlvjgzMMAvV7k2zKud+ZQ40MIjSs+6l0nxk5/q2a8D3M8QBFr0hXFyWhOo9d
hCl6bzzOukN5k9AsT168nVA2rww5tlCuq2P2q3ELmfOawL8bX8bZgY8TQo5fUU9jUhO4+t6aYeQi
1r4EVRPvJTKKDq1xZeUfViYfxrwAQDGPAALtRYoIMpZykn1te/m7iCGzUuZnDioags3RhYUPSWn8
MOs+hJkbrirCJdaE/D6E/dI9d26wKkp+MLaQdKV2aK0NcZzFjP0N6mNP80EHyGJwY4Dig6JqaYJC
pA9Nf0Zx0+3xeeBgavZTNWPoxC3VjQTuxNp56agROhnplTAxQbHS7A0SxviIGyJQi8bnIU6igwoJ
iuQagm+0Rr0xx8VnB81HGeDGD/Ed0o0OrWNLZgh6nyani1P1hpZq2y5ZQpBr1aEYEJAM1N4mbcfa
K+NjWjrNIaz6Xd9T/swIq+ssP0FKb+fovrOJ2KDLGHfkXlnoeOGVOWok18FxVzlctDWEjdsYM7tP
crlvMwuvR41IabmTsxalT1pxzi8hoi7mHA6WKIBavE72T0Vq3ha07zAQfAs2MXPznmvjMVc6O5J4
fospyVe9FIcJcjjSuODTjv7VPg3YEGDC5SDiT7qA2fqyOVqIk0bmS+SXzPdWNn+NZjVuaiRyiTmz
zPPyp8VLzlKLWQac9niCsOel4EKMrCKUMgX9HY6EpTPv7CR4sJpqXM1iODmQw8su/HF8BrneLZ3c
Rw/8YyMG7N3m4q/ZoYwP7prku0uh/BKXMe+bPk6OnSgf+zjgbRetDx8hI0ty8ZUIMTewTIhVRoXR
NJEOyUD+oAyqI1yArypGBse1vMK5I9RdxPJZqAZe8mAkG8KjkqsDv7qNQ/vNhKu9m1K41X0Weg8l
9p1oElnehm6Lc9SjB5jLR2fy3L+zKaCWo76/V9WUneGshdiF6GprOxZFokKk0+joEKUUb4Rv7fKC
Pxk6RX1fMHu0etM8ELy6gbjn7hgq43LjPJp4FJVd+QRtnGlko25Ive9GcD2HKzy4iIdKCWIKUblc
c5t7GJThyPbkIRGMqCPMsHmyIwCvfBLQbxf51kKrli14CmQy311AZP2CTBU+p2H/MbdpZ7+44cg+
OaCZHNDDMDbfkuJ09l31uCsLQTcGVBK78HWyuadAHtGOo9oGCq5fZ1+AuLQeywK5Am0b2HSUpatu
eYEDsvhdkF/UnD5Ibwh4MzMgHQapJHQ3jBfc+SOe2/EuNI0QMrQFzqd6/yi87JIxlF1XfjpRcCbW
XdXVa5W79SGe2rNJ4G1Q0VMEPo4vw1DiwZzOuCJWybQqKwnMNQE34AwI8pEK9yAQPq9iQ0MDcIE6
YnycuvgyZtZHW9W4RjH+FMELfFl6uwrtZPo3thp0NQEMGJU2hKw8aSv/DJT3A4pKmetNp9Si3FFe
9hlZSAxde5fZFue5szBulmZXR7PacL/v3ZT4k7L9m1T9KTeeakpMEOtxOvht8Ak3/xyHquPKxSy4
iT0O1jy8boxck8rtt6hdu2Pq2h92ld8TwgCOOWM1jCZolde0Mep/mDuz3ciRNEu/SqHumeBmNBKY
HKB9X7W4lpB0QyhCEdxXo3EbzLvP557VVZWN7p6puykUmKK75BFBkbb8/znf8dMX/xpsXAV7X46X
QtaHD21Ap4/SYeTWZUBVFhq2oFHDtZQwILW4OFFAn3BuNhnSdiJBw3PL6nAdZpjNQjcv93Eb3KlO
ePiFkP5S8YvXYiowxDBnRPbR46ZbBnUNMjqCeNi4e57oehe6w9aH0oA5VT5mw1cVsFpBXUcBpGqj
41hO5Al45hezYUp1LWjXQKDarZnX9vIK8FoVcL9P2jK/z56nqK+2hElFAtYVuiKGGydaJRl+hKE0
TqYk8MbUXBAasMG2nvxtZLHjkgH6UTNLYVMF41GSHtoabrmJI0KTOg2xJ50G+un3haM+QExCPmNp
eGx5rBZqUE+KrkyLXHBdxeS22qrftD1WGoWlFOIbopWkg4tRHhNxssPHUKg3IoAreDpFcHSjd2qh
dHNZNldFEB1lp374Xb9GW1zvx6nRmyWBRPxWpNl9C3tgZ1DPqm687r0B+loNWAeZIatj7JhLsKNm
YNoXO3ZfB7Njk00R1LXbl3xQw74ckl1TDfetdt/8oqlIs7GuGdjhLrUsd1UGBKnjLJPuNK5S2Djk
R/IAt+hCqQQWxCeTWUUJsRVptRNt7y4FuPRhomvWEWAUd+OBDtiiqeTezIAjtsZmSChhE1kyrTqH
AFvD7GCMhpiW4CrwyNp7DIrUudlGmF0tHi3AGa7YQgcG+Jb19DyG8JkI6GKTSn1m+fU2jD/ankm3
zvN5GxFGGtClMkGhLJFgeOiw3eOMwgAZI5FUeMe9FOdRJGxc8UkJSrDpyCEMDNYPWcdeAqwi5qsE
McOczc9uvyVKK9ogx/vO/WUvgjT71VCRBWUbPuSGdw3ww4jTVGFKF/RDd0V9DxE3WVilWt/I+/9S
ssBzVfD///GnIIEbI/9HVU9tEsXd/zwnP9pKVb+6//a7tj+ru8/ip/qP3/SnTybX4G9/u9Vn9/mn
k3XZJd30qH+20+WnIizh30n91+/8f33zLz9vn/I81T9//+uPSpfd9dMioqf/OXKA7JqADA9PSOor
Dlk2kjyP/zqy4H9d1k/ry+t69b//8u2n6n625V+euDSf/9eP/CPVwCHVAPoJzQ6TNBPCQ/6easA7
UtiO5we2NE0LqdzfQw0c5zfXNgO0T/wUQUySJAJFNzT+/a+O/Zt0XQcXNMOVtFyiEP79Uv0pTCL6
Wf3t/C+lLh6qpOzU73+1TZIT6j9CJ/Zfv//1P70W/5w7jO7dAVLRorsuQipbQsDkR9ALPdF8HHzn
Wx3cokmKF5EbgDv711ADaMBfoYSbHkyH+b3V5TZvxZ3u2QU62UoHCou8yj98fwzBdVKsKcgtY8sR
2ag4vG9ElbBJrepasM5kpQ4V8tc00tBvkr59mhVeavR7w6JkDDLz4jLUsgYTFYePGt4/G8TK3YNP
uBsRj2MBA1FQvU64LPD/xOGihRXBIrJqm0trxx6UMNIEEp2M2wkCyCKXFuCsMmW2l+ym9ZkaoLsJ
+vJbBkn8Aek6LVof+IEByVi1sMPiNrlrmmlpkehixhIoCUoJp8EPyU/cVQTszFXy2gUJ5mrr5Jjm
GZH7VQxMnSJT+iR6v12yjmLupu3AkJbqVYs4JqQrABYCnrdTF7/MMA2XbZQS90i8WqHnEzazceXQ
q4VM5mv6ceZPFeefCmEdhhID+RHBI0t/bMWGoTMBUQpBCYGaXltyikhFEePa6qcr9wPEbEMXph2e
KFt+13Y0s1euxp8IN35NzOp+GxLpNXEbNFhex2G6+LX8kRVuvYBYsx5CeV8m+S89wZOP2YEnLe4d
rwSwEjOUAhRJdt5cbSKdmxgK0lxS+TSHq1e4U/si8+i6AAEjs8nUW3RxtLvGOH3QJM7ipbAkC5nv
ngd+YA5znB9+STkDp1i3NvMR17BKIq6g9sJ1ffNSde0wPCjoyBT/8Y9EFuXFouZfIfMfnR3JTZQV
8wa7VPyOD6Y8OjNQN8stqVGIeNNTunJpS6lN58ABpehKwGkgi3tftBflYwKVw3oa482MxlNQzxoL
/IMG/VEzDi4FcTumogVt/zIGZ5E6JQL/CC/ofJfb3h5s5Jkcg43npOc2VkcAzOyRIA7YzV3tF/ej
n2NAyI9e2bAt9hc5I/5kktrRUCCG4DU9aVmBvLWnTWiiV62i478+6v+XQ/r/h6M1w+B/Nzo/XUfF
v/zbrzb58acR+fZjfxuB/d9McoLQBXimxQLMJt5pYCT//a+W95srBCtpadvCcS2iY8qqvY6yhm3/
ZtkI0QmjsW2X/zJu/m0ENlzvN1LpAsSlpikBn/OB/8IQLNkU/WkM9i2JqlC410nCsi3heNf3/ylv
z00U+sSe1UBijZru8LAFWRU+dQUrhYnNUxVl3T1SFHEStOUNzLp+XFLTbqsjnVj0iI09sbwe772h
GXdWSAHepGT9wPiBUgCI/e1siNNw5+Y9RtcS6hdchp8ahsN2UIV9UFA5Jqsn6yAC2L28St32FBbM
p873osOEu22BwYi3G/pPoSt4si35Dr6dXNCCCMgxDMgEL/k2sy2dFwObv2FoH499/Zy4ZvyUKwfZ
VI9O2nKj5Kk0LeO+AWoXteFbZwx5f5dVE1VPRvArgy16ztDXsE6LDcYl33gCK5itbXeAuqNQCA46
az59DO6iBVUCnsObY+9iRqm414FIVuk8FUsvn8oH5LTlg58XaO3yYpeW10iInrQ1GqOIpYdjP8rh
mEA0PIQ4LDotrgmLA106VIsbbD4IZw2nRg/CLHMUIctjZYjnNu6+NZ1BQIaYxHOatPlVBSP3LSbB
Z78bf/UhPaDA9IqXcgYtaZghXB6MMIMxn8JGiLu2fVOAS+6d2Fb3gG2JGOcabfpA52zDBTA3NQwX
OdVrISq5bUtSRGXSBzu/YsWNYZqo0PzqYCpm781r0vKgm0rsgIt9BqzqaaBzGLwIHYx/7d8S1Cjo
0pPrbbrnApvC0+3g26i7agjxrYywYLhXBUmfP4ABdi+h7pL7QaVf9fyF1oFy19AmBwiLNaDmBIVm
5Ca7sOtjpGah/67zpyLADprLyLxuBsW88llJLewYiqJjOPKsq+CeNmV2L1FbrsLaSHb2WI6vdWW+
+GMFiGWth6m/tK4XP2XaEjSGzpWp+rsZvyTVF5W+KTJK8rqhMxfZzWtiAVmieO4CgOW0cPjzPctz
8a8lRJ6VHZVOLt8Bhb48KFlI8nbJn9nVKFMey3ZWXAUPwnI0fdMRDh07Qk9kO/pzyJnD46rBo3M9
UMjjAIP/aLZ2uKIhCPaIsWFN2RlGiWX08VoOiAr10NfrfzpX13NngFcoBv00dyOZHNfD2AhEzQNq
S4wnD8gOI/j4Z3QQ/q6zhssU2sPR/PshFh24jQybyu2r2xv/eE3XqT4Y/k/dkyKADQ0ixhwes+uh
bmh3ThLZnQiVYyN2Uts8zeGBlcQWu3EBVc6wSNwIjexMsetTO8Dk0hz+mu9WjxU+3wesxcaDyMfi
oQ0Pt1d6NwwfUpj8DxPUPUXncs2ATP5jmjUnpZwXK3bR9sxefbq9dDs02Pj/OOUuzLdybt9nP50U
yrYg3khyIRZoU5E93p5Bgf8Jyb4RfyQT5WA3H9KVPdj9Siq3uAtTXdwBj/7bVyIHkA5F0lw2SCeg
413fxtNa3GmPzy5rMjdurxGU4azbdM6XOLdqapEC6kYwpuU6NYz8GnvfO2e3eapGRDhuOTwKR8f8
1ihKID7HwTBZRbXsIjBpf393/Pu7U2X4h6qovrx6mu6yErmxneDmD7C++nhlvHJ9lUHfFTXBgFAq
bb6UBg1iw0RDL1tOx/l5TqADEDp0aixSeBDqNGs7KxnX5bCltQi3NpqO/Rxb7xUhrAuHRv0zV8va
pGChDtqcIgRaJagI6wNNFaMEVdF8Q9kUjX4+NkD8erXrumyitE4hwmJl6F+Lr8UDUqZFDFfkzk+u
cWaS5I1r+8Sj49emxzycYWb4A7qIOjK2QZCuR6n654T6zzPxfPuIVOyH20u1XYLrctz4QMRBsgsK
rv88B8lZ6zI9G30L04ES9+p2+o83/KyxdlXY34WUZ65uh+QI96OClvyPL2m/WEuBQm/h5pTS4Vja
e+3Lb0jkglWSU1C0NG7Sqith/Bf6xRFQ+EjDqVfuhNSOVSiFjFhADanUe4l+ZSjm8LtposC3HGTr
kM3I03QxsHSq7j6RoFfT2vIRaUIztaZTLKcHpNWcDrBVdhiBQANQeF5NhktX7sqR7vpOlkRWEnni
Njn1j9uXloGRcvDUrkbRe/YC3zrTyE8OlWUjE+qwzt5e85KRROvQ7deMmgkRu3zf7QARtV/IgEkp
HeBnEVfguhvDgoIZG3Z9zkRcoeZBn8a0Dcm12jC8d5cbnDxhT7LpvLYkGC5HaU+B+dcwlPnx9i5N
tn454RyFZdJ+SNzsz2bazxcCaghKE+L59pIFYhReS7bNqb5QImLmAv6u7l08FxvHoTd8e83XmmDx
FqWGkDATEz2bT0Mgpq0XZMW+dZLi0UW4TlD8fM6ywTxbsskf3aIGIIi6ge4tp7dDMabZEv/rtL2d
JnOBB6EwT0j6X+EQiLfCwnyR1PWVRsbpHJXnYrKyp2uLAhlmDjrA/bKv7s3IZZIoy9raGDGOg/Tq
qVJ23N0nWg3P6Fv+eN0qmujQlLQJbj9FMMywJPGhOzZqRh+NtPgOzzvkR3y1hJOk3GWGIsmAohH7
+Hgz5HrcBuwD3zoLTZst9YNDExD2mLEzRTvhocU35PkOxSWzsO9I9swPHkrQbeV3PtFThrWw0YJ8
afsQ2J4+RD4k9tJQAQZuk2J4zdhDgRfEQwSN4baswsIR3A28OzpV/CQaOs1RRFQb4QfhKofgAciv
Kh4AoMvF6PQ+BhsPsUbAJMpfWe+naAyfvaR7CN3U/ASNVC9lNVV37YgVMSFZbelf3yAg6DmIBno/
JUB9h2XQWvUJeiNPYfOp5gdpOx+iNJ2XnIuytsSoNvjR7RcisIjNK1u1ua0L/3FqX5eJt2++vdvM
dLkZJzYl2RnLybPFA1CCcNfIIN2FYRtdTJN/Qq5V/+Vyp+Kf3vWT5W9tCVsxoop3TDsnumj0QQuZ
WCis6Hovsk7M90bYOnu7TE9Zjx0y8WfxZoTeg7a67NfotGhYkvy7cmjHJWCtLm08YDXCHI7mctcW
HrxZD9OXFzrDwc6ulDNtjSAbiu6IttSErRINxC/W7tZrgvk8+2W4yepc3NkOLuCqmL+B9r4ugOzk
Ht1yzPJ7Fp/1kF4gjFUrQE4+foGpABA9qEeMuDnE29Q+j0Nk7iZaxTBAEfIKhWmSmsUyRfR5cGLR
H/taTBuB0PDCCj7DeEnYi1KHruicVxN4k6Wb4i2/os4Ufh4eh+nN9Cxrxa7a3KMEnnDnSlpQPtBW
coiSgmhlhiLx7tevIg2LT7PDaMsOvi0b57Ezsdmgg3R+2HOBT2iIPhq0XMhg8CJL9sV34IephQ+J
uwjtagb3OQ9HzLaQ9MamQ6mcZCsYNuuhyaJvZTFSGQCzVtcxt2aoqxf6VRSQjMj4aQBg6e3mgyL3
h+V8IUrtn/ig/qkGWrIMUNHvbqeT1drHuICrPV6/JUHxk/t2sRpwBEFkJvSBPyCzwXQ7IpfnzG/F
yc/zX2DNQXeVqn/kjuhx2FTyPnO5SUmbre+ColZbLbGklaQ87NAp9sfSDsUmCcdqWbfyHl0QxP3r
Yb4ezIzHiRvRXfQeJj4TgmNv0h8AbYN5Ewl0MiftF8Pgz8lIjW8RQoNlolN1EaYfrtlJTWfZA2f1
e8aeMqVv5ncR8UIYzo9Cx/O2hwByZ0/QncZqLi5VXSLiSpzgJYgKayHJbviwHUZEM9BfDug7V/QU
EcYVgRcKS7IDsxSE2FdiON9yTxPc4jA6MFvHqywgJSQT2CydoUo3YZ7Wr4FlvuImGr9UGJ/7NKne
shatZiHxr/a+Baq5D8XKZwx7LxGgtG4zfjV2+l2MWr30JgW9GLX7waYVzSjR9Kt8bvH40Yz7GAZG
lLR0gnNFB+NRJeKLSlD1YeeaCBS3qk4hjsknC/ZjZgTVBxgYkk9bYR8YuU085MPu9vrVXbWOg+Fr
iBns0i4MXwZZIJ12sk9BC2jV+0nA0GcBEbSirz9eV3aIzMsTdwR2IYgeaPKnU55/IuL8OZFtfyHW
bBcrh71fmH64bWm/dlUBo6uG+lcWnvXaYjredlQW17d3y5BdjGswFN3eVQVtKx92PEw8vjk2xXNo
KeP+duahfOhMGT/mVnvqKV3vWFg5x7buCm7TQh5ywewTe4LEhjT2D9wV+b4RxK7J2FU7SPk2YKLE
uioarHMldLjpAyYR9apmjBk3Nt2gRxZL/a3fn5fkVvUpHodAmPu4iQA3q7A76dhlp4+e9CBCTerk
ZJVYuaMfqLaHLyfEMg9h4r0KYKRWZVmcwzHoTtCqMZv0ZvlmWOkZvbWggOnnJ0QNPdgrxR4B/d8x
ijrIqk6a81DfD4EKP9wMkGk4QWTkvg0uI0E1t/fdAK+n9qbk4sUWi9bJXrpBYqzj1NTHGKLd0ags
ucFvbT02wGCWmYe1XLCbRtCHkLc9kYbESN/OyTcPG+pbTJIo/mXRPsY2rmjQ7vqY9Mo+VvxCl+R2
fkN+S8V4INrMi/LhTGXW2XZmZ51cA8u87Bt5pBgY7w0K0cegVc4+xKsAZZ4BOHYxt9CwK49+hfQ0
6+vo5E5FtVMtDejCmQn7zLr8yWljdztWsENvp7eDAigET1M9ADvPn2DbDxtWXEzTn6UIwqdElvBZ
guEBW2357ARm8WxNQE/ZDz3ohjKPM9NMmvyl7VnhPaiJZjtEnnUcjd4+4GrKdsbcU3tXjN1I0aYn
ij5EytVR9m6J/j3jSvwsgHwGEvz0okbKYLWh91UWxXcy3K23BCbiEp5N8eQGdr/GMs9Sxx0kgfG9
sTVH9sSirsQh8admZ059cjf3oEwChYs5HNpoJergLmksdoAyruHXsL0e0IbqfC2DIl7KrHC2M0Vp
4i/8gGE//p6PjnGfzvHwbAUdvR9e1ohaEJs6m2hk1va6vP+oA/MdsWd7MVLHP00DC3fSUbIPdSGn
szi4KthadojXgWJ7v2Of9xiMBOZCaNbPGFXAV84zYiJknuXpdojc/GEAhnLglxvvrBZWrtln/X3n
CH1vX78i1zPeekh1QZ7y2j/eYDzNCSSJ2uV/eKNpg2bddJLh2DEWLNujBwdf6QXqakWyjd1vbqe3
w1RP917OkIo4o7zYAVWzWMBBEBUj+vUlJDXxdqgpVwfMD4p4Bzjo4yVlC7soYQYcbq+VRqfvCsPZ
3840NvmLYzOJ9UDC17cfuB0qDILg8fGJXj/DQAAIMp7kEOmHJzSORhsQzIMG6HYoUUe3dDxRnnVD
WxyVQlKW50D6Z1MivkM7fnUU5GX609KetSY51z/ArpgXY+e2K/6E7iBGM4DIRB6PlQXjIYtReTOW
uktSB7uNaxg8yOFzZgbFhgfcXfUwghfmpPvD7WBTQQS1dz23IQqsugqrSj/N5aG/+iWRoRK5xZVB
Py2bQ1/QOeltfxcEABl7krI6m9aPqLJ8A7+G3oSXFbhgXFCgGPdmgmFjPOFHHFHmYzKjSUxC8jBJ
86S74H2F1VDuBhLx6G3IVeBVEL1dbCu5KSAhIW2HRvDM7KQ2mixdLxIUmaYrGs7IF4Y5vNnmgMeI
TDsHlqFoQgbhoc8OlOeSJev7FU0Im70XXLlrv0HAUbszEaVUc/jaUvE409OPCYuo5KfPXdkZro1G
W90jyjMDmmeOAsbnyTM64ceuK6t9SuRZO07lEZkQtQK8RVUpdk127S4X8xJ6koul0HdOimzDpWve
jTZFYIvsl7ZhIjektXcxk7D+6lmglt5xZgu9SihSLsazM88EX5DTcxiTJ9U08QHI4NJmQ3GEX/Q9
iDqC9gy14lGVu1GN8dbJvftmDNIjchwWX47ESiavcswmAv9GUW8GbYSdUD+KsX683S08SzCl/DL9
hpgp3pBQRfnHT1y2Hz0cqh5v1UESp00Pf+I5FeWD0aj28McBQdGh7MkEzKdoZVajt3CanO3NlO1R
iME8dRH0RNe6iapbfEXeW9xunIbEzyT3gPUZmkTCJpnRtY2A+LUXbZrAeRMmQlDXl9+p06vl4Idb
4BcYp0iyq6xPZTsw7EZEvbZBsy7CAEpUL9WKfI9nCKnTPPSPTl3tnEQD1tJni+L4Gk7dy5BS7Ylb
uTdogC6abu7Xbu4/UoaMdjFGF0zyMS1ARACWwqbhVfMizNqNwW3sT9SgbofEmsVGFMEPSjtrI95Q
/ZvWrkt+cE09ixJ47G36aoUIJdjNPTorL70TKBeX5WjwVEu9ofNx3/gNm6g+dZ5aJZy1U0qfGyDj
4gGJQ1xo7jpTq5Vwk7cWsf8jXLIVFKWrlt/NNjBTryDkoTgGqEclsRI02dL60ap6ggohBd/XOmY9
aG2CnJoSUD2BBX4amFWSk0vk+bKit7muPOZQQx+ymUQuyY7V69GYJ9SOQR0l300vs3blhrvMRKGw
s60xo8LikbqdU2WfkbKLxq5OBmKjGZYepC5iLcwxQW2kfgVCYSqt/bXf2O+unyWr0CLuNRpJLzQb
wDlZQq3RowKMs5lNQ7oGKQxwlMTzTYXoYlEzqaGEcrZoBOl5dL21sgP/LI35PPjIFbWvn5xCpwdZ
qha37yKGhraw/DZY9SSU48QBKor/+Vg6DyVI/oOfvIW+k7PSI7subPodIywsquuhoJpPvkuHPDdj
m9FnR1D3/MaRjCNFBnPtkwXXY7QuyuhUm8MAYDseThHUJD9pngsIQDQcmCzIN/Y2LZT6Nhq/NTH/
YAzq/HFg0xpF9UF4ObnjYK5poNj3ltX9Kv1yD3egX9G0j3dOWvKL1SxuvZTlYQl232Ls+yZHAHZ+
fbEGUS+ozTpHLPPvQOlRa7q+/YQ8XK4qOW1nCM3f4n4ZoZmN0/GYqjF78JOS6IR0fo5Z8JBF+Rlk
Ea5i3cgXT/mbTglrC6DEWW7ADPmvCeuohS2bX4F0qm1Z5HRfSUfERgDipHRewT+NK5Ae4zK02E5Y
iXPAketgw/d/Dk7S7vq2T3DeUdzR3UvZVA25A5cm1jDNvIjcyczAlmum0JrCPRXEgjpefZ41CtDG
3mBgpcs76F0GO3OX586b22NirRxv3w4QeQlETL5a5LQ9lKnPtCXrkQxrLNrdnC4RXrOFI5wxr+Dt
D6RUJWMj9+y32nsSz9dgP7EOOaylUtsLV+wMVjTGj9rD/VaZE5kTEaEnFfiwvAAYljT+t6FB2+tS
gwbslh4ElYTAGL21dDr6y/NL2w5frSAmcHDnp0A5h6zv5rvKbrd2gasszZir+vQhi1NcF2j3QDb2
zw1KOCMKdsyLIRpRNkIOcrXJ6wzmfoqNuVVduj5cWkG5DdjVr+vU1ntUkUC9gimlyef5J5NNgRbi
h6Le77NVXqmyuAjfqteNlDYiwTy6Dl1LmvS4zMIEZvWoXpOg8A4JbEjUnABog7Z5U0n+06P13nOz
n6cSMWSXID+Ws15RCKJZnx6FV+snZrRFfP1UmGwL6scAUpJqHcAqf2eOXrBNI3BehWS+Ut3px6cG
nP+Wjuf3AYAwesXUeqyZEExiNLEKoHxwUpXvk1mRb6wxh0kvwy9KsycImyfP7z4JDTVRf8zVqguI
bU+y8oEKzpowI6q1Ju0FQyDhlYlm2HQHj7GzwphWmzb7atCe1uzCRvE7IHbZqxGkH5r/bSxzxEsc
hJuIukLIY8JyPALk22jCz/y1FwC979U4bkYK86QMUgWNBIxupBTm0IJStconW1vtdjDFwdS+eyB1
6uy7rd5R97KPSfxtcDQlYCD9QDSBfIO4QJSIwpDQMRwVoV+j7mjcYllD9hT0gFZZN1CyaPJ3h1Ln
toZzzpqH/WG56Jr3DHHSGm08aQ0IQ+HXte9eENxLVCKI3KKXvinnQ9UZrC3CX0A42QLl5puTxafE
47cn+iJaWnPG7oGLcwW4o8W51pOTQ1xuBqjIeyiBe+5+4iXFKq6CV5/607LSFXyCEoB4E8tk6w71
q52H3kKOADSGu0DH7d4rx7Vboe1r2xph4TUaxMVE4zrqdE1zYduqdmI3joJ6FYMMYE0wC307b4LI
39Gk+1mwg08KkzVZnq5TUBdEwQTtKm3NrdLS31Y1TWcFHwkXzcIJ5rVMhojfWgnuvyYCJSvqixwl
uQ9QlkNWOo2JrFVpOr0peTBb23Oekn76TqED6kpobURmePupgstjJ6yl8iZdpiQmHMO43uRZX+zG
vkUk1dtrJ53GBeLrvcuSZDkrevkJdJZORNFGKvOeym+6q8z01MzaPsoG3S+R5XvgzKAFlCQ2qaqe
4YdGhDjgRh5AUTv4+/B99Cgkg5VzRT5EvibCWUCJwWa9JYwz6COxx2OR+oEgKSVC1hpBNFPVS0Pv
+y5MfBBEZusvG9keCcjJluhnCfeVoXuqIddsiMB7qByQoRS9ltqaRjZ+3iHs6l/hkIFNsoJTVxff
yoQ06bxt0y0QpvNsI5ZVPYADWZlvdYJhWXqSIpoM7xMcbpa24lPH9SVHOXrWmsuTw/GNzEPaTyW9
RCtYlya6Hl/ZIBtVd0lcFaKqfZHCNBb2jJOfvWS6TSZgPNDa8aXD9UScHQLUnLYUroN9A6jXChmd
/HcDPNFRm8Bduest3yrfR4Qie06oHkZrrxL+tkzmmtvXeh8IP17k192vmYYsAzy6CY4G4yuKp7zI
yqNWEx66ypP3GJA3Eda/S0fRYGE1mbOqfSL6sgR09Gi4WI/ZrkoY10neFMfbQZU/tMFTbqfxgg6b
zzcnxXlIvBdcyj3bg9MEf5m8pKZcAzp/6zqAv1mOUwkgyltl+fPBD6XaDUiT7+iZyzV4/jds09S7
OwtHcKHwZWqUWR5Od9RRct/oajrmZb72O3Rtda9J7yQVStK25Iavj0ZjvVt9pTdpSlNZV/SoXAyp
6w7LxcLWLJ4bILP1um6gXCnpNWtxamcyEwqK+9UCEOeGIdTcwWFeGYZnHpPp2aapZeQadGGqaJQ9
oRI2V3k0tKvZJjKWG6SeHJQsDbFQMy8tpfKORqgzcFOZprPg7HUTRCjr3Jk9kv9jNL7j9NfrsoaS
hW7s3MFtMOfyC8a4dXAR0j2Okw8qQpsfc2Gd0Lgkxz6wP3TQN6x+Fdv4Xs9QulJjlcQ85zp3HmE9
WXehS1ygMwbECrVnpyF/nnjOelUk04969Niej7C/h3T6wSJwfGwDNT4mNIv2VYgSeOrc8bEClVPD
30EKThRYzk5gEUrQOvV9G8Ub2kz+I4Vf/zG9skd0nOGYIgaQpsfGTepkm9fwFIogCFee8AmaT6rm
6Djzq/GdJUfKM0ibilDloFo5/FJXzMdchxSWSaCSfmWgZZZZLXfB6LAaZIGQhMT0mfHt74QH3aRm
nNRBd7Z84KqQuhe0DJHWhzvkUATBZQUg3yZBmTI8F11g7D3JNAPAtREpQSS4HmxjviTUPh9uBzBn
bF4pKvA53rUuKT80G7JVF1kd0VfeJ4ILf295mh42UOWuQhguuvsI1kSIm4uGTLAg+IkoKKVO5XyZ
rFRfCNZdxiOVhxzwx8FT0YMdDY8AI2k4deGi0NOnTjPCuIr04vnk2ISDQcCgTZCYhM40DoyYghRy
Wq8fzeCgwb/G1aZ4n7zhAaFVsJ8npjGKJC5bb5YdUKOc5NG09WPJevtEy+V7nDb9PvHyTZFVJ4hy
fDI2xN52d5gxAZLa4JGnvFxRZJuusXG09ULAEzWFWN346d5709NwDYeTd5FgYZdHwd64ukB9BBui
ewwElGgTu9aK7iUiompYDUPNWrpP76jygMFCoUgC8RcQz4aq0yVJ8R13eXvfFU3LXEZUSxMSrqLq
fGtim1l6dokcntCzpfYB/aCjeO2IoDHzFpR0G+o1N8dpyP0Bnvu0U6kxHDIyM1kpsxpTQyPx9e+d
kWKbHbL+DIFEDy6uMgBj66xEvySIZ4Maxx2O4bXRhruiK7OKbMWt2iue2Easy1ADg8iLTUHS9TLq
TH859OYyd65WvpklPzXMpane5WR3S79hLeK1sK8oOber1p9ePdzVe+5Riw4cjoLWQzFHVm7qWMg3
OkDkTshdX/fIWRACboMJw3XQjydnrtmelzQ7adFsbBIEqNVg2LCSTWfIZZmXzXrO1FMAFduEFoUg
VIJCM2g2+CSdAEFb1bN6o+IYkoh81LpKjqU3oA+1QdA14aP0hbXQRsUomph3pMLh3wiTbda/V0Qu
rjD4NuSoD59OqiFyaSigdbyBpH1nEDB/zKGe5iZa6CwE6hMK0nQml39ZGD/DGaTwCoO8gMa2D9tx
hnxlVCfcCKjtkI+WVosD/loLoTtDwIcTHCbyFwn9qdO1WbPZJ1soZ8OB7QfBxmskfTyhEQW9NJ+v
xpkSA9PQLSOXC307+Gj01lVCW8l2/w9b59XbPLJl0V9EgCzmV5EKliUnOb8Qjsw5VfHXz6J7Bj24
uEDDaPuTLVkmq+qcs/faoBbs5q4y6L9TWFK6QW9AlIYGEWSGNuff+oTbwm7dQJfDdT2hwoqUc2SI
vM+N53pEGoF/loZaTrThihq0HZO0kXJrQdlmcI5xQno9Ja+n1QfA799VlB7yhRelkkwFUMafSjTS
QTQxXG6jkOUPpHx+ZPqbXmlMBDjZ+lVQmcJDJKeHnFWo+9HTdM0l8nQYiiweOp0D33HfOniBMbFU
sISUFRbEU0Bh9KBWHtonr9d/I83aC8AscDJNLgw03xBYTMKd6zvT7e9Ax+0rOvFW5+2nGKViO+vP
pIasOS7jDHbFJXpd2PuRko2mVaNAS7O1rR4lenDJzgSil8X1yzD5twWi1oDGyVuTLXs/HZ5ngxPq
sGKAutjbqQtzjrStnW2n7NdasoqCfK4OkGwj/It4aFzaBlu12pXRx/D+2v6hwFS+ZRzwntRkB1S+
Me0c+6fwwEBFih5g5+l7ScVMHbiL7UnfiNIgK1WbLjR/OY2C4dk6Ouib3HbBUMRXnrT7EEp9dGoS
A0gIoFikTcGUsDTP6gUKZLqNtBXLoyfQ/Jssvlu1g236JG2PjcvWW6KG6veOgADfgt/uVm3QoGsK
RhOKX1TF3Y6z1D6jczAhoj9i1nkQmOKL0dQPyK6wlgPHB3gzt6GyngjDwb+GYt6Gi40fFaWLCcRu
bpf6bnThmdks4F4LGk/lGQRqrUCqomiLTKR5njxMGkFe0Au29PJncuvPWSeiVOp0j010n7KxtF3T
ze9JnLz7S+VdlqYOKs//JpPNwl2KYS2lPvczBPoDTUZa2CJ0Z5pFxNilLPUE6bU0kTqjvM3w5F3R
/bipF8tgOybIqI+bHpc/h1r4Z8Vh1p1qY1LVklz6JuLso9ClvzoSnCPUVe4qfO9C+UHuEbvJudrn
MDeFRtH89M0IV2zlmnmMAOmwstSvEBx9fNDZhl3bUHcWuTlojgJUHpzxHI0sQFvLYG50l2HO1Q5B
e7/Nl4pEol5Uh8Kro3CZSHdEPnLyJqDuVOs4mHpaInD++rAfXpNUw/fXqadpJByybqcTihOf7kXD
wk8G2qbLKyY3PkKrgU7VAzKaK99rcIYWRpiYWb5HvkLAs8oeVlNFGGGa3ekJus8VZrkM8JfyozWK
D4/s3LDU0BqUxfiKN8HIKnXQm/KrnG8Gw/wctD7BBz6+DLEor9qUhGsC27dTTbFu01s/Jot6XErH
vVLdCirK7eMUT/59pUA4Ff11aRgnDgUko3XjMwrog2opu1LzMS3FZyVc/2imBkmrWreXZXzl4o9t
sukjY2cE+0B5ogua/JgIdrFrXU0jY4/ZHV4rw2EdZF/fRlOEZ9nVNxzeAI40UQ+YasT0JRA+OU4L
iBsIewwMMOy97jHGAUuKzL0FG2sndPtgp4T32ceFD1XZwRnTX+vu7PI3t3pwyq7eelvUh19RLA90
ue2wVPqhWXe0YvnK5HRO8/GdSQx4BKt+6GqFEmRIT4L2Smib6anDHr6u7k9e7eY7aeqvRirqc9xX
+0hMWYAMiNM3G7+nrhHrsiWPZ71HW9E6PsqifHjVV7Wy4BA2q1FsW61pgjmSB6S8MNaLnFaMHrUb
e1FAr3CpSv1NLoazyfSZgixOr0T+Ds/WpXsu2XvMmElPl3IMHCFo4IE4Wg0ukC6Vr8oe75HnU7t0
371Mn3tCbsb61dEaEEckyhbYjDjl1EfAZecGxR26DQc/jUX0ZIHjX+j9Sx3j/2mz5n3uHVidNuPR
3NXfOEheYV2tV4nC/WBcMctc4NN4L3JmdYZLx84x047qkT40NgpzvwJJOS7DxqOJHvSa/pKYqMYV
xPBjHtVBZ43xdkR4xdMjqGxaf9vZj6as2yubkT5e7fTgLdMbIBaySNIPz2HWIz0NTGwChGPSXpLB
tw+1VX/ZGuQlueu7ikGUpn15GeRVnFJoJ0p+UsRjKwQCO+lxNMladCT5B0jtLRQ7d59m/hns4i0B
Ppe2i++Byxgk9YV5NnyP00Ihr1rC19qdDjB407l+smfyBA+BJtk6jQ+dbnn3BXcz2VDc5N9T308H
6AvkZGhL0F4RJmHurNj8mVnLqNYN0EeWd/GVeAKZ/WVOfKtuD5ceCRaXJBOTJoF4YvTxBxAZwrH9
5ENPMBwZnvUVwSvFKQwm+X122kdmMxPv3fTtD+VldJEXVNr4UfHbbtpOfx7tEW6E7Q6g08dXwyr3
aQGzKu4/lo74R1wMgaYNb5pvf+VTfocqHfvWon8PtQ3Gfvx0B/UAERkGqUU40uRSvUXJSMMiSOPl
tuu1a2Qay0dvswYK8lYA3ti31mBQWg/hMpda0Nvk1fUzqQjkpzK7fYVshvA6q07xnRyd99IUr0gL
bmWKGXkpGsblLYJVd8Rfn6TE4MV3JJMQHUnC3pToE8BE3PtOj4DUMT5IC642GbwcIO4I3vW6ujMb
mGdYegnh1Rp5mHTOeaYFCFpBb83T5tHocdemJFXMIIXSLIF5nZUv66ZFRIfrp5x/gVgwJHr0YvMw
LBBkkyV5LM05RUrAGEY5l6wtypOTPaUKiWCrwYg2q+ieteqc4SZhPmGebZiZcO+KI8XGe1fa33Zq
gMtwALwN6dFU6o0SBpVIWj00rvNsrQFExtjjieOWUd1VJSyypDVxmLxXnvKaIOZJOY/6CGw2hsnT
UH/uMliHm06BpswX4EODb3ahrSfvWjqx89F59Dz9yCDpcy6GlHEYjGbDq2hBVPEL2cJmgHP4U3Pm
U9rCINLs9C1b86QNn3VlyF/rhhOWP5/M0iX1yozBlYmuR7fCbrw20ESRREHf9MBR8cMb9S+STsQX
SVncwe7iAO7uKs1q93LWL4mHUgFpdUQLHgKnR7t+qelG1CCXmVzSQDIalMsxnrosyS71jKtxQUhM
Scvod3GZFHdC+kBtMUPSc4o2NPzeM9vqN2UfPeJ34KDhk8uYux+9ghyI1ppfpdD3Ot3Rq240b0rh
3LWlNLa6YV6va2tlGbAYSBHcYPEZQ0T4ETQNvqY1vtgic4SDxNl/AS0FIW7N0QJW1vjTsc3wruTW
dC+adzd2WHzzBqW4p37RRAXJeuX6CcwltVxycoHDiMAtDPK3K8DLt0kzMKNEslNzbWklg3A54lec
EFLB9CITqrpkFLuh1bzh5zlQWLWBEvJaQdfVYuvgWHVBwV4G2si9ovcIjOm8aMFYTGqTdaxtFj6O
3kifRgQTzGCTHYOHJ7CcoBL7+z6Op73r+hQf3U8Lt4eScdlUZv60OGheuO72ometZcq1gwjMEkFk
zSZefPMQt4+ujTpJm+Z3pZsZgaLpNaqulqxJScvcrfZ6ji1QV0NzKEu4Xd3YXw9iX9pC/+K8SGOG
4FYbaTJXA0FKfBhqwsB84iCyEfwm6yOoRZF3T65nvkmCTqOuHzdjl+L/bOeAfbrBJViHBGMkpxYU
QFWvGqLFORJbSU+Rmytt3YXBMZgyRqL5dWOoFyZ+e29IOHqszw+EoHVpRA3mATXJbyNRt5Fxksoq
RLpMFY9uUToF0Um9q99YvTxjaeAMzh4ZWAOH0MYBAJoR8+7WP7menyiwCaVJcvPY+ZLmZopuiE7T
hgM1ZXxrhppp/FbVvBdQZ+9JRzlAh2LyZdgzwzaMrPBp941RMhSV6W7UnXH1/hPg3CQQ0zzqtpOL
FC/0DplWZEcmAfzZ4ypUDcwNErjkAQPmxqz6UzuQg5iM4rHLatJ3rLUH14F2SVqyXiFfBlGkkI7X
EFDoiBxS9o1N6zYXDq/3UDxIQAXruWlBkV6SqPbvRAYWR0euG9i9eiKw+94oLONQ4M5jTxtIoG8y
nM/T3tbdgA7Wcr9IzzvGPgRC5OI/M+m/jDcR58imyEhoilEWoLEkiOCp814bwIM7UzQvtYHcPF8m
4wzw7wDn+AegV3U20xwU3voBzxLdv2adYi7yqAmdfLuOuCR9sPewDaAEUZ/Gs4m2rp7u7CnKDnrh
cRZPmtckzivczK2zcyZIKklcYoIyCQNKujHUEOc8RUKIvVSL/8+niBhSlEbGKrdidIDek+Rw+2pU
I4Q3dLB4hDP2PmeInhsO7VqCC0qO8wlla7HnxhvQEmAk+8vWGdT7MHIWZsri77UF17im4wl33fq6
QmSdmXyiTGc7aPFad5J8WxKLJgqNXJWmb4hlIQBk6ZxmnyZGFJQtQ2xuS/QhKBwU5XBQkKG2VXP3
kCIc3/edB+OmhlFnzU4Omvcx6yRmAGAwHvhuI08fAItijSQ3RmcEnw46F1oyHftUneaJTDdylXGy
tO7P4CDYMXtdP7lyfC7nbjXI3S1mbIWOoj5Gj5Aikj/43FVAnZ/tgrukHJMq1DgcwilBDeGLuwI7
oJLM3WvU/UkkIdGz8m7IuSJGNTrKQv+IRzUEztK+NTFxzVVRvpZI5raLuV4KDBV1/96Z4m6jYiI+
3VX/KV2/Cuuu2K4HjKTXP6LKvet6SZxyaRNN1a12jMF0ic3w31nFfwCvYpHPMQ3kZTcdZe89Ol1B
7Ps0bOr4Ac023yX9z5EdBTlOwmByWnaZVjk7KeyeQVF6A9iO9xcVTd2O1cbKajBgsyjZ4BSz1pzQ
K/j9B8G75rso1OdmuGRy4OFwLUqv6w7N8gkO/l5L2NGNCltdyiA7hW41T/4uTspo3zFYP0BQM0Na
TO3iGVcuAH3TQjMwLfdCL+sHqxf5EYIGzLBv25fDFmpWgv8myKb8exY4nvg701Vyqajof9AwDKVB
IZ34oKsGchbTTtug2XiuGXuZxvAwe3CfWReoQHjl7XCa+vbBcRIck+VVSX/cyuhZNJLCX9cyJqLM
csIsYg7uR8YdSHfnfTE++yH9TKrXSkfu0Eb+pzf5Ex0j+F+2fjIRPRHiYaNLil4nQ0CPxREJD/kG
oSS8IVf9KPsO79o+95NzLIkBSxAcc1L8FkZJhy1/4ekfNAn2h1WqnUUFClM/JXRcA9sEkUnS2MG0
dSIX+vwwJ+kDus14W8dZvxkj0rWsGUozsYWYsXra/BmugcSicueoYLQan6mrfIg4MikYUS0XtCAY
gOiqjahv27FITt3gv/RETdG+BlIwa94G7uSZ3enUajNpqgkZacp8t+ySapj2BDrcHKzmaiIp17qc
HJY2wjzb5ygFXUBVAfnLXdHecqZGiPSgAdkiOzEJmpaWLFEWJF0zVHWm18zGuFbG3U08tmdl07Gx
s8CJvQFZ1vr2Oq9agZ+Vw2KXzhTbdcmYQKWbEq5XJNV7Z9l3cWz8FhKCROJ9x1XDm2YYF08Ut4Pv
VDuxAqvNTAR9577gMTU2kpyEGvyNdPzPmkGSxC+OM3autwa9kYz6P+t9rJyVtvolyvFmNvVf3q4V
UI0lE5xMZjI79JXvhh2VJ0yWIYV44WTfc1pUhxKMAYcB6LzV0QWSmyUMcY3CRqIRKyKcjJ1hAddx
KMB7s9jH8S8if45nQqA8ktoWqjmEGYv4lhxnZtrdZa15hyiSQI1XJJC/zWhc8pRQKaOWQYWeNkOC
NqNJR8sPG5ehOcwe3jtx3eJYoOJn3bPRm5mZ9hkzumJg4sWBqInAc7RP1XUT3mkmeF4FFAklmnKk
DFUR9WHb2zdLJYmy2HVejwPAdxB2Jl+Z3sLCTFCDRWy3XVneeaP6bj0CdhiuPQjEH524r0waF3iq
d3PETMA2ijsw3FERX9y6uSu8loBDhvsNUK+hc77r9YAYMRINK513l8P1B8pRjpwOfsbqTOJZQeCH
+1k1twrzVC+NazX4r3iDS2ZVgit1ekhqUtNXEATa+9242E94dWmAVVFoko3XpICjRPyrUGNz1kVr
gWABTQ9ULqN39013AQuKYtnd5tizsPkghBlweHkuAq5E+zGTlDhlF8GbHTHQlX1+nIaR3EgTgHTT
UHLJkVwaC9hlND8W7rqTEdjE0ZJjAY3iH6Rl52GUp8UV75AGwoxv5LyP3/AvvlDgAY2O/ooTq7Dv
NhVndPoT8D/x0MeNMR1QutPs5AQWW3SLBo6CyNJGXI0E6qD726P/f1YekL912EFYRrQxNc8J6WHa
ibTPo49hSuKJ3tTGRJHivsl52XYp4jLqg7fOTx6JqOVPhUdIYYza++tnCc33QYwfpeU/tzKaoAjX
16JvWSzX26T16CwrQ+obOZGqETXQyqaiBNSWIEh0s43UkNvYLfMp17O+o0Z/6xELBJxZwKUxbtM0
c42TpDiyoddX8Kc0iV+2qRcKsKXdLNZ9bPGK6FOlwVgqWpvGcklImUui/CefeANUAZ3MaUpATulV
5JBZ16xtQyLWfuBR4SK+lFJ/LOf0JaWP4LBk6kn1jHeZeb71nuWqv1Vazt6wUmHq6AswwUONXiDs
807wcvgthmd+vtqj7LtHkNcrFNuc5ht0vXst83BkD9iRlhYRZcqcVmvVNkPrgko4LVE4iKNHAE24
ln6HFmM52jH94sSjcVTeV99oL6Zjuaii5JraYNPfz2g8+Wt5vnB7J9MlbuYHC8MErdiMbnaZ3ZZc
a3RI4amk+hxqJa1Ir5lowwL3F86zOQeNTuCpX2AEIeHxk83Lx76rYqSX3g8T4X3jLd0+b3U4xE23
nxLkxM6Erd2h6qra4U1S2gs7RnrjymjnmAl/+mbC6pXljCG0F+u2dLofSlfU4Z3Y69F4lzjxfZPE
4y5VdL9GQlyodKFsEskXMO4e2SpcE/NxvrO7J8KZ3wFHsj2lWzcpntBK3ghQAAS/UqglLX0WGyfW
AGN2ruU+WbLv0aCnh+4l3/ajSdvGD8uJQ1ScSzMYdAiNQowlNGP7aaSsCbIOaTAr5mT72KqT/rHF
jJ7h9tYjlGzWhNZDySgPYq5IpCPlr5scKosFxnoydETXpIbl7fxltT3YVxTJDoAm4hyGhhufSPhB
pxajlA4ji2J0sC5w3QuXZr1o4+/KLR44YBkCgY01OownOno5i7ErCWQK4ejMG4GUqFy7YrljPRZW
9iYttEFwPzeiStU1HB30+Zw08nHOj9UwMi2z9qYwkNgmyMwZrwcWkxhabMLdtbDnHS4c6iGI3Og0
rxMU+LMJcD2X+avnWSiZ1HWVO1wBkXbb6AiNOOe+6pBAOEeUGs2kudrRFwbQ5H7JqKI4dUlPbAxm
HogXZ8IRpyn0dDavWo+vRZu/6r3xmKns5CMGaHJn3Dk6nXZwHhwGOSypnnttGi7jMlr8uv6rF1pA
SgsTjltOstdidQtTJXIcKutolN5jAzH6bNlGYGI3bHBRiXacz2rS9+h1uVvl9NJX8PJKE5BIiXBh
yh+EHj+QKsxBDCFipazobGsixFr/Nmqg7afhayaHNyhxG66Uxeu+ITK27mlVdx1r9Khr53yU/Zb6
fGMQNwWMVByjGFBwzKEpymdja2VVisgfBiVg6p8xq5C3EM0lU/ueJtG4weVJQnh6tSzxyxrQjtwT
tWWGXjnjb1gLLCC1RQlclwKZ4uDurIYYAemO1W4SiQwAS+1GVDSoRBAAZLjIUsLTnNIJ9ArgdLGu
JDUJdYWDaUmjAFWIc72FNY7HjEdzSA90KkOnNM7ISHpEZEYU+nC8JZPIcFapi9ZP7bPBOEirM0N3
BKkEJfOY9NyDZEjuxhVYiVKPNnf+kcfaJbH8e3wdwxYJLuh+LLFWU5wyzIyc+ApnBd9xArimGmbs
I+zHKpVhIrhm6rSHT1Kv3Wnz5FvkKcKGJN++6wA8iPjsOEysBxgaxQo/J+D5vD5VscBRdTg42/qA
uKzs2QYI5NjIjrDJOGqdvVI+Z0dzicKx09IQjEHYFvPXQqPv5EY1XDDZpWE/2dSw5U+1eixI9oxD
5lZTmDW84Mkw95pb5ldu28kQZonFmMq1QtEi9CoMqg6t8rOdXcUfqiSQCVu5zo7jIeVKe65KibQj
iU9ZfVGITjeC0D+6qdyy43wNSB7Jjdbcs7KgcY3dLQBlbyNS1OW909nbvmKNSmglUNaf8jJ7rXrd
xidinAadZoD94bZQpuop5p62H5Okeeb+prbq2GhLBowZeqouVfIinQaylnY3MdbYsre1ofZe5XAH
IkPdF25O08v38RwUqFAjM6RqeodDwLQkl4oQF9IjY9r+GwS3tzEBSD3dwVoQSJGI4agv9NrWRAbP
fnBwkzKXLX+MVP80FYpeQ2mwK8qLGzXXdEA+l8X7jRa3CGou5K29Nb3KOGIDWVFkwt8jS8A/NX25
oz4ekWC++IMPXNKe0CJUxXplQ6W3iCl0ket46TNz/LukNX6JoMR1XSO+pwkyMvl4VSnwzpFouRx5
wCjlSCs/PXvq1S009643flN/bG88B4OGFXkiMGcNHDLRZ5uhEi0RE+lFi+LqNnFQ75oGhElrVVAX
3YW/zBhCCnv2rDubW/l+jvzuvsvy8Whl+UNvz+h7s3bjjC5v/PTR2GRaq1vaQftKjV9SIGw38dJd
t0x2aG5nH/jOEd54miRFRdMDIWhUkkH4rJf0o0zGVdukct9lIg44k94zDl67MsMBY0StfjBs9UIe
I4dXlO1cCMPv5F9krBE748XvfadFtz5tUh0dHXYiDm8TX4Nme6od9KmRcIZQeMa3T9pjuZQBneDs
GqwcrjF9ZSiURMw4nf9cVMjNyT770joMFo4dzHHNNSnknUl5moB/YpZt9RRiqP4SREnhNPcW+3l0
kFCdr4TrHhuz2z9oacZ0VlR/Vp5DpWIqYdF8EUTTbhL/MEJt2vsA/LaFDkdPTzMvxLHi2CMoGsoD
fLBJiJEybNM52yC/LXa6eLWEiXlPZ3ak4vjDlcZZZARTqmg+Z0S/Y23HxTgMxiOWO2cz2/yFu5L5
5WL4u4YaymCG5bqUTmaFZ005dP3o7KLwdb7adnwYBhDWEsqrcPttyqkGvRt8UW2Bx5o7Bk1qaHOW
iz9aGHudZAM8I567wdm167HeMX+hlZvav4m1/M6WcI4SsDKn5eW6JJyIXM/ECzOXg1kFdHbvu/nJ
YiaGM7YTKSKGYvz0ip6eCrbNgMEVE7jJb+8Zl6Od0OaITX4580TGOgR9iHTst4RzDDsCjuh0dIQb
5vNC51fs45xOpQG3ZsP4m4m0ViKIR6i/UeVwSu30FowGEOrWO+ut/hMxgOocTgSxZQcd/TSmmvmu
8puLbOzuOrOeFQ4xrZqmW3f28h21sCAQ44iO4IMQv1+Zd49jtDiA89n/FQraoT1Xmc/VWON3QGM2
EsARLuSo1V6hdgwJACPhGspU+WvoNZ4Bg/toalnEgQohWqJw643hUZv8mygpQ7G4zwz04QASKLZh
vLpT4MXjTBZXOqcHPU+/yZFAslBcMRJ4GYBshprjbFGTE2hCN2Nw0S/hpfa2JrHVodcnZ4Eif19E
6j2GJhU0kMYKnS2jdbAPJWtkyLxWmITbTcxHeCHDlfC4X9HVBE4JKB9c0pUu6x85lPe6radXtrbs
tJVfRtolSkd6aWWjXmoPpyvxfbC7KwybU/Nbji3hEjVKa3uez8UUn2E9uADT00cno9EqngqcpA9p
d29FNt4b/DOcje0v5FqIt+ybbN7bgIXjhQ7sbBzahpmbZo83aH+xY+f51sPaFrAyNIGqnzrSWMsF
TZjB0s4GTNiPKHWTiSKRI1bf35UJPtlpTp4qG8Kh1jIb6mOLFHRaiX68LFuTS02h1QaDRzsPSibS
YPLaKu96wRUAIreeViTQHN1Xg1wTnsdTvYg7vyiRj8/yW5nar60l3CbLtDZWrAPEYCoS07swpJl2
I9kfbHDB0vnvdeu+jSJ3NsIwxaXDzJxS3QaY69MTo7huN4yJDBtmREb6Nrj6C4bwa49hHd6twK2K
I8KqjLwQ6YZ5WcttN6RrB4VUkHydErDEz61BEJV64Nx+8LL0nPb1jck8YcnzGCVT+zjpio4URDd2
wgiTF3/9wot+Jt8NQDZr1JwxNkXqugXGymITtROTaFf1/Ys1topcizVgjww7zMHf2k1H7A3ZYx6A
IOPYoAS7muU5ypObSGXGgQky88ty6baqYlWZPUIGVIuTPCJsBAuDhmSl7JBrW42aQmXP/cbXK7qV
yjv0tX1H4PqbY043s/dM6hzzDlZfgjTxOfqOeHdq+ZCnP5x2kKcKuco6AW60FdT6zqKVado/sRGb
UPqOHkY25E8pfUQNrNhihkMnX9OICsM4CeCImNjlc29SJHtxGPd+mJvLLaDdMwenJ70smbEjfIyX
6abK2hvSw/By8ZZkI43AItmaDlHehsu0oxs1RIRIxxfd/O2Tjlue3nwCqqkgvgSkpviZZ+eRbhsk
vmI3T/DvixmteD5XX2Q6nVC7YnGPxY0CtmH0HteiHaKcdVD+VScxQd/uWd1D4VChIZnjTakwUFlW
sTN9EyYP637WP2UI6MOkWjoGl5zVaPE7ezlQh4kS2HWt6e0GCWBC/ijQaBl/FMIcQ8QbM5CiGOSS
PV4X06T2M+NsVmN/66Bj29D9vB1bBKRlHu0ia83SwQNZf63/mZK10fPfC5eeU4s43ZDkmvSqHJHS
6S+FNX6iPGyg+wygLjjRqwigjIuxqzKIBZmISLJzXP/ZiuuKE9hSdmchNhErPcSmw6uinZfyF+tn
HfGCYT9A226vJAWibI4pQto71enGlkEbmrn5UEyYFBwAZBuXq9Czs99l5NoaeeO2ZW88iJL5tJ6i
3Ulwxy+NaW+jrk4ZyHAX5GuK7V/u7rzG8Mq+PVlloe2GNV+1lNFzUtJE+/u3BLQmtpP1YX8f/J/U
GxPiIwcWtkKgh/FUCgBwDYZFwkGGQeVektXU/RfBmq3/9++nbts+CHN5QCM8Bv++ir+HttN1AQzi
Kqqd+rhk/m1PuOPuL/LV6oaaREnyd/8+7aNiZvJNLuBcn4uebtHm7yfUUA0IbYvqkA4MDvK++N8P
MQwI01iFvs28GsnXjFw0XpiKBSvP3/f+vRt/H/59Wf/xtX9+5//2mL/f8t9H/7eH/H2tQ/mPE3V1
u//HY/5ew3888/979D9P/R///vcj/n3q//fw//YM/+1rzBV4PeQ6OvtWs3b/+RA8xuXh74soKpDV
/fvvIvPwSP19/veiLKaIC8vo//1if/9Xkpzyv78t3tmsB8H5f5fd//v+f771P361v0/1vyf55+fP
ciGBb/3+f35NZW4hjWyK2AGkMc0H+mq3+mx0ICgo38ssfYphX+1LgSDdHlC/izSfQN3deZoa97gW
npmcF9SZ3mFsPA0I0/uIiSroUAwxokZFYfzmdEAp4FEdLV1UHDNqq8Xy+iChgZkYKbbyhUkmCmfb
nFZzr4dnHJMtE5ZrV7dh4gOj3FD1EjyukZWq15xa6tAfRm+fW4N1qCtGD0iVkQmQJjhLflK/+qPa
/GOW6S9geaaOmfuTDDK/YYbwwoH6xuhSjlhz0m2GOQ67OX8h25yww2H+zgVsand2rup4GVCtZ8Yu
/u7VYO7o1vShWfTeVuBr3ltk2Pukdr1AnqL8J1iaXcY8Kzf6lf08HD9iOm7XhV/DGjC+KFPHaf5E
/UdjTtW3nW/1V8lUZXsfwyEWh/prYh5sjio5AJRkBDNN7Y1tzDsEMPY2ZkmBNHaHo7qBB8osKvfm
eIdzi7PK0H86HTftgGk3MM1xhsgynLsG4JzXXY0OWsipWmUXUzyif7cPBhmRexzSeIJt19qS6+dv
DRtnGM++6Ryn2bUZetqpd+Rq3MfH6HLuIn4A/uXiv9BVU4A2xGecFyBNayYMMM82vqD97shsDuLi
3W8YUI2CyQZjGjqjnKsDA29iOGVweoGgdeBYd15h/sjFCslRrC/LWNwUyfzLPCB9KpCnhApsGoc/
4ysyUfUP84TbQX/u1G3sO0OQJFhBI4PgAbO5a2WCIS+nHct4NCN+9W6EKhZktTudUjLDOOckSGQY
Hacu02SSNDeTQaVanSYyVna67r/jYfxuLe23dMjAAzJ33booQm1XMiIwZzs0I2Nv4dDijZg0ZPhi
1yIP18eYoVvLcXiAPxSOTm3SA+LKMoSOwEWmXzozx2OTAb/N81Bz1xhVm4b8nDNJRtBuIMMgICqm
icd1dSO1ZsLcaH2Cjbta9OgT4u20JbZqx2jz0wDmfegyzQ+MlMDIuRmp6+m6LiMtXN+7aInnhTMK
y21EV9J2KQXTAiBuu4DuxL/iBaol4KVYWhG2AyV3nXXaAZYu9WXhi2st56cOWdcH9rJOXkbKRC0/
gCh/pgB+GUBhXbnRC+NMcEUoMzbRHN/0DcEiVQTgRNfM+zTh4GItxGTqawiqi5Ps2i73ZcKgv5Zw
L5oh809aUz7485DsILjh3oExEXfveMYkprFxX4+jcWs76bfV28MBiyOwXAemiRtF2EkUA52ENxda
0FfssPa6s/sYG1bN7HKBCGrWG6us/EDaBQa/0+JQ/bR0mbZl3T27klaX1MUzniDe+e4LFywojhSd
iHYAG4CGMPLKwO3UoUkS7Tj51nHhrBIUKtrWDbp6DQ7Zi7gCnY5bBkLxNkUHNowIAZgrjQcmBps0
55aVsfVreMMBVcK4wUxTXfPn5P3Q3F3UowsgEHs8Mq/IXON1tIi0I3rcCKk3zioeFwSXWDsKvGjZ
guRNWDMxVjRRtK58ZA79wvbdbAzJ6oYQlu9Nmfym3z7NuTJvsdeay6nryR3pMEYGil6PnXsErnlx
Q2tvpu1r1VclUqbAoELWdXn9P4yd6W7kyHatX6VRv81jMkgGSeP0AW7Os5QaS/pDaCrOZHAent4f
5faxu++Fr4FCQqlUSTmQwdh7r/WtoHgRhf7YIoprytkui7BZ+GzBE+KRgSLfJG342QHBhV5LiGTS
jqex83gHaKrr0n5ESU4Oe1gi6gqbReW2N6WonuvaY+g+AiLQmXxvYYYXyxiRUib0rTl0ewrA4WwP
I4v5mjWCLMgU3LAHuKbfAJq1t1ObvWlNWpwoSB+ltO/anmh1bPjs+daIYFJ4C5zwdoDEya0TLjmJ
fe0I37OqYUfqAuMVHf8H0yHviHxyXdE33to2WazqTQ/8g61oz8/AUrOYYNBq0UOl+g0sEHutiCtH
OERniIiTJa37+85Ln4TfhAtSSOD2ktIuswZ1qO48drQ4kHShhuvb7i0qRbAbjOoxT9OTtFC+Ei25
mIb+zXJuYykmxKDMYyZwjDLL0kWnkVVmtPSOyJhYDmllrI2W4L2YEMt1SIyCKvtdpTHGr3U63jma
BTsbNmWVDQeS2OdDHZW2ra0TkjC2RAZ/OYa8QSFOjg769IghNh/EkzLALZFXFy85zCXybSa6RMkg
KcRcquoj9cfV96xbjoelnVrafaW3OzvbjEE9XCJZFhitm2jpMt4ZDX2TaNmsCaZULl288nWZcNm0
tLWmuc4yyZ+0IHoG1tBvQ4e8qJUzWk+56G36NJQGAE/o+2uEXEnCNHzCGfKQdBpLwwlGI2tFhne3
uKuEnpNz2hyzXPvFDIs4zICnUTjm60vY4umRWct8zyUvwu2saR1gIRJGskefXV4Y6N4ybCQ3Xb20
VeoenHbmWLNjacSs4R4ePYcLGJZ2WB/5T3oVn3ztrNyBC2mGOISa0adJj0+E4a2zVyOZh7S2y0Iw
9EghHKTkHawaphFCtlAQm1XAKJXxpbd0MRl3wd6fgx79EkEIqC/U5H0orwzITNt87IXHuCCe7H3U
lO7WVXQ6ZMAUV2FKofdHHzbVHfsmTxGu6toOidZIM5hMTUG0k4p6BlUDGcx5egcj8UOarPMy/BwY
6O+sPntEGkmg9ERaWRLVD6MhwnWzq0bXPZIcCStXAwdh+YhkrOzLCctTNco7rInGJhzHiv3gqcLk
erZGjMZ6HSWbwER3ADeJiCSlGJQsysFGBTfZ6xipjR2gZ1FghU1C/ji22FqZ4mDnOCB6nfbFR8ZU
O8jHe6YtDBYi+T5FtISqiS4wMS4kuenjNYnSU2o9hBLpjKttNGnqy56ReRX5TCogrGIccd+0or3h
gCSGdzZ4D1T5MsLOaDbbaMAyrg3NaXDSdE+44hxdaTxjXrQrAipSqzaw+DBi1bTk0Nr9DVIFc0Fq
K5eOClq+KUGn0E+Zs6x8VvfE+wU1iHgJw4dQapBgxVaf/mZKr0511J/gPFwmC4gy2Y4kOkSpLljH
dl5uRq6/HNCMl2oV7QppoQ9h3hrYrdh5IvwprKdOxk+iuUeGTSutL25DKwHgZzPUJwzqxa/CE/F7
t2Yw0gEiogQzLwFu3jt0wmqRelF/jD020gFan2gsX0JvOmmtCS97nEL4awj4smJl+4iTyoiG45CT
ENBry6l3XhshXsqie9HJ51xJO0UHHWk7pt+or0p2mBzgm6SkMWUpbLj6jMkiFtgc2UPaCE3Adtto
W/Bj5trzbJaVA1dhPR1BY3vpBoBgs3XEcKXZZFNVp0DM0+QpnbBJsh7SNmXwbbYxvJfEJMpA5WeZ
oikWtY1ZCog9eXBEnl27AvIIQY6TL3ySHnBbde95gCimCuQ+S0frIGVH22pwieuGZcTct7UeJoCf
mG5q+9CGXrhGD/IVGrVEvuCSWOZFCOWtIT8KP8MuGDAo7tnibTjwD0lJv3fp01Pg2G3sQ2UEapO3
CPSQDYUsPAHBOpXnHrtCRy7mJfVbqtVbzw21p8zut6qxTVQufXdfMya5YQ+yV8Lt7jGuRreuGZ0N
LreFH7HJLroefYZefxGq95PpbPlCgiYREVBntrVI58Rm2mvfN7RA9B2wkoMuLXrgMcpngijEoxXh
CXKsRmMpiM3HQhV/3G1DozuC7qPZjv0V01msnzXCA59LlwNFus9qGIJzLgcqv4QZfaDr0x4ZsLq6
IUmMonM0LMbcpdmmrgCSFAaUCOjP/D013yBVIPLNjU2KXe5+3zSo/1aolmia//N7oCxH7GoGWfT/
/F6VlTUGAJ04yRQMBnze+zqJdTQu3btBRwPzlj3uh6ocbyytse9NGTkrEYVvldER7kbwOLI5neS0
+StvyF/4qPT9X77fKnkgYQHBrO1sJjB6T1AXrPXI3GPjgzF+qto5ZQ315M6YH62j3l0q4or2MnBK
EnlbKmPHJLQIEcyxnR1u872hcJhd+dqjoAfI1ZxKEq87yYhp+aqsyH/pkaEDkzXdAzvL4CnvG/zz
mg8ew6g3QTUku+8fIym9j6ryZWJEvPOCUmIYjLwNf8unzi6Tk68swExs40Y8HHvPKJ1zQPtyrYH1
uG8tIgmRBNivcyxCRZfgCRj0g+1gFtfmD8X2PXII5puoyay1ObGBb3F2dL1T39t5GNz75LDPd6Se
N/cKsRf+F8KGoJOjKioc69j7fnokmLjatonSb00tjFd5WF9tI7J2pWOUxE9bT8TDj5d6vhcleNNK
3zVO3w8CIgZ4UNE84xpk7ZosiOAADQzUB909ptXQbXOdyOSSALm101nyrkpRI0c1k0BwQVSOEdPE
JBK3jieHuxz7GtWtI/HwK0nJ76JKKafPCqdNOUy/BukcVYPTz6TyhL5bvtLpbxC0miX+Hpy0I9A5
roBsOKZSedcmpqmMgbGjUZmQgqRytOambHashNnRlCUqB8Mp9742JMTRUStqJeWj3/fOFauJcwWO
sLJsroJdzilfVk73VEQwY6LWeQGH7mwcV4zb77u5gZKbtfKQYeBBAyXquzZhDEGqQXz4vovu1du2
Y/dZhNVzkCbAp02T0UihUTuQjfyQhqmi6kDgWftMFxKOFyPXWUGyG0Hf/kFHasoTrn/hm/WPU2CN
29Ex78Dm+seoattV0GCzZrmqLs58k5HIe5ncHta7g8vl+wHZc21EM8MjkCiOVsistu+GbWcrQjzB
bJAPaw6njlTQUzqsGzAqp8yY2LZ0+VWkLjZMlZUWyB6+jPrwplK4colRuMRFqa5h2H0VNlRSMOUu
W0tTO4KQnAswtwDmKx5bcx4OEwqIl3hgvaJFvy+q+DaFqremtlfHgiS+i0fozsrDl8me1ssZR0X+
uiysfB20EcYFrpOI7SChLNKI63dm6OFdkXUZH52n3qmU30hUa26F6bESpiNXxRKChJsl5q3rXbOq
SO6+bwYztvf+HG5Wx8g/iew9fN8wQVAHwoLUwWUYQNtjQ+Et5+yh8FKPZk5jOOrOvmZS3DAdO8Uk
+DhJ4O9HkIGnmhcEGNedM5D1s3CVj5gm20Twukg+BRq60GgPrDQMlo8+83fGYNQT4brDcnwzpARU
lCaTStl8SES+T0ZKqBC7KcYObGt04M5bwwvMR7J4DY5O20D5alEeDM201QrSIvt4ECdrUD+T70wP
r3af3AFZfYEj8Tbj2E4lkDnIIEgEopHtPVCl86R54Y7WlDj2lq7TYqn8vYQnd/Qtc56z4Epq62lr
BKyDuYM8mQ+yeDcSC1268r948fd5BB67Yjpu+lN4830Dle6FM54qs5XaFTkL+bh+Jj/7ZzUOA05K
xJklwJjrWOBGYKO/pNPs7C3Pbs54+qiOqkHe69AGF+aQGADpmvKo5hv++7EZxLNbquBRER24sbUR
QVzYaw/YPi8Oe9NFNy/KXhhtlKmnT5WnrENYGcdqzD/qTosvOKkjscIiPrBZYNsSTMNF01V/ZYEU
u6QkExjFTP+SpeV1gF6+YsAGFCzS6qNLQ3TCYn/GiK5vYCz3h6kTwaXx4ns9N4KHuk63TN3bG6hD
+YLdgv00RsWeEtM/CoK2l2LCxMV8mSJeOmgHMoa0sKm1Q1bI6sRaUGyAn2h37IJwyUfIL+oueYlH
1d5nEdOblFy5o5VHPTE0Eg6sVmkPJMHbO/x5kMV0S3tQKFTSOrg3Bt7noMdm7HCkalkwd78g89v1
ofIIM84m3T7CMKWEzzipGpS3FxCJFvkGRr+q76vCGi5h3KD3nG/03hwvWOzvc5EPe0+9kmi3ytBs
pZkCGwr1d1f30oNJxumFlgWNKofuHe8nDYOuxUtEtJKJJWSB4tC9VJaeXdG0ffZFpC1xbAb4gjNK
sMA5JHmCxW6+KRANuboeX0ktBIVAE7XWDA6zMYhu6KcXx8LE4jJ/6/sGgzWc/SwxkGr38vR9k06s
fZEhp/X33TCovE2GXhzlZKIfAl89fgdI0QzPb79vzBCJRl94w66CNH20dXta3/uc5DdTRX+PDkC8
LdCdbyVOqeUYp/ugCtmQY6kh2kU2ZxO8DLyTeMBLggHJIiVn7RLmhFKEJIHvr+jqsOMN8EL3LnHH
JSew9ExvA9aYklLiLFqbaeKuDVNOdw7jyFGjWBRTpt9lpWr37QDM7vvBMUElIYcOUy4TnaMQEy35
7y+neTUq2riBUm+B2rZ0eemJ5t3XQ2nuZCUxfSHyq8GfejCHw26VuLFaG3ACbtMpRcEYABmzTdXT
xs5dYA8ndo+cuolvHIHs+89Gh/AG8sOj0yU+LXdBTFhQVfcxFIAFeIl+H/kqIeqZWjUtnYzELcbk
XDyGn0NjqxUyXkCI5k8WctiQ7fMQCw0Kb9osE6u8BGO+i3vfPBddglu9JFMFHIR1rqfij5uk1kl9
98VIcTDlZ63JgAlgXdrnPuWARiERoZDZVUiPViMerSObIerilg3+1NWPnufGXxqZzS3Nf2TqTHIt
CkBUs8VpSCLnOlhlvInMCNt4J2+gcSiwqgCSTcDit30J/0UoywKHMvbG1ukw63Vz04I9Ky3Jqthw
OYLvxno0IkWDXqCPFOWmxXw8T/YWlkreLuUdkMlq2x5F2SVIxI5t0nsfZCUs0pIu5r9EVTMGNjlE
sAzps/chm1sUMzYVYHDkOP7MTAN90RTvmB6/cVZVC9juYlU1Pr0TjJtcTbfOKKt9PGKU72vyxMD/
UehjK2vN9jzp9d50s2rTe6Nc5B36VLaPBorJC+1dJhq5ZJjRbl2DM7OY6lM1UJ2ayOMZjq3qiiXX
Cmxi57x4hX0AtKc5ZHS4OEJNOT7WYopP1K8fOUP4jZVah2Esir2rj85pFHhEcujP25nzW0sCrNim
3g+GNix7LJbLpmBXVxd8wTDJDHJ5MGz1wYH5mhXjc6JNYOWzOj4V7Uom74mq/HvCYr1jQROWsrfa
uP3cKzaFfhhoTraxeojxPqaRR9edSNZxIv8m8va53biLMHRPQZbFa+Y3qJlz7yNs2eClo/3RzpHP
2PMJNCqtYyG6S2i6j3WkWMKOdX+eTEc7csKm6w6gp4mhsCHJFEpGQ+xdWN4TU39IdSQtIJOYgJPB
1CbdLnGA8aP53Bilb27JdvlM+l04mndlGqIkRgS8bAIJPqSmozVNibaOifM8N45wN8OAHio2zOfJ
yRAgtg3oYgnoIxTsfiv3KnJr2wQQhprMZQrRxJ95079F3gmfKGDkhNlWXlbr0pbbSqApxQZ7i2XL
CZ2flTQclG0eK4yFKIxW9sm1AxpWDgVQYVHwJwEEocxIlpZSFwvd9xYH6yfTobtEIvXRQNkVlUfO
O58cyKF3wDO7vlcPMqj3bIeAQCT03YOjJttH13bpidbZos2at8h217zfErJchKMBWyVtKrRFk27t
SxK/sC7e9OckgAOHpKxa0sLsbstlDZf2xi2LYk3R15gjFmZJy3iQLoePFY77OB+Gfc7zP/XFdCpr
nYswm9ZQo21SWNhc0IsMJnIHhyEjedTtEWD2hr13fusWbIxIRF81DrBoRXvGNrLxwXJSdRZW/h5q
5anp+/aIAII2m5Y8RH3aL3OJrquOnGJREs266L1J25qtdvJiXW28IevXERnX59hC2k2bS61jcBlW
Ic6aJw4gJQpoOsGNmcLmCHQIME5O7jlYJ2Ljv0piORfAtzHJxDbZSMIgcwuoquMaW0Rm1u0Qpu8d
ovWpkxB30f+hstjkYxHsRRf89PQ7XOl9xuYiaKp7VpmLk6MFbARdg+QmMuoR3L32UhTNB75J1NaR
RSgbHP/SnP8P4CJZO4+oM4qlaPWzNcQSokB7KLDdA9WZ9GTbDeOvbojPfZW9uohf927VvKAfCplS
RB/DTypuhh+im7aByVTKl7xHCRo7OtmM2QzmTpn+7kQQE0s7wXBeac8D2plFUIMYzMJXYY0PmCdo
7RpwoOHDxe670iwQIhYtq6KhvesM4r7V7kc/cRaeRzytVCjv4xC18FTXi1SRhWygPRG7ni1TT3zW
2m7GWysS0YYMDFywcfBoZJXDtIF3qe/KRVkyfjL06dbRQZtbzQzdybmiQXYK9bLZ0BJ8YfsWcM6z
ts+DGafBNuAxzN+QphdjT8Eq03VwlGoM7h3B90mGi1jTbzvfuGR2+BrP3OmaIIAVs64VM0+2IuOn
qseJ5Xa65qS25R2Xbc23ovXg3aVOEawzv0BPrXSA53p6ERHOKcmu7LsMpvXhvGWktHnpyUrqlwlx
MOlpwyubjEOLO4bcjbWAChmpr7ytE9zsQO24oB+7GfqWBf2rb2TGTnYANCLUZZL8tAu6GrHMine9
Gz+RJ3/Eo8E666Zv4WaMFcASl/OoGN3jUHXusQ/bzzjCrkfbOlrZjU2ARmQtQiv/5elkTLFqfCC4
e2pEamCUZnfM1NOBymnkyYJLGjqapK2XTVWt0woLTslMSfdghmc6FWypPRMt+UvoOLKK5jbuqRub
OXHDyNVrUBRXNvHPoscRbMYgImr/FOjqJObuo4H3vyztrxDvMuT49uz7l8GK0SCr3dRTxxGNuxpD
vV4zCUN8z0DXLhm/j8lHn9lvwqUTodX6kvAwHHwx6vRSK382kXZL2+jsuBV1mnsInZh0hGvceoi9
K3HHfsTeVUO5geV2QDgXshVsHmovPrk0edjHG2FwDkv7YfSDQxNC8I09rCOkIRyyKkMS2gA2hsPO
62HeUkfXyHE5TsBVO5uMKxnHf4zXa6z7RThmSMG6CzURlI2U6EznlxayfJRe7q3cLSvUPnJQLEc4
YJHv2xITMFqyfOYlnEkVuDPQOrYuUnnH5lIUDtq4jkTwFlR9t1P9QwIbBUK/Bfeow7lIryQ3rWNM
9k0Zg7BKECWj4ny0Ooa1hVPM4mcsq4Apd0wrLy6nGSNQPIn6nYdCl4iZ/uBk3iv6pXIpfZDFLuNr
Jnb4p/riZAI6AxEMbVwUn2kjElKA/VNuBbTVh5YzMTTTnRWXV6v2XtK2vC9jHNRZw8wlxyTZ5eht
AUUvJl3t6il9ayOTdS/K0NQF8iaolrU/X2qriHGfA/vM8VrkxATnBS7DPypOmwpua1cGhzOIDR38
WdVav7BtG2uNixIRtuvOSNeBi63ebECmEym4zFH57JFhq0B26M0NdlrkgVVTiEDEST+JMF6GjlgL
HxZd1extE0krM95tFWYvuHYRcVTlPo1eW+W/pao312PQvRXaGC9zoSGxS+2c0ACCO9pyj4sD5FXp
fdYF+c/sJdtmfBhl+qrshMR1hU4xjv2jYTxpCboV22XPp+sgmxrOUuLdJ64x1pAQZ9ijXJj06ssa
dX9VCyITI6vDgx2faAIc9QBqrsbUNyMPkcVUK7CCEUZUmNlemMAq0fPpXLr2wUQeck8vhMsq6edJ
xYSP0J1irQz3CyGlAsAggFAXbFMaQSaMK54IeARJGUw2mspu7eSZeULll0jCipywWouSwVPy3plW
v0mYNmOLQ3MxKH2vmfFzjVac0EmloR2Y9dq1hsWj1orbSZkWmQEPRY9fTBj9PSYLWN0gBsMIw0BU
avdiFIwQxuKn7t17haYQAblLc2jx4cCu3Nj83UxO99FUAoJsXFCeQboGXdHCGbGZBQ60PA2DSlG3
SNihaR6mH52Cbx0Szbwg8yG4+GUJUK5O8C48upl2VrI2GMjBOeVwCIL0u/lYzZstyP6huqQcvtrP
UjiLosg9SN/HKTfAQXo2dJ3ae6tKlsdQ4qf1lHip8IusipBAPy3+iBDQHDRXC2iRjUzfq/x9ZIvQ
wxTgPX33QsppO3lnh9DdoOjl8tyvgQUgsqZ/rTX0Bos9ouKMENum3XZjcs5qWWyQUNQLIcw7XQtr
QkPgjU69+ZmeZUnKhk2MzzK3kKn2dXThYrGQCR9yw6YRIE+3dsM02pl0dpdg1rKfBRFKpepujNa9
Ol33pbOeMdOc93cN5mfkSlbTPskBVZIfO1vdphpTIG8iF/BpFjKRa2r85lAWbh0VV+wSXY1pzrir
aF+tTBwYq6DtVjVh3re16d0ysYLbTW+Ry4b+iRxkwxabfIFmWjW+O6yCMMTCHdH5deP2KgpjOLkW
6AcncN/xW8yq32RfYPfD55XtzCkqVlViPPfucMVyhJBnoLk0pdAhHOc0zBv3RlnNFnccsimRLeuY
3ANyWQACJIO+hXKKt94CkEVe8cp2vS9JzcYSVx6myToSYXdk23KqA+3Dj5sjtsi1TSaYX3SfaBrU
3pLRKwIe/UDgBQdJEi4x8IZ70nNpa3flbtKxh7t9urWZkCEVZqOJuOxM8NMzAh4kxWR4qUktYmoZ
QgroQjewoiov4JSd+JSJCkYBATUjtzeDfR8k2ZPE+5Dq9wrBw7aMsxctoloqLXcH2P/QAAnfDaTY
1PlzkCEcN/yKYAUT/GIbmjjMK5By1qi20Jhr4jCwLFfkE2TNR06eGIUAgiKnE49006olWZskaYAv
bXOMAAn02bQaiSmw4dHXzqU3SgJGxgccXveG2aPQZMdGizgNyBp8whvohM3BSUV40DTjNU2cfVrP
TEPhIOlxOzIomQgso2Z6Gml3Zv10Vwo6h8mE/NgGkpXPxM6+mVNM3XzRygmlu5gVDqkRr8kxfzRK
RsOG3nxO4GIZ7O/1qLkZq0mudCfYga0cjzjRX1gONzXo2kQbJ9YrRgZu7J49q8UiNuKdLpJiI72R
QUQNqlIU3caczIcisV9kw4HURQN1p+95q9L1DoGB2n3wgYsONBqW5qgvIYAaWzEyWQnJ9MkhEqSE
ihB2p0FRqzhxtfqSBxAapQOOb5pq6jYj+PBK+gGh7/O5wuKSgh1MBQAgVj2FcsUQBhgLxbf+yyGD
GgGZv1ed/GUmGgpTBAJuimOgoLtH5soFDuJz71dElxCapUdWwts64gKRDEH7DuVGz9mfzHkukWjW
SPmPOek/S2m6TIyjGlsI4ILJN29L4vr4rSFF4qQ3oN5bngL5VE2GSV0HWhkSVABRxD31fnOcaeW1
X+jwBz0fiJVBz/nDMYrwjISZE/1pIC2SPNP3RnkezCnEkoNvvVmKCz4dacQzs+WJD9mIL1ll+4cW
HUOXtNVRjIBRRYN9LAKajbuuXQEwkyu7tteJlyKj12OdCTpdfWxtQ8F60OtMuZ3WR/QKIXLs79la
Cqg5DBj8tZDvNhm0GyJRg2U1kK2FbqXYIbJc4IfrV3HpIsCwi0fJaHNf6zOWl/N6DxBjnTaLMAnV
tqI4xe5FTefxia8DsYqK/Dk0mnZXufBtwjAFIm0xIhyffVuDZYlchbHoyoQ52mXe1fOT7JSAG80M
eTtUtIZqyjy7b5NrgrmWMd+eyf5dR3SOqsnBM/3bUStm+FD1HgZTcJAkPgvltKe6S8n+wTLdEdO1
MXmJpEoV5sKwyazN9VfmNGDaBGGabYeQ0FDzHkGY9SpUisrMiRg7T/tR+YwZuuouI20ihTNJuwVF
rhEi6WRvW5KwJzj29RBmR+uR0MvwAguW3NS5n+5wXN6HpkdiXGoudY2/LnLvoEUR2QbQQZfOC3ME
gjty9Imi2QcurScOZzpL9YRDsQE8hN6g5oqgQVGI+oWlOSbniJ5vVO441ABjuSxt66wCSOPYOl2c
Xu2z4UF6q5J9Fw/godXchCgYE7Uyvqm0juh5U5y+/3CfsaGtpEV9igCEQY/aU7dwJuLCdRE9KGBy
QBJYfGGJ340q1ja5zqbFNK03URJL2bIrYkHwiTbch3b8Qlv4VhkdGEbREAGvR9UicgSEgAnqKRIv
fjymjfbjt3/9x98/hn8LvorbORysyH/L2+y2iPKm/v2HsH/8pv7j2/vP33+4hmvquisoo3UL75Jw
JI9/vEGdCvhp419QTPSJg55imYRlefQAclxigKSeTeufEe9wDgEq+sC41mFnn3yNxpuYDJq6JrFq
ZkUz0wP4G/VoIPsKdjTSXXNPGt6dM+6GNq5uusR1bhtp8SKrHI+9OcskOv/m//M6nD+/Dounb5iO
Ydmmodsw+d2/vA537GOV5aDegbdsdNXVO2zd3UKEWXcLuzYGRmsVK8EU/lrGyTMECWTGWX32hKNd
Stf3doOp3stk0C6hu7GrIjilMrqPXXc8EGeQg4nQyzXGN6wnGEBdo9fuHZn7F2PMYSCGjbP6n1+S
7f3fL0l4nilMQe3lmNL680vquR5gBfGiNWCzmDeWSXtGhcEMJzoGfqo/64G17dm+EgcUmivYnxMV
V32FIZl+RX25NTqHpSFLLlQF5mBYN/91Q+ovbYEofiyd9F6mjXf6vpnAUJxo19e49NLB6m5AHtIE
Rmn/MJdOy7JQNmR+YE1dRwJRn+ExG+qh3hWqXlZ11txW+hgsLHbw89mUPiJTpcxynOnAKC99Ug7H
Dw0IptHRsG9Eq2g1x9GlNdg7pSFZU993nZxFf7JThCBpdmNnprvPAuvh+15qt8H++53+1z+dBfX3
WfFR8OqjIGz+cvcfD0XGv7/P/+efP/Pn//GPc/RRFXXxq/kff2r7VVzesq/6rz/0p9/MX//j2a3e
mrc/3YFOx8Xz2n5V491XzTTkP8/m+Sf/tw/+9vX9Wx5G9fX7jw/A6c382wIuGD/+eGg++znX/7lW
zL/9j4fmp//7j/+Tvr+RV/aXn/96qxtWEeNvunQt28VjYAjX0/lNlJs8Ynh/E9L0hGeykkrbMn/8
lhO6F/7+wxJ/Q+IrDdf1JE1602ElqoHA85Dp/Y1vmTY6XoNbS4gf//mi/1jC/uPT+l8taY4wXGno
uuR8pNNuGu58Xv23JQ0i79ADzmeQk4ZHzKRfKGVO6eiep5HCMHHAaWS3RFqi5c9IT/exf+Mz9Mua
g1K+N/QWFtV4igG+YM3Jlx7bMaoBCQnkqTflT2Rwgq0NHtZmmF7/21v8/1iODc8RfzrrefaeDuDV
Qm4seBmW+ZcFeUqGwcNtE6JAzF4gEJ+IQqNx3zBtHHdkwZyDHgJGH3SkzXac3hWJ5CuNjaTmf3GK
JYeStDtoCPlqmDQgaMHVyWNg1T0+aQ+dIOHqCRclPSBfuylg2fBxgY2vkye39K0DOa8L2yGBvGpI
V9HdVV7kjx6QOra1OXuNTv8IcY9ta/KM2Iw7l1GXZ8vz3i3DKZZkrTHIYry3oJ9KbZQ2r6FEFkuA
HyhYjQvZdF/N4RylaZBRSYCYlyZ3cqgJO0ts4Gx+vi2Czl02pYQdMtKachTwd7z7bBM/GTsPi7Yn
XxFj93rK3HKJ1B5lqUFeqF5QHag+Okmm13pxysYqpPqb2bgOun4AniG7EXlh3JbDDfZoFMfFuUPI
xVgraNYYb8SSZJ0kr5aEV9e8qRqTQV4m4zGXeSPDp5Rkp7FSdwWqIwgvd8NIzJFOeIUxMxgdmoiB
AFPhqMxiQ0kDBhEYbV5wDL0FZFCzDUZQZnTohE+oiKuQ37cEBOY+Lj6DLR7I5aiotvGMcvUkU5Mq
AXVT7fMAX5UnW28R01eU4kUhSyKeIs6XtD4KmtEVNoWNZ093IDW9BVlCxQKyxdEnlhVLA9KC+TEl
qp2llVu8OXhotGmXVIhBAvPs5/pXYgMybpkn6qi+6vpdTzLJ67e2dS2hI2OJVaiSKNbcJ91qP5ua
fj2aFTz6Bob9Ftytpz24Bbv5rn9G5TNF2h7Bfbwq/NTcCS/zl7gxXcTrdQQBCK8KyDOTbnrQ2Qn8
u4LC3c1+aslAiIO4qhJTbTCNB2kxIejfNN35NBiK0f79wNPDrMu76+mf5473nJ3tbD62Ku3dCsie
wLqLEuEx7g5NgkrUIEF7NMHA++ETCYbYffBekMeiHwsrPpTs1tN4JikW3UkCWl84PVnu1L7MGbWt
Gxg35Ejcce2c4VCwUDTjth3sY9yXT4KMK/4sPAAGzZeh6U5NpF59hLBLrue/cEOfidtA6lOZD+H0
LL22BeU+Aj8KYZoijx+07M1GLTwCStVseaS7CFC0SXdC9SckICe2vytvfOpq/xeNVv6zmpMQ+DV5
dR2dHpSeve6V9lq2/aumaLV2RcVsX8PoHmAaiWT9NLjZsVPxVRmXfA6DEaN+b6eMMGR12wc3gNFY
8DL7hHzqQwvABY2OPRJldHYTi+4YoeMdY83lQCUCIS1ZdEQ982ahnWD6D0jtDiTlM3CxYt3S3A5F
dzUzOswM1n+OBJYtFFJfEDa0CNlc6A79D8sLUCLDs+FQqdHEt2dt6h/dhOMAW+2KufIvGTKzb01v
H7rircHXwQnMEdKrJx3JXZnTAc/DdYi22h2NY1/WV72fe7sFerKMCUiXnwElMiNrwNnko7coW45M
8e/sncdyJEt6pZ8o2kK4h9imlkgkkAm1CYMqD631088XtznTvBySZtxzA+uuuoWU4eF+/nO+A7Yc
Jqa3ELl/Fpl56Eag1PR8kKbyYtAV46UjI0WO4dg65TaZOaVUWEHzQQbOxk2fq/so8mzJTvwaYOeF
bQGeYRwfq7Y6dGH6RYDx4HfBTSYlIBK/4oIOzxnzrTIz39FKeXocK4c4mkBpQLgqAnEghwLgrXcx
7fjOMbBtykACFiE7inbS6F4LC0PjqO3pzqKKfqQPV5oB2CH7040VjjBM02Fg3rFHAlYPdGBFfLB/
5TtsjGkVgY52Gj/xSz34KQW7ebHrkSM4EG7sxvvm3eEbbx2rOaMAL4g5Crs2XEL11g+Cw2TqyU4f
RHzUHL9eaxYFNJ1l/2ArxixVyW3iDRO2ejUeAs2cVkkUI8SUxVOoPbGZE4i2LR0FBEWpc4eb0Tof
oDhuHbWm60EaV/ySnNaypyaC4d2Wg42/wUBoppq5Et+N9ujLhiLDmKFlgU0rOXR09uYc8bLWB/BD
3grziaT5tqOfwGWrTBEVscQeVCO2s8fArv5kdvlJR1gHM8e24D/CrppIrCvv5rVddSC5ve4xGxzL
ZvyBEMLGIcd7S+veSYsSeeC6/HRw1mLWhnJJVJ8xfGhuXMFQFcM0q20eecsQmNgi1ayVfAi7NR/V
j9WznCAjaL5zL/B+7+TQ1Kt0QFM0W/IHJZpxEzGLqF3nWLV9QgAU0wJNrc9Cds+RXW9GN8hJ9PrR
oan+6iOkFQfVWUeIpVKBk9umyBW7kaz7UN0lQhyQJn1n8PSJaTCNgW1Bw4ugm8XR8CmCmfVUNoFw
DTjcepzX6WnGcvYuRq6AoDRh2SESkgD88cvilJYlMyomeUTgyUyY1zgLL5a5Hoyk3jVj/6uBId2X
cQuWiH8Gh49hiHTS5eRtG5uiYOszsnoP62tx1/y9lbV/goGp6dg270XufLdm/yD1/IN02U9BJ8uy
JgjVRV+TJSos11y5U16993wlgQVsylweyP3gunAuQh/PPfaKllNomMfkI1WSrHnsGfC2boSDGm+Q
r1U2+ToPVIMFu2yZX724tw79FH0GVkktVM5zNQa4PBEDNhiXuIRqeSY/by2xuG/qtgK94NL0GSc2
tceRjnbFsXwSDpUjybjWM1GvRe++G031KHTyPZXlxaB9jZXrpHKdjim8Y0+/tqW1zhut2UwlFXfS
01CGo63jAqxwMa5QnbkrSrGxlXkPjPzZ4lC3yUS7QRfsrvAerq0F5HLyTmkjn4j7/3RW9dOX6urj
bc6CElSpALQ7Wm+hcO5Gi+O76Z+8lq6ISKcyoVSvFC5wCkwVvLT5v5cIgDoHWtU65AZMxs+i61dM
2ZplN03gbPr25gjwI4aFL8C3lrY39Yyzk1v15jDVJjLLqTKWMAAjMrGs5vG5YaQ6opnijfMWaV6Q
YOyCY9IRVo7solzZn3zLXSBe+t3WjD9phhVsLKpVITVgtkw9zTb/SZVFPbyEAot/ftvC31qaNSPy
snyojIj7/fhcFuxdR4cawLHyV1FKnMrrGeQ3fXinjnpaSJA4lBQwYYZ8tTTvDiAE0KZs7Kl/2wI8
uSd59ckGZx0LGhb1gAha1tuL2pt7dnsFOWr4AwWffiC32/dqzgNpY7cQFURcXyuXQwSBeBqY2kYK
x9g0QxcpX982cUjiPSsAutbmt2dRvU0wG/PfBJtW4C8z0reB7dASC6zBjh7jm2TwbOGsD2noW06m
BqVKqwC3lfCQpDhWHuUEEurWRpaQLKBYyLL2F3mMr3YAUiozj+B/Na600NLXmQvVyiH1W0fMgI1U
28QxIS3seM+D55897PFnu3lnSFGviy5+ZRV+01L9VY5QvZqYarEJek0IQHtpPxL+oTciGPZB8oYL
608orJ+BxL6i7HGVTBMRO83docq0DOe0dBm38qFyp4eYGoxlQbypkMNehQBPjXVQRztKW56tPPyI
GNfq+txD1OoMgMsf4Sh9icPfXZVC31HWZtLIzbshsFvROxX7/R+/GC+wT24Vd+RlDGBtxbaXyB2f
nk2OR6sl4THc8MvG3zBp4HG0Z+TMctdjDodzNLOCbEBMZFzp8f2NRX5jpVtjVWd7KAX8sjhixO9i
gsjjo0GxCkN5jH6dWZyjYVgz3Xi1sZFBSheAcNujFXHc6NLyK6FM9Z+nyDjuDqFzSh17OBdp+KH6
wTgZdfeqJASdxECoDONhTXnZr5aVj6PU/vSD8+rXFzsBEhumxoFu03l5J/RMu/yyLeRNTSVbqrky
QjnxqpLTp4mXcFMY8eegh+vCE18C+RNno74cG0Ba79GrTJD3i7Y5yIZarqnpns3O+DaG9lMXPR9T
88xx4iFq6udGUFiWjN9NbP90BbvKwQ2b9WSLR9vEZtu4oEp7RgtaXewhx92RBbflnPuyWStRl/8k
/ruIG+J2JMx9HI9mGWyGcoD9RAqyJtkhj6mF64NOnlNm3FwsQE7X/sYZVY/h/EsYDOJscn4Q0Zui
O1pVvI4x60lbvIJkaNbAKb4iUVi7OsZPagTm42R/5JkzLKeiRGanvozzYXTok+m5rrOdga08qIkp
ZrVg/UEyWuI3y/L00zNDBlll8gbM6djDTip7AM5U76x5fIwLRvbeYz8we/HNdH5cmh3+I3JIYSiP
UMf3XUYIZP7oY76kJFMiJpZGeXAEBevldBeJ9RAkwZcap3NQ4T/gyZCheHVt76GgTC0cbvo8L6ys
7K1PCrXCOc7OB95F7Zb3LGZAQLy5YoMkf1Ckl7LldEij28WNqh8mAgjRhvMSculpYXJuc+eTnhEY
sqWxRmshS6mynScc95Dkf3KmpDSgm/kecAXDuxdGcrSP2NmBgos3I4jX1QzZZYC36evmzB74VUvo
gIIHlvmwGiP/IWK13PsYF4lYTNyIHByMNZ4Ux8H007Q/uIcKlIQiXQXlY+O5ELqS16GIvnHF2yti
lCvJ92BTeczUCQ1uGjDjizqoznNrq6fkZ9u6T4FhaeRS16w0gD+xJCxMi6oPmuZ5YZK9s1O+BNYV
ncNdFanOO8RNZcGVv8xgDZPIxQPrVF8d/5XsCMya9tPQeMXG1+R7a0xQ+NyKRoEUrOJo+LQUpjaO
+9ZkJwfXTQTRxWggINsucUhV6vc4nK5ytsSB1eVuNPmcDUi9tv6WP4QLbjFGDzwFizFN3+2c+6ob
3plIfHgaGmzEHChJnmWB+4SNd30mSyo3WL6Hi+7A7tSYa7xwg3itOH0daRDnKFlABhvKcaUUF4+T
Rt07DZmKKtSOOETETTC32StP0bvrbZF1n92A4mOBEbyuP6uYOueQkx6chgMlA9yCEgYEjZox+m9l
k76ThuW19GWAIS2BQmQxOmdUE9j5ZxLm22iiC6HTvRNlifA2hrlAWo9+7bS7ciR/VMNEKSAHRjUz
PbGwAEedw08Wbb8p/sDuiBQDsJIq4mVjUJ2l5fpzl2SQkUXy0DU0ftUtepOWRXcOQoS64CwHunql
pZmqG1+ADg3uiq7fhRbmXLk0FHFRbyM9u5d4g8JS54PuAb1JU78UFoSw1i7O4UBJ4qRwV4llHWTX
VLS7sfBedBgzbSjPkTs3BLy6BfhLP8RDnZ66MvqZJl3B5xt+Xahd+2jGbfb2hwVGoNWy6mD28FHH
gN5KkZGOErvQLaNTCCb8MeYUsxikM26E2W8jF1pJgULDU9M6CK9UEQg4KlgYaHY1jY9G9C+Br4gp
peavxSqIErSnDxxft1PSPVH9VPQipONLSFyMMfvOldOHwxq/oCscb4LYTRFbIPwuEZYcQQtSt0vM
ctowletI0ZG3MTJVrPWBg5bCzOc0FNNP+N90BtKyrdZZzta5CsSD4Wu/DGKnrUU8MjV5qjT+kZAd
wJcUsuDWqjEtHrR7KTs+ezr2Fm4umYHhrWD4ffHy9C3ANA4jeDUEqbM2cEq43rfb2OhwRqg22oQL
zS0s9jHqmWqgcn4LHjBhXysKprlJtsspakiAsP3zVSFWVeWcPQzIVtXzATQchSUvtkp4bq3fA5wd
16mTKQRXQt+azvFHETleFtuscNle682FssYL7TJXhkgliVcw7okF/d9ZIjipvU7uIcCdEtP0vGIG
C+ZED17JUq48XLxL24BxM3FaYYpBZH5E3y0ZZ+u9nx9rQ/OXuq9hg1Nv6eiy4zYgIrWJBm0DFjfX
8NuU8zmxGYGezEuIoJVAvFkBMbxmdnitkVNL3hXRaZcqxquYgO4ht4d+m9JXPA3WC8Cmkm0xWxzl
56fWkTioWiY8/UuH28Yo6eqE5AS1+a2e1CeDd6rEmY3CA7LM/qUMB3oB+l3II66SNPrVTbHBL3Pv
TXUM3PDX66KaMk3ysWPFTlGpRTvEzzROnOny2LV1vxtq3tNwMvda31yGXD7hBkHyEq9tdBlrwvwY
LdfgiLCHA5S06wYTW3j14PmbWN5bNK61RxbNg/wDbn1X1Gm7xYqPkmFQNwdZdP/XY5OGq5Y+kAus
TggvoGMhLRqPWsFtBjZAuZKeBX/Iucdi/GinjQz6nWj1G1IspmAP+oxqM4zL3JPgAEMIABmJnTLQ
MYBTH+rxUtiHObP+R5gIS11RjTcZ6g9eMrwI4gksJc0t6t/16nXUphvB+l8vMiQCKgamEFiiO4Qw
Aykw8hgLZJbG1xh9I7YzAvMIM5YZHguDGopgugmAUYtRNtg9M6Bpme/QQ1igSjpk5bByHUcmB8sh
VOUqYhyy0OvhLYmbLbMFIFlUw67kH0K/B+FTw6l7GoKu9lhq0AziSr+zR8m2bcqAVE/D1dgxV64T
IkaCS5mQY7Iq4vYboPdCN00fdF90C7MBNcDn7yOKMWoPhb2356txkMh5GK7ztgIo8NW7NkYePm9B
adoM3IsWIgYenXTE6a0ejblR+kp5vglbCIG57sEpCS6vvIevPyHox+HwqtvgofsBqW00aYMinHdy
nWmDM1JRlOU+VhrMBzOyCTtw9R/my8zUYa2IfS2q05TO2QXEkmWgcf7S1LlEMtExTbmhc+68+mQm
w5trh9ZJXUKOvrV9tSMKhpVHb4/b1itTzJ4ttU9FpDPgFPdW4S7v2vwXQfzgz4i2WXHxt50xruYV
grDRIzMNqaNCVrW1n1cM3SsLeuK0bRTx0E7QnU1rdnuHEdlRiIRlYdmwlZxns3nwba4uV3lXDRGB
61fR/0c3e22Me27OR6tMs+Ug5sUsw0E9x3Y0Y+gXaD92xJ5US76GLENJwj1s9CzFTlSQTSJcmty7
luWdCiPW6vrSB7SNpe65aoMroxsK0xhclHynST61mHgINswtJcHVniyqbSd2qZgsLtjYL9josEV2
gmDH8AYZATe2o53zJN90Zvc2OtTL9/kFcx+JonpCNvbKTWyxeXbDbgnux1kBgczCXwIAJ/zPm5aN
PxfVbBLCLbMchuA4cdXknrU3zPGtytQxLDBtCnVMyOui5NJTZumHgqJfqhzek2ouuezJiYWE2yP8
VPxiepXyBZ719k3PBiTsfldS3EWm7iGL+2arhpT6JO0WGWTnqmJjGOGx9/oXu8AnkOsdYG+DIx4j
5sJWiMLYaTP7XDSc7yHqCB4Qo+lz2t2ySXz1Q7+z6KOHNMqXUH75uvwyEv2jCwt3UdUXGNlpH705
3butyccBe4DQnQ9mWuQwI25VJAwI6TnBNUhWlYCphg/dc9kBYX/fODYPOn+TFMtb3yS/eI1Mwj5A
NNzspeWK4J7CgmQAylrMBjUVe5ve7N98R/3qTr8DoYBrMg6udVFvSW5eaQp7scz6xBBlbxjVhihY
StM0KEaWPz+aPppa/7dnN+Z7PQiIIqwVm7ENI3QSBSMTLS/AxhhvOrpdlnnNX2kZXZBG9Ad2cA53
j++unbr2unMHzt6S9hO1MxT0zDDicw5JW+WSEUvGrTeaV1JOmTq5a+sufOTIKNoGhf5hYz/hHp1+
jzFXa8YH6rBdgYLgO/Ra+OvKLK+jO99rI3YB9phwfpcBCUr92/fCnQ4fY2Go6NBFOc6gZHoDH7Pu
4SMtofGkLHIZJCNMRQbziAHx0wt+U0+AHYTRptkdFZbzl7JzdLkYRkX5kXlOPP5PF1vhSmvOXi6X
Xj3+ev70kba8ed0kkJCN8ZCFFvc4HqeUT/QJrIi9M0StNXvRBb8NZE3DthjkWHvLL18avo6Yxqb4
i/vW2bKrh/mTAbTALy8vWTQ8cXuU1rsTdvtyqk6Y0E4gyZax166LlmtI63fMZNcd31/6VahYGr/j
cVoVRvhrFNPNy+qX3PXPRWt/4UqdhUb7qRl66rQy+6tqxBtxmiVf2mdgd0Cyq4s2vTfULJqWeKqi
5tWu1K5nsdRkv3N8Pq0mHHaQMehVD7+bTpxli57v2OCYbYh7WoTcwUHpMfODI/0lPYQjMl66mW1a
vcTpxZvqDAn7HW6vyw5qoGOZxMbcW2IlOPHm99ykRiPPoAmzEAgzanYobtdA1l+xPRroq8FvZAwv
lS6flGjWKd9o4evnmHE0gIM9MkW3n98aUmEnt+SLU07di85ntMCg9xh16ikJmC1ZMr9VHYYxTb9l
IaHAZNRvTt6u28z4sB0aVDVz26p2nY88KRqtuOWzCkVx+I4KT9Gnjyk2wGhIPds5kVyo4TjdBsM9
c3T4DVvcSJV8YpgIDTu62qyVzLd5qp7FBKa6W673NDlEiOlXxPTYv4CnRBTlszfVJsN+b+qMFOZF
YEzMvSdvuZQ0qNnIA+a+joAzNHpa4u2DO5g2lyrr3+aFIpJs+iLcq5mtbn4JtjG4ltwIi6b9Q74C
3vqUrttIPM2vLJn0j2mQX3Vibqsm3thpfeGVcFzhmvNkhzOJFWr+9ZJh+mpU00clzdMgGbGnE/Z3
wM+byFpM2o6NwZNkcBDITw3ZXw7hVdbRlcMw/kmNTh70H9W/IHatxvKrbkDn5p14spT8aiqYQxa0
t0Cfzn7XvZgj8nFYSgo4CWDOW9Oy5EtbNFvkd4B/A5AU7iA17yjjBW5Uy5gDeDxwxbPfZiofqKPv
07seg7ycCIWWKj13yp1WuszxlYbSW0eCFB2bTvyLb0GpyodkOPRNS1UWvk7ACO22Gc12A56MMUtt
13B4uGtgsGbzldUa8eDyAuPjLxfGvzlu/mYp+X9en//1A2HrsXDN/deOoFtbxdSLhHXz+Tcb0V//
7J/GINv+B74g05NYf0zPdmeTzz+NQdL8B5tM/tCwZtOh9HCz/csZ5Hhg+xzhSksa0sYS83+dQfIf
hjB0JjSehaOHDPv/xBlk/N1R51hS4A1yPCH5VQYepP/grSl7t+916Dpr6KSEI0Y4pxM8oKUTBdrF
pzqX/vGzmRngcF1OIMnAVtfgsLYE8NBSNkM9llVgUa/Qo/SOjprUJOGUAFcsTVPb/bs39z/xApmz
ZfFf1sx/PlvP5P20HenqGAH/7mMCz5a1cdTD5pa+u9Uy4a682tzalcEUsaTCwUzVe4d/E1grO8mB
5tKTgafA9hnuYMarNqaLi0bqfQw7LryXrGBrjYatE2zQYjP22S3yCvseYbDAc8DxdFWWnIW63HuM
PFoAdFpzzv/9ixL/34uyXUDTpq5bBlYnSIZ/f1ExwXC3LXpMCy0GebbH6BZ5n3yoQSbbaLSqEzSM
cRlYFjkfMxRgqgefmQo4wsEw57x+5ycL/Mv9fsDeWVFldRR+zKCRkfCkUhMRlmN8kTHN78G07lyT
iaPujt6jHWqv9PC0B7ANy34ANsLdAmtSQ2I3CLgl5x0Oc6MX5k6Xw2Yc8u5Y1NQetFlI2eA0eDud
Xi2Pji4nNOStmqDaI0IMq6FwiiMDD8MZW0DF3ruT4DX97985mE//wRo2W+q4QKSQhilt3bAw1/17
YxsKaGdUnllvpiFB7KsDIlpwP7bK0Rc1Hdq7LsjVQ9rXsyRcBM8+dBTmZKn7ZmbWe9Ln428k7YXq
kmobaLI9ufaxrqRzMujuWCWgUHuDtiGhxnStk4dShh7iztCeVc0EzF93IvZWHmiA7dTWBPwWogUk
hVtl5XRsF0tijgtP8+mOjikup3RhEbfqoBsEG62+uyNqrK0ZK8bLA13BVIZvWPEOTp3H3uVk6tBa
nBkOj0YAucPZp/OfIYRji2z6Q1Qf7EQtEK/6R42mxQ0Ep4TcCRiLOS1lA3JZZ7j7YaD2L2NJNECO
w7r0g2yTW/U6apPp2CW4WN2S80+b/HEAtSy4JMHFSMxMdqfqndbO3yNEW1CAv3YQA9QGlr2QgQMi
dzxLxtmqpD+7fNILhx0/WTG2TflvgV6wZJgabEJv0te22VEHJQFGBf1HSY/OanR5D8facg5RSsoc
xXNDSgVnt1smm45uu7yWxyxo/4iZ1aX5zI1zj/OF2GKeuHgZ1zC1WOQMnacJM8BCsASvLVi6q9wo
66UZCxI+AAh3+YTo0GZU2mdiLiXy+xNUiSUp2fbgVzU1jMFm6sxhqeX+o9RRuLLOhaBfzg2TuaOv
BNKw77fPcizLvaZm30R882DRY4VZ1rMsqRpmqyOhY6y2UAp4e6qSEF6cWWtIDu/0I7DHjv21ZRPs
7PVaAC7NBX4+g+Fd5QxXJ9QQUaV3cAd18DnyXs1YA39ojP3ObbTuIQ4mFumJ88iAhIYnP1x3bI6l
S1ZLJdrLiPNuiU+Eimtneq3HjF1xlZIcIZwKqHsH2qDcIAswpwdGXsSAm1WIJpLtMTMzr+spytRl
N+NNmfsCgdEONVMkS27NoapOoUtWXp/Mp7pG6nFdN9s0FFdOgxEil1jblL6WZVuPVE16mn1IAEgu
yR3xEtOOooxBc9d4tD58qfPdVLV+6B2abpOm3Cuncc6Zrt7TqRjwFITRw5SnHLiSiB4RYuyg0GvU
gbh8aObyEMoyItZlYtFEdqdl69IwYJZ4ZihoAUrNxCSbaPXu8q0TslsyUzfZpPz+LYfvpYVTYU3w
xV6RQdjnrsqPUToQtSQqT66LEtyiN/aVXu2aiCwMWhOZFUZzFn8bi4d8cErSmM4NNtlrUVnuQ495
COyAk1L7TWhKpP6cr7VC+NV8PQxQa3tT5d9TAHSpLuxuz7z/ubXqduc31qvXW9PRzF5Kp81XSYPk
lpS2vcSWgjOrL+BNctfAYjo3tVohgncRPppdigeDPjxhpwHMNsiP+MS3ummfwaY9Vrn1QV76roVD
gvU/SJBGeYqRFODSuwggq+W+MaJtTnHpnwkZhTXc9ha70lZxol2h6RwhUwPICCxmNdqogWDAslPI
cWXlrbdM4au7DYJNaCTOQi9omZxwQnCpe4BWbQ+Gux9VWyfGzKO0Y9a6Hdxx4300yfXYebgroFsj
qg33fIBJxlSGj5kScBo1vzFWU7SpCR5l5m47zvjOEf7TGS2XQWww7tw0nxiy6/z7qHlsDfy5egWF
k9W9PzrJeGK/VW2MIsGypNVE5L2GQ3u9G/2M9itEiqXn8NuN3A4faJYpCehzfrDsTH/InKxYMh9a
tE5afA70TTJFRV8Ka6LDnYEdbqYxVcZ4LobmT5ygN2lBNnCrmGmZcc6so+wxxjRNcuDDYITTp8V2
FPE6Cv273aHlWwJhLB3pTh8UAG9kIvBOSGdRN2anYP5BbOGkh7G1M6a+Pw260A82DozGVd+2Yfhn
C2+F3Vly4U8ErmmNbneRo9lw4M17TH/elXJy4xGb95czIRE1uMQOqiR3o4XKIl6qhW8htgnLFWfd
spB9kPwu+McxYXqcWtxqyq9dhZtxlPF0GVi0H1TDtEyoeDwBLC5WNIXNMEZRE1CX5gBzSrlz2+xb
06phJ3t+ZZ5d/vVjhBcR0Uq+CQSftG8Qq/awDmKNFTdjAjguqiDaBNUkbpNDzGiqOhbiuLf3zcB3
ABYQdThMT2zyY7fEwKbLzdI/lmpY4LrECdIXxnbMjmGqKBHVdODqBsaOWMhgLTFRLvGS4Z+lhW8x
JGXy4LrleBDQgRTbQ3qv3VNWGN/K8lhGR/UizSw7l0y78ojG80630f/UJ9+z7Ag7VuNKir0hWGL1
/65zDdh6WX+05TasbYuSOvmtJ5q9iVtqRpRlloe//tdfP7owwwiguXcp3eLgpJWtr83AYBEnRhdz
OCxFEO6GyPV2eARY4V2IbiEWmrXlhdarq5prr43ha2qYdy/PD9XkgdgpwHuTL37xhE+uLe12LhsU
yTTq8NePNEjQtMgpLcNpdNZtWU6Yv2p/FzVB/tqV9a+rNTDIoq6+G97BgcND6KQdGS+kFqRqML1s
ijpqPSnPKdZDKwOKbXFIqMDI1hNS7WZWovEP6lkZnRuRoqwCJ92UEpxBNRQBkEXacVt5L1P97NBd
A43TAtef2tFK0xoYw1Fy8uz11M3sjPlHCgd1WZSDvkI3TM91Pe7ZREDnmFoDHAPXZc0fN1NWP1oa
lJRhGE9NOp2iOsfNQQVO1Rcel6F9nOyayLRBd/vUSzDoahZI6PpBUKJFxoFfS3sswcmBmKrf8qnC
iRzBPpSPAy7ppQF8fc0ceKV13gl7OtRry3J3oUGaAM80OyO5TAVTrMKkexFRF7ZYPG3xL9Jj5NKA
kyZ2v86j1FxGNe+eo6E1mCHO275yMZYZBkV0EgFbH9Zs+27MaBhtKqpdYZgf09JiSpC849ca2d33
XwzNMM7nFJe42WQvw8D/meLxj6L3b1dbXUoH4fgzhHpBiyfUMX8ufxW6OsDAb2e/LSoqu5plBw1z
3Tr50R/D+sExIIuMIQaWnKbwo9PTYTCP+zODfKDjMRoEB78w7U7g6dUYEzhqg4evfLR9Ld/Qa5Y+
ZAMl3L3KstOQFOmeTG9zYAnTtobtbTPguMsxi9RONTkOy6FFH80eeQuZCZUNe45Jf+ak04P8xDTp
9nIvwd2m+HUo+/mlHEItyZ/0S/jI3SDNcwT4/xwxVVUDA7Ao6u95kHCuMxiuue5QPHiRv+xcBy+Q
EtcprN5FvUmSwb1/KFLq6O35i2NK8WA6RoHNVhTHIVPfaeBq61RBOUicsgSSKfxVEEJ7YyMF79Lz
V67rc2ty8/qnca8TQOrAiOS5cAZOYP5LheuvqKb6EclmZ+gwBtI43vSO5FotK/Je89LNRAwy/Nlz
9GAX22Z7zPC8rTv8IUxKJKIdgt6G3gDGTqF7dgvxB2WqXmVee2nwDy8Cyd0sC0GyZMx0XTe51nCK
Cj6boSPxbtr9nZWxc4S15rQqucgQmHtocUYHEq3ZCWOj1zjQequpdrrKr2rsoPVlnPADjzlghfGl
b/VDWvcZFy0Tl8Q3L7Zb0R8bEa72PfNHnxpnzbLK1iTusJp3EyWXfssgumA34gc9ZlYxpqc2nk5J
MfKmetUDpi6kVLL4qwljxwRMi2cPEGToz5Ce92Vkx8ugwLte4z0r1r1HW1uRuf2hp5ASA7e4FV6V
bClme3TVXE9U28B3qIYlOWceo6ZvN0bVskbBCLv0CvpAJF9rSdpuJGIdNia70pbL057bDTSODM6A
V8uNWObgkngRJzIv3eMyhOndph9qLN7oaOtl+YUF7yzz0l+Zc7KkqB+VgYBu8vauzDh1T8QUMRY0
frbpZ9DdOP+YOhxJLUOCGJoCK6gHasuc6L1OkSL0NH+FTYN0TTqe67svH//64ZPWqLgTUeTIjAKb
XGQVx4mT+FXlWgkDsD2C7ACXessSNIhRjr8cVJ/qaWguwaSMe15G955x6SVxO3MR5PjMYl1cGqE1
j0Pa5i9TiD8ovIyBcG9tHxpHr0LgtkW+UalmfA0cdsTYobH3AUyyQn/NaR/euEAVHywOkisYLt5H
WbVrpzCcn6ihQbuJgruhjZyLR4vFNJkPsV1pPOrxPGmhEvxbhHJtdjvRlcO24T6BXYzFuwId67gd
PB1AojBdPAfqJ33XEQSFdaMsTlxDqZ+4co6lk46Hzu0+fdOero5HfVDQxDhD0ol4FvFjvKWwgwX5
2U4kn/4KNL62BCrfnqL2sQQosmQnDI4rc8KjQTv7grZ4d9VJU22b2htvll63Wx8zQ8JuZtVN9A0k
WjWs6qmjlpos6mYYhX2LJxntIpX8Nq7xppCMXlNMveuwZ8WXI2K4aeKS1bJ2KyPpvvYdoPUewMxm
DMdtkPvNszBgLdYY09d1ZA4H7tzYv2p/vAwOXhLCFfsWINnOsXJv03ocBYQPpzq3R/8NWxejUYI1
GIAmRDiH90vaHvzR/G2cHgPAZTdvCL2H0uIAyUBhE8nh7hSKTY4Jc7PotjY1HPB1RbbS+v4ZRMFw
TIN2WQZx/WJ3uz7MvW3gxhQDZD2uIXvM15P8sCFbviYdY2EXUM4mywg2QJ7wzimWUb2uzk1lTE+9
cOA/Ge0Lc0w+G42OTOQOMcLaddIQEufk6rDIOWg3dfFMZ0+38aEqr3jvTlrMGmlRBsIF76Bee4AA
xlzor4ENrY/Ox2MHh2tlO6cSOWPj0/WzjRVlFY0t870ivRaWTHEFrHns9tpnHATW09gXF7tlmBaB
0drQCElWil0AwzxVAxh3RP9/iDqPZjmRbov+IiJITALT8r7qWkl3Qsg1HhKXCfz6t0pv8E0quqU2
pboFnNxn77VPocU0IYHxf/kxHZBOoX5XoUO2UakFbYE2v8HHqTVVCioLst+7R6clrncw5lGCx8Eo
WjAgUeZk0DHOF8LCRRN3zidZwo+lH4I7+8LPGD/ELe3tXzxQLIikrN9DSyQfC9F0HGhqPqZFAt6I
GBwT+uiu60GT7AUP9mFP9NUj6i+JNNiW5ua1Ai405pDrw+iD9Kj1ZvGMrkbN3xnLf9VRssXVCFYw
rT+GdhivQVX1RL2W/NtI59QhzsJ8iyRVfMtKbsVtMLfHf79LIP5PuoSEvp+/CaZS0nr0WXPhj547
XDzLv9jEoD51C7DY0NbLcWsxnzHXMxWYAqPj82+nlhCkXYIOG75xxAPJQEn1GtRRyCyqFwZX+9AK
q3yj9ix9FcLAGeCfcmOVnVoeHhszZss3Kv3mTY/t4vjvX+rd5p3eZ59bSmXew8r+/3+KCujwXGgA
zVp6BzB67idAml91uxxSrdSnZ/pPIwXH5yCilUQ7tPYsB1WbfJ0P8I4Bjm8cYOCnMnPclVLtx0Qx
NQt8hS8Sb+VOjVzMWIjXmXNnykT0S7H9FZqQ1UifzMaWsQOnSQBmiRkVAgfdDIkMNnaYHtIGlTYP
7oBv4gnsO01JZPvmgge3M0S4IejAjhMJgC3E1+9ixY5bi/ow/9HVOYAWTl0rEzsYPv1hTTNDTFoJ
ln04eqemh+XaBxDYMhi4kAOxSfvCYH/mO+0UoQRspvf2s6gd0pk4Dwtboq4obipsr/iwP3OvSfYa
EB+Td2dtR3kZnoH0PoigKVgBmT8aJx5z52DGB1SZpF62Gdw6OMiWgcbpiuvoMApw/lGPcu6/lqfF
nErpj7RmPMSrJJ4oYZDdzx9hs7j0GycmoV/jYuf9jxRw2c5hkU/ZTbUKawwiQ9dh7ZtitRq48uaZ
PmiUWJAwyMy6G61d0o/HMl/EqjgJYxGO65z4LNO/1iD/2C30Lnx1Mbgq9yedfC/FSKlVuJB+pX8A
yamjBzCxz3QnVScr9ei2lflBLRW+JIIdac2YjnMqfumidN7sohBWIKLPizMde4M/XQ0YPOfsmobS
wFWyPExYRXK2HCrGZlAYdI7wqHA6hgfxs8KJsPbGktYuyXwQkazzc4qWaaIYWX3ytI3Tcq2oxiEc
ubzTY+xuR5oV0EFe/LRrDnMZ/w36CQsgilzI9cCz07JWVWVhs2/ILow2aYqsLG6FJ1AkKHnezLD9
Oa3fmiL5GlT6o4fFqfipW0yYiKXyXrOhWTMxw2Ktw54GgOrWhISKByNeW/QgSm3yy9iS952h+r1n
jvUIhx+izdwzLfLbQTcO2mXu0o/LmQ1u8TPzUu2GWH53Ju4jNQ6g9cIaeV84nbdVZLpIXbQHZfk/
ETrNjoqxTaMctW8qdt5TVzRMTEQNEpn9pejKYuk8XAHmttuZmoFlmilc4znV1OLkFowMk4tOzB0H
0HS67EBzd+eyd2KQLR1ombmyV5bTD8eyYBBouq7ePYvCaAtfsKNc6JDId8rmdM8W7FQSeN84db7J
fMvZJYPzprOInvLcveJO5MflF9jkjE05GkrTauoJGLCeZUeUEnusIAWTV2E1rsR7Ewb6qXPfh9Rg
tLYCbi1Sscmd3bM3PE21882ikX4nonCvkGQz2b022E7Xau6JtarwPDPVreyg/BUFwUcihNonET4X
BjMULb/KYwxAH7kjUliD1F0XUU38GkFuQz9syTDokRziCYbR6ZKEdbuyBzRaEroRqfig23HyWLPf
cuN4g3jKAy2HV11kCiQsDqDS5fjau4iHXoljnTdKkOtK0wB0QyfNThbHvhyvk+Wc8IdtQourfkaK
hTUHUVXD/ZtcvNReMDG4CNrJlnC3ON50kAsZhc6iudu1bip2Go670ymE8UAMb9NxVz2vCnsyl7Bk
pObxoTel0IfB66qDmiXbgMB1eZI12Br6YLgQPMeWZ/js0COcQKuT6YzeCVO8GFEMJ3a0dz+Kin3m
DazXcwLSKJQt1idg70t99Lljln1NscGoP6y2sPe+tD5LhMQLnCsupzm3Oe2En25dWlt7JpTu3n0U
h2MjODikiC7vHdKu38f3KB6rW2SqVyDD/iNQw9rj3X4pbg9bE0zNUXdvk73MHyoZH1YFMbARlFxX
WHecsbC36fOX/HxEX+NRxMM8SoL49d8MBPmTqE5s3kY+KL4d+iUvcrYVbBdODWOGyVT5Og1yJmEZ
ne0okhzdOAb5SvwUAW71WgzVnh/VSYhmWCUudNaYfRg1dGz7pPtLINWS0xT22pJNjGcHv1u3cGB2
sFeStnCObtE9prq5SM3SZlKjOsoWfGnsGsA7AwluGoaJzUfhX8rFjkYXBnI0EyFBZbx1RMAW5zrO
nABljA4EQJQ0jke41Y2Dm0WPMyIRcQ81fTI8dXdZRTahQKYJU/jW1TLpN7yAF89EGtNFieUuxzuc
PA279dwdiPP9nSxxS9zmB6Eyewdbb+M3gX9qY2jyXef+DOtNHJj2HrtY6qZBbTB0/k67dm88/Oqt
Qm2mUcZdtya76h5PcFR3V4xQDxfk6loOVURNrLsRdd1+BGO0JU77myQfBi+q1tZYWLHbD6N7mn33
6tuyOvW12dctXU6qLOm4IOljW9MrITW67uipSAD6s0PiYUjV4nmGSbuapHnD3RGekanNVqvl4I/e
Metmilt58J49TzMEAKwDQM2mMqUEzvNYA7GTEmkbXJxoInNfVm+TB7pMV9+1I+y7qctzSU9GO0GL
II9VbVk+7HtVY1IR4CGpcQNjLFS4zyl52Cw4unfC5WGf1M28bcel2FqF1m+Lh2qXeQZE13ABe4XJ
NUeDBdTuVKTw4UoKlEueJEvP+jc3eJbHCe2MlEMUylMHNekwYv5MYjrgg2m595VmTLML5pBJ0nzO
5qohtIoGhUBHDwMrd9vaVE4dHnuIPpOagIQLeUsiMIqTGCmriLEw2sZ+lJVD4n1wuM1ySPQzCqJC
P6WnoqP1YVy8v1Vb/9EyfLc0oq8jGjxg5IwcwwQhq3U0s66MzED3xjO96g7zvvKs985NP5PEqF0/
oXNZeHKzSiHIl8SiffAGRNutTZOMZi+9m+wsyjGgO4KOQCmS723XlxcmILFTGn3GokkHxoSez07Y
MjWl+zKr5h9R2+9MRhnZ7I5vidPd4qanKy+o/3rBkp+k4MjDxCDQ/PujZSHWcgWDvBDhu2+6eRud
3MiTYKt5O1Kxn/Ph3NHXtMZH/5UNkeSN6f3Ergw3G65bvVivvP9PwNMwT/MfKXLRKpT6hQOh2vuj
PZ6qGDmyfDKS/eJgpemrljA+2imAzQ0D5iQnH1dFS02fCxGb8KZeQK0wwWNVheNJ4PzYzcNhnhUZ
bm+sz7VsHnlLyNia1QvbCuJB+TpQUbUdQlYqXmT6nb/QgtS4wc7oGq9m9sxWc54/eHBdy2wJNiX9
oK3rhXsQXk8WCXHhpth1mMF3NehRtFqz5cFPFtTvs4Nl5W95AEMB8nlxGEOHf3nMP2Y9Re9tANBA
NiDkDO46E9AEM7IbpNeBsGSE4bvNGeW6wc8upfshGuGuRt38xCuSvDDDfjdLlLymbiJBtKh/TP2r
NSFm+aDr/WtqoeZ4tFRswWDAWmyxHvgW0btnwsmVKcf32d+kYfgYNMW/YVC3GyK+O98phvWYLDQ/
4ejACkApWQWG1JEkbscKTYrNyCpdIB2kC7pybnXlOc7kBxbNtYYUuXbKMUD+xVDfu3GO6QDdFHI+
sjzbO2v5alBePl0OGtwgj82o5JZhsQa9TK2BNTVM1CpIiPgOOfqyx5adDrEPHzb25E3TdUwbvW3+
trAXoueCWKqQdumQNuDZckvSbgIy4NL3wD1TnNhNoB4Cwva6nsZ+G3CKPBKJumdt3v0X0H20YMI5
MGY2Z76nxAwrNHd2mKOhgE9MAcEa8d6znMTLWL+HQfaK0eqFUYwmIrS6scfoHo8j2v5vOeHHB0aG
+z6qflnYfropIBDnQYJtHO+zZ/G5SjIvJZMjGN3sS572/aEul1s0mWw1NQiLTCo/QZhMx9mE35tC
pNsw1/bG7Wjz9Md7OikFU6t5UJTXHXT0AE07XYBoO4eZO5nnsabxXftSGtDQoeYwNLjuNYoDSdvN
RAoMweHgO+YtaaBPWM9yZiNxf5b1gVLm/IpED7JcdmTGumQ+FlFw9EmEAU2AuYRzbHxEcbvH67Lc
84QnIKpxNWbmZSlxaria5dZcx/9lAgHeGSq0TPuTqY2BsLPpO+3GP9loor2RFOR2sXPkmVqtUTdB
UZZyGzSW3meatNmMR4uZpX4N6FRJ26vXL+c+dOXJ8DWpvPMoA1xA3oObxjUsM7IuhdVsewHNoGJW
J/0c7cADM7zBYLW8GPndomYxSU/M9dHaKgPnLEAwrFm78wMw85fj76lYdc7NUgYIsxmL2XTbzk16
cB31UK4ZtnkVBNu+w6BULenVjNLjmrXMrpKgUbJGghbqMUh1mT6pmVt4qGD4gM8JrmPPQ70qJtQm
HghgGGgxIzYgf6PT/nIT1+fXnt8oMkpR2pHDynj+u6Nd8fntErP4VLw9R/KKKonW5NiHxLRdlIOP
ox42NNq9UoWW7kqZkoXuszfyI5+jTAwbFMTOkaQdNNCOwBom8tIliEaD0fdIxPwMjXzi5HxWw0z7
BYmtiuD5jvjfzhYzdNenKt3XihERetx+yJbuZrvNs9Cs+Y+iLL1PJR8WDQS0pzFYUazVXso+tl8l
BH+vML95GPLdyuOfYSzo0LNRSlLw7ly6FzYNPT17q3//pyeIILLIVk7JtO9LyzqOROQ3c/8E/D51
xv7pJ+05lJro0VssFaJxP1n9hTJpFLCOjrNx5hS3fOuC5Jnh/uvpkj4yN92JqWWd5jS0xXEwOefW
/L4s8IIGU16nDj5AMzz/T9zNKBeQl9GFfPJ80uIr9z6mXBORjyHJjNl9aPvjQurywGNMboKM+khv
Kncyj4fjODov/rjx5sLZA0eG9K7XLIi77WDYhEeygGkS9vtUOK+Ln6V7FZK/ziL5p+qUvdZx+t1a
Susc0wGedBkDtHjKP2DDW7hdPDQCPuGyfyvoJ8JSxafVWss2L9wLeFoquOjCK1U84QQYol1ZE2gI
Juho8+w8BWvaU6BUTz3qbBCkDEkYkbzMW5fczEnwUpXXWzbHvEYuhCQrlh3U7dEtLOCIAd3US/ZE
jLZU2jnqHbc3XZQtZ8mk7MujFvimY8fbYx8BB4zJP+Ri2OuhHt9T757wWMiGfILfwRzBcWPXIgCe
A4n3LrfJg2rBRZ1HwTZw2q+Uj2ZVpP4rCTYSyGV+C4JM7rUdm739rJjnLgdBZ9jHDlv4KkkefqvP
TVDqa+An3b3v0y3WG7k3LQ4KThX6syeTk27GuL15aQMcFpshwv0Ph83LijiaOM//fim/FJFJPpo6
49J15JsgW7YH587ZRK7DRrmPgDtiwgFnJaHobo34E9bUhgHht1Y9wytPd5on5vxoBucYGHSV2BUB
dbssbAotwAmo4o2B+EXGnJ0m2Ge9k+OySPv0QRWQxWMZKJHMtcuBlA4ASoVP1oxjImxgnLe/9Qz/
uejD64TuvfaAEjDT9u8zncb892GycYRpQHvrNesegKXSmrZTnd8LIi5rAaMDh1jm4qrI/yRKx8Sb
cux0/b5pWn1psWjhR103w9UrF0BupVWulwV3E2dx1I0SfBAKtxijPzKd+9PgyE9F7+HFkBqJULKD
BOIb+4dLjgq7ln0Ibsiibdmz+K5U0F4n2X+4BHe242K/WlFl7ytWVwkPxkLFMWJMzZk+wxmBS82n
TcemZ6qz81WwZFhBlvA38itSX3Ev0rr89BhFV7VzJpddvOdD++bEGTzjxj2Q47ezRByzRX+3AHyc
fXYzYkKC7LL8OLjD+8wycd+jnNSTQeqmhGX2pn7nuvqQ+J5990MnOLGs/xWIeFeqEEtMP3B7MfW3
oVbniPQ1R22HNCagrWTJTk5SZvusgquLcL93AR7NANvp/6j0etYukZWuJKQeBddyouOE9PlnUKMZ
iRr7alDRw74kfbkBcpOuKzNP55buMfb4cbuJfIHz4PmiIpp9BxvItRUB8o8VPxa7KNJzVAbJ2S6j
ZzvWBJRuTs7GqOEwJbjwWyjqC5TUNfXoNOxU7BZjtl3eqL54q+Hz0nf0GB7iln7HwnjQoni+0nxK
9jYOdjm0xrMprf8CBbJHCiQNfGb/KZwzZ0NN1nl8voQglOenQ0RlTXDUav+/K3xxcNkgl1hIF3Wc
xbtcteLsUMnRi7E4Gg9fL5mKP3Nrs4XssutMiYPdsB2foofGAHL+38s85S9hOCZ7PmV5jAbqTxlR
+Sk2n0VBgIQFBUm054uWqbOZJXC4pvRwKWT5fwom91bHRKVn1w22JQQgywQLJrHng9NrT3aCq1Pn
ZQAj3gNTIeCll2B907zoNg3lvtuA5eMQOf6WxhBNOScGbsxFR9Enp5bv1la3qcV6NDAXbmKPepxa
yNO4Kdpu8jahYIJK3Bq9co5/DH7zxwiEj5Qk4w52Az27QNAtskAZnA8CFAgOHpJzRVFcS4PLGloP
nQc9JmIVFOfQrv9l7Ckv6P/rdfK7HV3YUoHzKjjkbGpbnaB1g5dQeGHG9ov3D0eJNA8x5eXDn7un
OTRBiczFa+fJ9qicCgtd1tN6OqfZFaaiuhmWgugR6WpsCHT1RGTv04KkvKtdDXK3ATghrJ9BFfh/
8xAje5LZm7gvg2ODoRmYcgJQQvtvXTdOr4XHE9x9E4KpbO6BElJtC8lOyer3yKKKouzZnqa/cH5v
OvsRNfqO1oq87LqGxJ/9JFLE+c6tqm+sBbpr24lXy6Kfswa1+w1GI+nUGVOwtq3L3InnBzdq6C8g
eUTQQ04sa7WryvwE8uPVspPu5rr1Hfy/eBDEbwMqRknS8lCjlaFLK4MeWpR4mgaXVUPpE39HT8gS
yiSiWWRXw2GIP0+MY6lx913NEaJkQ+LE6ab3hbyK4bk5qxMyuximzlnElDOahrs3/vJGRD/9QT6i
PpVHLAMXJyzSAyvsfSJcCp2rKV7ZLudRahMnInG92dUEpbbJ1CJHJ0mxycOuuiZx/tIZryLLXzUn
q2cnMMbNBOKuSzdJY6KNLRxiff1cYUCwMpYKHKgQhn9OjnHOVtY+VOQCx0z5cuLuRNp2b+1gpcdQ
5Jjn9VZ4CH1UA9GJu4w1ykB2C7M8f6V5ZX5NfTwNWOnvRHy+t1GLr8HpEm6XwqxsM0FtZGkIU/6e
Z6W52X7xBRNNftAJmt50bf92gU7TSOd+xmXjbPjg184wFPuiHiMAii72CUFiiFqPeYtqj1XWhyqD
RBntecPBxnj8LomVJzuJpaXKax7mDmuIUfKPdIlvbfTs+YchSti0QHpYa5hu2LDD9NJ54DZQAKs9
lTUbYr3QHRqMJkFBnvkNH+vE2f6js+d7Dy76ACL81NGacQ6DwDpR69hpYq2qS9eExS5wqxw2Hgjv
Iklo9kMmcBMypQEwTO7eFBuYit4TA0wnjOZ5nXDvPKHiL2tmLS5AC3GYczyLrta9KgXRK01aa+MP
BUtH0VKPJeWlS8Hfevqt8xDl60ORY8juNQUabtJReev27aYEvbSWspgu1cRc7Sz9qQyEuuTPl3kO
9mn3ZNwvrlgFLuoq35ALHPePhYvn2ACC20xhM29iXbZUjbZyH/q878ryLn3RjKeUTwWuwqeui5pE
d/ctdnJIfUUAd6yypkfbcTse8YyfasZQzDaGxzHSLicsb12PcBCsnCm8mbth5w/tTC5mGVa48skC
prcUemShyux1Uba5OdgwMidw0SQMvWUlJT4itW5RZC2ntHCIqrXUdbnT/d9L8PwrExwnGdXbnvsz
1ySDKv7AaNc3+IGTKdD7YAg+qy4zd3/2uuush6cTe+20XfqlCtzQqW5hgRjm4ol75cqxxuRrEdER
l2mMxS+Md5mW7qV1SOCHNRe/WtxftG1u3FhXW3wOJ3b7z1tMU+6mJsh3dpzcg8F0lB0coQxAMMvz
Hy6Odax5Rm8Xwall7Fx5xq/0IBOSHWqP6kovo525Z0W2zaIPKgFTyArhtWk0XxAlfwQG5gD+ajR0
Qy3zxEqb4mjS2wJjvihRkGDCtZfeUhJVMFm5Gl/rOM7fat4n0VBgR3HVzfRgRc8t/nn2EfQ5FGUb
dpfFgzHnyRSVT/9ktGwJin3EdZfeDPIvJgv9hp6TbZyukVgRPdoBhu7DTnEEpKaHBYtX+0aUZ4/d
W10xkuwGtn7j8o12sPGWhWH1gUbasV/sswuE/foj8caGIxQsz87zj07ZT8iz8Ydj9UgDJIlY/nOz
TeG1lVHfbBIlvXM/A4ng1qm3vtt5O69NaPgZnOUdwoWfy+g0sSreBBy2Np6N0TJ2FuTpLv0Uofkc
hWe/dUH1ezF4ttqxLu+piL5TiLUPWAa/9h0We3Run0AjtCyYa9xY6bhcBmCWkOr33ph+kvdBilUR
HL1udF+F5Y1rMfvWNjIhrEXAjhXtp7teU2ucdKchZZpvE7ZoyxPHGfIo2vMoKvAZxuZKRSA7FLZh
qeDZ2gFlLBrk2CHBJzHO55Et+ca1yUf09kC06lmBHCDw9ktQn4XunUs5KJrCMRhtRd/qDXAbbhVD
rDZZljiHNdWo3mtj5aR98TvuamBCeH4p46Fo+JrhsaPyweuO3Nsww+gwPZLcwKdAkW4TUPbi62Te
Nh38ZmSKhYMl6xKvwSJoYyvuMt/f6T6srpl/GVl+5zTj/WRDQYtQa8TdTnV2qtxq2QGv9FWD58Qp
2Dot429aO3/G5TK9+w112gq/aGSA4dNEp955np5HPrSDSkVII3DeIhdzGaqMPymHk4EiXF6E11ZA
DDARWFNfrqx8lNu4a90z3YX8aCYS42HOBG4PXva9GQuxNthByPocQ2U+xrzsr33eQp+IR/pbmMR7
EWGhmBU8i7j/qrLBOi1YIa5R65yY3svX6vmCAwumCv3NiiF04VnJ1aZ/IY3FJwMcWHBUwc09S6C9
4hPEO/MzRIgM5hwJ4EJQMIlqD46Gq2NSzr1RS73RoAamTN0aBOZ1EynvuEQZEZA5ZHKZ0g/jYRMA
vf9ZFhM9JFNYHWgThD5RwO93QF465RSdIy9xPtvinkS9fVg0vheRxbdFmhL4zji+mGo2nGAExSUT
jsGhtbO9FwMZL+T0zTf9G/8xrFLZW2rb37LZbTYhTrqHRTBz1SRUXbh1fRQIAxzTaFuIY/0yjot+
Uc33hoPJQbpky3BEzKdBJtBbmwzusC32JRAZpqoAygedixDV4vBSlZl1hsqSUR0DaDeeOflaYfKi
n5SFJIQtVIAAvpsnIoPOe4w37RLo6+C++HSZARfydza3ecwW6XxC/IEAYwXvqkl9rgpIDNI9je6o
oDm0hFRYwD3+vVDDrhG+jVrJ2Zxmejzf6zEvIIaM21kNbJBbWE+8NNvZJOFLXHJJxbG6eD6aVmRT
Jhwzet9sbXufgI+evTz5KQiAEAoC5dhn9T7xi/mBwQydkRDkuWZllKWdvWWDKw/Sc8DEPHeBQVy/
KMdNWeAxjiDaOuc2NOFG+PxhOuyAQNCh6paxagDaPJvXekGtqBc4YPF2RRfe5HPyBsm3HzhF/PSz
8qzmamG+pPTRW1gxYu1cAyluPynWyZwm/JDPuYgplWat2pm2XLkOLKoA8EIV/bCLxLtrd6B4zWcb
axWWPrCnsEHVJ1DkZDKdg3b5dMvRuuZzR9fQeARJMd8WQwf57IQ/+1m49CYn9bGYMZGZhQu3aoio
ZlZl7myj9R3mR4iuYIm9nZnqmsb2l0t6kexfIbm7uOaad7ugVf7ZLebwQSpg3zx7nLKm49uENQPn
v+0cC06yQLfZ1PVZthxkn40wR8WN22r91drB1bGX8d6bNjjmhDJX4wzSrZUeFX4AYu6JJC2YDurc
UU620XKcUC6nP3EzxNvJgaJpt2RTkQC/wdpykF0SLKKbsJ6tM0ng3bTEnHHdmqNVQ5h1GZt075XJ
N8Kr/AktcXVrQHp2tSyPPi2Wdey59lc2xwf0Nf2zKn0fB1a7VXgMudAlV0M8AknetI3FMnAm0OBi
9M5nUH3F6H+TTX6I5mYz9eZd62i+OWLoH/MYfowzNBDTVtO2VnCKZOEZ7MNRe/Q6KgZiaKVw+yi/
U9JgKOh9b8dqNj1kpW0T6OJg4M92/zo1vFmk4N+YEN5cxsDVBHyIo0YTbhuUMM8dmdzMAPKnoPIQ
cB6p0nnc0YvL3otmK+qG87H4zyRWcJpKefUckFJZ7n6YUtPsMv7sE+Rlp25vZFzDmwbgT3It7vfe
09srSFsFPH9YKGoFBFgmW5Q8ATaJOSmMiMyWHC++wjpFeefMfHet0b47oQeVOjTfInTiXwmB2lUr
LfXmhn1xTEfz9HHUny7r4VVDrO0eOvbWn+jtXcoFS4wzSDBp7bo2YfE2mOK/UTvpBczDBNf1+ZdD
aKUXmM+ss5hLsBeUuzoYhhPAieyaPF96d3zxfWwfo9f1myTU1yZc7Bu4vvm4zE+7gl5zeFxeHWCx
lLPxE6GXCWMNPdCdi8Lr0Ta9nmBDrCSk80vSDB8RCjUlVUSXiugC4X5Xps2P3B7kLdAdQNqqhJyk
LILCrf1WdcJZ97KIXv69JJrEXLcGNdF897XT7EzlxUfuGhZotanD8ZZbv4bSAQI0c+BmGW0USEW+
ay9VFNNNS9xK1tL5ISrtccGN3qFK43fgMeqSpvFrGy7vhePFb45NQdtkTRPOHMC2QT8OL3rCVR3y
nPXj7qHJsCekEI4kbfBiYOjp2dN5T2KhqcD1xHnxgY4tttKHCdbGfHxqsb3rwIFyNQzxo6hJmSCV
jZsi8qc9LrldITtoUF3nvXjDx5TmkMsqK/6SacRVnNCIM2Y82JxcVBuoVfWqc+3ighFRALV0vpfR
+Jg9K38FoVW8Jlb5VRe+t0eSu7tVs83lN3aSPYkaWe9DbKzvXJv2hk9R7FoH6qH2tPMxcnM8cCPx
3yXHkedtdJe4HTuG1qk/mv5FZzajaBpfG9+m+dxFhJyFnX5noDtiJR7fUqzzuwA8780d/Z9dEFvX
qtbTXU5sikSk5YlCGCSwoOHOYnfxlxXdCX+8yVodfJt0ru/0+rbkrfWJoxTHH1o0chDV5VOtNj7A
KDL6zTmLfSLv6ZJ95pyBytRCiiyr9uj0qrqBYdx6lWpXlg25K0bbbmqnon+3uSwk5x8AVhB88leI
xD0hGFiU6kLrx1+wYiFcRUrG6CQHDWyxy+Vl5TqxfbOjwL/JFh506LU40DmECZk3bwqFZmiNfXA6
esoIRaiLtqR7xA4x7HAIRI9/L7auHFzQRyLLHpnESw+3lQ8gBZaP3rCbUdmuWEOXjcCBwtG2uqk+
OujZpUCCfO/OdIWk327+nPHm7HsfklPLqZRBlfu5otvuSKbsQcb8MKrAu6ZPgRmMKOFQh/OYqLxo
L3q0nYKf1FaPQ3aag+XC7BHtfa7FU2nVbG6bcJfH4mPkTHW0tFO9qzDYB0rPCLcsiinoC06d52IF
BeRjvLq/UVq48rNR7yOyAfvOmZd1G/cBKIL/Fi38oytwoBhlk6qQjiM2QZSEq97Idtu4HBthirF3
Ylrex0lNf1MLt2Ce5PSrjXZpy7bK7RfnFAauPFSewb2SyBPOmwEIekUACo585IfU55o7DZT9kS1Q
8+oFxZ57KPTFzFX3OaI7oEZ8oX4Re6NKnPRdJ9V5xK+5ZnWU7kjZOxe39OhD5LvFSZZAo+8Nb3Pj
jyw3GwjmmQ5vXSHa10bKN78e00duz5/DZMt73VId0IUsUuqndBnbbMg7v6le+xwyFU5gniFefuhG
jQqN5wSvSHez2vY7uTf3oFxV3FAN7qA7F1QL0i62NMP7MHhUSGR2ukkdqz1XftOduxwFgEXO3ipK
6xRmo3WSz5c2Ukxyz4g4lvDLIktxiREn6UWRJxsed6MDd4V0aN38Qcc3fq8CcrcOs2nZl3Ho3pag
aA8RXtPemYbzvxfBufC8FDhUbMXFXTTZjpwSlYkuNiPFZuI6sTO6Gu1nJFNQPttwkIzbS3PwGxwY
ZT0Or0PeE5A2VbPvlxjKEZa0dSmL5eazkCRiOrw7PR0DwnLVMzM1vFd4ovEfzSzxRbRNtEcXiuvT
C8tqsN01S+gijvvucXLmRzkhnEz/R9mZ7cZuZF36VX7UdbNARnBsdPVFzqMylcrUdENo5DzPfPr+
KBtV9umG3T9gyNLxcUpikhE79l7rWz47hpZZw740UbUbhfUwZkp8CLXu0XO1ch373FqpZtxUxrIH
Cxjkbx8IGskOpdJsxqJRNlkCWgvvFqZHxae/aKfpqWL8Dy5hnlSD/erYzTrLz60NzZHUaEjcef6k
GtrGzdHklgz96Po4c4x5TDYV+MWO533Ghp6R38QUKmnlzE3oDdExoYkMFrq2rintdgIy+F0HiIAV
0P1Rg+wSlK3BEjFB2ergqRZiw7lm3kfu98grz+sqjRYczpc/f4UuFeLMIvmKHovRfU6lXzDDyRs2
kAvELMJLCiaAGG26ue8b+UxOhtY+Bz6ZPA4MNzlN2XMcEfksg5zX4zSf2Sky2UGYG9ezV4Xifkx6
ND2KDmnivtiZdzInm47SJ8tAx39JCtxToI3AwFT8SwNhP0k/vjRNcRiQhG8DOka0a+Nl7PO49Qz9
Zy03zV1AqyBls0KbMq9q/xkT4EmK4oVKmkLHo5IslnVtbERgvraFc2tK80hjb1d1+SKkf0stCHSY
LpZqad++XT9grHpJmbLQ0ZhwD8rVtfJLr4qN25L7qEm3WccaouxOIyebaRJy0huoMp+1FcO8fNRd
7egP3ZV+LS1E65PEKQjxhiCdiXxWBsOEK6jID5d6avJZS7qRpZNkf2915pts6YWU5J7OBJN/1G2Y
2ILBXPT6QYsa2jnGJdHibR1Ngzc6IE5/UDz/vR15osYUh2GZZpuOJsDMKAQqleeqrN7jKG6XnYH9
WnO3PKHezDWDDwEiSO/zpyF3+rWh6xRWvnXTfCqv3vZO0lNOXTcCvXRzhA7iLbS6F5/eNUciVgF2
EUBb+lPQMnhHi8E3mLptJT2jVeYOH2lvy63FCGdh6mnE2Kmi1u/bc0eTesXSDQ5+CnCIcnXXRgPs
UPLliX4kjzwMqA/LLls0ISMkg5krbj/tEkX5l2OGTAVS56wBMWSgTVUTcVQh/SF7GMnqnhHrg8f2
ngMjAyrmri8aUIKF7Bt3no7qIzNRb8MEF/z66C2CuImnzhy3VJBwhC6MBiaCfYh77OptWWWMronh
hdCW1xDQqaA9L+fi0P1m7qPRhifJymh9JuBB86R4zUJldyDei+PtCLKksfRzknorR4s/6fVgKiby
R/rVG6ZBtgP+lPM1YyzojKNDsIlP8Tf9garbSDt1pFEuD1b8c4xuUbvAI/hKguTZgImA62TPXQgB
2EEoKyjVShRQ2XDro/hhoDVQMIxpCtOfcawSgfckBppDpJKhZiRGvt5GRfYAUOMBuALxBN2xUxE8
oYp8YlNnfkFDYvhWG3mAH3HT9X6LVGttIC/9eQk/56wdpPElRD4/8O9CYQKD6frbN8rdAHaKBMwr
Su/rINvvWFhrpqWcwDMmNA32zCSqGA3VGSkd2P0r1VpGgcu5DpCxMNgEx0+3Ki7MWCaufUX4x7NW
DK/BiHBYSOtFaMo+1pWVn3bbvnBf8kIAOkmBITjJWeAtnkH3+AKG8CTqcJ3YGsb94d2kzqQ0FaSv
JOvIZMCUaL2YjzVpOYp8D2PxpjTdZx7oF6phTqzF1eYwTzOtZQUlBEIazWts9xO+/64iaGMeGwrB
LdaWcFB7LgwDf40XXHEkccwi8UNNSVfxtDder3G+OO99Abe5SNrt9OuXTjEt0aEH5NB3bpABzuzK
S7tT7wrPYtm0V7HNkwqOgcb9A/QnyB/6wnKjfawYN1NTPt08fSWf9g5kFG0/DdpRtOuRZpm58U6g
3VX6rxgK9ghIb26uf7p++6T7yipOajyf1Z1Hi50m6JYD67aUgAF7ocIKsXro7Oa3D6yAA2+5Gbtw
Q3ubwCV/CJmy1Xujdx71enI4c9AkiGtJcxD3ZmOnc5+SLIidE4/1Z+Axkh30bt129sm+GyUGhxRn
38znCZ7bIyd92mMzu4+QhfBw6VZ8Nvpy04z5waZinP28rB+KrSoLtNpmjeQhzT7H/L5NMgswTPGd
9cNHFmydWCtnjYPh2bWqYwPgBaaYNx88i+NzutPth7o0QP7VxSRb/cZqfKLUubjhoKDDVl/qchES
YN0n6R0ooWeoG2gSmmVoDzR8fOb65bohsbwPLI6b5GUAVYzTbZjX+yRT8NrXhNl5+9FQUYbIs2Ls
0gK+uuLC6aAh5j+X5YvijguUvEuVM1lomqcS85prx1v49gc9bheQJ5NcMOsfbgSWx4QiZM/Vo9I1
d6bKnCU08fJY8Z4Bl0/YOuEi7GdgncQ2s9mVMoMIMsOOX4DB349QlvEGfeKoo2FghD4E+vDDHsWN
LuV7mbnlvJ/O1jGoZ0SN9Akq3ACARBA3OWcCbO1ZRGoC+mL/CrJ0Jon/wmO3VpjN2gN4Spq3hQV7
JcegaVf45k2imLom2Wl68hYmUy5PvByFejVK/UhjINNcb+YUICXQ4V8CZExcpVRVNgCIHvEbDbPQ
sd+Ij9fKsJ5LPSXwkaE49M/xLVyyeUHz7+TDZ6R2O6sHcxIOL54qiaLDV2Ezf+4JPCKwAu9Xj2OO
SIkakWKusZT/QBzmmYHJPiZ1xahfZVregjJ8NwckCxKlViWCBwXIee9U367lvKkjyvvSWqhxfWNu
cHaS/AQE/ckK7iC3LcIs4t/xs0ST/Ijw61Ra2H8z665W64cc50hdkmJnhK9+3kJ7IBooAOWmRZeI
W6ZpOL3odfVg45lZGPkNIvjZRM2Jp/DaSwsveXsSOsZWr5YXyp53AVwlqQse7OEhDxel9BG99a8Y
KMkWKdZFnL6OSVLOAzR4cysttyHIgCImXdIenQdqpht9MvYX6bD9WJx5XZVAlAE/mXatENq4yvhh
+NE5SsY1bJpXJ9RuQoMIRgfIrDhSkaVFtaeS0EQcQWL0L6UwuDdi97m7Dx39WjjGp0TMNQtayfoa
rftCfpjGSfrhVnrph+ohz+wqiPy+N+wQ72OSyeiRDyl1suroUJiIR2zodChCfNkGcdc9/bWZk/Zv
qj/P1faFNgkCQVv/zIrH0SvvWaeuRqIda2PKl0uvTW89jm77SKvmVRvUXaUNm5wu90w36VkSqt1W
wbchyXMSfnzf2hB5xfQElfLFq4iuo8tIRTKTY//mC2PjtIBlMuHdEwi971R+wkg5aU39OijgI1Sl
eHWVQytRo7kCvJ8V5KeE8YFZK8/4p1ugEVyxmAgK6PspZwHuZEvoe02N13kSfGAQoCZUPhiF39dr
YVevve/gTnIuOXeLwgYzqh6WiBLNMeqcxoqfNBqSncKOY1iIS73WOzl9dTaJ/Sj7fGup9otILHpW
Tnv1JQlAYjiYMKAYW4nHyuTSl7AFctNBu0lDq0Jf0QHOodfDI+mp45L+MEMLDP0gRkJsJIJhd3Wj
AfKmGPVbWWDel+r7iIhsLPLvRqHU7kZU4ow+1ggqWa1KQuDpsMyCPnlKHcJlUuOTrIujymLSD91d
yXGamwYgfGgQmqhj0YzyIwbIednme7whO70pbl3Rv3tgXpsQfx0pTRRgGW9QTcFvMJtNdLotKAUu
cdoeaRhfghjzsknMYgogd0ZrRx8ByiY6SlMv+S4LG4ugRFTJ4aJiJ/eS9FlFW4o4HM+lGjWHuI3X
Za1R+nY9S7PSz2mjAg/U5kVK3z8pbQpSmb8bRrouRpWIry6eYOnltnOgwxWIsRll5HPsJh8RzKYO
sNJsoO8LhoQjTW21H5q1bipJkaY43zHympmb8WCoFnyh5svJE57LUDmFnbbwU5tHGMTCTG0+fRWR
SBtkb0z7ILk4xabC2JU2WJw04aHcNi2cXzjUFY133mw+tUmHTh9HASUSXYaUXwMj94APXr0Odvvt
C/5eizsIQoW97ruacMHQz0le58p0sbn343evQEMzTsvE9J1J3sJWqzx0PnZRdzQ+a/fbblmbRgQe
+MWxeZWNwQwQi6KndzsEEtc+wm2Z9Hiu80R+KlVMF7JfKujQZrLMnp1sAOL+I9wcVYDcFckVo3/v
NsUFQX3PBedbdWiT6LZHtTpM7/a7K/O70bXfHOuRmcJLnTk8A/C9aIF3M6nEPlJNFS96COcyuDPG
SYWunmI8RQvhESzWbNSWYZVuoxo0FKJmDb5A+eEm4JIzxtG2jeAHzZAttH1Qq+8kj1zcoUQxx0mh
8BOSdFgRUl+dgim9+4wlwTe7i5JXj8Jmg+x7C0nHk1QcxEZLM/Qe3KJHO5w4B4WdCefPTmTDI4i6
VUdVn4ZgHgBS6kZzK8i9X2pD+1ij/FANwk8jjYy4UE1eekTqdQvmoU2fcyUL55xlJBE/9QYHN0+q
yPfoN94JBcJO3Ljw0Kim2jp+jX3raFpfedgfGif5Lnp5wSb+3DTtNYqKs2fgO3edNSDlVkE6BOf2
EeDMuQyS69ChxUlzrH0DN8VgPKb05Nz6Mcz9O0GF75lrTKmFZ55NdLVYfHSaJon+lY6oWKP2iqzk
SzUhBtqBfWc3Lk8a/kPsLLnDoJHJJo5WRaDyJbJTU8J9OAb3wkIbmD9Ln1szM0LcmzWYJMefCYRb
M5zlAeVKr80hMCJ75XhUjY+RGz/iVx68K7mVj7VwLmCxQvTrTEc9YpTQiqKrXjQDy8Fgkx3nNwzr
PgPgLVbYrlTBA5kMSIez7JQaPoSHZqcPW1iAKMGB5+HRpIa2HivbfulF9IDnKOCHa7aWMM92yNAH
HRnQp855D1h2WqNGcw9PAGxf+mbp9WtLJFXqx4fa6o9j59w11rAhagQAmrznYu4j2DN00urnyC+u
ZlyfvWhbySvt3hMlwodwyOvFkcs+4uqHKP42R04jfvVq2C4hJNwZTpHOiLA9xxP32xpORpO9ZSQ8
lROE3JXlWtN5TIw0HFBN4jWPpXEkP44lyaQHL6otQMOI7lHvIhbEidtKgIKeFWzK7Ibh5KnMwnRy
MO11wbtQ1bCHklBZDWDFeX7KfNHKYI2g5iKIK3ByDAhFt47Laj5EOGGQyDRq8wSB8tHVjFNYdjMc
ZHsGFYe+L3DcudEX0lE10JZOZtPKsLYmmNMAbdHg52cssa/IBw8GVsaqDQ9qoz4U9rDWJztSuFF7
eQC1vXO1bI0zaBZN3BS+5UTTDurxoMJAggJxJh3VjrJbj12TCmVj9em2xzUO0fZAd/8lKtjwqoa1
yr4EOZ+2yd6mmrFkSlo6kyLQIsqcYU8xI1FMgR1o7sw+wCqE4NbFit8lxkNf9u+IW/aGwIRQk8YJ
ZmogZSW4IzZ0PpilpLslkYj4izjCt1RPt7BXw7Dr8GKqyN3JDmKlghnMqmddY4sQ2UGyFvZmtss6
+1tFhMWazdakhqi4BxVmTGUY80IpCdXUVqYEmlRKmv10cxmatYQX+i9MzpX5z59mHbus6e69El8N
YIVnOTh41mqmiTmuU2Wy1iISxPFqRs9CrbYOmpzBjN9Kh420KpLvcdAeaQ+BAXjvIvsu6tKdYZX3
sBHWXXz142EjimmQDDVEc3eyDm9cQp8HTL82Fot47MttYCt39fDcqfGTTOwLwr6DrnmPYJ9Il8zu
wrR+SzwGO0rbvGou7kNi2ea2Sfdg6+fDQXOh9jUy/PJL5V6Pu9dAdVdZOw3ESnJ23ACFcIvUJKAd
EkgqAj+wP5qMiLIavUR10fCNmc5qki6PSoMqvX6Sk96qU7TnqBk3mSDlIQle1Ey/2onybgj9K0zV
s5kV93U+UauYn1ZkgJuDvWROt1KEtaLEXY82gQs1J13f15KNHVRYzatd8NMayud+pH9I3lV77MiO
Jwsu1c6uadz1pn8uo8+s8k6gn4jdcHhER11/RkrYecgXEDF1UA3ItWs9b9UDcZvn8XpInAWtqhWB
3GwHBY1w7CkM08trTJwLk1+ipvQG548anpquuZV4jjjYVee0bZYppftQn4jFfUQcu0u8eAmtLSBR
ikxfpQMUkNdPJsppnONAUnqEY7AlJW2Ig9ZHAO8SZc10yqcXopxJ/PpEEEL0O89NGu+c1F6ZlvcQ
6sN1SaV7JcjwEHjqKpHeG7zQWWvbW9d+KZvqMfKZceYe+ALClh9DOE15rH7nEwdDJkxGjaZ4cLQ9
5pWX1GS/T9J3fXTYHDJ/1wGfQKIE/9lESeNx0O7P2Rn6ytEftXuQI09lpd45tX5uohdXSfZeVe/7
jBzDiGlzoPX3ITuSabJlAuCfDSM6ck7EN4cGfpz2HxFjlJnLqyI7kXRjkksSjphw1ei774ipsopN
5FLaqu6TU4dHEsv3CeN1hfSnkQaakPqH4yvnAcsSMXlHHl3KaHkLcCOEhnIYw/Db6jr6qe8MLb7U
GtJvMl0OOtgskUSEKCwhTVQ8BmI5xGxpoLOwqJf9d7ZhX3+CO/MUQEgdGm3dVi2t4mHZGvQizAuC
mV0svirf3xpJuXe08F4yYe2hOupuf057fGGcmgz6qnM9B4SUZSx9VdZ/TxMVaScfBbwSkFcUVQSn
r4yyqkGF4M+FJ3mQ4UejWLcwzN4aXR79rp3eg7cCU2gG7KpD4aCZCoGYoDlRlxX0QGPSxtp2YYUg
AT21/DYs5Ym0wWWc96se7BCgiwcaDRewyS+AqtUiOdSR9hR4dC0VRT47/h3c4aeuNE+ibm6AmjLC
+VQ4ke7OEo25bsyJw2Zz5zt9GZ/T4DOv8A0DhxoOgUauuKL4qzQiACSmH8JATX4TIoEpbOjXTmmV
N+RwX42Ldl3B0HXI23qVFVn2GlojM/Yv9gOmfAUpn6pposEf226vMB1aUaxXsArITxqUKak6Ja1q
bDGAxx0cNM2/MD3IV0ry7jeesgnblqm2ZXEOAiGURcm1twnL6CWhPBm6S7XUyjuNTjkRhMeKY39b
+uW6DMAcxUkjlq7chDq3jaMhC+CG3f18SJJY/PaZVjvxMnMRTpVaV+7YDYpd51Fz1vwoc9Upx3mX
8LRTMfbEB8dIyftioSu+shfTB7QN7r5iL5zLITLnSNKafdlHxJROn9HfBFMnRlxNfcwWk9XWTn/V
gdXsq3zq8HkiJDMQ2YomWIbI/Vo5/VDgubCKvdfmxd6NSdOasE2/f11AJ1rYPnSgSuvP5mCc/QAQ
eNwe7CY6dZr7pILaQc5NvgzMOcOvIDtno0V67Tqr8D6MYaeQW8lCZSLLUkMEVlqEPpiA1U7xDmHQ
v0g9aQD/WtGcrD3022N9MqCY45NBJeSg1aJlVfsnF9KPIaOItCuiDpl3XpK4l/MsjtwVWVqHqFef
PM9/wytLJ7ZUHxvhPFo1sCjHeECDFSMdwqor1PQpAenI0BmjpHAmrbevHcPq3QUwsXDKIOJcZ37l
+g6tpLpBiUvGqACZCs/Mjsx3gyC5eYYscRYW3/hp1GWXyPvUHh9UKKmBBuepgYOSanO91reRFlaL
IdSXINa7uaUYq2GsC+wePLT6qHwiqXvnxqkoXbIVmpFmU5P9zE6i0TJqp7I9h91mMXtMpXk3spVQ
2b2jgX+AMv/cSaiL0K1ezQSizNBc8V0j0O5UqFMpG2HsIJBCfKv3HNXIxjHh/xEfCTicEeBHVTRn
u2aEJLu+mS9r096rSBF8sKuQQu4LPWP+gp03xPIL2fwlr3huJ3ZNUAGq40dyUkErKVUvyJoTnERb
Ib13CNzxwlRogY7of/CXu3u3dxYmJu3Vz/uqqQ2eWzs+aHn6kEUjbYUdzIwp8QxGSe1/+g5ZUkOt
bAp0+qMsSU/lJApDdArSor3KXqAPwyG3FxWzmZJIW7rod3pxVFzDwiGvHQo2T3xF1DbYPdFXTgNC
y14arnftq76daZa7U43+EfAiUVMVTcLAeUwr85p33YsWuzeALfFSKNnar7l8Y0MNKHsg33RzaVQx
nvbpiChu81p6X/YI1VBzwqeiSq2F2SO17agMZ0FjwqYCfcTIaYtvlc6cL15iqVPBQKuO9HTuwn5Y
KGX5HKv8cjmm4eYljgYwoOHez3J6BVX9nSkE1GqtuqpFQRGZjDlWOu+YZ9hHCHOEZ7fsHKejUFUW
9DbrhZV/hXAAOWljOMkTriVd+8DVljqNcw5rbItFEWwaWiNzFXcFRkQP81FNHa0qR9cfz2Z6C33w
c2O/clsEZ1GcY2TnKizY4JOFCh8H/V67qusOTWkMYyh3y4/ci5ZEwO+BIZm7qFhycH0KO2Jw6d0v
EAFFW2R8Vw0h07wLVn3IbDXCsg37ZxPGGL10fB6ZyTBFdROSTcNwYY1yIEzZoqWKKnib+f7B1sM9
rueHKpmCuHUSmEqV85sVM5kLLIavaIZsgJapk70g35y8++6CAu0jd+oPO29oMBYpxKd+z0hQgdlE
68e29E1INnGHLwtMJ3N4+uI1E+1pCsDCjRcGKQMeKvmB1b5n1Af0iqxjJC69M67aWl3RMCHGwXBw
YFRpSS/gqAwpDBhElS/IL+am1IKbbF6wdFebcargkUGtwx7Oox9D26IHtAQuHO2EM35YhJWtwj4d
53rCUUlHldHOqkF6K7s6A85hOh3GRKxRaiwU1DIUzQkoGGQTDtEpc4RO1apHyDuL0oLQsjrx7ujt
IcmyPGITnAxxtwfZkAyntQjGcGsp/q0aM/0YhyreT1XuEaixfibmOsFnsuwLgh/0iQHS02RbDs1P
88IGyqhGC80b3hU/al+GbFNWKWQ2xrIyM9kDyF/YKNFAcC7NYA3y2TxM9WEP/V7bk+P1OjDi3ZuN
8RGGBYpYhTNda6G69jYkPVbzRgicpLbrrR3ZFPAP2FTZ9eQiV3WGM0ETU3Vr6ZSPkx7zUCR0RBOE
oNOXhDoT1Veb9/+Y8oX+W0FMx+CjzKrsu/753/6d1/S//9dH/z//89U1S/jnL//K+iu7e0u+ql//
0vTT/PuFiIH6/adbvNVvf/piiRSkHu6br3K4fFVNXP/8CN5XNv3N/9//+F9fP69yHfKvf/3jA9V+
Pb2aF2R/SlRC+PNzofjJfn/93/+/6Rf41z+OX33wkf3j9z/bfv7rHz//w28RTIpt/tMSmjRN2xZS
6GJKQfotg0nRNPuf0jJ0WzUNzZ4il/4dwiTFPy2kAbQThK3iidLJZ6qypvZ5cf2fhpS66ZDao0ld
WNZ/J4TJUEmp+U+skaFaUGSlqVIYaroQqs03+mOKTSlbLUhTYBxZkkus1jrc+bi+JE2PnKaSNEOt
s89Of9StYPjtAzFwv39GtwFede0pdNnb9YCsC6TAh6+wdQsTcjT8EBI3JNxFtVbjxw5khxdnSyLl
GwcIciCOhsYooRbYAbqkrB9sgzSZRDdYyaDoJHGrLuX03eBFMuBFtY94JrqLMb98hXG/bdlYXq2A
JJq02KuWX7ISDJaPZhy+LTy76mS2mHqyPkjnBMFUJx/P6h/e6/NvV+q/0iY5ZwFcVC6/qv16BXnj
pG5Zpm7YjjR/jbEK4OH5UZ23gC+Q+CyGOCOiUMGt2fi9valFlRwLl2lIJznGS7VOzm6EICxJAg6b
Xtgs8Ef7TGVQ8Vcr+xMB6ruv+unZHURydvSkZWJow531tUNuBgMMfYxywfQlmSFsPlaY7ge9tTDN
T4Izt5BPahEo85rueF1m8bMSnLrByl9SkQag18AZJAme05Az1lrUBltgJLT7tiU0MYZKhLDaL/Z1
EeYHzifoMqp604jpTJgEw3nwZX9GywHuDLA0ZUI3D4dsgohH0b1Xc2Chk9XufJmn2CZoiwWdsyfB
Tz0qYH4WaVPSj54+C6CvXNgl2sSFS1CY4rGOqTaF8JwPmlBLazLAM/dMlqUYu52r2BadhdA4WWqy
GkNl3KfVgP6qHUkftJLrz4euIUBFhs6JbjlQ1NZCk8PF31fEXi+aPBhe6VJsw+KmuLn9pbOoZ2UP
htN3GcuLTvse4+pso2l7i2tGB0VLQ6kNyDxHn9n9XYTU//Xo2dISZIkZlmr+P24coUqjhuitHeTI
bH9eJgAkmkL6D61ZhyeI1Su3bkJOxsIJ9sQDqe8SMsqcYIJm50DJAgHTtlcNQTKWerH++Up3NGqf
sO0Xnp9SUaqtbd7iFvW3atFhVWNioJjiJ0xqkqDYt0sE/eYX2FoaxaUmrvV4UoM2mJcdzQBpli15
nI42/xFKs0+1264wcFzVy466pwXVqGkFacxMbK19YOQfnSWZgY0KL5HYVjZpqgZcBaN6cO1EO2jW
418/fvqUsvWH9UtTpcMVJKZOc4QOznIKmft4uwSpNz2s/0MOzPx9GBKc41gdEgDxat8WlzoR4uaO
zlLRwwJzV70zdae+ix0bmjYzd+wiHuZaiXmJEPJ5GfbjfaF2UzOgHd90z8KfVJfpvZPG8QEbA/R4
2kAa/n0nkcUdQiW0MVF6/s8Hbmx7nmi5tfRhApAyAN0JP9Vvy45V3bSK0B9n8PGLRT60WsuVd74V
KysjAVhoFLlO2klz++vLY/26OCElMQxExrbkCgnN/GV5j9D4ilwa+e+LE91J45JqnbcoXFc/jrGa
w98Hq1pnujj6YR2ASpfuCDPOUi+N0kOYCEDRWm6iXX7+zHrvq6C+1DFLfDimJ7XwuIGFdbToDtwb
osv41SUrGTDiN8reZCtaE9oJkV3wKrNikRL4wWJfG9dSV58DSUYtY5Fg6evoxrtJo0vH1p0+lCkH
Ya0eebHUJrkiDuZ1EGHyHCM2HC280NlX95nI9GXctSGYZibpbWH2574fOY8x3lxIy8vJUsfr7w+B
2ESpOe+kVB9L5kWNEQQAvQAVjoaXHASFcIQa74j2bCCytf7ypmXYmZbhn88yu/1i2s70pcv/JojP
+OU2NihLDWFTaxtI4R192u//eBsbqUMIYlv2cDVrYxEocX8fibAlLrfyX6WpH7n79W8Wx4XKgfnD
tLFuErOWQ+nzjaWdI9/xiw5qVJvyZYDWgOYMjH8jqT5Qvi8a0CMLujz5EZ0NruOsEccyVq1TpjDf
1HABvVUTZ7YC5X+pdIxaKAY491nIdXJOGm8ZriDT8NyvIkvPpNeEc0cjiO4MKTtd2TAiZoVqi1vo
KGL/ny+VepD7vnY51E//1bAqdMS4K9EYEzO4+Xl6ouk5agPGSNiwZ399/+u/3P+aKlge0EdLRyNA
WDq/BBxq2aDpSs+4FGV0sR/K4UXvpvQAK5zZShV94rdmCGIzH1FqE8ySV1uzSMfyzVOVP8VaDqLD
DSjbGaU91aWCXmkuWqM9dZVnPowj0/Cac+cK3fMpGDRVnRfATRJLSe8YlD4Ymsy2GNV0W7ovBV6D
mRsUw500837ne3oyz/FX2oZ7Z8LRPv188O0sPDj4Li2SqU4mTOm/SbL8JfTRYMmESmLY3G2Uf9Mn
f77XUtJbsHNp3T6IP9OGSaTpqfBVK31cFDCe5mVteCugNcZDl2H06lsSsTsdI7SWjdmaTUvejMx/
8oGPnFn4h5kTN/kxHoV8MhFIhulnTVb3hpl6hv/O8BDh5G12tJsOAyxJCrfYNAh5bI2KiTNxLhnP
8hy+sfkxkNXoFfG7YSok9KCEWCulms0C1emOccZiJGGGTi0jGoNe8op1XizLsmtJisuceyJ9UAkQ
MvIukvEmFetvNmz9z4mPPxcOOwItVEs1OIqLaUP/w15DnoxiMqes94An4hNcQPbgqocR6qFQex/i
wgaNqMDsLHr/oYx0uhoB+gCNNLDLIJheWRMAvejL+uJY+lPnROlCyrK4G6AxLTqrc25JAFjZHqpu
PhpmxwIts41eYDZAfZjPIluO16QY/BUSSu9QUqktjcYIV3GvIgDwEKo6aY0QE1a9CzztEE1vStvY
iL699mYO9cS9quRy1JnCNZhy3v/6eRO/rGPTdsxaZvOoUQnrxq/7TZLqaQuZttibdhqt8truLrZl
HphrKE+ii7FoYFUj0MRkYNQnycLJqGiisXE/gp3kRP1Z9ngmXXi0Z9Pzc8oLr1/lZnwzRbW2y2lg
Rk8y2zFcLGBtePQK/vo3kH9OpaWS4GzFTmk7gudjOmb9+U0ugOPbnk5IRtp12gY/XHUvhwmnOnU9
W6DHBF+05I+axtwwlO5YNRKakFdhtlfBitV1aT2WEXj2hhSvq5K60MQVw16MXZWcsAxusjiUn0KY
D2FcDG9Kh+hcJL76nAZE2mFFRwFoyG6pudxIZag/jxYEPL5Tsu3zLLnHzb5uBCmhjidvacJuN30l
fJV6Bz7s3yyggojgP9VX6Ol1y2Zz4Y7n0ujTf//DPa+YeiydoSKkXCHsGShO4N2hgk+m1IfcB9lg
Dz5hFj5MSjJDidCxyuxuHMtv7A32jCmqRHzRI0vlOI8cCotMUpHO2Cpzy7bzpyyToPLGQczbxv8g
58uGbKgMt5a+0N+8sxrH6V9/FdPiyGwKh0pImL88vkBceJdkmu/cptPu8+CtU+X40qflSVZNsC77
0njwgl7Z6yl0pKiojVnkYY3I+y6lZW4LmNQ8j7MqQbYy0G4l15MTxF/ff1P67rQp/bGmpVeg4ebW
DEFRqmo/v8gfrnnFjN/NFIJTJsM2fX70b86tg9xa9mcBvtGvj032YJMaXASkflrapFOZu7QU9Si+
a/FA+UO/KzRYBKj7vTo/hpa3kYjMwvH/MHVey61qXbd9IqrI4VYCgVC2vbxs31ArkjOT9PSnob3/
b58blSXbki3BZMwxem99eO1gvqH7m3r1xK+esSxckxmQB7ycphdfdaJ9g57R/8j19qbG0TFRh0s2
2QQ8smQMZzx/OxMA8efUkAKfm9eCtnTUEvtS2R8Dtp4hJZG2jH06f34S7RAJn6tWuSjtDaMu6rKN
kzMdGgJX0qH21HEKcXNo9McWnSpbGd9WteXIL3mzOTWWBhsxEhRQ2WhKrVsxVn4Oox2vIRkuf5zs
M7M/y+WbliI5Z/B+KqKj0QQxUbMoE14ZrGS/kGmVpiuXVxK1KBBvxb3mn0W+lspvnfF3sqddwgYo
ifyYZTTpH510m/V3Cf8g0CHnpywR3su00z5pY0j4kNvDlmWcYLiFHvTmPmtcC9AoQv2I/roVOwdC
iwgrTOslyGY+rITN6qxiMJfIvcuPsp65ci4fm6dD8ZSoEygm+WHKrd+khQcK4SUy67cR1LeykAMB
0tvRjzGRwukivClD3MmaHqRj5stW/+iLNWQowv5fP4LdeAP9g/I7wkOas2OedgUevWY89cmALPMr
ZiieqNXBKj+aSLsUyuo7mXjEpQ5uSfd6WDQ7UdivqDeakVBFDR4p0GJDRlhhS+pVMGlPSROKVhDK
yPaMTSzX7OdjgdYrVr5Yv3dYXBDJ3meiIBSarU1877v3HF1WgtRnAGBjJTxZOn3ES+7ZKxK4JNBF
dE7uURy/xysW1iSFw5pPf+mXhvDmf6bxeIxtJK6x4xVQEVUCAQnP0dHXr/Lqml3EVU+cloXDhQnU
ex9/t0t000Y469+M5jbj2s4O6jedcE79RyklLuqLvbT8FoxX0CgenBiQF9jnHPV/rXyQMk2v6XUk
6M3B7gp/WaNvor8N3Wc+U+YGTfzVm/dxeBshGiGbwUIBA6l8pIxylzSELMOTJU4oOd1+QJSmnuL2
m76yJYlIbiRMTbVOLY3szDmu0UGk4aaBROtaRZ/mJ4IBXbsXyifXC1RN9deY7/vaB2Q9IGsrIEEY
fUdhgPhKN9AQx19RObiDBUJcSo/ED7BWIDFKVrfJSXQiMHs0ENfioZMxkJlDf5dS1W+mdzmPrpjp
9/YfVRtIqpSD3FgOmSphQmQPh/MqIzUm1tIgHwzcKSRJQ40eq8pLcEXxNixq7Vf64NEr9HpAoUO6
+eL2soRTqhBHqoE9/TE/H3V/oFLCvXPUOPzziDZg9qjbFmUEQXCKsc/MypsB/ZstHTtHHKVC9iwS
F6WYNLOO0C7684tyYX9+7LPmaqNQMSPz2Kpil3TjuR/UcETHweCRUL8aCYrub82QqeTaXcj77dSO
JSKo8FuYYMXW6YwDTDC4nZnW5MdCupXJg4gx2PcNgqYkaDUfJ+XaHjOo0/Ay4jMAGmDDBGUZ6zlx
vqZu3hfLu5r/ShWm3QP+vq7xnKTwDQ1QGYGr9EYvDJndJAKp3NETWMrR8hpOutMMBirg/3ovSSMj
+TaKPiuj9FMFbhqu1v6iL8OfYp6lN+o05cAyU0yG5qltSWmZmI8yZZQI1BuxcAxcvBxzGIK3zI6A
6hXUK5NU6EdGqcI11u5nXi/FPVXM6RUoNRxY9hhZQjA9esroqDhS6sp2GWqYPl6afDERlcjHGWzN
Uars2tOyRA6sNaE37KTfCksXNyjnR82xfGZz7Udpt/Ohx//vd7WTH5uut11NGj9p8Sn0Qm+OLMOV
2MAXqKv8pDV8dXS6j4Fi8IhawHE7BHkfsjmitm+tEsl0pb4XpIg/f6yxRytcpAzr0vZb8VyyfUx7
uleDRAvVmrnAwP9Vk+H7VHXquazpzljZ9K7NZvmoZ/bGFG8OFlp9/NApGyfM2N9mjD2XetKVXYFd
42NyZtudwake6ZVeZ1mZX/o+PiwJlptVjPNBSzkqYDL+ewMa2caHk12ej9erg/dFZgTPgdVvNrLF
oB7qZ19eGnxcehNmMfg95DVEpP7vmToDZSODnmPT518Rfl3PliLFjWyaax2uQs+M8x+1Ov/7ms9f
fN48H/vv7vPP+u+xxbT9MuYEH/S63hRmMl360kT9LeGi8LTCrkJm71TRT7nFhNd53VsdEtvSrGz3
+a10+/7zJiHlWSa9nfsVgtcCibo57WeBOieztYrObCExStOupoT2XMiHQgxeTSZFrUMQ7h4mT14m
UziSjTeb5k4hK3tQoGYTel7iW1yjwc3RXo9N5pkd5348XCdV48Lauxlxr2ITLNagAuvpyGj+KKmf
QqYmUi6ThWRdUq5lRAWCwQHHslhUP0q+MpWd9kDIVQFESYF+34IUS5a3utWOsCr2RoVDoGtYOJ2X
vl6Jtkp8hPS+NrJgkEYlLx0SjjzEm0vvu/N5M4ONN+n0yIph1+iW18qqW6IVNhuLUNf8onagyvVT
YSfnRU0P2C6IXzVZBHuGkLpPur3fIw6ImWtU2XqR6bYzPCJ3AOx9Qp4K52+xkOeY4yqsDFSxuV9m
ii9Fut80jrfsVz0/xo351Ri4uZgh45pymxEsQJZdQO8ca/z+KHuJDjXv2NXBT+g3ZJ3Yhcg0hnq4
OCIcMeiUUnXRZe11XLsfLY3KrvteCK5T0foeW+tPo/gmLMJWbftsgdsfbf4OVbkl0nCp0+aemuKI
DJJ2kj9YmKf48MRIihELH7iHQMqk80Q4QQYGtMOxuYCZVpe3EZx2aaAwWXvPwAdVDqjGSEZTtpws
1dg3DbmJYx7gOww59zFCDHsnyT+cbHmtqyFQqt7HwpHEhu9AH3aY5EzQ4/7kMoZXztl81v0ESFMa
yQQga2erU4kmRrMw73FKh3Qlj2lB8jELmkH6E5geikn7IPUVgkmDI3UnGY4Pws0rJdkb0GZW5Rl2
iddrZK6rn3TFkMWtBzaurk5AQG0rO1mTPYHsXdQSavtQqkjtgIm/LLZry0cHuqIaJ74ZQSks5QPM
0dCoWZs/JsW+t0jBRj7hWK59iXMBfDvKlexV4Q+cZE6hoT9kG45F+OqcAlnMT9aCvFEqDhZZYU7D
0oCmmG4KJkX+hHkFmPkuU2EodUbyWOVZusm1XmHUkzIKJqx0q1ZtCKh2fzK1+UTAJqbmdg8GAFDD
fbWbA3J/d4APiCndNYC0qEXupYm68dIPGPZdGHQuilfXiSWUERzWWcdO3YdK4aGv5t3bNA6MxCNf
pn5xWtmX8Pc4SF94A15aNT11bX0eUxQyhDepYDhqinsq1KP+BWOQ8KbmssZoHlgoLUP5xs7oaJbD
KZKVg7DhRBFitE5yuM7zwVQfEHfCqZm9QR2BJXyRY4XNv4YPjOac0J9FTl7ZUXzI9XADIPatrOEy
NDeTlJpR7zjba+IDOpduSiDr9QWvUuiM8AKn13rTh2x+cFCi2FT8jilknKIdJq50XpUD2lQZP1+C
FWnqon02kuuy4kSJH8BXDnpvHMvtGpvIkBSL0OhUMO+TNy55iNn4pR6aszF8R8x2zqZrr5aHbY6m
r9aBCGBqJ4PCxw4VAdSWMBcLdr8j6wEXe3/JljO9lbdWX8k2bsKxfjdRioP+fYnX+VdhdkdHpGRY
Y52QiNcoDyIyiDLTjo0RHTVGc3yap6SzHl3iRf6UK3dgrr6az3ysHdSm/JKqpluusTfCo5ZJkair
n1udT3puQEvTVXU4CLkUYIlV5PTQsv7G6Oiwgu3ZrnpSitRLKfySAqmcD2NTeZ3dE1HBwWw9mCF4
Siv9aJ0ocLAuIsI8qgQkm6hzm5rPkbV5KfDPHgZB0CjeG7XQw3k3RO0PxlGfbUcEoVgugoSJJaq4
loSFue65vHhzCTBpOdnSxIrY+1YnI3KNCDv80DhACLnvN7nKlBECsiBV127VQnCt8WeaXvUqu7Nb
3el99bIkBvJvkKMa9I57q+fnZpGPcGUPK5wwS/4pd2aw9PPRYbIFr86jgeAZg+G3de7Jdu9KCJmc
/gV98Q3ibVg205H5vWuY4gVD3G5Rz5nOpoC+NyMLnZHDIWLWEnWgyPVDp48B+WY+ObQHh8mKrTdf
HWRtBLZ86lBEGrbbymEGONBFKHmkZG/KpV9VFqHbuJui4dLittvJ2EpFW1xAgp0HWQ5VXTtj0dnr
TE3o7yJ2Sr7ls/aabKgcLEuBTmRRdl0oPLa4LjPbtGfZG/XgQ2/1l5xQEJPIhdp5QUtwA32Fbeoa
R6E9cT0kD+QL46RnNmdz8hyU/NFhzm929835GeG7ZBuqGH6XvUWEcBS+Lfdg3AmpN9MzLIRvkgU0
Rmn2lUVOWLGeWJCPqWyH+lB+4EH7PVrxJ/o9D514mHQJYdr1ebv+za0It15DQawM2qbAMvljEv2i
GNZLJabT3L82rBySV8WV1+ArVdZiPxJUlhZG0L/qkEhr03BXCavGOhyNqXixOsKP2+koEjKm7eTN
7D8xapG/vhzVoT7K8kIHZCDQNXdXawDNOYZGMxzL0pMxgyD+3C9RSiBf9b6o45Xm8YEwKLdVYT1G
aziXj7gfg3L+rDXnrMCMkaIiIAg4QIN+SCwT93ARtBSblvZevHUr13YDarR6qoqtdMFtBLgNrK95
m9HHNUZ6wfW2IwnOx7sSjBHB5DDYcl66W+erwiYnLVMU13i3VXdMuHwWdEgqNaBNc2V6+sJo+9gl
40sD5heJaWgTDG69oPSCgoG6jzilVpMPMtRfRqVhBatbR47V4cdq2vJi5jnbc+lNkhC0Swr2uyGw
4yowbAjnUfQmKfa76mh3hhgvw2ze0ja/6lrGyNXEskfCtzQ8ypIsXy0JVm0ICSlzEfMF4HT9QlLu
zbZf7uRDZKz3Qh0CnEPXWKnI1F4febaegUUWhEtbmf6GtuJcGNRwhXbUJ3ZBLScYjSq7BwlpHicr
fhHTcoHAe7ZV47h2mPbNcJZsn+ylQI7ab045vNvRrwJBeQxMo4z7m2K64zz5JaRHxHUBsIFTy1Ew
4V3Wt5As7MOiXr5raxTkpGZHZfXZZMZ3Zm6PUo6+9Ur90mM1nreVMpUvJXvGpZY/WSnfHao6g1Tv
Uspdk065E/WfhAGT+SOOylDDQtmrdY+GsH7Ig3Kyk79FNf1IUdesjbj3Vb2F6fhmAotXzaANBvIE
ajQWQewkr4K5aVvrYR5jzkTGC2HyBf0Rz9K9D1Z9VQWpBBhCCzITdDOYWlJhsvhhl5Cal+KK9zPs
U+XRZf0+mg2iCZcz86hdIVcvcZV8VYkVmpT62yGO9/mrMMdjLoSnTNaLaPXTrB2lkVk7Cc+mM52K
orjblnnq2RTO8zeZS6OoiHLmGegS/lqrOGxaehFqtMfRaojBVTi9nFY5aBZoZrU7C6gKDHQK8d6o
EF71+GUy+kBE1okOcj8RoWXyyesQKemmYoYm1NWxPmFT4blrzgy/yXsDO7sUdOeHegcYYizI+uvT
Dz3XXi0AFghMMbQstwZLk22cLJEC/FPxuBVnZhiXEf+jrEdh5EhBtPiAFffWLO2FLbsyzgbN9CrF
hJEx+9YvhMaHZdI8rGv7MSOcJV9vIpbvGadxzFm6auhONDCDzBNJ5W3qxi/M/shA5lXI1gka2AHb
3CWXVGAuyyE2iUG3wibBBDCwxf+u6Cty4taXqeBVuwgLeQ0ltbkC13kINrLs8fZZRr/OzE5YB4hO
Z9XO/FSmaCVmL07XE+Omd4nzbRKTK7Ux5xUloKRS5wxHc0CW7Cgh3KNpgeNmBvRwKhwXXEJT46BM
kbcMLWdNcmTvK1nK3UIa3KYkedviovTVrcw5hAFMLIhsak37PVbDCbEDSJwBQBGiSEBhdSrfe0e+
WZr2rSgU1unpzzhbLLAO+qYCIAZAx/dC1o9FSfSVTOhvOtKHQ4bfot51ygLNef2QVvubZVkvzLzu
RPMeFsAFBbKAUQvK4jpjzh+HPJSyiY073eZSCcZl2DqZZ72avLzBqVZSa/d6aBrzacSjjYr5xl78
CkjjrIv5KHc/5jQ5j5H+uZTLmyHUXxaBXKZOGt0YnfNKD7RRhDVt2THFf7AYYaZ8l8S4t0sWMf6B
BnejgBO3ZD0r1XA6Ejl3skiusNSGeYftgnz2dWFxWavOGTAQIgwO0/xhOMZjtqvPtZI+UhHfpQh2
KHsMH1GCR7trnqm3Zg+DuzG7zQKQPPU02fCA1h9alr10oQbSM39Q0bCqAoOf6qL/cyNC9foR+pv2
Ryr/9jp2NBn/MZVbz6FntvkBtoFBq0Oy/Dlu/TnqDyTMgPGMvEgmu4YiWGG+n2/y+B/IBY62VHMU
Omi+ZLdO3zkHTyxQd1X0ARbWl3Ri84MRT14qNo9X5HP0I6WDEoGXrJQgjucAq4evVFyKcHuChD1n
jhIYhBm00c3Ky0sEnpQAlddkWdmTsanvaKBUmjhApzfB3Sf8ZQZUwfgmjRpd0f+1Vp7dEMcQ9Cue
Dz7vP/skz7vPm2fr5r+7om8KoPD4zS1Sxv/3TM9fwt32/3d/coeklmgMLAhxu0kllqTsE7oQ1lIq
FJpMAvDxV7QVuGmI84GdVIJOkdp/H3t+VZVMgP/5wTTX6UOm0HkaZUT1ki9rFbaxZG9hJBU7Fhte
iNq04ZAmbdgK+kly33FpViwOVFQ8ROF0/940BBOiY3rep2ewFVb/9/3NQYnYcw6eD+lAIENhkR/6
//3I88HnL//7PP89xdrPOA56sKnPt+TZ/Hm+TYTbaLuyyliRt7cJGf53rXLA50maEj5vMlJvdjpX
SDJ3S5pPWVQyX1XKf74qUE7y1sHAo9P/XWxv2rC9Vc+vxPZWSGPcHIuIUnPrsD0/sudLoRxvPSZz
vwuI14yGIeTtOiCpLk0G3tvnE1Tq9o7+81zbU9tG9iuy6M+TyMBH1jZYjXQiAbZXxKtT/vOyz6+e
j7WKbdFfWhmFZQU7CZ7i+WT//ezzsQx1APka27ef38n6zGLrlr/2OW8/kQHMHUmzLNBkNt1BWpBB
kqS0W7PlOja93yzQJJbmYNE3itTBn8BiZYgxp78D+6QSNpwzjntJGOwPFBIuW1IzSg9biy8m4cnD
vCcw+61dnJ9Sc8HuoIz2Lr51WJ4mYnTL8S8Ssbum9uzKJq+mJy5vfYV8uS5/h4gJ4LoeZdGfykwc
4nSAckYHCNJ4XLjWmAHRNk6MwCCZWQ+lq29MZ32ssgxC017hg6nu9aqeGjk5GXV1KTrShofKl7Q9
0QVjT1G9mNB7nUMl1UEs4jDuIy/bLkGkwxM5hOi9kDgqne2iKLuCHL8om6+51b7RTvkLgHSK6tM4
I78TXf2KbCgUDZ+baA6pZgQwD8kvGMZsn8PfTUaxk3g/irT2GcSfum491xQPMgGxau+EuvQZjeYD
F8tuGn9vb8MamZ5Z5i5HJPo/enTEgZM94OYybNDW9idbUBj/6TEtJHhTUhOf23rQWiDf4myMVI1y
6hZ4CmGoEh8c72WKk6Uv2XbFQWNI+4bSI0fcCn6WPD1Mzq0HdKQ95Ct7ALKgBQExyWq7U0wlBx2+
VQiWUTJfHwDAUTGjHtvZY31oaGUO1uLHU+La3VvE7irP+kNNCZPwEiNpEQup65nGbL550az5DfhI
oOfp26CPtOoLd1nZ2ybKA/4mEXuWNxQE3bB4i1HfA6xLd6o8vMR4iJWaUOF5KyAZnayMtMjhNgHa
6+R/bj6+vlJ8SHde02/iEsPNqIByBq0ykS/AiPYyUbwFHcq8qg4J/964UZkRpDKyCUzpey9LmLro
mIl4nydvOI7Bl5Iw4biT5njJPLrlJTvSRd7JJamVNkZvgE5SFaTSiz7p+DcGDMa/U+PDLP5qpKer
oA7KmQAtyGB5dTCH5jDKatBoBKgVArVxsY/IZVcAe4Ol9OQJmCNpV605uYhkXKt91GAjY6xE2/jU
hGur6sRAQ1tdLYTAy4aPl/YyVviaaCxVhRlIqnALmF3KhVsZpjdFV6aEiUUnMx/u2MI/08rxe14s
I1cKJrGn58aPtWb4sSntQecRrwcvfjPX527KJSWmpSfWHy3tJovZF+7SXCFOh5Cymr54nL3RQ5AS
nD8Ey0gmA+jYwQ+t00SAF1J0buzgrNGZi5Ou3k1bPhDQFzHsSxgf8riEVmL9ZPOG1gqDdNy8W4QR
CDsOjZEpQaMiDC32ziBtiXM7BaGbJLBADYLu8bBvLVi+seHmfvZ7IefT6i5qbHtFtHpNIhhSXuwE
wJrMh2UQjqiilzWQAWzeapKcI5VLNHnVgItXM7ozj/O0gdPHprCZ+CeyM1LOwIY+nDj0KVF05qiK
B3ZIYvwFQ3+3dLGX0AEloIdEYidMMnmf2+XeGnrfYcxijYa7CBpX0MuQGecZ+Iz24HRqMC/Jvmw7
15g42pBJ5CtSZyYUhHoepgVAwsLBWbZ0CP7I4mepAFngpcEF70VBJE4YzymA4owBiOwWdEKHuAnS
DJ8k3OE1HY4d0EnJEuRO/12g55NTTOeMLE6YpWkBnKST1tu6lEENwTfSc89iojwrydnJQUbQK9YN
yijW44x+UVH8FREMT4aPdjsE4Gxo4fXh2FNwaye1QIBCGzMpi7CpnGtsfWgzmS66xFnVBFH0bpTE
+dFxbxjqJUh5Cy4ZBnydaGLmKekHG81KbVW+bkmuxFLZOzr+ASKlJQxYAzhrNi9t4fjssMN4qX27
+QUJdDdozk6IftP27BBRihb2Lo2T8jQY8lsiG/S95bBtwf4yShVzHCr9QK17I0X5oVhMI9rmtTdJ
WBVtf5oA6y02w2L86OANV8ePoxbMJVq59L2WjYPkDB5hlftt8YycPFBES3QwSv/2rsO7a0g9GNOS
0f2yV/AXqs7k0aRhza33Nn+7uVKkQIk2Dfu0mON+YyUpNAQt+JwlCy+MB44B21+Re6aMfKaJYOk6
divrJtiHgowB+5Q9Wlb61ExoG8juqNrXNtM8Z3VogepsA5pgS0R2eguoUI3rEi1+v9FKYjqYykNK
DT8R6hHh618IzcnyqjXjCj11G0AZoUi0d2OLvRrjo847nRYzCt6eX7/EWnxUWEGkbvloRPptHqq7
ptcfcY0KeOhCIGLHKrc/GM/uyZOhcGP3se2IzTymW6fhpgDMwz+mq9c6YZbGJd0cjNOI2KlR7uss
HZVKXNLyVXXGS5Yur4kzfqqp8Xvt2AXVxrcOi5/RIOddCX1MVPmF/Gf8KyXR7PO+Y3enPXKluOoi
o7Ch1BlndnjS3lgiv6mVS+ykrxtIpYviz1qS3pD6opISb6BqziK1AjUVB7AjNKYPJckh1iBoUMV7
gzV0QYCAtPB1PRiRep/m9NTWJHEbq1dXtQsE5gCsyGPL6ZL9Q3gNl8ssAeuOF5ZLN2lhXU1zV3FO
JHKE29ugLsdEpl9BCFa1wVnVjLEzQvPuYa/aEdx3LKgQ4gTJAyj8hYvFmF3QZl9YDrfT/lAmOsvD
nT4Ysb0VSW1LIAnrZjCIjNMcdZZ0JHEgxCAY9uaFXue3TlXPlWOdIMKHExAV+GDXDGd0Rz4SoRQu
0VLgub7myAkX6FqpKo42QH0ZQ32m2V5HO3yi8Z1nDpXkOZO+Jk3Gjj/viiFxIYu4jLT3Iu/BMPzC
ZbUbYS7EzS9hQ+6+W8o7KT+7CkJm78n6xpv+MJU3Zb2X6BLhVoIYWoG7uE52iqxHPf5d9XsbSMld
iD8l+y/2mjsd3twg3rTJ79XAUTnuH+CFNAlJ03F5VyIAZG73pqYwRY/yn3If3eoP6OFr4/ZoeuW9
81P/4XxnTSn3CuK1a3MFAHPUd/MbmgCKjJaPjUH7K2HjpQ6E4QBemHA0OG1/x3Gn0T/PuT6xiTaz
juvdNNxza1wZtOX6abXt+FpLonFRfStvIp9e06ljqi1XrDH18EKruA2NGdyuYpLKTVKSySQHuR0v
BGFyQeCeLpbAxILLRmmTCsN5IfZP002RZkvQVfxReiGfYyGs330tvxrAXq6SNba/2kRQeUWaNXnL
3JErr9RSOJv2yMkwQC1upFOLNbl0Jnzp9C9hd0lkhg5VSuBmTmmbd3nFUAKiwCEfyRWcNz9VNTNQ
15f5bli65I1V0RLsi3VUEVJGeB9BUDI9t2lNbM8e4eI4rGnf8mXBkrzUytlJsIDVcgmEdHOEJf+7
kRYzUEswyhm5B5fUdGo3NYghylG6XZ6P5VXZB5FYITABbTpLG626btXlCzDlscc1XhWz8lbDTX08
dTWqo7w9H8qVxl2GKuI0YlAtmxizOwKtrim6WK6E0BroXV6fN3qSp/SlkAopZ7OJ6zPx8cu1y+KV
tBOFjBkroovS6l/Ph5gKs48t0+tYL9ptlWjgbh/U89NiP8neNefkj9fl0G72JJna1MVeFwfzIM2v
2aIgzWSelpI64j5/83nTZD9SRdUeUW4AKFlk56C0dneOrKI/P78ypO5szsW1NXMlfD4zIhS6DIro
PFNu/kiZbLyKoWUaWCdYLKgbL3pKmb3ZIiUjny/JiN9J5cMdRU0qIKEKpwmVPZDmOns0MtHEzcSY
3dKaeJdB0HVHp+SnO4LMAWsPAFKTtVx/5MkP3QQcB6BoPcjQCQNyiKJvqB1OBfDxpCybF1nrokun
a92uUGfte1kyIJ/SP6hZdnGew5Ne+aqeugsdeVOnU+U85FkxArYP/SubrGSXZWv5a7KjF101KOJs
Bee8PoZSV2rnbKRn3+KouecaZxYpaaTtbXedpTo2pCPdN9JzYgz9taD3s6MqzN1S15ePhKxBmITt
dN7AgN+l4gvUIplGHekPMjHwx1IUE/hB4svj2spOWDVJDTV/i9ZQmfgSbIaZYkuM63RyhpQ0ueBf
XlYjP8eydJeHHmu7BIFRId/4WkdTT27OnHrDJKOeSec7ynPtryYs6AhR+nsmzJgBAedWmkmhItcN
+SG9mZHiJP1lkHKJjVb7XU/5pQa3MHWCplYZWEOSXGyS8S5rK8MFLBj4Y1mCfw/vAwCtAeA7nU6G
2VpuQTLnz6a5rez1GPKrufc8TFoTqkhWvOpi5CyfHVz+S5VcaDDEl1xWjUP6Qs+/9hyE2+eObvw5
TwATk+H6ZcImOWpWB5fQmSbEaDTR8rrg5W0HRz6YnLsJdGiIRhJ4pmJ53SbevVYKf9YJFiS3i95k
rf9NFNWnlWT9MAdCr4gD0lyo3czIt3MmDjJgwd/GXtW+0SOfyukl1mpAUYX6WtMnnkkZee8w/l1j
xwG/bk3Ge6KqiKfGkUm03iog+zWbi3XFmFsH7FkKZXyLq8i4qTXdTSeZ3gAjsIFYqmbfZuv4RoV5
R2NkXJ1FGt9wZOMrqq2YhkA+kms0Q/x6yVlAYC1l1cWKk+nHrJBgIZeQNrWKKVpXzVyAipGrog49
14k5gsGTEAaV/a63I7IX8nQ3ewRmRlPn+0itMsQFefymy2iH83k0f+vsFuh8Jz+7jstU2VcRpWFu
M72bUhq5SkHUYwWVb24db+3l/nUt+S9UBBqDZeBlhVx8w6dgXHAh4/oQ/a2O8+EmQDHshqJej7pZ
zZ6D4o1eawcGq6st1DKbJVgs4JspYdmcVcxOCqm8m0psM7lbYEtu9qfnjRwroGbMYdkvNsIwrRvp
nfA5ZU5Wv8bb2bNa9i5bCouBIWEoOSEWe7stkwv2NQydUdY8yMpGJCSIg3i+sqWOOvQ6tf4qHUQV
6mRgM2mZV0w2x6O2xJcJigMUeNIpJLIYr/0AiIvcWO1tMFB+VA7Gze1Gl6HBSYjSD6TlKbtos34u
2ZA9plX9Xs8T1IKs7z3y/OCUCIZ36YyhUO2pKJ4OSAzKuduRZUKulfbRTob+XbfA0zeppdyMuJ8C
uzj8swKooKFJNDWwR0KkPdHsQbsg9Gu2rrOrdrQwn84igllXNh3ExW7moudDz5vRVoKilOWzZUCU
qHQB6iWh2mZAS6WZhlXFOkjn5KSh4+92dB2j0yKxCYw0QidGu4AFYpGZ4zJhoSpRZ/K4SdUNEzMq
Tt1aYzCFAfe9SGNUSmX2OxP65yjMH//4t0uVmPRONxPAyeZ80QzjbmoieX3esJDHe9yRUjAgNwwS
cwPvFfldlnU0p5nNQMA0+heaVX655PoVuhVKwkzJDrW61ARWIO2gClx1z0xHtjnRAk/Q0bMzcAEW
OMecGJo9PZzKwnvV2tVyfd4ok0YbyMBY1Sz/PjQLBcfQRB1OxedZxdJ9GaSfumNvlhcwLOaZ1wWP
bxkOQ9hICdCRStn4pXSN8JnjtODf6uULlRBIfVfosuRxiKkA96IFB2wHaRxFjdHNBWhdq7jEUwVl
bLv7/IrpiYTSUg3+e0hgNXGxxeqbg0A5z7qQz2LQ/72RtBrydbIlzurWsjHuNv3rrBAW2OeZ2xFB
f262G0Xqbd+Q7MfzIRNnxD+PP7/69zHVt528DAsl4zpZFTGiGNstNaO9oFDqEb4bIySj7f4g1bhb
SOvzyq51B3D0NxIZ/r1xHJb2se7oIP3fQ8+fsLbHa37++bjWVeSe1rB9QbyPrw1QhTw1psfznoqf
yq1razxMgqBc2/xZlmp7+390ncdy48C2bL8IEXAFVE3pRVKUtxOE1FLDu4LH178F9nn3xB3cCUNk
q7tlwEJV7syVkhMkDHQcTMsDdz93rTTteten6fIZ1L3ve+L6G5LMENcqthwVbOV1Cn7ng1ZAJgDE
c+9hsnog5DOAx8sfhF1vrfM+//W04e67yKzP/aTx5I1Rdhf6+owxxz9QacT6zVbysUkt83FYNtSy
avvjvLzmRGWxEATClNFkiHyGMY5j0oz+6Yk6OzvpcAs+0Ll3G0veYJcExdBjMw9He0tiNHhoHfaO
nUz6Gz9imnV9jSbs6lyp6fa6g6V2yDqn2uFNbE4/RNg7KlXG0DZ2hVeNt4mdvJIkcHcgz7bs79FE
sL1vhhFy7tp1X/txbJ4HCMvMpVq6DmSabhXayIkyHONemFB5rMDtvuNkftChST/b7OYH9w+Nbvrg
9Zl9pye/QPjW7puZyHefe9BRNrrcuG1V7KaOsyiOJOdFBfH/PAVVU475xc9Bl+Zlf7lmWxWdPgJk
2r9EqBkXv4mFmj3PAVGqKH+2M2Z1K5lO9DdKu1snc8cSz0EaN7VMscPbAI0tmie548SvoTtwXjLt
aN/jw2MHmwc3E9fF4tdpbn1QRDskswYlkw1D5hTzy0ISJ/e+GggY/2lVsuZw6P6NhXNHp+D4gX96
XqtyZpM6dEyZu6Q/ZlVX3AYutP2GvrA098q30kGGlFkB4Wt5mjbBvgCicsSMoVdibu0Xe74vqmF+
vma9eRK59qvj04Gb0ZWxZ/hVHmr8O6/xlNxShzTBlu78Yxyb9IE4eJZGhxM5o2u8DxKk4tEvnOnf
P6aC+6my4EATFdhFI+lmu1i4v7XODkPsBcQ7cgbOppnCPPSrS4Y7fdsoRel0gXAadRTDRKUybmVV
PRm9tO8dQwwvFd2l1+8tXSpT7cleiPeYrmlce2thI+3nAYiT4TV8u+knVlt7l07Irr5psnH3itS+
s+ZbPFjxulbMc3w7Ly81zNTL9aMwnBnhKCyOSdvDbbA73J+2Lg4J97uDahWlm0YBBjvs6lNdFRDW
QizJpkohbyyvaVVVcG57Akc6eSqbsD7990Eu3LrrU6vuSNrkORbW5VOqjm4kDhnubsitodxXieVs
zaWDohjgUK3KGNBsJAcqSbk1hMC1jnWjz+XyzKzbyl5RF3M3jGF+EIEQp9oamPvQe8cJgRCpv7xm
VfRPMd1On/3g6ZrHbwttrUdpDZRQj9YpNY4TO7EDBZ3FvhOpfOv8mZlzE31Ld2vUVP6iyZZ7SxfO
S2XTs10OfOb10skYA68jA2u1ZyJbLsA/Xfb/efBg+Z+EzrcuUwOjXfsNHr+mCidcDSF9NqXukOtF
S2F4nSOsvaqyNZLnyjbzGzFDHBN+nFx6R+wK0jMPM3S6h9p040v7v16alb7xK66I3isvFK4GD4mR
Bg8OoLCDO4bZ+vra9YEf/DO9dZrBBOU88XJ4SpcHP6IHykxxmxg0M9+LYDZPtTJvr02oMQ1sZy0v
A4PYWw4H47+XpxTPeNfhNUzQdyaP9ottaFbjnpwt9/pyBhXRxYJM5VAMh9mkF5tASf3E5O5RSgZL
lkTaKZf1USsU7KFyo9ux8X+zqM7emELlGyrN8nvDWeIXfhAjDsa/Mz6VA+Wz8QPMEVJV1gJyV8+U
xh7dUaV0rar8OTCoJSKikGBQc4oHmgDwag3ubVMVh3/Yh8pvsHwDlN0RulIU/vglk64UWNcoGARF
i1fWXAKrHA71KXB593XsZfzG9n4aJpVE3YvvuVUnixApavZcH5nexO9+jzRa1PMz6/GAicz8SxdY
8s7fA8ZhhMI9eFmUbMbIeeRfoC3QywV3JA+rYdAUvxF+QdC5rK8nz3Me+hZjxPUZm598P2fe1xWy
k+NduacsJwJ1D0k4WrAP19dqn9xcoeNHAICmDvPHKOr6p6SLho05znJ3fTqDlMUmFD1wGlAQX96q
Opz2DLB7DP1O+JFmLt1kfvfoRbK+S4QDT9uX7Ym8RcOUBD6RmyDjX3+Q14dp6ouNcuW0ShsE6OsR
MICzQgjNkExBWjrO/22VQYNRjgnV/U2MwU04RtVhup6iUZCg7kQl2YI0mO+vHyV1ZS6Ic16rw/fI
K72Dz+nqWNbEi0pAbHRyxb/YyZ+brJ8+oUZGm5kirpMIIL5hXDU2siz6iy8hLF4hKtwEYubn8J23
ZfXotZZ531z7Yc3mfH02CguvWxf6a6cfrC3UJ8AjNEfd22BWSM9ATKnnTh/k1Os1Xipu5GAK6aNt
9VlIvc4H278XbiTvR+3v3alqbq8vXR8AmOAVr6ATBUEhzrqeX1CXiSBFU3qOZhi8YT/Iw5jUw60v
KZuPTHNAJE+5U6d58krB7CJNBHR4Vd2dLpvmwc0ZFBS5pQg0T8FGh010Kemx3wqzEg+ZcsJNUwfG
C9ROcPJqsD8LpKFkAmI/2P06GWEUWVMVPYoEb3iVp39DKpGiqRw+h962VrZXdC9exs4waHpubFIM
xBTsQ8jx95h0FLyNbe+yQx6KfUk48N9H8/JatPxpOAr39v/8vLJcN8ZsHYibOG+Wnh9R3IqHCcwH
mTbgOCH8Sw741UzyfI43YWXNT2Xe/eej6H9eu/7pfz+v9BpxpPOuWV0/ZV7+gX8fTX3y6FKUSZfs
38bvuXmbttlvJ43KXukyfRycgKUirtsdZVpfce2K05Ukw9RAnBkfPg1WxTgcz9KGLiSLRj57OlyX
nMrBUNrR1Iijy6ueyITNpda3SiCBXjuIr0/95Wm7oH6wO7BlTeNx0wfkJiJOMO9Gx3eZaExyA3fM
91A86U6Km3oJ6hlsItLN2JeQcseQXlcqnrC3XQlX14cRNVsj7ZWwWI7FHP+9aolEhGs/bfA6okum
3rTEgES2BSSw+yfpZTYzQAeWN+Uz8hN0jcLumjhP+djM20jmzq2Rdx0EmcHHyia7SwYHZSu6wXyu
6o4Oj1IGXxprbhBET4xsypfWIldbxSJ40pZm31kyLO1kKk6NWWLPYl18ikYgnK5o+1d78l6zOyMX
4YfRFuVxBhG2uT4dar7rXrcWZURZ8UQJ2C36dbQbyzg9tFMCydHqp32V6vrDgjHOPX16GSavOGuF
Kh/mqvrIdaQoeOpmBkKg6mszIuSaCe88+lRkzpYFm7TtvfOMWAoq1CSjYIbVzmnBA4nloQbEtmrL
lIhA1fhwvI1u12V2Fe3crGruwnRkKijKm7rzWNhYqZfGJkoWC7Sx/T9BU1NrHtqIyk5PabK7iNIu
RSV8veBlr/K0mEJOqyplBg7xfT9YTBT+o+y50LQo6gjWsVCsuIvcN8xOsO2bCWf12m4be0Mjdn0C
ZlKf+DaUXF8/1KULJ7sx7Jrku00RxqIgcyJqznh2XoqhM/fXl64P/1WWbSfqdviDwxUMnaFexU5q
npLBJw4etOap/3FU0p0Qj/p6dX3l+gnXB5zFE+zglDHhnLtnKkEDBoxObHEjboGvZTktWF6+RKXz
5UMlpXO+Ph9CzhU5bu5ZdnQEmerSsuvnXTpk9i2rnFwh0ottmDrxEvpwIdD4+iltXuk47kDyJ1Zx
z7N/IpaI6uuzdMybh0nm7W4oY5dWwR7hBfLdPyUePEC+04lMd81yLOoiVPjrn+orE2j5039PbWYM
Kgupzl0AT+St1r7fVnf58q9fX2qMau1mSXV3fXalbyyfldgjzlo9P5Rumlwii6nYEHYRBXBgjRi9
upwYVPeejxsoYBQ+p/Z3FtoCdzBVKAxUTUbjbXrD3hfaKEWor27dk0hTg8U7aPlThO+VT6CAQOhw
pGEsfg9m+omkIZ/BIZZ3JpLO0jzG6x5/CUcfwnW4/fdDMiCdbq/Pr1+wpGYXaz86Qm0S509C4/9/
4vU5PSFbEIoGW1fTO18f4Cr956P/vqadiJaAydrNmN6wFVCsynmUjaNFvKn5rLt8B32UftHRRo8B
0zRMS30Q8yvTt6lB8xA/VbE3LfTkwoxXJIFfaS7ey9iqtkanZrqIbkbN9jt0qYZuBywaDYdly1t4
gFCQ0H93jfGH/SXTzxZaWqBP1Pru8mbeY0pqtrO27juDvhFXE4NSYyPXnqwvXeU8ZBWdnyIqzk4X
gulP6jfDYX9bBYdFUMdiwxEPj5MynDtu/SRO2b2zCFtZ9UW0qjmbts1QqbZfugQonlHR3lOXCCXY
d1VAVbmKHqTLcgO4iAnVQkzHhFuqHOdm+kVS5pFB8s4O5pIhZEUaMFn0D5zveG5HNZxzm1xkLotH
obC6hLG4FXgK+XUxn4nLlvNW0h8CDx0mQqXP5YsJ94t3m3yK8vEcJagWwaAS+s+jc8xSQ5mJ+ghK
fUMD1MuyluzNQG3ytnzzRmBFfVo8CC4/4SyNkt9NEd6PYfe9/EoTx2EXWRION3EVMQEMV++tx/t5
8NAyptm/JINB9qOzz5NUDFkJwKZE9lQSvM699ZwV6o4ZG7GRFKo/2bdvu+7fWc+KlWWMD2Sjy33u
WJuO+XXt2r9O5P0Y5XsZTrTp1R0ZxfpRBwl5q2aNvPczlN1PTZtwpTlYqplEhGzbHf/TzguRUwzK
X/qEiymjuh3laaXZaq9sYTsbhxG3i70xXWgYBkm2RntAuJP1EnkOmIdnet6b6YDhWTe73Msey9l5
CgrvgmaWrD20q7om+NWO8XOt7bdYjeHWcqdj72OjpkEnwrHt3dtwi+swy3cOqMdk6HbxYN7JZLxT
yrnLSvodk6GmNig7TaQLMOuQtZCvTODk1H41vYJtTiVJgN12IvVl+aa/jhzGp4QXutD5lgZZyLDY
1c5kkE5OPXx4QL/tQE9sAttDPdKjF5pfIsJVibuS2xyw8nDMfkIbQGDdhvfoYx2um3obJf17JeSb
rQwUNpGdGCVTECiTG4ueVoOVdZvkQN9Tjmzj4kerAjq2ui7cVGgBZYWHWlb7sPbCjR9yo5xNyMHm
XV1l9dadsr0aITWboyLeEuf7CKP9qhclffXJmX4aC45XS1ghhevcaHFLJjJk5Nxh49qwFW0X7wpF
JG1d3bdW9qwEFTfgm7kRERQXpStP4TxAMvJId3owtAeqBIjm4qvywAUKrvWyxs43hr+V2AXYpjfc
PSoUspyVjZkI0Koj7+WKxYNDCy2ppowpBElL9veKtK7qof0T2sYZQ+ydEqx9DDcc+saZL43lZ5kA
phgyqzbEoq+jI1n1h0T7f7K4oUFnVrfWyL9cIKkVVEjiYcNhQSKZLrx9g6C+6/AKrzy9dVKOlBNJ
RpsI82gdaAaiGrI2rfWE1b3O7wJKWNel37wZkf6VDFwXzAMNb/uiL4s1DdW/hme8F5hQKNTdS09T
aoHtVh+70TuVdFqAS8k2ZRsyvcwNb6UL90OkrIaZPX2HMnAIJppiRcag3lrUlXKjcXAjmgbf3MwN
V4X7GO2K3S/C5Jz2eycxMGJ4LYvq1DzVWfvG5umX4OGjHwU/7Hz3sgRALwnGu6PdcgjSMOa/yUc9
pnTaGKS5dP8X+ZIzliEsrCYES5Jo45RYbWx48uswJPqbJsyUnXIZdzSfne7S3VDxSzEp49SxxTcY
zaQU0283b74mBSGEULXoDIxKVvVJGJdroV+KP1zrBljqvtQ/ws+tdZHHD4FLJRirL72CapNGctrZ
Xr1x3LY9M7r66nzwvzI6FfWU7aYUq2EPsHBOf8KqZXrtNW9OSkdjp5xfwBCCNtZDN06kJZU+hPNs
3fb5+BT1DUFiqDCDc1Bpk6+mwHO2iZ/ACAItYPqaOzbRU4BuxjoLqOyJg+ikUmyA8CscD9BjIX6N
cXrDyY5eavEZEnobxEW5mvvgLi+6m7ljsxoyTu/xcxjDvA0QnlJ3k11UKT86B6oKw747tpxHxxe4
DCE2UG8YP1sB/2apLCCu1HqYoAlkYv9YFqasiLC7vcjldULhLV3ItGAwHy8SUhwhDk9wXvSlOWvp
WHgnes1ed/b/CG/EVKPbF0NFW6lbOg/c9jTJ7rnz1k3KJHF0qpe6mEKiUcne8ttp60llrhzw1dJT
YktHPWSYfu0G6uB39o9s8OtKFiAiyuN6gte04v79alBDpi35N8wD2qWKHLKTcHqILY5FSLS/77Ph
74BQLl2WzSjL39lqvHL1dDvb0Q8Tfj9KpU0y6t2vjYq5rqyBtF1araVJPWue4eRj2nTEUH87xMGl
wHuZaZymVnk0vB4yqp42hMJ/7cxoNlRCcfunQZn9RlYQvgocQFDsB+4GGq9HIEV1XXAoaz5dpvKr
tLNeQevl65I3xmpsu29K2BiqBtNZD8ld2BEY9mWlse6BE911Sw8RXi1qTYqZXGuB6J95jyDhOxoM
g2I7ocCuwLqRRSYyCwFqxA8vMQEL0F3se3DrYPsAIRLCKp6z4mJ7BNWTdJyR7brnHkPEDWatYXb5
GhSg9iYnCa6RCaIYc5mY1RuXJ3BS52DbNqUnFdJSEptvaRcnG+yYjGGrgXODOZHPi2bs1WAi2qWH
p6D2uPWDEed8I59RazaDsKOLn9V/ogV1XRgK71szX5Ir+Hp5YJgz7zFktKsk1c0FmpJkz3sxx+LP
0Iz6ORQX0FRmAuTm0LaIFklu/AF0lYdlh/i2NJGX3MypRuaMayqOUW2UcHJId9Zc/RQqqSi1puB4
TkqsNRAFmrLYMJCPmSHzw+tjLLHgt7yo+1Kjy6RGewwpt3E7DBebetat400suJU6YToCg8Gimmbs
AxuVHGk5us991mNZZQd6j8E35bumEtneE1ECVwY7fxe0jxp3CwGsMt0R/Q3oQM++M1ZuW4BPKrzh
IFzf3Jt6/m6i+ldOBEBsTsWrSlkLI4n0J6VPCO9RW2Pey7icgWo1kT+dQm7OUTt8cZwj+B1AiGsb
8eLK1ttWdoZBFn2d6uznOpEZanjNHqD7ybA4UOcMajUCuiaaj7ExfjSm8bCiRseVEMX8JL7rb2JF
r1Y/0hEHnpSC1H58S2Lq25Syp43Tx/dt4/yFppb5/UeqFlWwmXcqjW18gnTZ+QN25T720NtZIFxI
OL6yDwUnm2DKvV0j2ahndFxV8VNYG3sZQqIox5ECE/Y/sUl2sO+L+UgfO3Qj3PpOabr0djEFmUO8
SVzrAOv4jnG2r1U/M0Oc5R/QXnI7G20JjQ4TbWUGctuM0acRD4v7ejOCffWNgf6lZL5MVdVsDQMD
ApuNCgjurqr4t4Fjf0n+Xj+P5jHzy/uxIrVc1A9zaf+Y7NDa2f8SlfXjueZdRRaJSPSuGtkFi6Uy
UdNvW4A484IQU0bhRvDPjwxyDhHyxaZM6P8gU9Fv86iXBxXIV3+YjTXbtXunZWs6e9VPNCFw20rD
JkHniHZSdkfVgU2y8uBL5Ma8Goy/UzwHW7Np7wCil0twgR1pkJTruvf7F5cY6pBMbwWyCQRm4Mhd
/VVFEY3a/a0biWJH85qD92NvGRiTxYgYnoa4dUwubsdmcmAj9K/cGo3Orqad4QV3LpXH25i31spY
hpxeyX5eALiLygdVtePJTPOzFYXcgmX/Bi9hN4U0NDkpYCstMgkOAT9nMb4OqpgWzseMjGBhhvSW
Clk3eYtEfQb96GzpZBNArOqR9ARBX4v/u2zY8QrnxhsqyNgVGHlTrYuxCdYdx8V1ncnXeFu06BEk
I0J8HicR8V9WHSOJzqV2dvQhL/cWGqmvyXkIemC2tst9Dq4RGV1vJqMZA69IaS00+xtR4lCmaiNa
sUSSB4AE1To2YyBy4n3PsQzs+ZLiwU7rT0A+6iI+l6aj143T76rEOxFwzY95yXdsxE1yXNyQYTmj
E7Fcb2X4wjQRdmpKqlSW1WGMaFgP3eaELY3jns3p10+pkKwT2oYncL1mV+/ooXfA/Jh3FH/ezr7t
Hwo/H1bodDvdEehGy8SO2HMS7tn2+2Zd3djk2VatQKzDm3AesKqjctPFUWKTb1jFckUNF+vaA/dq
HLqwRwKHvWrYIB4y9x1WfU0o2EezvpETV7Jo8Y6rCGYbzlA6dO97EyIhp92SuSSHPS697oEVB3tK
c5TaxnBrs7vK2wMcCzjEXfAJAHC0xbeFQrQ221HfzzMAWs+D1++V9gcHFCD5GXnesqZHyi6NVdfR
wuW0xVdjzuN2Stn4dznKoePe2JlQBNFgSTWKCVSW1PejqH7cYTWUlVqZ0Uj6heZUGkf758zzaMws
lsvCQDUf27FatRSqDiEgBmPZnxVDm21MuIyW9L5cFrBdH7qndMzWltDp3jS8i1PREOZg5B1s/hZE
JY+vqGdhBS6U+uYhxs/LPpsW2s4319BC9lZOcGCwwveQQc6mzenK9c38DQbys9+7F9FxGIJDg84r
9h5qI+XOMHMzVZIcM623LFsA3AIDnkpGzgzLrgh6FeUTeInpeh0kxnhj6SMthldmi091LIstfBYS
BjPu5cbBWR3+TSafJiHzPWqVwwHFRThiXwd5lp5FzmVdCmkvnptbw8n/UpBIQDhnk4vm8I4T/Q5X
lt6yTfVXts+ayTuSQEMaEUyiTndlHQKTC6bs3V+4GzeTZoRQTS2zCt7CfQ+zpYeJVPK237aa5kxh
hsPaHBm6ITwztrEBlInsQZCmaEaBgdCXP5nNjTL075rKBeUmb8qQ8lGjwmE4+sSl5rvClY9+kVFz
SoBGFXiOfMqElXxltXe9a41UxzjS4aq0XHUbYM0I0kun7Dc5mB4D0/jMCPEmnWoCjVQpx8r+IwP/
T+xDsaTZLfZduJCyxkZfXFRPugZhhjcThnViHPQZ0H1cBMG3jycNIB0g5cH6rZb/LiTVvWrj7CM1
ITuaDUtox/ievYP1Jf2JLHbwV1i94noa6B7kXNq34Bw5xn9lcfs06Gnf4IhjqMomnbPG3m281yan
pUl2Lu8J8ICKxLJ0OuNgux6d1DkZQel/Vn6errWabnx/BIWfE0mmhRTjy/ieR6hMfl4yZW0BRBeV
fStpWeerywK20X9DIz9MlpM/Xh8S5gn7EMfh+vq04aRFVkdi5J1UfcPmcp9LUEJRSqgOLEi4C/Pe
Os58jcd6Aj2TiAnPKysp4fmFszPCF8iiY5Snd7WZtzdtH92VUa4OUOyeq8Vcmhp/8LpzVOIegUbO
RCJIDtlczeu2HRWHQNoYjVxRdUU0HUTcvFGO+Vb5lXGh1hqAkxmezYnwnmESTFdQv/pJpNvGIpMV
Kkb8VqjP5JTNFSTf7qYX/odXnUHSvLvUn29kla9GVKUbJinPWZz/GRGk+nZ8Ai5dHeAYa3b6Q7Qa
ivhJocJuFUyqeaj2UEq4l41sRhCYP3I3f8qc+iQam0w8POkuYipQ+vmd4bcXOczvvS/3XpZcXAUA
JtFkJx1JmDAtsMmw/2Wdqt/jrLwHxLVxs1cLj+PtTPTdMWhvn3BYcudRWLL0MWuAycbMLjIKzla+
D8lF9n6zobZQpT1Zo8531ho64ywLdthdfsR+cJFGwWHYDLcBv/y6IawSFAtoCq3O9mHlZG8eQ/Qk
IPgR2ePdUuhY2emXocXJwB61a2i8W4Ee9THMhlW4Z1YWQPB1nY05+NhE4Pg7fl+s21K+1TbhRtsB
81tiCoW9iBaXP+VY9U/+6IPR4PKGe+DXJ1/P7W75pjo/FzsbwSyw8ofcTgIG9sm3psQDk3qmIZMO
8ftYgLqxLPay4BddsvoOUbeYkwy1Hwx3hrM0idMmrctqSbMEVrqswZkkipgJePQZOjbdpMw283wB
1ZXRJjRgInY2a5JNSKStWpcoYUTu0AQC31cIjsrtP3tiyGnV4ByzvK8uoJk1iZ/oob9Ny+7SDMW6
dDRJwwLE9Gz1bzLKPjsI/6uqQEMYdHhji/CpD5sbal7/zFQbberBvoTcTFlKe3vtwySjE6WX4bMD
HtIsjOdccDcxlvTj4Dwm6R2E/GilA47IqerOTglYObojwXpqYrGNg4Jxv/ON4x6yBdrZtmcEl6ZI
Q5b9xVUPBlT1x6bObrA7LYWVFTV7+9Dvwh1qeUUDNInOprV/6jjawVY8MoZAGc1o35o5CNSOtYVI
9jslCBKm5kQQ8ovuci1Wbu41BN3cE3bxJ5UI2p5RTUu3fxhq/Y2H8oid1KSSslQHG92PfrRbyyRJ
vmRZJTZ9HNssw/WgXhkN7MKh+dNU7NRjXZ+5ftDkw7Ohmas2rfURzUFGWk6tJFeq7i6W3d/IpSVu
Svhpa2vALEwA1Rxi4LzcmftWfJvV9F7L8TA4GbZ1/ZZPxwzQJ2ryhCc7vA1YWbzIexLCfm1NQK5d
8xp6wVf1M03O0xh4G7ZTZzcA/8h7hHcvdbBkgM5zFN9PiZvtAP881zKHWN0QHaind6irUMTIdUJR
QNMN2weXHsSOH1btbuvfIAofQLvddyXrQbEcD12GFpJbzqi5O9FTPjAB20QVTsUlNhMK97kUMz+G
Vs5bsVwgCUHJsbbeEw7cG7+zHoC++Ksp1iDNa0qtLecV4vin+6G1t4vHCHcs27eVXfYfogaplpII
tU5twP1HId8uvDgOqcTZi7B7jgfrbUzfuugH6sWDsNNgdZ9od9+EIzRHNb6AR74pZnRhYkSrBnMJ
rbicOlkPMMAmHAqN9lWY3MWiePqO8JTtBPPTrTUN55ni19UkiASgu2EMZHek3a/K0RS3+NV6Jp3K
+3s8dal4rUhH4uC85czZrzpdXAKj+YupaZdM6ZdnTxcIkp/yvonUoXXGOxPBv5YG79qQs/dExV4p
S3ArU/fVT/EPaqaAa1j9zCrnmiG3RtLkEDrT58hCu5/5Gducicf5hxmxzzkCIbJw6kPvLOfvhvFt
mkNZLILsHMU/KZ1ZG8OA9OwGmmGOC5rIQ8wsEHjtglqZaQqMVUXH6ax3SPFcNm2xEpnDBpQ+ym1Q
Kn50zlDupmIAz1T/sSp2qhHrTDSpQzbM35HRk1wS8a4JOQXmxaVGMcc5+Wes5NEqML2iDMC2Bk1Z
8ttFQoIgOXFaJlgWv6AtXBp/Dyc3VQPGfQlVrZlslCZ0ASXRTkwscuT2uneRwBQEmqiblDshXEck
iL0L62PbZ3ABu+km6DuHOwZRbdUwO+yMNzOPfnJWhbVy1LtfuuznGwCPJeHesI/VmmzgGrpShdJ4
cNruzuoJuqOX+RzBwmxvbevaJrypiRvXf8LFalqg45H3wt1dsiJHhU2wIzlSQ/me2YAB0AbchTEz
VKyCYYXR7iaJECXJ4OXEB6aYnR7757qKnC0kRpZztnKtrY78Yoko3DZLDZvu9iKKEWadYyEKam2k
wVVwXVuSE7eEpUs250v0DGflq0fQzu9dnwQAJRiEDOJBmWa/CYP+0ezKYtfl6iVwhxdso+RJigEr
UXRybHEXW0wETPxybF3o6xQu7arZLT2nG1KiJNtntu4Bzpp9Hj/WhvnsOFWE3159hD2bFOgOtzTb
38YoiCs/Fg9Naj9JCqebpljnZPZ3dJKQu6O2oIyUCxZy/qTBjOZ5zcXa/kHV/iDo8DBEKI1WTtZt
Mrw/qvzBcvZeIMBxFOa1wNi5zbzsWIGdmCWtQ5ogo4oEVF1+XCp/0SXekSRTdw4xaSOvbjjnvJsq
b1YlW6R1LzTH8mw4OALhX5nJHu0AQ6loN1LYwD5ThilYNS12hOsYi9Imsa1HgLhqbUOYH9rixkvA
aCgKv4rC/IJoBefZX5ziLFFU1C5W4/khplNnzVYXgowEWSj0L5MIuByp87eLI1JYoF4ieE6tZiZc
GZPa0mcEClgDBZh87JF4xuh8n4JtPrVPvKEgkETOtxs1HzZnwVMN8qOYMdtIY0fujIULH51Bqebg
EmZl8ETcwHjy6ffA57FzmlMZt+9lwoQ5HIN1m4o3UXe3egy5CZFUW0VjfisG99JZmJSDqgaM4nNK
C+rmxRyPiTd+Mvna9w3jOCTzjAShmuK/mRsjbEXVQPVXfmEgdQ7H4XmAYsLGYKErJfDvTPtLI2JQ
YnQwYh9KIln3dV2QHaeHlUlWvNJshWVLMfxUBS+161P2AmrU0kxXtUtletdXn6ZTHhHXHiedsIzU
H6DQ4Y734f1Cop3J4DHqmzbJCG+DBJ6yj0He/Bq5T1GZuA2GhO9Zrk0RwirNmX8EEeprUXHmrMnE
REAOPWekRza96UbxxQhNanUbW3W29tK6BnzR12s/Cr9tWbxwuOHeaxADjvo9hrlh7efqLgHPtJfD
8O2joHthch+OY3Xjd/fMUub1vIy0BGFDJINhSyfsSyDgyXrlst3KmpPeImr9+lAKOWXT8eVlLIjM
Z1h4ZoaVgCvtmsvHq9/CKKGfS7gPA5ILgfcvW44bpbp1JvvxMouCOmd7/OOF1rxSHoflwCte2Za9
pmxjPMWJQBH/xfztDSQosTsHfnGbS29XYyDDTYEpI/JnlJfiG0n8kjkvxGbCtWRKv+KM97d39dnO
833bleBn7danMgtrZ4pDYU66O0HjcZnEZy8hx1pM/Lrb9Bb96afiHrRC1icb8Ua3urzpcoiLpplj
JQmpYkR+1khR69I0DhVtrptGsnBEjMAVUI8Bahaal3fqMywJQ/fJLTnGpaxXNrfTecD607j6Gb1d
HIRosPCl3fn/cXVmy40q2xb9IiISSLpX9bIkW3LveiGq7Cr6vkv4+jvA5+za97wQAkm2GpRkrjXn
mP6XPw3uLaOcabfPrK1t7IaPhO7M0EUYMBnXwPxpiInlRqOEftago5br1LDB7U38DocIFpMJrgU0
gRc4wFYSOP598yY1dEUphn5Ks2l05mfVYZTbSE4at+kvTlbtuAQZOxZkm7mEJBvaRkXQn6YQLadr
KqrcwntsQnGMrS491F73YhgVvyqD+QBr0N/o8Z/dCQGC3QWwR2KuEm2AgiZ1OSdaCjD9G8hqpgM2
P9MQ8ju+MqI50IuAejoSXk3irUBcpbY1E0wmsuEb+U/2SthMfiWazxZu4CqPEtLRMhsQahh/9F6Y
IyEgBpkO/A+3w11DFd702qvNlz6l5RsrXwJ7pv5uiN3fwSiGVUsIRgZ5Z5UWxdPonfVmtAk4Qcjs
eumhx0sQjXyMynGjH3GvKUKPKeonFdPKdsh3lNkKn1wNdZCRBOnSUasI7vvOOTNWMXAmPaEh2kkf
09e4TCiMlG/MzLpjKoZ3MaAew1HuJKe6pOhn+R2FPdy6PiDDOu3ga4NZi6Jo50CSXOlDMqfQMOeI
XEpwU876Z9VW2tHyvL0xDdY2DWYsa1feOj8717kgkooqFjwZVsRIHfo24Y2Q80qztpmoxjm/C5fU
wTK3423YdbfWbfhjLLPQ9qS62W3KCZ2wRXF/TxDYE6hgaDKRhkwC2VEmiscJ2eK6l9mz6KPjEJjU
QcGpVNNvWYE4jdOXNks+u8j4aF1+bG6qvYQNZdmpVT9kYP3wDMCt8WBDOxhRjjXFsDKt9PApaw3Q
tlZv0tKATE5sXzZS76T6zvKaGT1LMk+fmp1geco6/oMq0SERwytlopVT8rsJ0udoqn+MP0U9UGTT
NrG9F4Wj03NvjkzzHRKnqB6CuELm7WJQrBCzwZugxbx1Agx7IEJ2AwiQYryhIXrTiYovyJafJqqV
uZW+1l783DYNrll3xZohU/HdwGV6FM79VKUfIkWEZOkpkD0FirwsXzAK0ASQe7fN5N4ibWWi09bZ
kbO3xuEkI3OrY4HZA708a6b2Gdi5IjuBoC66kIwTA77JufKJnRQF9cB6edPVgN5dgPqDDzrWbyEh
6Uz+IfMiGEmzDa3PaxuV27qyf+amczS86k+VFvdu46hVk9Fu8o46i+p1WcXw5xIbihZt1pLonipQ
R3yZVybX8L5JyBGifGA6Aw+qpS6DapniHVflgdQu2YDJ8zKTLu90jjJAp3F1r0Z+SxjMqLISAj8G
7x6y4lWsU3P3wPQzcybMCjT1vueKRjsbbFmL19435WepJV+JLb9GkHZRi7vHptTcvg0Kz4MTG7dW
o0YzBwU06LhXJG7Ql9enTaYQdNvtuEl721y3TfbGzASOFTJDiprEZNspEbj5/IJJcXIUvvPJe4HA
wZwlnOAAZZZ/Qy4SNQUuLcc91zKEWbKPpF6tK0VYQYBVkRhhnbG319G1xD9NtyGvJpKQruphY+Td
tu5z8ssmrA4amGvAMZgV6cow1d/o7Xg1uhxilzn8mJLiOSJX5BfmvPBAdClVG0JwGXLJfgVkO+WM
gw64ISn4SkjqvGAbCtZD6p2LVL2ZwrzvhP1RpGLj+MafpKB3OY6ds26CdYceZqPbvffTBxM9z5t0
CEdNfvKq8AWTFqZ6rg9p+CmMZGBV/440/MswKS4gxvmZpeObGphDNiGXDVcPiC8ogeUBB8tSVt21
RBSIuAHk7utQ6Y+21MhYd0Jojay6/KAA1aWrOUuy0tfwafgZUPJaF75lrgkWfRUj7DlJa95o8RCg
JvbpCrU1w0ibVC99jZFF5zpX0fnoxc+8Ho/B5DVb25weVEvbUITkBCPlKCCu5buGKLGNHSPNj5By
w+16ncK03IlKdRvhOd0Ob/dn2nNF0iR9T42VVgRgdNIBl4b9M/KpjWj5g34sbpI3APPHjI6uR+nY
YDYjD341CqwV03up4FoFBnVzpiBfYJ0YHlh3KN1ETNRvOiQj66lHoSCCn1VKsV9U7q9JZzEL5O7W
V8xyO+vSK/hbRTv1lJ7oA+EEkT8mSsl+HsFpsSm3R4nBfKJ9szOj5jpJI5yIKMxGMtHAEGc7q2nU
prFZGCUN4DyKepaIJRk/LOPHkbBiY5gBKtSm1zW44XVpdJ+d5vj3tfxRNFTRbcNJmZZMvxlN2gu9
q12jgKlT3o20Px138j13+EwDmtB9oJsrGTosLMudniNQcIGdjHP3wGt0cR4jZqKpewvJLT2YMmc1
PA7l1mpT0OX6sMeWVu8qzU447maHluvz1vWTH70REAaS+dRYAXNKGE6PRbIHsa0iY1r5PqBFN7pm
bfPVVqLAsA12enTGV09BTFeSGlssgcgFWHw7I5z1OmV7oEULKAKcs2ASlqC+XqN+murwLTPRe5u9
CAkLEWcW7worYkw1MmX0H5OY5qN31rRYX3m999E6QMzSXv1p3ZFiLCeVhi9BlNQqoY+u4bYABW/N
g6pkxZpARjsdoT/ntj5faPE5xODz8jopKBF0Z1ZbelgUiJ9m2USAr6Rsu7MNJcqgUb8tyePZ1UN1
FzfyIwXsQSG+vkiZHgkCfdFiWjWGuSPRci5wgpWzDN1eh3r8ULYAtA2KIQHquf0ELWOFb4sBKdip
hokiOlM6THWLL9V5kzYzbDGwbHRt40BNXNxGQQsVoeXRSlr/ZuB9QcwOmczOAbR7lbXJdXSEaqS8
hmWPTDTGzJgPppjK8Iznmu43sIpVmHCp5BSadJ83I3JrlQ10whyqDkbpgWpK1XOui6/CEP5ed4nP
AIY2cr3ks+sKJpETGV6gj4je1WLa2Y1DgC0J7KtGY/Z2MjglkyjOt7IZq7taQj5dNsuuXdblnIv3
6FJHhjdt0vS25oid75s4t2pU6gUynh4DATY7VKl1P7KdAhe/pm+xeG/aAnlic0Ygp+3iwMDNOh9a
NkjHWbJJ62R3yP7lHJfzdxPOQTjxko5DrvUB2+u6m9GhOKABgy63Zgbo391iBl2ZcJq5AqrsruQX
mnzfFDNtdJw3fubT/cZ4ySoVNOqy0aL/3lp23RmcSk5mC8TuqBVcb8oMeCCTZ24uG8IgyPeQxVXO
7NpkzuaJubitKFoSWjv3UpdN6+f1963M9Xp9uxzEZNcg5J0flOpGxQsaf2Tzj64O7QEWufrPRsqI
RfVwNrNQw+hjfHopgEOHV8gyQ187FMWYIHhAI31N1LwIu+erShVpU3RGZFZQbW0QPfoDTazaBkll
DBPBAfMns7zh5RZTHT6ENn4QmgXWAEvoFKRA4e4SbNt3KFp3tqVO2fzt9vKlbhCNhQFKvNFeO2ZR
wvBPTLAAgaRNQzgidPzToPGpi4jki7/fzPJtLZtm/t78lkgHxEdE+PxYzoNolN620+WPuEGHn5+0
3zKgFqH4kGz9aUTKusmKiv4ca3FT/6Ig+pvsOg2vOUbXlr8yaV1zB34KX1c1U5/j//lcJO0zYmMP
y2f1fTf9bS5alscksGoVvfgZ0lsLC37ccnMgFjpdVdnQEJ1of34f69HpfN/dLTeDyi7uls2Qzezn
ykZYsNCEI6d1E35k8wk7n6aWMTlEvCVvRsPC8/tk+t/zajm5/CTzdxDszlwj/ep9OSXbXgd5W0B8
0VUcI7gKjwECh/3ykboLgXf5sNU/P43v38c/u3mTIVVFhGHztWagAu6WW0UwUbar6TMijKAkWjX1
3fdGeP+5tXxidBNo99Z08MOqne5SJk53o0rQMc2bxNJaJIJMSXJ0May4gRL2VRXd2nlDW6FbuxBy
dtLxWTeOkijCKuc6Ca4pvHljzJdrVDGNbMq6UUVpRKrJwUrp2Vd6SNZ5iMa7NjPNdeeFLWomcC/1
sqG+H9KOvv/7eB2d2spo4+a4PH25wwhd4iFyygTLs5Y7yjFqD/FEpLIe6ebJMr2rLwLvWjkGbVoK
w1nOIZLQUNU4QF9NJ+sflkeEfu1dpdn9QAY+Ryj995lZBys8KBmtRyPdlJSdb5bmBje7GsSWklD7
fWzQVXDT3JyYl6ow0Hqzu2yIw1UnE/7M8qzl+ViPmoeRi0T3z6O+H4rHKC+z7j7MoqsrCvsUV528
kmyJMQFbNOvkWF7D+diYE3Cb0fTeTDINYeMwE2cgrD+Wh/x9nB2dIEBqD8sfGiYWx5wA0xbNB/pd
dY1Ky/j+J8sDcOFIUhInFnD4JBkF+XfCKt29lgaEpyKYRBcQookXhU+tPbK3qSCvapVaiXWVWndX
Tb55HufnMr5bV40MgHWGGXe/HFs2XH4tpjgUAv4e08c4Pc/zwTGq/KOq1B9qkdGtdJLxWpZbRd3r
5kLctJHf3YOzNa62PT7FichPbRua1+VQN9IVdEiJ2mhIPZZDy50xyvWjbbAYWI4tG88cG77sfx/R
KtZ8AUsqaRCP8/eh+dBAdyoVPfz5IcsdsUUWVWvLt7//fTkO02iV1A4hJv+8Ko/JFyVp+vLLI8b5
xWdtW+86WwMPVDrVFepy7lr+QzlvahderSR5rp8wALnBYF31wrGughF5XdhjhfSQY+CfrCuMczWT
SumEzceWjQcp4jSHX4OO+Ht6xZqV3tvSo+F2GihMrZKqc7baBKS06kmHRC7/ouw4PinU83SFEQ90
Dv1hxUwUtvdwbasnGU5Pdct8fXLUBtPfz6ZNtGs1b/JahbvQ8MO5dO5flztEQd6y4SDbsdDR4mhQ
aXJRqj8uD/k+VvunijX/9Xsv1vQbORenwZDGnjzw8FBqBG1gN57ukQWspoL4mbnTFRXDOaitn1yx
XpuGiC2fZVasIpT3De305N5Ci7FSmh5tvGYgx7zeTpH+HPeGtyoqerFKd19Kwz80AFMbnxfMqLGy
antlOyhJGu8y4E8acbq1KvgqPViNUelEm6awVxUZO03me7sobb/8oTvGOoaxKvLrVWck9cor0k+V
EDKKqzc31G+7SgUg8GOQm1S97J74cL/8KT3dPJhBRPQH4m1+0ReGautuYrJe8mcumZp+BRp5pPz2
TyMajgqTLjeXjd26gvnd4Gjr5aac95d7rLQALQT5uU0epkYxbCwP8NLY/89jl/1ST3Wgpjyr/ueW
n0/j3ZR9kU9C3Nhy5/889vue5Rlu3JCOnoljpWlQ1/8++vufdlCoUdPMf5t385qWrb9bnvevP77c
+/3CJsANThsTVzy/JAqb5qoeDbkZXf+/L3t59L/+7PcTY7MtN3UZ4X2an/n39ep/3/v3v/z7jr0w
rrHsep9/D/3rjf3vJ2WJ0T1I0sLQavMd/H2Ogg62xnwHSHNUT5VlxXtQ7lYp1a0oy/5Ri5R3CEbf
WZFGMDN2JZJVeG7x0Yz1/lGKobz1VGPmneVI7NRqX7phTzAnRkp61Ucn7dElNIwgl7HvxlNZDFdz
3HeEdbwqW6vvEdMTCBwr51GmPUWI2Sd7sqZ6pAuUjBbN0IiqqckyfKw9pEc8fqPJqX9cbgU5+l26
z/EJfXtNld3rdsLUmkebFR7lLcAzLDR0ll253T95qEjneO861bFhlUQZ6+7grSekpPvlWctGy/JN
0sijW0FItYm/OxuS7oznWHdW0idni9/yqtJdkmAsi/p2jh4slAQK9Z6ajhXQiWWP9ISJBgJak7zB
qBYAH3iIYHTv8jHH5Dzf0kiuPw70i3x6e65He6l7TAnregLvqRP5NOMKRYcpDwsGl87xR+kPH2HG
m3dzFvhCIBctrcY/IQkhCtCondcsd/a4V0mrixThToN5oeUarKHrOB+uSZ+YPnB2LxNbu2m59z7Q
WfioSvc+M9JX3/XHHzJGBkR748ljWXBKLaOk0lh69+gfMCoV2islXedWTWP1wJPxqaQUcVgPUGaz
pncjyLAB+ZX55jACjZqMHj0tJxE772aorQ7awZ391hrN2EuREnVHgExF+aRNgFd2J2s5B9KI1j2n
IcVELO8PFrPSQ0lZD6hPuFteJUSc9WQYRON000FTGnV8Sl6oZRssHbnwn0tQBXOTbrgEBJPe2aMI
1jLTvxIrH6/UfNX3pkqozBGZvh9U8wcaVm2iV1fOwRGUYHJCs/1p7ACX475wtHFfCUUf33Fi8L1N
iz8BIZCG3t4jWur+70abd+uhuWZFuu5mjFkLsAQ3SkRrYd6tWyE5ozx1BYJJUaF8SbNA/sHt9AKT
onmnCQq/PS/bnR+RiFDYeygNTrMOlYuJnDDas4F9f9WOtGkJ7sF2r7MSO/m26Z/avvO/byXyV5wP
2jlMxtLcVMjYiDjSy0drRtEh836pfc27VfRY+Akh6dM6G7JnpXRsDjFzS993Lag1CGr72M3ujMwf
LhQgGrx0/g7NQHtEKVS+8YHBvSZI0ZBcN8tEwlxD/j1oaXVrzPLTHZPwDaqi2iCLjh86H6GdVdIG
M0v1GaFxIJIAwEpoGzs5lBXFc4CrQ0gl0WjoD0gdM0zUUAcZk857GEzWWcnEtE3Mu8sxsCd3XlkR
lTEN44+I64Zs2o/BA3CfMsHbJcyoGFPCkKpZTVASJrSB4KHrvzZp/RC4pXuSHrXJTEmItvMwUkX8
wvJJXFM7Li99FTwSIUAwpKDNdRpNoOImabAPBCM7dzSJo10P1elVi4pbEiFGhvbogxrq3nWp22+d
LPNNWRnmQ91ahA8ECWwHAxBt6XfnOlasgmkB7Yh1JjbaDK0nNyyCC44dPDfjMffCD9NPZ0tPOtLM
qaRajnXCvOgtjIkdc073FmiIjS0MyApvw9kzqVtJyzXuApdY8HRG3IT+b/ou7n0rmaKASAqZCTlO
C3+MYr3UWuvJt+p66yLF37G2c85lGH2i9S7uMOGBZtFCftCgEX+6ykeOSenjZtYoblnUBz/EANCh
8E0KlXZ2CkuuisIWP0nwxfmlhe2tl0/l5HLayjRBbOI0A6s7vjUsI5h+dfsYm0k7D4rMa9v+RU/8
kYm/+zmSrkGkqd4hruHXaxckynPJSo7LL3rsjfqA+axfqZmraWTwCjJ4tAW9+s0YzRM40dc3d+YN
FFlPmbT30SPNuzg/rHtWBQ9e6hNkogXlC8M015ieSawTiCMgaF5nbj01kyOfTL/6Q1BRLhP93Mxc
A8uCla2XfX6p5l1n3g1FpNYYLIglKuzoHkwSpq4oyT6tfJ+0Y/1rnNGoIXq7Sre9D9Tf9wu5FlL1
WgMS+6Tx4VOiEgxpXV78Qb8yi/8Q4q8iK6aGgGXt7HtdtAv7Rn/ypsQkLjjo1n6jCB+baYGlMiMK
9V7BacpuhObwJMhiA2POz1vT17qo165lzcRI4UR7X6gv07UxXtYNfV5pzymwXLUhcqREyg8yudgf
XNKqeit4CWvdqYt7IBNq50QIjuHXq6F/ilqQLqXwgIGzFza0P7UA//PAaRTVydP3+B4DYz/CWAsA
edrtR2WVF0cmUOgT+r953vOuOfPX/B7R2i4jcLZsvYHoiYHK6PdoiGkDtXZq3qaR/odJqNq2wep4
C0znXGFRfSWnDGtVhiN32cXZo61QV0LFivnlLsNgJYF0pp5xjKPCvSdRNzuEY5jhrejPeNHEB7gM
j/8i7YcptegFmI2VoKacrOcczwM967ncO7sfbOM/t7RgVGvMfyBYZ4SUCzPpUNu0J+KxpEm/HCSt
6i0S4T4hXW+wmm6ni5BZr1L6OgywWIe5k28bs8uec2TC0IHtr8ElF0gPSn2LoqK9luiVUKIYL8ue
qDx6yDtN6eJlyOrsbFtUJIsZ49Jq+HgGA/fzgBTwYbLHNZqv8b2tUWoiki6PkRThUywcAljHeBcr
sZd9gwx8uaJqLFn7gvrEckw2JWDBYaxvfRJ6u3okE0QDUzhU2afe28+FHNI7STTFLhcYaarahmBp
2+Z12UCOIUqEYhOqKY6FCiODS1bzMikT0nQOhh7W6zHucMrr5OKFfUpkBsbsrZpf8mAXSAxTJlL4
G/WrGWC655yxv+wRFGUffLbJS9oBJih0N/zVmUSg6lNUPBqTsu4gvuANXK6YPn0HEt28+ga91Nst
72zZ1QUM0dbxQJQiKhWsIZ/M0HyzJO6eHPbyXgNSe3N0l4ITeuV1xE/lmSzgth3sp6i2+mf+6ZfR
1v550IhajpLI7R+HJCITJXCbS+nhQstLzXn2DKIe2iivHgizRdPrdI957g0PBqvyF102j701qofl
C2794bHQp/pUpdUVZG107YKEqU7vpJ9+SGVU5vqHYYf427woPwWCR9QaAFrCxkE+dTQSNEYzsvH6
7hSYqf6rdVi7h5rbI+mw83e/hCOv3CI5aHWTvzdc9R3JzCDxMnFzUv1Rmn72zkXE22dVujNtVGER
EkcC7ZptIRlmo7w8TVaxGzSf4MWi/+xtdEFtD+cqzwdS0qpA3gvsj9Rk8CFGVfM4ivyH51HgQ8wA
DdIvknsYxq+UPvRnwJXhM+glbd6x8V49QDSCD5yeUBu2T32Vdw9ofGJ0CNehrtPfVXrzMR39Nvgz
TLcN9wWK6caWw2xZisq3IBKEi2QeHad5t2EWAD6ipedVYYO12gpUWOUlZ9uZiD1M8Xl+DzuR9Gx6
N7DyS5187jJmLbLsLpuFn0/+JeZLt7ZBfYKFbmvlXLTSc+8mZokBYnVYFvMxskG5unChvfS1gVcp
STSoSTX5kXjQN+4ICXelaU9wWZwH/K/smd34kkonPTmUFq4dzo87XZ9+UcrES1PW8KnnS91yvaMZ
mEESLHGgcOEr67g5mVXwIkTenbNhVujOlybj/+/+vVcLL8xx/vQqVo/N5NZHfaLDU6Kpo5oOXW85
DR0laPTHOuG+UeScbW0iySwy7o2StlWxXNKbsORSaY/F1pTUwLJ6jF/9mHRomB9x6yAJFU1IHQ4J
RG/Fxb05lQbz185gTkrde5UUYJ2+0XWiQHJfu6KncsA4pdNoe0/6sd+gtBVHc97tA+tAdvf0mCcP
xAs5D7nFKoT14fieDcmVS19Jb1ZZT9Iw3xRiNBx8wW8U+hWCULBkTVQXSJKhntQLtaxN4FA09Ar7
0Sk/IpHANzH7N8sy3LsspGmeqbzaKqftmfwW2oXy+R7IQ32zYwLvm3wXkOB2H1UOBCp7aphTsDBE
j4puXQL+1ItAvziCjrqWB/FzyDBFII+7AzEq1qohzIt2CPtNXIq1DeXrpmWcd8sHW3QhIllSJ9Y2
FtlNUNTq4mhEl1Bh+oVwAD2x80OL/d//3NA09auyKnle/tKoi7dcqOK0jF8N6itsv6m4JIkMcNzj
mSJYo4VNUA4/0CkzCj8mYB03KLEBeLk143pcP9dl8sxCnQjf+dDgUCqrLBOvyXynasoOHg020uXe
2HV/kqSQ7soAmWoyExAzgdhi0D3nPMEkeSHNa7sct+ZBHpK1970bBNaboGxA5bkjQxLB6fIod5LF
tgCUSVmzrXZ1ZBHr3Mv3AMjqVzax7NfnCzDJXXVuIdfA3H2I7Mz6LLrkM8705IOONbXDoQ43aTzK
o4pr9COBhwu96+9Tg4+CztBOkjuPqw2Auqc671dPXmksnafEDd3PfvC2mebkSOFAI/tG3P32NCAY
cWu9k+RQEhiGoJWyBhPiIdi3thZjZeyG8wx/ghZF4zpFmwA6qCLuA94NyDRAi2ycDRDZgHWkXz4P
b0ZkUnhz3ObB0zq08LV0qTgWzaUowW2EeuWSQOsYu5kol4KiDBNdf/bs4YMMef0ykgjyPEI8WLNm
9w/CKXcT5zY0X9xWtuL0TBplv4pEYxku4yc/wWCUTQl6e0uyvLVM4peWh5BDfk+LM0DT2Bh3aaXC
J9zGTEHt8bbsgR3Bv+JSzezJqlkOycoLn6T6E8wPchMxXZvJQBD93+UpbwF0q64D/51XqxPy511p
oShOk5JcKtNmklX49k8KqHQlZo6kcFx7q9U2Dsd5d6zQA7mwUJMsTz5Cp3juyIEIVgFwGiZ4f7wi
eMcfcp58T52zpEhe1FJhSY2mZr7V2Xj4gfp+/7DS3r2oikA5RmH/vel+hVGnvzEVZOHNV+wlVfSr
7bSHPsvbF98wxaEqu+eht3HUVTmaxSkVD3kWinWrzE3SptYThACLb4SXEwilsYrJjPVE/t0V7xTE
f047cCw7N2hxhIFZ+GlXn3HFIgAgmL4rueThUE+iVxkOa63VLxMzd1SCxNog/DcvrklvgiBd8ouQ
JcBaC2ekAhkmE5FnUR/kiJYDGFoiiA59higcTqhDlE6pLn5B5lXbld4uVZpzX2outRzDeClrGxuA
ZKzXnFnzlNXdFfcTgkMnoP2Ls59+AEqnpDL2zHvVVWOuflVenxxUTmqPKE259QOXyYbV9VzetQPO
t5nkN/WtOKip/yxtm4V0MBkgo5f/RJ7cVvoBqRZR64cHk9MNXBReeeWHBEebefEO/6ToTYTSTbvL
GAo4Ra3iXm8Hk45x+yT0sj1CAbN2bhHbd1SGJOK4prn1YmZcWLMNdHrC19psoZBpMGis5vF7A/Ad
U60BDmiQVb0r4o2MiJ3o26h9XDYqLQmQTNppH+bpryDJ6scgSaEumeVvMFHfN+YjQQKxdDIiHzl9
Me5YJBYHgZP0rRgOheux/nLhcwQlzQm95pbinCqq9qGpneKhT7IWCpcvfg28jwNZqYSqxcF5Ac8S
oAFdzDYmCAdddA865EJeXzgn7VGQ0vioQHrX+kOEvMzufe3+u3raliLdwHFBC9FDI2PdGg471HJ7
IqFmsLXZUFdUBR6NITh+fxV4n8dtFMAeaROmLm6mnzlv0+PAbATqIbPfoLtSKxhvTZYXj/M7w3kR
DML+nG8U7uh8BslAPQ1Soer6Z9sWc/2xlXuzdLzX0ByPosm/+ik2r7reZvvGgwSUNpm7/qZlagHX
HycvH6oGJcMC7TRLD2pYZp3CT8SV6h4lIEr/2S/+ffrkIr1UkaaRKlDed6GekPPZJScowN4pCnAZ
Lmk0pQ/OsUu98AQ5Hh1Hjv4mGXqAIHpBlqaqE0I2/XG8it9pxYyAdhX5tJXQD8tpMI7AFBAYhVtE
NtQ9qIwsGx3uDVpunF1mDk+Y/s4uMFXyaM5zdz+o8Qm3XNsMyyBAatwEMzTTyGp3H0FV2qWEnlxA
9SHNRtvtpVXI/+WjUYhS6ILcwsTyf7fDH4xZ4VeuIcMqG2RY3xkiMbrdGkdwtumSuDiQenRTOvf+
fXFmRvGegNfvYQByoBDrIaLmlDR9cwIxybreiqJfrn4yNZR5dQIHtBXRIx5c/ZEe+cazhuzeddVz
l/X9c2hG/XNC9BD85SffM+u7omA1RAhFygzUNJrnWnDl020MKlHYoZGcf0a0y3U6YsCbZDMLw+Vd
XyiiACuMBl2TMVQI5L2B24n77zdmdma4x93ooPby1L5C5rJPPQR/cYJpo0htdy/nqTvVkIoE8Exe
WgJ8kNsVdnIRw6F2oKKC/LMORmppb53CNMXS5ThWM/24SwHB/L87k8L7aU7CvV8wsjXTj0uFYngB
XKYDVVQUSWenb+t1AdYLJFKKlnMUKXkEgXFdvukYBGsrkpCmW22Mp7Cohjs9ZnGqouH38svJTXpM
cZwfm8D1LpWMXQg0boIgq3tvs0I7ELmF19zXrh1ogI+UQQlXbehd8WAZe6mZ17ILp405L/MrQdSn
59MGNmaCdkXRdYHKM4mFvLIMXZBMSTRwvLtGo2LsKQsvVN5N1ZHyeN50M5OBikU/zDgRjgTJLcwc
zliM5RvNkeNJBQHOwwTXOQX56adLpWrVTajWNTfFeNwa2km25bR1PaO6ArXkK8RvEWHJAUhcFDrj
oZv8/nsj2Ya+QacxKd9jPwm2pZwwjnviS+XRuI2RCRyp31cMcVl3oETUPC6r93gOVZqMBgJRRx0N
oiVyLSDrqxSDxi8jiHaeOcg/nGN3np0WextI3tbysvGC7ypYNXrq/mSyTeQNvqNT6JbywIyioBvt
0WLkiqdLdJle2+2/xx9QgAQbZFb36pDsGYtk+uHbRCJIlVBV9ZVP017gx5eWSRHQIy4iNzA4md5T
W2OeGOZCAvXXDjXleCzn4ggJGZu6AgOR1BPgSYPz2Imy2zLYV1FwKxrduie0a7YE19lnrH4LIZqf
JTryDVzoda/8EWIhM6lB5/wtiYcBkdRslt8WQLL2cUhJSdWdqEN4gw5vBh2z3DA26RBP5B1qBEcS
hC6tiGrCKEKa6/CxHEvfLSOFM49lwzRhcEd++x0WMyn1RzAu3qRQn1UK+xso4LD2w3EP5p/5jlak
b5332mfudICXAfnT8NVdYWBra/PRuAA8wH2oDS+ZPelviI30jXSD6h7CZgfNqrp0aJbwjYDPw7Fe
1cCvAn+tBnvC3lY82yDi/9T6L+p11g6eabFVIHAvFNU31py6pMoxu5g9GtOB1KJl04yOd6LyS6av
tQZRED00Vvb5/SmHlXFZ5gONiX51aAFEUAH6Yl6urYtOzSzyXj+Pdkp6XkDgCFz0u8jgGjTPMXv6
7pcGWbwQAGTKUhPXnjyFu6SXJ3vsqV4XZTQ8wcG3UKpm9SXDXroiQme8OgIUYEbgduGkzpcbmoiz
SgUZPfMhWATlk0/KIe4okJIjWioUXTB59bpf474OiNyBdGNgq9mrHJPrNKQEG+Y4hF0M893Yirs2
VDB6QTVhtVOMmFW7X0bVOIAUZljTxYsaHTyOg/g7MOHsuJP3NBG4giZ9eNJsL9ovZ1EtO3WXOANy
SDrA99/X1YKR8qISmhCApbz7SSu/POblTJYHcJF5Q/k+s+4cArSeksJ4WrJ/rAKvY+olt9pLb7FJ
syZ0Gu/6/QfriOpIENU7nWjSTWT/H2PntRs5lq3pVynk9bAPyU07ONXAhLcKRcjnDSFlqui959PP
t6nszqkGZjBAgSAZkapQiNxc61+/AT0D3BBr06oAZZuIAU7xPQr9o+Nr7T6zDf8MciVg6VKsIBJb
xFZUX1rHGhZN6yESIg/IvjjuNAGWPhdtSSLBlFv2CgsP5miymHJ61i8qGFIBrRRTEi8oNFBcG1lw
Wb4EXU6ATRiOK6xO1Dd61R+RwSw1T3CKQup3c7zapWnDiThpw8OgmT1kL7R2eRm2aNfYi0T3ay/4
994E2WRQc+Pp//7eHit6tGOotCoWpGHKcQuQ4QZMkRSkweDNc6gBUDKeiM5DnYnt0Kb6Hi1/vtEN
NX4LCRFDx9t9ZK0Oub4zlHPpCPJHaizYwGWEp8XfmyTeRwOdKbzxayYS/9Wy4fMG6APP5OF5G4DC
s4dwfQ95jtlp2k53ZoP7eFxHzaMR5JIIgp3VqBB1CoCwySRXaq775w3Gi4xLQEdxY/nhlTl/2YSk
HzPC+8FQsByGt0JzW6N3GQ2VVC/JwwnUpF+DqVbrmOwgwqDZlFPR761SOOU2iMwSc2d82lPZY6Yt
/lBNNaG6Twv8YEMAllEHJGIOrC8CeklMUlENaVjWHpI0Q9GFFOW5G2E/I13xt/MhHlAQmfi7h3Sv
hGh5OEbbjI1VMYYfsU/56yg/v2ILEEFVOzvXe2B/NIQjQqWj2TvesfDk0B+O+uxvpjoiP89788YD
JCXcnMywoDTCtS4wxROToR50JLHzrzhvxvSZsVn+GmnT0ZbPLQGhOcPH+MPARmr0MXLYZHpvrNRO
8AT1kr1KcBnael8/dnIzn6/TXylyWSCsDRHFE4Arg1uuoIHmg8tqDmiby3evaF+HmuBnEx8NMzaS
e9RbJnbGLeq12EeBoOMbETBFyz0Xfk5u5bsMsPg0lPDIYwWpATZb5C7IB828WAyB+/z1SUVFzBM5
gQ6ODZBz2yo6jmbK83IABa8SHYcuNqjrtGNdFOo6wUYf093YvCpI8JivK8+BTzgo5t04kMtDtJTe
inG2uR48fUDAFQpkcRPMtN3X1AeT/H0IrxyDlRovIHueWRFcFRKXnGKY1OD1mYMO/GZwGDwS+KDf
ZyKCjn02ghJMs4KhSK+DEUOjGCk7yc6OYjt9VBwzWAVjAkO9IeEtdI16ldXOVemT4cffd3xKp0kJ
vJNBpgUDX4SXMzil66gPJKP7zraYBPhqeuwqSzL4NbzMTBVliTLP1dugDrfCr8bXCm3B8WuRLPXk
67KyVQH/K1K5PjIvGL6uumzqh2VTIc8a0uQ4lEX6lPFF0fEaNtEFzpUID4lfMK22yzLa+QWSiSAw
aD6ICl2EaDA3mTMUlxmjVPJQu9NyhnZxvTfgdKxnYglF3lpUjvLs0ULvI4zdl1jn5ThVacDs4IHe
Hnsl+qgys1aRbb9oEzX9PMURFOP3YW3h9eb2w9qUh3GgHtQ6Nw/JJOq18yOzcRMWsnyyXUW/RcTh
lZnYTwqnx0CrHhgX7oaoEC9unY2HAGQR9tQPQku8o17LgD6yjthFb4gdcwiqQZIkCFKSkynRwvab
mR6lFEtwexNL72BJlKmOv7GysDl7BTh1DZ7kyzoJ68N2r5SMEmlCMCnRpbWqHqD6x1LrwPQvv1ND
9BtMeHvg3FAnBlcZN2CMAPSZs1Z6RrSIToHKvvLPRMgyqDDPKaZMXHQ0SdRbch2Rc+evvjwoUhv1
RpQ9+m08bJpWpQUqRUrETuavYNfzN2pqxvqjKoLdYLkns6ypRwiFLGRSism1dWbROGZ1lOPQLEIP
/TH+NQL7LhwpunFD6K3+NB9Wga2vE2wMvKosvCXGHqeMufwOZmG5zepaPYMO/trjIv+1l50HgRul
q8TMdVVYJ0gl3gxTQbcoN5lb4jCVSIpWWGYnYk2KS1LGj6oaS2u2ZkT9Hnj9updPTGS52MappON+
fUMlb1raGvwITFeUleEGwSnrfYNuJA8rPmcUnw1Z5M2P+yQAey8K5L0tBimxobUPKIBzydyKuC1u
puZswdhi+e18fUVZYJyMrj92RfI6RqNySRylfo7N/TzugT3W3unHyat/am3oIRuASMQEP9eWaFVX
JFni8KHkKh4TafjupPGD1W3sQgs+zIrmH/J4euyHWFxRJG/hjzONomhXhXFXYNtL+xFOAnArjh8V
nemamTbo31q7y7e2Jow9edoe2szQWjayUyjbzNnVXormcq74GPefcaEot42pU1x0kfLUFs0SuSXo
7lQxcHItvmmei9YQGAeYEdDFBpAVvMn6EjVqrH5IZ6vAX/u2rn5EbfY2szga0YsHohUcUzl/NYO5
2wPIe5lycpHFuihla5yO3C4QN9e1mh21eLSjr8sAfhgAdQrBll47rLRsOU+tSXZM7+e9DIc8R1s3
k0W9HfNcKSpabOA/884PiycU9eazrhrYF6UG/CwXVBxLg5ZlfNORNfXkO9onPNW9L3gWJNU9jqJg
eCLj6pq72tYJm4OfRPW6oerYI4wpkRvG25kqooG6LsGxt9QXyU0jcmAZWsn4Fk3xrbF9sOBopKaI
2zWjd3cPiyHeDjpC3Mhlxun2sh8A5NnM98l828yHjgO4PhrZxhwy5YJuM7i0fQAVBdciXEqBI2Vr
V8mRt5N7yfZrPl6NiAV94+Jlpb6boffeHowNIqZ4PR86QWkfGkw4iDfn2dCOP8lvIiJb8ubcKILR
7YfGJfL0+qqq7luRQNRNK+WdJ8Cxrxhqyp1xcsZ7Qhbi5aQanpyBE24im/55E6+wxN1F8LA//Mp5
srJRex4qS1+T32cdY1H05yabdKSnOKOLglGVotnuStGV8OyZfXbCzOmWqqjDY1DoR4VkQECNjOxg
r9gPdSDRdVgQFZwfwiYqOF49QGYc2ySbRV191fUOooYOWIl9FwgsP2WLRXB6aBrjOj+E4xymTi0a
jQYVOWaW5x0m+tzQtVIf4WYnF4MRG+7bprvSZW54SJzLHUxM/OunMlhzZ2Z7I6igeKnctir+1het
Jo9MHdTmZcxANHX1VHaKszeN3CYFUdJO4X8ACqktqVJGcHREGdzNz8kphRqFWOWlHnBlnW8os8Th
sUbe8OzbgpQhpK7BhJlmPN+e8katJJzytQAC/4c3U2+1Le3ksJz/Bs6gu6tMUvomTAHXRANmkIws
/QkSu3miIL9oDWnNgzOIc29SIiNbUJ8ZabpcYa4BOVseTvS+vgbxil8rJMi5aVdkyk0ghzYoteza
dZb9bSValN4SZ2sM8TKqRrBPJMdPq6r04Ii2XsU6S2ZpK9OFNNbkEqlcf/PNM7+AqTaeoCMOkjrD
k3Oj4BYxGS6QDxdD10f2U6PwwEhT/EWcig9r+wZov+RgEBB31FocDQOnRbhvQ6MTUmJRQFZsEVie
W8pihmPp3iWXdOFoVUncNgMDaH/jvdniQTPZCckWOjZ2UA14VbJkvInNmDEiz9s3341VnMF75b6x
TcnhgLw6KM+akt/m7yDLLfOhxWA+8qJyP1oe7uBoXPeeargn34ZZ20RafWsL4JEQTPW1jswXwhMk
T6u1sQm3AJONsXTO0HqsqsSKRC6q1YC4gDI1uUccKHZdOIqdqlXB3RDk6z5q1YUZUCIJ4ve2Eg/E
TanwX4Rw6xWP7XCvRp2xIkMmWlfkWN8pProx1+n3XxUrfpaIxJL459iKBjk4iluh9cHl98YtmGiP
Svvz9ylEVpsy7MqTk2CdOpdqec8YU01wQfUpZ1aZE3bbcNbyyj1/3hszJilRhJaNy6PPKywl2hrn
vL69FiDSCKaN7lEDTnc13b7VTh3vw86pVoqFjrd3oE8TAH62TdyF5REZZAR4dIjt2uqMcd70XpuI
sm2s5g5ZXJE9nykvJvG4Zw9p0dLs7YLfdNBX0CmQLKC0PPYtBRHade3R6F0HZ4GKGDPFWRR0v8uB
IMfFV/1iA/zjpvXXF89q7LVwHWv/ioHt9cHZd6LeCTldyij8d5hb5/jZc6iZTA5LYB8aqWKka2Iz
/ntvMiZW/lbdRY0Lw8jWXqkAyeYhKgTbVhFF2wgK9OuYWMgs1OCjBl2BoeesROO2L5qlPTf4431C
xloOyUiOqZbB13aYjQn00WcwmuLFAXycAL+eLBtg3TTdEnmEsv0i8TS+fvUrf5dytZ6ThrVHsutK
ufFGYZGL0m3npSs2dXWlewTlREEFfaNCMOK4Eh7w0Twz3IP7Bc+R2Ytx18mjkIDL+0TH8oH8LUY5
8nB+wY/cBXm//TqIiR2bP4bDqHozH2oSRZaOHqCk0SWtpEmG7IZwrkrOaaN/n49M1lcaaPhLGfD1
RvGn7vJ7T4kkrk427qqoIxwCC9tDMzW95uCBN78LXsamiZbcdyVUPPbAnnmMy71QnlP64derYcev
lvXF13vn8/M75vdmIS7V8WB/1kAXO9OZ4rXmJsaLiAwwxASX2T637mdmQ9SbkD/H515gS68R/b2Z
C6eSvNqNyjQiiZ1JZkRhlCsBTs8dL61C4KNth/l+fmtTtyWgeRtzTxFY6OldcAzHIj7aOvYXiUI3
NNIAPHVNrqxStMJ3mHjw3EvxlQnU+sMM6/plECzAkq8/djIovDDiPQGiIanA04PbYHiZdkFyH1Rj
d3LKjDgf1U6fq1w7KPCOTbUpb4UR1c+MqOzEVZ6SUPgPDnDIfNbvsOJ1xvbJ0vTqOenj6QTlpVuM
ZIE/TcadDwSxySfJzrY6+6Y5rKDEyTkfeD481VGYPGFeo2xxdVK28+HQRE/zGxpXUqpM2yaTh38+
/6C+7CdI9tKMrXM+Bge9me9U/sZ1AuiCmuadlKGAlkLeynvouvfDFDaPWZDXh6GBRllgXvoOtwAD
Fz94dZEg7mwFtSWZfuWzGYBGRXCWmv5N4G6/J7aUsbA8VOLmkSiV5pY1Q3vXkimJ4yXnA68ecWso
09MIvvqkpYBkUHcBXv1zKae/7aQr+wOqWyrigqmXDltj32Zhu6swJDsZVrpNcp3vBibeal4eh5Z6
sFJITDSgF9HbNbcxMTEZ0tT4Z0dEiK42n3y30gmgax6tcCBtKMib5RCpWFU14BtJ63ob9wDxk7FK
61fNA4aE6ilLKdW+jhUfzYOHj3jRDk9KWQDlU/3fq8Fo02ko1SmLPWXPL2vuSAKwzuNEMVYO/nGu
LZK8iu59gJf5CAUZ6q+ms4/kl8IboUjvdbQKVj5Wt9qutB1XvrPtJ1awgr5xSzlmb2unc/a6YWR3
Q47nVdIr2nMmhh8tjhx/RUS60Lx/jnBaFniQBEkfPPVGB8m+5OGj83c+VvZAVEaWkMic8yyajFb9
dN8G1ZjWXVwqJ6oAatlWra4ty/EpIz1rVQlRvaeatu+JAHkOEaDtwFHxiMblAkqqT3PPZaGRFiwJ
QqFjQsvRCx6iTRK8MZwnGYvtSQ0jRmUmOWI1AhDIjNEjOkYZSmUEP/FlxW89rEkjEU++CeBplkhK
sDcdFkbDhC9krtHAF2vxiTky2a/xHuEQKGBYeZDc9iR1NXA3CLZtPfzdEPUMO0vWWpoJxlVa0Hbm
smM+V47PjoujQ5CbyUZTnejWD+q0N9CeEj3MEHk+V5Xl9yJM4Pll6OE7BinBGvcNjaEXx/iMSkqb
5Oy3WfE6q4pavQn2Tq/slEBD+1Slkg6my8QcipgWI7d82RTJsSyt8Y4gIoXplFsesO1BcNemz0Wn
4oQelWJj4yT/JjANyutiuOSRK0nLFGdx6RjbmRGMD9wa2xrvybJk9oLNdNfHuD6vs2tqx8rVKvX2
BLXkVklTnHnTGhXa8cS7G7CdeuYCOmcMhz8yh5Y19JMCma1hHwNTwYokc9OTko5EvvS5u9AhRsks
UvUmgihHZYl3XhlrN4bI2i2OYR1B6kWD55bf44e5QqV+JrP6nNymwp82ehqLl0zgxOjFjkpCVtNs
myFg9oFUc9wSDhlo0HAK50RGMQygNCM6OQolY3BHOmJ54lJiHtJUSn2ArP1EDQJdcSzGu7ih5vMH
x94ZaCnuo1jH+tDn0drnenIgqz6/8wvxGnSht+hEbD/P/wD+of1MJ+YtGME5C1EMxiWQLkJ+lP4Q
YFhLuxPNxYkbMNY62FSTb50waVbXzM3SpeW6T60dDWeinbvHRnmocKt8iqj8DnmYdafEN66icKoj
HwcFDB5J3aqCVbFK5+huJqNLqtH+WurvqfDwuxp85TDXPwZmHY0JMznUeSDF5J+t7CQw8N9wtnov
4Ibaar3VfO8WVlTnukNSYpRDGJo6mcUteiwoYTiutCEs39oCIwWv09NLIp+kfqydixSaxbUME8k/
SboeNRfcSrMv3uPQEiezJu+DIMZg1/UWrpu5/RRTS+/ymlSyeS8EA0HNYJfbDlXbNkD18h1CS972
S3cyAtw31V8vtQqrRQXBjypxXt8wzItx+hLtfZf7wUHRNR27sDF+xBEuiA9mdkv1abwkSpLBqhiw
bZ7U7zZ84rMBRXI3ueaN4Mx058AfXkCj0Z5yq/z0y7j9NHUmVGYtPqaM8SXB7MU1xp9xZ1ON1ERq
bbmni6uaw7hWSd/+qU+rPBfWz0GB1qb7owPBFj56jMNWjh/zWsW+9L36xCSqeCdS0N/oU9/v9VZa
L3dedggFvph2kWbvrYGLshwI5JGxgY35nSHzeEuNjqg17GgIg3HH1wCWZF73yqNuQqa0xukZfm19
imoN4r2EEIqK2plHVXt2cUojzcukF7ThXNrIBjdhj53xksiZJ0frd+Bs6p2qu865GLFsQIAUfpQJ
7NVcvTZ6Kx6ysg3XyP2MXStHU3rX3BksXjfDgQmeptaVx2awRPqYH+buPVHAKhGTxQYFbyfQE8Vm
HyMLAciU6qwUCgYqALywMsKmMcednhW/98kYrNTnzIdZqOTvfOdwha2JdBIBC7zT0FgXrhndNFOi
WvrVmhKWVVF5h2QAKChDCsnMAWJN9CW4uPQttJJX+jj/GHvFs6sm5gliAPWwnBNmNUHLEWQKUkT8
pxKU7Vx5JFlj+rAyVPs0IwIujmeAjdVdMVTNrZhY1qxJ71dU69T0g8vqC/qAfYQ5AuYUk7rLUg+q
66C58lHqfX1fFbe6Ahnw5vpWcdUK8ZArrnqN+vhm6TWrL6ERm7ANUTIk9qc6pP595WTmzfO8MzrI
Nz+VVXGJiIv24y0ugQXi2BT3LXP+RalDJkmhFqHko+0sQtJKcOR18daVTSk+EqiyM+VYJ9e2r8Sl
aR24R/xVn6DUYXPvGMZHm9jAlVX2fUYKsa28akFN9gYpTxev8sS2C9PgmCbQrvsxqbetNwb3ho7h
/tCRTFRiorbRoyF9pK4AmPTRQM6HQGp8VIFrjIWR39zJ6YL3/j5U5aFR1SkuO4a7badGwWjeIyoW
kd96vphCUGLgVRc7rEbbf33pmk69N+Wjsp2FOvWEbs0n8nHW7lQ8Swo/x4VepnoVMsfF7lSioxWz
RVkiT6qo4hklFGRIykNdsaIL0PC5EoX3CynCxZNsdf0wt2JG0cenmgS3grCEe6WMnvhilWfSb/RD
55GLV5roivyWxEkn6T5Au5CJTGr10BS1etdMycmgCi2WnU4mWW2p2QEYuHrwqaUOeoU7pEqyvA5z
+q4EJ7BxnApTvNbjcfd1TEYYxBiiqpaFSaxP1EJH1zHzMDZVht8OJiXi4PGQNVBfQeUokrWSK8aD
XjjKnU+Iloup6NwAfm1ihVbQTt8sxZaDLRrDuX908sHbpC5Kx2nAR4HQpWQTIgsL2wavsdZ1bRhX
gHuxTaCsCEPnjcHgzg5DXPgli1C3uavdzkb42K2DjCk+KyjIgU0UaJ3U1j5I1Go1LyF+DsqQBGFx
rOWKonUq62+U3aB4gvV6JZymyGp3jlF7qxmsH2yGaj1J1PvOtYd7uxE/82BctlZtvjCxdXYRDO7N
FxLCkyMoA+fo1VMGYwFOMRlAxm6mvIfp48glvcKRxXwuDdJCMsvV9vNhzSQGGz+J7Oih9VwF5rpS
22NhDuFBo0w/6yyKAyTUdVHxPAgbgqiMkKXC4QKHSasYOfKMKksOM/7ljrBXcAs9zkeaRMMc/I1X
HipVzBSNw1z+zBtMbQ9dUVR38xHBcc1hoivChj5peHpSKkWayAFqVfWSp95AJnxV7staU/ZVJR4M
VQ48JX2vz2ruLsd7ib06hShQYlAlZzNlpOD4zHz4auGydmAyge5MHs4b6FkGcYAYxhkjgcGuzpxv
vpWSejxH5H/ffd1mvcv/2bKyrxfnd7QM9G1mI3fzkR/TXIwtiQrhxExW1TOkdUNA7EZPU1Qxm2zX
UOyO3sCYQi9/XXzzFZgjc2IeO2UwMP6FXpCFi5CE4I5YReRmppm7DBrHvyVki5zsAvNJCLq3+ZTf
1e2W8RR/evmO+QVDyVQYTlO+nc/NG9gR9wbCWVxuiwTzT71xdylmeEOpM8HEnGw1oc0URKml3h2Z
YNmRy++gIJyiZXOID+lIm+kZ8DxhNI5QDnO3p0xFijIP0LrROM9Yt2SY6WNUHU38hFEMlu+mq2Nu
KyUksK+SVVhF3qEbgvYl4/nRluQlhJlzm4n/adYfvYrhAbdS9+hWJmWkEM0aT8UHu8NwmJoXSiDu
NDluMzCvsWc+pJ417UqrgjIPjI1bpdxEXftrr8Y0bY8hP8JJb1t5eg9dnCfxLJZ2iew4TGb/HNZp
uXNIF1mUeT+cv6anUiw/7+llelN9plQmBeHXqTAhZHaiWVs3RqnfyU+FK653n81ORGbj3atFt250
N7ybz88bRdFCOlAq2ELzMAQJGUGoWugC7uvPQZwrewaV6oeSD92W8HRohtGQvM17xFWkX3tf53RW
XoCahZpV9dUMQblrir0Nyq3wFSnyvhRatWPEo8J17LbKmLVvU+h6kgo9njK96s7CdtpVbNTqyoxL
mAve9F1kKCzmBb2L4MDg3U1Pl1zDAgpnbx9SzXMOfWuKcys38x4invRsFduvgyEyztgDEUQUQnHT
Z/VsaBQuYRyoLGc0rxrj73bV52fTyZst3tzdmjRAxjOTZq4A/grm9UJ9Hi3XXnh5Yx6jwVFOaVFp
QAuESIxJ+zxFvdiLsGaFkKBSkJngOwKWfQ7Q78FK3HUW062gDjxUBB9V5wDkI6FBT+O7eyO8sDAX
LyaEd5fpyZdM30qs6zQl/q2v2g1xeNqxp1QrN/rIU6FW3+kEiApxaZBi3AMWWmNDHpYbgwb6OB9i
ZspVNth4Xsh57ZDF3/3IiDeuW8Ja15GHYjtLaLH84SrTwmPbtf2+Y8Lz+5RwCWWcG2G1tBDYybIP
mrnY9yGI4Fz4zef62CEjFeMKyDjkjSEYav1c7NOwiO66hMhUkCMVYz/LOHgmYvmBNO3F14BuPmbh
AqlV+VNlQWDuNFdMJ9P2I8BcZhp2wjMnHfv6YORJf2filF2ta6+Jl74J+7Bs+ns8wJIzROd7Z0zE
2eiM5f9R4DJljDbTfTWQtBaELh4qcgY1A7zzXuaIEZkErBtdbkaSq1em6kruVyHZP2np08R4of2A
hlZ/cmypTjTdBzNTxdNU/DrK5UjJULvhZOU/mVzhvGDb/p3mTxnGRBxSpVzSUbNvqmzh0tw8ogbw
HkRe+oc4g1iYedIwsoycLbyUahlXvb72kgkJSafLADQ1NDdaoiCksHKNQi9Fk2a01q9jh7plYxZm
t9Ta2Ll3Uhq+VPHa1QCmeT+fw++z36tAKcSCyXO5P1DTYx6pRjmcdR6ZfKU3YyqRNBuqv4sV99de
3yufDgOKHdOgegUk6L4FDKO1jAADCofu4kfFseiN/H1MbYfnZTg9hM6EP8zYdhsFqiw4RKdeILxC
FSh12KsGfs+Ja93HaQwbE643IUpWZBIaVMLKbqMN9EH8bbqCNCToJUdXbubDeTOFNe74k3ePqW1/
chuvw1eaPVIzcW4qxHD0MuSqnA7UoT8png2pZPbOUAjBiGuCtNUSTn/u1WSi/HvTxEI5hxijnRqm
TYRJ4hYp7e+yYsB4Hjozht/a6mvltYL8NIG1fRVcSIN4xqrIxOaSqyE/dzdKQiH1vbaEQWYdZgpN
qVEQaHRzBsF+15p8uvl03GV0a3QZbju+jyV9iWLn2rXg+lrmjoOI0BzU6/yCJZ3yjLKx97/PDdZ0
bzh+C1JJkBsEI32ZD3Z1ETjTLcJI8w4wIOplnBOpSL6ceAk8Jsxx2j/yMGrurZQ0W3m6Ig0ZlQ+K
cIjVG8HT9AUH3r2ORcBHYwIYjcLx76mhbOg+mb2C/RN/1DXsIR6hQQQDasAXxpHmIg7d7bbMW+dQ
WXKZdyRASfrrgyJKVlNrdN6NxidSF1WYxbDSSYlGCvqB4bZpMHqOCQ4fSlpA30AFLsr4XrPlIEhk
CjY8VPY1CtifefwYNI3+yYARjmcaVLCDC2ttNYDQOOcUp5IWbU3CV//EdFNqCF39c+reME/xf+qa
g2ylqF+9lK47YZKJzCmeroLQ4nVg0M4OTFe23EXuyZssfdfgxHhgOjscMGdRdoSJDpCUrXIbeQQ9
0Io5DD+G5Gp3dHdBPcqnmXZleo3BZ1Crb5XQmWrHzacbkZ2JRU6wMDCKh0+nf6ZJ+UwcgPOmhh6I
GJPgx9Bp9FXmucE96BksCYrXk42D3gHBtb6zu3OWK95RiaAEjmNhnOY9ynBx8gkN2s57v8+Ffz/n
x6Z1AMwkB3fI9h0I1s6MrOFuHGzibCYtfQqYcEMG8OIfmK8zKBlwgZwwl/HjQfug6R0WujLkl1JY
lwg93gpOWXcREQNxYaNm4aZxD+Dl/g57EYcMaUzix8ANLiWC49FEEe/UzXAA6sJg2KZO7SG3cP2r
qIVQGjWF69/UkksXd4b0a+5H19MroXL99sd//fO//+vH8D/9z/w+T0bazPqf/83xD2I6YDXTUv/9
8J/nkNSuOv+rmf/Zv9/2H+/afuZ37+ln/f9802Oe8t9/vkV+mn//WP7vvz7d6r15/9sBoaxhM17b
z2q8fdZt0swfgd9DvvP/98U/Puef8jgWn39+Q0ObNfKn+WGeffv10v7nn9/c+Wv6+pbkT//1kvwN
//z2vwB4kvf/ePsnjnt/ftONfyBI1zSH1ApV2Ahzv/3Rf8pXNO0flmWrNulTpvnrlQx78+DPb4rx
D2HrpquqFoxKRhma8e2POm/n1zTnH6qh/+3f/evX/tuf7/ef84+sTe/BXJv6z2+GLb79UXz9meXv
5aiOgSJDtx3VgGZpCtfm9R/vtxA7bz7k/0Cgb7Rj5Gxsc0D0MGJuNbp6yoCQDAOrTQeoRw4ybsbb
vJB8T4RhrjOSe7JCjEczBdUwW4HHBl4jR/KAUkzmGnMvy7751LxhroDVS43weeEZpKYqSTyR4AE5
rEbDc8CYGazGLz+HXunJ0cE2WgqQ4U0xaCGU1yXE3nok7LI9/N4gkAnw9GO0qDpYyuJIhH2ujx0T
PtzzftdX/zpd9gVegNWgoe8Q46Hs2vHQm6O+VsLkR2QI82A4rXkIKHikEhBlib3ocQrBC9KWOYRJ
u5qZ3Z0NiBZ1jVhYKlNDQlK3gUOYKgnA04ZQrpDYyvrcdLSUfZxerBwuMYODUUgN17hA1ItHd5Ve
RjWOFh6epuPQk+0O+R5CovGhh/Fz48f5uspyk7Rn2qRAfe/b9FL2hKpH7dlv9OcqmvChC4goCUW6
VwhmJkMi/x6bTBaQ7BIY54FN2FZ8Uk2ay6TPv7uRIMisPSgLHN1HwiDI3/UNEgCNksC8bFVH6qvA
Y23tI80Z/FPD5LQuiLn5GG0SJgs3eGKluLnp4CwMs0V1pZOmJk1g42FIGNjihUyEG1OUDlo6t9ZS
tSaSZUsful3LiC/B4d2BEuyZxC0Wbcw6rvgf6IawxsrxByLjikqobZb6UFP9wnuZ8oDoV628er6V
rxqvjvaYAC/w0FirYUcDMYm7IMieFEvOjnyxhJMpTcE2thb+1RmaDScWOXdOf79wvIFoAyd9pml6
D/vgcVLSp9LsXlvfh9jn8tcRw9lSVBh20X03jPc67psLHwBczmFQoNbJJfXTC1zHz2jI3m0IN96g
ngbLeFZtNWA5brHTn06jRy5CiXUKXcShC2poM3r1SUzYyR5q5agk+SGvcCsyIFPncYlyRKBQT+pz
ZyYYJMHPSyiONxWWH4VkfgMGpNoSg+tFE0HaqcmbTO07nUROnHzIm/BDqOENExzE/ktowiDvdna1
cMbN9bVb9h8Andcxw5EgyUdtNbk24obExT8Js8A+KbZ+vubZypdFkvJa6bYRVI0F3IJXjEAX9Etb
P/Nf2xz0OciYver0lYc4SaGZG/siDFZTbA1PHRXpmQvPkmW5gopy4XRqvKpJX3lEwUnrFeyUsZ+u
XqSKFSIPM7KNI/ULi0DKc53fSUi25ylSSZ1zDEwPYP5jAAPD9FgRebrI1fbq6Q41cqAcAkwPl0bo
GCsiJT8sHqJMnkN/74/lg3Af2yBq/kLS9+zpKtQeP62PFnp04UKEk2I4xLILnQnchmBsZQmZK16I
QUiPowfNB/33xxbCo/PdpLl/cGNrRaNkrowBAwKpCYpa6MN9p75g9v0xijJcDYq0fA5p140hGg7Q
krckCQVrEXH9xFVcbAdBnmvgFi96wt+mM/V8k0JM2srPvoDrhY0QjJ5175aAsHhbZRS8S1fXz2NS
Jneq5j2QV5ow6brg0fWg4dO+JNp+XDhxVV36KoxPTI02KuELO71P3kDqID3Yyc+ijfYRYo+Di0x7
OdnlQCdLT+MPqv5K1MHKBQ5Zd9D/xr6TwR+R8xaWyi7O+vgJeGU6igxpiBk0xbYxBvTA3JkhXwIX
ckwMThTsbLjaNu3La2CwjswRcgqueCMLrjcOwbHLtb/CmJwITR3+N2PntRy3sm3ZL0JEIuFf4crQ
s0SJ5AtCJCV47/H1PVA60dpnx+0b/SBGsbyKBeTKteYc87eTgJKLdHSwSbK2j5vNgUK7+DyMjwle
kESRx6WJVIpiI7oXPpkCxF6tuXIvhlW7V37DN20wJtykjQxlpCowTBprTwQmjrxgz9SnNsKnOgsB
/C2AKtvu27qVsGqLqP3lyG8YEY3PcgU8G8eN8mRV0eSBRn5WVcbQVpexbjXxtwmBwHOk3JR12f90
+k0LBsHXXV2chIx60iwS/NAb05j3HkG5j82kOndSFN/TQQkB40OhbYXtopGdCZhiu1474FSirm69
biTDZsimu3wtAZ11CzntzGE9S1/etnW37icN7dASR0GtVU8dydpprskHS4kZ9teyO+bjkF0gT6Y7
6OPeUVti1FQ98icWmbtl/7GOrIn2Fq2BOs6LG7eDcjPTg8Avrt1JFN16qzahTIlWq5KZjsiM33WU
iFN0i2lhMxya1oi8rTRkOPYW+s4C83DDwonYaZPeNI2gklMbOxxUBsQfIMdLlZVTpO/FNqHVXbc3
Znx0E5f1J0LfBNQUwYjpcPhHkfWfWua/a5d/lS6AO21VM3X4vMIBtyL/u3SRrMmZmWsPfZSYftws
8UkM8k0QgzLiufX/eCfsz6SfH0ZeXWcuFKZOv3I+adAUY0+hC8DWN7eJOS9IS51lh6JHbp9EezI9
RzPlMkJ5X7TokE/Z98m0Pp0RMBPn3V/6sI53M0q5sIH20K8xIE5zwcHJhKuqUo9WiOPHK/FzKdqh
A+FliVfSEDmhGtfcwdoQlmnK+hzp9HtmSFxoP9rloKY1fzhmhN7//mGZQrX/++NS0YxKXTVMlY9K
1w31X5UeW7Oa4PPpA70ca8mGuTN2nnrA0HBGKfEYK1Px8VlDdicgrlmUp62uv8Vl8ago5c+tB66+
6F3t7+aKtqNviqpYYn309VEdQKX3/uj0rQ/mUkeZN4VYOeISgail5g9qWpztuY78sp2wUQGegT6j
HTKj+3RAWmoGOlajIEky7mCRTylozkJepiF7XuuZtGPxk5PN4jpt95LPlAjjll7omu02S8eaNYqp
9ZMM5fRgobKa4+RxyVmkhnH5GD1UHWgzWpTdhtWxoidK2HGygEE/hLVM7uxZu9/w752YOmtCdqEc
NBNK6vI1lpo4j227q8pIWm8X3r9uoXXpbhRoH5gd2ycUET8a7NeIueZfqwnkGnQX8fXiEebbYcth
gOpIGPh4kzs5IqRRexIL6qx5q8ffQhuZ0GHx9Kf8sbIccLgFvEUkX+ryCZT3yxg7C/0XEEzQGude
ls/ZmMJB1T5l/Vo7/mqgx2EOcaORAHlfmz2Tf8alAQN6qfqZlqV7vDTQ3n6PNEmWRri0A7ly/zGP
cj5bSnSypqL9zw1/7sMu2+MpitvrM2CfUimdx5EQA2Wl+StksRwWCLJI3DXOnCsmBL/dn9Ksi/q4
9vXH9QWub+rPm9hvRFhf3WXVwz/ex5+LJr3Q1erX0/VRf16uKUWFd4QMpeuz/HmNQeXU1TJA+vO/
+PvU1/s4hiHOpVKf6ut/9PqG/lx0iOuFOxD/+f9cXwW/tMToZdpeJormHhrmd9qsCrIuq0aOutT3
1+v//NoPlyIe29P1t+v113tcfy2ljnKV4vHv/f/ebXDKe1JE4/P1quuPLbaI2JGqcrPKumPwJt8k
1HJPDCrtz3a5pj94onTu6JvEx2UcNS+f0l+9SnRxraLRLoy7dLUO4hIbvQhURoZmhH6XIBRK8Rw/
7O5YzzE+bcUUCKeY3N3sbI/dHjOpH6eJLzAVc9yozzBxuoOdoqnvtjXzcluCHNMJ9cljETqYO/qc
IgevWNkwpim09Nuk7NMf9cbQY8KVGPwcqECPhspSPm7MfRp1KQ71BE6miLufuVIesxYfYq9EOrHT
i+WrjO0BTZ5qVFW+WvR1CPXI04nH8Y3uR5FNL4ZeEt6kVE9bj2SvHX+XnYl94segqENY6A85tTQN
EQwLdlpsd82gf0dAIepyeRyVtoAAmlnQ54EeFx0JYYoMqiIZwTch12UP49YAGo6oHz+Gjh0pWDfq
g8ddnyE0jWK1xf4qJnsGu0e7rXxeHQY/DmBVzjK1hrVDXQKZlpeFAAS/mSMwEvOyQNfD7NsZhyQB
aKwlBBfazX5aKBWXpME3i5Yx5QWRahrTh5CoG3wwU4/7uPOk0bymSarebPW5HEmbYxl9NarqbtgD
gHvizTtSnhUrvRtLUBW60F8JqKtR1xgTrioSSpV+IrcUbG1NaquvyqJBZYR4UCo1YWaT9kFI3L2c
SGuf9SjcliQKDO1DJOrDlHBAOVhqdIIEMrP5aPPGcQdJCGyTVU8s9Bcs7uolbcFGMcvqswVKthIQ
9ljx9YCVSA6edBEC0q62FqhlsQ37jbIGMoXybMZN9WbWw+q1O/2iG3EWmDEQpDwmP9MotfjcRN3q
l3fDtp8lI4COS0Sy3oTM1YP6giMiGps7O+Ew0dfveT/zJ3PK35scunOHnrdTkYQDgj4OQxffaJy1
yT5zcQ3VsLMrL13cIp6tF1Uvib61h+OM2PltQT+Sx8o3S4NZyQgp8UlvVkE0r78acPUccITQrhta
cLibo28Yd01P7n2+QvE2FWI0a8jjJ5oUL+1EdHfPZLCaBy+HbumLNn1jqdPII2Osa6gG4iXndYvk
QwypkLbg2HhVm1chHcXFm0bwQTUe/yGNs4BEbNYS8QI8JRyhX8Wjlp+jhaU03XnzavU+qXb1YMPf
rirr3ZIPTavrbi+zwZUdDoLd8F0/EJORw7TuqT2hleRm1PvEKhmhjE+6TDMqz3lw554JWTVXTwsB
2kzvvFphk0mb7YNt0nRV5x1EpJNt1Q0OtEidbHE2J2LcLnVRfSVkrQXLQDZnV46Dn0lAW0h7WTmX
6SueNUqyGmgCpn3y36aUtDUOUqRyttdmzW+947OZj7jOl7tmVkyPOJ+f0Spv5aJPx6W8hjsQWpY7
Ewm2Sg5iDO520yOd2vOrDFJy/ly6/ooOQjspjMNmazonqWK5TKpei9Z8MxOtvqHdFB2IGDqnVk7a
EEkcNb1UukbgZWpYBltauEnDxT+3Xy9eb7re83rpevc/97z+/vc+f6683v737vn1hf4+x5+Hx/NH
t5q4+RTyiq4/RltNNg9pIVlY14ukiPzXTdd7aRmaAO8fD/hfrq2uOUX/vsP/32P/8TolfNXT2MPh
2XO67D27i3R23uUgKV+uv2MSdvI/t8/Xa693/Xv/P7f/+65/n+r/fffrLdeX+/ez/Y+//+PVr8/+
Pz3873UECIRLY7dhZpMoluw/0iK3NgjX/P/+cVHt9wip67Vb1BRgdDbTPqHBG9S5Oy9K0p+vl8bW
6M799YcBogGxJb9fr7zerIJcxmD634+hEOeef+90fUxzvfJ68e8TXy/9++Z/POc/XuN/fOHrlRaR
FfRFgYCowd+3e7307yv/PPWyQUd1wmVV8RyUl5HetkfyzatF5INvqKt0tbx7Xtg++UKHka9hI0gX
eTsCkQHIZGskDxYaHmxIZo0VpDUxmGTRu/WAp0xo7Ks+i4ZmjFUTWzhjKU868TEs4GVMunwquZas
y0QKxuN7uakvlqS03OVS8QAcvy5l6rY4JjYr6r2NTNKEEvpQxI85ArgzrYC32e4wp0tNsn/evqET
OphJ4ploDzxIo8RT9rsVPxp+q8j2GFwm90BlvGVY2Rs4aijIzoUCSQoZ2GMMFESMO0Zzo8E5dMeY
0+a0NyTVqH6PLMbxhE56orXYwqQyQdua9bwUKZvdQoWu7Mq6vdnSIybz4hhOxUCIXBUDQwb7EmT2
pw71Go0a/JCpQ+vfWr+nSXtFnVvsm8JTOv/UTGJv1thcD5A8cl8MTkqXGDqEXhDt2SOIsFFL0cs9
wvz4sanVDU9bET5jkiY7x08Ennzl0/xesHz7/azxn9e+V3hF6JB29S6/XNzSSVrfHsYH/GMr4gd6
BrOjnMeaVWqw1F+12ICGQbwwxWfdO04YOc4vzRk/hyR6ZKqJvi++1XDMuEpiGoEwHNMr2ZsN+q7a
NODlpUKg5oGvBny3CQAUWSwr07vpYHKR2C3P9u7WBnB/Qgfc8V7Ipx/VvvWMWvVpk3uOwO8uavE4
UDYdAKaU7A7IP84yOz3by3RE8T7cdHEnDjkbDeZlxg1AYONmrbBpCPNARXnPfbWDVWjsU/rM02dg
kuhiGftaY3TuoIPQJe+0gMYuXtKc8GRkxInba3FxQNXQog7byPYum0PBxyi7Wh57bHdYofCrOOPs
N7fpWN6WFbZ/aJDMge20DfqYjkm04KuhBYh0u5QZS2b+JTBvEi5MWPEG6LmknHQ3lvI0/zGOdURn
XKxhrgnGIEX3LU+HlwWWJJohorqLfsRTvKCGSGxE0utTXiqKTwapGaxp8p7p88eWjMw8lUertBbQ
CYpvN6L32n5DkNMPT5usWefZtLuNbAxKZm7chnE61HzrsaSWT/qYE08q7oqvXEmhwihYNlUINF7M
PLk2foHc1I7Yqh9i03he8hiABas5xgMdKDDiH+r65L4wIwPrPdG6xtpCIBsOIrEij5Admqj54NVO
7zkODie9CSzZBPOal4FcLcHEhBWIFJt0hHcv4H9q63ZAWAlOdx0I4MjkUVWACkRiRv+0UgLf2elG
QIOZi6MierF/Id4mqR9UcKl1TMeCo7Pzl6ziy0bJjZgl6emAarqXOTGNOKq9wECq7yKDY8+biMgz
csefWro0lCDSJznzw0RqQg94u0yLcdLjyHTpMam+o9WvCWyRVHsb2Z34bOj3zFeVrwZbCszClGLx
HKLAHE5qC0PQyAhvXr3ZcBACiGXCdWQPhx4HAB8yZ1WnqHhV6LE1UIqIQ3RysqOplWmA5pvzzhad
1h2QKfc4vqbTQ0VQSeVUvtqHM+7WnP1ZgM+AcUj45vZLdko4gTLcy/g8e50enhN0CRxurdN/FJ2x
i72eyiiL7o2FRnEOLIMAwZmMmkLi6eAPNbT2WZbOSjZHC47GSrqgQ9wOWGC4nUlOD6WGN75oFSSC
aRmuhHoHFO3MjTbTnzW9ILhLJx62kKvPoop9z0b9YSb0v0ySjvJkftomU3cJQqtC0EzkgzMVdHWn
50S86YunnoWYxJGdLAsoskMzyg4NcmgXc9wPRaMDgne9c9VnkHvZgRobe5zCvk6DDektJs23aB2s
M9I7kHCJ5bcx+vdSObKMvS8riFC7SN+Wip1jMxCusKxFuTeDgAgpxUXkjF1qfWiP2UoILADe8kAS
5cLsXzLVxyzvagahsU6bfQxNDeq6JLytTGqMFTS6jbyBELHxh7Rj5yKkgcztcUzhbmI3KA8mQXab
/rpt+kUV5imlivRnoaOJadry1aq/MgFoz5iLb4OMnltzUFwDCExY5SnWCTOBlIv5684pA4BJTVhj
dplEJQLdHc0FV9dSREE87IklWweKonS10fjQLILS4FjvCKiUOS5G/7jUoAX28aFEVHOYUADjnpyI
QI2ZBC8OHxeRzZaESRAzrCF0pc9uStP+ilJ1PQKMMdwxjX1QRf2JXBRIQzVZ1qNeEZgK2VEv5vgI
0z2u9TN6hNtIOgSK7id8HD7fql434QWQ8BkXKPWFw/DLAMzts4AfZcYJq1Hkd5zrsMbJcI7JZ0Zb
wVBtqxgiAksk7au8gSlKmn2VYR1CWOs6Op7zbJgpX3WqmkR73kRjnCrmC6rRLT6o4DkAvPCgdOqF
2LRb1ajjAxv/t6TostvNcktFRX8hVlI0S4R20w+lYx3ryz660FgBlJ80B3WOPoSUp0kv4psplS7G
+TgA5MXpmbhRD1ysgL6aP41JAtj3V4LsDfzpbEN6NH7UKswqUUWIzps2iCwa+FgzPvORfPrGQCfY
MtSs9Y36SuEb1tqVdlthnXWxQOFYeCAZ4bxWE0nZXWH6NGDLG70oJgIcYQdgcg3LVHud2uQQjcat
NprZWRGC/xhMlLpQMI0yvgtz2d3yavZN4diXcuYVK5PNOedCt6RJ1EfMYhP2Ziu5lTdm63zhl0VL
JOvHTlOTYFLgLLTqfpY1bGiY9kucsr7RMGT/v9gQfQ3ClomEbsKJoGzQ+xOtSlAqars7/pMUfQ/J
73mXav5ovgGkjG8xtn/b8in2FSP/pJn5NjHM6aq28rV2V+uqNgNtS/PsolSxRNcs6UBpvKJzzgyK
+wP0HxGMy9OS5ZsnbQC4DgUs6/kQKln7lReFQox24uvpRM07bIR4dXQJgImdSoNxcqSEhTN9jzvk
fNCKlgtOgGdrq/1qbCW0nCW7qTGKeFGHihRn40M6SfB2c0EOKCIcsVnfLeKBPdh05olv88s4k52s
KjPBWGpxP8rOcsVU3OR6Pfigcksv0WeUVJX45sDC8NVUa489FCzQfPGtCopR3VhWpglRu7qQNIZD
Dtq4ZbiqtF9VwQVtHFd3zIsF4Z7lYD1Vjl27Pur0heiB074CbMggdMlqbynpdmDePWpOyf49149Z
Ulw6IZBgiHfb4H9QbW1/SK1wRLkYsFbrxLwGKYkCgQnqMmD1wzIYhxqKaPRw6Q+h3FuJoxwTXfks
LHtwp4i9zt4kYVe+2gcx7+GQFX/swkb3ti5POuQhr28GXCUmamLNiQdQSlD7B/UiFGs8gf9wLTQQ
HsErQwDqZA7LYnqvtRy9oo0xY407Pz+nJdVEQgMPSixG8jmO0UY52l2bOKySDdXPjZZItA+mfoNU
TnHlOJ3BWcMArNZHTsctTmR0BBV5DtANV2Ry6UquwztfP8LTINeD5e/IqUW5F27OTDXbLl9zTp2D
Qpn9hWpaoEBg50O+Ozvxe1pPF60AyiQ2GwtDQfafFKFJKoyjaS92taCIgH3JpjM0JXH3Diqy3e1U
1cRYZnQSmf2rSpiqzQOLDq6AjUKgaig12Ey4BYJPfW5BKLTTq80xuOB/Cqz9BDoPzYORySd8qcUN
5rCL4uBkXs1bRssN26UZ45Jq0OvcXAanlQ/3Zu+EWi9xnP6ORA32T83C3ExXSlUcdubs0bFm6RSg
UIwFVzmdk5/pWP8s7NJyV9Uhto//GxyO8rlDqb1KLNwLPqORDM5zi8BWkl7UAdwLixiRiZbjjiqb
302vf68Bnbjyu2lMejAONTJRQO6zZv0gCuVjNYkrHptLh28gwCf0M7atx9Gif40hhIbkPmZ+ixeH
CCYt/VVv0z3e6gX4HglAUzEeIHVuAVroeFm/WtgSgWEprzkYjMjof+w2d0nduFioT4WNEztlgubr
s5ctGDUblR43/MLvtVO1fMuty+bo4WQrT8h94cMjWerUHwwlLBp6k+bTjr9Lhx1GO5KBBlQ199Xb
jBKI7w4yFzg1oOmLu5r476cUzgKxMgt5zdBu42gKTZrT53kdnqpifB23bHJt5JCc174WR3seO5p4
oOwYBznOD4eMewJpjN+omtx1LT1gSNCIBv1d0+cfljmAdKEm6B7Ji3UCPa1KTsvbnarI5ZBN04OI
u9SdW6052w3bFGsyXPMpHyNoAQZZVaOBBKsWQW5bJbKA66OPc2dbYSqz06j3bJnwTR/VFXlKTthO
CI61CJzpMBF8lc7WelSbEzqRwImc+RzZxYkYLbzMAJICE9dvhUvzVvlQpTLfZfC2OgKuZyfWg7Yf
P9msfs6pBnAkV3FLExidZQVzgy1GMrmDY9E3JTpjjLY41cX4q186cjSUsoW0Oi5BtbH0JFlys1gZ
FhxHhKMzEwhHmBznl/5lGGmWlol1WuwsnCPxijqWsZ2iwfJBIcKMC/VVNPR3BAWzFTOe1rLdozpB
qouK7/pMPBkT0+Yop3LglLmmx0Q1RtceVYuyFPIl5A3LZpXMNOSpMmXsSQrWLRMHY3c/E5trdAQk
RPDn9DUYFKG6yOw1dzZNeTCGI4w72hR9XvpGon5D/i3A49ZvFchF3zKOyqTgBk6/kAd9GBbQgEmp
cHrSw5ymJbTBiSoZNNMFvrUVUz2NwkEBnJF7SlltbNt6Ss3tK0naQ9865BYoovEiBpKuzvfGXRqE
f+qAamfTosBskPCbJcZGGwaLDkGG9jXfbLt0xztJUFnYW5DlRonHGXr9Eq6D/lpntJhpHfwuN+3Y
WIrJCXXQPSOdAGwLdtag0FiHqNg3IuYYHZ2BEIPQiwty31b8DFtyytaRuK5suMml03ps+2kIVacV
hA65aYyZ0rqAoBqhHhp2nZ9W27fY76ZgAWvt1rXIgzFm2Lr3Kyp7e4tFph0XQ/UYyXD+ltMLSRaP
Vb29S5O6pkV/3Ma/aQR3uIzoVenGPqJWcW+NfGPlmmeHvmEynFKE1gLWcJtrJ1iGDfYHMFaFwUyr
n9EFa8U3rBc3WHAnT7M65zkWr3H93GUKUg6aONRt2peFgoutPa3ElqTirZw+05JNzCqTJ86ZfbAo
4z2FAIRdubx3o1b4zoLqPG5+Lvkz+rT7dK0/Nzki6pisnCJafFfNKQ+V0rp0rUk4C3EgJIJPGP/R
JtmoR0BblFvIq9XRctK/Y/B47QGh+MtKz3ObDnkKV9rUUyLMW4ba3U9DnaWvdRPRpexfUEwM+KYR
OpRssMg7+cm8Z2cbygvwu2mxnsoZwlpZRP4m7jGc7OrP+BnVR2gbqCImY0P9UuYPXWWiKInakjvQ
klzbnBXEmtxkeoWUyme2DauvVzZ/jr14zzgCK3Mo4RZYX3QzAkYU7Aol7OYOE0C9PZbz8JmJ8Ygx
9LQCknGd1DonNY7QSB6m/SxujKCiy7ILNTV6sE2iEIZCfjLHB9lZ/0aTvoHyq2+jlaN5ZngfZkV7
1y+BGpsExerN965P0XZYdwkbXnuKXtNWnehmMpgbBtdCiRYIuwvZG7VZ/WRF2w/8yKQm09OZZ2U8
b42/LVOwVfLQqca3WUdxoY8pDVG551cobgUtwhOIkLx03i4ibkKqa2RGrSx55G99AzdJmD25Idjn
4qX/xHj9Q+tUgW+Ois4qSH6SFQCaii4UsBmogUPqAqJ+AX8jztcfS091fL1E+06ck9G5qFCAQy12
wLHYK6b6DHB0BcrKa3rI3s2Qd0eaABg3k/acJEz23QUVP9AAhY3vfiWfDd1Wc7aYTZTSOUY1odoG
k61jnc0nm4MCRRywiCC9NtnjFql6gVE3ZA5+acmoICDPuWdCGOMcTlSoioRKxq154F991hwGNJ2A
Kw5/Y2Wip6CuzZx9gHO9yWQyt78l+6aLrARMnzJuXicZ7UT7KKdUNugsFY+rDdWPzJwTe5Lzd61h
ouxTdjOJiPzpyYPns0V3zww66+LbtpYuqNWwnhjHkw/GKKkh12ULjamQYTIAEGOQmbvtLHHVRpXt
FhS7VAkEXsJY3aOPS9QmFT2hiqhEQbLuSYzrS2yO2yN0ungdboe1MX1yeZLjqsdnsYDiIu03IygQ
ui7yJFkpYGtXusT6Ihg2K3ofJCac4RnplleD8w3JhJjObeGMZ5TAJk21tXWlGG8pbRn6LQOtw47e
D9zekYy75i2WC4eFakP/WY2hor9ktQjEkC3UBJpqOXNz1+xXjO+DycErMpTKBbId2/HYiX4r7Ok1
zVhm4izz7Y50QVj7Ge5Qsfj0YwPVVl8wQ/kWuRfTqL7aQDsUKf2BP8HBWOT5+tzXHzYn7P+81vV3
KorurMzzIZ574zDuc5LrjzhqO9p2zXkhJewMrH6fYNiQN4Za/2JHdn+9/nrXfn8Qls30YDZMaqW1
3GBJ2SEqqhNUx2mfqaEMqM7L/710va5UjVO7SOtg63tUWQp0gwYn76btO9zp4j+XrtcZzaDtbEMw
3Fp6UEVKrnZBWnO2aCdCtCrfyfSffSqeF44KV3W22R2ttva3tCV2UwfCMYwfbZ3giQbsd44HVXed
wYgOWGFnenTG/dTMoGtth1NjgTQ46/HOOnR+YwfdBrYzl1bFDWsKZ/2lzD2ZtuE4lx+ik7+MpQE0
3BDhnCKnBXQBkkCDdZm88wG+9Ml6iZNuH0PE9EGsX0aMrAZMLYjI+kLugnLRt/uy0x5nQqhllnyH
T/ygOhOxEOatJqovFHw8OEWS6VTobNl7VPhPVVsyImyOVlxv9NgWQLbVDcY59K5865x6eXM20wkm
0Y9UcOpD2463RbrlHLAMnZV+dC0HBmec3k858CTQY+42Gs9jnGJUKvyFwM6NxnQw0E04qMziGUkE
RmWQldlqz72YYLQx7u1hPESt9AY+tiCeIzJXyayWcCXzRj9YVfsbD9m93adnocIoc4Cp5Cpp60Sl
TG66xl94YFl/qirY1O4V6Mz9omRn0ShHZ2mZ9jtoSzaTyr0NqcXegHUiWYl7wI77j2TKVOi86nNP
gFZyLLtdXRoRKSSm+HaV86+8sTEw1fJboiSfs2ZcwP3RRs0GNUwsYFj518Z4LWg0DYY9+9S4Ai6w
76QU+GoqCjSv3ew91iFhObE9ZSarBAXeoLSXQS8ftjxRfINAgdzoK/rX4xh2ZkybejE8Dfu3IaeL
Msu7/d+m5S+dLr+v+u+SufOxqZJDg+aaRrO2oW9j2y2BTmuWzobG1jgtjTO+O76zcOiw7KH9gpfu
ymiY/DzrK5pXxh0fFkUYOgJO4ljBGlpBCbszPdfDtRpuHKC5x2a13uhuRV2DILmrlMcez9aBypi5
e9UhdtrWGbzXzvwZ04dJLMvJlHRa6XjEbofVHzPe6JaWvNXU9daZKvC4hEDL7ThBxGbM0uJUL1hP
luZkcehQDRYdL9gVCNylNVEgTjo/qqo5X3/9cx0KOxFcr0wL+phqa4LSsWNP9hcRFQ5OBepIq51+
60JugZPm5z0MFkiBdgu5jcSlzR/JPU9vxbFc6xjbZNbg9Mhw9MfnrWoe664ZgiGhmG7L7OfWAVtq
4cVlDVoUUIY27A31rHfppVPb593Za5g9eQgJsc5F8pkk5DnocUfraPETg/5JXojH1EruGiLs55Ui
KqmmrwYdPzpT4TLcAZ3SZnex5fw2nA6mmp7iv988WMxfe7oRrS/9hy16fzan2kP2Z7rmaPlQi3R3
20has9X81ihW+LlYXP3N1lWY/AtlEPgtFzWVdTvqLQJX20o5rjEdpDVHhqwir6wtgYNggx07rW9K
YU0vCrjokkY67HymWCv+1vPfZcseyvQwtDiBGWbBONf42Eb2YF5FwBo6Yn80Evk0WYTTlo7xQuNw
ZIQyTN48LR/ol6owSirnnCUPyD2Zl6AVDZu6TQ+cpw5aXtyb5TqdVonnu6vicNrduAxgiSW+56zp
YKag+jTMOsgiFUdCNDwmeqacZk05GciO7yR2cNIhSo7HDKMRA9nb0WJsttnmOVvTG4MOv0Ktc1Lz
M5segfFT1h69p80vGgeXv9aaYaROT/TviS9T1V+rHY2Y/OwmQNjHKgCbeKjGjJaJwjhWqBtLNnsy
AXClGICdbQ2VxLDWq1sY9q+msZl8jkUAJ5Htawd8ie3Vm2kR4mniy0nmksitjcAyLTZdTWnbExDJ
j8FpXiDmHBkMUbVphgfGlVrtNjEw0vRO4eOGfFHJrvMIwv1aDLAKLF/DBbDdY1GzYjbsCTcOenz4
WDrW8XUS7JXnM4oQEM73HBkVPOj8ZFoNsmuaCttGbsr2qzLmS2dywm4hgNLy/SonsEDRL5OAi4Sw
IATDGQ2Q8gtb+8kpNSeItvK9DNZNPBWx871sGYU6TEb06ifoNOa/Mz0bG7dTnv4yNeuMA9IDgUqD
ILpfu1o52F0CNrXyot1zRGj7cSqX21anQVIxoXK7WrtNh/pUmbgFWp4PUYBk9FH2YrfHZx+VUj1w
pqiz7aJk1h3DEsD3+9bH+tARwAkIqFli3pBWfrOZ+m02QbbD50nXofdNNPj4ZpIvPdY+6lJARazg
WkHXgJLRh+1oIo9MLZPReNi02GzHeP0BVidQovmSOfNr3Zl0maaQ/g9beOeJeUztj0Tz1MbwAAeB
0eu0wUFzvjsg3kyHpPJMDZw6ehJm/swGqqO/QnOpYAxv1efFkgNfasXx1jJ+7pirECwe41Hv7Peo
XZ44cRWSt42vxKU3hXNPUsN2Ru+J+GlmihZYpQHbcWBfC5cL25F+HqI60OGzaFt73piG4yioPjKz
eDFb5xZDL1h3HNH1HfXpHjF+A36Z+n8iPdl0S7OikLEQXeigQ7WqoJqxC1R+PSl+YCgN7WeZU7uM
4zAEk+3wQIbaCqoB3hC1csuWu2xQwe0urBYMezcwa2a4kYoQPMvJUc0wH0CJ4QmfPQs8rW3CANX1
iQkBUfBmhgI4N7KWAQNAiMSoXmeM09v03qY8W12nrlEmDMSy7sPKheX1dRyUQvk1aURz16C3Kavi
x8rOP+pDtD/jqLMTgHWhrRr6wMrchRwzs4H6YS22Rw45+i4z/d3O4C8/Du/pnLGexuNBl2Sm5eZn
tVRmoLWrHbQDx9JCGDEeRbpahZWc11U7kMbaHoy+oZTKMRXMyXMVC9Y1FeXFan82OQPiGV8DEsH3
tEF5mUTsJXPaWGttIlxtbmNkgWGuwwBj3ug1dC8CLUN0E1u/c4eNtRhDZ5geUrpQba+p54Th2Jri
6HMApR4UfXnXkdGeMfod60W/qWib4monmkMD0OVGy/KJjeAhggoXWZfVqr5GSUyNGMpXwIbB/6Hs
PJYbZ9Is+kSIgDdbkqCXRFFeG0SVSoJ3mQASwNPPAbsjquePnsVsGCyVLAnzmXvPZUNR4vjvcUAm
+CYl1jTKrEvQz0RB5fBk/HljaHAqCZTZG1Sxydzw1Rn3cl1LNjm2M0xQL4HJkHQa3H3MvG2Vjmg1
uZ+QdSw/Ul28L29SLVQFnYf1Q2CH5eTU4eybZ2RBkfHhSN6sDGuPZrx6tvGlWNGqFFMfDdlI8Aa2
AL84WaWGsGFU7dGIInYGXFZAzEVryF5vTAEBBeog6Svneza/Mi3+4d79y3XOWcAE2ZiyB47qc1Jy
cpN7dfWLi2uibp1yqbEmxYPjxkc3Nn9059EZ0QMIsRB5L8HsXYET0xRHGmA+n+OpIlY+b/eamV1K
OT3YZjXCZ0ISwXSnZUvFToO5FyqWLGyGeG+YhNVo5bPfaLtCar88f4xWTcBytnevI/CtwPRXU5Rw
6edYavLxvZ7zzylI/rBTZ0QQnIm9S1a/8ed2a/d1WBoOey3d+ylAiEMjQaGfUb2Q7bi2g7al8mQJ
q+0jo43DUZ/sra6i+8zhaClttloYjnDDMoveDtAqmUe360oQqqg6MCV+vFR1+l4vs1eSumwYd9D1
kZOuspYLj1dHT3lSPnQpWjK2DzCwfX6+b6AnmQ173vhDzLaiyYyNaTh3bkqOHpnh59xyGEg+dFD3
l/bGHbGiNc8ajrj1LKkBSfTYjWxK3CSLVlpDlEoqkufM1I8iF9ByhkesGTvRgyFXxnHkHIkFXp3A
JxB6UOUz9PZFwFr+MEd4VVr2Q8nz3SQmh4k9/po0L1Qlr2FKaeYWFnuSnCXQmDTIM7gylBO/Joxh
QKg5oA1Iypn7mbrtuyrF56DkTFXNC5RH2EkSy9tnInpsmfIlmfddJEm27diYM6/6tFCWkANQv4yS
9n0IdhpbdbIgs33i8t0RMVxHRTBU++aJYtsDEuWop/z2uyPhMijS9Z4a709KIt/WK8WJbPVrJ4qj
PUJpJMkTwQX31r5pri1DOUZ8Bq1CBVFnEGEUVb/tqttR4skwa81L21M94bZ7runHW8ezQzAEL4r4
YaOYPjlFhz1OqmnSH0WVttR1wVdAZujK63G6zPeFxW/cVF201+KOMIvyx0sQ+2Vb124eKl+Etdas
bZtAxM7GRrPFqLQ3YL6j3GeC4kTRl8HFTxJ5BtYEyxouPLDdWIlj3BzZ+ANy+6WAp4ouGuJWmf5m
73AhYPoYV9M7tsaQKSOjIy99GbjQsdlW9zoDm+W1IvbsjCLkuwpcxP0nQnQo1SJeOqASweQDsYsp
Jcb2xcxxbbf9tOsRBG7IQfhjspxGJ9DsLWzNtgzerSj59OPyt2MYD4qMsDLB5TwyFJrRpXduslte
SgPq/BRLwoWi4DA2/QbSPRf7KX6xA26eFKHAi3ai5a9h0H2yEHExcXtl2w5D3UKOHdcvswJzAu3u
m3duK5l01ij2Wla4Rky5gvvcGrzHxrWOndUxQlPrpjW38D0P0didM+bPa9tvn25n4TBztJsZU3/d
fOsQXOa9PKm6DzvHeG+DQnsQiCZbTXGlA7yUJJC4gzu9YP8nBiZHTlSfbFZyCwMqx8XNoExWRejM
LBkmZ/rB/HEi2GZgTUum19yNyLIwmo9Vj3O8/RTSsdj/Km2tO/fziMxEjtqHS4Dl2nPI9YpzHdOY
NzHwb6cjqujpKDNfooU0fuZKwIYt4LnMjdWcbg/grJiK9EyxUBEljAjgqyVQeEi59lHh1769LiaY
XIQmVmtbmPdIQKtdp2R6cgcjPTVDlJ7akuABlH84CLX2SM3FwXN7eptA4b5aUUjjBnNtZ93J7Eh2
EY2t3lWHwmz1feSk8dnpHO0UuzwbMioRA04xRaS2c6bxYFU616mgDUgM4KrG2c3UZOaafGCGjtXJ
Q8tym5J1nN6svxYE4jI0M2OfnQ889tDtMx/pousdMdxwj1ZZtZlguh8zUs+P2RCNqO2A3ajlY6Yo
2P7fnt4+x84sb5Mt4XDUIOSQVMuB1ZcAGdFD3x6aErvKKlqU4Ld/p87a1eE9FBnwIH9RuiQdTZT0
xnAagvyUJhm3j9vTriyu3J5xAzqo+NH+IN6/TeHiaD8UZXnJIoxGvglThmXNaG8m07OwtQ3NNTDr
lTYmWgjw5Fe50O1uD003RpALyNuIJvXaxGotRp2XCkEZhmj7agnWGT0ZjAtOjpOU4hY26en2T+rJ
cyIL8yA7pZ2EFm8s4r7vAwGGYXamLAyywDmPZACHZivO3qwuTdf9nljNm35fH/EuZU9JU2xbM8Gb
IKd6i5qZlNlc/Cl7/VW3EQ0Gv1BxwvlhKY6kEsZfpwN3Wd7dQteep5SLhNKxhdl/+qpfjvJpOwuz
+siscof0xvsMksZc+53/ZfljgjrSYyhll/j46y0Qc1DfGLTI04U+lJgxPYn3ahizjkqQLt6LI8aU
SeeEKQlbwDO8e7+11nC5/HASlb3tG95fc1x2ZoXeHNUcUAvdnrqOvwAzirDXo3L/91OM5fM89D0r
RUHO2Tl/6UEXb73xkzQbfGTSNxCuqH3XN8ZdLdEwJL2wwtvbHM0N+x5Yx0jE82DlcfDbaRsfppGN
b+YiDmsilCwWkpWV01xKaDxMTpgcMwtzESqGoKjYlGDt2SrZotxPxVI/5UdhpcmTCQ8Cl/S7M/Rq
3yT5Vxwza5vEsHF8tB9YY5bWA4jXJIuQ1Zq6N6YHq4ASEIkBNYOXBceY8jJVEY1zll7xeIZJEUw7
N80hD1cVyE/8cyND4pVj0U7pVfYz++neIjtsn3v+HW85DF1OnKRp0OGYRbcl/E9tAurcIy5QgLK8
KIIXwEOOiP/pxKwMNrtBowfFR16KJqJ0dKOzWvhng9eL+5qoP3Qgpb0ZTGZqBlfwW6jqzDrs5NXw
a9tZHmU8nQVN80GLzdVUskWZZwJEhzx+8/I6elNT/a6bLLJiMmOxNmnzntV4ixAG/2ScCXen/F1c
1NZT3iFhKykAVggp9x6v9qNTohbQ2/aiReNHk72psq2PqnWCRyxpfwLZ5EeNSqYGcX5E0NsMY/1o
xMwCWl3EO7Sb+tFh2qC7DGbLsQlCR2PQxypWbPUgx7hnyQfGxXc+cgOu4+NeKAORs60jFMOTsbPM
9G1Mq8d8dD8Xk3Y6sgS0shHZe2FeKcm1NQgFZ6uTH7BTDbGqBoLyID4YZf67pzffjK6ObbFbXPeN
09yl2sSFkSngfo7ZEkaCVq6d00+rHK9z5Nh3faf8g0GOakgAr3eyPRJFyLjyErt961PI+LIVYZGj
XcK61r3Qq5gn00dqwgyuewm4QYNreJ5881Ms4AvEi921DPhs256fy+UBXd7BdOuIYeFYg3DRs1f0
Zue6xnQZW+2d5SvtyKpZ2xSVUFjqgvSBkc8Fekt0hf9mox8/jRqu9EIV6daB4IEkFpHz1LnajtUM
lxpr+p3P6FFJ6XV30sZdqZrx3XcjnOYcNejwm/2If5hIOjjLQ6k3X3IeQcXsAPUbP7aU77CR+ArN
BS7FEODMFCEcTdntNcJCV26D5EZx4D6XxMYBIfEPNK1HP6hWjW7ZX11mfU2skfAZjJesnuU576en
tsiDU0/HjprWPRS5+UofEq8lcaE7O8imR/whb20+ABWZaodrr8sIa4rz0FliqYwlnCCgRLoRCrhX
vgcl3tQc/vnGk9ZzNGuPdcumOJ7yjssjSx8CMc46NPtVIAP9mX3iHxOpL8cJXso02A5prICHJWfs
cfIOWG455ZDfC02cWtTet6SASCNlQQJWjWb49iSTvM8yuFNNmZ24UqzG2a/CwIW/MOqtvBguPYMj
bDvUKoIAEx0ueE0M29zoPs52kqdM4qvX9B9MaWaUfpSN6T1igJVvWta5qBcJUZIcezFcUXF99zIT
59rHHadVE/HNJ8zt2WbwSZz3Kx9+jk34WW1M2lNazQ+Rx7k1GcmV3tqAn2PjMtVxnnMvrVf96KcH
e7FJ+K2A/Ss5JeqcJqutOc7V4H45E9nzAw5La5zydYHl+OLLgbapw5Uuok+tMfPLHCOmzE12JpbO
iCAJ0IO0DDO1afHNl8g80RqwX6+H85RZD2IE/VCZersLGoC1qstfTdf7zASN8kgwiGJ3ye/cs3Ib
iOSq0j9ZDAdkkF90G3FICnq9TeK3rBaQj7qU5U1R5s/tTEzrUtkGnjfct7w9e/pDfcemY+buj7uD
rMSZVLvXynW5x8YIf+2ucUl+YUneWrJeo5HF9EB45dVOY+iYjLY3GmKwFfH1b1PPhAo9M9sxy2MM
W6RYlJHpJ/w5m6a3kaU1/XlEzFWVfQRk1MI0S0v1ENTuuUywb2ommZU9W8WzL/Dydz7WFT/BL985
sb1qBMp7zWeh43is7jvJn47JACpO8Sd1PP1kOra1Far/AwIsvRfdmN47DEQSJahR4+kehaO79Wgt
CTwbjyWnOfJyy2MaMLICAVCBFrwLs9nlnqLfgaaNj7ED2LAx6nKfOxrEC0AXg9b5ZxfJ4mqoFOE2
enmW+GMYX1vpviPEMfSWyZ1APwSIn9LYUllopE4fykEZF1XtNKMiZWt5IN/0QdfrZAspOyHNNOeq
svG/+qY33ty4olHywYo4/ZfMpmMxsyrsZJeEU3WHO6I+zEbv/hncmsStbIM9gkCc5f019YA4oahb
UQeA7WwVcy4PYtfExHzDQc6p5Lwi6nkR8Yfj+UlI4ny1LjPtjZgObRfJdJfWFqrzuElXXqQPW2Rs
+YYaxAqJ//jdyucYSM0e0TF/FDyfTWvYPzpznKNltsUGEa41fTajtcXodycHJzmb7STDsm84DfVq
38/gywSJfLkscurGBZbrsHhFC6yh4Kv2dm5C1WpYoCyEY2WZ3hP2l6ekMqACOSrYVV6WceHFu9Gb
w1tl1OaLx7Acf4itoBFtbrcRG7j5yrI1ssUcgn74hZorAijUhSJ3jnqPdhPynBmqlhxIJ2msXZ12
yZq8Bo9YBbKl53RCiVup5zzCLC4s5byTskw+SuZsM0WCed3W7T4VbEaJiSd1wf3FDrMPRepvXEgU
jWVqG4vmH+Qo06w6FXvA2H0VVE9mgQmlz1z3uefMZYaPsrQ0CO6a2UEFPQK60Zp35JcLVrjGQwA5
7ajlajctb5+ZSTgE/cQukM62d1cpxJJfbIueKlhe8fzLZtMStkHW7W3+IAboyTWPOqJb2TRscHNb
RxuE25ozUAKF7YOLw8WAgHV5SvThU+Xp49D5Ep6DKM9zh9VMYziLo0VDFyrteOWwZN1a0VuX9SPO
NDrMbAou+hQd2F4TOYuUYG9HOos6BZLZRyCLuRwtK6ATbC8YkryIG3GbL99Koccnf+XIRlDupG+e
yCxokJuW13mJBgO+Fx8jZaP4FoJGGTt51kXxdZwbxGpZtMaPyqCD6cQ+wMyfcrNBddHGH1Fksg40
V2YwTfC1GLx7HSNtTwaAibLmkDBXo7rW9wbD1o0J0IOjJkfgBBhqYxMzvyFbcTyws9YeoZ1G5J7F
R2n8rhu9+THN5oOckzcE39qTau3nBKHYt6XKbWl3HYkRY3Bnq/wriDL3NdeXSMCS/FkgxSCheNFW
+MeNncFM50pmA8W6rNM/bvF4SyMZoGJy0HNPljK4apJ6RbXCP+lZ424FI6o1X/3DSSvOATniIHM8
7OUjXvG5zpJDXmUX3GJbq/e8i9X5Hy5DJuyVDjFZDAEuDnvhrACkKaieTpQQzh1IKWIuUANQHSv7
YrmXjJvSh2qrnE0zE0qqVxYSgY3SlupxMIKGjSyi2iwv1gMv/nZQvAtUgfbFYenLHknCca/Mb5fl
36YbEF7QOVukF6HiMeHf11ryNg+gw2oBk1125Z+SCTl8CW3etBb5gWlbBmu0FCNFVA+XQkXOu25w
v4kDm5GyV08n4Tc/eS6dsPbAqfls/9hFmZfE77Y63q6tnIQZ3u66zZiHmm/8uFnH1cc/MqT4QMmT
YyRPUbF02pECHmKAWb2VMdqcBmvZqmpLPawmdSHd1TsaRPxtWU4a1GHjNcOStLldkN1af/Ch8W9n
BY1igIW4QUZJpVRxaWvq77kQ2qaGjpVywR26cTjOOo6cpu0fooiLTxNzs0jm7JWGaDiLANtVhWkU
Coi1Gefu2Wwg/qGWY5qTI9JhbIDi1UH6a5LCRLeaYWgdtozNML9WKco7G1mWHnnGwdGtMy2V/xoF
n3lPU0FtmxxQ6jMm41iRssvYinKbSIMi3YHXqe6Sq69Y1WHTEYc6eJFOGR2YIqiNPtfGNUqc9DQt
0n7DMOu77hdo6G0bZQFpWZa9wi4BMMhRz7J0KDy1WrzUDYmreu0hg0UzrPmjzbTKqC7xusQwinye
u5Id7NxceZeonh+0iRVajZokE33xlE6Dz/YzuaaB6O5AF71U4wDs0uyv7K4U3gikMnGukYxayDc/
16oLr8w6JsV+rU/dsPK8gn+arCdYJxx66bgh2ZFowGt8eg22rw5pUYQ7b3lFofu7DiBto99w187O
vsEeqnObZVbh2k+ukoulK4WajZ+hcYJx3SeRe8zrPILW4GoHkznlahjhqykZf5CtA8K2G09TYo2X
iu+QY/pEaJQYhxjq/WxPfRg0pvxoyX6BRfRIIgAuoVH88VQVn2RFc8ZwICHM4a0hVncV+6KBha22
JtEsK6vPv0SeRacoTZjgZBTOVYnsUCL7A0uuQa/pS4UnVP9pM12/5p1iKYGXztb8c1lPvCf4fmFI
lJh/6+vct98ZoYwHPBzld9XEzCibBFXrZHGwMxwp8xn5uW4gXMfruEX+e9Qts96ZumDVU983mj1d
bfhMIWEw+4zhJOTNp7pmrxZ7IoUYjYjAMZqrby4a867E7M+mHnsyWy2Z31eW8dO3sxtG1kDa1fL2
wNQjOmBEzzUko35wMv0bu2B/NwbqUaE8iwjj3FrltM88ctyRVzF19kZvryMGXrnCEI+djx65Nlry
reK5Wbekae2VjrkeVROZZaOk3MzIYNXgc9HpHvUsSq8QwJ4a3fZDO0eJOQ/gYPJR28KK3MnOhjxW
UdNGrB0VHgmoQA3ucQRvm6l3izWdXcQXMa8vyQPgEkGQRJw9sGbAc4o4Hc1zeqq5px4IB8rbxiCV
wkNdUbecKbP8LhjKbWzL6MIoPw+EQm/J3czD1rTv6swBVBSXOErYmbVoCdGlrhNd4VLnQlt39d7K
l5QyfC44s0Cs9OZXMI4NSsn51dIKBOcBU0LCLg0C2pD8B8p2NqwH0XonJuS/6rOoJaccKYRuXV70
UjrMrbxdYxzI0l1ZRLqGsYaWsJ7PfTnbj4MU2ylP6P29aQObLznHTvTUjWZ7CPrifsyhmKoZ43/d
+cmBeQuOBxzmq35qoweS3RyUvinErx6ZF4UZCPLkJ4pIUGVK1yFDcW1j02g927BcPzM5MMPON9yV
nY7HZugJCamWgGfXN7eGZfnroslxoGnMQRA7Mhcby20iPulm2pAsE6UmEuvxoZaC0VSLsJ8GoKRM
OI5LH8dtW8moOENZ08MOBaTRSwMvofXZjlpNiAnvpQXQ92Ab1S/bqYc7vNn9Xd7U1po1F5423R7O
KRKc85in99Yopv3tX0G9qxC+nSKPhh9mHC4nBlqSjXWPBnjs5IGURp93C096IKNp25HNuXxpFHpu
ZKxi0IEbuNtMWIMEXino1nPppxcTANXWJrUbsV4b3VtpHG8Skrn3YN8eEtN/SwO/uOvN4B67UnN2
wakxUzLs0HSJfJ7a4s5MfilOlsdO2U/odR7GcXoBuJbd1+DLoi5bJiavDcmdz1WuJRetGkPXLPJz
k8inuSjGx2G5m+YJyY03S2EGEs2lvx2nIJRVYF/tQZ18gZZ7ifJpK9ACESvlPWBcGpEkDS3JLTPH
haV1Al+Kaj9rLfBOrvA6GLSezdUvyM955uFXb41DljfDdjYS0MJ6sZktP9/nFhqfvtOIWac7MQ33
S+jMvvFwZVuLG/Q6Yv24LSw0noE7WSd3Mu5yffRPFhD7xIADhpQmSTGcG4mOCM2lKS8S/ICDpAvN
J2Rmjfhm/wkyuJZeaAypxG1psfWMnG2gasyjAuwcm8qma5hq0f8PLWiKpsHwnSrfeEw0Fsy8m3fB
0Gzx9oMEFdeiUDtSeywMbWFpVc3OnWimKg+1UGdA8euL6VxqbOoa5Tbb0WmuXauIY3CDKOy5FKMD
1Q9pwOgthfw5ddm8yfzi6tVzmAxY/5ws+p3Mury3RA/loBjusoF+DEz6XWrV7zHTCn5uKsLByhTM
VRNfKjir1DHVNp8NueqwaiDm9tKLbtc6yWSsRWYdriyrHgcIX5cU5NWhxiQ7fDrRpbc0Njb6poGt
LmloVVhU3pm9s74jAAAbeDXio0Kn/FjoOD7HSLFNAi0GMZFlMqAy8Mq/ktbYWWXXniyXAix3XG1j
BxRCtW+BxMItF3bsRFe11TUnRu73cAH0naFhxSUTNl5FPpb7Il1E2DQoJxLD9vnQOkehUO65M3TQ
Kc0QILk450V/EECxziSRTueZ6o/d1rKAN1Evm6W7noRfbrm52e8ZWYl9FWqEYGAaCGwAqNSVpEcu
twHujNJlY1Dxqh8nJiF5rfJFm08fjZaU2govoDQwakoIk2uD29KGjvilybViDUEr2KbZy+h38kEa
YtU4hHSQWs/iHHo3w1EGHiJ/qVpUhG6H7xzt9EaMFhLyqpDh7HgKp3Cl7+apeO0j+ws8HrtYHDq+
wXqldFhb62V5rjqudokwrEOPABnlUEo+nC5eZ6P7KCyaHrYjflYex8w9SF9FH4FyfBYOIr0PGrLJ
mth4MFGCIbpz7E+3xGfs1fwH+BQCPeLJWgDTDwmLiAcbVb+feuLR9COInmWbhpU9ddxsyDo9ectD
nrbZwTF9TN/yI+cmvifOWb+HYTnfeyyozCGOdsQdF81KztwMxnnmQp5qydkty5cB/x5I0To9W4FV
nAbnka0imN7lgX2I/a9n7ERj9AsLq0LpXr9xqRhRQUVwD3ySxjzuecmAPrh00SonrdfvU8IkgjLm
L+uaH53g6k3NiBWgBSDYxNHwTEpIKJGTj3cYmzdsbetnvWGFUhc/ZTATnNYIHzdMyWFG/cgJ1ALc
gsOKHoq8tFRQp45iPAS5NC6mBxFv+VZRuWXsWxBJG3+6afslpjTatsKgJI0iP3TWjqlpdwPhf7BD
rXZHt74ZImJMyxk0Sy79eOcY8xuIlPhcztV9ybhxP0vMGMby4CF93rB5qtcycbLT7cHTgz+qjXV2
G5E6sqCf94JXKPaH8civcaimeRPbFHVJiWogb96aNAL3qKU7oE72thlTD6wJezBl03qWMRJYcc2n
B38M2PFEzJgiCcIiJl2W5Z5zKlL8Z4Yrd25f/8707BNVCLMPhnlD6oybsY4I8VX+ZnaZfKbssJKq
bdfuSB7b4GyKzhJbbQbwAjs6S/FutkQw0/mj9V+KONe2fyUgN1VRvDbKDja6j1rTVhjTW5ROuotn
d+wc5ndcfiDpWxggO6XarWOHau6/MimwL9W7NsYv6hCiy/Ad1UiNDKCEV74SAQoqfUaoo52jwgOD
AT6QxMFdM4JJobfYmwZBWH7sHmVCkd/kvDq1/lVEdGcE9+mshOgn+7OXIAJt8MHMrD8TMnkQgXmf
woZg52gaPtMPLdfLXa+729byBdcQRG0p2Ugc/+Z9kw53MrIgBRevtiU4r0310fq4YxsbfzcyFYrY
TJJkJn9PPjL3vCCvmp+kYvujRTu+QvNGYHNgPAk0MlBcibCcjA+OIifk19s5uf+dSsEC1G0/l9BX
3hOAvklzQuLThIX95cTpS5H5Y0jIqcvQvBx4QxL32VYVWF8bOFPkuBQf0b6uPWLVbVzKTfKsefoz
cycs0hJ6RowSpW+9qwafk7t4hLdnBGT9MCMyol0Be7LoPx0CBT3g98V9tZiLOk/Ammjj1SRI3XG4
xKUFwCC792liKha6WnJMUwxlAKPWLcJ8P3LQK8HIiHz2jmWsTl1yycGr9sHbFGBgirERr3qXqnPU
riThkUdEX7uebWwsRNiADfJeg1kDDJG+IlefV/ZkXwCZXbCQ7IDdvAdTdZI50li96F7axvsESb9u
O41EUo9FtUUeYdqjvzWwQkrcu1mK0RkECWs6HMcoq38ZWs9lYFYblbczIhj886nxGOsCJQ/wqtHX
URwGSZiZfzCMoQZMIQGxiThzfXooSGFu6IHXlZGLtWt3O9s2X0RJlVmdZjMlmaq2uMMvAPdY7Nqp
eXQchBV12Ry0HiUVPILVDDMY5E8HM4zJsylR2FPnPFfuHuLGr9EY8et0TKp9ooBrA1URInirVxGJ
vOjVdLN47rTozS2aNzNKP0SVXSMdmz62PLaSMSgAIsaHzCk2BTAK+hJAB9q7KsyfRY1iFF9e0elb
pbx1k8V3E8DJfYck3RptgLMyDmvp3pluXu+zWj+OKv4qcuuXLDEH5XF21rrsvlLuE4ZYFCmlekM0
s2dh/DrE01MOn9bH8+/n1FNe49FStXA9/OTFH4GJKIHRz1x2py5Uoexj7PxsIyX+5JG2U1Qkw46L
s45m+012XgyAwTi2pI+VNUgoHb+IMcs11Y63ThC8b8e5/WB7fhX1uMtzcqArH1Fe7DmEBVDI2os8
PcB0IQEiscBGY9r+iIYUq0DtXML3YADobx4TFrRl+tztoUpF+5jLYpGgHUmMeE2oKDEfkHns4Mfr
MgZ4Bij+fkQHNbImSDN5ttpk6zigamLbv2Bzi9dGCRO7g5sSJSJG05K/5EL6a5GwPZkLeZ4cupyA
aHskvg9VZt4lKYv7PDX3fgb+rI4R1yHRsMNgSVVNMRohJmw+O3fct9IcN3UhHkqAcEGdsndhQBZG
19jtpn3ZpM8VbCc6f5SEQbskdMNSwo7nMFH3cpANnlBipznoHUrmziGhT7+8xGGStiZ9oPE89hYZ
nKvZofnzHv0SUWnRY30uAZnQUdKdOVlYNSj/YpOrqDZ9q5GYELffQsIjKDsgENMnbWxIkd0NPktr
hgTUpUE41pn3iCU3HDuCmsohJ641WrB0c/0sC+4SY/ItJ2082pIbv57gDcRXi5WeFyMOOv7Q4iGO
BLaVgWszMQRbhLBhU5ZPpuW3j1JPmYWILvQTluZa9atzLnqtqTeDg6dwmDdiN/zuYc9liklFby0l
xffQcia0YGCtuOYKjI5FshQG+kkys7+TRtuu9NZFNWn1Jys2nwsjuEIL4w1hNAg6zTlHuvS3RjMR
KpeFI4xhnUTE277SMIzXTCaY6NhhszAwDZCjbmeQthEZ30Dd2ULX07ISXjF6nX3a8fxZ6WinlfBf
GufiN/YH47ooLGdey9ik+p8JKjCm/GH0sCRPGv742YA5nTFIpG2VM0d8Tnwj/aYJuOAeCXPbj+OK
O8VX3vI+MS+7z6u8pdGvMnDG4eBScDGPeNEDCvysjF5rsj0QVopHPzKvOGcQd7vwWBz1wDryIxfF
BCceNFgb/xliBo7+xMHa4Ulo++85WIkWIpMm9Tl02IISLNGs9QSFdTOUv5EicVKMxmNGiEs9NId4
xuHEuMw+yuXh9mxG8YOjU/sghcwJvcXRmC3KMWpecSS4HiHb7SkgQJ7+/a/bM//mgrw9UIWN5HPT
NMIBjRYY6O1ZpYx/P7t97B///G+f8vdjt09GY1Ed/37ZPz5G+g8Mnbky1g4Rp0eEr//5kMbmf/7z
9r+3j+X/+z/+fl6eisUxvHyb8vb073/9/d7/7WP/+PH/+JT/57e9/Xr/8TV/f/HMc5J//35/f+K/
PviPH/n3a/7+sf/np/zrO9w+8f/8nH/8/X+/6+0//NSRYZHIP9jTvsdgjMLJSUOFJHQvypFtYAn/
nRSQdWaJN78g0bmfJrHuTNfcTHp4O8RuD44ATjAvA/+p/MNMbNx3pdwrq1bHrvjF6VVjzwS1YubB
eCRKbu21Rhu2o/VKGHN3rGRibVWvXSFyfDf+nGxlTZHUz0yNRvbh61QiQwxExcUvgOOXNvXx70Na
DGo9+wmGA/K5GzRbe8l4hmq3RngL+aQPil1hFVtfh94C/jCixPLuhZk/aaM1bR0luNeUlbvrhbB3
xftoe/beSfRNMpjFDu3+3ZD27VGp/DHAjQ6CA5WdvdjY9aqs9mkJKGA03rkFlNsq05B8yhiA5e1a
5y7DVBAgomShgRHzaGM9OjAHonHFza4tD05CAGU2uSUT2qg7RvNjrCUWIDf0efrn7eSZHeffJyic
JmYuuoZvSQCXolTA+zgvVkiUHYRk3Z5a5NpKBxe033e/0ybCIuzpqAaTgNtQZg5kGWFznEgrYp3/
yjqYYWeO7AIcS9DQYvkNmjIdSr0qgbmMH6nVIXHKs21UOWKVMr1qjDBptdcZY8iaYf2l72FvdQ3u
iCHbwbXh3evLhcpEKQuchVvicC4NdUy46tIfEL6izdmvFmXN0oWcU3q50NByiOjk2Pb9bii6EmPP
IdejfUS00apLZ/usTm6TYgkJYvqj8qQArh7zpfTzQK5sUAGzNjHoz7gHk3dIYzt0rE+T8fl/uDuT
5biRLdv+StmdIx/ggAOOQU2i7xgM9pImMIqS0Pc9vv4tKG/dS7HEpGW9SdkzS5MllSkhAnB4c87e
azdpjnZQE/2SSIor47PX+c8SHzLyfPXi+MkysYoa+icjuPCkWhUiSFFadtcMxo4samNPFqk8WUb7
6A+zyZM69V6Zw48BNxU354dCpEwbMSLdNeLwoAVfk856MIboCyXfL/hYOHTTaYj7hmI8NNHFqJfM
uHBnaDCES79BMVQbxsUku8Sww12hd7e2MT5N9vAt0POnCKxn1LG4ztsSEKGPJZRukUy71FKIOrPu
KU6jUxRn53wq76m7mycgBld+261QXUWrVNDd16MMlRKaYgAyQEYoXEX7+phkpCbbuFWXGRk9kXRp
cGbyRfTAuTrF0ZgT3NHJNqi6RvAAA70p2atDT+4u7KQxX5vKPXuAMhdlztErEk+25iWrGEnIUjMH
NNzdDQcLrCqi2OuxeOg1A6VKnV0kvsgycL57FB/jIhkXBf6oddj3uymCDovcEnxLKu8q8hy2hWBW
6bV1Yqc3Vc/etWvxOtGC3+F2w83pNWutMp814HpU3G7tqLo2+i64i74TpPMkCIFc+l19pyxQp16M
lgbTWswWoFMPcgwbHr77PTehXJUPiHkOsW485YL9L66TZ3CsJCCU3edI5/W2EXyCe0CU7mIGJAYG
MT7kLwdEElWmc8S2Ze4PEcEJtmKpK/9xbIS+rvVgW0uUsSCJbHaPwUbUNU20hA/se9aBQs4pbvJv
JruNgAqvtFaCvQiemUOjS6qULZMzxtetLHji2FQnaPPLkLC4vAsBuPkXO24AzYxHv3hJmYBInxuL
I821QzqgcvfD4WyHlOQVe6o1dYyVVQ0BRfIhpGBikrwAJmycrqKCHbUDqqgY+CS+Se7uHEZZl/Hn
kUeyTJBbKEM/G4V7Kqp0k5N1MrqcUHgp/K3QajSf8XVtj/aSM87ZlZkGRIFAYg/RHR2anrZL91Un
UX5vdM5TPAY3QfBs2+E1BZhFPVu0oCD3mXoxggy4zrDPW2vvheIm8gKSgCd1nWSkDQSVtRzq4prd
1sHFv81RO3sox+HLAAcXXbd1iBHhQ9YistAIn3zNW1oNBWC9rs9NFa1zvXmpAjonDQOEXR8g6dpI
oM2o5mSOw1NdpvahccGZ0ONNACZSeQVfhGUzFc/T5GW7FHXgQszubysxvusZ1Gz229NNnrqfp3m7
23GUXxFDdHIDFBwJEFZdnSrxzbPcpwKU3bXQi6sY8chCD4ytS1ocjzxZYj/ZwUKN99MYPDYhwKyh
+KzIEl/25HKxcqSbScZf0DVqgH7GK2bstGXDiinp2Lrm53CapiWo27r7XPgEEbKMI0HyX1oBYo7T
1VMb2ghCtl1DrIEFRXuhsomuznmMkRCD6WNRtC5O0DzXcz29GtMXWilfVW7+0O0C++5cvwxi54AB
chdk9lPZjY9uLU/2rKwuaowDuShepokAnArfAB6FnZFn7aYbS0gcCbHH9jxd5gQuZFQOIj8k3MJ2
UvwP0xoBBIe8MrsZCFRAZ35Mpflkewj1DKukk18+GXlDxoRegrTxvKNUj21k3ZujFQAdbG8lzVjg
2fY315phwRh43T7m9GJEz+BF0x0dPXr++hV5RivSdUNKDJaJ/5HNQeEfkIOc4pqXiWXzJqzc467u
iuwmUJyxmoGKcTfRvckSkkym6BoHro+ZwTmYnX9uVLz123DVFHT1Kxcsqj1ep3pAGERphch4fsRB
gM+LITdkHgSFOaiIMlmZegCQZJbMMqtbXzYCeBzHElEFB9KDL1irk21Ve2BZW6iOmOthRvbOwvKd
73lAIITAqjKG1bity5c65HDEYnnOlZPgAQ42QTo8YMAHt5qA6Ii8H+1gyR3tyV1ZhUerUz+gyqpd
a3T7ygs2I/0g+kU/q9FmuvgZV/W3cmZJhuWft+Gwr7Nh/x+jaP8X5syaBvFcr5K9/lvW7F1RPTfJ
+B/7OnnOvtWvQ2f/+Wf/DJ41DPsPyzHVnCHrGo5rvwqeNf5wDdOx+D1LCUsQm/bP4FkyaS1bEPal
68CfDMqm/8qdtf9AoGjz95isexZVAPMffyN2dv5Or1JnNWGwNaYAotu/RrbFiDyVCa12D92EFtg9
9FmE3u6qoOg9zYFpWFXmnXNkwgd2V6/u1G8C4/jKv70o3+p1xG2kt03dyiLf97baotFdpUZzaUfj
oeSqvNTgwOOvfRVe/vpyhv7O9UjvfX29VgqCh2JL2/v2eOxTG0mmjQ7K3Ab8LGgSe8wjFku6BP/z
19d87yvOKb8vz/9K8U2DlqxXzdX2QC+O/iSPUW9tW0JjPW/aqsw56pTpjER9cLl3n+Ob6L0a/Z3U
VOXuZUybi5YpEUYrs//k+WoViPrSj5LDwafS2XI6ePzr7/jufZ0H1asviaQOiUJXuPteRF8VyZyp
XR1gdmZ8Z0XlToQoaPKnkOLLX1/xvbs6P+BXF0xQQ7eybd09VaxnjgJrAh+PoS7pelP+SXUcZOPR
8ORHd/XXpL7/ejtMd/4cr67nhga5fbx/+wH4P0mCuzp7VKMbLiLOgRroKdvYkYba8WZErX/IlHUz
+J96r/nSmtHFRyhKVwWWqPXBi/POYzbd+YO++kBgBA36ziOSD3cGR31ScMtK77EWzibIpqNBx8tm
1wZN8FLm1ke3YX5P/h1N/e/b4Px6VdGxnZkaBlc5sjU3EQWkD5g5jklirrRW21Y/apb0wSB0ARLp
KuPtsi1FzdD84Lm/+73fTFMZIeGNSRlxH0fGloC3VTSit4qbjc1OCr8zR0jwRQCHejg0MR/rr8eb
Mf/9v/vmb2YqAgqYgs2IThClfrbfLLD1TasgwXrdkcSDQeO3eYtRHa3K2n1IPZxcAAYSJjSO6Uww
xge34L2h+GYO68rMoDMt5N7mGc9z2NSeR+aTCJhtzTsvyg8f9++nSxrevz7uJDNsTUBE2Eepc10V
3tEsmbfa+OJFJNbnVOSZw7peXlAGfzSVzH/37270m/krnkrQdvQP92bvbMFGgrRWx7xwn1OrPQJe
/Dmn4EBaz3cWvTxSFc4klvzg7hrvXf/NVKaHeqNs3TX3kV0+2D3SapJ1C4lLyWWfep+GGAkYZlZQ
XTQ5Hp1gOtJg/WCY/X5aM90301oVa65uACPeGyRIZphPlLrM75ZTQA6dYcUBYGt5/mBMv/NV1ZtJ
zSks6TQ9Ur7SswAgBJ9MfzvPI8S7WRgcIxtrrv8odPOYD0fbhPnWIL//4OK/32+Y6s0EZs9y4cno
G/xPxrYjN4bHLaHDhGSISkggRX3JA+tYKjprH74779xf9Wb+Ui5aO92Zmj0OkEXRuysMU1tcTltX
2iuCpLfeJIAkf/gCvXeH38xWuo++ONH9cR+3t/SVwKciA+RSvu+vgWV5SPXwaB8rvAIAbmcTPMIM
+4PB9M6Upd5MWWmewcWkk7afGEglXArR6iX5w+FjOBZfP3iM733DN7NROPa6W/ZQ4eYd3DS6WCRQ
D1OupJ9/SQBpKaaIU9od2+xemjUZDdX6ry/9zjzItveXFXDUMhJwCsISgBIdS0usSJ8/1i5sGfZy
BT+3vEN/fan3JgX1ZlKyzLSrTVlFh2xfzG7xunrQmmA3hFhAwRHFaGiq5CINxqwtjpN/cPcfXPmd
KVi9mY4mcxDpQOFjDz30kkF4zgq4pkwJQaGoyRRHa5pFSll++8EF33ugb6Ygq6KYZOso88uMgh3U
CBvdGNsXHin05tsAWUYd3gLcXUyRjyPZ+R/eY+fNbBRZ5MBbZeFRJ9pF5SfX9b8qdM/zPZ6nv4Cy
gl3cjupKId5DHokCQ//g2u9MC86buagNfL2TdBTJDSu/zscQEIur0OwuvefA23eO+EUp/pofbKPe
GbnOm1lII6q8qafc22eID+fzlcERYKyufZe8EwZtEH+4TXxn+DhvJqAq6M1utFpWU4LwZPbiCfbm
wnvIDGPLln1p0Ydx6Xl+eKIz5lfiN+u382bWobaLxt+Ktb2O8jNP4xUIpWVOurOBmM8p0Hsmy1lV
3MTBUhsQD6a7D0buOyuK82Yq6qQ+qrJRal98Ku7C7xqQSqLi7IX3VCGEY7gu/ocXejPzANwMSR0g
QgeW2FblW9oCe9khpfbHY6szakrn6HAIgklCH/jDy753Z+fff7XlN0aXUFwUwGy+91M97FTZrfBF
r8OAHfY8+/5IaYw1eCxbG8BB8NHXfe+6b6agAb1fZpquse+8Bo7ttPD6W0VqXhrEaxIWjiHLszc6
1x53g9j3RTzSgv/gVr83ft/MRjPQXWH1FYB8ie329IOS9xbXaP36QdkZq85c6QKyHSQfLCvvnGXN
uTzz+jbHFlo9qcocEMbavcZVd908UVjOHtnyfnRPxTtrs/1mxqElNcVd51P5Q0QHm9dLDom4z/TP
3FSSACJoRO1aSZrsuOyH8VIT7eQSd6sjo9DHm3bYo4cYeiJgwBcWDSEJwjwxMZ7T0l7fBLH/wcxo
zK/tb15n++1cZfZlGQ+62Lfznoxp0DFw4bMgeOJLQPR63pGeVH0JDcbAfBhoIIWEYjsyP+Ms/WgY
vPNq22+mMQMsKJlTo9hb0Dedxl31VrhzGq9c2F10cXK1MjxzlXLMVvx7iDX05/j7W0XPq/Clyuv8
R/OXdc/fl0b/F9YzDZOb+H/+q1L436qZx7Z/DpvXRcyff+DPEqal/sAk5EiFgdk2pDCZavvvdfOf
/7DsP6R0JCw6ZdmGa1g8wX+WME39D92VrkXNU7iOaZtMm3XeNsF//kOoP6SwbLSzBlGPurScv1PC
lPavg5W/mzx5WgNKCp2qKYjnX1/htMh4h+lVriThgDsAUsOBtLkNGN1kZ+INOPQ50BxoenM7u9Yd
+r9JDk0iTMVx1jzrHlsbtKHdwffG7uDoZBf/+8eynQiUM6MUIVFPhT6wrfaQzP/3nz97nMmTAFg+
ArT2QEYTPvIKnizcfAt55KcYGACWQbwRA9ra0TVuswH7Ik6uBeLicI2S/94tEUPEE9kdc0y0ZZOw
DPA9WGGfQz0oC2s9xUiAR3INcIgXGCLb5LtErnlI/VYtu3t2cO46BnW79YOB2AqFalQjmCvMv9le
728wG2JB9knXUDJLgco0V3pH3893k5ufHyxz1ePgO/pnjnyTrPQDKdWUuQoIPgiwZ/ttYm9lImPg
pCLb1oDne19vLlScamzV+KizsN0Jv74JANSAJodfgSuc0AodJHta3PpDrN1rhrXt4/zKQPT/iMK8
O8fIAALY9cLwO9hcKEk6bUDehyXv0vjIlUm33qb5QPotKuI6shLA5vRWfTRbW0R81qkpmQqk3x3s
rL/UNXn3iNc6bO2jgo0x1dc5ISZp0d2KxjgKc8R63CHq9tp+PIskclZICIcVOUbxzXQipEiBjsvD
TRuVd3mzdesqBj91lYzklKYtAYhuPU6HDpYaoQTdFYkJpTvtoIc1a5co0kxrEcW8tD5KY2WQPqEB
It4IhKGLoVcBu9kKp2rzmdyaeJd0IOl77C0LJ3aBDsfdqimreqUNNjC+/qpqKOk1+iMUoU0TNi5x
mi26+bnpOJja2veShyCqlqUCT10m9H27sDwVEbGoZdlVeyeKV8RsJKfREZ8mguCIHUEr3xEar5Km
XsXBSNlwqj/jx9/WPVZlvITTxgzRzBqI1xHkYB2XaL/+/CZ2DxLWV9o6Hut2rXsHxEGI+lPkMk3J
n4ZP5bCCJTv4zWthddMunoWjpalv4P4ZCymNa80Ptk1aJbtSyqdxYoxaxNssgQMcTfxC6PbBVGOE
Iqt9dgB0ZN4usoG0u2GEKgwcMNi4hTpllUVgTk5MKvruYW0ZJekr0roiiiLdalEHIJZGmofpgq6G
gXLV77TtZKODhD2FrgDf6KPvEhA7OfddYNkX2RjuPohztbTK8hqLS37jVZaxjhKcs6XuDmwoK6TI
46RvoXF87+z2MGKZPECXINzXKGBJWFcSXjT0Gn4pStKeCHc7ExJHblaBgESm9q7TXeOuJ+9CKSva
SicTx8TJHh0CJLbIEiFehsX1IDju4VC1X8rIQ10Z+ebe7jTIGTE4QJoLAxh7agkqh7tO4mlEBpoe
MyYVUOqWkD1pBOE2Tl5CSDerCGgf7xOpMklT3XtOq2iEZrjCFNkFP8cBEmAfd7EO3rYhBqmDlmmQ
G7mQ4rnrOHcaRp8Q8dwugakCyE5L69Qp9CEWK/LSsfk4gmA3xOs6vmtdXRXKuS1EjgYFa94ygM4S
YPQqmag8TfibqvYxpPhEi3kW6B4ri7YTkYJrq18zIhElNeUNgY0dKSpQyNtREXILg2VZT6az8UDl
o1Sa4eyW2vY0pGGmgdpxcqljOHO/I4e+83jkN74brYWpm2eSD8FdeOKHGU79Dbyw4aaiZbpnUaN2
Mf+em8XfckIWDwwTd+vLDqR9pLqbPkrafWFnnx3IQgdYuPUBA34M/dkGilqC/mrxMpY7u7UPIvPL
raM59SEjw/PQU6R+/cuQNLvQq24du8UbGwsf2vgEjqMwigtfZQNrC01zUpwTtDXnaRKYdZKwZwwN
xrqyMWkJXexQ6spT54Qm9fDAWTSitdZRazAKJaEEg6ZtCkvJz/CpVmHTMav6gb6r+8Q6yLoH0aFe
SqvBrdXH6U2dKM4r+pAiT3GMo1FGd/X8H3Hel6vCJaAAQuaqFq38UsX7TijxbM4EEd4UMFNa96CC
KL7yXJQd0URg3FAK7UZohA3BmYkRyLiSioI6dkkmnyIgJNPURt9aU6DjKqKHeMAGHfro3hLoX5Ci
bR2KZZWy66TPQ9TQtmjM5Jxq2NObHNpQJ113zWBn6DQ4Q9yaGJ38um774My3wIGFQLFjAvtUVOBX
RXqdpiEWmryzlyAPh2viv619XsNI0wzy9wrRkMqD33O09Pi7Vi1MNZrfhg6qgK3l5a3pD84WoBuH
Dqdy8HFxdWnCCBDS2eZDJVlrHLF3fIvYVykyktycY9PAyrNx2d3zB4s19fObilfKTWEYRvbYQuGw
pgr3rILT76Bl+vnjiPNrkfhRu0ZSSDpgrPW4T+Z//fkLkX7tXh/cradbzZIdFTFGYdgDDnVlfYJm
glnfQtKYBs0MERXNyTc7lFGetfn5W2nit6e4MHFiYCLwJxNBmlVM7anj8zVQ1QETh+jWdfb3tOy6
TaFUexJdSWKk/vNXKxuiXWwNN24yjWujcaCKdiZpC2SQOKP3pcJA4gJnElkef9YKxwZdFTaU73GL
QnqP9iYjbBllUzQbR8VSOIB5I81+JLUnWAQh+BAnTVuMeIifFVy1q66uLyjqwOvjISu1KT4TBnYo
MFlulX6CtK5OjaxrWk4ot5sOQ7Rek8eBc7VF9zPooIX6AeZXftE9iwWVAsgxRco/2s3ZQ4pxM7j6
zoTTzet9CY0OcWQinWuMIYQkkb10YbcCZMcz7MOrbfXlzyPUf2RtesnDrKnZIf96tJ03qza7Vema
bFcd2xJvNquk69rmlPAxi5rDbGu33ystvWkm1D2kxZ0qXqAN7NEDMyGxW8BtdwXGh5XOeYioTe+Z
SeEl19rhJPxmlyaBv1YN4MvOGQ5ctd9ZXfEpCOovGk5OwjDTmDDoAn5/kx4iZzaz2doVR2h/29Tl
DtwD3Ihe61boTCmLYbnLqwt7HgA5s79+cj4BpAbL5abDR4e7WcPw6oz5804oqA46lT6HZtp8QHh9
8q4Ir/TDhlMuKL7m1LHT25q5TQnQ1TZW4bGayhA+Y6wpQF2It3owAitLFCMUet7nNEH1zy5tNQxm
eN345JqxySC6Rdc+B/aMXBvzpYZ8ZqslZX/BjbKYLISqUWh+6ckc2PkaL0Js5M8/dzDSZEeUmRXh
bYMCdBlRbgDX5K6Fin6wEXPOnacedb1NTu2k/4BxlJHOHopDLmDzmua26wx58M3kmjjm/HOIJioL
3Ht8+JzuwzY7G2XwRNAHIj5kqqs8QEw26sRi/qTbqibDqAeoYGqskOP/c+MPay9o7K+Wn90ozSl2
HpTTGYNeg3NRpHy0cmP0uVoX3KMMU1lmdNk2a9TClXrN/iI6hWYMg0cP2p05Fvaig6IjxsmFjCbP
de1vYIw3a9vF1zjqkKqcaqug0m/cuE2WWeDt7GgO29HMr6DQao7eKbmXaT17NXDTlSYRdmA7t7lF
yoDU7GUAsUUQWHUIkYFZnEiwODxklV3AfxgiUiXKOzK1JFXCljzDvCPkrSI+YcyDnumkpLROlamK
4ydkh9lWydlgQsAa6qyxXlYQDhexENVd5gxPpVZ8LWIUemnmbjVRfKokc5JvoVu2pQXyMXqwPD4z
2b9fNescuYO7NJzgNsAghZXKhDOM7Z6CoTpnMg6uUsF2B9uZMzrWfWYSgIIv5ugnn+F73KQacVqT
USF+ZNcbO/pdPH5PNSrlllfFj2OUXv31HCF/LRPNb4ZyAMIYNvIcIvR+Hnhflf4Su4jNrochNDZG
TvGbW6U7wQUt0QrN3D0pHNhV/Bkb6TEc2CWgC9yGauK0kIN2IqntUUM9PKGqv5UtnPE8lbdFIlGo
uS5il72sOQjEwx4Y0l5MBZi6Ll8Epn8Pg/mozSuKM+HDpJ80HkY/exR5+tkd5HPSsAt0O2jHBjZb
xLILW9ikqAlkNE161JOhXPQFG2JDuitCLR12Sfo3gykATwtpdQnQWbMZNinqa5aZfoZfmht0SNba
E+I68gnH+PulnN8Xaf7/1q8ZJjXG9+s9p+e8/rXaw//+T8Ga7vyBuAxfqJSWreaK/p/FHkOnpKMs
5Tg6hR7oPAzbfxZ7hPhD6jqycd11DWEgTPtXsccwEblBa3VNhzLAXEX6O8UeQ/4s/r0tTSJ0/1nA
ffVSxIDB+qrVkn05oVnV3Xy4t/02JhAHJs8XtOrJuWtE9AJ9pj+HvdZeAcyzkhXbjrLbAzhPKZs4
jhw5UvgDidA6MuqCLcv3iJiqfKGrPEb0lolgDyNArkjTsvZhC9d1HtvyHnmw8WCHIVtG0gxzjg5x
CenaTwdsvpWfQ6gRlfOks/086HFkr2hwQcaMSntXW1NPqrJJD8QtXISdoS2bO1Up/97tYvtUhYA7
Sps4rwUApPjFKwlKIquwSHa0lMUPjSnDXGbOqF+1hMCcEy1Vt9MgbZe1oJGPJKyA9PKLsn60xgCs
pGwL6w7GmGls89jhxFTQp70rktLhPWwccj3irD5FAKlvTM/FyYGkWN/Z6eCedHNQT/D1B3cRKJvI
2B4e0cWOjPYuMevwsRy8kjSSuCeZvqyPCISdY2s6dbsIHZKGMjOr5bJlG4mjLUUJR2aRjwZXy+01
94MwuCGdgqswx75voub31r1dYTimr5wQXlnbG1mOxIzF3XjdKTKsifF06dfrxQbxfn7WWtdYU13J
aKELe2DlIIX7UzhU4jZXlfVoZsxsPoJ9MhqGroBdoQ3fk6rOCSLEA90VnEjjwCgOaU/KnRbHOtRJ
7I5LQ/buNeIPmA0lrMpbsAvWyZIp8uM0qJaJ0VlXWQ4Ixoqaho0wiYIE3VtbtrYTpQufWOG0NTJw
2RbLCwu+e1vVIj83VsBkbQ/YttEwczDSeobYAvSQsaF7NFB4aVW2MXQzPRSJ64HeTNJTUBByVyZW
si41U1z8oa6JkQBhMGCBQHjHCc7aIrG2HsNy9C95KwAot1ZzLksGXSdLr8YqPvP7Ss1bu1nEYqqG
xngUTRp/4+EAiLbHyFqPPwkFGJpx7Rg5yPFMFeOCfWeNaNoc7IuVh/2R8GaSeOCuvSQB+fGLPg+9
k+O0/i5w0HPMr8CXkELOKbQT2n4atGVZC/9cCKLoR1cNKyKFJW5RO2AVwH/rbaiTBvsmHDQU6mRy
ldM47QPHjaCPA2hbAkO3MD8kE1mAdrNxrZBuDO2f6JhAtjiQAJHuLdLbqNf4MvehfY7DsnclA8JE
ATlOYf9lDCf/U1oQsUjlwP2mK1e7M1OvvG+7IDqVVac/DNicHqGph4e4T6bvQdgqfRch1l6bZt8e
tbzmJCY08xgpw7rVxkJ/VigfyUXRCW9LKmIeEp4a3hqHE5JMjOspggQ6eXVyJjAkPPZ43ZytHfVz
yAKspod6CtLdGBbdrpGC8lkne5wz3ME5O80dKQPkOMU5vvfOlRjr/mrUBbgQUUfXziijvePiY3E6
MgZQrkBOzCXVNHbJqrlEgxCbpiX0Y2X7EDfHAKp5H8TxM/+5fGqj0ds6FKAe0rGp1mCRIJYks08Y
qX6y1itlbEedB+byYl4LM7PgCaroU5ynwWfgsdGujnoY9VWaJKeuaOU6Gg0S7NLIOI4G7vs0ViTd
VWOHwcepr5WnxrMh2AzKvvePoh9IkXHR+Z8mEfXfxwEP652XCbrVqTnd13mcXqYQGBKJtP7VpFfg
RQOKGojxoxI4SNFiFLHNs1PYpZxj0IaLCx37SKshpsycIQY0vfHSiooJzzMrQJ19HQTgEAKj3jZG
Sq3BYeBvTEXwO86f0N3rk6Im44ps5eCkhodZJKfCMsynTNTdocY7vsWrE36HJtVd6mKkblFEoA+g
hnJYpq2n3XapYXyZOAwSCCux+4/rpLX1HRBOgoARGjmrYHSnHP1RaXxxh4CqWwNWYm8z0V03eBJA
TmRl8T2ttXATD1Z7ttTYNNuwL+1jZPvNyUI9TnxuElU3kztU+4qa0F0x+f0uNgAXoEvrrwvhW0/e
oCptAfMgu8/Hak7x8tJhB+UVjxoF/GU+kBMy9xiLrz0ZPqcsS9ybTrNmwDBvCVFbn4Tt5XdOwqFl
GKzoWnMqrEteor4MUQcpAI2gf1VNuM2aXAlIcg1JlZZWXhl+JWEhJExLRVdFL0UR9PtMwxOYe/j6
Bg/KfqYlFLm6sd8RMuM+GIbX7NmVN/qaPpG6l6GhbimExru2hQFAAC9pZkmib6oGoE9h41Uy8rYH
qQ4pl6xJJ3ePeUCVJnR6bE91F30r/aEis1mFT4Yl3HVXVuWdmixcF3ACyT2rPQ2pZkStUTer5ySw
h41BA2NFOz87TbAbr3Iflj21MusAJrBXsO+UfeV3o8n0i35u27OUfw6INeQ8MwbI9EKhf6V4B1yJ
WRZXM5Ca8TpLhTj33mxTrWE6nkcSITb+0Bo7Yi5AbCAEiR2HcNACcEw0+fGuJzj2YjRa8r0hZ6KE
00YG+sIpTXcBvKQmuV12zjJu6LovQror964oOlxUbXEV1Ha3t+syuDFgkB1UX4k9BJXgUolS3CEk
4rtwIWLHavgDjSTOh6U7OgnX9O8aEx9ToQeU4KxJIzFbGt0TTZTxFkEmo3aM2rxalJ0GTcQKJAix
UAWPUVYKIKZ59RzyjhDY0EzjcrCgYRjhWBWkDwvQA1FVUbckQlcctEArzyCovH2kBVSjwN0eDUXO
X0nESrxy9YFgWBfTQSGbDrxTTHhKqfKUOLvBO+APmp5zSrX7pBVQsezc/GJyQtv4wD4/lVEoL2TG
VfuU/h1BiT2HuXxICk73nK6NpagI/24FjlCKjdO3ZID7esRFBnB8WXLiW4cd625EzOtyClo6FoGl
Pfpp5LyAECMLNAEHeJZelJ0csgvWuIcmomJi4KxtWwKc6cu+fgospRFy6Nk7KL54pYDWkrPgWySU
+1VOWjcy06PXYOMlIEWj+BCZJ0if8qVuFfs+ybJ6KYcqPSqFnp2VLfocNmK8b0aXjUpNHe6Q+6N/
lSQOSUuJNdIlqs2r3uj8Q4WZ0mTZwl+44KjrHKc4mx2iBmBkkY+gzbIoPumNXd2rNvbvxZh2+4bC
wKfOG8d9z3bhibUs28tJ0pYsewB9SMBInFiWToOIkPN2jHVvaPqlozxrB7UyfGDHFD2mcJI3hWG4
zA2+Dd62mUnkcOqXvVAagTjkzJiLEJLUHJfSlBQPVLQIKpKnzbj+ElDuXiURcXoyNoGKzrWBFS1M
79q28+Cphi36VJrOcK/D972Xygr3Qo8BwOAIsIOtm5jPnuri3WDVT6XqqfgB8Qh5YKsimmZEsMiN
e6XHTLcFhnIKd89hUKfoLhX7i8bH0wmZoThNGtXfFS7nbkcKKjVJchoOvTDpBzUEEr8ko9HdOINK
HkhPSba5sAgcqemELGI6s6fc19U1wV5UJIj4+ZoMGqrLKORQrec18VSxNRIsp8noqmkkZlP2yMPJ
AsFJUObkzEFDWoiIXpSts7UcdI6LrKvCuTwOWEvokLztGOVII4mcze2xu+Sm4Z2KDqRtKlt9lQS5
gHWqGg7ccGzg+wTdcPApMJw7h/dktLDmEcKI1Fhxtlr0vW0v076tHWiTeFvTMZE3oyHZogU9GzEv
C6J94dOL7gu/vACbTI42VDrSo3XjnHPz8iUge0H1yIEKkZrm+IikzjmGg6WdRo23LGtxEwE0IVG2
iiB2R36yTsZU3KSqip+F3mV3CkFBic2PggD1fig6YMIrbR3EhnFj5QMLLnkaZEOlYtdGpvcIWbMC
S90m2oPdgFN1WsOA3zpOn2Aqp89TrbHM55PE+Tt5zU5pbV4uQkKXrm23lc+T2/Q7iej6pjG04Zt0
VHTNotZ+gxfWrSuf6qtKan2rNEKD7WoCd+/NbXVg0R0VQ6/Yc15p7jvDJTNTJNWFo5dzhtiB/Y6X
Ylqn7LVnUXNDRJMzZLu8k5JTnjO8wAKVP1xhBDdtZeT3TRP13/Df+0vEZf6pgGUMSCc3nvFqmjuZ
joClfF7uej5NLQygZsvI0mh+Wel0rf9f5s5sN3JkO7uv4hdgIxgcgrxN5qTUPA83hFSSOI/B4PT0
Xtnn/P5tAzbgCwO+OAV09akuSZkZ3LH3t9cyZ8izNZTJtPO9pLqT6Ln2daLS5zFpkvvAVmhukSTd
2HlSABe13FPlaveWsA4M2VkyFG7Uet/ZQcec2nVfhL2kHwZW87fX9nqEe0Nl2NjILfqQDmDSof4O
i4UuVMFhTpXFqs8sKb0nO6sZnAAp2fvL7FwviyVSgJ2dezmlik0Ir+UNzM/GhRpq2Z+OQJabBEHy
p6XZPIEOlLARq8C6pn4cb1LL8wpGxQ2BL7bjpkiYinaVIB+50h760xkYUHNqg71USgoG/om9GxRE
zHDxxydOJ4fLQ0pHLOmYZ1R530EEroNfF3T0N9De1d8K3uUsVvrkhoToyxflt83NMoTYMxupttrO
h4WpKBXT7K/+T4GYjfyimOPtEvPHnWyi0TjUsryNzbxkO6H0GcYKk3FjQ2q7kqvHDznkgQSmxWER
OwsUN69qeJkc6rmx44u8BgqniUWWrThObVrvF/b6bzMusUTOAJRvSjBGgBWEBSE3wMJXqiG7b+bK
YvxTcFtuhKV+FxCS10lB2EVyRTiBKW4uZOIE26BqbD5llvwiw8o4LAO204G/fIgDcHpq5tCEEKab
U9O6I5bHqjuGQprTOmdwgbMzYi5bmBKxjG67PQDZuZk3hvjtDZQ6ex80q/M1FSOzflP76GaW3lIg
gKrq5Hmj+U2Zz9Es72JmalJVR/4SQhAyODaSNeL8ohKGb1FhnPrA9bKS1NQrQ2HJ+W6lCFo2bm7W
W1W0XcHUSzNORlXADn5tVc6GlIN8IDfSXHJklVfsGUggabwHLvDFgXlo4aOFt+58FqpmofMircV9
nRZrfRQe3gJrUf6zKDoiQSIAkZm7LgVzYbrko1tF/iu4NHxlrhl4knBj44JunR8IbXqRdZZ4I8pb
PWT6jFQJ4tZ5gUKmH4JiPmsaq5Tms7da9qNVK81vDAt97bxsV/RXg0PLHghh8Zt7Cz+4ptHt6+jY
+gf6iPudFjlQ00B6xbdJmuW2bddhb4Vd/7g21VJvcmSy6catxvaSAITC68MQh/AAzMSx9zmOFrWW
f2JO08t0kOm+7YfpNV0bXrzOLw95bsz1yGP0Bw0S5BJnEmmzCV0PqUhWIcSIlGlZpq76HNF1XPsi
iVLHWt/9Mq2oEIvknWTEcJo7dPOeUfVDOXKfVr7NDUemLShNmY744ds0+yKVCPlFp8OVrMEGW7bd
foNKQT1t+ZV5nGrDvGKijRaNVdchje7iGIUSGjCiBapbvwr6av6+Xerx2XREQmjStGaBnezZL4Nh
rrcj/NJ9m7TiNDDJNFWbJUjoT6jRc058Pur5ANbCAnkai7PwZkzecmHND5UvmnqD4AfovdStuLeY
IO6YOVI15ZpJ9N5NTfBGx5pV77iZl9MQohHtkbIQRLGcyseQLhsvmtizvHLq2a/4zFT2L9Tp8tVd
BwIAGQT54UzX0z++mpOAP9F219NcBneO0dnZFMeV75um1nLXuDHkSMs+a0qBg3j5RthF+xFrWioY
CzIBXBauqd+c9zjcbOzkNlFr/BzUSfORz4lkK3H0n5OYaJpN8uDSswt6SJ2TEhYSIay3DgbqYk3F
le9o9wMeEI3T1YzzK3NUdGCOG4i7sp7T27q3uLdyrYrBTMSeTXvfyZ9Klt5XlpAYcZ9kYpfwc7Fm
wlQJQlC4kDKMP+nvGO7IoZuz1o1CjF4HP+u9nT1P8rmxVwu0KyU6UIDicwTdcmQZ2oa8ihwMhyps
2snR/kGOfXrT67a7o0Qvgd21zhyFS7Xet7Y73pcWM7YsbcB1BtLUe1HBN95WerAevBJ0/JwzqhxU
0+38WZFb9aci3rvFqMiF6SY91YViUUWv7ZMGXkqI1pLnq6xqPSbG3QhIY4DnXg6yeqIjGuCx7oLf
srasX09l4taawyLBgtCAsQfKgluCXikX/mwL6gInU+E6h9Bfhss2sfxDMHsLNrjJueCByeMuCFb1
GcwpQdnBjzeSDNn3BIATuohJycU77XyRzpb3CEXeeVszq/vBGZe+O3RdjgkqsSWW2R8/rJYL11Xr
W4fIlXMunLHvYTPxIw3W5XpYMZOpxvc/pt5y8p0ylQMZwRu/wOqE25Hh4DZOK9SfpSxpnoRDCRKf
RsBuMHmNhBrHip6ccUPtLT8KfIfM68ege8pCPule2uKlrZdYPNBJq7aCSCF2lNbQLJ0A8F1VJbbi
xFPlrgXNv1sbrLR11X41lntMbXqRZVCdUroiiTUdrXRFakjzECe1T9zGKetHRrvp0ZkSVmzBNA3u
BkW2HW9yNVU8hwaeCLAFuTpu5rEJ3mwkGz8utIrPBlLyRSx5MpNAGxvebT5xQadyuSVnUH11t/hp
ZPez/96P/B2bYPTUTqfFhF0ib4NrW8X6y7IZx4KEZoc1p71GXKGfr4wNZX7JLYlvNk3yKUrrwkM7
tBJ1qksv3q3uAHbaEjR8NzmxoiMjPbgS0wqNnQ5bcGkl5aQ3sUCt27qyfGP+3t8lAmT+pkrj8npp
SDqKOLAxLaF8YEg6XyQ4xQ4ml+imCZ0N3+zGZVHZJzKjJeBJmNLWSv0zl0QUHTcMTnGyWA98DQyI
uUeeSAjWz8u6ChoGGNxj+kJgG9tx50truCswIVCVJfWx7mt6hV5i0eNLp3sO1mlHs6e8APHq7Kve
dnZGSPRxjPCvS1vmr1JrUmO5i2HFTjBaO3oIn9pM1s9q5XYJV4jEuFWMn+3U2ETvMhzKmAHP0nVK
v4DO2pEkQLwf51q8LYTed0xrNAPVGoWM55fZVZhgsXBYaoUAxly/7Mf8orALJDfK1Y9Vm5sbnyou
okjlfeeW1XWgW42pRyOOVyq7hpmFxpKIwOuYxeluzh0XycFYVId4zBI21KV/C9yWT681WNe08JgF
VeQDIw0vc+P4c//UuTWhswRrJeV25aUnEqLjfsrs5jLECfXY2GYkF0EqaWIvWNefPOcr5CBuULEr
m4T6u0pclkH83GSsp3kexJLaotdeKPciXxhgYTn3UDFzbVRP5ZAUtwBu7WMyoaX1/TSbtoCrrPZ+
4p354JosVhGb300JC3QtclSrzOPzTPu3Hc6it0p7DtHEOfbvuLo0qAZi5R+94rxiyO6GYffPMi9d
sPhPC1VOg2ZMuw+x43bzngchtpEgm4c35QTaRuyrkSK5aZM/oxkLTrRyyN6rQmUXi26Yv8MUxvQ3
04L+Q3UHssa12T/Zlk193gTUVvzpzT4vQTdQMe/mceIpL1HIPqzhqO7T0G2LDT6V5KZxwEJGFnjq
YDu7pUQtlbYoJZO0BH/jpzQrtwNZbMGNA/3fVULveN7Gs86GCCJ/SY9AtMufORXuQviwRW+0YM8a
gaoQTIpK3dUoGhgzHBqEh8nlMrJB9hYiePslaxWEj5Oc2TTllcuftV5gI+cpMkBqbllO3DtpSGd/
Gm9CL2DzVrV2NavvP9m0OrCDkzUmpEgXfPpT10mtDra3UCdMZT7/CAbw5daEdINRVPYTdoqE+nAb
xufOK7v0C2VJY6s/AOHwO/lBYOW7bjYcIV1g/CM84qYnHGHhkaZBAwcsr2oJXQyMB26mNs/kvpHo
YZvB4nqRrBLXFXzqO2cdsn2pUz/j2A8G+wuCbfVAWgFNPA/jR5u06zWMtjHctaPmEcv/dzk5o0O6
ry3z77U3tAXztb8L1pgqMFmPcdhACsUz0XFrQmZK3MEZLnjcmevME6SxOWvyAf5TDYwrqKz0TVt5
+KOpaH8mKDX5zgwW52pJK4xQXT52P8mUQJvDJNfOm1DiDQIeMW7Gilb1IrzykxzCwhiQQcGNiUMW
wVkHiqyuLn9V4A63zSrba66/6wGto39R93yG9m6MElYTEXvjG3MxivcO4SXp3mJB9C6h6JlXkKv9
PpcrmQi6dNapMlXBoHbmD8+N+RwYnOqNCmR+qLnSfNJ1pdxm4lH+GlFV7yB/llsT2MDnbUf/Wcgs
7duWlOCmyKf0umdmyxbq5N/DqBj3vaUp5UhX4a7gwi4vx6lxHirpmEc8Ns5Bu4E5pa3fkx8hQPTm
y6Jh5qDoKrG1cFulE7hn6fNRnwqmXUw2t26noLcHVsuZaM/Py8DMeFFLfzITmD+dJn87Ifp9tiBG
7NWCW3MyzXIj88FsJ65vWC2CfCFVHKJW4efiPBR8qh9HZef8dyXayB6yubYd+LrdfJeoFhNdUU8v
3A5JAbK/6ByLwkrgRxv5QfEf3rVVKrEl1MkxBCUHZLljQz/SrFGeYXvi/GTTUE83xeD4zzFO52Zb
iKG64bGsbv2CqOcm1vlwN1hMFq4YIweGKDOjlcwGEF811EbUHj4R1sm9BoNlEZizsmLjeLP73pCE
G7nKGu9PKAJ+aDGvOBdwHZyIWSVc7Cpy0JuqmuuWV252UZnarEvwbi5Ha/e/EjE5/DQ3n9WP/s/7
RP8Xl4Uowv/b+MhN0w/pv1x//vn5burs8z8kSf7xZ/+RJZHOX6RCbFASriN9m2Wx/xcmkQLCEaT2
kKCTIBVyXsL9Z5jElX85UNFIkoSu45yTkv8WJnHFX7TJbTwHiv0hIiXe/yhMIv/GDvz/MImSXFXO
URYf8HTo8PX9p00zA99olPj56HTNu9FPyHPwkeIsgIjGwg9NPgMZMZxyFlkJVrX982IFh6IxgOcB
5M8Ixb2G/q010KIIGnNrrPTDkzcWDxZvWN9GxbnJfPmEDvxm4MBROXS2mXh2T+uzsP23YO2uymgZ
WGKTPFKoslPG7fEByKDeF2l5jRj8GE5hjD0BHehY7CfhrzujWG8pw5nsczNcjFb62Wf6acplwWIG
ug56CXwvEhO2tVYvHDzUWGKwNhDH8UAXw3Psh58sw2Rg+QoXPZFzbB02fqzWZNQT4ZOiLAI6/Ud0
7bXw5C9Hx32b5qhOZ+Cf2Gz7mDqCXpFLj4I5J2cO0a5sQ26V/4qhWsjOsMzKjYtIvU8MNMDD0i3i
OYO15hGAs2ZWEROUJHuDZKhjsrTeU+BOLTf6KWWgsGIRz6mt/Pk6y6IJ0/2GQ5UKoLfsLbH7aZAv
Dr0x6nsc1la57Yf8vqZdigCX+7YHdL1Zg0vFXKEY1us6o39t4bTJwNFSHVlQhCj78lq0G8cxH74a
P8XUJxGHCaIvs5+KoNnaM/Yit3vKTXdJKXlbWh/2EL54JT2Skl+y7LVv+68OZYZIp9Mc1A/sD2EQ
nOpH9lmoHq7tXOAdwck7anNlCetKsmBa5eUvU7nLyUlvRlslxyAoBEbf8MnrJKkZJFLx+JIxDNh4
tDJh1l0K+zxlFC4yieSagB+7oa6+q7AXpHRxrbq+n8jvDxPxEm/BkyWmT+XTYpHa34K9A8/e1xWV
CwGOsq6e27F4BBV64eL84HlFioOUbMpLFLfiygj6Vu08PAJWjawiJyplHGQX+F1TGiHxFDyKOjtO
UVYYuclXUAV6sEumPtjdUG1eVgK1NW3+x7rJDlVmf9SkCkANnnrMdRFonXMw5NFeZQNRkO5pRndr
k7QYAsbp1ZnsVyxlW9Wa68nxET1Vh6IyTyazd6Krr7BPHdX4rhMnZ8aXfJ7pu2uDByqXwVddk3CA
z27lbAVAiXgiZkyXUkwnbxwPfeLzFB14KyULve2VgGVd3+qULprfuX+seeBHNDLESt3InzCnM+G8
a9jHpd/+/Pe/9QZ6S9o1O6nJLDmEMLYx+V8zVydrKjGk1uLboIpOg/gyzVxEqXo6YZ9mAFt+oTR+
F8H4G7jLV8bH38nktgiLkJGM6i8AadfMWSKXKATsU01na771mCYshLfjjccFeO2HvQJsthl9vgnX
dEzqCj5tYjT7xSsxUiy7akRin6876U33LCFde7SEbJFeppM4tW716eGd2mD+RkaQyuJqXtxryM2I
p/GRlWBc9cSCrf1ChxkK49xGlVt3UT1SwcplgT2ZZFgoE7QQDLzodLyORUukjL88cCXfPl51RhJQ
L5nsx1a3Kd0qwRaPSHFO9K2cWdMPQ6TVc7LFE3TRL+oQxuz78A/0lJtx17HYwBbiBC+eMsFaa7Y1
rfluHfuHXKU+jY+FqexwakpyHKMRL4jgx6PFdzef9+HD9UYb2exW1nciri8nBMPPASYF1hx+JTcU
sg0TXAs97yp2MFApJsAxO4ccRn1Uq3vK/fzX7ZC3F3Z3ZcipbjAMQqUXOewp26LEYgagl59mneQu
d/qHJbJld1ON9BqIDi77psGBIIc+kmMdbJez6kzX9WFsxYFbHK1gJ3mt2/YDUjwoV4zq23UCZuYw
hZ8TAArtOyRvvszuvY7VD5ZL8JSwr8uaL3r8TLRkmKcJYA/NrXDXmzoo0w2H1SXsela15/xn8OKM
rCHrFzwDNhZ01I2diZecqA67RXWEdEhEUx7eL10XcjZJuZv949rPJBrYnuRAFl+L+8Fi7LTB6pZH
g5Vfuma0LoJWMo1mWczip7txqmjAkE7LjaBUbc03ouVjn9XiJ3ZRTY3lo1rH7wXvOVkmuekn1MY8
8Zpo4HuxFWdLIDWboL699zDFF3p+LvllAxSX8D6b3dGaPYStnqIWdE8d9vxvOrlEnDZjyPs9bnZL
XOF9MzTQecmeAi+2gRfm73Z3T8s/idqQJQKt3nJQ3YyXB1qtCe2lnKaUclrowu15BCnAZbCcSKOZ
3hj7K6HzpU1Zb33Q4lvtx89lV1gbd4xvQPgyduAdo31v1005vb7gKhjEp5UwTktPrsh+VHcLtext
LdSdWYvdFFSS4Wv3YXsDr4pXvSozPXmyuNT+++CtL31bvdvw1jcj4F4+fgFyoWJbWO1TG5ffMmS7
Pm2QLSjZsxo7o4eV7BMVy66zqyurn8QmGXiATsgH2pZ+TCJZU+35iWR6fsGrfRw10VPUkN/+3LUR
ltmt5wg68JyZLPVFXu8jjRcOkyq/vhl9FkawBhMDJBq6KS1/57XBZ6rX59wlByOb4clH3hvbmIVn
Znttoot94AS4wEoccuycbDqfSA4I7IjQ02W5Vpp3CleVJA6+JaSOwNo0WXnpNcyOPRjfnWYIEYS0
5wUS0cgTKU30RhUbG/cFp92t0jmgcsXXHHoz0hBxSU7NT9enWua8Wti84sG5Hq3bZA3vk6bjzeXx
DqPX/RJW8qfuY7JYQfWQpOM1x91hTl5mTdJPey8OCQHfx+xlqJXwDvF0alX6VLmKdsAZ8mvpeyaY
z/kr90BQ3i2UbTKr+DPK4oC1BeMpzPQhgFJdBKbeiny4dchr6ZnZrcqoLRdPDpuUFQTeqdeJbl5d
ksMHhYoXyDeKkNi6nLQ56di96EixsBh4wLh2kci3v4syVFOjPqt7VhPFtdjjStvTlbrCmPJdOePD
LGDm+y7rrvX8RwflYyfaN2ZS30H2wgYNTpT8d9BeF7FiM2/ttr8lrXPefMyAyHvXTqVDmIZA8P3y
N8eKiBvWP5/5kP26HKNIPMKGT2xvU8vuSsnuoQMOEVU2VthSk63Mu/aCKu8NZvptY4ibmronWtuf
CVeGZ1nymJnkbhLe9TkqyfAUP0Aybo3n0aQM3HeLnJk9JL88+Yi4FnnELf8rDu2naWEXlgdJlflk
VPynueHsmb2Q04P0LTHQYMMh/ZWTdaM7DM66WsSG72+3lDOcQtqKvbLIK2Yr7l12edfU/+ZC+zq6
68kdeDATA/wJerJurNgi3Qs+JFYD9NAobCGTE9mr+o6HL3FCtm0eWHK8sBjXRkFJoi1u81fFg92u
TzlU+4MMzVEXC6awtfuZF6IvtAQQyPiwaEo3uWomekTt2aEhqH23XU9fV7LBvQuc+N3Kq2yX9Tju
xlSoo6sb8pfftpqgs2sr3JVkoJXNNrIcj3PpDySgwYsna7rVlqN2rYfjiR4/VHXdIVU7TvUqonXA
6Vaeg1QuXhUxIC7OY0l6sIoYULbb7swGtcp53SUTC4vzHJyxT9txiM9KMk72cAbAJGH5zAZMvLaX
bwsJK2veYMlZg6Ynth6bOLgOKbm3tepJrcbV0acS2flD/pyk8Y8i2SDXBNVTm/LZtd8r5uOI3Ltt
PRsepFQoEY6j49wmYbRW7qPfkqHjPllsmyGxNnl7ZDI8X4Tw5EkcF5bcOfKe8eUYMdS9HSe3OgaG
ysK2KUMSzvIeXns6IzIv2hWVBL2laF2gICjsoMartr2DBEgu7rJf63alMQepWWDsg6UgM6vZMjyo
KZ+ReDv0oEWDpfJcnpp+GSJnvSbISAHEKoG7ti1EoyDdHYQz6b173m+h8HrW+Xm9y7vLx3XTqLPJ
cjjMfSAP02p/a0MaikXYIjILuvJqYcXT3Bd8sJdyJVu1iq3y0umAXvrdc/B5WT2f2SFttq0LhSEx
qSAvKJ/lypPAMoDiqwfiFtxvlM8FseHjZtw3YFP3tSrvszQhe4Vf0l1qbiv9x4AIfcvbiqJDPzZT
87gwil+JeLOezesiyWdZFQcqD8v+/G1BN2iKqLCM2a19yZhR0EIjdGeiwKPiDyBZRaxgeFFHXzpK
LRg6mcNaY5+znMiMKRpDNtCWTHFD9a8co27wWNhRk4nxGHBqFrZ7PZX1C3tIeyZCl5DniV5NJB5k
KHZIFC+KiZP7vD0QtY717JCRiPBO9RENxZA3dVr6O+EUbxbN0104CodqyifG3Oqdu7o/bH6URxQp
a5QOMbUlHWmEBoxfph1UD3WdTrgfpDe3FzGN0TAjGtIBDLwQQ+/uHfja7HmEt2XggUbMc7xv4cGl
NXXICN7uwCTsMt5odWimHVRh6DgDLPy4zp5r/40BNiTlpbpNkVch5HOS255LU221C5TDg+uPuFXZ
cq6YI5/p3WDnqxFBcSDu55zLryZFTDrxLlf2eKW3c18823BMcvA7vHdTk0MT5qqS2Dq/+fuXNWe5
goZeeoxRG5ORI1RIBoFnsjH7uprenNFOLkpXkHCuXzsmWoQOMcp11hRF08CjrQpzhDH2zDJyJa/d
svA/quZ6lHyiWnUzxOXFSLRrW49XEoLKi3amL17a/sCqdEsACT26XrrrYOjUNkxYcxexv09G7ziV
iBZ4MK+HnOzEfWKS/sS1uHb0xAMo777j7l76dfsspw4ZA7FfNXg/qWEz0ZIZ6ZFn8BlPmeAB3Tux
E42tvXcs66fr9FPenwufgtGwbbppa+BVcdJynRKiw7kdlWY4y74o6YysgUAmr9pPQE7CN4j6zjyQ
4dlmKFTz0n5z/OZhEJVhBElKukvudVd9O3X27U7qoQrU1eB413Ou7+lNj/cASvfSmc0+sZtHL2Hc
zdFLK+xYMKGIziZht8vYrZfWAWbGvh6sYU8kgkTPwlJ4wJqEqhiUC7HVTkiROLZllI7tXZL67+xg
6J1VWfNucdVD3WXYXIdcoMTyj3VAmdSb3qMPUu7zGGO0xWM8G1lncnJyQ2KWb3PK+Z04uMqh338G
xeSc6nu5YM1lnvfLFJxdV6RnXGNxh9pqV3lcL7ukLHdpU9Q78ir7EU+iI5ZrJb3bjItgJ50T7zxc
fByEXvPuKgz1VklnfQqSr2K4KLse1YIM/wxF9SGVuRkW989ide/2yMTTrc1vYl0McftccGfeYP5I
CQ7U8lDolWdNUU2RnKg+2vNpGLJ9q5fpZ7JLfeRyAl3mthk5+UlT+ZXlYGBroOa0V85af49cccJw
PguHCFzPIntP1nFnhxqoaWpzXa3XHVmUL6qBhYYUF5WxQc+ZkQ50HOAl9t97rvHeMrdePX5wHaQY
nQq1p4MmsGmCUfHSVB1BwUTVEOc0ecjP4PDipR8e51I85q6db9ikoI8YqEudZ+uWKAs/WcOlk3DZ
dnQXvW1yolZxrJ49nYu9nK76NfhOx53LQteZ8EgbZmlyFJOaMkm56Rh1KfMelqI4MWlN+g0zRLSY
n3FeeqdKuFeyqdwdYGCuOcPyPRbWeimqeheYsT8VSfiUreJ1LlGB1D6QnLxkod7vPhO//2VwdOey
e2nHcErDgjNbu1kbQduh5RWzk0AQ12wH0G65x01qqU7cpcvAEDv2hh2/NZBDAvHRBdz3YhqZ2B5p
OWVT+9BT/U2efW8q7ezienzyjfqwke8Se2JdNT7PV0fhEsd+LHTXPhR5wSgnWOHNOvOZKcOPweu9
g8r6rXH8b7WG7a6O+5fRTXcMNst9EfhsjJGK1Jlnbby5ui+DxdurUf6JF8A7taefsnT+YLem2tsE
mCjG4343q/ntb8zC/0r//78Eiv0fHABInwXO/3p79COrvj6/pp9/3/f/+4/8o+vv0PVn/53Pous7
jiLG+29df+8v6SjhCCFDHsR/L5f+s+tv2d5fviCvBzKMX2xx7sX/ExhmsV/qspsJ99wPbB9bgfyf
9P2J5/9H9gATCceRNoANX7heAIiMEcO/Zw80YeM6ccfF2UX1TVK+ReAdFNmNKBgb6eK41HF1OdcF
MzNlSt4+CMGplfIjOSluwB38qLDodkE/mFvmj7wlhe5uZdM2e1IHFeFQHDN1oV+Hse+OwUgSfKRB
Pql8P6fLo/YBI7H+xEUoL1+rAegIB1G280gIbOMhv8BMOEaCAhfo3kPAEsMWV2nJBcq5FytcpJCm
y0UCBIRABv0NNNFEvDBflkbsnIDfGb3vZQKzwlnsIi/pEHlrotlTndIPVml7W6wsV+AoA2wLcwUm
xYWxS4WuqH2tS6Ef56L/Yxz5jFu8vQBTIQ/see09L+c2dJZFpHGFSFjZdBnpc80zpliDY8WYWVxP
1RYzKsgrq0to4Mzze66zZxV/BtVvgA22s5b8I2QbnJk/DwI7WuRp6Ivl0NLegmVTs/Y690eTGnNc
Yc7HhYUgtC7cy2VWv5NP/k3aWGxbf9Rk12P2gKY1oAXqEWobF3Ph1aGI5m0fL94jvYt+2452/uDC
pSHvZDXUrCB35qbUezn3HWUnxWYvxMHIKbsuQjKlvhE/SK6XE42Qn6TJUbixm3CUIcuZxkGZRGrQ
PghRPMPbdw/doIaDCZhcKEV2eNItK0eTuOibtdzVU5BfxN15INmD2lCscTyG9lhuM7vyHp01JaaE
gJolYOeJeDGPv6FVz2oeLhzDZKHJu1duBwsE3HKh/R2jojUOOl5mSbisCgy26QdBiFfl01WdO622
OYPXEQpNpuu3VFNKF2HqbVB4vXrEx0FFlNSRzbJXPCobIqtLklUEgTSoHXftdpKl5AtnAgwOHi5x
+0vpQpUa+dRsm45iYUqwcZnsoyGBdtB1dTIJHLW57G8yMdeYBhnXDGn+4ZP6jsYYTiPAA+qLubzw
ymUG2M9EejU00eB8buJmaa4qSbNSsW6NKXpq95U8DG1WRZnDSzaHXHaI7v0QOme32G+alxwiKdEp
97tex/o4z4ZPW6n2hitH2lTBncs/EThlRN9zBmxXguqoArrgNlb6hhzYvY+SjS1xmT4RlLhPJ/dj
znSzNdXE5tvqgkdZuCv6LC8uLDnuKlU8sV+TH8NMnPgWqpu+vGWd6RXracDqtlvQDnLzHTHZ4VTF
gLCVy4Vjlg0XPNEdm7Y+5hmZUyRY2xTv4o4w9yFEA9qxEXIF3/SRD10cxTEHg1u01J+1dxXCtUnI
gEboKLket8Mvsz92hxEeVwLUT+BdI52KfI9K+dyGpm4dD7kb9IepCy6zc+0sRHhHMyJgaW7s9qoa
PmfuhK2bQYiomBjkaHC9GXosgNtT7YWwXla/5l1PcCMIK+qKpr6s1zR/dX2QSnNI3Zop6gYKv62w
qMbjqVp4M9H1TQr3fSSD3JU9O3m1++QP5U3MGbNOfrwd2yC58Id1l3f9TemOX0kXfyUrYu810w9D
Hj+JKjNszaEV8+0/NJtF1LMxfcVSDEVdcLWG9LQ7cuEHsbR80ByMwklYJccxw3A/God9DVe+tm4T
rZieWQrYco/L96roH0iyPg2wVUh5rlAYp3yvxbLQNXKKg0J4kJtL/gSLmpRVyRPhGlpsizqjsYpb
HTJlGNIgv7NzD9NVXWIAU6yRJzM6ivmEdPJP55Piz/ufOCsec3UHnBivZR1GxUIcClkEsmzT/S4C
Z5/kTc5UkU5zyXZ0pDHL01BApGZ1zT7r2merGe+zFZAUIBlWdSjNoyEscWqSVuez7h6JVB+GfKRw
tZJHoUSylTQDOMcPYUHMCtxd3kp0jfUFGdqRbku/leewTYUa7hiqIr5p8rOCkbmtbJp6WyzlRjEN
vLRL8zhCHDg6heWfDGE95brNbcIRtWVZDhrYv5J0ZttxIlkU/SLWYg54TRJyklKzLPmFZUsyMwQE
EMDX987qh9Jyt8sqK5OEG/ecs881KLP3zfeu2VzB5HO7vdmP/WNH758eVZya1pIQEYL6Vnz2RguU
arp14Uhd7zJKOPerdC9KVteNcPAeOVUdUX9cHEGU74neSMgwcLKBJpJWfyzuOXjUDi0XLlFM/032
5VMRgkHiO9FFkbqcSXS6GwbAJpUmlrlWf5qWdbWfW/ck8tkhhQ8cBPOksryZHxMRBG/Pnow7Eovr
39F+gNUkW947nNoSkRI4domTTBI4kfrHashnMyy/5LMpD+TBm9syNI//+1XoEDEQLHKsYn6f4dpF
9JRuaCrBP9TDa3lblspRHm1uVdGqxoc8YHdWeG64o2413TnaZ5WGXS0Ose3umlp+z4bH6a10DOCU
MCGLlK5CdgJnX/PNGxy5xTr7rN0v9kYJDK7ouEJaAJgW0o1qBElzW6A3JqWmmYdGS2L7b2kt59Z6
ccIGkb3pfjwWsv3s7qRTWnFQBKz9O1rOSvlmah/3eis/XcN8DLI88i0lKVjdpnjSzR0u+YuYxpPA
L/2RE50I3Z4K8h7zNF5WmEPbFrsctaeZtasfSuBZLMS51IkVECLHDOA3rNun4UH2HXP9ktd737TH
/eq4BmkKp4+wgl22lLv1SgRCN3Mfj539OCwWMYa/W5rBC2LdsBsW8UP8h9Ep8AJcxkCRRPciF/LG
/UgXuCHvbW44R+EPH644zHOIzax3wv2oyrOp5/KMaIowOwQnTAYodB3eYXX1mgDXKoDYgrd6tfwk
TLEC2GN1TMvvGapg3Iz1B9o1DI9p5Z10WjSbiieC0sZ9/e0u6ye2B5Z4HRVFEv+s1ZkPHOL6nZeF
9dUcxWdLF8WxMLNDPl896quf1zG/FyFiRzeGkCCI7hNc50OuqvHRM/pvWvZAUkHDD0q9F8F4KSrm
N9r31mPaEhgUULqYRMFENL6ed2zWkwALyL4P0zVZ2eARHQUeensBUDMLr6fmnBK9DFfpbnbaH96d
riTF7LaEuY3ircHsf99CG7MKTtOy76P+9jS2QiOqUtuJh5zjMrPC3srZsZRGgKOqaVRcTFjbxwCk
vsldfzP52EBEB0DaFnftCzmnKWo2vf4W7fzFo9iLcvnSVH4fiyL/I0du/xopmdP/nfaolC2WJ79w
n4zB/97U2B7S/qd9NDDVRxSock50Z2An2xUupnPXeS9si0LwiOih2rupFyE+QjFjMJRs+eR3kM3f
6RuwC8ZuL2opsEg8I33KvS8y9DV7ody5b/6sNS9bdsuJggfVxXTsNusRTG3cTqq6tBASdoarEj7/
dTw3JLPsrPU5r8eSYQsrmoM/VdqvNrb+2ErFQ2fRZ3rfljIKhtCGfYJJEiur3AGKNYK+iecxryMa
MB8MPNU8qYKvBv6vl3p/ZYOTHev0mPTBHctXLDCZmyUuWP0zG8+IIP4NwuTtaRSedzAHIuu2JeWC
KBIz2LshFZA8n9OD9upD73uk9fzAj1NO8AAuiTenxQH5grBcqwE4TX9hWJL6c51Pk/d43gom0MLq
Sb7it1tnkWwLtE/QN7y2rJlFbgFitK7FRnlBsCHVj61/dvowf+mLpklcw82iDgWpCqCvmi2k4Kp4
CeeB5JHc3BiVZCc8820pvfTouuzbNs2C2bEe3Zya13HQX1sbIlswi/foPjE35mjEaXysO+cR+MP9
aJnvRmd82jWhodWQ+FJU9akKBn+LsKf3i7PEhn27ecjw+uxSC0hAZvsHn3g3lgo2hl7gPNNBSarV
1sT1TPsutevfrMW+1aDYYlWiitMG783gkzOlb8q2OowFnvmLaCH2fjKiSeaoeFr1o+l1CRDTd0gL
Ni5E6fAt82xiz98rGC70Fqvwp5iNa4tVyfCMlz43eCkbBJGAh3HkFurKesTatSmkEzuTuMH9jR56
wzmO0/Dorc2P42/8QLXKkCinq6EnTjvDdht06jePPWasl4IqV4Z5HFxcvABZv4uOk4C2gKOA2eUG
3Ksd1bV/AGmY0STZOHGteTezh0t+ODjSTr8eRN49S5M3D1Uf6Kdo3mn51nvE5L9L5Z3KmXrizeBq
mODoGIX3L2/CGf7lZOzabTpPM8lrzf3BCTPrZR7aq8ohtxJE5UFTtcXezT4mwxcnQeXuCUn9sHpE
KytPjU/zlP2BsDSgrM4kbnkGyg1JKHx2OYruFiLv+3HgWkdtY5Wmt5fQ0+sh94R5CQtug4BhvcQ2
LSY40ZGa4ibEhFMcCw/2ZAbsb2ep2jgZtbcnHjw/OeCMIcGMv/re3GscfecJM/Yuq3uEgKk5YhqB
sodoV2sBObkCqOKD4VvA0Xzks0q5CKYPM6DkmOcjKVaY4b1RX6zlffFHharQS3QXloBlKf6MongC
i4ORZHIe5CzRNlxvPzcjEeAl++wULkNK9ah7cpp9NwA6pAXyj57cv5DX/4JkOlINsySkWzVjst5O
0DgB7iFTwlmaMD/vlpAeOFnTCbcElzVjrPMC/wV4z3HpnfVESTbWjgzmRFo6N9fOWtzPyxrEWTdy
MsT6RLt0e1gQc3D20b0tFl6xoFNf5sTueGAE9tP0cWxZhKCeYSAnLoRtOCq8G8LV8Oe7VvfnGq5x
THV3s6tySNxjd+zxEUprRLglmxq5wuYnoYlELGg1Vma+1MOALti6J2jfGOfdhfuXTdRpxJTntxRV
+fZXi/Z1LOEZRS6wqAh6JbE8bA1pfk4DEeAHStF7Wlg5HcKyDhw0YxyOU5pfhIVvoiw3cuDqk+nP
OrIG+ZRBSgDMdb2DOWTbG8GfPEZ4VAB8JcOgM92P9a0o2arvbH/5tc3qpbWXPFaMLMnKkPjgp9Ul
IJrP2CK8f8PiYddjAC6clzGbxBOJzaheS06k63QZGgjMebBgHvE0IzU2hbY0zTtLsTgATXsGAvwl
OirONEXNvJEH85OhXR3LALmtxTW495R7DdHdGeKcY1GbwaH1bftcQqZt3P4xS+c1BidG/bHfvJRz
YyYVhKlzmmAsxaIa4F6afOqXDV7h8/+/mA5pLdH9QCzYGQJYaAvOOXYNPixCP6OGhzuolAb7GRRi
rSoCUItFLBUGQVTikHgIwPBERT2cqmB1T35QMryo8oVozFeoW9wQq/uT6uHSKlPt+IQyeyRL4HXH
BhtQvIbsc20EEPymzobhsgfWOtTTo8iaf0x1JunwoIimjZvZVL7m9mqxk3YfJ3++bsSTOBhhVpqB
K0iQFjhneEyyulj96tkKn6AeFUCMgfQoM7wrelFFNqDi2cbkNMuzzUVFz1L5EnJYLFBFQJd0+6JB
CNVWUfP44+xmFIpo6eipc943WyxHGFcGUaMUiufO6iComKv9peq+TjCav454MSJAmoCb22Mt2ZwT
zKRP7hYtkoMHN7cx53vYBjNb8qo/jF7t7yffpwCoc5FWHfPqCac7T+rmTypMrp0b1fMW2u+qHOWh
fiY5dmaaoa+UuxTrrr+drKArdQonqGLKI51d8sA90Vc4cXKfv3saGW+JvQP+1/ZY9G+hO73fdqOn
CUJBrCWPw43zZ9lVy6FeiOekE5leShbhvuXlDsNvgBfFxJhB7Ax9Bs1WNZivVl0NsVyDf2HTXE1L
rqdmOhnoUAkD8sVxt39BviYGQdoZux2jFN3wEypMowSuZY7fi/0Qavgizdj+hfyUSGf5XU7+t29N
PA5CliyL9RGWeksG7Gwcxdentet0XNeXoGv4dQtWXOnXmbkOD60A/uWRksV8wz0GiTmVgx0p06wR
hJkFPJ2dV2wQkV45AWkPsXvp8RfXbcacTohorPEET3MFdprUQ1YMoMzyJg5oTADjSrxjZjzkKLeX
5LxGC6ZwoZxvOfcjHJu2hv6AQ+CisNWRFUI3100rz/99aTeNYW5p9nPlBjt7lu8ZmzYiunl//u8L
RAhiD//90rYl99Dbn896GUDB+xl9lMDJI1JIswAf6KG/g/dUH3DPj+eJI0nSE27iTRGRJ/1v1s4Z
2lV/r9y0eK9SN+pNXV9uMT2KClaSi36GQ5znkLel2LCWNF6N8tErpvzQDpSNSyBg1sxnbeZss0sH
kPW4HRMr7176oOYHnuw3uF4MVbB+E24NZQwT8tpZOWcTtjIDESIetERyrAnprNDdFnl9w2XteQei
ZXGxBtZJo64ylrm3qNPrVtTdHk3g1hB/A4frxY9hBpkn3XzW3BViL1tcLAk85MoQ82TrbXcgrbJk
a7BYuGHHWsGgbYqH26VIw98T3JWzFGZ7sUvrvI7ds4eq6bZweADselrcTf4dQl9Mcp6ZvPa7g2kQ
eWo8PN830urknEYuVuWt02HY5J1cx/S0qCmqSJhf2qY5kZZysfJjG2DvG5mT+e7ahX2f9YF3oNkB
KwbulahzY6/tgxhufP7YM5YnxkC4gIISRhCoT0TLqfcAJDsd0sfeM7LztJoHpQHEmES0qKJf9h47
CN5Z506q4Fddjlnc82ayJ3TbGAaRdR7b7otIERhkg4VXltowkmU788x1sS7Ne9mL5YA8jS6eFn3S
rg+k5mDe5WlEWuliCfqGeDoP/cYhBQeKdRTljEF7BPRKQpmHsESBdzTgFdecMVgbb7QHvJYtbCHo
Ai6W7js6evLl5tMn2ZfTpQaP2wPWi0F9Dvg5NICPZmFd0Ex+kpP2texmir2VZW0xoHoY0sj2wGqG
QymcX8TjYvwH/bvrEuWWEHi6cnsCYNcfq3COW0j+F66W92IhpEVELv1tTmHi1Ii3hH0xXoIWahei
TAUnjp1t+E6CEZMnCelnpwucKznhT6YpF8gvhQSBimfBtNRbxtFmx088I8QB4KtHuvh6XN9dsW/X
6qdSYKWrwNytWZWYm2S0LmmSAJXyLkr9YeOimH1W/PNs+Ud4/Um68RIOjeToW3HyqvrhadgcdVeM
7WMxq4dp8Zdd56qAhPR6NLq2jRnNflSBNRmu93tJtXvlqhO+P5uVUfOnWcVTXYRFXPL8cfsH2TiK
HOTGO0hOjCQeqxnsQy3VeUWw/NBVQ6NFYFi7DvWEWLrJt+q83dt2W8L6kmu/sW81cf1wnLV511k8
Ru28SPekOq+lRv0NkGprwiTlgOENJCvGENhaUfO9NLmzX6v8M8SoeGx8dvCTh0jbsdDJ1btvq/4o
0/UP2+nXwgEI1a7jvi46l0e0Xkn0BVDxhPoaQStlHAjoRvGSbWO3NtXigaHZh7CHzVHa96oD7G0z
GOyL8FaC1bGUtVgaF9Xc7AGDHJrVsrFXF+buujm4HiQcoiNZdU5ywcnPDH2VZvpcKbAQ/VR6UArv
xq3od0ZuWphjuDun8MRP7pp+Dua97xMk1K3jX0J8lYgJwnkYWtSZwecjxOKujasMh0JlNyUWkME6
y9b4zaGNz7tsquGeBMfxv98sbv/GZAzDI4TD//8L//3/Y0/yYant63//a8jX8slwuyfWHpAemqSQ
hD3yofCe/vsSdu8MjEert/KPVM14oRRWRKIOfbJWLMdV5sNHS7ueUNJSPFVCuVGLc/mUOhpslFV/
w1BRd3Uu3sgh4tfT3me4ujKeFQGYOrwGaRlyE1EmpP6Sw0JeeZFxj/2qeW03O3+oTPe+5FV/zX1k
F9PUVzdl5b0W+PbS/hTokPOXj/+wyfhJcftYImwulTVOr/lSsb+yD+ZmTHQHhQrnsfrx/nEB6tdG
tRSGSmunBz2cyGugu8x8PAznBqkpvfFPXxW4zZ2fHrzZLqP7Oiu9Nt4W5swMmGMERaGnj098zXAu
HrrSPOSGth9mE+mVbjA+d8JI79ugyB80PDqcMOsEI98JSO6nCR7BUwON5K6X+bF1IcCKgYNRhYTK
ntHlkurD/l5ogNdZR5H3gDeUTad/3qre2DUGdP6sE+3ByycCCdtYHxYDm3czv+RrBgfMbZpoqBBo
zW3TRzOpO4ydJC7Um9+GV5nTpMnh/Zlld5wPLOeVxap+apwPzmPi3nDDv3RDbBDLaPfwiEyNfNvr
CDGU4pbS/hqhvw+h/m3TZMVGkQqcD1SwMfJrCsv5IQKy/rUEP8Z/fKqG/OiyibJQj62b5x5+y5UY
kBPZS1EgcGz5hax7ZEndxM5awME0+2enXd/Ixq1g0ljATGb2XRsjTy5vKA6mi/8at+uD6fFnB6v8
W5uFTnxj3g4NR/XraCorXgzMIZiP4IHXsog4HUCNmH1+4sKPRNb/KJcxTvbp96oyxlc7mF7gG4yH
YTVrlvc0/qBionvyeUepaeI2G2tIfgPlD4jgFKis8dRDnunSAZN/4Dxs6bXfnCcLqkkcein7tM22
T3T7IPo42x8OW87FWNYktCSPMJ4UeY2/8nGegAmoSexTMfwEE++EOTO7Z2P32+hEhvSk475jHEfI
Gnka8lz0nbkDXlDde4SUd34lxrOfbf/MZBzkCVE+poCBKwBTXGaP/8oMS5+scd3myDQrTy9ZGonh
w3hXrn7uVjbqhoGkUth3Jp6xk5CsM0EOOgQk+Gg41TCfWGI8Dr1lJoJtny0NecaGF3kOstCCzzxp
SUZpxckldzEdAwzDZqw5M7d/AIpax62u6kjppUq69Ie/IR2dYOX2JVcNzJ8+7rcM3UYaET3uT6Wp
x8ijHkS0cHo3WEM7l66BG3JDqOfWk8YBSUkchOedVd2SMRmzEEuP5BwnZQweQe1K2/695l9kvKvI
nO0vGmweOWkf5zqQD5k0/nHQBHd767Ps1hTGL1Llmn+HebrEpkWeJniTwQ1k0HZ+Auo+2FMvsO2G
sbgMpn9XDQI6X+ZC7Z/eQXZHTdj8MkY4nwo2uK3xT412GE20AXEIAi9nlx5Hu3Fk78aKlEqXKs62
9p/git+zVqSZIDtZTAope/2dZxFXb2tK5ThuqM5d4rJwv6qVYpmVbEPNoBVtacjKQOBDUhOoDG3R
GOKEV92og6apJ2mM3+OExSFzyAbmAq2FFXbG3omiLrD59OwEbniYCXEQnOrj2hVd1JdluIcbUu/d
lZMoIxizSbby3UlESUJnznqdsrqK1UwIq6m/vLEr8JcWdxPqT6ot+9CxjdlZ/kovD1aBQTIPudu9
ROLbm95MFEFNiVD/0oaykxsifJi5OB0lnvtmWfe43OhQydFS6YxweaJls/xndhM9XIF8ZwmUnWib
+bHnX8RpOVKzEsFjjHQ2jtE0i/Y/Td+y9VH0+tlB6t6NJemF1AC4iaBFoXpqGdhSc25q24wu1UJT
5xnhEJ3itqbPykTvajxY5RYOZya4jBGm5lLM4KPQT/+4+nThza2X7pDD8Rd3LFFVeJcVMzyrGwu6
KG2M6WyQZqu4F0Hwj6wkv2UW5UGFuBuzNX9UqXU/BdVHq/F2kl5lvAAiofC6anfq9lsWRNno/LXW
io/+hJmtYpmLTU67PxDUgH+X/sZbZHgnKnECV0eBM5BOGuEiON7Z40S4Gyz73tYCC1ovrpPb9DAI
SO22rC0r1kH7EtzgDgPmyS7tpLd9LtPJs8+D/TQU5h3IzBdfWTox8uANsxHzbDDvbReQqdH/MgsD
ebxHSqa8Zxfkil3IgvQWVilBOrs82m4GF6wngoPd5If7vMtLTsGyvJ3DgYRONyHt3hxnl546ho8l
kJSMtqjxdI8RF2Yz4D57ofc7oF1UQyOAlI+qi6O0mfPlsnBmgMmAldqnY3gyjp2pvjX45h05B1ah
oEduMHNiCROG0E5DbbpZjLVdlnHZIP5Jh9S0dIOESL7cB5Dqdt5MXRti1oo2NdJjR0zJmme8oWsN
uiL8G46BOEi58NejSmxaxYf00QkENnnSHC4/8hvPGVBRPlBWcyyozuGBha35tvLN9B2AeHJKwrKf
JyHu6oXaOdy9rAqzgJMZcrKAv70LitfFbNXjRLdcTiiQ1ae570eLvxWJbrxP6ZdIKzfSdJSxO5q/
uYsfC1lt71SJePHSZb/bVigqkCwv2oa8PuXWKA4cSc7wS4LdMixROiC62brD7ARRnrW2f2nmBdGM
Mj8sSIDXsJqMAT6JFDupct9BuxHCm/iVJiDIaqpuqChrm31vg8uhwoo11sY9eqgW9WEYhuatB9Wy
hRwtoL9s8bopcgTNTVrP1PK0NQRUa5+nSwq0qb4t5AZ3b0vPOHA0h//VZHtVwC1xwhGZH11svcHf
0hrytu89mHTQ7do+9w9i8tzEbnwG8s6rT41TdlG6TbBU64kmq6klQFohKGLSqQjr+Vi+iIKt395S
Xbmw9+Namq9T2v9pcXLvcLQcwJ6w+lXWwM2ZK2attuUw5s6vxeGK7wfOyo0RzznXBW5S5NLmL7Tb
YN9X48s0sRbjsNJyKUT4W/xkMgNoQoRKGCmHKXGg/ZmB2Tw1oX0h+W8hXFvvVs2ta3RTQs91F0+3
CFRQTQsYHXjlvqKEvcXHJNm9EP/03yuh1ZlrX8N6FnwcNt5LPXkzOlWLiQEBghQqrgVlRjLo/llk
znYipXZvthNd+H8VwsFh8izsYP7yr1vRKEYV3mMS/9PLRifh2N1iiyVGRF6x1BAHJV44G+G52rzu
qtCpt7f+EXI/x0829Lg9ht+USZHFBkS564u2Prg2ft+caXxpOpxi8zNbFe4EPJ93stdPNmexWImh
jF17I5rr0u83NvneBrB+Wwtcs4VKycxjcziZ1VfXlMephiUi5cSc4DfPhsMNVUy6jVUI8AMCKFv2
Ub42YtvOW289g1hj0x8+p4t9CYhLIAgC/Jm6Jx42POlk9tpYnX9Y3Zbtzaovy+Dl91bdddwi/PFe
dDwDlu2st2VLas1Hc1iqk10RB8bIJtPNuKzTS57ilcgDqicbmCx7UBQa7ZgaKbOr7jlHV/dsNz1S
6PmvkN1pHMyPITHUB7g2T8VQ2ntsx09+/ytT7W8oAWqnwfqw5qOFzO3t3So6grsstCDl/dKtWyUt
y1TqIcbbHYrWSm9QCM9L8WAtaXEeKPI64j/5BmmBQFV8MKz2LwQQElwAKhHs0IjBPAet85C5f1GU
8dnl5odq8X0xYO0nDl2cXucr3rRktdhEpYP9bnIXNerh3ltMN8EO2GKOAsDW/Ha6tGLjWzyKrnsK
+TjkLQPAbK/1gx/kB2dU6cn3B5DWWczcwcyRpgMc1uKkhXln1v6Tm9do+yI09o5fYuAmAJoY62BE
fuUh1VjFcggiUwQ0vSJYTr4wQCIY31bJ42KDYQVgeNxrl2YBzLT72bHwNUGaOHPnoZAsiMGz9Hc+
BKZ9oOqfekQJasYJJNN/Kwv/ZMzyIyyw9NnEfDUshcChFHslEgmjneBpkP/VtOZhSkeGoKECin02
Hny7uRQBhVVe/dhYqkgMMO973q/03PDo2EzUhmWaWA+aP8TqcET0ZOQryxyw2RWP7K6EWBGy/Gvg
h79qp77Lls6ASgeLEzgT7CcuMf+ZFdWTp2B9bFZC0Toi6gJ3L2AC3XkKnYAz7D3E0Xe5XEQItkAA
88aE0IGSlE6U42yP1lRc2+HUI3Ps1jBdqDHjZlJXfxeGkdz8csUoTuagj22XOrEwTS8Kbmv1zhhZ
I5ExL/PlZ3VyqOjS4O68brxCWb6fVkKRi7Edjbo+i7Ux923LRtZVeE0ax6yo5Q7wImc+UevGiMjs
sVliseePu0Aa7PoqZ2VtMsyJRerSNj5HOdxP5ujsoVX+GcObIjeyH1SyGGNLrX/yfjyx2GVyC1xn
X5jPnQyDe+1tn529VEcIvCT/HGZrn4fFuiLhpa6xZx7GjlXGbLcxH82YNizy9YHb6Tc8Mtgx65Lb
IHqjQyJ4HoftAi6Nu5LmgqCBc9GLvnCYOs8Ta3dIbmR604DfopY+C6BzlGmwCwJV7D1bu4mrh6fV
SL0jftzYNrz5YI75ZylY62duF8a9M3/lDmaGpbinNiiN6Q8jStScbRquD8Fi3ZeS3rOqYM/rF+yI
+oxgk4Mnyo+H9nPlIXMqApwBzXZasbFhnqACVmZkNpEKjzTZfNmTxpzTtt/C3rCThn1kGhYFRN6U
HeogvE6WTWbuFrOgJeWDjh8YSY5xSell3lsslBX5tKjlYRx/6xK1kYTJZ5fdmppXKgXqraeal6lY
bfiFKCs4BUt9cWpQCP5m5uemq969tqriifbHwcyRKElvSaW+UNafB9eJTJfdWwv6Y0cecFfObWy4
tnpohCBlurzycCfIG75CdGcnBoDpMJdWg10kv64ILAkOXKzDSp4LKhfyCmEg/dvC40tYNX2ptHjC
K3pvtVTU1iX7cnqoC43XGiB6HuWlOFqOeG9qNqz4+vpsaE+OklcDR8p+YvdB/xx9eBzLSrsoIQs/
aY/ZzKauo5UNlk974ePVkPXKMb70fvUNZwbboqZhOQPv6dwqFTe/+1WPmBK5SH5JSTcF5zwAwwLq
YIHEONU58IQhDv0Zv8vWn5Qz86ccB8QXs0jt+iKy7fK16tSQ+A4mni37Grg1enAHD0VXm3tf1zf+
M8jFZS4OSsK99FPjIx+y9yBn4jZMdzi1lfxrGStwyYzdPScnVcwus/aFJkQgQtZC/2Y970ny2xGz
4dts0lhprd0ngANMqbqgWWA1Ly2H5pOyt096leGhBn26E2V4GIamO3alfgsH58QHkAccdDZWFzrE
QE/F4zLRD9ev/ZlSDgw+LvY7gtxceoCHdgTDCOKs/lM+LnArQ85LxCtpjpvXe27zMa8TFziQ3q4Z
YpZGseqxl4SeAH1I1Tfl3080yomE28FxZZtwbPriFbKO8Ff7aLRbcRaLwjyhp+dZMwc42jha3MwQ
cBBXCxU+kyd8MTgo/PcPQeMHa4Xc4pTAJSsY4JgvXfYLR9fOSeRa4cHMFWiy/r0ynPRIjMjZZ3as
mzx833T1aJTvFU1QycrExMXRPafqibNhG8m+/iAzmkLwq+7DfD12fXXwek6rdMC8wPt93VUFs0uh
zMuSqxM6/iuQME4smsLHfPvY5PRCnIt3b+zf9LjgtFrfKo9PfUuMiQYN+G/KOBbBSOrUnPFlpXgN
JhoP9rdPJyPUq0ibO7+85eRS/7k0YxtC5FlDUGYUEphsVgYoGlUORYEH0Mrt106A3EM0+be5LOL7
3uXJUQDWXPNNJtVaJYQ4i4sQM4u0Cr0Zato3gfDrMAv/4tqn0rcRncqMUyG2rg3n/agyTKi6qPf1
XG575h1kuuPgKjLxJatcF6lGS+PHyFDcB7ATjNcRy0owMEXf4x8SDdW1xTsEBXLjTUAixiIm2dAB
SLMvJqCVfAypPHcZ57esax7dcjgCXTXvtk79dReb9wxIvXSn/GSNn6Iiy0hg4T3vFxPGnt8nlTce
09pAuwezV4Yt5dDtdZFhf2jQojUZeRYoOVlwVzvX+TYb3zbNVKxFkOFZKpGhnctPvN3NLdS5avvN
vVEEACSTyE2Lo4f2cfDS9gfY/WdQseyh91XFXsWrieZ3QAVMpG884ltjo7d+T7Ztnea6e2wZKWpU
wFNpQbuIQpHPL4PD9svJxovw9Pu8zEs8WiCPwCVNkXLpbB8N6Pg0ZQS37QVGXO5N4A3NPUdJbLI9
9pXKgbqRe9PHAFgZe0f5r86UQcCa1cDWfFm50SU+Z1RHJrnQKWj16a309bOxefaNYdDsNU0l7Jfu
hiEL8R64J6I3Xz18C5I+SMlVpRPsfdRpa8Hyl2Z0I09EnSaokfHk0miy8D4mXRXufRsTo2xDQbfZ
G71kl8lpCEIzyieBTNt96pGaz25z6SZ/EdjI2M+/YkxTh7Qsn7RDJWiDRyYlC1PUvr3rbyXqI0uJ
zSLG7/PWOZM8MWTlp6WozvyM43HhP3Djpkizij2DWccxS4GLFdhmPfvHxvTYcJn+n66rDMyGWX5c
K0U/aSsPYsnk2Q0IVFLpxJk6266iqppoZkHcEDe78wV7C9sUFNwHGyVidwFNM7xFN/gm91jqrn56
UWDmCPpH+HPpffii3Np55ox8pjk26SV0iaoYU1IKRFO4NPe+46bHcANuWFZEzsepGA7wl8BvkHmY
iunRoSWW3TYWkXY2EeutfGHV8OSoZjrUI2z4VmDfSGnAwQA6gGxfzWQG8L75OccEPD0pe6LFHF/C
HgMJJfANOgT/BLHb4REUHuy3ptuKk1DnEP7jvdUbHO7838SicPAL8bbk5RqVGz2EDdd76S3fS2B0
R83Yvet6NofaUDwLt5amG8OBAX3EfaURmUFkuzdWsip+BQGftzq4lYZg0aznS1gH0TbT+AKH8nvW
aTRoYrv23J9zdyRp3oQrCvGjbVEWnDkIOYGyOmLMPiug2xcCvSPnGv5StLi9lZk9o3beCM4tPDqL
YkbuDTU+eyYaEFolixNOiGgr57Rtp53LPLpvrCGPHLyOZJU0vzC6OyK+G/goo0LaZLVokdDKsVQO
BnNtOq6Xkp05oEmmyqq2/kfemTVHbmRZ+q+U1fNAhs0BuFlXPzD2hUEGl8wgX2CMTNKx7/uvnw+U
qluZmpKmntrGxqqsVJKYjAgE4H793nO+w02FPiP0ipOCjuoU/dEkLX2Vd9Nb6OH+xd/XLKPupUMQ
SwXN2N0O9VOj5XvHEzQdS/886gCUEVeTq5aHB0cerFr6+3yqL8B/l+68dmsEceUmrZs4oYcDM+/E
/fqYJjxsteYu9HBt5pyfDC1GBIehYj1k7Zy6yobcDUdvrJFUGvom7wyanX4fkf2mFTifjGzlTJx7
TPhqLaE/BbccMQjC2AVj/8VHX8xRlQtN0Y5YSXO42vULVPSCHjeN35iCvMNDo9Wgxxioj4vOSNJ1
SgAAA0+BAMuuD6NdIX/F3dFywLBtUhX1WJx1i6a1F7V3ODGTFQLRcpFLXzLJ8G8rAfVm2nnEQ5Fr
LlDruPSi4AYN+8Flvlglw4Fx7xHjFoxzr4eDYsc7W41fTLcAfgxhj7NThTpWIZWiOb3hNM+pHzk6
KpYSzkhS3REyaICFe+g1tLptpH23wDPiHiCppkhOVIuMlfS8X+pecjtBI1x6oiKOWDRnzSWOA7Wb
lzCO6GW61pQ8ISaJF+UbktZ4h6cAP0o1xyNyg6QpmCO4WlwE013YGH84htso1CoOra278EVxBDBF
B3fsdg1YXeI5WzIye9a++FwHtD1qGxb6BCdBWZe+reUOfc59QHD5VpHE0Fu4AVX4yrhl3fcltXqZ
McES2kLSQFyMIU9bXCT4nxDYwT56o016009Nzdms5wCq7uPEDfcQFhi++8iojKh9SKeHjKGualg8
3C6VqLbyjUILaJndHQPzjTnm+kZ32hutSr1dnDtv1DsNtQAH1bZ0XwE+AVBL6J6oAhvBSK7B/ef/
+KH5MFaNtmgQJt4AfnLxpiQNHh6Ep3AIHNxURGJ6HtgA1Ntoz5OlNgMVwLusyzxrbzlXsu1KtJqW
joAq8Cswt+RRDxaGj7hwt35Pr5yCePajx0sS9phpONz1sBY/PcmzXVq9579lrdf/+R/8/be84Neq
oPnpb//z/8foX/PP2a2PbyTT/+3YfvuR2/r5p371b2uO/ovn4tD2HAP6qs13/E8Dt+YYv+guMb+6
YXg26mad1PbfHNyG/YtBlLMnPVuYrvBcYK913jbBP/5uWL+49FUNaQrMiLSU3H/Hv23gH/9dcrwQ
0pyDXdByG7ZtOcb8Hn7v3u7NxsHCx4gMat5Sj7E6RZe8e9AuEjTfHJPFwmKoFRTyvwitn3Gw/42L
/eML45L//Qv7gzAzbkJeWN7Z0deIeCqlPTuEu3zeuj/cuX8jbOw+57uo//F31vA/vhIMRJhONrow
l//++ErRQBqiM3/EFsgddgUaqtU+stSXwsMrbU4bzYIVWGuPAN/unTZ48Jx2N8xDCrQfhciOaK4R
ZNLR6nXGTUPy4TuMozGS82thIyGyd+VTWMiHEp8QHV8JO1tgYMN1t4GUunaqcZnGiKoatSG48WgO
EYQyAVp1Wna99qXsgkuW0rwZwo3TvXZiSbjMIqNrwsD6a5FNG2Y9LxVrl1OMG0FrqscSgcX41JpA
6yLztm+wleGpk71gLakPuat9iWV7GEztSG9mj1hpG0l7q8fpsfeJhk/BP7QBdmr54PT1cYyrdSCb
Q2TZ+zZPzuBrj2NCUiLi19JCp56W7UnU01IJ/xi5EzYvhz6jeqylQnMhl5ViiJIxIKI/N43x9X0F
UmufYEM0PLTXNd6/6KzX+OQ9+RAL0Bd9wvDS3jpVR5fOPV/mmb6zimt9SZm97eFDBnW3jijRxcDg
PSYfF2pgtNJwmhfQXBpC3NCb7DPPe2pVC1GSySgkIK9YoxdZdRDQPoFdw1kFuFzQGE7pNnS0Ve6Y
t2mWoCxSL70ebzd23K7srscYSWnpPo5OuIjyYFWm5Z2E8QTg5Ojgw7B7+YQ1/th5im8Xr+v4WDYs
2UzDM8pK7HaHCDZAE7/VZvxBytCLlh2auNjVdvVGP2uV89Xj5TqXYbCBkX/MJG4AoR1DJfYx186x
NzJvuXAYyrXobHNim69Ujr4zb4Hq4eEo8dOUmN09scCUcZilHamLj9tsd7Ge3/u2PJpMQwMwSQlZ
9o7frQW6t00QOee+GFYVQWe9IuzPPAyJdZNZtO3UNuduQ/FySBJnr+NoRCh5oiQgntndJpDKpxIP
uk9hAbaqC9Izf112XrMr6pFMvAQJHzA3pt3EjarCJTMQPIuz0NLxNP9JTsWL+b4dy+6Qs3MRWo0Q
wNqnmX+cXJ6sEfidAbRlkEsmJEeLaIWAJ8No6rv5lsPj/NZLZ1uniNTiAbMYdpfG3g+Jhlv9EWfC
CiH4ynKCM+btJZrvlcCrh/5m28XQHili+77Dg2hvvQbn8nCB7HTjjOELddLR0qs7GPav8482rQZn
PwEyyiWVxxzwG22Ip66blkhy9o4GI6pWG8E2mxjhg9bCY4rF3tQZooUCUqv7WAGGAGW3whSyQYlP
5c4IwrjXKd+6w/zkiTJYKcGNwHhMeuf5pbKI58iQx1hhAcmHxUDKl2MQmzwl25z34QbJtpk/vImd
kmRcNS6trF+bEbqLgJs+VLdAH799freeXNFOgqZUDJuKo7KeqHWbo2AfFOdve1tG1S5X8bnSkq1G
kA0UjGWn+lM+qs3giO38mUYD/XlY3zV6s7McVLJtwvxO31BWUTfV0Azo8JD6gyXx2FcDYudwmXvP
vRkyH7inmUHr2go65KMjeRYsr7l/BA1CfHq0D1X/4qaPhVLr0h6g+liEbXI3h/2Zvs5y8KOX1OTJ
rkD71LX2tQEhicNo5ZBEOC+f9EXfaje7C02O2ZV1a0v3O67tfVmohyJ1n+O0QVKR3yvN/8rGCmeR
mymMl6r3Tp5SCxB0HUskhgOrxdAHTBIA5lKVLyJi6aDw1eLkEKc8cq3hrwb+WqknPZYPgiXf6j1M
wRIWtu8HqPKjszKDD9ozGniHqequlUNQAdazHWnm+5L0nppVXZ+NwPUpYAkJZ+os2i5hc/sX1Rsu
kbvQbRZJQY6eIjpeOdvSl0c8OHeF6jgBMmoiHjbjUYmNlkQy7OV1JJ+ixMKI/d3Ota9OO5xSpR1J
uztOjnOsWq6Ol2CE4dN0pXxsonpnROkx4SDaBy20z+mk05XX4/7auPWSidqa7tiai/E4ufFWIGAt
MYYTrMohtUjRtlfa2VH23mBuQL7pyihZXlzzVjb21nWT+yLsT1o2bua7MrwDtHRWZE0kWkzccXti
snnvZu8uOC87CF6ynO3HpZea6DA7i8dOJktr4joU0Xk0tbMmvcdaBMfJSx7MKkI9ld+jNb0FwHb1
bqa02nQFMUPaeMKx/Qw2I7ip3g2J2i3j1uU7aZPXsrJvS3VCCbSZaEcG0n3qZEFzVNxOg7PgEkH2
xRiAYCgpdh5o3cLwliBlr0pGr3qsYQlEAVAWNISn0t6D0T0lDd99zJZaJ1uf2IwRLLbHMhX2hMLf
yzp/w4d264bx/TDUx9j31hXf9Kj7nJG9Z5w+K3KYVsRjHSr/3Zmc71QA36UISawqN0aGUjU2XlCz
Z22FJh4IQfKmt/HSzceNRjBTiRImIjpirk1K397nlfvQw4SH4xDgIWysp2HutypiuDxtWRJMRaLU
hj7ctiW2q6XKwTa7x6aJ1njaDP60SaaOGTrwLWywqE1egz5fVnW58/PirY1I4CsCzF+xB0C5OyUj
ptk7FREISQHVpR3k93oZf5u/h0BTd+bIzfrmI77sAknIAUCk/5nDx/9T6CidUvZfo6Pu2/eqyf/2
QHzOD/So+U/98/QBJMo0LGE4piX4i/jd6cP9Rdq2A1zKpYmnWwZ/6p+nD+8XflTYnkuag7BJzvnv
04f7C7ZDQUfUdXXTsZx/8/QxV/m/PwUQjkHcjoPgHagxkKv5ePLt7SHMFKW88b+ojlWXRDXuIHpX
EEBuUnJKxlyjrHPWVVnujNjbibx4jNt85VbGTR2Md3zMG8IoV3Wt1rAhdlbCiMMlvSVkjqDs6N1p
fVAnD+k4HliBlr2DWB40k1nUO0yOa5xu+5ERs0GykoDxRloB6dLt0iiLjV0RAdyv27o4BhB5EmbE
YHrGOL+3GekHlr3JsaiW9riamDgn+NOKyL+py2pPT3CrvHoN+Y9BKGwXJ78nkObo9NoK2/SBDKbF
TGztaYeNCEDAoJzc1t70WX4fmPLe7v37OOwhCt86jXccWkr1IHoi+ey+80joYc6KvAF5Bv2MfpXi
eS296GQS3RkF04Fx8gZg1EaenVac6nTAsYNOjDbgxJkuww4IvUTrUAx8SMZNfZc/DmP0ppnu2hoR
KbrJMR0AZZvNfm6HZ7hK6Eutpdbf2Q99MJxafPZZb20z1d1GqK1a4A6/u3t/6zH8/qRm6T/dDJ5w
PJMIETJJTNuw7J9IYn2BTsI3wCeN4Y4Q7xuT3XRCSx231nqwcN0Xaimwcdb8iERUCF+RwfqDieC8
470nFm4SA0Y+P55IxuNBsQX8YHpnn4bNQJZmCHWw9qYbE0VhQdJqVo7LZqp/bZb8yxPn/DZ/f0/D
yrB4/45BwLtpO8Z88v3dPT31gdYQNapWXSmoPJixdn5yMt3sdVDOse/on8dmcvPnF+/n4/TPL/rT
IbcF9Rd6PhHRZVM8wK2lgcikskRmkcqnP38p44/fk2fxCXUaE6wFtv3T0R3fdcjRPYTnoGMyyxUs
l34nYWW08BFL1DWYmKOPsrgQlHf989c2537ETxcXzQ+xNXDvHMf9+TDvBFjqpyLVlp6v7eGuBYm+
jwlrg0wTkn3Lw3eYoAkXCrtzSA6Ab+1FSeZo1T5XyOhbGd1VaDtzrXxKzWtetkfKlVCrjqk33P/5
ezV+JOMJwXeCqlMy6vYM10J08uON4NCGphtPwIMkloo0Ewx2ggRZ8zwJD0fHRHZI9ciiFKHPObi1
vBDo/o0ue1PJJ32I/+LS/Z/fjscugIfENhlm/Ph2QjFZ9ZT5zEI1fW3Zbk1XPrwGKGigfl8KPaTH
2UJGcO981S6TJP2oCw2Fb3oUYM/xtT/+xfWh2/XHbxPctPAo8+l3gTf88S0R/KrBFvYZlTd8d+WX
QpSnJKX2sJT42jB9JD0izdunHEuTjcB+mqh3Ykdwpqc2CVH2E3pbXHILMIb9dSpu8yj+YlvRhxWC
5jVRs6m0Ir1l8p5qzz4Hqb6q4F0LpMuoj5P3Ppplm/aeuJVrEIknQ7lnj+QdrxDXHOwMZTO5uWfG
W2uprp7GdLh9zTrti46J3MoYO3fTeVimHW9x5ECdB+VVYCUbLOPWbGD8BdmpnYtyN7lmWvCR4nOU
RvlCDDLTckMO2JkBSljY+IzvYt4dML8ty7q6iAncmW+dJwtwFVKAR8lnjUPnFPvO52fJK3Fucc3c
tL1NMol6bp3zQMCOIof9ph598IE10wNxgut8ollwE7ckwdnxx/zWYRTTPeGT1YY6DADXJMs/hi+n
dXZ6an7HOLksBuMsRmeHDGWXBHw9eXmdUD2ATj25tdiQQH+lNwL6pATELRL/pZ/MW03W5gI/b7cI
fLFreG+QAjel4SBvHhnWdp6786qSGdmAw7tFq8JUa4rFkxNJQKjBVRubix+4sBBR3gITkwu7yj0s
wnNF2qXHEVmhZWGkq3mgxh7xrBnZtxjuvueI/3sj/gjLZJGZ7sYuYTL1tIf6yd0NsY3wXBxwBd8x
twbTz4YZN324NKdt0zWvhYwf/UkdXYY+OuME+Kwg0iaYJ3rfNlh71ate0H8JbZWs8hFNVcc4Etyu
P0XoLps3LYcVLYVzKi0qhEk4L7qfYfqI9V07SO/X9wrjAvgfjvUmr0mqquVCh16Qui/KFkxNA065
MTSyFsIy0JbyDtuqHahn05+zdsv06iTuaeg8zuspYyH3rk4+UgJsGdQyBpK0JHMtZ3Aza4zlXRrx
bxI0dJgKwKXk7c7lDjZ5NGIL7GYx4I6Ng5RWYikZIs2oMbRvwmH4bAP8W+E8zkII7NSPJ0PwJcMJ
OEq33w34YZACWeciTj+fir7/NlTVd34jdl2eF7e+FESQAnCRT13fUp2MD2Exf4M52Q2DEq89OT2B
q23nZ4pYgGPUAJ9wwfUtdJNf7mvhB9C0FeEMAGuScRl3fBbNCq7t8EBK3qUrbG1lB3xqu574lfON
qDcmFCBsDIPNmuohfAWessdu/tZY5QvcXw4/tfY+DY+KqOiVW7MEzmvtSCXXq+Q62uojlUB4Wq99
MFztfn7G5sREL3RP1NK7pE+vPQ01PldAjIvNTeB+h/CBKGgk9qPokh3IBrz62XF+j5BPebZxACsj
ewWjuK6M8V1E1pnt4olzEvrjkbWGWo6lQy/5vRpXoowMusT+joKNKMF7GTQX6j7uZJKJejmgr6rq
5edP41Z5tpUPdyTibbHEBWTyWM6t5noPAt0PZSYUrM+3VvnJ1eowdRnNwVfoJ+XYgrJq3eOUtJd5
TfFT/ik9uqXbEO5XJ6fJts4kEX6AxiZxgel44O4+L3iXaCGcbGA+eNF1VgeNxhVZ5Lz9/pwP05sF
n6JRtN3GYo2i60m0YkNW8E533JOnZVdNpsuxHJ918iURUdkQlJzdgKXtxkrdexLLYz+FuYzhb17q
9Sj+kOSWtZWjcTWhxTceRPApelBuipeOq0EgY0kngqZ9eR+Z/TddYsTKGsvksdW7BbS5Y6EmFAGm
9zR/MbnlHofoFM87TWFKnliPKwJXpsir/TDNgTHV2qh5Q/MNrItwDkVgM8mLVUwAzwKYCc+oU17C
nF8Q0BkAN/dhiPpRVs0tvtBFoE9f5l0V6D2k8exUavaZEIbVwHQXCUECMjBlDwol4JFIbr1QYR1E
zZhIg/5wuKwj467z7VPYcRW0CO8EevYjlPpraPtPeB8/Jva0otpnbnTQ2/LiF/zMfLkiPVnN8+5c
kHfd4euOsV631ZM0k6fMri7JfLRXVb1ijQXEm8YfouM5IFjmGlbOKeiNW/1t/n8l+WlF230rstvI
YKaBpXkSrE10gL+V5alt7PN87QYW2PmTep32lLbiPH/RoW9yM7TNLSxIL7gg2zs0gpyZqFkb3XxV
52XDc06W2VyUz4NtQdhGCihPxmidP9+h6airVFyikbwaosfSqz/BgfHZGQGB2lqBNYPEKLPjaTKP
HhLbLrLgB/SlCYHf+l6m496HbnvjMiBAMmyvQMQ/dnX7Ja/rhmMfj+aIzrF15F0ly0OCyAaW1Dqf
9+Mmqi66Cq6ZZZwVVsXOMpzF/EGrEK1LgqYdZdcT5lrCuThZ8C9oWn9AK37Vn6PCX+IreHRt9ynt
88vUvrlDeJi37rncUn0Dl4GoKnylu3mjj1LzzB1zmn++bMRJeOoMGmKRgf8eHOPAyYy6wnlkS383
KsQ0WY2p2j4zR8ATSzqneS5z3nMpuEFJMbwvo1MawvZT3KhoKolHrk/zWXWcb73Yno2JETVRjrNA
UQmnjsbCDulbtRSCE2/EsvRFvda1ssGMhYU3rFFSO71NHg8dWLeAuoaujEMOATHmKx4Y4Hm2w3xE
exSMPuZ+8oZcs31tB1dB4oqJB5wuExNw07j0CY8afP7rXJ1HkfYeT+7BRN/b8tOfS7+E9gPLYZyc
F4MYLHA3ao0Hmew+3ViFKfqforbjldYfE1FBeJ+CXchFGAL7LCFrsu4vbITHc0OgcoNrZ7WXvNfO
kTonOfk0sU0VAtAQZ/hcPnoBb85K7dMUd8vs1nLpQzDW+/jcj7SCdVrznhAgP4W6/iG9fpNk2REd
IQ8k6afaYJ79AriRulCmorU1uGnmXTco+Fo0vhE/JXAnUq/lRiOLa35IhjH+cB3YCbMar+oxwlYG
H67jXscSyf+rYqBt7ntdky3yWefmKW8UUueWSQBdSSOVgPC8G8485NlFbHqVA/PLrD703o9Xpi12
RWHvXJhmJQlQetwgzgjDD0xk78NgrGEof1EUZ0TdbLwk+igqigELf+ZilPDvXA+gP/dR7Q1bXzfP
SUyFgEk0gU7dLst+k2MwWzmtukIwuCYJCVCD3PDMvREzTOqUyaPsixFXZXFGmJJvsjRJKEMkYfFA
pOEg46+zxZ0RGvehy8ZGp1tBAkqYTnHLGuBj6B1D8U5IhwIcA2IwOps95WM0QOzo6yWGJTAwdjjP
woqFHYgH5aGhrwDNZYg4XYYwsBsyTLdGaCIIjT5E0dTLakQvAx9jk1TaW1qTCaqHRzvmRGGRKrZo
MnExjXajXCpYorJXEypbKGHbKq0uQRhdG/3ZqauTiXsKOuusikIt00worxRjO4WPHdZqXawtX5xF
lbDIIAu8CUsJFmeydoE9FziSaOGI212OucspteHSSrWpHNCktfTWjvIP5mCiJoZwjByELcIwxMEB
JeXkk72ZCvrd+E5Ew6qWdVwvMn7v46jaGz3XArsDfNAuHRCkkeiU23tLTHS2HZf0o4bYudQ653Di
yKdgOyTD72ZsCajSB5+IOMGYH5k6M1xyDAwTwVvl64AqIXp6Cc4Ir8se4GbzYJuIqWzhPIpKvEHP
icFcoF40/OSpUy79ma6QpGmg+HQyot31rl7lCWbZeihhf5cz9qwhT6Qqg2BjaN6wAUuq9AgeHdTt
pd2KF53xO2Qb9PiZzZmGxtZt0svrWGMsRT/3Jmt2OyNozUVep/cdaB23pbJFpvX5byZKBmB99CZi
e5XUfNTPf0w/NFiYFZ5x9IVlcxcZPFdJzTMXdskzleZT7Bhnq+QGZpbNrejgsa0eqs4+Oz4z0qpl
7fKGeO/m2GRat62XRWe/DUJQQjO9ZQq/DEOP0GY177EdkrfMwWjPgcH0uUBH3+i9Neqhi+l47yJn
ap1CUfQ7Z7jpo+Q6H99KikdQLezI5RTrjFmpCi0OtE0FS9z174quunye3uhBnbmRT/wDcqlZQXwS
YDmg3NY6i1OSdh+9gK3FUjZOiPtaeYnj7Di/ROqJk2yiaxmJ3ewydxt1tKfmUlP3d5239436UiPy
xRkhTvMdU1rh10bfuiK6zqWtZpqbJMn33nzQrPu7+XAxtytG+NFVz2o+cW9O8zLQZsHHUMcfHbjP
z8Mr7ifyXObZC1pkBnqM2rUsurpD/MVCrZkMnbMMtsWZYKBlXZbfncDbWME5zNNvoaZBBNZBQ2NK
r6A206HtionGsbYKCJTyOvM5nPxveuM9zYiKfsj2ShJXVtOEy3SWxP61Lcx7w2FkWvOp/WibN+VW
Bwxbof7P3PgAhYHm3MSmUw8BRxmiUidyE0XdyUXUkfZbhey0KfZpKamuY64ROmniL+fqTnPZz50b
B/VfU/ZfU6yqNw7sh46sHdyQz/SEWRzHr1BJlqXeFmsA/OwgfNN++phm6thm3VsL8UYYa2TeX9lY
cel1jwhyv9JXeBoCfw+kleAiCwxOzVuMZrqx/j3o6LhVJVafnkLVHtmfcwyuRfGNVK6O1E6KrJg4
R5AgmEB0Xo9Hs+1BxPnBNel4BmJU5W5FuGdBqF3P8atlwxuL4Boq9sm4Cj+QrWM28Qec6O1j0erb
z3tQ93mtzKguoOKuCu5A2cGBAK05MxX8s98Zuwpe56i+/EXn6OexAX0106EQIW6ah5Y0i5/6RimT
iWyYIA3itoUZ1S9x1D3NDYAy6CBJAZYQ9kah+A2rbU9sF9EJ0AiiYXaO6elf9F4REv3cxyL8wrV1
oaPMojv5cx9rGLO6pZXCtuN2dwgul2R5NsEebBKWc7HaRkq/0ybtDuPJHkL0nvwDxJETuB+i1ukz
THvPuQKqAYoBgTzmhvVY36DdOUW5gigLhwrJkh1sRK0/9LW2wbiEU7N2v4LteZhPamarjp6I7pqU
HGVsf2N5zNpyrVcbh0hAh4CqGC8FU3isYgt2mmWGQEmDaRe8eom2ZG8yWBHnqriPcO3NevVG/6aF
46kcq0ddRrtWQWubNQea2nGPo4YBNMLqhpqZZLd2VMuWHCCSCcSeieCzWaR0YSC+yAmvfsICjRTf
dxg7Q5szO3IjEM9qPTRf3s9YrqwkvLaqZFkNl33vLIXDOUEE+7jVDljyKXLpHOQeTaHedg9Reolt
7ly2Uja83Dl1A0biwbufOOKBKN9ZlH9WRu+HWYIRIxiFok9OI141OiciIieI1ZBR9bUzxGOZjOsQ
CjRBrC2NEL9fq0Le1k18V/GI6qmEimtn+rLJ2QD4QHtliUclMP45+kLYPFellEDy7XepF9vSJju0
GonQBLNQnqwhWRgAjzjDbknqZHUf7ONoqGMcabhPrdtWM/d//nz8YQLh6KZhmmS0u2zDELx/fDxy
+BRQnJgDAxRAm5KA62JEuHODFyWQ2hWUafOy/OcvyoTwj0+B6VJL8NLkzTMP+/FlzdbKmhL7CZAv
SozcHxFUp6vwBBWanKu54QxJ2bsRqLU5QUNyjz+aATANLTsONS2dwbk3OZbcRSllZed7J43D8eib
BB+yp4i+wYYkOXh1X0t+izF3gz9bFD2NhPkpSM3u1nCuoxUDYmZMR4ezGuRT6lYX0oN3I1LZOEBv
zt4Zd9ReqZsCh5C7suCoLoFuBiFbk1Ve2sk+z52awZu3MRpRgAYZldOesebTzHwGReZNB93vLh0n
YaeiQyTqVYyacW5pkfxwmk9482fUmMJNFNVzo7aV5cXOvtd0x+ixsHWkIl3UXXfJKNBdH3Ikxrhx
KC9jCdk3B4Gn/Kc8yy+03y/zvZ1a3jlNVgCdrmZYXhpNP+MCvyQ54rHRfeoZzhHJ6ZgFZmhxMnve
/twpmP/455qhqnLjh5zd3HmQNpBfbBXq4/PIzS6MqB7hXTzXRQo590YFRbRsVhVZaAvlUxfrgL5q
joGLStjnUbGzafoTWx8TuETeScNMN4Wl79ScKq01lLCy5owWxlQ4+shBcXS0r8jrj2BSzn6W782G
rzCMqi/JyBm5S0hv5rurmOThcl0lSnufOyJ4NS9z61LlxcXtOOuCPe5zeqpZkmZAn/E8Cz6o9Dps
INdI1l8DCpJfV/n/GRnC5j0/vaXv9acK4r8k17+KIv7rb1Fg//bulm/N2w9/s8qasBnPKADGh/ca
YMCndhst9/yT/7f/8m/vn7+Fnfz9H3//lrdZM/82FebZ7/UEhsVU5l+rEI7v1zfc8H/4E7/lVzm/
ID0w0D4L27Q9dsl/yp8t8QtqY2ee+Jqe1B2T1eQ3/YFl/wJshCkw//kMqUIV8Jv62bLIw5q3Wqmj
lzdcQ/576mf7x1mmS6FNBrVlgirj1kWF/dOwtvIztw3dhChZNyBywiXyts2F8w2vnvneuCgIKsS4
t8JO/CWTHSYMiJ4yZ0J8A2IqQ/d4ItoX01JLNOqNQ7fpgEbwnGtev+zC0j84OFiX2LLBkZMnQXll
zEmgFaZYxQjEFoRzm70W4MSo8XAlcISoJnIQWaF8Tlrjex6OYIaKKF5XOpnMpR/f5nbRHGjPGDdR
YiIFCiaGCgTgLCQNVazA+PeivHqaxlnX3KEvq1NSA2WQQ6dLfOIobEKdnX5gfxpJaaav8pIY0bbM
bJeiIoEECkPhI/fkXdNgYPc0+U2LqS9VXZOcpyoIZmlDeeHjGmIFYW5EILoiOHB0FO2J4goX/QIP
tXmoMuWsEwEnzTFUumvhseG9tx8jr/S+GEUJlQ6k95dxSl1SUeacTTjqxqHMy6ORkODhjuUXnYf8
1IXQY50yuTPK9kA6Mu308ZYueQyyFyJ0lGPrTuWkb+OigdgBryjXe064RYti1jMukQZ7yC6HL944
fhmD4TkURb7A7E23R4B3apSF1TCcHuyQGrjskWBmaDHwZBzx+5CeoT8VAcbSSfRbL6OUdHr4MwXK
UZKz+NSpMp8nGySBn8WgNDW4eZjbPMzZeH1inbRG0ldfazkewsL+7jRxshKV95CznKP5lM0RRYjE
DJ89el0fPme5ePESP8Ed0vS0ulp/2acEjIqBc2MJgjvuGyR0grYAyHyfjp7YKI2DoJvctpHbr8Cs
glisqq2y0j32+FdQqg/cbBVjORS+ku5oaGvPpPSIVV+qdTiM1U1mkYNOwsI3O45zTL/5W1uUxU1G
i+1myCGumMDJOrJU5hIGjCM5Fovaql47EodXxtTCW4jBrVUBKD+fc4Y1Vfmmj2vroQqEh+i8wkYV
jCXQSut7k9kfrWmDqouwOfV90xzRv7d3xWgW5GVwqm3wrJ1rDWqddCvIpuTJ2DaZvdKldwQbX9ID
AOlqL1wLyY90z2UMmF1G5n0vXTi1vkbyiO7w9Em1U1URbzK//Dqk6i0j8PhmIh7p2Lop3vo50dUk
/yxJeLEAuzljDEpmMlz2NQC0GyPurZWyGbza8lupnEuOuPFGCRjjQQVjVMFVjiW7/uA/yhw/tt6B
nDMzZI5p07sL2cn6EBjteNM0PJx9rsibIVUPaKTuYlXy1FK3J7VPw/gbZ6pgWSWO3A0mU7khwL4V
GcCUqGTtlfJJ0LRGHHooyzUID26zMZUzHoZwwLeOmcoXgKmwR+05Y2JbTZgATenwlRjnZIXSa50Y
uroBIXYL7+TRNGIK+tLmOXZNSM+D8VplPcYtUbzHwUjoeskB0JmstWWV9cHVkcjjDxy3mV4/mZI2
dWTV4UrNylCFRQItb+rfIqhsduDA7yJCuheZmi+qC2R3TMXwIHooS+ZYxHxkiOHcyOQXA9Pi95eb
yUobjq5Qmd+mgIyrss7Wlje9tEMq16HRn3pOBY4rzYVjeRYyrPiSRtNHEPSco/TuEqT5R58WH3YW
XKdJ3EFDyBYyn15weG/TNFrCL1hFWrrKq37dW/6eeJKlP5UIpjjVw7phoFTlCdSWDikwya5GL14q
m/GWFrxJABwjEyokEj6YQDgXN67ZIu0sKVXBt5EER6JHgU2h1p2nygu/l7nxGpsAvXDYEUat2ys9
m2CrpHDOxz6Pt45pXLGbFxsovPp2HAhI/d/snclu5My2nd/Fcx4w2HPgSfaNslGqrwlR+quKfU9G
BPn0/jL/e3B8r30BX8ATAx4UkZRSUknJZMTee61v9QQnK081sNAqUKq8AIt7nONaVVZxJtriKj1i
xFVg3TLI4QuJOvqJOuTWu27DdWMlu7Jwb7wRP+EF5asyAHdGpxmcJeKSUkyHgGH+IoV4Hyfmy2zK
H0IUCQoe+HBTSp9VqeB1Nudsk6sKW+bYfakGkMs4yXPXU4VOjIVVMd5s3uuyyV9iXbJ77V8xs80E
VuRA6KMBPzREtScxJvD96jvRk5pvJR3MlKLqXwaP7uxkk34+F2zUIh8IiAzLm6+tFzsyFdZP+B8d
wvERCH1cOCRdwRfwtd0uLCB1y76tXnFVIvIZ/Rl5wfDiQ+deNBkUNNINvmAdfxnpnC5cnxQ4O3Ne
E6eh+cfAn28w641jwWKJqxjwsnMWBW50CrwlCsA3O4Z06BkVuUxEMdIxofMxtua7QR21ADTGXLz3
v60ePErr332lKMMDkx2zX3q3IDBphnUgKHHKYxdoGZWGDvvkKR2AwDqMjLp8J0hZn6finSipXyyR
3JeaVT9nMNAcqPBy8BgGRteeXpAkcFqawztN1FsDhYfcb1zkRHqjkKmImcyQ+AIw6AubqCOrY0sO
pYwgj4vjgFWO8T2OGuaXXexaNX7X2v4RDfqV3dgLESXfkaZZqbUN6t7fI12gD02e7gI/qvlRxWmy
r+jkXlN7ojIOCOUuBjBgeHpaxb0kmzYZHhMaH9s0y3ZZ57wMvsxWPeqNJa2Bc9Fgh6aLzyxy1q9e
nD47ZvnW06yFckweY/RkG8UVvMXOd+gJR3EJLEznN7wGdDZHstL85uzG2a9QUeTLygu3Qcqfv/YS
QoX7O6ZHm+2qsOb30avo1fpw9X03PwXalIvOGd88YN8WkM8KA3RMCOAYzLAKuh23hl0/5idt00cr
7Oo7JXvOBIEpHZAI3XC2Q3rpXP2B6a1QYZ8DMRwqJk9W7xycwb358F6NjvK9oyCEd1r4uMsY25YT
YdTd7LW7Wd3JIj2gH2AF28ZiOatw1vTNilzRTcTwP6LyidzhKH3zYrF2lm6+G4bwk/H8tOSuCttB
3q+/xCM0LVj1efqsvPLdhvxImbvK+nnbwToz5mTb4wrtqo6ZsrrPlWlnU28b0xpSGY18XGml1jtz
8l5GwTSc7NHcb7bRVGwMmIgePXL0T7skv2d7VjvUspsUIOjSEu2JRKAauQ3AyRngTgcQJESoMnqC
/lBXEQ5/32m5CqCL3GplvvTcGRbajl5dq92x974aPul72PPWcZvHFOvzn7lMrk7pHevIW8djtGwN
VAKOOAO4g+FpXGp74pdpXl0Q4UBfg6/CoVLvE9el7mNPZ48seQ5jdQxmTOZnQtv0ylbEfjiKsemU
0dON/F3t6d9z0V/zod1XEAMXTT/i2nP7eyjsKUpJePXaLeml+4Y7EDLiS6DnI/edlindvC4UvVz/
Huou05oetKD7WZKnGrxPZXdItHubCcUr4+FUkL0IFYnQj8n7M7Uz5CmlXu2CpJ0yGJJlAVNrwR9b
suhAZ6Lt/8Ytdk20+HaYBQIKcbIxDMOpSD98QFxdhOy1Lcddn7R/qd6O96UwMNP43sK08UXgLrK8
fJ+ysanuGHAEIgpKuX9RkTp1Xnao2Tbg94pyhGnpU9xiJ6z5vzjtm4KzqSdB5d1/RKCHM5sRZF8x
/AHfMq9aXIFqQoSWj5+eZpo5EcnHHRFnxTuqtW2V+09Bm95i86Mc0Q0TRxG5TB4aSjUIFckL1yv3
2nzT6+Khq73fM0z5a2oI8CjxUqbOH00K3CSiZ59cHKlv1Uw7ooV8of54ZXXqaAwmCsB8FMKjqpck
Aa/u/uhhukkWuzEdIB798B5u84nAg+e6ZlYTub+hQC2UbkkpZ95dvdRhfAyjN1DEixxdEfR5pkXV
mut3WTJiyqJvJgubAdxH2b9O8PeaHGFbB0wCkP0sCxIrxKs1EcSKBcOxaIhDvcAKd0yxdtpueixG
nyo8epLsDt0QArtVA44FJuWES5RSG1Bne98e/mLS8DErUp9wifaUdXCJlwR17mlerDvVsBNW2xbd
R59zS0vkoifdM7qTMzv3NcJZSHgjTSqD9hOkq+hXAi87dOWpQsoqexIwdTGTeWIgPITPH9db7rCL
rjmXKgdk4i+T2IQKXOGKU/U9DBhn+wDg7k/tdd8tt8wMYBMesfQK7pusJhuXr2sUn7wi64kdeMHS
UMqPsKOylXJt0sYbUC7P9Ho7LhNGvS9WAFofJx5Mg2c1fmrrTUlw1qT3Sn4lEVg/7pEgqnD35QDr
LgBE6k7EsJQx3IPku+utVazNL9dXuzx3t7OTcqOqEdbYd0XxxmzMHWDbXYhQU6bDygC8W+LIcZ2E
C6ONVyWZCqt2zkDMlgQwQE6xN6NtbOqQhUROW144c5nI6sVkE5Ia+bNnBbSLWqgWE0XSQoFg6/i1
R0Ub2qk2g51sxwq8bBpj16oPtZ2sdB48k/O7JQn5Stl3zphS5VO5hYt6UNRXk6evVuK46zyxd17v
M9mBSFkRC7NEfc2FkfNKNMOq05ouZ7xD21lfWNHdrYqKpcOCOmEsAl5UYfwU30ParSdn2BWBtSIn
Ar0GO664TIEKNVEIJMZUOzct0n1l5snFzXy606JlxStTViWdP/uGCe5VBN8lshReGRfBIkFJxClc
ZPMNkARG2bwzPe7sfXrUTbYk/vrW+0a/JP8qhd0c/HCQvMK4pLQ3Ca2gCb+zTDYaLTwF9h/ZKgzl
yYkBcHjETfZe6a2dHoJ4cpS9Aa1vJFErf87uszof3A9jvKqd0ab7K99+04H4MQbEC2btnqi8Y5X4
dKrHHRMvtncuOomWG0eaTv2+N4BHzpL4+pSl6C4u3EC3xJruLlVrniCR0kNR2WsHPSNJEpQa0XQP
pYRHLAMwmmxtyIkS8xvdhF90glis/iqaZuUw02pMkyiS9lBCrWpDfYdm7xnMVHsPm5qUeoUSDMac
2mYtXU1MmKHhfOP+C7ZuCWS1jRHnxocsSc9klp70gxfa/zarZMe7H45RQl/AzOBYMRM2fkXAPpSU
Njm2mJjhn5px9RvCJK8xKCsCD6yGe/R0HdshBDfjnMnYbGlqe/bWR+TF1epuIcju5ijYtlQA0Op3
vegp6qvXzPS/0oKWsp4FfF67CFcETPfHZoj7n3pm3ZvyikaIZrsxOGgdsHckIHHsYQfbEhEAWpw8
TYxtGlgp2Cea9GHIvlmooTqBy6kvbTxgqMwbuXfpw4quu8d22eYGF8id2GFCTPfpoBh3qze2lGxT
20BZhABRJ+ekyBYZKrMF2w29GYFXLtpekyftuRDJOyB6zMTdTdATlueKzFzEOOQ3QWXcMacuMKsW
KkAWWMbp0aj8v93R/X+pV8sk6D9v1S5+dt8/f9X9v+vV8hX/ZhZzw384FnLj0BO2afvCpO+rfvfD
f/9vBp/yXJOamngzm8HSnWLxT7OY/Q8bb5l9/0KHMajDV/0LVXE/hwDP1/keZrP/SrOW7/of5ksg
L0L+ORaONScU/4v3w/AaANIuOeikZRIGKetgN9rebuzsJzoueFI1PD7GmpDQIzYCHfAAiXHZQrhQ
4xFf6lIwE0c1int1Vw7dCjaP7ZTjZpxLco/rgJQU8ZfWR5hSksZefWnc97j0fhv8wIxrt2wmKLlD
8jt3TbZI84LVITb8bFmP5k8YBW9BO22MQW+hUi/mwliTcIMaHp5+a58MJLEDGfZiIpdQy+3IrWEi
e3AisTOkDxsX5r7EGJ27H+C51wXB2bxNlmbZLY3kTmtkU+Wic2SgSblhINEiKgMdTg1KtjgySl6b
RGbNUBoNCMnUw2gMfdLFxbrTvkJshJvOvLHpqmkdoqscQTxEy4K2c8puTlj5l9EfVWYcwfQjRxzu
096ti1qhxovnCH/TOMBDzXAFMnKRtWJlSOZipH7T517aVf3CORADfzOQQE18T50mpzkcl7VmTN3J
LYyw77YueDnMS5/7625HUOilscXvKRg/ndJ8xtELSCrbEDn33MoftZI4Y/ydj2knhcbp8Wmahait
y/4LagMLNmiIlLoX7hBQzgbkOio82hPtYvD/ZH2691Jil7LgqW7EjWD1Q2ptRsnELfQ3bEUI+5s2
VuccEitfOqyjPra4+28aOH8ZuO/LHCtTwi7XgDHQFRvYvAeGjhgRy3Mb3CsJdshhg2GEoJxtSyZE
7YivjCDtoR3e7r/zWHkffcTa0tH9Nuab7fS4hoEJj1tTci+s/Y1p6p9VQz+dbPFO7C1J1lEw6GMb
QQIXVYb7mz7nlB9bOV/6oMR4kb3XI9zdkDynOxPQL28zFD7BtROWGZk/6fsdrwGDrUS9Iog4CjK9
0V259cx3t722WNsRAb3MbQ9oCnwfSi4utMYgj+atj0ckvrCjxvJMqbtVhk/aQH0q5uhHiyl8oo88
BnsAnhcNkTWwCLop1W6Ii2NfQnAQPcxkSqeIUR6X5/1nOJTfAWtSaaBMAc83IZBAPYlIOkBovb//
bCv5buKLxnyZQ4Fl0T+UZPNl47CKMJ4bDdHko6Ykz5eq0htVvaJs2dLoWUcxut2guMzA2JIspYB7
dpP6ZN+vJh2Q2oN2Iit3qEE3FNZLr+J1mvsD3M/TmBZHHygAaT3pc2fhXevS6EdFnTnN4XYa/oAw
p5Iwn+KKAsGvN3okUSBpNoP7NdmC0eew6KoEBXtFoly15L1FGINpi3XkTRda6C8CpyVEU3LRTh7O
a4S2XXyY/OTZqfQfEIi7kL+a8PURAvYxR6ZVUi/SSN6OTbEshSRnJNh5iPSl2fyQ8S/XIbXdhwaB
3rDJGU0N7H6QkAcpWbVIDJKqOE7AUf7/5PP/bPJ5d6D+58vpU/o9YWX/+1vtf+FXvj//78XUYrpp
C9cxLRBOnggFiqG/19LwHza+6jtwSZiBzWf5zD/nnvY/hAcOyvynXZtV9p9LafgPF22RHTL7xJdt
m/+1pZR1+d+tpUSRuAJP4h2LxM9zsXn/e60GcRN5BmM6XeTh3BMGGYt5uveDMc0VFkWtR0xbPQwH
4x6OmNrhyWr88KLifd+6NOwjbrxx6JYv6f1AmsZ+0KlaCaIvkAaH+UcGgWByhHvWugapE+tnKOfn
0sZYZnaUlUVcuIdAwM0d3MuUQ1onQUcuysZVBJcH33DhbGYp+ZPTI6JSZvPb4kmvHoAPuq35uybh
YtfZ5Xz4jCSNooDueGLSYgpKkJl6MJFctOLVlZ2gKTJ+1WhZX2Hrg70jdmUrbbgMQy52U5W0K1Em
AfRb8eR4qLutfPwZonJh9hNh+aC0XyTzzO3NgfuNxOHgTeG0YZedLZuQZdKlJlyP4yyf5zAa9qXh
t9j6PPR4HkMzIyQg2UQR+Gy6IKBT2JkktGh/lzuE6Rgdtd1AmNznLOx64RJO/SN2iotfWSV1JkWn
J4nxxD6nyZhGEYgLZtjnJRWoHZdYJo34vQolTNSQGK+W/is9RvLmsKkUG3Sx3rV0cJAwa9wVnXTP
RlD2S7Cy5veAF5L9+Y8pK5GkyJQBOMHJU+MXpMyG+V4P1U9mlr9UblbX3GIoPPTWOtVkdjAcSxC8
IuFhEiUOdp21lwJBb+w67XPemU+DZwQUBBFhYNpdpS2uLi/MDEjDo8uQCmNKWzY3K2S+NgTzzMyZ
DjngVayP3A13Ird/VoWVAzg3fhPIJl8VzBVkauFtuE+V6nRcGyODqVBG7bMqg45IMG0ss6z7XacN
GEuqPShQSIYMgzjtQib22plo3WRULwuhsJspT/70GDARMRJAXyd/lhFWSeQMI6xxQCmUf5hFR/pS
Iiaw6559600zO3dwZKrL4KLjDGguVHNyQf5LX5V3QdkTPRv4wykcaU9qYizJUokZbHfc+LPcdp9y
HwO4U0+ARWV0DRQ7j0zZ492aMtOBoAlYY4VaWzrYJsVIZXjHtTdOE+z6KX7VQ6L2+J939BzwXniR
2KG3GTeOYYndKKfqw7AArAel/yO+5XGTrAiJqK4z/2pRmZsarfcqYTT41Vtsd31NQnCW+OIalc1v
gqHaFbYDzHNuYsJZDF9q/dPHjXkv0etTb5ylqbFqmfdEthpvmhXchtTpd7Vwoi2ZEMS5mrcR6s0t
6JMfMoDNpcZann2PyRFa7YwLRZC3xPibtsNtbmy1yshMObMFAShE/uvO9MsWSKOxDaX6KVHA3PDZ
m1eyW60yMY5s+18dW3d0m9lV5DHSJ3I3wKLE8rWqCJk2JsE0t3eOIir9XUBte3wcQGD0x3v875Ic
YLmOUz1cxuA9cfPpGs2uvhoOj7qcGXibT/XGVLSmZZUBC+IQjRzMsjaWvR6zJSHPKbttUlLV6NrY
D+C+53PcX9Kkk4cZd7oNjZnQ5I0H7fGpKRQReUQIDEdBF/nxMTcqrjUczieP+LOXKsL6YTKJPzxO
OzdHel0KwsORpO9wSFdXw0VVUKf8KczEea1bi55WgiI9tEsslG3jnPsYcu5kVm9jQuaM0rWIUDZU
+RHNyuv4OI0ceQcmEQ3uAvNMx+DXqG3QrVKFMI3B4c47maqj3VjFKaAtcHo8EvfTx6PegNsbDHCx
2IOcE/+elpQBqx+OdS13FrS8p9CUQLd1XmTo/8v0Zz3Zv+qRAsYevWxreGxzEp9DP80vWeP0FxEL
slZkiZtVNPCfJvINtN2Jp5ZKaS+dEYt1JO23GC/DwmPf6yLny1OMT6k2ve/ekZvOHt/82O7IZA5z
WH1piPizPTsmiRr5PGIOyVukHs1AkeiregmClQGv5zLOHKU8MyMjhHaO3x9nxIaNu8D3Y4IruCSI
QJt2jtsSIMI9ceWnAxkYsu5eirkjlFbypWI2u5dQgeDobDrVwWjipOX79hNzjvF+sKfwA9VQcSh0
FWALj5ZDjklWmsSh0j6TG1PjTX8clGRyWAx62qdhBVakMqNtmeBELTtqG4V6cDcKHT8/Puam9rjS
eiAOG4o2XbKpPCgTLB0xzwsdqvj2ODNR5fKHAB7mWExoG2NkkZqZ/5ZBaLNR5x3KvPLZdxtvo0u+
pQXlbjMww8UaT1eIFqn9iZUakrFqbiEX6qodCcTUQebtpsb5M7Tdv70D8kqPe4q316DwkydH1xBE
goywK55brIN71thkFdE6J0EC5z6xU2ejTyIY+fVtKqnY//6BTIldRJH0+8pKEl8RFIKpn2mvIkdU
G5nk/jXW+UzPsMtfw5RX1yky+yOtZkYX2pl+2tNCdN42BDhwfRwATEfXpL6a0oguj49YzWmSM9O7
uAueWi3H7dA0P5V2NZsQxUy99bykv6qZlABp2/45FQMpPInzF9on/wxWE6VwoMS3LYNkVXFJ4gEX
xnvsoaERTqooIDgdw9jHQBemCHw4LazpGE4uVXMA163kJjtlBUUU6cvbxykJifYBYwkT8LIWjHot
RhGOcXNYLElp8fQhqt3XdBz0pZBG/h5a4S6eCaB5nHUTocytR0MQru8bAa2PjxYlNT1K7pupstsQ
x+43foqWxmxtPPdFWR7SPo03ru3nX4VM12OmnW+naImKHez4IqxmfuL2DrDm/qXtk+nF07eUaNky
lKdEaBMT1cRwBwxjMwy6uFYNS0SSG8yZJXOcGtXIV2G5nwgakt8eeELdprxT0rikM5rpnS97tVeF
ujnENb8OQUQbthvNddLO8qcoDrE533sBDarsbqDbE83qKeWmgOIEd3zcTZ8iaIa9KHJv1WGG/+zp
bzE+ip1TgjLgrSHMuZnztTPU8yFtdflUOwox8uPh40DeR0UOtsHOIZ6XmrDWlOFS59CNdNHjPc5n
gdxoQBEAU8RUlzovUXvgyf6NqZYwtrpuwS2W8eesgufBHScSbWm1zJX35Pau8dFJTaRXmDtwDs34
M3MJtbGQOxznwCzefXByZEYZhIFdIaPqF6uvfXrsBgTMftAvtmbvAVfzavNio+fQxW9/bLjb5XOz
LNMQrk+juEYx9MOPG6+PQ5c28toSy4s+yUbed/+EXeKLyAykjqRr/GXHxXxxo3F84129sMrc/iB8
hZlhgPXtcTqKYlpXdh9uC0vbEDbmv0yPPsT/5ot8N8VhEXz6OGC/vFi8+pVp/OU00bEdQ2zkAJuS
1BnoedHNlgnahQUbgLZA1jV5/SIJpwJrm9Vt2iqJfiP1eDJwPxLYJP1TF7D6R/nwPiRhsB18Q2xx
Rbi0QfRBOGP5nTc9cPQe+kJIyiAApcJbPj4RynzNHb/7aGIQcr59QH/Gr6ri9i0LhXzKHNTmj9Ma
m+s5wrH7OAuV3V2bPHt6nKUqVzcmyWBcVb5mXkQ2cyoIj/n76EUJjxvEgFw5+XG0ov7Jz8W/Hf5+
zv90LgB8e+HMm5vnGcXwlk3utDZF9VYPU1OsYa7HZJ4y7orhqV6cqPMuj0dFmf8qW3h+XZp4l+Z+
gGknFqjOxf3lI0KskNMPrN67DlXfuzmN8cGN22pNfMr0A6/rTunQeJMpgwu3j8p1IcPpR97nOzvN
+J0gpO9c304h0BXVpiFB46emAdEVP42h6mh8APEDXlC/A+LcPz5NJVhAjYLEIxohnqsMPHt3/7qO
RKdFNFfJlVbifAIqdcXb9p6N6fTpFhN+yyZsjrztp8/8zepS+dLYWFhsXe90U6QIOdPgRTfk5AzF
IP7CXHNyRFl/9AYMcSOCSqq6eMP7mOrAE+BF03pY9WPC21Bk1dpRQXKtmd5sEkU363GaqSoFs8Un
TFlDkYiCw+PsceiQ1+7dHLz4/QmPQ2ImW69TyaFjCs5CKdx3z2LJ75K6XrVN7b5jzvTWtcqy7eOz
Jgv00moT/0CxfLUiWZ9Cq2n2boFGtbA7xHY94aAkDgixZqyS3KpE95e2rGCe0a81jSHZDRXL1mI0
TXYehuwXGc6Zbm2iv/VYDRgQdgci2gw6YiHOcFsJFF+Pc0OgpEgFgkhFPu1CYOndl1NDFSRIb0vL
/sIvVF0fB5GDCMiNiTiYqouORRXtDRUgARsbnZ1k7menClF0Bxjm+PjQvz7+eGRQaCo0leeQIZVl
Gs2ZVKkWhJtR2vvJc36kTuIzIuLKlYASy7qt+y/Ff2ljsp4cQxnPx8ejIZxmkgZadAwaUed/+MTj
KY+DK1oB/tfX60kTPLJAodLvGAe8d1WgTk5V6tPjkXd/9DgtxqzfWZ34+xmP53ct9o4itQGAoFtl
2JqKXXU/tWq3PFJL3alAUUley6QOSBxy+q2tfjFTgKK5nu4D72ZHJ7D4MGviyQRappMrs/JDYvT1
UramhqABmTrx+fEsu++LI2mTbGxcsoP74CNvFQlOoOFfrfl+veJZfvYnsjTTSkUnQWGEKJndPVkP
CdS5sfokXhQzv9FHT50rhg+VwJzlw4M7e0dtu+3ycQrxDupQCnrUd/zqE4TEhhvknQmfDtu5lM5r
P/zoM1m+p+ac3/o52D7ORJ5YF48IwccZnLnh1E2AJHUs4LOgB9xQAVFjFVIwWp6jjfeoE3qJCCWO
5o9h8htEfzh1MngiXYu8ofLYbBE2EkHa4h6fudV0xS8TX70KLySRQ43lFN9dRF5F4aG8suuVSz16
In1Jn/GHEOtbsbVvmdcY8JnoImc0O6IWDWRVB+vMUlzI94MTFf3Ftvtpl0ONQyrBadJA1aok7Cbs
9QCv/UJGByC4GETm7FqWhnszvMxZIADu903eebcqVhLWiXV4nDUpjEEZZz5VNYHUynLyU2PLn750
5y3vxPz0r48nYzGvewSda5zGrkxhuTQxGW3mJH+PRvKigqD5aTs2g26jnV8dM15G1oShOjH97WhP
MANm66MjX+AKWE+/tMKEIWwbHzn0on0rMcM1RRF/9gqLv6gzTJsjYuAkIf+gw+xzIlqL2XaQ0q1z
av/EW4mV8n54PHp8bMLVqZqmPAjf+90mujnwGombdEj1GZJh2lmTmT2V3vz8+L0ev6FLTbHz6/7l
8dv/6+OPR4QV8cqTOvukTKF3JNHgkw7jfFexXmWE6iUvVhWNh7zUS3BB020amvRMOufRkah/Hwd4
38VaRd2MKKy1ts549+5MMdCHqvG9ddP6xmLszeT8OBRWV2LMUsam5HI/PQ6AgNxVl5DgjnGhOxWh
i9GwJVga9pnpL5hLYbDjxspw8uKLOrzAQMY0WTDVmx/P8MO+WFpT5axpxY8n94TauTnlTTichnv0
QkDYJeFk94dW7O4rG37y45mNsLiXtwOYALoLft4Ex9Yz/L8Pj1OzzFS3oNb5qebEJuTh3z3l8eR+
jCVLEiuBI1RySR2dHixqoMeZxpTmLB4PR90sutmZWPl4Gi0EtAgW8niaWt5y8JPh4KJV+0i85uiP
lrpZFjFhXi1ovKTzRxRxF0OHiFTifgomy2c8Q0yLk4efgz2Wr77W0YYcGxzL99M6MeQJFM1nmvvl
a34/DMyy5nHMbhbsWQcl0sUwZyKl28Ak4ljEr4ahs52OgW4EkrixSXshuq7QmBZjR7tBTt/c/+an
Qf3lhvwI0sE8zJHaXFpRlL3LAplg1yUQraMuf58wqmzQW5pr1eMyrdLOwCsKG3nACjvOpDh1qG36
yDxXQc4+UYefvv8ZaNiexKkW67Lyvvh7tRsfQR27Iqs9xp6rl3ZpeUCdcsaJUUIBP2Dx6Hpv46b0
do12wpvgZffmc1xfiV1FLKYzAsB6Fe1zS1FaMy6duSsOkwHxwcwmNF9N9xxUlDB5odQh4j9pgBQ9
ETWc986pxUM7K9Pb2pn1DqqTZGS/8XeWjb8WWlqF65UUJm2ET/Nk8INnF0+NM32aTvQHGRrW+Kb4
AXKBVjTUyjgQu1ZW/dFO4ElXtb1tPPoEliTDvGJTt7CjsVuCnWR7UdgZQLdarnn5tphAgk3uFW9p
1hR7n+JDdFn0FA72V4Md/VO4NT6IKJxPKvwmkDV5Q/ffpn35qdO+PVL9T0u/p75usXMcBidQIEUd
sfVFCbyiBDJa0vfL8o/BZv/bWXm37eJ8pcC/H6Gb5tXon9mI/umdmVVobOU9c0sfemXzReOHJ5w3
38WgW9ADdcd+OCf1LyQo0TkJiRGWPSwtGqjFlRe4vMZDbG7mFsUuGJyV76lV03dwo1Mzu5FtYC21
Z70rYYXroSNDtDHkmUSO4jDQiiSn7tBVcqIrO3VIlpe844ZzXRFAGMbsXUq+adu2T03tvLgNsOQy
pb5MC4gi1gAlo62aF6Mf3kPXSa+di74svOeQYwdBW0+iL53cfDvk0anKZ7qw2nuam54u4CiCrdnq
nyLO3Gemd9nSb4rnlLdkUYYfbUHzS+XyqQta55oZ4bdK1buZ1ybNMXRM+RBQbADnoGeQ/2la2A1F
atGKsjCTZn67jLAPLeI6PJshyQiBQsQI7hX7S8PMJvptg2Tfm1AkogEFr+EDgyHFFHxVz0IJNX0D
BOUYhuZeSHvYK0Q8pQ3u2zHtYz1LBsJtjZ6i/WJ4+qu0G2zrRbaL0lxvlR4DDCmMdCNLbSJkzqDD
XjvF5ZR6ZnlWBV5cMK3gExBHFN3wnmdYzqys3eBITldeT+DkzG5jz/KAoCK0L0b9u9V9gBa8fqeL
uFCNwyCfhYp6vOtxB/hf5TCYVxkT6TjXkV55dVucqVVg4ttNIrYEZjNjgdw/i0vvFPlFmofUK4Fj
C2LNOwymGfsPIGVJsWHIVdExs0t2MCSpegNyqBFEh1V4EZGoMY28adP33Apkjqke6C1NmrpfhE1a
vylHfUcKgmOYzSBVgpiJEFPrNDN3fTgPT3NC+PqUel/xRFUqkrhbikptBYiAtU4QT2AiqZc9PpsO
NzGmdvY9NH1PdF92OTmAThUT1YR04SrQasOlOcIZWykrLPdpFfFjBTnaRdHuaSow8yEzSyb8xcI2
f2bWZ2wqdmFt6MZEJtX1MnBIr7ybvlTWfmM1zldd1c+vtZrf6Ibn59xx5lcj7WBIVCTjgobf5ei0
ziZGKgcxOXeZmoT3Z5qnW7snKiPq02cx18SJVQzQHMJc2R0e7GhoT4Hbmle3dN2LJj9hYizmDlxZ
jDXpNwzG3s/qU6b7L/L3Ut4KmHo0TWzEy1fSA1eVaIztGNIw8zzjns92G/TebLJdOQ71pusgy/F/
3Qjt/SlMU15Mky0VXtFuHzCGkx3wJ8vjzUZ8d5S3YivjTW/C9dIK8n+SCGzYsdFD3veJEGsB5LgY
m5iP2evMkcdk9OTNzUjcG0p/3Ael2WzrviB72XJesMvryxwiZU3yEPUDBLvWC3CujMKi8Rs/O/4b
vhpvTdPwtUvoWzAk3JB8IDZFM8VfsN+WnkVPgv3iz0QbbFLtdnopYbOFMCs3AyKZLd4U6dry2Y4U
1k62F01WfISpqY7kQtlIJhR6Fh+HN0PQu0Q/uoztl5mS20oAq/2indf2f7B3ZsuNK1mW/ZX+gEYa
BsfUj5znQSKpkF5gIYUC8+SY8fW9wLjVdTOtKtv6vV8YJCWFKBKAHz9n77VFbu7MTANV0PraWy6i
zRhvyGFu4VDiBnKSTtsAuLkTAqKs9ZH86448LmQRBRhd7IlLLBIrgATeO2URoJDy1xDVnK9DeNWl
VPZdjYEK3Bvq0eaaQ+OfeQkpvgqK4LH0SVZo1XSL4XLPu3pWhdqvnSZwF1D/khVLinf0atBAmfxI
xmnFaCp3J4pCI2wVtCbY7Tizzp09nnUCQl+KhNI0DLEIpJpOenqDRL2HAquZ6tXqZbJtXAsj3U3N
0k+NdXdWt1yZo5J6E4nGSEMjlZCKar/w1tOag8BqmcREdnbAmoBioxe2R4LUODJU4OPxb0RnsKs6
/bvrwBVJ3MlzX/qS8Hj/HW4gerGm3WSyD7dhpH16GAwRNHf3dsA2Eg4gcsl6NNwEtW5ibNRWWLhP
2kVo+unedJJtoNaEJ3uF2FQMw49MD7tV2/fDZRCGuugzLbsJJhuyUh4MVRx/KM99TP5sbvqHEGLl
74i8x9oWzT4uXYuE6aBfWQqXcZTp+JSyH7IX/lvdGJ8y8V7c4LsaCR+Pi/61KqxdqRvOJVPQU+pe
MaV52PoDIyGmlv67i+1825EkdBtanRw2HIoMGDu59iM/fBigTRfKmHebcHroNTEE89JalizrHAjZ
OfHC9DLYariEd6BDSLfbWxs1vCckHFb4eQMsCdmI7MdQJMDEIH7IAlJ3ODxI6HX2VaBGD5PeGeO3
SD16qTTXxN5QfMRNcbKUuQ41buXTJmNE22inIvYNrrBjUiztAFrd88kuyafT2g3B+vA9mge10CyM
rdqq4b7haqkI85pVslkFNTPiONcONFidE7ui8pDmGZktvQo5STGPod8PLOe06XxyBXfPe57NPYKk
4mUvsMN1VZ9tcpusaCJIyfto4JqFr86QNruSaNf5kDLn0ZsInDAglEEy4LVHYiXiymSlMR8R2mLB
2I/L9DYRFaqfaI/ciEGivumq3FkXrfFg9B7uS4cMe7T90IM4Ys+5U/+WToyYOjeZ8OnF3irLcMGk
laLAD/1DidZ7r/pNveq18WvQF07h/EASfdFjJ1sbKily6qA0c1VwafRzvdk/b8xKach/Arue90W1
cQNl7kWKdR4OugEvCz4qH7qbeLsM+NEur/h4jaoHeOXZw9GRoph5cXymSqD3b0CNf3bJn/dqGqcc
ZGO28grUIVZlnMlsDl6BVZ3KhtVbFoAY0YnXeH8+lTh1J0LvuBjjafSuO3eacQOBOedwaiUQnUw+
ZmfAZeu3etZATyRMeRFq8C43Nvbug2Plr3Rk34Ro29XgWjvZDOTFtupAV6YQ8OhwlsjA6nau7+mz
XLrQxHtKGMq1ZjUQ+buKDfvbR6kGhDQ6lTbuxfE7p+fJrLXCGKVoYonVMlx5Q7WuW+2jgocch31B
rin6haQ5mKkfbUxVLFTD9JhQE9SoEzZjpWVJnGW8t4f8ykw+2XY/CjtbZD36fWyW0awOGIyFSkov
ljW/L66NdNN9pPmnyDQuI/E0eDeDrePb3kLpQ/Rm3mcUm83aUdC1lpFXLTP0//g2rZrV8CsK0/RY
OgyvEfX1QGvrL6MDmO/55TH2SaKe+jYeFgBbA97b+KND5pGR7mtCtckrIsswtKn8FXfr6/IRTImD
qcyxHuEVWfW9wlPiR6o2/ia0lasxNggZguit0uqjERqHPCiGeel0xVKL82OZNq8o82xgi8pjCCsi
ewPNQX+YbA1pJPvCjl9ayZWFsFFcgwSVar2trfpJo+4nYXpKW0KiyQNbFL4CjyAo5CXurVVbZO85
YVjLqDVupok600isddvY/Zap6CJQhowVxd74WcHoze7vg9KZhyi0J6JoDryQjSO2knrfmSb7GV1E
q7Szv3u9885an6IHwKxkEs0k4nI8dwqZqjpuJI+LkMh9LI96eB9iNb0w2Lyg4SGKIqc4QbKLbaiA
tIk3lDGD5WK3VEY8Iio5EZXOApVjElmpICLT7s1VmlcVcefCDxj2kbmsLvK4sTdmPzy6tG1fuIj8
YgMHwC039lZHfWxrITIf5M1AFZHtCu3FbV54AThhsdDPgCSyr8qLI1tfgz61kXIZH/YYE4yjaZgr
Kw3yl8Qeq7ntKOaSdKG96qxz6I33Uff6ZWKY37bu6LMqnliIDJ7JLvXmYWppFzy1XxrxVbOOy/VC
I5Ho5E1LK53vje8Di62JhVISZ4UpkTthZ7MTsu1XW9cffcsWa0zFV+UJZevW1TMqm5Z/vvNNVX2Z
RmRrx9XwD8Pu79LqLdYUbQl2w6Eur7N1bflk2kFlE5nyRtjdlVQadVU1xI/X2mTcibtNNEydIAyz
KzVR6HsFk2vHojZ0PQwRTGhxaxnUt309ngY/S05cmxXGZygtosBNZlEG5K+N825bdtj2WtVZOW7V
30x7+Ok2svnCqXHsg29V75WzRQBW2J6g2ccsi1N2kB7kS0No0cF2zLXXTG4qVIL3Ps/eqzCsqdR7
h+ZBzABIB6BGvPmSNqY8aJoq8bVU7BKc6A1fRLlPg4BcaEyQFqS9NFDdZVBkLajpjlAwzQ9PdEhd
lC5WtSSmLf9BEbVPkyi4pbb+UdaZSoMBJZtT2Ceg6nBxB5xuipUbtyFyUHJlQ/VwS/1YhxAsk+aq
Ot7wotPQXJp+fzd77Eudo32PVdFdCfFW4Wv76pdujJjENONmlcYC1fJc93VkcbCfyMsdtFc+Jzom
QZz8atHqqmGhHSqbciPAhbVqY4S/sd+X8yD1DQTt4qw7mnqwPMQvtlp/91H4OrqRs+hGr1iHeL/W
4P7Fdkg9Ws+9h8sUBnAosnAWMOvIS+e9RFCPluTkyozVDaukGva7ordd0tn8R2tjGDQSY1+FZL0r
fUlrDIZGrctm4RKDJTt2SFx6iMUy1+zn8h2VH1v/RNHyXTbd1MGtBN9lZsVJZiphi1n4StvVDjaG
Zddbb8g0WCnw1yqrLXaoxVIImo34j7v0NkOK2Ji43b6clZpfvyCbztRiX9CtkWTU6J36K2qH6Dhi
pXFF4K5Kc623Vr8y7G64EZQn1yquck3BMJUUk9Nbo6L0Bu/MEosR1migs4p2AU9NQWPzHze1TSxU
rttgfQWomsZac+HOl6bi+1stLMmE7rL2OjXw3q2s7S+FljTrCrwH5AgSRLyyY4iR1K9+2SnzXAK/
pzuMz3Kw+0ed28u+aMoPcGHusrIyF8gZQQ5NlF86RTnlbGpMxnVbweZIahRFTgZ9X8dXybY+OWij
DXK8IDJO0Nk8sL2gnamP22giw2qtpd8HaIegdhlTFajWHf3qxCalEjUT0YRWZ8FZbdx8K3I2FLbV
9ldHMaDediksEJuRrDdygTfdaFV3xi93gGMpTfvqRoM4BHzkCU2vrSc15zI4RspaA5kiirJuw1aT
N6DEkO4wTnvhSmNBciHCuvGAKre9464CWL/nYNKAC7TB8yb1O9SFqXV53uRpe0MMitLBdC9CGV6q
AIddG/YvpPyOWze1DpXJGC6Mj6kdblq1JJuNQa7DXnNeBahRSR6YESIwy+oqnbsZUpKylisPzcOe
UGCBZQIZVNEdE82f63F5NxsI7FkLO81jQ7UOBX953ONsLuNXhJj8uVAsxw1dfmQKjBJCGqALIMvq
LnLiDy9T5UkUqMCmzzMwSL2PVBUmB8HS4IXEPdWYilVF8FOJwGPIrD4HQ6bvQ03VkQKaH3k+Sb4E
FFYtKGhq1Xuf/CBkOJ+Engxss1xi06bY5I6hTObTrndy+7cRu6cWvwy9mkAsisKRC4etVhAC9wzq
ct8Osp9lvsbSXZFhTnc8YiobfWZ2ba81xVNe1VH7OXo5Lg9tUF5HmgRL1KvGMgT6RDHm91hyPYXs
zf6j9XRHztvvYIzmadH/iK3Y2ANzSeGFVh8h0oRF6XGhjdnmCvzkM0k709XSBWfvgEzMeuhOSQhS
n9IZKwDlR90Qrf2qxgWd+h/6SGCqMiVewvi42lWdvdWl8VW1xIeqZXf0B9JkbaN4kccIPMs61zN2
hAVKvq4x5DL5IDKW35nUHr1eord7g1IkGPlOoRjeQtUsY9MK8R2abbD3I42MEz2+K4lggXUWfYUT
uNdb9iN+4y5DHVlFPZjsOtioo5thfVBVEx9Nimmvb/AHZ7hojmrD1VSU5SdzbSaelfJVjFZ/Yps2
0/qr57N/oaH/zgy82ehpt8eXGzC8BVY8FvV+NHJ5UgouKlmlcqjS4eDEL+nZcImUVbtWMutmToPg
SOJTl8o9gba8soyiPGWhWp40JSlX+b6ldTVTpV9bdBetH4HRMAAYfbgABvMf28R8ykjRmgV6Npy5
FjCwNs2tCwHJ7O361FtpDdC/r09KKo9gCCglQl1SwZMxkmlEhHgUJwPYVhZmdU5t+suFjn2002Hh
NpE6txyJVSRhPdF65T00bMzETmGcQktxCZufEpsME5pV0zywqWBxH/EfNZoLqH2O9vYTblSNckHM
5GDoh4Rr2MnSUrlq0PXPJok9Ow0Psn5c8BHqUkVCNn60XOH+PJIdL0YtXku1EHPwQuFymgJ3erAf
sUrFb4MOilO3RkDlxP+d7Enz2TdsEfAAdzAlJi6mg7I6NaNXtlN0uDvyH6XZFTvFs6HTWpRzaYdb
PinpCVh1tWxrG9Hq4DZb1RBvWDVjcl364pBxscFdqq6NFtEhY9BVypAWvR+4L69s3v2g+q2mRbsO
DB2sr6ybLfI7rstSa5YocgBtgdNVGJwXAnI8WwCfZavYRyMXk7jCilvWG9SfUE2AhlEvlD9MD/Wr
HHhlZcXIl95YvWsK7EMNoJeroifGrsrLuQCQhGRFDEyVe3Q2ZSJntmTcSlEqqlRbO348zgMlTOZ4
ej5iqGWvIJEyO5DrNDPbXWvb/ZHaKluyLXfuheNh0zOj4nfHNEWBJc6qt3J1Jq91aP22ZSkfTa04
WOTdWUwSEiQmI1gmInOWOcz5Gkf8mjKtYRTUnypN+TmYZMkmmk4PGLmYqJHEcOn7GRiUkH4WQ1Mt
+2KBoa0hqihaGVIV68BjAwB3ZTzlqAcWta6INwXUbk2ZSkY4VH8gN3vLGRheQlSMFaBJebjko8UZ
5QS/lIFOmCHltnMxM42yLfYB68QkAOmq+UJkXnQzQj1bYHAe1yiJYZ44abYnxCW69aDeV4GDwS0p
oMoA4ZHEk8HwTBut2I2t8xKXyWXk4iTYKZ2jUPrbyMM4j3VjgQJVXAu70W6ig/Ged0O2NEX94bHJ
CMl1OFn9QCRwI5bA26kOGqN+bbJ9oeba1jOZKJnGh1ZegSEPr8QXaNdA1Rbk0/Q3hDADvDl6qEWM
J9CzLjrdHUPW0akWof2qUVEvSKmO1uwEw13Ie8Hw3TL2DQEBiF8nOaXiXQogblffR8o0uf6RpJxy
GsOL0k/X4IIuXG0EU8ZZO0Evii5bRkaY7pVKV14pTjhqkb/NTR9NzigdNojJFH8w+Mu+xbPsUJAP
qgxJIqF7mETJi5/n9Q0lgxXk7SsqlXjTFN3HkAG3SSwmYoLUVdsivq9tTrHjESk4BZOoyXsf2tdu
evOMkBSI2sFT2RBbscD6Yt9cW+l2urCXKmSGQavI8cVAaYIxvjVo87rKvA04029mExz6RHUR3CQr
W4ph5bmdxH05jnMJS2SdxPmqQFr6ajiDu+Yc6Dyd+g2uRsAx95oKme4rVFWQuof3MtKJZCZqYEYD
eLgjy1Mh081pgKqb57fTti1n2XSwpQ5bzYTlZEecqbIa9VhbCPMH80HEG6oFRKt2F5Yk8oBcirvd
7QtS54nYirwNlWF+tLwBfTR71tFr/P1ARX6rK8Z4qRfQZlEKebOKtNgLSYFHJnO65drL1omJPIyd
eisFWcR5BHfOAHXoqwp7rFanVZdtzNQxtqFfHc3EPIw6lHA9t2+xzh6O+Ec5EAqOhnWlCKIZI7cY
b0MTZaexiNAG8ggpJLNtg/43Ea9eqJIdw81IC4dtSncaEHJXrsbAEH5b0iLV1hWTJdaGrhg3JRjA
WMTbGAjQAmPza+YO3VHPOn0/JPGai9AxNoNhWTbU9zaF0Gut/ELmXr1ocGLmFlC77dCWnOGPUQ7u
ye2L5EbHgQDtsfmd5ODPtOxnRc8eEBspzaLsyaecXnYYC2sDY4FyH0TlYOfmRp9ek9c+fPZoq1EV
O2Kbu8wmCCOjuOtUIrvduif/N/wirYN3wy7rVWcW1bUCTHYKleoogrOOwoIpUl2ugh6RdRmmN/Zy
JrUHb2LpacnN8Sf5ewxmXytj1JEuzVZWjdC3/KPWFEw9vAASiDoqKEB7i6rHNDa1m+nHIWl/+VYZ
Xk2VdAN8XRdFSTc1FP9Fm/Qd4uPxhLgxvbWERmnJSNZx15xY395ZO+xjELbA0Q33YnXjcJf1uZD8
kehxzyAMmltcUgWgd2a/44zNDRxQxEUYwxbuSaLF/PZmJmye+TQXmmDPpZAgYUXa+JLpsGlyQ9nA
6aSM9Pz24mVwu7u8Og2h9oqlob9pKC0Ioyx+B1lOmARal6pM5ZneLiiKgOn7QKCQgvtEt6t0UyQN
TyXpBWVCc7ZsxvMqawhZBY7ALcIXZQU9ojbp3ziDt+3NwbxpBpkbuo/dwUlTwtKEMxB2jOrCUkn5
5jLHaqyV/QHBY8SKxk94/viSdNlnrkhGpQBPMIZFZDH1lXWuWHcRhK4i3VEIGI2V1wAHCRIbIqS4
Qdi/VLKC7BuzahYRmpq1LaiJwtw5Erfn3xMWTwZUfCx+3gPHSevxrjMXnDOPqSnxx/XzqdGoqKt6
xlZaPf4QeuccKgvwUtYlW1EzBEcRnt6FFbQLteNqambYAZ/PxZlJbyUPvwMreCUVjuZoprMWODYr
e9uErObOCeG/eglCusCVr74K5x0jjH9/vkAL5E2MWefl+RcKK7kmWTMLoCazpY1V/vC2WcpGC9cS
IhwZqVgnKCX9e19gynNGmGlj4ouZ6oOQUzXfWzihQ/3YU2uZDVshWXX+Rm0conmyDoCJo95A9U29
eLaAEv7LfAx8IFRpW+4HtTj6kyww5cypoU2tQEq51wiWHU1hXGyF0A/o2a1zqetnvT8MTTwAfab3
khukuoVoY0sqTaDwY7MOPWNptzJ8idqxuldBA0WtlxyVfn3HD3dPYs042X5d34MCsXXgqunx+a1N
6nSztuzFHt1KfbcQjs0jYde751dj0xfzMsmRiUw/609/qeeYyvr5H5euVy5pz7mr51dpqOcrY2DD
//zZtsuLNfmwxFtP/3OU2dWGuX6GQYCXmMDE2qZJwVB2+mqo1c4OQJQDKpWHDh7Eg2IFkq0p31yy
TBxtR//686I0uzhbWvnnb3WLxrsknr7985JSdp29C7lw+m9wXnY3BjRKEqn9XEZIOorq9vxSzSns
0Vd9eT4KaOwEQWZdnr8g9aJX0dvJ+fnIAEvqNYH65/3CGvEMsUoOzx8UUp0k8pG5e74F8NQRSBRZ
t33+qKel9MTpM0KH5eW0YRItU8NK18+voh3yVxgKUqAmfLWLbGXlNSJfPv/n0huBHhVhs3j+z8Br
6WZMKUVoSAjqSetz5xr+RpbphCBOO9wChTbJFWKQa1X76BmXzTNnMMndskAIBYrcoRVIGILLErnU
2NzJHdLmieNs6X7rqxr590P2lPlWOI6758OeHfYMPY2z9zz0noHaMyPgE8H16acHVanau8YqOmsA
vO+fD43SpT41o2xX9APAWXcALKH8rLGzB1UU7f5cyjQX5YKd+xuoxum9pqzBYHLLABCx721veZGC
gFDQMUKTsWn5Z+LeJVGzykaOLulnygu+UKDg9D3SXBBCLvz82ifWxnUkUIZa7rucnXFA82ARjDFi
gxpxYZBW+VqVqGm7RFd3Dq2tZVYr0TouLe2O0JdEGj1YE0/k0ql132CMNrcATs0SyQeJj06r07WC
0GhatNp8Xyrr50O+X8xZcqf+VHTNaIWdo4Tz2aFz6o5Iw/8cDB0nj4ZYbB1Mx3QuQ9YWNTnUCk2M
UuvFUmuHb8Xi7USsy7ZG9kzUhGHvhd1+qz0LJprnuUrS2k4PVP0OuLokFSuJd2PS0aiu8W03cfed
qRnjuknyamopTZIiS/d+B14H/XYwH2tR7t2MJh0tmZ+KU+KhdeNq3dnNzA4rYCNZhB2u5Pvb8sNJ
JSpCGwgB/RN3Pyh0L2uBz46GNGpGka/ovpj3stZnhSP6bdjB0G04gKENDt6p2Wt6tOCYhOFYkMBi
GmIZt4JLbScRfdt0teBOkUUC4WK0N6nTIMosaSeyqMHBVM3TMJpfjgMVb/B7E6DHsJuSYY9hxe9P
dRV2biHKw5C5sGUTjvi6LLx7aLFPHRK2NdI8InA6xoPhv4ew3no7IqZN8sNxiFw/yAdSGUZdnw+g
i+OGYgkgir+0pxOKynGK5fQQTUOMU6tuU/U2qk+t76D8ojbLrILYsSH67WQA4vqa/WjTV+4sVbjm
x4oRPjRhMQH1WOKCNvo9AX8XY2uhaVDcBoO30bCJ1iGF4ayDl/jDkT6yDOkdBnW8FfyuAa3GtaCk
5VfdOaEIh9SHc9XTF9XqmVCi7MVGIruNUFEgHkO2Fwb1PopJs84aIeZUuhAY43ZjMJi7W+hWrpob
rovMJqTMal+TUIbHxCo7ZqfdRnOH8KLk/bAYLZeZApKqwDV/4zSJH7ph5ltMIGC7PBE/HKuMlkGs
7WOjVhalkiQPq1AlyDIcIkAmkwe5WhHQdGtck4jlHDGM+jOjRxHi0KHcQs1OH0yi4dPJN1LYdzUG
2o1dK8E1NetN0cCUHhpwHKmpdms5hjCPnf4Xlls7VJ25ojk/PdkzRJx+M7vcYykH6/L8xYAEFik8
WmYIJXp2308fOQTxaERv5aGezGyTlLesszedRdpJx7zbOUmpFY88dSLMYeEh4jCL2rZ8lJUYTuh1
P0FRLlXXfQuwtx5rMtH3ZjQ1rseZao/do+vFPIs7oEKjFS306ala6OOqbljXSQ1Kd6MBArZJhnEJ
noN6LUPbEU4XcIRv1tIl9xCwmpo9lNCtkTzF4yZLgvxhuPLd6fBCVLRvnS59Sce0uxt9/zUCgj3K
EAi3jAblFDOM9KpgZ3lOe3Z9pbsNHCFMDCykuA/LsJmR1965nZaGFE3GMSoBEoS10jyAk5M1gx99
EnQS+yPN9jZ2kbigoVoPZlX9f3DIH9rH/y0yQSOx4L8Hh2yzX3n2XYX/DA+ZfuYPPEQT2j9UnaA9
1zRVssN14Bx/wUPMf+gqkC7HQNam4x0AOPIXPMT8h+XAB4G2JWxNGOaUzvIXPETR1H+QlyBUl//L
hZ4lrP8XENfz9/8thN0GYqzrcFshcDk2GQz/GneUtbVWNHg9Vzl5BGt1AK2oOpFzBMIQ/3UvBTLt
VQrHsx5nF1z7yq7uRupxHqWSGXgix2xBq9zBAwhA8+nA/+O5dnsLIQoNUlPBA01vn16EuWC4OLzE
TYBwnjHpD/xknxH/6y8VzKRLFnQwU3x30ftV+atxm98Gk9M3zYs/8VBfY7a0VzJGlRXYCOheajju
0fO4qyo1+qvO6ThXo8L6Qavnkdh1vBys3JPopNR+n9DFRaeJign2t/Zax+1LPHaY5gTTV3KEtf3Y
WeqrGtQvJuQl2NdO662KInnLjC5fYIrAW6u28uqEtrw+nyty/bdLfx9Zb3AKhBq80l8NXn0tUZjh
Ya7ATxwESyUyDJirIjg+7ykwC//c+8/n/tzzTWNWFrCAenynK5KSh48s+orwDBMjPvnppqcr3T+M
zKusnQ9gkR5BclRyRV370z107X/dez5HpaGx72jcQ2Je3KiNX6vJHyA9rSXWrvT3z4dVyjIQ1pSx
GrmRQ+23j4yt7qxj0/7xvKd0lvL+t3tx/7DrdyDj1dmfbsDPVue6xPKj2ixUz+cSJz/87eS65Mng
59n/yJr0kocMwsDw2FOIx5/nJyyPYzmWrlmOqQn+MZmyc6YVXz9fwsyfvv1/StceUk241lahJOej
zst0odaFBWgK/r6akWolXTM4mDCaT2GH60ABrIrcqScnqovjk64dA6PoLn6SvJmJYrwZGsblysqj
JanSFZmparW0K6xAZqTS6mFuQdZR5X1CsV+YbK1+5+qLW3TmvgTd5jDfPY5xBptjulHVTq5EWT98
gyaqjXP/Ky0uAaHMvzpD71E8hBWg19zbooqkvVdvHBkVgNN0F1ULz/hY56aWBOCuwr4Q7Yj+uht+
+CrzmLDI/LPNIGOT50w5wlYYM93rovXTQvU0UylRLg5CN/YR+q4feZcTaOe1f90rHHOlsfpd0Ega
q9Gvq50Rh8k5MfEQe+7ZA5R6NnDdn4WebWt0uFEz3lP0+9faZQbm+PkDPirxlpMMJpc+IJnKdhFl
w49ZczbaR0tNuHRI8KEIIOLxUVGJnumweocsjA6ZWclr7Ayw9oTARg9BBSJM8CobXZztFH+o4u1V
qz+WqqPf3ZppIpqfx/MRNqWtZ5MYGpPP9hghYgaNHXz2aB/mUeGOxCs38UqM5sGM2/hgwQA7KABf
qKenx2Zd3lxAOng7hFaeFELXVxnzv/Pg3oayFJBqmUeU7LLeA7f6bIQWXC2yP7Aq4ILVRwU4YBj6
TCy0YMXQo2Vcp8T7KksBECXCf8kZPWDDsn1wLyUAC69ZxkQg/uoU7TdZEt4N6/wN/IhHvEyOSj1Q
4TbH2QrlQvVTVApcYdcc90i3ihdT9N9C8eRPwSIAQTPRzsbof4VjekR22h56PyMxlx7R1tNpXQAl
PqQRc8IZmHZun98Dyt02jeq9DJnPYqi900budmHMQewJeKqCBpz8UyN89f+LNKL/6ux0WLP+dnZO
q4k9QSVNYZNyYBhQIv/p7KSFLgl/97uVG0L/JfQDqCyC2zF28MoZPc6dwjf2fl3cY7Ua9mmfVlc1
l8nCSvt8IZuJWljq1b6e7lHiSwjQkT1/fsHJxACRORoWNGtA6bZV+pnGofxR3FKB4cbvixISX+qt
QzNWjpkL/4Lrl/begalnvISQB2zcNRw6AhddsDVeoxfLXLhQRZiz0rHGUW6mf917Poc2xdhF03N+
r6VEW3NOTBLNU+6UmNY4XN4Qh751Zux9gIo6bJvei0nZJqaykX537Jt0OHrJtJsarfTr5V++rLZ1
SrXN/FkWhbnJPKfaRm7on7iOlsu6GLtbookRcmAJ4xmvUFBT6otkeG9sc92jYf+JAdKbOZbhvqRq
3K6qpDc3GOTAiCjVixLTiMjSgDHF9PB5U2gudlHAus/Pn5BU52CONXmbOvoDEPeR33rbIo3a3RCE
JLjan7Xd4Zyk/42CsxLFzYs+YOoHYCgCHenYlx6F3XcotO8mi9O3nuntQjpBOjnuzbUvOas7vcJO
oaicqdNyS3B9gICuLa4ZCOqlWRm/kkbYZ0c4v9vpaoeYxF9xeMGU6BzSwdp2O+gax3FnIJUSFfd0
9hY6ybmItmvz1XKVH6pPjpqaJi2Er9C99JZoN9Z0wo+9eyToj/nodGMkRXWGR67spuefj57P5wUj
ai7oNgJEbwZnxt9rKMT8CR3DGlOfFfJEvYR0BLvtTIL4eJ0q48lZyDmxVMxk3HhJea290njTRTEp
56eUwemh4yPEbMtsLRvcpW1ZdMFSbcJ20zRuNGUQVmdyzrolZb1OtK+dYiEJ+m2yyyHo4myUKaRT
f1EgS7xJ18Mw3TjQ3TvPmvlilIfnTVK48mD2nTX/9yvulOr1z6e0pukoACa8nYbIbWLC/n3BrYm7
g7eqQGpMNWWTek5M6Anr4lB1exFYvx2FNgTR2L+8LPzUxkzFkADulNyaAeoaKSuUQ5rmbhAKBudn
hZRUJZH3Hfak2MqukqbxKxqA9OoQtm1NFCUDFyN6awtHkMoSGwXx6rl0UG3oFxjk/UUPpX6xXbe6
1Orec1L030WaTz0nKDiGYIdqQ/g+MMnaw+Cg/qsbPT/5k2fe/lUIi/St5/3ENVb//v3Sp/fjPwsU
LoEk76Dxp5ImRJSXMKWU/a1AsfFBlH4h9TXJHD3i0uItLrzqM26aP3emZxAD1XRryv70f75OY+mt
l2TrRbbvox1ucDg+DfCoe/DIF15vLyLgHSAUuu+6K9OvViOINlKrOxlYD9lpWF60ob/JCRsRWzCN
CDEU63//17n/whp04BU6hvHctJBSIMx/SWuVeR9IPSerJM2a+NSUeIRd6cMAVPHf4bYDvR6p4f8m
7LyW29ayLfpFqELYSK/MmRQVrReUbdnIOePr79jgue17Tt/qfkGBoCxLIrDDWnOO+elnBiEm8mGv
3OJn270U/Vg99Z5bPYGLA5xtdOQQNTELSCHOglbFwRO0+hUU26SO6CYTYa6DpKrCJwcBMoq8YtGj
p1gN/ZS/xxCxV2pGGSjI2uKd9fJnXxV0UntK60jYSL2QVkIXPwDeEL/Zzy/nw9jgA6OWf7NTgnRy
lpjrwpv883wYeezP29zpjw6E+0vSJJBVtVJflYFnbhSzTe69QpKwbeN19ik2056q3zyZLaPodnot
w4kAjImmhsmq/F1PKlKFBf0lS0/zS+cP+aU01FuV0TSfX83XiW7Aat8g1IPWZ90sx1+XQ2U+s34X
z32efYZZTsMiH13ShA2ItzHdLKqf3ykvZhcc28ZrYRjf3YmbPfDND/UHdB7x3UWHsmblMhyC0h5Y
sir/Zbr/96EBRKJApqdaDBGmqf3jVm/soo6FZ2DwaGx9odRte6bPn6yMgeajvzbkyFVkWbQSIJ7O
dS3aM+bTcjkCPI4weDUK2mU5+QRN/iXGYNxZhZUA8hc2g0PmdKesHIlO91FZzWfZ2JZ3pWdgnc/I
gvn+2N7ZVWsips8Qa1Gq61ekiAV6OqxUhp8ng8IQu1yxSkxJ/IBK/EHUwNHIOu+eCFu55brxOgVF
+FGPvrsNebzXraqHH2EP9ySJnWj9n58i69/GCJudO/OCMNl2s1n5xzIpSl3ftDVSOzQdL7teZcYr
DEwWZSpusVQjA0zM01SuVSuVVD3ETMxaylSyzWZqAHdpFDeaIq7ch6LEH/aPR08Mpr2pWiaUbsD4
Wg6MrBjaW6f0NiN7iNfCClejnLqa2PgdVZiegPr0Vxe6F8gJtMOJhMD3eGa+kEcuxzpA8GD5/kHf
z4PRzOWYD1AXPwhBohYatS0UMbtc9Y41Xty2Hy925xVopFT1rKRZdRjzMT6rViJTmEwWukQ30RQg
C1HDUoq73IAsnaA/OKbTT+AZ7m8t7m+jbqTfKSlTtgYB+ZYXRcheGtmyMEW6MaK6OxuV7+6oQ4e7
//z5OHIU+9sYbquaa2sGPTvXsnT7H+m3DcCeSNNiHuN5lZQFeHOZ59pXrVCPkVuOt8I021c3R+Q1
VOm1akNX1gOY9FOSqRD+rRuz788YRIfzfFa5aNTx/0aHof0YVVG9dDV3neN/KBAltmC98EBMubW0
kT3hzE4+1GnK97jJc7hqaXIy9P7ceR5OsXl4hz2xD2BObQ2zMV7ZW1qsXOrngZbpNzUKji1j6lWJ
TIs2RjtsBZKru6/Af65xev2sRbDIoJWB0stwwxYSXyK/bzeBIhJu/NLD+VlMmacfCZFxn2iwLBuz
DmG2muELNcifLdPAkr2kWW/M0TM2rMXarYKAB9k6Sx7UYkTcRL1OqgrhilMcl3s4DRnd2jBCQKJV
TyHSKujKFUOfRufSLlnRzbUIZXAquoSs4yS1IPC1+r9M0Y58vP7+8eomhQRmLwpeBBz/YxLT0Cf2
0eDH21Cr8Ytl44CWxx4eZ1kacceaYvXnUqGTIFZFaMZi+kdnVHA17nz+XpMgbxexPnScr5nFY7YU
h7Fqo5CV6wu0YR2iFvCkEupBg8U6k+3xd6zH5GTVVvdh0NDuArj95blW/ACizFt603pSwsLc0+hv
aDq4eOTm07TIKYJTQFsZKiLFaTC+40ChSTa5X17MwnRMkvElsENj4zDUHUo3Uy5uoijLVlGsz9An
KkqP3K8pGL9sHd5P1kbTKnE064goctjWWXIHsmIdY3nAFI8G0SoE8Pkgp0ASJ+POUQFWoRSrnoDD
URWrXFxV8pra3IJCrWGhO+h5gDB9hF5cL5uwyJ8DunJrLXP9K5QnwSAVVscgs8WB0FX3vyxX7H//
pGmC2kQNGILUSPHPB5lJGP8r+/8tAl9mcUgR1zzS8n3U2t8jCfqcD/P1qKa78uY47l1phPHeDijq
B6cTq1be0Dm30aJ08Y/Kzz2EO19a4F0gDpg7n4DijSapXPL6VCBncOP4gFJRu5RS9opfV72kZe4i
I/KrzfzGfG1+F6mEfqanXXWTurfVgix231kJkTGimklxsXWY6mOVH8xe9+55qX9lmhP8MCwnWyCn
0Z7aSHtB6ZOhsqI2k4x/1aLmglQ/ZTuvsPWXeOzcbeYCkZgXiCSz9gLhfl8BqFXl7lDYpoKgX/E2
88tImONeHaUnI2v3LUC4H0VLSGRJ++pS1jrGibgmjrb1x//yoRl/L/GxgmZetPHnqsI1KXL/c3bU
fU0hVyBLtsZ0Sdipf06dG2DQr/pLNFeVEnXgtTvl9L3wSohBFLB8kuBY4gugtzyUz7U7oF7Cn7g2
6NKuKtuijJeCP1YB+MbChVGUu6HMidVzdBEMl9QJ/foSyqI2BPhyU6gF0n3NCk+NE/ULAaxPojeN
98ZGRQaXk6E8Koz3sYmOofvtP89AONb0vw1S7CJcB7q4gw6cX9ayzX/MQXWXt2Rwhd4+z+siXsd5
QRJGOEVPTZc2hzwMg42owe8NWWJs/TSNb1hXvuZKiFpjJYPtom/nl6QMXRjQ44ub9+raHXUAHHJ0
6sH7rf2pJStOHX6kougP88NcaOAB0joAZ9DnDjsxD/9g2wQnizL/YyWrhU+D1aXn2GEHB+doOWiD
+SxaN32u6nXtB5P0R3b7Tk2ae9MF1ZNV3+cXmqFDOotD/VAbPWtZA/INNBJ21F6ur2LHpA4yiHAV
+np7UhtyPklDtqTELN/5ZgRClHIADBeUFbuW4L+VQgriMrPzQFIj6YGDE3ou1LR87uNV0iVYFDSE
pKso19BzRQMwHCZLkmc9sa57N33RWXMfgwT8i+0E+ibXUrGMhRlosD7Fd2KwP/QpwsjrDMApc3tb
NNl4x9u/0Ixp2utaX+yqNvNl/TdaqdR9P4J+eisN37qTNfGhlQ5GMHnw7KR+nDEm1ZJqx8cKcI5x
eIh67EZk/dqlsGyiqD2ZH8DzZ1c5BssyXLigMiimFNm6gCvj4S+/ZSWkrBZp5n4kX+RmheRdW1pI
jLAD5Lmz+3Jf68l5Upr87Ckj3igNxPhalxll2bxKrsKyO+n6R6vTO5VtRQghSP0Tas8xyQcl7l0R
tLCqivhpfvXnAOuW2pxmlPnVmfJjhKYJKh55oHCyxYupTDy6PQ1kywMPDZvhrmvKYS6315jKGxMh
DPm55Oq28W4ufM8l8AzYztUxmOZEdH0sabsIY1kyGnc39hKW8pP2LCJSA91EvLuUjDdUCQmidjof
Ca8s8se2KFd1wUOvkCLJHjpryEakjEMyEYkdj9ohGzD1SgpotQhNu3tuErUGK1BNe9qvrMcEJOIQ
mrPCU4JgeZVl4hThBbzBm0jR3f1sUbsuHjeWQ0zuVq2L5qJn5WeT6vprhpl+flWGkfE6v5eIV804
ZYr7ArbW+rIi/ag3mfPhM3OtaO1i1LdTDTKttzGLYvzIXDDvtodNSKnay7xDGF0VCcaA+3N+Seif
9ngJbI/oXOjIiqOcdTu3X/lY6l1SqslWa7LgowdgHxaXuQ3hme0vSGrxa9S33YaOJcbdEfYNmG7j
krUAXYSTGJ+OZfOMNOq6SBBPj1pUP5ElqWRKvjBGYj7bVBlu86Ghkb+NpwCRSsXCuB0Kd6lNEoEa
BRgtXFmHmQ9zRSZ10ppxBJHv0m4C7903NAOOtE0rkCy5s9Uo2IPl4FTmMJaH7ppIE0rSOThmTCC6
RpyU6xSB1THtcgu2/viK0PeG77H6oVFEz/LB+1Vn9UupJc67l3S3MVf6c2FDm2o6K1/QNEAVWAMX
n8c61Rrr26MWSvIMHQnUPmbzLYcxAWFFX9iJP2xZXJXnvMmGbSTPXHktB3dO+5KKqeqRK0YxoDz/
+WKYivHW1f7P1//5AtPKf4CyUZr90K4UYFILpXDLa5PG9lPtOm+5bEJUTTysIW7au440giXWPPdg
uMhZ5Z5aRAqGOMdRbr6BE4K2JMtu8gRPeo9UeehHBEdUxCGgJt458ZtxOc/fSZjt9Em3tnAzKsgK
9Ycfm96vkQj0tmqSn8zxziL10P7FDhmg8+CDJ+1rzJG6jlDmvan5pas/oPbGX16AFzUxgvp5jPFq
loP3JDB8fEvr90TWfdD3a5vKz5NdOwYHEx/apqFEhckdEmeqlgF2QhaOTUTySuclww7l5E8bztj+
zwRVRhpyP/bg0aCoVz1GGV6Vdb2L1FK7uSG/FyI05iaDBEEDMvglqpInVsgjnu2U+b6kWXqi6k1i
ZWmemY8W1dDW14H4Oj+2TsNQGYyuEnA+CPMGBrLAlkNamdxVz31e0y6Vc9ywCthW7tIuxPv8DQT6
VyIx0lrfQyN7J95g/fhAnbEn3czTQPoo3dFtWhYOOjF8BNB31laQ8wmVOKKTLMmpXuIE2IIQjMYa
ONIEcXXSGtFzJjsSKkI4ZO/q03xGbLv6NKJbUogSOFSQgktaBv54VLuC6Jj5dYoEbA35m3g9+d1/
D1Kb5EmH52MTi4C7QrZJOX5eAHade4oboYHaFNWTChD8wG7py0dnvLTY4T5z71S/CKgk72BMMBPO
01XvWwRk9SE7U8d2V0ESg3xFdsbkIQgsBqW/mcDYV9k0LFgWqM8NhcvN4Lj5kahxut8a2mxXzz+d
MgnRJAfnjq3R3QzV4Z5MxjEE5fCqzMuxPuw6xshkoZSu8W7zWZ4i6fHWrVJAejLgvNkVWekZf+NM
J++v6KsflSqAlft1dvIQXKxTROEvAFxwjmZJscMHXa+nRAUpZiDAG2QhpHRaacWBHSfS4qVP0vdQ
T5ofSp+/KxFbGGHsDE35jXd8fB7LitiQgJ0uOvfXqaJEWJajSw0lTvdIFijGqWGHXFCEH7SkkR5k
/Ys/KePVDYPf82WMxdgqBkgBhvwqLLN7eNw6mFe2umLSF8FgUtptgYaYYfeBRlFmLOkt7JUieMLq
+NukXeTYMQOVKLJrC+XyahCGtkQe3d6csBp2ZRF7O1hyGDDmTyQxwNTWjli7kVAXhl0BpnE0kk2T
Qm2XqYrcEia1d2xg3jxHU/ciinZ4t1Tv0EgRs6wvVmXKCocNhzqP7EKx83jtWtB4+9Rf2SNKTBir
w1lLUgMojDGthNVYa10+lAJj6aIwAXj4Pahc3/2dssK8WW6Y75TAyvZ4W9urk1AYiMIJVLbd2Qff
wBdCoz+CYarnb4joFkNoLpXOkCS+oaInXzfdzdEMSDZ57+2UtgVSOwxwBCoB1yDXU9ZAxBHqufpR
alUDqaFsN1WTKztfI//ZUNuRbSFC3Pk3nF9GLgJBVf7CQF6RaRWbWgusTSKX/UTHV0R3CuXcimm6
0nM+IFf9qY6j81RQ1jhnlt8jP2fsS2Nxs8pJPRYGsZurrmtLSSdmuad6jAOe3Q6vIVhXP3WLb00S
jFul8qaNAcvnZlNmOBVD1dxHNcIC6sC1nTdk87V610G5uM8X8ji3dnYIekBB+XdWspopV25fGI+y
m6NYLjrZhiztjNoogmOyXNADH6IGpXsza0DisriHHdly8pXSET8y/5DWSNtWructyFyb1CyVVSwr
4VXYR4dmHDZsRsVy1Jr2qvpNcsCA425MR3dOY86v5ySNTTHRSr4zCqMoHablBB8RG8eYAjbz3Be9
Up21VpLdktXc2hPCxzxN063vh9Z5Pgvi+q+zSDO6ZZWl+bLIg29JoYwX/rX+2iTpN78zlCNA9J0/
ED4dpb4H3GvyoLBNLln2XEN+itg9S2gXq52BuxPRCKm9be4v/T6vnjiQklJE40cU0jkc8ExiFqHB
i7fGMCiTKBKePQlk3GSzpq+1G1zrzpm+W5gvlsJFaxp0Q8lULxeYYUroWd2G+jr3PeWNWvZy6CGy
Vcxa9zZDpSsvW0BlT16d6IuuCeuNXmvMrhSWloz+yW0siYej1d2zPnH6b0YQPero//gKVGMlwEjK
TF36CdxwUWJh+dHQmgTKoEkTDYfGM83l/IZlAvew3PRTJICzKguuaNtSSzVAEC2SvD2RTMSKTeRO
tQ69qWbNDgExxP4yN41xHvvnJiAIEX03GyMzsLbzXTbfb/waOfnk9a6PrIjojrgGQDgU1zGkFwCA
xPtI6gqFcPR9GMTwrClhy/cptJeixfWmTVN2rhkED20irUzeW6JcZslH1yCdKTWHCduDNxNQJFHi
FypOjJr1sg8Bexh6ah8DQuX5OSFzltS3IEbby1LvYGUjoCOicR6xDGUCzmIOAcnIyDTnjXyi9Kgq
0Vh2fNQLBE5kImF2WdOzNm5ZXTdYnDnz5bX5bL7mV1N/JbNiBR+qWTSy8DVXv9ypi0FacG1e2AQl
SlpD97JdEOZM3OXY3Vz0VodIqY2NqTTqa4t2Idaa6KstkltvCoFAudGPc1G/QUgVxeyGgBgnq9ow
qTYIh4RYY3pjXU24MYyug0Hb72oOpAwyOtk/sxdoWTb6YW/az3WgJgXW6am2TQUWdZIfvQcJWdq2
xnShxtNnrOYAkohB3JFgLynCqr2hBYOGxCWq5aRdm0FUJ3Q//cmTBzvKeC9qNEFAnwcPJg4PUVZ4
d/a9zlOVugCWOoOJc2LEAdeH92yo17i7tG9urN5jij13v0+ts8C+vSjg2n1TMinlsNvqrLtDDXgK
yppSGcrbeT5WeEpuRkKBi9LZe9234jAmY7ssEhtzuSvSnZME24hN52/NU9C15+bviZNEXpFvxY4P
XxdBP4wg5szAYoFQer12K2F7citRSUuz4SlVcBeT5md5rXNv3fEYW3X0gTIl2VfqZK6iTAk/ICKR
+mU7/skVfXloVEgIGO1rsLpZ/uJqJJoQ9WEcFa8GtYV2DZ/nbSzC8OQomvFU+f3rNPjPbLpAQVYl
SUysOc/z2Z9D1TqSwkhXNEyhzUuVDhKD9M3U7atNs+BXTQaRNQXVd1oPNdqnq217sE0BNpxYvOdn
4orslSo07VbkBZEK7CFUBWsXxlqW34UX7IqBioLdBconvaUlpdHoq8MzCB+zz+6RCMTOZqEH1YdA
GYXoVKx+zoeSp8mulIR208IBqwcTgirQn5BFm/t8QFRuS0lyvPW4Ay+KGmwIPVRPIyHvj4MzRIya
QEhWY92iita9K90ujQ4+UmwAOoivKEBzs5bZpe9ZsbGyUdbKKCwUaM6bCE0Cr+TOiGRme8ce03wO
U6IVCfomVLR+0zxT7KMGS8hcpgX283+uwzX61SfWi2qlNKEebXWCmtUkKs6AnX5lg1ls09QT21a3
P/40hZ2QJPXcLd8pbwEV1eL3LE0L3IeasU4HtV/alFE2pLEhQmgSpAeN0f1CMAeQxtaOviLe8FQa
NyUb/zoMdMTToL3SSBePy35vlugW9GZptVjwTSmCqL1YYPP38jVClSRfNhFZXUC4qRAFz5GJdWx+
kzCHFleL2y/FmFO08tVObMuh5QOWPefCjrSzZ+2ayElvTEHxeUghFcpXdqKg9AG7PyP25/aeMtTB
GUbBfGVu882XLTX9CfPL3ypCR1CXjml8ysBqbEttAuhrxJtcgc1ae7ZYNGZUrttGwP8JO/4YxNiw
XwSsmXfesZCH+Ww+GH6QHzV6Jd6zLyWSY1b0C1skLhDgysDgAwz6sTdnxaSvTQqRS0Wtvc/Komva
Ey0SuuWFrN9u6yWs02CcUdq0k2rJ7m3apLJ0wHL9aiWOshvg/sDf0tJ9l7b9tbdgWpX56GFUp+cr
6S/zwWVxsxG20S6nGF/LfK0icer4WPPCeP4KgvJtlKVfbtZppzVsmOeXDboT0k/HTTYEymkoupzy
dTvtijmmiV0q/6uvvcRu6v4YMuNx0v3viXwrMNmHJKb1+f9/HRwV75tG1rGMr6MSZH1Nlfk01EX7
Lsq2WtParmFQqe6pbknVyK00+9Da5NIHPFQCvvu1a8jZMaMoP6Sq6D6SZJfIp05zY2eXphuPVSNo
mTZ/j9KuWDU1VN+mLYr3Pk6/FYprUjNTEdNUdrHtxdscKxP2oXkSXWziqIuN94hl3QLrMEtrBEld
7HdHS3tO5Qv2N/Lg4lLO/Hh48rk57zm5V0FPlgONusWs8pkPrY6Bxmss5nS5Px2n1sGayb3ShDbL
LRrUz50Ne6nIDQtBz65zZL577dzmpjdRU/qGBvaNhdeI6Vitjp5So6uD6cICrRd3fM5byyIQBNu0
91b6Q3WMpRgRBA8bYRV7pQ1n7ZuLecwpNHSmHdI/pyVS0m3LfN/EwLZqlSbnLHJoDG2Dbbk/jWWu
rETgv4RyG1fZDkicBthYH2crTcVuN411B9CVHIjWzFWUmYG/dCFF7gfVTe9UC/GOmVeqEy7KxL+d
BaQgPK5F8xklz1WhTfWOh+0433+iq5V9qE8sTeTdCah6BxH50yrd4jv/xTaQ1Z7aEtcQJg5zm7XL
2sRYZoHp76K451OuWjxoveOeJ9za7wZdFhQ+/kvWPudWMZwh6iF2Hkj79NQGAbGDGkbzVn7Rn6OR
fSXhj5N3NHvHOyK1VY5NIA6ehV0gkBq3WEBhaILiFM06PPJxVmnmRqRcVzkUXqdajLXPB/LndWTW
5IEpot1q03PThSWEQD6jQAPn+9ja1oNO0Fh38C2z/yVPapCC80kPVfFU6jAwdbwZxyoFpDafzYdp
cikHEHU1X4/pVNBLqM/zNBZ7JpnXpuGswlht7ukYJvSpEaJ1igq3IqrbXx5IN0ak+meKZHoZqoX9
1I2+shUmE4NRQPPts9pYItjztz3d5k1iiN+TqhqfmNF+90X610mYGdyJ1Y3OP5TInL7OXPy1sl+9
2XhvXTSB2/fBSM+X3RqcUZXZX4OT+CsxtuLSpB517/nUGRCPq5vCK1mGJl58qgyVyNWyYcQOFEhi
Ee35dRagnmRtB/RDbnOTf730cO0/ja0H84Cegzk60zGb1HUeapUBQIRc5Kadqr2CPYBev/GqKX79
PL+SrsZYWvl64cOW7js9Q8/nFkh3teGmFka5L6jur0XosVMVYMrlYT5rRMddE2ljv0/mKpvjdr8b
u32aHCc86VHK7aCDoPNXAZDVnyFQAbiNoX+zM5yp2FnSI6RunKEdfqfGJpKmm+tB+LE0gDmetifk
fSSoznXOrismKPIBtVGpFNXT5tilBesSPz/AWeUnSoIMiCMpXLoSkLImf8r5DTd/MkvgFo3Ub82y
rb4otaXlR8E6sNwEAK9hHbFUju2vKlJzrCTdhdxgeytiAT75X4eJPxy4ONlEdzvonLHH48J2yzvO
Z/OBTArA7G5yqbQhxp6WdcCf+r/8FbOrQm/aVxBWMIDmPxn2lm4RAgMGyB/gkET7dU5kg9M1umIZ
6uBj90llPGdZbK5TohK41ePqJTPa59Zppu9susC6jzjNPd2tL4qlk77VoaxtuhKSgBn/sBTc95Nv
A+WarHHZObSi6N31K1XOkKKIjo4gGIOIGwhqciIla84+pIH1pIXgd8bAzXL88MSxNTJNgN6vudai
Jl1Q5HbrTfHxuHGwzAh2+oz2kUz6qkoVmaxsPMzXavQ461xtmWvna9QYGqUS+waj5LHVm+5Yy8N8
Nl8bbJ1roUPt2U93pd1c28oTh7lnMchOxeQGPaGyer2bGxf8BVktCije7cQfk1VNC12dn0ZziuY8
U4Tlkh2VdUEzmLD5P0v2+Wxey7u2G6Nqr4868T0GXeXzY5LRIdpie22xq/9UC+9rihybEU17fwxj
zdRYPwyg5v5kuD9bQHgLow2NF6oP47qJia+X4iJ38tjBtHCyNTVbjwEiIs+yEhygYPF83TJfzMr4
mJ8UWr7fRQ0qlyBg9dSWcjWlqAYUZ2Syy0qNdhWFsWsQ9kTIaYIQC897dun3vHpt0W4Hl0DaMKEK
rLkQWTwQf59sHjCKssORT2KT+qAGzXK4FSrVOteLjLVSGOE3+RXqOH1lCETu/JncFSC3FutzWL8a
43AwgthYW0VNIC7rN20DY0zGB/bPRe5ru1So2YfFrOoG6fSZq0624eHft8jiNiO77Lthg3G0I7O/
/lXUpk29YAOym3+qIE41CqjNeKoQtFDxoTjej+g6crfYh2YCDLDaNVWAK8JHV1jSnThYJWXyiF5y
5y3h6yk/prL/1dVJANTWJV+iwrPVThBazKQJ9/PePBp0j/23Oi5R2JBiFIWMQyJGqydUtdyWpUes
n+XXT3pbV8cyLSGJI+NczrF7qqKXa5p1bFyRZLwrMGAot80q6Vkc7fDsLh3ffFPgRq0HFncvTK3f
a8VtnpJW/TDlqr42kx9K0NU7jfBJqODUPwDwf8/lYigCr9niu37vHaIWpEAXyQjw3MIGyOHitjdY
4j5W6LVcppvduDFJcNkngOS3ApXFFhM4uEsYxq9l2YilZvZP839bNk528Xv5YGhqvC1FX5FfaV06
oV9bG9BtoABLpzIxfCBO2rJbTS5JMoXLwmxilkuU7XBSkcIkX45lGoL9CqslM4S/Nj0VjOcAKW0C
j/Mt0PNo2/iGvurTyIMUqGQXKzn9tQgP4upsarn7SAXKwrzcGpmHBV/0mr0wEp//zIMTHYCAWJal
UWLoomhALIr065rPTLX1k1FRmLQz89mNIv/w+M6DULtV7rufEdkl3+VJ3TaPE7U3ow/ysA4W7CVd
0iynNk3v8tWsYY2qeKHmQXDzmLqR2dW4wuXwMS9n52tV2xUbcrvW8wfdN+SYwn9eOqPibR97BEri
YK26Fwse50WT4+m8CfFIJ9vFQ0Ycr+Fp16RvpvaXQN28Fd3o5Ktc6ap1CtxuYWnZkz/5OYJnSDqz
6gyYw19nWi7ideQ4Gn57hFCVrxm71CSqEQ7KhpAJBnlNgdRg1NrKlpzM+RqeOWDXcYsHRuA0p+5y
T43OkrZjygl2MY2blGQPNTEHgmpEC+ECvX7jhN3jrJJnsSeYMJtOANwbLikd61eGtnY3YsTfRiSt
vD3+/vQLvtsTFCsp67bMAtGcNJXPom8SqJQtlRag9yCbId8qPswK4DH0NxaDbRi4AvA/z2fRpNyD
bKI/JK8bk8h39pDq5Q91RApr0aNgT3qfm/yRKGD8dNlaVZAGzbI9hdSPm5k3yrnSULxY2gQGU6Wv
jek+3NqWWd+bJIsXuTBVBFmsGsqs/5l1glpNpZmbipUeAJZ2WJEEh8A1GcYt/x46exSLi0cvaeM2
sc1vWbB6e398BuDaxfZP1YGR2l6NY5MvXfUlmkCPRqBOtr2mdKw6JCeCvPlFIIuRUZzr6yCJstt8
hp8ouw0OXL4+IjFBChJoa4xboxDJ0okrQ+K0Y+08jzmktVMdCzVC07H8ybLAXBto7BCNgqntcaBO
27oFGF/Je0YIYR60SPlp17r15ShgRszqi+U9ble8mEtPiaO1X6BbNzSaQ47V2TtqlubzaBre4vGL
UkqhuZJNW11NnZPSTbazyNEkLuzSHdl7AV4zxmY7DyMV4OzHnZHNKqhKGBXoOG96bDYJzSk2Dn4f
qtGD8Z4FoLEyElUeztteoYvjmUhwSfIdzgaZR7u/HnONb0MUYHl23Ap0pqwCxpZ09IfId6wMS2Uf
7mCOTEvc26ZNsqKS7Ql6eHfhBSwh0g/ruRNci4jHPwRD8adkUtuaj+wVJ0fDqrlKageTn/RwuIFz
GQFv7MMxyC9tE1Z7ye51U/2jpNiHYUoZ737tXXK17s6MvCRBzLoWHq0F8dF4e6XAxWoMDzA8E60f
ZeO2SHKIp7IMrZv0ilAzadSLHfaK0WBc57NeSca9rgo0nm75uxOd/qqOsX5md/SbZml4evy96vKF
olO3i+i5PI0Ix2XXzvxaO3Xz+/F3U/Nvk9ZaX4IQkoZZmTIGJRnXtvq1Jdx0N6vn2I2ku8FGwDu/
xIS2ebTQ1ZYBTCrQ548W1hdPVavXpyFv5Jn09EH8cpauDkNiWbvKUq2n33EJc0lYWXXq2fsv87YY
Pxl13t3BtldxFbUrgOYhHGvVPvA3be5gAYdrnkCOAXByeXQMLdLhuPPVU+AD4421UjvlnTIco+JH
5Jn3zDO69yxm96v4efuNIoeseVK9auktUhc3S7JNgpC+qYel+IBmBBpHPRBhwXP5aC8NHt6tusSh
beT1aT7zi7E+BfIaYNX65Pvj/74bu97y0XHRJgtFm/yd3Fjb5F1Eq3TEaihyUexarJaXnpblOilK
m3mKbBKvVqxvCaQykQ3qb919aYpEeU4Y6peNQvO01ZN3Aw73ko07HZ3AH07afBPhQ+mwjkh2qOcY
F0cdvW0QwrAW0ilt5qk4UbMkcslCXFImNUPKvHc4ZFFQn8h2rE7Fv86g8qn71uu3WXEvpMhJhoG9
+Nq9lsMNqJP5xfwOqEF9YU15uVOyLN0KkqyYobEzzLa7IMcs+mgqm6KPn6xEybbk+g5rUartW0kw
9trUAmMbtUFH4GXZLQPbpZ0q321cjDeFP9XnKcvat0g0lyEJnJvXVCZSQldfEuVIiVxhuQC+fsCd
F/9W/dB8447lbsMfvCEKnL1e101rMNPuW1GClEtG66Qyl29EsnH0BjEeJ73aKdGCPVRf4ou0osbd
aSyx7r1OmdZuyuv8qu7Vfpf7zlYf0h9/hCQKiKhDWAU/ElnAKMh6XvuqXlCxDN/Jt6rf/dgVK0sz
wws83OqAvbBHT+V916P/Iey8ltvGti36RahC2givBHMSFSxZekE5IueMr78Dmz7tPj63ul9QAGmX
JBLYYa05x+wbUAk+6jrIcl9LmPf1OPg/iC4iyQLpwiL9y7SEbheA77Nh9OnWCMzvgP9h1gd173VL
HXJM2H0pQLE2ZTxrB/yJ3+X/HJf/PunNl7t+JZqAruhl4WjQc/poHVgs/5TZCC7y4LRheJkqYDzW
6MdHyGX6TRfaljIUDTknmx+sITSvSmV9Yr2A6WZR28AOM8DEXOV4GWWVtSZwGmovcWMQPvlsYYCb
z9JqlSLXTYGteV1iZg/g6JS1O7BJCCojwzudTEdbKbVV61aoOJv1pIzJzYJs5Tm61W6TOsG5WWnI
f8zMDpbULfI9/HK43/D3G1sjkXnWrhOD/CpmR5SQp5CVqzZvMWrYaFcj7KyfzG4mOBBx03cUEitA
X8EZDrIN3LyayRHIaNAs802TKLcqavtHtwUPUbdhsUwX0HH7oF0PQTF9VJP9kGV18iJfT5fXM9jv
Bwhd9iZ1Sf+cjD48CK01XwzE8c0wRl9x1psr6KGnVss2shMa+QU91AI5+bKGznLleZSb6vsmqODB
IWvA6LCj568OU83p9yHt279fyjemwiDlNEMnCcMxgI+bZHCtV0WIkhjiH6rIe9XdGnTX6+OYWh+y
wf2UA7eOUEcyMxYUQnVu6UVqcB/mR+H1A2JRObjKYXZ4tsXcMxWGPob/JtzC1fxlwF2kk3sqTTkM
6NDZp2SdLKACykp5FCLx0fuLHDx+X8p30an+epe8zxTOb0h/V2upckTBW+eX2bUuzXhFRFrwFvlx
cuhLguDku31KYIgynO5qaqXotH0Lr3MR2wbmzjYmfhU34NFtxVkUonnQyuLnbCCY6WLF3FLARkKw
rMh/lzmA7qOGbPRh71SW2FIEcmFgZeojqFk25ZTX5BWsor2+FMnkFeW8vUvjQou7s6skxZV1TXio
6qxYxQCvTrrbp2s5IZiC+mqgjM/ydVpt6bosVPukCzBJapBXj+z+HwwzKt+iZpyOpNipnlgu4Q6p
m5ggBLO10DrlOsyuoRj53fmFZ9LdrjxB9DYCnFu95ge71HVX9lLmRum7MF4ZSaqqqG+OCXNrTE1l
5dRKDZ5/wDzGqMBqKjESZVtVQPkrhDkLSpEJpMyfw7DpD6NNflhQ1eFzNnX5oaCYymPuv0Tl5J8Z
33AEx0L1TCN/AlAWHh0U4kd5FuD7s8rpASEKjeZFTKOQD0A2m+9eNTu2H9qyhXPAH/ZiWtUpXx7D
sXXeG/IMb6WeOaiognXA/Xkqwwx4U2zXZ0PLrFUSO8VbVI3ONipYtMkuh1Jg2Aiyni6mnmv7HCLX
zgkN/jrkBtjuScaWezWkxz1dtIoWt8nMIutunRO1B3a3Pl9I6Z+speotL+UBE8/Kfk2ojQsCaf96
SsTQpNt6YqHBvvlLUSoqa/bSPLoFE4vSjgaxB8vM5CdOSjCqqE5JXgmeTJSLGYtj4UYXNWqPljC/
ZctUYjQ9Ie1RU67NePzcLL5gNvpfhEKN7n6r/1rC1BQM/WVfI9W1AC7zvZIA40w68e2fvQv/j3PB
NTE2AhZyDcEW6A9ECworhbodtZUmf46UqNj9bhFHzTIN2fFNltZNpZ23Jtphz1drijBsaGXfQHYQ
/uglGG4+b+/e6Dp0WFvCsEZi3oT7tC5+lp1aXKXaTL5+152NMcEFpXYs8dXZ63mGdTOykOspxl8h
JaciS16IwDBZxaWYZI0I5dtELHVpMzh3WY9rOQqmo4hd9oXLu21b3ZRRHGdhDZdKn8cj26yd3GE4
ueHQds3DGTViVCvrEdWhJ+eAxqRtUGKdocOg7WOXwb3WI1a4RjF+yqd2azdOs7tbIxH7Xke/H3wY
vDM6fJ8lYyUKa0VxEgX24puzg374F8eNqf5pNnFVXjM129BUi+BTaWr/m2ldrYvEMiyjPirUSIgy
APPd+LF58t1ivkQDnG02bPMKOER0DiromcAntIN0KTsZFbp6ygsvs45Voz1WS+HIBJt5Tcruq7zq
CSe4Ks7wNY/9FxSOxTvIwrmPGKs5ScDAfSs6+62Jh/IWoNo4RazqaPIDH0YgHm2tuF6Fqe48C6Q+
x5kUVgVnOECmQD1WoQExYqS+rYDD7AdnO/YJTMOgnoCrxk8T9qezagw7OSI3ms1WlYyvvepo5cOU
zQjP0cfARhYHKXpr29rd525JJGtp2MdRCAocMxHnBHA+avGQv8S9Enk6wR8HU4/zFy0RidfrRvvY
k+24qXtw+jHgj1WCHeIiXBvjp4UHPGshy2rFvBbmF9+w1CfaMLgDYhw2cB6fFtURjVN0P4x1bOb6
8Btu0vIZvTTQRM2un5Hc69sar+mpdNx4T4CAdu6Fbx1zTX/Wsiq/NZNhXGYQgg7jF/mMi/7YzAtl
i3KvQMTAtFbbsQu3IUSzONMOGkb/HOtWfaarshRKGwU+uaF7ZLBlN6nuAszCshcHNzWlMPIQiiwb
lrC4sH5gGHPd6XMmEnc147y5pAJ/GxslfdspswLfA8qsoYL1RUy8iXrbIuo4o7nS9R0NF8vwT+D8
Eja3fAoANrJLrsPju5+pi3Aw19Gru3GR7F3cd7vMdHN8ksl0qTPnwyUC8KLOKRAsCx3s5X7ttvkp
g60tX5IH/f5PxgsAcvMsu5h1NO7GCspsnE0/l4bWyZ4L9dEak738WvKiE9vCgroUDAPsH/IRnguV
DdXoiK/3Sk8WuWyhSVFVu7EPV0VAoaczlR8ksL2GTmVCvUmIpkyC8GDRvLiAPXm1kfh+V0qUUx3q
4RWR1aRtjNGqAQmS6hbpBzqTvjNViHsajAEAu95qRam8HPv0PqmcjymJIzCGTUS/hTM9ymly+PZ+
XkQ2xjAht1k0N0DIA8wQi3OsKt1+p6fWu4iseR8mUwkNvhPmjjUohetcIILpzYqYsmLMNvS3sMUF
GlHbw9wCN2Jw3OMnG9Zy7Skvzd4iRA0y1jUS5rtZudSYO/LQBmNyD6qaDRv4daD1i0G9RF18kRUz
edBzH96CGrm0v7NPcRBn36b2WNZj+tWeWReReM1emzxBXHXHES/5ijw2hkq9UT/s1AJC76vipMJ1
WwFIfRfwGeluUOOeasJetb7bd8Ko0XZF32TLtAHnsrWgQ6lKVdyaIPEmkroZY0R2bqeAhW6J9qm3
q0++5ddbEc/OsbPjao/OSeNBpSNDo+syqlkJoFefkVvFrqfUQQOWFwdS1nSHwg/i56FmyaW7dUja
rF4ckMXGKG3rF2nc16yHPkSsKyEY8pAp4XsdOe5qSPobCxBUxwQiP8qzoAugRiitfQ2t9sm0jOFB
WwgBMCKfhkLtsTkhp89w0+2oxbvHMB2NMyVYZ8NPDiGQ6jPfJ+K2e7lNScb63FANz8sp/RrVjHiU
l8VDX6Ca0ObkSSNCziN4qj3IJXeLmfx+OQyxvr7vzYNpBga7bP+oGDCopDPdBCpt5DrgZBooOe5N
oPZnpxsOOW5cRHrchGWuzOcrSDD1DOgNIIlUs+lBOq9ld8EqWLxo7VTdgV82rfZVZ6ZI/LKccMmS
+ScMfqQLxkBtGmXn3HftU7N8lKmOkGVB4HHTdinB2Ylf0Y3A+lDi3tuNAjoaoani5DTDB4lODdSN
72XSkXg/dih/08zcx4w99/WR0Q7pO4uS0JsWhQZfC9axpdUiD6gGqcvA7UKfNQyrrkjVhzZukwda
fJg9ZNdqQhxLysotXEbOkr7cMQiq90Dt2kOoOF8R31HzWw5y1d+5GkVoQ2+2sQ/bRwS5u4szWq+K
GeFXUyg15AFK4H9emmnq/5INMGADnsBV6pjwuf6wvts0RKahI0EiRIK56ReV92jk1tnMrA85/cW1
j68n1xAMISTEQ9Oq6pKjO+2lsqabJr48h7RbnWJU5aSUvFXHHPbCmn8JRJp6YRkAVkG8HhL9Cdz2
qSiguBNx2T7Ny2uSppW3U3bCC21fB/Z81fLZGU5RP1Qp2cVy5WRU30QTfpZQA/CSF39Gt5BEfoDb
GpGCSfDMetnrIGr8D8GFR4N88LYaPbVQ8sURWL4bBsK+puymNerVcl3PwrhSeaD0TqH6kdXMFSsc
0jmBrQDYSEyOjOteHCsxVzNSpxX6O8Lw7Mq55ssBm1qe6F/iqtraVVOe07hST/dq2xh1GPWXQnnW
ASI0HCvYqg09a6Glmnfnv+jT+r5tJ4q3I4bAxwMbg7wsaHPFdGXXlBZMXOq+Nzv4w1duZq8Q59Br
CQdTu6LUWmuh8xw30/QSMPOuK4AfVz+u7SOB8HgoTOgD+lxEaylLlmJkxOrZvzBM8OX+l0F5sWk7
pq1STtZ13ICQFHj/b2vGWKdYMdDMYG4Ju61Pg39bE/G5VvqpfJKHup1/KpRSvBx23qpV1O8KcYSg
Bwj1kwaNGDbx40zTNgjCYwAlWCRXuZTvsXNv5FivN327bdr2y1yF5TVJu0OFPPRsLrhJmnck1Sht
tacI6oBbrPJwja6o344DNg/ThtzSLb7dDiX1LzpRbRDjvqyVpIdWnunFmHumE5m0IaJzUfW4RobA
eJdn8dQZ72HFPmWs+7NYhoSRaLL9WEefJZ8hdFvzUjUOAbYDRGNZoGnLaKU4iDGk82AeQ39LNeKz
fDOpmghJNB205SVtAMWYo5DdprT4L0Me0q3QrBvpCJGX60F+ZSVNaAkkrI0s1hkUUc+jb8Lcp87n
jXbTv9RGm199u3qRV/KgUvZVqvE5SC2SOjLN3yk0HNc5++TnfKAQf28EGTjMGCT7RablXqLMt9ea
cJK3qhhhTnYOBGTF32DfeHA72/mM4jZbF9NYPEwOrLp+SVdSCKaInDq7QPVTgedwJhdxQ7GPqEay
nAKf4ITqizobzs1GnM1k3WyLCMc1DI7iasxDdI4MIgplLYPoOnytAWQZeYkHa49z9IIlzf7aKD6I
2SL5F6qo9d+3Ml57GyuAEJq9DI0sxv7w2mt9Y5f8HTkg5qE4lxWQEzzoK8dom5veobNdwpQoLhaj
Zp/wrYYXVsHLarfLgFLi602DajNJpFmX4raxFOQFk1SzZWE5UdRsMYYUyF4y1z5bi7x3TGBJTyHM
vjEDVKgzZO1qMqYO/ULIvpuulst2uQxNmmmqIuqNWjms3uopepJngZZFT02UN56mhbeyDFLiAimv
OIiHbuocbnwHBcl9R0n72fS6qGzOgxOY18LCGqgnwsVthGE0nZvvvqG4z6lddoz1Gf37gZ1EAAUM
T7ceXsOiG1ft8jjRIFP486bhX8YUsVQGfoNZlu/BAC8GOk2HIbmUD/57SLEEvTADGdYxxlPKIiZ7
HfTC/GnqR5CplHQtp7hAZkq+UEHnU3aY8R3bzjYNWRhXX1DCKfzYc6MKBFXprOWznwX5vKqhclzI
rcogtRRrKWp2xuQjTzOypxdNu6kp6QHrA/QpvRbKYWI0aLWu+Iy/Td0TPFdsbV2MH8vrPm6HFZMU
UocaQeWyi/Pt3Lh0SfhT9j/+ulJ88lYxATbHepidEw4R9KwL2kseeoJ5GID6f53k/weg4ZiEiQFI
dC0QdKqEuP1tZDajICjauQZVmHX+eilrn5n0V5Hd2heD8stFWw7yTL42UoNjccYuhJ274ov3ng7/
Ve7cG0SwdVERaM6Oc2gC63kmC3Xt1P24A/TLX4KC5+SSCL4a6MmsS5RM5j4EsLieWwdXUED8PAU6
JC+IflcBqfdFE/znzMlIMK77iBxvSBQjrTcCYdi2g45ne9M8knlvngoh5suQ2xSl6RoNSw1ZngGJ
nFeJkz3SGu02JSE0O8VqijdQm+wyO5894piXb1VK5kEbZp/6wgYrl9ZoCFpC3X0nuOZmGeKYp0Y8
p22/Nw2NvoyTfVL7XnxdTga6SHtSa5HUl8MD8Rv9UzkH5S0u529ZmypnFKLUhYEf74mAwJ6/VCxd
9TN519E7Ocpsncghb0jrI9pVNZ9Zk1Ey1jM0nEKs+lg4DDQL7MyNCexS7Hw31AS9WWNpnOrB/iT1
O2IyBKkQaLHls021cTUVkf7mz+YBw+T4KdTj6hhGOnhaAzvgv60Z/7idXN2wDXAsAguVgVfIWUbP
v91Ow2TNmsBedgT+Fz4kpdVtU7d0+ZoI6VpkZcmlMJRPrasg90FF6SE4mj7Ckm1MXHfqbUqGHaTM
AiZk1t06o6g93O/hN7/+ltHp9tRWc/ZTFmHEmt3imNfuh1a30w0L+XRDo6Sh3VhmdsoRtD/bc1xk
+VvQUztEZaodMMReEsa2o49bGEOOQ7HKqr/HJEW4Wlkeo7EtHhunYjquAmUPlWfYxeg3R4tNg1+y
ni0m4xnpbv00Fop9tUejw+iJNTOZkohApmA49K5JUDnl7t2oTqGXZumbSSrOtpr9n7lWC54A7kF1
pHSkkSvvlWAi8Uko2V0DNE1TeZnT7oHqOMkVlvqJiJf8iKUpuq90l9cndFi1Yn6rWeewIG2/Y9m6
NkbrPjs2HyX6UtDgiaEDFWAuXg0ldhRDo4y/+JoS6mFfnRo7S6gq76z/M5Rz6nBwlL7xghRIelvj
h+ygBlyiEnDJveUvwqQktHupEzlqTXAVCQ9bVf3Wyl03LrrvRRON63++o8T/3FAMTTBtBFmUFNdU
94/pNqhBadgZzk+DZXX7HCtazwbPESex7PXhHawoj4gN/Akiq+TSV173ylIPMNCbGXcXp73R48F5
SJpkW2uNc3KTlGV8HxAS5OdfwyIsiAdjzNYK/wfNQsQH6vjN1oln7mtnurVTQkZMxzCulv0zeFPy
TxZxI60wvOrZhxoj7bFEThK5SvlnNJInxfKVT1bfkL1OU9RvSYRbD8ASsKVU6U7un+sJLkGfKNyY
PItDbbh7OdqHNgHqZsqsLy9T2vYP1ds/f7Lyk/s9gdrMm5aDrwyeqg2VURh/TKBiNkrXRN9xvG+V
SYXQvQrN5Fvg95/dYnGP0cdCZdB93BeASTl7QYmSwokna3Fk/DozS/EY+tFbKVVeVWoka0elt6yI
n05fp0cR6s1DBzxwFYKy2CzPU2H1cH0D9DH3M6ybXhCqyTpUCyu5dCMZQxhcog3AGPVDjP6qXdoV
BGYgl6yc6qHtU/ukmbXXMuquFAuVqzcXMwZGyAUj6XJWaBpneWBBZJ59PQANbbgk9hEQTzFkWXVb
6Utm5ePSv2qfiC5RLyAdLrI3j294jUsupTzEvkqjzncaA/wItJXK1ewQHlZPdvIIdtnZ63oe7hsR
t/sChxrVfPrk8lD26U9hOv0BEGiBgisr94kVNw8jcdcUi9TXWimCc0iM87qkVbVVA4zvRZtQQxSt
crKT8lWlMLbJ3MZ4zRJlP4i8wkfhEvphU0YVNXeN0ICZKiCPz11dh2ss4u6Xf75T4HT+sdZy6aJa
FjmhtkHMhKv+wfU1ApWaNU7FozZJnZcxPRFWRpwRysa6j9nRi/x0H1LxOb7GrWj2VZKtfSujrFFG
70HSvI9TEXxdTgLm302d6vVa7mPyNgNVmRXhOhsNbUfvH53MwlsrBnM8Ky4UTz9rTiPf9IOuIUDH
h6Zs+kq1EXJGhAd3bvCEx63cVxop1223+BdzU/FSQrYD02ATqVMDzEeqMQU/ayeoYr6V3aCuetux
2JPT7AuFxo4f6cA8IF1Gf7efXeG+FsqPeCkTzY64FQmQL78yg2ekLf3dTdSIN5YWAw2QwTjU8Ey3
2kBWc6BW0eeEXRnW5fIsrF7b9lPYXbsx/sD5NB4Mo3K27M5oOhaVjQyYG1Ded+74RWimoFA4i5cR
x3oAxmtV6KdCNQwsNspTglEex7b6GSJ9u1eRIrvTp1iDrsE/m+DgikHZjHX3pMRobIwSE1enQv3r
GiqH96ra7DTKZiYb56YqwZdAVabP4ZJszaL4qdCr4NUunUfZHxyHFxUrZOzP6i0SVnolmyP0JBRk
YslNUVrz3LKLHggq+M9d3+Rxd4qt5uywdyA/cpFC1Wo4b+hNzSsFe/JNmcS7RHX0rlPs/bAtmQ/n
fDdazuBZ0oYibSkZBtGzWn3FzSIOsj6j9MMm9zNli2IiuUYh2R6/z4a5T73JJnBAGlOmpfBj0836
l1WO9d9gY2CQPAckrzqWoVk2hZk/FjkWAgdCZwnQZcEx3cEVJaEHK1S4+a5DULSlpgvfIY2ep9mt
bnpRiVdr2GO5C14Fvm2sY9Yp7w3xWpBXz1fjAEReLnU9Izk3m6mMlMmhaNzubVhEhEuUBDqQq0Hb
6N2ebAzfGNUecdO3u1mdkJL6qLKrRXMtrZwUg1rP/DpVwnqwMv1WL7qrv67kxuOvq7Fq3vsgaG9Z
TM8RoEO9CRZWi6Gz9U+07CePxXAacT4zNhnWGeXsDEs5zGhV6BW4dPLt/IrijBgJbsKnZyHQpd2j
ox/7KrIeDeg0/csuXNYef09e8isA9Kabls6oRO/hj2WBP+RW12foianm/pC7bHlw8jq8yDOQsFuX
tWKUWzbFa+NT4GtQKBO1f+pT8A2DksXfMw0cLRWPj8nGIRe2VnvJ+wgWOAzndYBDmDkliVeIufp2
RSBnDQfICk4Dih93IbQluc4OUQ+7u/TGTPxXNDr2VcrXwfSRPWHZmE5dqt2DsFYL+coMJytckcrm
DZRbLAg/RZVoT9Vy0PUecCDklW2AXZT89ei1FaJ7hDJJC7Cu4j0Wpdpr8qH1/nmM/58h3hGO6oJR
NFXLNC1VclD/tnDvKjpqkYXcSPSmdb3bqWpnZ2RGeDM7vdEfTG1KdvdCb2RECGTG+LOc2mFds5lT
zHGdDgj77+XNqoyZm6TNOAvG+HQHoN1TcgRWhVWnVd80gjD2sk4W6ApmP3QecuSv4SseJ+I2RO+6
60HuekSnFZsB4mUSz09SAjbaaBBx+Uz7uE0F0c3ROhnsbEs7vdkkmVW8lSOGfgqKxTFaLrUhfbKb
wblZY2U9//MHSCXzfyoSlIZs1lWGowNhcswFMPq3j3CByRELq6kH7LZkU5N5/jTO8caKhnFl5HW5
LYwmPMmDPqbN6o6j9iMcDUOXT9TPIBjK6SansuG1dawD463JTBbNsE2trH4vxtIzFkualUVLnrgN
HaTTk5tbtZe6SAPrs6M9ZCFZjAN5K3UFi3b0eSjuxkZpZ+QXpwxr+N/dyAbmhA0ZBnr2MCoje+gx
S/YACGmV3Leav7bo1kQa4uieYSf4P8YqPDDzzx+Gj0JDro4LzbS3qV/e2jlBmCt15x1es628drEU
bv2m6VbGkDPNR5UmTl0bl+HaSdByRwW7GYVohgbQLt11SnzyEqN9sJuVZmR15Fpr+rEVPCvi/EZ/
fNHQ/l3mWk28ZlbLdytrWAACMTmjxY0P9/uMrO2UGNcu+hL66PYW6RqNks4DPXLEkygYF0Yx72RR
J7PHYpt0Khj+PBshXVHocSU6CUAudFBtuqWGE5CYK/yV2dekNC9pBXWothdbUR9j6ZaqhPZf79ZF
eBG5RTKjUju3whLochTL2TSxVp7wxukJKAtN22RmmB9m9Mc7yojuk0wgKZEkv97/EFByH3iVsj31
7+4cMCjvi8Q0N3ONYLxMBloj+BeG1qbcsRS75UG+XqTN6fdLft6cq7JS6k3qwODPDQxPRING3p1J
0+Y+KGOcGztntn/WZYoKS2OrieJwPpIt6bKbGi/3J9lsq128NPRblsSAvV13K29dXZmeTXNyDtE4
sSSRKzzKar9udjJ1PbUsxJOzMCQKO7W/C/NhilMwiWkBMmoaCTQom+LYpgkRP47WPZqD210KGHue
dHrJN1QtCY8GudQ3W1fss1sNeBbiYuBu15FaS9dw78AQyhqVTgNVtLgjg9FUiAcEjkQjKwFSFZH5
XMejtb7fDBkMaMg3kI0p8gabaPTZOptiwMluY3wIXtgvi/4ppOeDtDNIsgVYjGecOTz+7gbdvi73
Y6lFz5Ir2qLI8tDrOXt5M6MAmIgrLU+AM+BHhmwlaZd2z71tBCvhT9YucFqif5vU3/bWlMMVcP03
Q58O1Kiyb6FKD76vL2VK9plrMOLxJPZ40lcGwqhPalJMG7Wcgi3a7M+ybVzjXqTMUX7IKxWK6j6u
EuEVRq3s54rstiQU8eukVGzllALrUzaf1C5xDxPUMk8oSvI4RaRALaso6ULw8z64qO6PUmv391/W
qMlc8Xt+NvNi+774bZJRqc8Bnfjxk66OKkRkBCryV4hUq2TUV9uDnhBFSFQpPPCmbB7lG0bX4Ape
/jGwLrC7/ZzuRDlN18rJpyv2N9Sw0VgjWndHvPl9Zq1p7V9AbtXHALSUp2FDuki2gB/15lmKbtv6
teLJY+1lWddO/CiL4SK7zfIgm83yTGohiMmC8VpfY/5+SglBv777OQihYHND2Rw60V3YoGNieVqu
6qUIKq/USVlLs4TmEvm1vDcwFnjIYPwdtQjoBssB1ykLicRtnVPsb5huV71F2VGDWr/PgyKhsbNr
9FicJtf8kKX/eiF4aDPLKeAHRRa3LzNmY2+kG/xS6NTc5+VsXF6T7wZl+TNB+f3QT3r1DIzCk/Yz
v6uqZ32qPIGHR1F65yZHrw78O4AIsMYWy89VJQuywWQbGHcRA69Uq6t36GrJQJiAFQ1qis1hTKqd
pGeUeiPo5ycXaYSitttdTHqScuiUBwV/96qtfGVTmV10QBH79HssUqe0OjUT4bd/jVgIGChjdRR3
r6kbNDtha6gb3Bplu97cP8b7Jyg/zGmAN2TzXc33iAhurYpIpLl5aNiTnu6za0udx6sX0FDt8mAi
9H1sqTU9qyLZyZdtXyvRe/rKOTUC5YwKho7erI4PUwqOSIop7FT9obfkT7jlfInTOL1oZdhvGpBu
605yKulapaavM/p0FdYTvXqzbZzJjI7G3CDc8ElVbZaoYpmnYAF88TJkNGeX7gAzHEWmDP3/BjBJ
eiAqLLw0evMVmhazd2QVL/UAWGyoFdKwqno8T3aobxyRzI93jSPuz1vjRsp1aINuK+B2XDFro7nI
1Qcp/IwcEZyCEM3YiD+TPL2FF7qc0Wwc7mfyNTBov94dOzuAe6ka69//WJ6NUeZAiev7NUoab3TU
8HOL6HcfoeHcykY8mjOPzaS9bekJJZcMj8hDXW7kECAHAyMbg4cePqvf7VW9Ui9yhJmXYSbM7Eth
1eEWejP9mU51Tr/PxhmiYlz0086uxnajqyenmob7/9b0hmjtdolgTEmF3cOIDy5NyHil11EBWMww
PUoc0R4j6Q+JKYvsMXgslO/4wHDsGSV+uWbqA4wUkPsGc6D8kyi7VgnWcuz7/TsGzKGIHCvM1b2y
j8rWgtRiQ/xEOvRej+N9kVSBZXeti4T6dmhbHgzbevBd39oJS7G2cpUL4abYxTEuBXkpDyO9j01v
T81FqKthNtLPMc2bk984GHIobkHPBQYg/7xEi8JLC9nzYDEGypc0n2QAuVouZlRkQV0qG7Wx9QdK
jMoGRC0qyujXDnHZK0Z1x26z2WUWeMoOFuwzE87JKsvpM8swZWsuM6yaGM8tAHus5J3zqvKYH0vA
gL/Ch+7CIWpArSeHAXnIXAZlfSzP95HBR1gDdOMxTQfSCyaqphOjDTNPuM9L5Yv8gCO4J1tbaZZN
g6DO8FUnCv1UjjgQLWwG3lhmKgjT6Yv89iiLtk81UUBrgLMl83rXXtS4/ib/zkFP2a3MUbBt4F7v
fkmbjCi9yJ/kZDUZwA5h50OENAyc6N6MbRtZ1PHOfnaacGcBf1hHM1hNJulV2I4uYTCG4cnbOPdT
Ziirfu9rbVPlfn5QK7CGZjtMr2kQP1RojfZYpIEHL2tsHwCsWjX40dBLXXNVfJZitqxovoxKGh0r
HSQM3kswaDg24qLVnmuu5CYyCkPtuSAxZ9GWH8ABaax3bfN5ipsnHyDHRbqSg6pcCOX0/QPdfDLk
di3yFbG96+2tFhOIJiicxMFLmVVYD1Blcj8pzeF+J1bWJVZdlMVT9JG5k1cwJ3ywPs3gCmvzSTGa
YpsnLsKm5eB0k4oFbrkMUvUN5QqYdiQGjH+LHBngHak6ZbaUtmv9Pdeyhyw3jZ9N2kAYHI1vYRn3
q54Mh0eNuvkqbwlpdtrI2c2tjdojz4iE7IWL8RO7e6vM6dnXathIJaHsLdQ4TyxLdMkXI7rdImML
YK+N/qpIvUC327NUz0g1FksqVAO+Oax/ZXvRo904Qx2RtY6jq4DEWqxpW9ebvkSgvq+U8iuLPAG1
jcFASsQKCEZrhyiDY6OiMi1D7RdJlg0f9S3DvySZj/jPMMWlz0lsWmotACWCY0ZwfQUJ5RQZeP8k
jEviulg5Xif5UcVs2pb+Ea0Iw4fDget5SePA47NK0mDyxrsuwOgUjMI2MktNfcuUvMbGbSdreYeI
xtD3RTR/4MfoPF+nrSQ9kws6sMM392JwN3pBG2WeM2bpzjGEDVPPTO5nQ9QB7pb+v5E4Pw+dPRsx
tgiX2mheDQwptQcl+QIs+k5HTCkg3DqqeptuKMyTiUPhwVVAX8wLx9vv4+7ohA1WKH+af9G88eOF
KxNj1taMuunUQzM4hUbfL77dm7z6/frvS2dqUZfNarBpcT4ubunlKMEngWOopzr3YE0SINiwykGi
9Z83Ren6pxHv9p2UMvVVto16hnUUz9PVqb2UJupVHhoLfdeKImILWEZvd/drqgkHn2iMS1tUz1Wr
iJNUR0l8IyKUZyuYrJMyZdYtKfaoPc3DVFhUHJYA3jDytyUZbq/ydXh6uYdE5KNyhILOUZle6GVd
alU8oXdqDr/vY2O5o6HVsYojaCkvnQQk5pJlSL15D6M0e3TqJd/cHtov9YDeS0b6znlwCydyYjc0
iaGd30hun27uLMYbag/sOMqBMtm8DRcTcZnqzLDLmayOWjFpkfLdjmrXQS2b0PoMgGM76oDKZ6Ma
TlleOM8Ti1QpaGn84qTifbr6uX9GGUz7Tfk/ws6rN24m26K/iABTMbx2TmplyfILYTkw58xff1dV
e8bf+AIzgNHoZktyB7LCOXuvbXDqRalTf6qkvWbUD+qqnJWHOQ9zlvl1U22mia8cOhd76n88lQ9j
RfmNg3qzMF1Wfr8eXLe809qMVDuplahmm7JqUwSnmPHvOUvFEUqRd7XrgrGuNXxoD1yEN5LPUiPj
jOdp2UbYDpNqHC5O5trdXvRHx/fzOzzj7l2uiUetSarHmE3t1BT1azwiTVBXAC7obJdMzUhl1yMC
Qq5M/xB1/jzx51hbu089eVPHSEIUDB9CLVkrJ6j5PQUY+f8JGedjeu64muf6KUy6jlDVf39LXqhj
kkhP6jvLgmF+iNmMXqyku6cvCnZsrO/VmIFw2Ny7ds+KXyH+5sjdD4Dk75kAY9gGwjw082yg7Ub9
p+qFqqw44+dGLiiMkzpm2sDUdT9BuUa5kRaqf05n8Z1id7N2wVXRWC7hZxaUdGPD1Lfqoec2sHz1
gowv+SwOseSesNn7KDUM1qboVPKRvSYqhV+DZRKC2pvBo7pB8kJi+fQQySNUQMO7OJ6u1ug5ydrQ
HAeBf63vNmLQIR/cxvMqeG1MIjJ3vgwDCBw9WXtGQtKBFEJlPSpOPRD17WFaecNjOSWr35/Q0j7c
ros8h6NuL+G3ztfrW+qdPbpfq9Z5QechfTdBHtRvxCjgrTL1Ly30sttvDlHnbxW0ysMWsRXeAlBM
2vPUQ6bzfi+wg52XpA8PoT2cI1hed8qhZDVmcXGm+U1ZmMhsGXew1frVP05+I3pr5qXZRPWERl5u
7Wphiru4aO7pFqPMBtB9O5fVaa1uNK3a4qj7YhjWcFC/Q9V9AQ7X/9I1b96bcz8SkEfmXb9Bhpoc
qwBJc5z49VvNiAAYx1r9nvvgcRCfBHQpDAMXipz2gWAfCIo6RjKju+7Hxdyyv69WAoLvMbv8gSrF
i1M8ZheFOVJHq3woHueTQiwVVrcNrCy+BLn3qj4vx+i8U9mO7lqjtvsWT9kLlTjnB3ynSwIm9dXW
w82CaQqnpxscrCW23rvauulBFGuWBDu4hGp0KXyySpU61ZYFA3WvjrRq3eA6aKegvdplnq5V4EHs
xxvP7vFFDw1foBxXCy/3tvEy27dzLPIBibmsTzAHtP3edzvyzGWXT07+lcjnTd+ioaPtLxUCtDtO
Tpi/NwN7CW18R9OTX8LIL2+rg6ABuhUU1WlYUH385xCrBtuoRShatNnGCNyGRJa5RJwJTL5vz80U
L+9pMxFBXXrXwOmg3CdcvkM2DTt/9FnoD7CcArYoq2jUYvb+zMLybAxFhr5FpZUW7aCdPG96bAI3
utz+ACU21rSh/0LN2L6rOuunTW/iEPIh7QtvEY84IdWpNFF/PWhhbeOoIVO4xmQlD9h0s1fFeNAA
//2Mwnqt2tbqphdYgW7LFK0Q3UGdo2olRLxjvplA5kiloLa/FZDZcBcnlL/J/+jBobj8qyeNphic
hok4nR6QY5l/VdtDX1RePNrWcckS/zN9GrTyK+AebP1kO14G6Bc7C/DFyqHdnxOnQFDvgM2dpf5d
ONK0QZxrAqSozC6hIAV7Pm4aBtLCmQ+lz2mbull+1MPqzhzK4UEdohZY7QxRf7Qz9BFtzLyHYdAN
mjiz/2kh1FJ/1Sin8OKC+tFE2ZPsxcJLNcod2QYudHsLuKin6tHR6hnrBgcyZ2fhdiTG15GAWedW
4FpZQjfuQaW3dEYWrt1KxwhfiOUhDapvQ+0ZENMsaH9jhlLaiY6JHrpyUZ0/lIV90Ps++cWkwh1n
OlCV9rb8cncqNG3aa7J/pMpLUWlDVXbqo9rfYjJcuR6dCTrdKf45iwHaipqdAx5zRcNvfgma7gWb
ZPSpkcC06uzC4TLDvmbmIbQ9N5QBtshUs2ox0FWTvop9FpLfiBw2dCWCSoaHFUP1MHc51phZuxRj
/mJFOJ5JGHvqNX++x28cka5ORyGxCLaV4sUTFUr7ueu6gdje+ac3p1/VCx61yt1pdU3QXOl+nYNY
kAYe07RkZ2xR194jmwbwGkZsKnDYawi3t2MO1JzEza2gKCWhRPBEXCBEqjsACk2LJ3fvOQVjaGn3
2yUHt6g4NzmNhnWhziS0W84TqQkrkqLKOzjnXxx2YNd6bn0ZxFLgqeOhi09hX0NfXqlnMzewrnZQ
bFNTywAWYk0YNGNaqxoojUJvBypmWbf2+OH0zBLsMEN9242+uy0H3b6V0o19lJg/lb2iZKn8qIt4
XzrRxyAam6oyBY9mioqzyILvMfJkq0i1qyFc/lomCuukWvIljkX5MlES6s2R8Jvx3U1G8gPKsnzq
urHZDwud3BLFJeCgrnvyJMHUlG2nDK8C3nPwKSb8phU7HYzmUAO/oqrZ5RSwL4Y+C7aFpMJsNF1b
BxSK73X5tVejh5wpn5LdOEDM97tWXw+yY5FCdb4E5bBVyy27bJiuWKP5ab3Az4KuqjRQc5ru0WbV
B6fVip2G2+4ljTpwlb1lPnjLXKzbIVxViSi+hl6a7PokM47UC5aHEDBBQluCUr4l+foEuRsW2P5l
Xuqj7ZRcZfUcgDY3fopJMIWbMalERalwkc+hX+OtK+36o0BoVI7aYJC72aaQpGQ3qGpwqxOzHQrT
ffVJ+woZC69pOqaHvnGPrgacKxzddpcSP7RWS5zbMphKEMC3/96DtGSI7j+74h59Gpp4BnIuieix
/3JTExnQO4UziGPhig+fQEVpnI2f+yVKqTEtK+FQt1EFxpLK1MZPPOPAPvNk6KFzzUonIN/YShYi
4jJzBy1zuUMO9EuifwCgf6pV1jCn3kk+QlhyCyDRvOlTMyP7YLtMSsglvEvlFNoqq4v4fzVZfSmt
+Osd+oLB3rJNXUq//3qHHvlq6UwQ4PE2pFem8+yRkoPb2Bg//BYINCL24Ookxu/vinoDDTsDshDg
hsukG9VjZZIwjI/jkhA4um87su+CagQOi5jzOjS1s8J5vzxqtfEcx138rheyXgqSsUJNs6dnNhrr
Zc7i89harERzK70PvQpHiHwaW4oFGUgzThBV5i9sjPuJQb7JtOSR+EwaGFlLeWtqHUAZw0ccC7FR
IqVOWNQV0vi1R8E2p8g7yCWPlksznxvhoMPJ3kt8m/ceuzGKA5CYTb/uN+i0+5OoTW3bp1a1VWrn
KWueQoFGrRwBcSYTSil1L/r3vZL1P8BQ60kV6FQ1v00waKRVUq9rw7wqU8HoNu1hZoQRXv+jQRuH
mU+ftC10VEAtGgWbdGiAJfm/ZrXB8xsiUXDXtCT0YlCJyma605Lggn7E3eupqFaqGcGCeLno/jdo
qD91KSEr3Mza6dpyr/easw0jmLjqnhYYwf1UgNi1pGIrHvLTIB9FkITv7X5M10bs7YCYTnfqP6Tw
Hm6ofEK7Gid8IThGzRxMeB1va2n6V2TApDHPtxFR5FV2yiKtAFHMci5N3Y21FBTwpfPOS8NPnxf3
oBEztqmdrCCPmksPRVbIid/7/mtCf30dNVLzabrep4FAgcKKGx4x+6JcRDe/vU0XiZ1bSOhZU3L6
xt/n5LtJasdqrJdftFbFkVAGdz2YfntPKShB8z1nj7eXmArETLfcohryMOZ2VhraSBMAErU2JjmS
cBN0I/Hm65ny/UFLyvme8pH05v42JIqIAAyG8HPa7NTRpDC/VVObnsFPRfRE7APic3vlLcte+Q0z
GSTMpmtlh/1e1WP+3KhCTWkiMEADZ5zIqmRqmYZSFkRG7X+MZ8L+z/Brhgrf9H3DYSwzbJTlf8t8
AG2GGloqQsFmd/DXwkl/V6H0rOi3Hi73bTgXw0PrLc466du1WnL7Vlit8mio9jS0q92ik+2XyDXB
7ZNsIiddZyLtNlZeUjF37L44q8cDFzNMaRl/EZKY51o4+6k5UNoVy7Q27DB+rpELrkk78NZ5X70P
MrNS3Qjns8rG+FG0fQv4eTTOyMgnVlmpfZxMDMRU4qhW4dGTylpR3wHjty7GkNkUiKL41GQhxhy5
trfcrqQj5Xuv6QCsUIvSaCWGrSMpem5kfXcRwr86s/kVN/ZyUjxnjfDaaxXbzUFggfEDfz1zgd95
rsNuvIDtCWsR4WzZTd+SgpgeGXznk3dXOFrhHtD70rINfIGwPa5XETIZ0rVH5mEsD4C5U2vfLug2
1I8sBqw3sE/9qpbNz2TODwFbvbUzJIgcW9MCOYTBwbeOHgFG72Wn/wSyNnwJ5LVUuXha5K/NXWNe
nDSpUG9P9t5I3XgLy2W6s4U23lX528wm9kFVzz0dXtMigFgPZOTcHEvEyd519XBH8CxbNMTxVEKv
RR7jwJfKtdGwP9SVwjQp1s7s4Ko1WoaioX2sm+61svvp/O/DN61Tqmv7NlvVoWG/RUI4O92fp60Y
iZySw1gob8CryA6AXALYogz+UYa2RLvXUL2ROg4DVkssaz9+/p566P+BrnxWS/lUgMItmvGA68Z5
SDAJT006XxM7TaEFsNr1tDm5BnXLnDUNwE7qwZSXPU4supLxZnR6hlSJKSzHzzJwXICriXfyVJYE
fE9jc7sio4ALWlkrEn8GtY5XK6JbfId+FsFHDCixFgPtHezzS4sGJChfsai8qH2KV5vVfVYkEIW7
AWgYu6uhlFDbUSvZqKI9NKD+DRt9somBSjLsPAAqP62mkIgSr9xBeIxPeWL0e9X+qvs2wdlbi4MP
PANQzXqCnveUp73GvkG3Pkd2Pb4568TdDDLBAxjK3GvVEXCB8zteQuj1He1d/9Pwd8vSkqciq4Py
79lG2H6W4XBENmRvb5NznpI/6TgLUiGa1p5LDyiy4d1h+LoEs/A/PT8vj4oF0JXRfR9BU0biflQr
dLVWh1uy81pGNepHgMzhuaiGtpIGFeQMr0jEqXd1kV77RRDuJdexCVSRc8mCJGscCmyIDA9YF0AQ
a33EctfH9r5gQSk1b+vKR39+DHQDbS+zHE6ak1gPgx9eEAGvk3GIfpZtsYLINsZokDBBtn26VrON
XxbeXS3rDY7bPIxV2l0K5LUmpYUHtc1KF40wF/YQCKdAJoBOsJvc2XK+JEc/JDSOei6LBrsl5AL7
0MYoku8VbY6Xhhosiph5q+SkqhvfE2euUV05u/0iiQ+4ZvMoLNc32yKkZDQhDL+UUEKuX9j8QXxF
Mf6KRgZxnuHUu7Ke8uOYBIcGSUq+ISvY2lczkVMtvI5Lq/GqXdz9gDb16BPy+v62BRogVh7U68jo
ydI0n/Jd4QT1Ve60lFrEIUzExcZLlC1axY3RZu7b7XeTJPi2OONIOrndUD53Ybf39Uda+d1dm61T
A4b3DVtYyBdX6GW81hLRvRV2+4nf+hgWef8G8O5fh9UPjBZVEbIobj8+TvVz1foXJ8mvanmsbvQC
zGYD2dlrrXLvNZ0gci7CdEw8qttTKsuG5kefEHqXQXcCGjg86eGH2uZoJRtdxidjxVVhbYaO7ZAq
R6L4MNelWxb7IZacSdWBGTPCuZIG6cC0mNUTxsddU/pkPVShsVMshJAC6z5186PaXJVR66DUdvtt
a90vhuwlJOKrMXfDi6nVTPiOL9WGuFmHDhCRbRNcgfFsN6Zjs72VCLSCU6GNja2MxrqBOOdsvlhm
Nq+NaBFb1VCM3qak1l6TON/HGXY1Uokivq8cfxGki4e6mHtUkhNMyKjpNsq0H0Y/VJpex35+RRbF
fIF1fHacULS7WiftyzZQIM86gcxhYU2EjNKtEhXIhFLA/lEiKyW8ynatHXm8yKi5iM4uz7hGnkOi
JWuQemfVAs4ARmz0ZLB/+mZp4fgghmW4d9GIHaHS0iVx2+ns1stbrxekB8rGjgudipVCOB/+AAQc
JPWX22dwE9Y76GVWPhr5YIUP8BzauM/T1KQE4pbhwaEk0xvgiNXiWuAxZnAiSG1mgFJ9ZXVjW2R3
qmNKLeH28TWrmvysPle3zri8JKigCYP5iNoVueXU10cFRnRmrTniwIzZCwusJmb8YSfRwWia5pe8
YxmsXSZvtM4J0W57q/Q8zjAkqvoCQLgfaqrwLKeifZm8Zqg2KSpjzjNymSauLYfcT/U3uCt7Lw6d
H5VbfZup7pxveEGNHHTYPE6+0ZKoelb3ijr8Uub6E+P6crbxmW0hX5VftWhcC/OlWmqCYhu/WmWT
syfHdzh4pdOdDITwgJMl2ozuz8UVkb/zgoi1v+W19xjxkHIMgXHWDENsKnryZeeKV9qd/d1gs6x2
lzanwS1xNoPtgbwhayz9H3Jpw5EC839uRIWuWy4OR9cwiZE0vL88AH3FijMPawDO5X3BtvQdgPja
VU49xSGa21Lbs1rHXkz6xbHtq+rd8oOPiF3mfQml9C33NrOX5yxq2ZTbvk4HUQVCkgMSdFn7NgjH
Pv45HnXabu6bY9Q4+jPyLDY5ppWe4qEYNyN64mMLObl3qude0sjIPoaVX4jxEpnu8JKOWBfrPK/3
Tgalwgnr4i6myIhlwQ3oESweRXIskyH9+4Nv2cYmspNs3wiSbEpkq8/0vroHs2h2qOXp+3UNHS+J
ORtqR7pvzXv1vxK/kq5hU5vH20MHLaYBN2jS++nJXWg4KslnYx8jSGXn0Wcq+BN1rpLPgRm0l7wm
+4JOmf8QEc63LoHlPE3VhM6zPrWqLN/ZLm2usVwOI0iCTRQIwIlyLwnNGG0SqPAVOeWYA7tUbAoi
TliJE7m0msw0vlgCklHbPKIFiFbaVKHvVd9ZSjk4NolBjoPvSsw3ZP5D0E/tMW/d70qdoZ7/96Mk
sz3gM1wSrROa9+SDAHyp4vlr0ECuHY05vm9HclFF41PI9NERUCiQ5YUi3Y8znl0tind+VBkfDhmK
O7vR2z1iIv1jikBy9OEXica4Hzktzk5IPKeGl/bDD7CnRq3JJDjjNUrZqa3dqn2wZOKZGDJUhNgz
D+pnY5YRsZjDpyZxjoS7z6cgJzZVWY8RA5ynuspfARw9tUs2oNzP0492fFP+ntKnShdMFLK0RVeH
c7uIjz54NCQXlUUvikK16psYA7OUjl3xysK3fgk8FlxmNfwPw6L7t+1GQAm0YYsYput77H8tLsl/
6Ov7qtOwktMLJJ/H2zSNsWaXMn9tbWSv9hgGB8cAs1RP0kTA8SIh8V0dL9Iw2aI6ljFOpkF6VGgd
VQk1xxtzSazo/UaOUs/2dtzsweyehOUsXxgtqfiQo80lZq1Kon5WZdMyL/WJvmqsOf7elvomz/Hn
TKSmUjGuv9Y9WzlyKC1YmVOxiQWeQtlDUCcQ9fo76z8eTUFYnG7KmWJGz4KeCPuPVpSgprkX2kv5
FE8x/jQW4E8gtwxgdj0UBhJFN2q9sCwsLhJzFjfKXtwX/sFOaY9NrXWIFrqAHatUKinGaZIMEHWT
NxOB2b7+OMhDxG0NqxY6BJhMBvL/XpfkC/p7tDT47rCYODrWEtvQ/yrbDZo39HPnJPt8SKZgxwQ2
XEIZe5FW8z6IsvFLYZtk88wUdsqsAdbpQwxVSnW0titpn3+2Q0Ql5ZD6P0R16tsq+MllzdaYxu09
G8HvkzaycRCB/62iT6CMvGM8PVH5L2m2+R0MYPqVyL3uw2T+VF9qVYj3iAjgl14QRis8QbaH7ZGu
PAxyd7WsBZSJQyABqAbkwb0fUtweJB1Vi1sap/ko8BTis93P+YR/MaqKuzILrqnHZYATngyv1CLk
2Q3nr0kU3pex2M6tV9zN8jMHyAPtOorNk3oYtRN0aFDLW/Vw0qMOfGHorMICIOSNraVFzNDjWF9A
P/0s5MA8WBHqhaU8ZBH2ZgYEfVv7RBTtushIrlUOLtKkpLvqtELbOWaQ3hQaTZ8J5t7ORb/mjXcM
AUcAB82zlvjfCj0DmvivO0Udf2p4ZncY6diTqB13E2cTII30OQWXRyuVhtCSjw+Mx/WrkS7mAbMK
bMW4W74gOd8YeZhCQp3pc7KD2i59HJ9IePJfzYDkAXmtjibMCV/4T20EZCQQoQOSlaR6kPnt6zAS
0mGZekeE30IXzwq/D11FtrhopkdKzcTGN2V8bHPErP/9xMW58/egA2XBotOlO6aFXez/+aLabpq7
vtfCY+uQ9GMABX0pAt/b9U1NRHNm+S+x2yIONAR9JPkslI75LsyDb+pJUEjOYy29suo5ecOeYLXg
Gd8JA+KGOr6UFYHhjgX/jD/o+oXFUrP1T+pJgtPx7AvP3Ktn//zv6tmuMvyjPZCf2nvMgcvY++sI
68dT5h7mySie1U1DKMdm0HJ3px6SSsN+NawOmc7aWB0yey+lGer+/q3KnJdL2gRf/vyNEd/cKjZZ
iuL0LZ/dkITnBt/BSv3IBLuvgXp2dXvnOTapPinFDo4LWkw6ARYFQFkM+5X9bDiLs1Hb9SHXjANk
Nvc8RoV5QKnmYjTkWNnn3llvLONgD8nR6YzAORmWnz2A+HH2EAmNtdq+IyzRIJ96FYtcndp/rZvo
H3R66FCJ2BiSe3FUEuja8B8HtGnHXlZQfF7byokTelHyIbra9cB67Ys9fhNuMH7zktbahEhq8bs3
86ms3bc6CNvzHzUEAm1iEe9V5d5krF/pkknAWutQOwzaORf/O7vaVzUM6VbC6rqcP/GrAoSgTL4q
g8haa7Q5UEqSeIzUkeY03GTIeZWPHF+2p/OuBdtHDfwy++ZWzTFL5p96TRdf9aEv1i4D4BPebH+H
GZ0cW2Df24FqkBsn3p7gi3jTBpGzsd32rXBGWrh6D7OsCP55D0Pt/zv2j5+j+tC3Zfcyd0XxGrO4
D8eiYx8uR3HHic+t06abEsPPlywEbUoBc0RbJPxrq9TfoQ7ICFH04eYbBInKqVxyxU5EhK501M6P
GK6Hu2wZMctkw/zVrLjY2Z99KV0v3ygwY5d5R02nGLIu5vp4Uz0QArIOLJGvK/rxl9Kq63crhGBF
9U96mhNwDg36ANqAJtOlzOZTqpzSC77w+ZKkJg/Zy3qG639svb5bq7rkGM4aPbO643ygflGwNjwW
mODWydz8KAlgNnGlYwsFzx1sqRGL+z/38LlLeao+nFRTQ/Rausr12TrViAADqWbSpCKybOtsB1e4
Wv055mKFaXP9Wzu0+AF01/+ol+0gkBZIY9VRiVhvpfvQ7SCqQq32SvpC8Tyf1b0/Nzrw5qPmdbef
+HPcWXOBaBezicxN14p2rVyy6oZZQN8gXwk3HmX2a+dXG9WTVtvRaIj0TYj2B2M+VhVmH614h9NX
3Xdl+V25LP0+idC/6dOmngmfpR3qcVKTuyhqSs9TMtcfUEkgldtTcFpar3tPTYpa8nhVIkyYEHGq
yqMevAOraG9lyGx6DwWhUH1YPajKbaIRjVPG7Jj+XIbWEC63Y2nnDgcN4jyyC8qjI4JQ7IY162l5
hdOC+7ipGBOI5Stg2ume6mL25vrx42JU2QcsDDnbi51ouBwXGfqm4t/6CLlhs0yr2yM6Dg/VXIq1
5jMLKRSgFgB36UPURbdzPhX2sGfGN55QVoCFn+PPdO6y1Rwk2mMGcOmcRySOmLSlb+dywt66Hur+
rAKxKXNvBr+eX0g/aR+MIHinqtFfBcc2hEjtVesPAX6D4Q2F96A+RlM/jUVSvEwtASipBqCE0jpx
zHmDyuIlKvEraQlhVhRyeCdQz7ls9KNiOJURyTXqMlBXAHvx9xTyYSkyNm/K30sCydVlo3dStEJh
a7uurNy7Ikd5X4Bj36R2/PutzAUZEF1zUk49jfbNZhGdvxGGXxzGzIFbkVZip8TaoV31+D9rlz0u
iXOwrX7JO1Hs3O5o0e876inkTxvTqEka+24P5MOqSqxic6V96pKBXZmroMmbLR9fspYSxXnV9j6j
K0LsnUBeA8c2HY8i06z3JKfoCxkcKL4Z4KtGgp9M2652vKsyxc7EPJzmKQoxerqAD8pu11hhtlqk
R0UVkPw6QGCmZLF2XD4oeUrh00th7cpgLh2G9B5CMMyHptbwIFvTeOyJJADSEDrecRooGuv5um7E
g+Fiur2Nj4NBQLhRa4TGcn2vDBrKx6RJpHHJbi/B0n34hinzneWzbJe0rZU7dv2p2UZ5G+WcJvMO
g018zx+QOqYkzOaIaTaTO32rLNO/N9mR3tMHN88O/P7bo38f90fhbwh8btZIGnfqE9NRgOxYszR7
9ZA4h2QVBJm4ElHgbP2oyPb9slVFjjQkd6jMCCTqZc0jLUum8yJ1NurZ3Fso6xgstkscWOq9TWaR
PUySPzeFC82Dzj4OJk00oAflT7fdopUMfo4LGsfacNrXorC+ZEljHWMKs+qMdOwlOw4dXMxKBpM5
V0vKTdX9oitt2MDg4HQR0S8mfKPZlo3G1rFaToikfthFFh0tSbt2fOaUiXiJc1KsSn2GGRLKf427
i8HA8vImwfnkreBmURetJwzWAeJiEcdbUyqYyIzs9ng/yNwaAPYkg4cT7V+HVGuPPvfvX3Difrkg
JHCGp6Izsy3VKg0baN1cUXstxGcsWJApW3fzZG/6kTiFW/cq16NTU7KJDTVzeclLnUVXWt01aslv
skg+qKVDbVrNXRg8DPTANze1Xmo67pHad0ULhGCCrAQcnVHgtb2KOp+brfG7lYzD9eCwMhWvHcWN
6xLR3alwxt1DPPKfU9zXOeLVnek14qIVbBmNSvsq0hRn5DT3p9uW7ea4off63pbN0TbG+lGVPOUj
a4K+mVm1ODaiTO7A/GHn6ERDJS8Lt7+pTL7R7MA+wG1OnO0glTxeNDnPdmt/accp/kTtNKwmR3OR
uRfj0dDibdrVGdgT3X+vYyKdpLPYLfMHQ/f9qxs0v3AJ1DtjaZpjX+bVy+SFoBXi+BOF+ULNpukf
JuQfGwgN1b7DZcMHEV1zmQquJBJd0YS7aqFkW4n2qP48DLtV6Cb6Z11GUkdYpw+D679HJJ7vYxoL
61HKPNOEUNkCURd8fOwrY1sy1cd2unJKffihh9m6RU4UrvADntD5t9+CfkaRu9TmM9xixBUkPaxE
tWg3X7qhlPV6UqWbcTIz+oW0BaLYdr65PenyskesjqPlik5FFLtMzPRP7bT1jkjgHQz/+Jlqhpm+
nV7UW1M3KsYujvy7AdnLObIDZ9XQQbrEmUkRTU8I+fLqgNVzkPIpzw+2P9JEQOUFmamL/JOY6teC
xEPc7+jkTqmGgalMo/RpaCdrIzojefLaBrskafYbe9mqRXmUJuU9iksSC5iyEfx08CW6EA+2XJTb
sQEnh1DZO1Jhn9PRltmOceeubvBML/bvGimhdqQyfO7okJaz2520yZAdyP6oOgKyh4lVMU32qjcQ
zZV2jirzgJDxXuWB4+vZOpmmfW0NQ1u3tHWZauOHpe4xNRd+SEfP6I4hIrfbvUUgNasbp9wTC/2p
TuvCz7JrHUyrRsOxGcd+et+4qFnASucYnuU7rthV3CVhFz43PBJxpV2xWGH9SdtiV3pTRYz3f9yj
P7zOHVCssvlzdgKZIFi0zMh56JNpUpkGNSoQh4DakjtybO6py7+pE043SbfvEeTvUnPwX8sw2JQm
xKswHn/JO6UdTb/CdOZIGB7H3mu2tcA4YFholNX76a3w6pkIE4yo749233ZPpJpV9B2C9uHGvST7
zWdfUU5oleGkdca6qozkRzzjbA38pHwAjJkxGngzTVLTe0XI9dYicVjhQvCGJxcR12bQjeXRKfoX
lcrA1BpBmcfaYoQ2vkDCtsHkevXKIsBpMeL5Gifd75tlxMiT1N0V2kRxUsdpK/1+koYdWenGNyDv
t66KXVndxW4HlLZhfVV1H6ub2IOb1vjUp7G3AgEYnlIZkdK3knFS4kJTC4GOuniY8JpU+x/nACtJ
eYOgJF33SY/iO22/QX2zXjGTl9fZ7L+xSUophKxK/EsnJbIueniekWt+H/yiwAdVeoAr3OVoInjZ
kN41fxE1xUWjccm8W1pjhw3afmU3cVOYsyvUj3VlPZlW/10lsqibqMHa4Gbo7OQgNRpER9zswHaj
UQF12WwHWTneQ/M3z1okuG4heK37MMjWFYLAnWt74jAEVnRpMjL6fBM3oB5nV6V3UG8zr8hCGQsI
EI6uoWI2++U+0Rv9nGokk4Iqervh2jCwPBjNcycRbaI3DchH7nClxz7v9Crpt7353JG3cB3zynjo
0Wc9znjd1Nma1zWd6AQe1WQ3ISjwmNb5bP0IUz76ZjZ8aCGrigSuL5MxmudapCNs7ADeRub8I0PD
4ip5DfRA29w+gyAcTj1rtI0aHNRNVRgs2tsAuaxH5Ie0E3lZ+paje8HlgDRbYkrWlmTVDWQak1EZ
kExRWRczt901yaY4CEodB4HmH6aiZ9ZiQYtI3rm300+/p3dNEq+5jf0n8rrLJ28kdYOlQFeUz7Hh
X6i9P05uZa4bU/Zg2+VpwnPjDKW/aXKM8CXxEeitjqMh29CDM2+tkTmpn5aVMZJl62ubKsYaNhJS
M2FXybqgXzW95UOLtjfCSmmYgHEDdOvvjIBXnNKFXpsdl7cd9M/AZGAaWuRdzt39YvrkkyVNutOj
9jFJzQPETrEz/dRcd/1MVNeAfHXyJpIGgv6CScBZeXm6873lWZ8NmOJYSKcF/0agIx4be7FOO+2d
kN3HlKzTzTCl7tYZ6XQQPfWjFLrY9bhT6sg/sPFKVnlDUHQYW9RgZtJgi46tUzQjOO+8vZ93FyCV
5o4txmm0rekoGodSMOmVGHCzte5bj1E65quuRCcS0UJcT6jWVlzML7h+Ri5V9CA9ivP0a29+hR9a
VEm6M4tpXdnuBSprvKE0n6xCD3WVYUOhA/OrUaP9OkGjRVz1Lj8vnaseybsfryIdPwgxqWu47Mxb
gkVSSx3j6GK13CDWfxQN3Am9R/Uu5pfZ1autX1JIbbrvNZSSjfV/fJ1Zb6RKGm1/ERLz8EpCzmmn
5+EFuVxlZgjGAH79XaRb3bq60n1pHVd1nVNOQ8Q37L32sMphv1dFrLm4BWXz5GPcqnD1tcdETz/d
1r7rOtPPeAI0WZ4tQymBGiukHy3yi7EZqmbGzl3pkP1sYYUuZn3iporBlc7OlWnAt+yrtzp1ruiG
FuCc8cnQCh2deYtkwhklk1X16rXKEeWKchHjfID5FlM8ayQoEyyNyQTV5+IcVVH+swSvujSQUtjm
HwJ1n9KkYoQ7aFuSbZ6VpSQ+yl3/Uoa9Ze2mw+llsmzCOqsQgcwc9IqGFRhpbcMH3QRsj6+ZpZMA
dOka7rJsYes7ZUhuKDSrycM5H829DwWCzYypRRvFbTH6TRjSOdK6lL6JGO5gdN0W/F2EXTO9RN1M
N0RKLEqvl2psjY3b4l4CR5BDE8Ln7tBdkIuZfFiKaZ4RL5Ek4/jk1pb8UHF9WFr6DV5o3+bldIpE
WoaFlpA83j25ekfOBAFlmASaN1DMH2UpC99omQ/AvA7NFKg+U+mWNRJXeaoOn0bhAa9kRDCmVrw3
2vFesygE+j59hLBTXdwue48QrauzO2/stMFe3axB9d/RiAFhSYlex5AMqlV7n1LzjGH4H5XMuGud
+MG0R74Rh9kXTozvTjSFP7iG4kd1uQRS4MXvK0JO3FmA2O2Pw8zwUSdOla0PKTGO4hE+dO4lRRWJ
yP+0ZhEbaqCr1ZOymNrDnesx4YO0SbSBg9xkzBq/kMtfAkb+9oBP+NiRLLrdcogb/UvBGBpPsr/O
tpIGZZSo23oA1aPmrxzM94S3zxsnZdSBocXFHbxBXvnplV13yApEJUXcLjzLRRz0eUU+nIpdDF7w
RlJqgUZ+y5heBHFPpEhi7TLR3jtO8YDF9EOxl4h2MH2Fmu0ENeJbn4R1/CEl5Ltxxm1NotspT7Od
PbiUXJ2CxU6xmcJWL/AT8z2In5olsu9qnrVbWvFaCXoTjGkb5KV/y0RmNLLbFJiNLE1mR+ZlaCE0
R3r1DkYEqbGSbWzejdEg9THJYRrrotlhRd6JvsvPRvzeR064sOXagGrBXj9SqHkMmpyB7oq4nROe
HC7DiagOi0Ab15nAs1fpPS6I90JruqBVckg3PP35szS15cV1iZNr/hnDMu60FAVynnSkPdXTPxf9
XoDTMUmsLz5ZgFj167JEZ1B/G8eUZagSYbqx+yeIs0/8LIejnYB1amMUrPZYfvWazueEMaVntl4k
D5L/wDBpDwSYaw9RWhwgVM9h1ycflVClP6nGh2mtSbtR9N7HjtgJgqQ3CklNQZcXgYF589K0pJya
KmcPyx9I/QMRegLlmU67g+KPKYLiuHGgpIbczCwId8je9wvWzrxGv60tKoIj5Eds3BApD7DbPfmU
m5dWZvjgIu3VEMSXllRKAZnmMDNnZavaab5tkmEk+wT+ZF4lJ7JjfIl1NDDZSoE4ugqYLOEcQ14o
lI5tnTHx+LU/WAgeSHl6aMcRkQxOewJ3Asu2L3Y3PBCuh2JtZj5a2++R5YyMYL80papCIYcaRmDK
psZM1mXsM1iad1UkwNBhdHboyXyvRWqSRQ54sgbGINYECgJ5HEaq8RkB0djM49nhc/ONQX5AJQtn
S42pxyzshKBKjnUkniLUQ+6MAYPZIcAF4ss9E4mZLP5NevyIg0yGbCQwBKkjCqLOQNlhLyTmGM1j
Lkd8APbVpV/hAOKnBRld6TU1cPu6uAB+PNC/Em7XCT0ASYqHi4Bu21oey0W/ShXpETuy1wGV1/GO
kep3XRlX0iLmC2aSAA7tV2VoPDumCDs8/FiVX1NwVvpMoo0FZSG0F4K+Y4aIl8z6iGG0tM1QhLZF
rzzp8LLG5ozkie2Is8kqejlpqVyCk9iqxFKoWrPF3jQDQrc4X3mJvC4jnor3XUR551tNnASO5X5U
WeYEJdx/TkX32c6jB0dlcq3VLIMMGkH8+uWmi6/5wB4sR5ictwzIyDeIwpFmzV9LTe6TPeUT8ucU
5pS2xtYNU4RzIf9xOjwzmDoBLVYdFBYF3GOKUyup8dU3HwS4Y+5Lc+1oT0QsCZDeTpEQDhdDcmtj
wXsKSyWMsyIo0pKbtfAUH54EInR9uZSi/CgHEPoWU6aycx+s/txqH3FUtuh4KBIbxINpL+EJXFiL
UvG4dPIZSTMG8od9hsvAj9Wc+kO+GzIjnDVPnUs+dddmGtzA04dXhldjsExsfYcqBpfeEVGNJaG4
i8fY9eeWWAhm7hDdxpm1XJz6hi29kHFgTi50Wmz1ddwk0eK6IL82qgPsGqUOgfALC8umqrcy6pMA
Hafp48zlJtCKPz0jObYcUx7YGDFjPmBNEc9mintZ7a3Bt9cSJ4rKnWriA5mNxAjzBF3Z4rlsko33
FIWNWfLoG0ujPkO66GY7dBC/c3LF51xHydsJ4wfHOgrq1uKGYyI5sVEIJD7+gkkltThzeQtjYVfz
ETYG3mtpRA8qONqaO5jHp5MHwtMg2V2RsnSHETunaHEP2cSW308mOXDrBy5M6z0BKRM4glpNr1JW
U/NMbvryOjXdOXaKNdyUt33U7c/RjY8KU/dz5qX/aGvgOS9CIPbhk/MG8wnJyLOXrKExfyaE8Bsk
91lget7VLXuiETsC89jngZqouJn7IkhdW4J4Mch5G4l8a2MF/Xg3vI1U44WuAhgGOLxx3H8V92FR
pZnf6lYVTCaioKYvKY8SYDkKhk2Zk70SmweiM8hEZ9+U03qhJXaJDJ2aoB+4aDXsrxy7VbNRS0ri
wnluTQS8xDOPfos6lhezy4yUKDMCgAE/XtOiKd/Q4VeZg1GJMALI+Na+Hi/r2zLy7fUjFD+sfUKJ
X+Kyfs/mfFvzY83AayR6RFJI4pIFK8XGI5J5p/XJlZiPN5y+lAsoxDbqaM14/Js72gf09uRtpzX9
0kxoNQEPOWnUbsaGSi+6vwww3NNg/LWUuvadOCHMPjVPFFRyI83qLs4CWE4GYF4qD2sryJWUlYbP
TRJAoXbaTrLykoaN3HXIl43H4gfPLUd87KPNOnWm3fGLnnIXT8lfG37E6ugZrVR9ADfk960iLko5
YC+ZJYmG/BDYwP8ZHDXdlDNPaTT/BVNx6HgVCo+INYtkVsPWL+z1nqrikauAZQBloWfAJx1Zpqtr
NktdFk/Gyr0aMbK2DgC12ZOvBbOLut4O9n4Q2p8b60RhqL4liMi5LN6z3i160Oi8rOzdmGeo18HW
gqmjcOhDK3VesPBC9LfpXZzF2+nkUCIrtgLOL57G9UVWXfl3luUeLYe3lz0CbzvVz87A1pJ8zQ3h
l9WmeJhRZgIa+eyM5OhkC2lT1Dyh6cWtL+O7pm7U69iyJ7cqYhzzOWxtj06v7u1DTof+aNdxOI8D
XkQaq6XitsG8rvn6TNoGbeB3HxmBIEz0JOn5ZmxgRCzz315YZ+RN9UYkw5PXQLMxFdaGs2zLjQ1+
Zg3GW2hK+tOQKG8z200/Nxj7GWpLpCUGbL8sa2MdJjlHQEYldorkw5aMoGxPv3ox7hUkPiLstSNu
9tqH90fKbBy9eCZhwVX/rnTDRheiBiWVvkRFo2xGSPJ+ZcWftnAfERJgExJwSoFUiS1heedeZV5G
ot1FgOOgKKHwTSonA2rB5rOPOP9l5G6xlp2SnLRPEfOMqvt8hgrYGzhv1MSQviBTiI1F4oVtRSJ2
HtGGlxXQtCJC7qU2UehRclVMWfk5ElU15taw0SKwTPlk0JZyeHkW2UhF37x3CaquFHpMAA2334/V
BAYuInd0Hqd3p/nLQcolW3JgdXRmjjthBwbGfZZ2gt5/bBhbJexyx7w4SODinJjyuR/6K9wRovEW
50Nj2V2MbtgX6jVPlJJ66G+7jOzVPVwkCo5SXy15KbKSkOp+eJyrjARZm+tzSINac5pNqqVM1pJX
d4JwTjgBi2F3CMyyx99IaqUfjTkQ5oV0inzuXnsBykClP8xLuKCNGpqmHg4ubS03Fb2l4z01OPEP
xDcSSVq631OOxMiYkv7BhSFvRsrHFCNlMM2VGtrHh1KooXbJ03ncMDef/AW3BFue6q2g1/BzzN7D
eo+Xc/SBFpyHVrXUQE0HKDnwmBiM+x7nxcI1GBAQne2IeGED2WMer22TAjR/8GpuWivHMUraAcHG
xAepVBa2MvoGTlKcobiqxnjwDsxg+qNlaj9aaR3FMHxNQ8zalLZ3UxXAIBTs9WpbYXmLEz4TtUoO
K7fJd5PMWWUJKLvan2qOvmFOUKpq5hVFaHFkbQC6DgxhPjZO6IG3JVdMMXdECwDTWeajiB1W2V73
A6CXBtM9JFH/hoD/sVWSLsxMEnf5e9rJpF/TptF9rbaqTVrCXSvoPkAfI6cl3dxo+mzLZfunY5k2
tjW8uiwJ4TDDlSx+KqAgAWV8TLZk8+3pWugkxEkM3ERrG4yRPQ7tQXsrU+ZxFqazAK3aGYzDyyId
PzPcBzt2ckrDiBK4VJ7bYniZ0trZED3wrjcdr4TV3TlKXZy8srGZ0y4P1ZyeRouyTlj5j2DIerKd
yHc9q6QWVLvjEKVofZJ4Cr3ZazmmixoJg3Kna2ByXXv+nHVZYqKVvqMT4YW8ZzuJzIdNoYZKE6Nh
1BHCT+KhUBITjYT6PMJS9F2edN9SpoL1K+vCOBcbGAX/iA87FsNr6mVe4E55tOmJMcAvGm2Q+1VB
ZtBCo1vh85BIvbvG2DoCyo2eBb0qj+u/HaN6gynuyHGfM4SC3Z+PE/HzHjewwtq+47K1+m08jUbY
NP2nq/5MGYVpKaF6DrObs0inYs2TFmwvlXUzTP/qEYQygRRwzhKSL43EaQ/2Si9Yp91BZ1BEojcy
CfOCbd/Va+IuljTgUPNjnlkUCstICGIGBhy194ui598pQ9N8zGCz9uiFuS06AsWikgkk9JwjbZAT
li02ZW+Kv8CK6Rt9aHmcx2UHjdyPPHnPmwKvyxMAHCztuU/pdyplZ2vdi04MIPwpXiJTMV+SGdd1
mamPVbb8ScaFWKSSpKis56jWp3gDBJaBITFK6qjw84eJpOAr8OdEScJZYQzm0XU6qv1l9mB6hdMc
HUn4Ccmy3Dyejarbnp4lY1zakG9vFJY/eUR/Wq0Lp49Ruud9i9zsacAfmO+wxY61HUHy0761wWlE
BhGZ0m4IFk94IPl/ML1C7qpx5ZWSmQDbCY/l/OLBfDjTvscg1zT201p9YpW9UI7wYkTSOBOrMp1K
rQkJTybYEPKCD8qn9mfG72RGBSLDPaiTn5kt2P1NnI9lb7175UJ0PDAJ4Rn3jcVobGqx5OmqzuyN
wHJ9Sh7RAIAmd++NUtpMDr0v2xmeOqe5Fl4UKBFLOvjK6saUELInSoiE2JFwrNXvQUdWz7BWYMbh
UyYf4nNSnJBJAFPhpUb5thKi8OAEjUKqRt1WfuEkSqiN45PDTg9A7GAEBbU0yicbxkmX7dw+e5f2
XNKOWPNKVf3KuqF9MIed2ZJRRJDIBrvCOjXRMca67ATsEn1CAStH5fc3tsfUTKFKlI24N1Y3lstQ
98z8fRu5Lfq1FYyr5N7DYiwY12SU+l5OH4+2OAH/PE1crQZwSOYq36MrRmxpeJmWUIEkhDYqQX9V
pS/lLBJyiC2/aSm6rKqpwsiblsDZRAjON63NTwca0bOmEUSZrkgfdXpgj06F4VLVJ9XwMgqDRUUc
SzSGFr6MPCe6ES94JhgpwpcOVnnSwt3plfqyow+WadW/EKi700TTnONRdxhBEpUytX8sJRX+BIjS
J2BKbByucM1JzLDOis+xU77UyYMuTe6NLhsS7VMRIYFqsXtE2d9ZsdIT6ez7ZoX658UMGbH4wFS0
sxY7uYuJCAw0cZfixvAJ9kKrO7aMueRxrIdiW2dZtTF0etaRPf1GozL13SoL9KavsGR61Naa+dA7
BTeGhQu9lOln0UYfjdNDyaVxSGs9dLLXOdekn+YUS/OSbIU7xPcjfvyJT0ThxQ2ZqVQbj2pHxzjb
qBBOkbtu1C598VoeateilyyJYtkwTtmlprlt46EJNFf5Vy7lNRFSP6QGZ59u5Qc3wrhOckzCa9+Z
W7Hqt4nrouCq7X+Y5cS+TSX5BuhYjFhdNbXVPkk5c5q2+yldB6MUc3VPDaTWK8csAn8ytwBEBtrP
qL2PABCetJxgV6m4OYOwnZIV/RYVIB4U15kJ9/E7yytCmeNWmhJojNFMLaHDg0KZTTqUHbDc2xBw
KPZGg+a1jUN9tqkeBr7VXuUbg/7cFsZr51UHK3dfU4tOptOScuNU7PhzCymRF71Xi/HR8GH54+Cu
c+qXvMCCq+LvIQpXs/Ztr13lMt1Vk82FNlrarmj+qWl6qGSzt4ZeeYwI+91higyXPGLcBgWCPM7Q
KPrpSBXwEc+TtcEKVYRuTzpBy8+wwgHsCwVGOvr4qrO/+Oue7HpaeUZkPHnKiWsCzcOM3VCkh16P
P/tloPvy3B9V2PsWTWc16H/7yd3reQykwdiY8ySPCwJMG4JL4GZmttW1cwLekWfN6PiQ0FTI4rvV
PR7+gdegLTnnzWIOnJx9VZ5Cguj1isTf4d8QCKsYd6NjRTu31taCyT7XoMkGV36pSLoCby5OQxV9
RCICCiwRsC+VeTU1pKGJWS9+5Eyh6FhIMdj4k9i62KBspNMT5jZ3J7is+ciJaGKnJGCcje416jGF
LyImIhXoNoAcRtcJso5FjS6WG79xHSdT8zNWhRNUKSMEUS2boiYzOjNqphzR8tjkTDGGbrC3k02V
rltopmwvx7TOXda2o3lt7egb372CJGRkfEInq3WT8Ds7aYhNyB3Ug2xHpKE2G5O6iUIz+XZlOQZx
Fiucch0yLXP+yhPR73q+LSkIW0bA4eTihYm8zgxtl6py2CH0tFB6Ijie2GL7KZo1avEz2LkXZyx1
tC9szVoFF6Jus4mVVH4yqrbiVBVMtAdEiYCOo+eSZRRkc55Zet8dySiHoeMpHoaoRq/a/1Fdkl8Z
EX2sBg7KzXgPFDPe1B2H5RLlVwe91pnRAt3RSPXthIYtWl45xwijRsMpn1bbLBvoJRfgI0by0tsU
KUBrdzy06zvpeWGajg/oUEfcJxiI7Tl7F1SWKXqI46hpu6WuIdZX+SnPptOMIEbdtTVtuTGYqL7r
/MnOtiW4rJZklY3CNWgvBDWJuD/bzWQeFknuDx79HeN+hqvAJSAgNFsy2V4tEb8Anc9wQOzMDEZb
yY0n5v3Ywy6zZcIGINLRRWl6YCJJM3W9ISQT67FAeACw8p7UmplrLN0Lpuck7+iE1gCmsLqq4OGA
QR9ZtgNCVWOsYDQno9QzImgIJtf46Rg9fcfIHHbqZLcnMJ6lyoTIUZdjc4SD4qczp7peu3vTbV5n
bf4n3ppkjPajkdFk5ToYiMarkKpX1SV22uPSqk7YryWhWp21jgnuEhcgsnREU2SrA2dqUKHS9oo5
CgfPQpVQTMO2d46amN5LpvArDoC3z/12+jurTQn0c5svc9K/kYVsaxwJ/iTEDootdGUdnps7WaHt
lMQMx/ZOt6NnrZv3Ua+aW/yNQHKaC+SjckuqsOlrY3RoVf1T8Wj9XfcMpnxhUAXKR22sl7xsF6BZ
/feEQlOkBVyBWfaHziyDLOevTt/IJ1OQ9pTYP3rqfWcDJ5ypU97npXJHmpcRVKCnmj6mrUB7vE3F
cFiGO4haUY40WI23K8m0j+8nQmmhmE2u7/XWmxLPP0PD0ooAQzJ+7fFsepQzlpDEqWdIMEvx0noR
UdWN+tnULErRQzMktfIFC8WXYulP9hqznqn9xE8SWYvXEUoy21QOOpWSUcDkG/5Z7rZY3OQFb8qm
r/MYFMP8ZjaoLPuRJ9KYGFdozD/HhLydmOwpkGfmS44gJWn1d3YMX3XbAIJLlRChg0n26OJ7MyY0
GpZLW1Qvdocu25NmiIYaeWr6WVfp92qZoqTpN8hVF8QszP+nqZ4D3YY8grs9KR8kHnvmI0ay1Uh4
N+rFRIyHPgza5AneDh1LxpKmdXdI2ks45eoOCghkkpalOaMqdvccQyYLux7Ce1MxfPS8Ig8pN/00
4aUwodaT98K355UI0g39NPYMj/WCw7hnb50ywmew2YpV4b9VlHS594zFp2lJTilBaqXUl21aJ387
tsQkr65HfMqHvDBKXfn4oYo4x0i1BAaQeop1NjuQhC9aIYZNSYxOX6+BZazqlNz+KiWuJaZZUKF4
nDSXhwblocNtTsGTV0Gs69/ARdz1qn6p1x0G2jqYJDrBT7S7B+x88Y48eRZ3ghG+9D5IF6+2JRTV
q0tyaVCvdw5Iesg1ypfu1F+EFf1U5peRM9/UJWhGmosncikDpeKHJ6KBpbjanloWOX7P+mc32O1T
5KnNoVFUgGzluG/j0yCK/IBGiDGn0lpM8N2aPxb9XXMEFNnFl1a9Iz9oIH3RWaWzIz8fPgjLHrrt
XPbPvUoAUKoMvFoRaEP7K+KNDOfcfFwy0fgUNAdXJxkm6dxnZ/lTN+4fttU28LGvqDdJlJLDI2CM
citQ5QMZYEFf+o1qQ9wa74sI0D54bZ5PPytdnXbRqDc0mOSbuvq8A9i3c3Q1unNFB12RYjBfeii/
Vn1k8PzQkF+DokJ9hTj1T6yb0iaH104rAmwGwzQuM7hQiqKcW5Tu7dyTvcKY+qBP7aduGOO5dkwo
0XcJZpBT68DosLTODu2euYrVx9Y1MyNjowLl+3Cj9KFCdPhTZ7jUE9u6+82o6DiQyH4cEBCV8o/T
uIGZ1NohmYxDzmj1IsmivdyoA57Ly2Q0GUsRx441hsLc8C4h50E+u+96PDVoLenUVk7lkKHMblfY
Tt3m07ZqwE0gdi4etQ7w0Qq8RDZKJu9sNGHpKNXdCsYaumLYO7bVPQ4xejxPoWT8/XIFHYkSTbSs
8oETQFH3tYhg5giyBf/3T25UfNhqhxaCfIinalziO2ZHdyoT5VV6imIi9qr2pHX6fCmw7OKaXyGM
DthpwKTh2K+vC1bbt3mqsDWTjfWb5OJiTrctN0V+vFpRiPTeNzhWqIZ0/aIoKBnTW/jrpBt7c87U
S4nqcBBjcqlc3IYszAhyNbBK3kyTuX3PUMxAX+Swwsj7vto1QhJT4U30nWgj4UNW29EwYcJwygWO
7k088cSq0LcTaG8iBLuFXdx+Q7fx/uV4Bq5TOaODj9pnJ7eWu5zAOLrbQg1//zsKloYLGbtKKLXW
uJ8X5L2/5HU2bzpALRTuPLJ4xtL0uVlRSetXjLn4Btc/mbGwUTI33Q8RTsfIVYotjAqxib2luy+6
l/98vqkyHqpe4/Wp0383dggmtt+vbiL0myY9GovXtIEonrAJ/K4y8gy60voUifL6+6+RBBJ8lcYS
6pq2/IGrCOKfK+ppQGqB28XtztPQVSeEhOFMFCvwQFgaA0xwXVBq2TjsdsbQXQqTuAMD3Ui+hg7n
joYnLZHOudVL4x5VND2v4kZhk8UIs7X4LzgI56GazIwDnbjnehDz5/rrwO2uHakDGDU90jaB/1ij
7LdKWUUhW218/y01sDTyj2rQtHvFLNYrGE8+b27GPb/Meysf81X7np8XMU5sk9evy0jQad7g36M1
nnvGdndjN7dXJ1ohyF56hGifhKkr6vCX4MQGapcq8qHJSOKa9E91Nfcu5qRtokRam6HJyFKaMIDE
XlmGYmyhVa5Ql8VUS/pV/U3Y8qO7cf7ViRCq3EsWcl2UVUqLFNTQ+Tc5nXmsVC07KyNy8Sq3lPBX
4d963nJdqCRIBWVfY7DV0w2neGkR6CLHTtWLkZXQxAvCqPPIxViMY6WkhQGH6Lh89M22dyfyTCHj
hqxR7T17RTK8smyXlHXYEQLIVLStWbqy+g4ye9WKLJQWSm1hKVYM48jwVCVrLknCZRbWq6tTU5UE
PBqp6bGYTqorAe5jlF1JRHNdNFfKOuvnKsTVOx+y2Axu+GaGNSdV9fqTnktvl1f1+gZPyrUmEw12
C+pPlnJxADWQKrivWHWr6r6dkYdN8VrpxBJOcoMWiyJYhJmDh8IYnSqQ3gSarSKw3UoIbEfx0gVW
s7g+mxfghELIfV4nXzfGn6Pb046GA23Cml5q4ZiXTlLe4cH+T4JvORv/YDCX/sy8KXBT0jyGPn1V
dAPnFV6mo2gLe6t5y/hcqySXWZE9PHs3LnMvk3bXoClk26Ubb3i+EjzZUbtL1y9R02e+Njn5LpfL
2qivUGcju9dTNbsubg0LrkFOl6weeW0uxi2ZaN7m94wz/vs1qhm+Y1UdsCbk4e340my9PtgAplik
tc3596OXrTed9Jp12yrRzRRBl8IK/zLkBTc5YebuLQ07JxNmH8vu53aiODkiZ8fjLcMDTRIDxKPt
b5qri7Dl0stxOMpu3CZkAaAWHMy9pWV84svQP0fj64gz4/73oyCg4Id9JvuemLMYmwD/lBGZ07px
v+85R+4J/e3uhcmkyJBodn5/DcZlwN/S29UTO4+y89p7NFtG6NQNc/SJAqaHwfKN/mHDGT9/Guq7
Q8ffZyT71lZPJpv592YespPlWxp685p7cxVK4Dcsm1jK3ITbxmR96Gk73t1ebzBNH5YOp6j3bDqp
W36lHaXZQbE4R25vqOJWD1MniseSIvrqNDWU+dcuNrTrLdMbNXaANFE5/B76UqbzA3N1CSbUB+BW
6zb+xR6VQauVd3OS2BtGjuX3XBxhE6wikn4+3GxNfeXaR2EvV85y9H+J4iqH3qYrxGmzgPByEO/A
xHziudvfHjFXYAOE7Gkyd+URK1S0WL8xI4oLzLLQli+jFU9Qr7tn9A0WNlHLCm+/nt5lQvRfGcaE
UCn0+VDPLGvggLQHa23tPTNe4cFzxw5QUwvmRJJshbm63mCJt/9BEmf7gwFvKy804GImWhstg3m7
noV0d8Oj6n4YlmE9EWwiDmM8F5Swz9U4GV8uE4mg6qPpLGOXiTCF0P7md72ZmVpEu+jfJj9LtGSb
gV77VBBJOEgXw197hdtrBvL2rL1TmCwnJtQTWYzfZA15h2YW6g5Bl/1Qtc1KVrKKP3XisQgfhweZ
DoafwXXcCG6Rcx9F9ivGPz8bh+nt91qwUq6xqMgyZi2i27UlZospsciFyKsr49vq2o3jt5nYONJu
vzTTcaCoGvR7D6lL2Jmgukds6ppTWU+3uJ6oM9APNJVz7EZ2zxPzfkIJ+8cbJ3nwsnMPM+1y+wrc
SXvOmBVVzfNiameoyOmfGbzfZkDkfWcUo3YZopFB/vob+ZLthAFJn1yxBmijWe5Tcvxe1z95+z/c
/mTlIQVLeunLaUofR0e53IynSmeqh6xkmXmLZm7R6AQjvgsF113Q09PCtV05k/qA9DJNia0iesC8
0/QUvS01235J9MuweqoMMLLUbqu+cW7HC353i7h0z36tYOK1WnGuOTse8Vy2j6JYzrcD0WkL50DG
WRm4jAPgtfJ3T1rkg+zQojvOd+UJQsPeEmKmH4WgaKsNNPDEmN89hVPMatv44pquL5ukem569vPF
ULbn1uir52LuhrDiwd0anlo+V3wCp5QVQGa6nzeqJRNO60mQj1cv+fQwrl+R9YiQhpmouXgdSuuh
fp/jizqlkKDzLufvKpswgcXxoanqR9UURQCoR94plXe8OYsaM3rRx1Z9nQbLgB88bCMr+koagfhv
9Rt265lXgx4g2K3doiwS91ZdDIFe1eLNM52vkunfTwOOzhp/LKN61tl1v5X09YFqePJCOqp9stTS
CDWExP9h8v8Wb3NiX2NFTe9aZqWrHH15jjJ39gcnGv+UVrtbugTP2VwA8NGT9ttx9S2xGuzZc/MN
q5u5XXqxkFLGMTJONgFYtqJe2LHU7PchHxg6kccGIoHtzTNsrV82SqMw32b2hdIhPnpMMPCJAO3z
zHx5LwtL3+SmxQLdyxxzbwvtP/ngDL27vP394naxgCXW/N/vQ3doDm6xA2Y8ZmEMwDH4XxSBakFZ
Hj1NkgoXTye8sgXeu3MdS0o8N5vRAQ5euv0N9jBUSUWacW+x63zXZ9BnSyKKSytEcWbw9xFl9uf0
X9u3A298b1SJig6ApvN/v4ErMe/Yc4th+m4wEqMaWU9nOZngxvo4CacODEu05mAZRYPSvF6yu7iz
zcCmrXpr+uQtX7M7W7xT1oTmHhqCxWy5gUoe1d7BbMvidfC03Q3CdPt1aEiHgsCRkC2P9US2IVu9
mPHb/4CBtglnnp3uktZfM6flxtSj9JpXGCc1gjx2dVS4MDVXBd5iDfHOEACl6CifPYdNtlRr9eAV
5vjg9fbPYNhU8Ta2AhRMlTzdMILtqFhHd4nY3TUTxhlh4lWYb8EjzLSYHI5rgsstxMgDExX8/zEs
3v+T9WA6lmGrjq0aWMWxgf/f5KdWE7UyiKY8/Mb0SMvsGI+n6X2MW39b/fefXEavv7/W8yKBqW5f
EioCL86iFzVJqnsWOGgZE6t8mOPS7rZ1iS5LutFpoZMKzWWCtmjnTvv7i6glNWJ+Y0be7nRVxuaq
spU8/focB8S4oUpCXsD8afBVEVfLq/Z/CDuPJreRrGv/l2+PCCRsYvFt6H35KkkbhCy89/j174Pk
zKhHE9G9aAZIlloqEkDevPec5wyP44IH6tVDmswUvOi1FoCQej2ZJvPqhN4Xyd/84hYi2Vm9jgMb
DvG5dky5i0WePWPyfi6S6N2yPf9NTm4Gb5YjphD5egDBf22RXELUOQSVmb2qh6hBpRnULiTf5TXD
152NbWVbkPktRhIzIKWTB3VkhOK9wvZ57fXuI9EH+9ZbvfHGUOljQJGNbhmwRgZcqBSz26yljoXS
stunevCy13ZgCOY0HwWmkp0QDSbh5cFPI+vmSJ3f2E1eu874lBcNCD4XTzJaFRzYkZ4wOqrn1D/8
/ekhnT/oUp5lmaa0EMSYljCks1Ck/wIGS7O6pQ3ge8yJUrktkQW58Vj8rG0q8spvUGOnNeQ6S0vO
gBWda6ELAeBAjp9Qj9285WedtrlmI3vVkInEJory8Oa6uOICkEYn02SMt/QzTHZnjzEDCMXNcEhD
Xk1BDQlk+WiDxM72/7J7Rn2Bm2vojWNsx+xWkpS3ccwWshKPATLjvlx8FXV1NDoX87r274RYdSRE
bWGPlOPaAvj4UJAGiB8CmUZPHNtD0ACH5asOwjPp4Bf1GtuT7ChNsjFrd6ofkDT8pOvNNkPggpxF
Z2wFF/iHV6GQLmLU+lOZeiuaa+aHXHxkujTf/vtP5lVm7X0YA9uZlXxP4zihz2YuwYeEgnrk5JLG
x/CUIM+Vstob1TAeMwHD2JnT5Fm9Fg6E6eQ23V3bGax/+NqF/CNw3SUZ24bxa+qcAC5r1B/fe4Mz
Kao6zaBz32dIPXWyXp2Oje4KemV7s2Bn5TRMim0G5ndjDbQ022jMHs2cbLwkI5KsD3IUtV1EHGDl
gadqq+TiIndh+rji9gmCshu76UZNPRwdOWl7w22KpxbJ+MJ61NF9jx3VdtA8tMyFH1r2xegdSkCX
k4Evl7pVQWqxZhP+M2/t1A2uedE9KkBd7WN7l9nQnG0UBNupMwhE7lOYy4BPjm4toNZGS0KnnYG9
CosnsiWM70WQ/D4oGkxhTUHkShh78QmSC5VgL+z3uGzHnYsyDetcYb87WeKugwBL7WREznuFvXOl
TYyCUBECEmmFfaJd0O7AaWdvky9/YF61V6BqsJMgd8Yr7PYUHFg6rAUCTZG3lQvL4E5sXZAH7UI6
MJZtbGWaX4HtFoc2q36KMbZ2feYRohK6Gq6QgWvQqJ3L7wdYERF7oFbDt/Ffb7RiemgSphKm4RLV
KGl7UEAMV0Pz/P0wUTrnEs2LM+vtR2XKd7Wu+uG0NiN6IKRuwJayhpVpkMwTo7xZxqD6S5o1n0vN
JemG4cknbBibekEKdDnThKHBaFFwbyYvrnfOwZANpMhiUSQvjmp5bnAmMPyal18TPTtElOXpffPe
WMYmy2fnofG7n4qwniZvwu7bH13IUKlq28/kIIHZXzbP6sFfjnILMYs7CW0HdAGk4DQmR6HL+Lmo
i+SZcDuc1XX8qF7qbGIKKruBPOaX4mvKAOy9d7pfTirSX6mzJjTI+jV00ZeZuulQh4SsKh+vcvSS
87HCvTgd2SIdchJ8IVGxgjOMkcyjwvJoB024rcHbb9QvhOlI7A0YsRv166Lnqf6BriYs+d83bi5g
kw6p7tj8bq5lm3+s69Voty1xx+65ywhAL0idwZ6A4Htjs5BAAo8PudNFIYHu2OAeQ9tlcLWIsHM2
yPik8Jk8eeb4M2ZifzACAWLXwTwQVeYr0H6YtURpNmOz7sH57n6zHKJKkH2SRF8I5SDKYWlZqTdd
7Iy35Q+FixahqUIkSah/yiPJENlrVSDycbC1nVuzy17jASDEFDbzts7070UfuMeAVK5NgqZkK3MX
q76T4u8xRw/JAfFEy2zefURKWtJgflSvONR/j2KqPgxQUKffL8WR/jGhHlsHOZ7QLJ6c8na/NqDm
myUMVLD0uZcUm98sYnWEk2BnaW6RbOMJ4A32q4dgTIuH+hyg/UX95hrf7rHMlR1+zkpAOiFF0v0B
pVmxm0ciFjr4sAhpOPFVNje7Gn4bCugX+oFEyugtZNmmRCJYsxdp7bBDFOM8GVGXfApT/+dU19rX
aYxWg0W3Kx/nX2Q47IPlYOIVzPHtLZvciQmiQdeNzXfWIC5KFx97UqTVxmhnoM+60z38LuhTXKX0
REkg+U+ND/nxKTId86kv4BxlvtvdakOEtxwXx1ptRP2bNVfPufDw4C5omMqKKM4x0t1pMAzd/YN0
4U0b4us9Oa2bGac7me4tHqL6yfUqVlgF3A6EAcospoLg9jrO/XAjjoUh87JHclpq7r8vatw/rg3H
duyl4NVtByG+Ic0FqfmXoqat68bUdL3YjwS4HMqqaJ9ptNNB0kOXQRhPm9SwD46rgYStjA7EMJ0f
BC7dQ10U6YkSzNuRQ/TDrKtwq3AGUVkg3BWHzNOLU94kjGO1sXlqJsZc3kSxxMKdXx1tEZ91LkxH
r99WTVp9cmcnYDQYXkNp2vgNsOWHfmM8BaPrbeLlqIiaJ6cu8H7oevM1Hn/igHK+3NnYxpw7r+6U
rVSDsrNqLKNdewnSbHgVo9VsRpPSAT+f9RGm40136CJqBU1Xc/K/GkuKzsCZtIvpau7DIiKWV4T5
vW/IIBQTea7vS71Zo6t27sMATdPHnXpK3EB1njCObwbXeIh0Tz41bfYUTWZ9UQ+y0zq85kiz1dMu
0rV/uM3J5S5WpFNQ5Mcf////yeWbNAzDNYRLGUXB8sddrmaQp/uYzPd3KHUhg3mlOAOJPmungi4F
rg/ZXINy7PeUie21kNG/j4qB7dvb7/d/H6mfDEb72ZSp8d6PzFg0upeiw/Nedql/hVzcI2giXaFZ
yHqpLz4JrAwbhIL1pQmis1givUqLtrfm9+NNxL12LQpihg08E/hw9Gdyx4KdaQThRZRxcRnjTnIq
afTQMzPb/E7eEYGUe1D8WnsERTDBb3eRdKQxCl0YC23fAbJpxdcxp02f042/piwWRx3h+kHmfv3I
zczHow0khcb4p2iBMyRJ3K+7uUoPuGiAmqoZTTiDpVdvF1l2TA0jeNBiAaTCKJyDVjL1n+1SPDFZ
zM8DsQnbZulHWfTCajmsNCuf3iCnHvOCicLfX6/2/yBuXQu5t8HuVAdNhHHwv6/XLEt9R8OQscdr
hmi4zlhHlsZuEHXPDfmqp7y3KFLn0b22eosHqo2J3SNs99nxuMs7UKi9PNaOhLrQaUOxQIDcEEBv
ilr0PwGCQ/yTz3iEjZdCOwwLQHZaHuoxfXPLIr6pZ1lwivue6VStuw+hSXhXWLvP+eS85k5jn/Kg
h62yqIagGJ5yCYXkjyPmk/oxzxZetazxVy5gjQUUsBJObuIUyG6q7WDHfsRlk1db1dJ1cGodsBgx
kodi5+QPvt03p7//hE3rz/Av4Gae5xlSNx1Hh8X3x0fcVbWZAQ4yT1ohrO0w5Dnw/De3KePdHcUn
nF+pHU8bhc6yoPLQMkyJaDXzL5PAhR6F085ecEHl3MRPBYWFNT3b7rMrQggLbacd5mYS2z4nrEck
4kpk6C+3qYhbwPqP4MOBTGybXrMF4uF/8ixCecQhzcOCeJsOmGiRV6ekTt7zhk2Hao1JM8GQXjHa
phWKww5L3bknZ03FDJCAUFH5Ou11rrLHIOn87yMHMQE+6iBI9h2SBLw1AHYim1UN5RdidjVYSwbI
WV6CxIIuprWeBvYRMWKDzRQz1YKHXm9DZrdgG5sCU28jzt2yI9SIR0WyIV/5MMkF0sm6ryLPXgWi
61/7sLq1utOsJkdqD41Mqz2h4A+Kn5JYxi7TCv2hDRDUMUeTayOe84cGdZlCOY8mkWqkOOHBRKb5
ZuDqXA393J3Jbybxxwdqq5kdjILO4zZRGGG2jWWGVLE13JfCqrV1cKoFBcIoem4hMitmtLtW+Xn2
Xf0QJF67K3RQhOooSFJvU2DGWGWmh42fMdXR0RL52Fby5tgZNAHbvUQjw21Gq6tiEm9FUiRfRoZs
7GtKGm02Gkf68GorZrrBhShAsF8EFJM6rOmnJOjAmCdz/ehHFf4HrWk+DLP50c7gHQNRNIchYLft
YNTnALpG+TIYlrfmiSwrFx4Hrte//kgKZHrpG4boXpfJqEJuDXMJUbzhq71D07hLtcuMrhrJ5mDi
9eqG9keJyvEFSzC8kmjSbwNOqEeo3uiXJyvfysIzd8sO8jCmXKdqw5lFbABcjO4owMj4qv1EJ8Bx
cEgcj5p1ZiEhjZfq0GiwVRInwvhOstnFVNBvU+nfVOSKqEHjSKCLYpkiK+7hEvM5B+C1Gz/4OUX1
Y+325ofR++VRRBABnJrhQ6bpoIuW2I5Kj3eKtK8e+kijbacB66sWtF0RkVcTtTmFelmHLz0skTXu
AroOy9OssLIHgrUPSkiC9GLbxGidVLk1p9PJE5r9bOtp8Kzp9a0TKHFBay3Za4ghXEYIa4Y5oKVc
7YyjWkMlLyG85MjW+mOfx92zug/kfUhEeT07K3plP0TMCr0RlUvgm1puuNEjKgCXvrM9woRV/9U3
huwhTrnPkfW0m2hM3HPCPb/oDrG56C+LkBA5f6oOfPbVBadEuHUje0fUgnkLHCwPbuXUu5YhITJS
r8NvSSoIYASk0l2NcQHNdKZlmAVnHJQhmZ6VsWTv4bm5eJNE/qYHWv+MEEocxo5gS674H6p134cG
xuiun67qcwp/+qYjDjHjKj4NytmB/gBALjIzPNrgIAXGLynD8VNYAepyUJwRxer8igzXPjYN9/Z4
nIJNNYGTz4CznaE9MYcMPBOxnGPsic3haxMzwQFeg2smL34qKYbmRM51eVYaASvV1JvwHmipLEy+
sEtecbto79RMDwO2QCSHwrh/rYIQo1UMHPKqF2Xw2nA+kOJLo0JkBr0MALrefx7ScfzAGGVdEsJ4
CKKN86vel+xmA8slEoIzdO614D4X7afmW9UY1gN67R/ZKNujvpzQJS2ZFc5MNJ22/C6hAh8omJJ/
6F1Dsvmj/MPbQNvadnXdtcERWEtz+6+FvFmVDcyR+RREGC26cDiTtzGv1ejKrEOdhDnzE5kJ/lb0
jvFWmMCyobKRmqHF2gV5K3dLg4bkSaVLj8VcnvsUp6Inkq91VmBPmLLvwgyJ1bIe7uug5VTzxmni
EPyPFVx/P7Rd/m4K7RAKl1gOpJKUyUtCturcg1Yqto45ZVssEz49/bi7FlEUvmKLOPeTW36e6o5v
QpAAwdh2hyB3QdiGzVnGvf2+ZLCq8Zhfi4KRDNHe3JZ7mEbdvHcaSDkrGm2CTFqmrwVDQ8M2qnXW
jf9K0OsztOABhrAjOZ7dAzkep0LgwtdRWz//PgpSj0glHFp26flnGCz+mdmkQ8t+eZ47XG/L7wYn
aVyC/NRsuiIoiSAEq1upp2py3bH4PE6R8Vwy4T7NseFtdXbJe/bWWEkGwExITDBplLd45uxSE8JA
Ri1z5jDYAXHOXuiOqf9fIq2vtKK8o/ob/cKKT7203tXwOhiCUw9a5eR4abRx5JJY4k8eBGgfyqun
2xe1xsHBmfdzkGOT7Gp59rl339QbCVLSHNl9Ji6FAQVFvVh4E1Yd0nffIpxt+0BrBPZK278RfQN5
bsFxM08B/yAgbUO138RDTO9ygZTi7CDcZXlKFtSNNEOU+Y1B9xfvzdrSc/tYzVX5VDQJGYhk1EF3
0jemex1LQjFV1dIvR2NlxGRfatY2w2xzf2OZm/uxu1O7DUeDNJYnpHOEwAfNMt2rGCVenicS6Zse
oEPvJs7BKof8Kc0mztVa67976arHeOsAD36o/IXkDhGBwWX8bOI/ParpXxZoNVOJTsMRwwTat6cP
Z9BzctoYT6uHxsZeMi85SQGt+KNaUSoXpkprCM6o+FnPNUAsi9AR4mdzLlznOzCZ5tmsEwNg2mSv
03j0tmlf+XtLbUGT/hKxGV3lAt6Hb3nlqV1g0C4mlpWZacO+C/XxcVqmheyzG/g6W6VeAx0xnnTP
Hjd14qzisXd+EPIHw8N0rBedVgvFPUhtIm7qPfhJba23c7sn/yO5IdNdqvHWGoq91lXhArYwL3Zp
WO8EOaDoGr6VuZ9cLbwUp/sKblrY1NgAZKsSustRrbt0hbrjvbwIh5+qJoosE3r8lH6xvfAJ7ATS
2bG0nwojMumLmu9ui1deEqP3agMNV19oNUB+Y76GCX5Kl266ZLpTcmu+h7qqIk8VfrUBZr43jByF
JjjMOPPPLTS8Ad553xzv/0xhFAPl47LcNnjlcaNm9LGXpW7se3tjWhjYwO8zVOld1l6G+UrJWpUQ
rz27JptukUbOcebs3OUpN+ADXXjvimAnPPugBzZKn5kb4U1D9LQtSD9cU2GXFFuy/FxMNPOCxP9Z
dOO0VN68bqC3xrtSnebOcraaP5kY6VL6DBiYy6qdtqoCmpq63Rqt9I/RSbEkfZwEG5aucM20sNqk
zN1/zG1i7HtF/uyjkDVunM/qQyT74y1q6M2hZWwxapTNk6KsG0CA10ndziv05l/UX6Sy/UAn7GBt
lU9ZBRhqdosH1WLPk+hVq0CTjXqzUz+tSrQcn+y9/cd2nPBBbuwqtlCED0hOjEuERf4eqEbZmj93
EM9ko2PzQ18f56W3c1MJwcbW2ETgNWD+a3YPqtCM42iJceJLx8nIbWeqYoYFEQK4NMVHKOwB5JQj
uOlGxGZCGiF18v4vcSyb5tvoN3vGItlJ9lNx62zgFE6NdEWUqK8bt3vywyq6qLN1aoV3HSABDXr8
2nk5tLelHjSAbO4zkFHqjqf+EW5uxkiavUOlezHGSprZcg70XYI+7py6jHCsttN3fV0ig6G3i6Mb
dbFRD6gYGm+4NEZnXXJW2W05CiydyPl5MF4LwOHfCrbMRULsDOad4DQHgX8spH4KnIVUa+KPZg+B
KF704SWN52idLqJlMc7jdhy4ZzRi/HofgNYpJ86/u033HpMfd4esqm447MtjPsVvUPn7b2PABH2Z
Vbixi2VLY54ABznApMmiKdX62bPJ2wKIoVQPvBSpjw6uZJzYLZUOIcejLqtNken6GRzbL9UmcaKa
3Vwpp8dk+OlZpfbNCCU3zxoBctuS/uYSBFIHy9XDfCAv6/O9+ZqzSVtJ07moBe7emef75qajprrS
1Wn81WQSxfi3fTNKmcp8UgWKCt8tEKSeCfLZyiipXysJI8a1uc47H7+iJX/BoM0eStRAiXCNhboR
XN3L4PXyQk0xnrxBP01sg1aexF2a2uKKqMpBEqEV6xAyTanD5kBVYkLpXudi+NDYTu6lMxJGA54C
5pd9GDy86rXVupsKKJaahjphUZyNepHcVIWzTuzCWHcR/rjJr/hXcFWt6T+gjiFHbmMtF6c+I7Cf
wyY/tXBr8Ysb8T90B4X9Z6PXEwS52Y7jWsJGnektCTR/qQ/DVBSsuJY89Q3afQlDCH9lnH3PnP6F
VRk4QQ7psi7NJWLWo81iFf0LjpVdGOjHg5JbynKwz15EW3psmT/FLxatDTvTnxkTGa+pPyLvwZ9x
Mqwwfihhp/iyGL6SEJdjdvhBbjIcn7kyD11nKgT6awrm5h7gAulXXyVR94280eCi53O76y2wbPc8
SZIbt65HwCNiSdXtqhKG247XMOgnpZEsQEIH6mJqtn5uBDv11K5Evq6B1qhT616k1dqmcGCeV2oE
ZLN/28Fzn2A3UKS5HUospxxhp0pm/Yh1E0yRTeq9BqUBTNGy5P0oXF6bzXFi1MlsdwzIKBndYKe6
kY03/YoIFoGbvAyLqUpbjMcQdxIQm9cg1OkLdJ6zC2xR0WOA+j4D77j/jQYJiEqTShJThUAtJDex
l6hh6/irpZPzGTcQMZejIaqczx3muMMMju4yMZq7P5gkgDKuoUqRqTXs28l273tzM3nRemTte8sw
z3mSMVnt8vbJYsi8Tf2mpWni9ljSJVd5SFTonmWOjPD/aIDtCoxHg3rzvg7LADZAmLyZWpu9EfEF
ba1zJIcDTpDQA4Eb3voC2uLoA0dwUyCM+dJeIJv+DRvYDDSYRnkZlDdySeVnQm2HdW67UOTEXLM1
98UJ48UVpcxWtD00iZne/EU9QDzWcdMaX9S5UU9Rd51gfAa1dMiJc/0HKBzgSZZq4+87g/b/NgZR
AcCy8SSbD4aEi0DkL5cQox8SjMdMO3kyxG2BhK9hKPB9OTB9435gx3X2YXXlV2mhBQxFf6N9PB/x
CVlrS4Tpxc5pQS++mIrb4DEO23Ft2vpFWgYZu0vTcCrL7oCx+Oe9AuKevbX1vn6qA9Qf00J3wWO8
tu2ufjGWnZxWLlC/qH6pXaqKJcoKwe70Phjx+K3+9wEo5XfwNVAIsJyt1CcXLJ2ZJpl3qTs0F/WS
elA364rXrTJvLtKLg3+4FzFF/Z+9KuoZF/yY6bJf/R8lDTA4lK6Jm57jevxXWHzQiEsd6ysV2nEX
RAdAwFZeZ5cFJfoc7UZM3xer8gzCwt/UHm8KAcnUONIxVufaU+g28lpHaKIJ4Hky58F/yudOHFAZ
QDReXlMPgVVHK8j1p5qknOssHPPM/NreVozTubfVxOyOnHVt+aB6q+4Uv87LM8b5KDct12N3tMj+
bINMbN/IgKUjBZStGV3ita7I+Wqj62fl5/suMSlt/SmbdGwouWs/ISbsDnivqz0hz8App/icBVl1
m/GdYonwki/EBvEerF/DmE4KW68enBCPZxzFFhActKNJQOgbM8Z/KUkDL964BDuJ/KhY5+Ncbhmw
JW+z9E5VC1MpnSsdKqwxQWopvyLwyZ/bFudCobVvSiyat0kC7RtduqOBbWFwsqo5as2Yo8QINrU6
Wt41M/ebLML60/Ly/QeWH7VIT9jEsVnBvTcQbmXd19ol6iZP8+KJdr62d9vhyISke6z6eq0+4d7P
8POxx34Mq+wW91n3YzmYQ7JBNR0j1twXfM89xBYlzNW64kGiq/X9SF5ds3Bxek/d1sl/GSet5tMB
ZNyvI6u/xlFDNVD27YGYpiOCvm7tS4aJY2Ke7RkgFDbtGvAwLUnM4X63EbF5hjD6c/btZpMVyS8g
2Ed30L7nBmPPNAADbbtf5g4Ih5l3cuUIDwKjuU3L7OscJTGX6kYzSgqY2ng3GucYV8LEI4o5O7hA
CvgeoGXb5QO5qpkTLunM+JUTfyX6yTtx6WosaMiEzGiHvGBvNSP/x9KjSjGifU3iKZIzC9R2vSB+
9GDb+93etcjbhn3WwfMmn4doQtakLNm4QBjbXYm3hq88fRta7yVicHBI4BxGPalgTQwNjTxOGv20
d4GWkCNgimrfQlUvA2QHGbwgbebvSwYc5ImO6qDOLx2ouU1N5R3DRtlXKWgc7kBwladL6gU0+5sm
eGZv7bsA6nDYTqcpK5/9PAt2eFAuDVmgqzEojKNtH4WsvYtbm7BqF7ciEI9TKPvx1CX5eMJ19eo4
hlhheuzZCcLwhdIeBh0wljgfgQYDLc9YpGEAH8um+VRR+3FvnS8l2cRlQkuysn7MFk3dWf9iiUc8
fVA5ohUbxPySuc0qhq6xn1r3B1GWnOlx1x6k762xKOLNdeeX1IthQCxCll5YxyKYDCAIODahTnev
c2GfpryiMoG2J3LtRy3EIyz2Feg5+aD73RUP6tmNQcuRj36pkFxRbYAJI9qKzy+YlvH02dMi+Ih1
zI7J7PaIsaCR1vLAuotRcwTzKkeUMhrXrayaKwOTF3tALOdlT03+S0dC65PzF/XG53lKHDIzcEQi
TPdIKF531HIH5ojZq9ku/aAuvEi9/hiWaIE0NxmCLkeLAMustYMoO3enZrxNMt3oj32PENM/JhI5
eylnHemv3r/E+XAaIvoiZpe0W9IqixtduRinOSWj27e4Cr32KfSL8qkd2ncvHxBcjMHpt4JkJkXy
3JB1luhpeQuXe/wgF1DwRtOK7Jb3Wb5p52zPOytWXKb2XzITjGAKcIsdrUvWj2g2fsp11lrrnlgV
n69s5OPKENbHcPqW/6b+hS3sKgSvTmDMc+F6N7ixa3wXcYd3B49/RlRYzr1CkrwUfSkR/QuTtPD2
0rjlPix/WiZUupjt7YPuHBp5CFDM9QAZM303jscem3YafJo7XL/IXb0XKA1p9GnoJF51doTgiwzv
CnhFJs2WOMkOwpMRnci3zOqTwIxNgPBa6BoqxnfypVBC6B9VHX7LufE8yORZFsl07lCLrdH3D5Tl
2rMn8+Dsd3TyfP0xlnaAS9NJzyKXO7czLybgtVHWm7kYSVcdqacGK/sZIObaeL4VPoi5Yw/zxRza
6hF2LfakIzSxASp3z5w2zFFpWEn/UQftegbx8Nz7/jqUmb0PDK8/Jf1nacMi6aT/SjBttqXbg+xT
XwdNURHe1L/1+IevaQfEtpLumatPP0ahXu3rZbgxzQWLhE4QBYjMg2/Y8bkTMBFmbiNT2aTH0dHO
bV4BQ4UfLSvyioOwLq7OZD3Aj/KfqhwiefK92HuTVm09hvyuNbUkb8fjKmUis+vSx2GqjwQ6WMfU
zL4m3kfr45+VVvudbFdIPkvKsurngJfYt5J1mCBmZGweSsGmPMAyhnRUjYi7kvCi++4n1Wain4rr
Q8IaMRmhnhy7zw9z4lG+WYW1jQcjf86KEuPJ3Oi0FIWHNDQgSdy0knVhD+YNQgXT4MI1bya5XLvG
Iu9IvabeDTqt2DDvI35mMONXwmUvmkdh5Dk5sRtqC04ELcV2E1kr1C/DR6MDp3crsVdx9vc/CjG5
OwhRgQMNbFaGosTzBcnHazyUDwvpV4nrrBKnMNNM/2Dh0nTK0kWAinfK0HW8p7ajX8sCpI+arrWN
Nu28TOKox1K74StDy7ooUCd8smv2W/MOK3zzoBHSd/B9AMH54CPOd8YAT0sK0WmMDrD42qv6zBke
sg1cnhYJoGxgLwBqUOteraH0z3UB38zASH7vZfx92S7En5oJhEKkxqL/8xxpm7Rb/7tuN6iCHZ2z
7NziDb1rFaVsHfiE/bAuAjc83+dwqnZHq31ouN2/163+uaQHyWcHam2YNOL+SHrDaty/9Hr7ks+u
drBtp2IBzTE5quYjOJXPdmNvurjP38dSXO/bVbP4IcJnVbzg5WEu1tTF2Rt171wJHBVRBivW1yb/
BXZKsi9LgyZ/49HNSLoT0zH2ZERcTofA0l7bkYsINcTXELALOpRJvpqxPu9cjQyujAQJ7ksyxGhG
x0rtJziVJ4At3vdhdqKlOTW/jDoGaUS988uQbUy7qj40d5npZm5yDTvU2nNxDKvKvaVR3zxOBqlv
i8YkrWJY6r3k8+nzp2R0dQbCnQObimJ08E15M2fSF8a9W1k4aoKYoCcGX2jy8r0ReNVVtdXrtPqq
DQCs1My4ZFXZea4/M4AJq7WDQe3aBS1e2V42T34F+XKK2AjnQobfuvpaEmnhpTqFFEwbYPJfmJqH
l37ZwAPySh7c7s0dzeZ2b4uaadBek6bOH0bQjGmb2i+SAeRzZvdH5eqcqgbyTzZaz2labO9WvL8/
/Qz9fzovpouiBEmChYDYlM4fqdS1MZhU4exoy7KMIRxOZ1WCi6gkgrEs9ZPpdO4jd7hXJPuIH0og
Vkswa22KnECBxd5gpql77ctmMyzVyuggT4rzJH0tqC2QPgJf04dHdZQwr13PVGNrgd+QHKjU2Bg1
TDA/xJ1MJeVdUTBSzOt58+JOuJVkwlLUoHoVu47FYEWKo3dJzGmn63F1YMoEWrufydqcC3PYTPP8
4Rvtwq8xl36L4Ua0ZFc04Lqb3ebWbWKYej+CHIAosoY65PePLXy/ybL0Z3MZDy3PWprCz6rPvDyz
LHsvY3tPErp5VvtavcUWBbBvzUD7LAt6Zb8b1sBoV9k8u7dEw+8aa51xuU8KJAyDvZq7TvbwSSPk
6UDEx33EVZPNMqKABzlgvPExWbRtkoOB2uRSW+UP9Q/rrYFzlmcoPAGkqN46AZnhnkAZuffoEx8D
jDWPbt8z+QtxkTIE7SCrG/RAdDs+qP+LepqgAqJ1H83vRVVNu0Fk5Ny4zXmQI71AvTamchUmFN9E
jRTZodHFTZ3GjHbaXQONED4fZ/VsGnJ37w/ZLfcK0+gQKSSYZzlrxTuL9k7NIGxAofVs2+f76GOM
YdxUmEw/0iAncEkPv8EPZoY+D+ktZnNxGFC07WZzkI9jFi/zfKSYMAo/Nc2EJcfK3DVb/157mT1U
ql0r4AijFFLZt1UrXqC2yJ3v4Kj1SjzzWjwijcOY8Bh4JFE63A2IXWVS6x5bVrCfMVH3JWXrFxzV
JmyzoXzktP8kiN89+UNw939hm2xumG7f88z6lEpE/EUdwVTzc3mw0flt86EPjsoeXcz5DvLVKsxa
81EpydtM31hsj57vMIpUIOhfMixM2inIVYcLEfcLyq6fvpSF92myvel51pPhAmLLWiu+gk53meBr
57ETXyemCw9Rk1UH0s6rlb48pWWxxLF3OGmtXHRbvKt3A51u6D9KTNP/MNX/H00nDRK6J+RcmtLj
FiL+0HTqNCgqU+vdE2gqrt6EVmEbOO1GdUniHG8OwpabWU/BpY2Y8akbSxIGb1HkZy9UHmw6//M6
upU3MqKjYwkAC/i7a4G5zhdtSJ+dlGOYAcd4sDJGtH6Tvlhl8rXhYN2DRtvdm/MJA7ELFzXhnx7o
6HTOniGlMRWfpvgz2XkLCd2vXs2xxZjOs8ZI/vV66pbQoilmV22UoyMV7MdbG07+8jT3tGxv+OMt
6j3zUcsn87EqKrCXIcBV9VqyvFFpbBkEpJRSb5EO9BgRV6XeQybz4T1NCQCQIGY4C80QcSNXg4k1
FUInwsy0dr+BZb9a9H9/SDH+cTB38/0VwYFrIq2cZKRtho5fNQ/a4qJZbX3QAtq3f788oLH+sxlm
2zYIIJs7nMFEylve/0tXsarbsGXgWZHXK0ZwqUN71jJhZGd9+D/CzmM5bmTbol+ECHgzLe+LRZZI
kROE1JLgkfDu699Cll5TV4N7B40AUGiqbCLznL3XBnPksCS8eX5EtKioUFHEy6a1c4qjmvbF9tt1
X/3jGmXza9YrADlePZxhwICemqC2n3vNZbkzS734mGQk73DChkWKqOjGL+5B1l9wK77CECRYnD4J
pQwdQCGq1hNr1JDwJa++qK2A97mu9UrcItUm9PdRS5bdWQFhfy8b9yZGUkIUCKUg/YxlB+GQNv69
NwSR0IJi+12vBdOBJn41ggpSsZs414Y0FFskLIzC3nyuawJqiljbja4KAnquh5ZiM4QYuVMTLICj
6OUuJZVszV29O0bN5J6LJOpXXY1vpzBZxumklBz1YRhXsheqKf45tvHaPMbQiCBPKTtzyr7aBaL/
DodBXJx5I8+n5AE/hlCqyLI5nGgRfJ+5eeT7ebJ7GLYMLIws4ppgRfOQWYio105NLCYO/V/hJvcL
9yhbrlInx2/wVptojCCr2Sc8Vt0ag7b6JPfieY9Alq9w58N9rNb7T6+I51ioS0F30pcg/LCPtPWA
dy9cm7r1y6yArWc9jEJl1m14TTq1YEa1eP0wX0yFNj58zHQB660XJdYyCoDcT3PYGJBNyNGJZb5g
zVQ2w+iT/DBPkIhmsNatESGcEHYI+5smUWHDWfQQWRZK6zd7mIjoCeZgyF5T852i+PjXwwRuMoCa
Yun2vnh2Aj4QJQ6HU2nwPEfVphyn+xtoCTSdwN0t0jT8AFaFgUxOF+Psl4N6dftoAlf5HODaafam
H2jqO1kBEdFt7xGxQafHUsMvbDJ87AAJILNGG3QINY0yAjYhvNAmyDRtDo7e7T4/4CiwqnXlE2CQ
ziI5qX4eFLXk051xwZzSbOr03rw4kH9tFjkvy9Ijmawqoy05FjUMLJ/o4H4kUSbTf+/VRHuytAOL
NVfqC1pH+wFWHtMiBzlcEV4V/Mp7ueDpbFJH8XK/+6M49aHTPlU9KiwCi78+3gd5OIT9lgSzvby1
RxY5KBbIkiOulOKl7Pq701UvAa3cXaiMdUi+pfre0R3fETi/Tg03eEFoWTxX6Vvuuy9y8t4VeJJ1
sEEvdb0sa80nsNivnzq19xZThFL14W5kFfJDE4yP0tLFmlc5WRCS8h8yuNIks3DduCVhLKXDD0aL
eIph8uoO+it1v02iOM2X9iXl63oeAtudSR1ohuZDK+u+umk/XFwHaRCNXXVfBLHgTsAANTMKqnkj
VwixCPWtV84VMKmY9iybJWOv1WtJjElY7m6iuD460v/kg7Adyhxbna1FJ+lAkRtk4vushXXPZFG7
8nKSTVrF/sqaMuPUema8slmiygGQjLb28JhA+pjAMbCR1yS7iGiYbQS3WApLod8sBP3Q+apy5/B1
38SYA1GFFc1JjZwZsmUpz/0czEGEanVX4ggQXl/3G1eHsNhA1lmFtgF1fB5/u/mwKS2NPhoeciVB
3ZSla3SO5tEbrXDjV72GrWm+kY1FtAq1ajxJ0ZFVWJdQqekU6KTVoXNK1GVm1NkmbduJqA+ddVYY
DauoDMMTy279SUtbfIiFFn7v/G6GPS0UBRxKDolL7ijkp+VqZ9y0DIuAVD/aGpWkMh4OPRoO3sI0
VjB3MU2U4sEoH9NTrioUujpu8il6xi8TZNbUgdxGcFAc027Ad7xI5c6/D5FwZ6X1naZAey97U1uH
QEExtMXBm4A2HvNSECPE6cEvdWULb9d9oDfyjhpT4dGjQIEkBQfZ0NhHUIqV+dQo7nl0UFqGYyhw
iWvwuM0hhgCHRJd1dgb2yz35CqJPOmCshEn1M5ChsUQM6Yc15ZX46nDbt0hEF712KereKL/Hbu5e
pJq1iHvrKSWKqc8BbGZ2tpUK21RHWgnXkrGNThvk4sx6fpQR2jHQN9Kv0KYufGC/1vbSzTBApMZy
QTioNXn0HDSLFft8X5Ebk0KUvJ9aqb4tRecv4/kVyGGWClZ9bROjWLvV8KXSKYMDu7rKDW06lxYX
0NXPc7FTp2c117EWKnMhIqB23hGOh82WN0q+Ww9c1+cjUlXBekc/BoIMGnhm25yy+O+9SH2Cg2cf
pDMWnmBwFj5lP96xmsbwS0CPGqYQ3uDHVLwhIUAeUn7MVymB1httyNpr2b16kzU8+SbmRLlnoBMB
qFyijhH1l7DroDVyL37Gmp5oAuvwZFU9aKihQ04YRBz71cFXuu4ir03StN9UNslvQ1Cu5OTedsNb
oVEor+2pO36eD1HvfJ4vG6dY8etcGvQggevSkPGVMtnI52/Ohx5sjo1cS/iqNqyb/uazctvCvBMf
8U/5T+mZkW8JuRm2Isvns2mh0S3rFOOURp66ToaKjiwK+v8+ZzTsvytalgONA8MeiCE0MKoUA/8x
Z6xKtSgA+Tlbwr6DC3UkckOiwH2VjeUuLaxV2SXusmpVFPXGVqike7cqdbkl4k5tgecfJb2h1M9N
msVY/fVo+JL0qrKrHcWls6GsmaCNXysTFGLeMwn0SFKq596+CSx4O/bQoykVWuOCxNC5DKhHqrXT
zSAg6ILAIANH6bJEUeGsgqLc6WrRHuXgFdRzfhdZH6ReF8am8JjRGLP5Z8DZxtyg0NatOop1Nw5i
lc6q23jeyL3PTe0CU+tMogF6uwfMGYA/02VPNp9bsX/sMtKscJOhWq664obUNFkHlrr2G7fzN85o
LuWkrW6Ti5sI8XUonGDt9NizPU8wgokoRuFH+mrddhkcTIxsZu7/VELNeo6h+x0iQLPrhHrropga
gl3HOha7bvAneGWEe0oBmTykOke5WEMCgzGv3JUz0alNR+RBGFXW8Yx08q0iOXUerEGE+Vq69dN0
uvp2+izvUWltj9fCy5/xyI9LgAAsUTIPqKqt06ATqffuR3jzKqjlwWC2Z63M4KqRnXVGHOA9MWQj
+Yf+/pEOkIaDuNn+9WA29ePH5//VA7u04ePe0qF6LXJUvwSdxpjV1Qr5WqzvwAE4xz/3iKaaph7S
5eM1pMw/sZWhKuPpIHCIMOmQIiYACSmBZe60NuXauLOtk5JTWdAJuN+bTR28TFX86j3odmr5Area
FXsff0MVIJ5ZDJqnaSD3vsq98vr4IEkHoH0RjgPd/LTeisgdzsKu6y0T7N97Qk33IXlRcMDqLcQO
irk6akFj3hvmc7XRn0agZYzcfB1zF/b2NJTDsR5YzjzEOmD4g9AonkU5skf49mPeUauBd1RMh7ZT
25gqHC2r30WUys3Auo/dpD5nPg4VY+jzI71i4sES+jSoA5xtRklkewoTr/8o3VJfY3VefJKHYsf+
KNqmmTmXWGFY6ddiepX66tgAGOy51jUr9PY261IfZfb/OIopTd2qxNlZdEkQKQRfqPvXx8h31eVD
rMTsb6l8EBOR7zLp1cfQTTFvPh7nJNY+y14o1W/ouJu/AL5vwlmsnrqxIM4WuSQCAQN1Vz/tqW82
68eHVpmBiuCND15qCqshKjd5RQCsPCcYceYUAm2RNdOXzjLjl5Bkh1MY/mppMlzkcFJZVMx8+RVQ
w27l4S5b04GePnzu1CVJpq9Gwixcnm90ssFaVek3kvioeiSyVoF+kUdB61LX9khgyvlpQNR043Pe
o8CV5DSLBNUz6jw5VYhH39vY2dAu0GG52gYs1nCI22HZYjEjxZjbnD5N6ymg7fzgRvENGg5jA0F8
VNLgELXR+HXumUdF3+16c4a+6hnE/kIJXlQCeFZT5sYb+cYNnnMfJL6J6Rg5pyyHyZmqy7PCqomV
QX4VDa49er7qRvLe5GbQFOKxm2xT2/Z4qruEucdcTn3cdNFkXxK3vUqrRZm7LIbUwF13lW5i12oL
OpV9vZBvi3SdY0m+guioYbt4AXq1ssKejVU+VluTTErAA9IrL2GbcObIyy6wmrHI/dIJ60NqSJtU
4WbQ+++t/z7IFxzyhu/lXdNKEaIbpHXvXZqVUP8NSmdTZ/fYaKcvdNoUIgdYzGXuy2fuvUrcxgrl
hrWq40K7QjOTT0k+B7nBqPA/7qaaPvd//sM57aLdM03Tof6MGf5vXZePIMhsokrZplnkL0et+NbW
ffsSpL63b/Byr3sUgB/T8DIFwtxoTZzuEnu0NzrYx23RBdr7gL/GYV3y6leNeZisvl7Z1I7e49nZ
OUYp779fHdH7t2dAAKRkAooekmHwVrRg+clnk9iNg39R0GvvFNvwj6Q+K8feaqeIsnm6zem3LyrT
Dl+EU6ZPo6s8iiOyQhJ1kNQHoSbbXqmeol6lcTPOarhpIMWde+z2IZI2CuAadhJA2y0GOJp9Ub4n
wc/cTbU3t8C3m+WOvVDS+jEGapag699Z7kpW6e1AvQUWnIsg8rmBlaX29GjXxTE5yBQBSSRrwvCQ
1MpZrmdaIyRbKlGsC1o6qJZEE7wA2MOrZUUphlEredX8/KanWL5DgculteC31HktrhYoh31ttfFO
DG50G7Ps44FH0FOCfWhlf5XOM6HBSnGjPFvLQzqY5bKIWj7CNHxruf2oSdR8SVPbPFdncK7QbLGr
5+tmLqzL6npfivbwqOg8XsyExnUWlYKlbe1mj1r3I+vibFtKFILKYDuUF6136+cqVurDhICOwJZk
MQaK8yRZiggV7T3BfISshb29++9TP82caUN/flldxzFVR7VczdUJfDL/7ibFmlpBIsxpEDZTTMo9
ct5/PlfsxQAfs0sSbLlTnLpgWJL7KO/KwiRFRvTOixVNmGAnSPpao+UMzZ12NTr6s9IrxuLHXQ9J
A21jCl4zJPLoda3vItL4gOUSS57zIve7Uyi/tGmmbZdFqVTQiDImd7HoT1m2TU2Y4nIj26OM5TgL
NecZe/BXc3C0i9GRAEHtk5KxqIazElp3Q1HGnSw8pA2RWRYciHWbu/5GC7lZNnrmUiQGQtgm6k3M
Pj81EpAQlewrQKFwHZC1tFJqRsXKiPB2JhD+NeIW1rqpFc+es8klopgyA8FNDQ13/9VTCjKcM0DI
OvFQkoMupSpj0ea7xzyltXcAj3grfV/5bjt9RemMEpQNJKRkVrXu3BR96ifghMg9Bnk5wQx9qPAj
oV71Ii0qvIn/bkLMIry10dou4LcsplL5ZgwakNZZlBnYjnJKh+BRg4pk/5d8LuLQLF0ltFG1umc4
Md5T3n0PHJc87flejPuW9WiDwFso2SUpa28TUrdbRJanHvOg3leziZZfd31Qa/yjxXxYgWRYEf6I
oisIo1vt9jil59uxNcVfHrewx6IW7ttrJ7qKUE+KDp/jsbxF1F59DOr6BUT5hEKDe4i8YJivp4qF
YJK+zZke1B8PhkN7jLswPslLrdZz/wfaxPi7sO46SPlUA1SBCS7BUv/idpFgkNjGoDZ7TzG7pe0U
ZMCjU9I2HXJjmEp5c6G7sZWD20DT80b+wJb67fRl2hnNFG4DgrXvQRgzuReG/cMnrruv0+nW8oOF
tp2a+1af7wVUlp8orwQrPyjrr6z3vmS5afxS4y+tP10j4e/l70auveWe3U/r0dO5EyY6TQ4Nz6Of
oHEp/8db4PytWHZdDTslRBDcoR5dzr+UD4ERhyaiy2FfaP3Z60DKCEcbDhXLj+WD2FWYDtLpKtw4
86OpNUJFUttuLx9FUETFpqps1hBgepBGp3tr1D/kosk2wh2dZe+9GwCMdYRRo+5H//JJQHJLsiPT
QfHWsqKdlvbv30UQkddMRNtbMmnGO3jC5XyAqqD+Pu8YhcV7zJ2P7OIZi+dm1zKcyDvjy/vNQpgZ
ajCkMFBSJZsr3wDpXFjiOn1oUhh3ar83NC28mYLU47IdZ5rpDAOFihhukR1n96kiJq0LyJIK58PE
i9DnwVeqZ+RSgdVl0WJPYkpUU+sufRJKKA3LjWpP5mPPwvv038d2Y7Zg/MfQDgjZgT0Bg9LgVf0N
mnPsTEclSxCV0c+qIA9Ria+YH2oWhcsWJsWLGhbBBnaMBwZdKQ5qSK6UmuOQnlBIEZO4UUwCyCW1
R27Stv6ZIbl9VO1xLjnbXjUo/JLV+PAn4P095lnq/ogmbZ9WS7UlRox0ZZJ/1AE5T9VQQk7o70YZ
zf88A8H93180WI2/uIpUMjxThczleir/8XvlbfmjmGGA0g16ukNnurSIzuN4pboRvse+Kg7dvJGH
nxt5zo1sQVwwhjDoywoaANyQBy0HYNK1hv3nSZOMiQOmXEKH5O4f18tjuSmFdW2tftzIv/N5fnKM
HNcudujl5yNTVf//v/j4Y3lrx2CZs4Wug80CKlw8Ng3hMIegMRCvyZO49LjlzRt5CBIB0SQCInod
OezfibzOf/eYUiJmLck6+zwnL6Gvyr/+efVf//Nfh/I6ee7zzwR222xr6Ni9YpcHpRx/bwYyBwHY
mxE4pig/DBbp7VNXkSEnd+EeQe1KlTI/PHb/uKBRYnOr+vG2pWTPezVfZCEZntbJ/LIm7c0rkn1m
6ycPciQZBu5Pvg4MLp1pregkoCaHSZteraiau0bkrcTwQRp0mKNrotuwRtbKzsqK7pZbrEj9uWY6
HLs6bukMBNFJTbqfiJl3Ue6ZQArdU1a2a9P2j3XjZptRKCTzWGWNxreHU1o36JjGu8+UncZ/TUgV
6OTByU8V0UJdCdRVncS2zKd14FBrTUZBcOoUvY+IaRJhbUgT5YY+0faYsRpQOpdFppHB3rx5cyZx
BNJtrZf6yoBoNCgEcrqiCzeiik+1NuIZ/I4OJ9pgHViDw/2eN/lHhaJ7EacgF7sSsIB3wFtwq70O
CGRAxxQ1qdoxIxuCj4L79Hp2iXkq6ZN+12kL1U/vWc40wD6azKFXRFpXi2rvvdlWVYLQKs+16Pa+
h7ORmmBkvSaN+Ol4+iFywFDyu4D9c+/JBSEk5U7WaIMDDehN1wMEFNqpwKO8GMg0irWlEik/zSBb
Gl5orbos/JKnN50SW0g6u9Wf2uwlMUV1gJH4UoejD5mEadJk/bTL8VmkLvbh4MlEJu+oIexuDbdu
4GxLOy4wDuCXVPWF51eXmrdVod8Xo8yPQ5uWUd3v+9RAOD9r/ctgUZvdsxlO5UJMGFkppRfvbUSa
H5UHr4Jq6COIjB1wfH710VCpXKkZ5oGWjlullQD9feobBKXbDRYKU6t3Vak41N6sS1J5T/wuVb6Z
DgzmvN8QZ6yu6r4jmqXR6LHHF/0bIPILK4KndsC1FgwAENP0uwnbeWXhTM9A1grbOWQu8Is2ROqM
Fnqh9uU/08w87pJnP45e3DBY06++gb4h0ru8+574YbLmNatveuLtkuSoVszl/cZ+dR26NXm5b83e
WaYeVORJ114doa6ysKs3mVG8Yt7+3sk0VmMgVRwWvn2PZiyCUuJD7MTG6NqIvh+6v6hGgGMgg67q
bFjGSbSPOvoxTvQTUprF19rxh3cb1O26HIOXyhqe4xxwXam/A456Usgxz3v13SSuYGFQfAEyhg/a
78ZXWDrlghCUhAgLQQVBRyjvIMPxzHeRz8nhBN+NGMNSwz5kZCSwbIguIcZePWveBZHY1Kj7U8xT
xNW1wDz7M1eqH+bgtfDWxpqIdo9cjZzJqlMEBAP3WV4cCKATB1hnO2VQxi3zs/JA2bo4jMUgWHf/
e+x1rCNF127k2CQ3cmyU45Pc+3xAjpfyEDClNvfQwR3MQ6IcFwPNZUiU46A8KTdyLNTshtxPefzH
LqRiMp5UYxfZ3oiBh2eRH+SGsjrh32bqYBIlkG2BXSY/aPMtR+7Ja/4+/PeSx6PzodzLHn+hwRft
Ev2+kk//84XkGU5VlHKMy3LzuC98noTDiNdfPoQOgVch35fPS+VhY3ak3A9BsBaRyntgzP+6i9To
ca+Qe5/n5KHDU6CQ/u818uHH//15eZtb3026lERdtnp9REEtDj2r+d+78iaMwQ4cH8jkJfwjfWdV
jXjcLQnqAgy0xJvnM/wDYSKnKUVTx3wg7MgFY0zkz8njoEnewhkXMODuX5i1sZ9Vm+ZNU+fw3Ywu
u+6b40rqQGgHwFfDHzNH7CruwtT2rVtO0HbpqbSB0xD1FjHSjQHDX9UQ5DoxpjMTGDYTJBa0ukS8
B4Vivvhlrz0jNjMtUinkmTzMDEaTNKGfxjm7/FBdUV2syFtQrEeJ5Kf1VS4FicL1SaYR7TqbgZSj
Q4uY1dsedCsONNdyafCFoH4S1iWrLgimVdKn6cEwKRDIclEEYgHZyVjuZako61Ca0/d8sa3ROUwk
o+BTADPbHKOoGb6kSDi/EHwTYvQoB77KX0SgQSvVWHfabuof/cmc5drd740852mCbvP8dpWwvjRl
IgZI6mmsWVQT2LV5Cvo3lHMGgKN8VxZBts8yu3shu94/eK2BnKiIiFN1I+04T/QvQ2ykZ/K1fpmK
jksnzrobtwcMUkSHrnmXkm/cHZ0q6L4rTlyv3GkYacF77bWYUKCj1IARn3j3rK3VC3EvL/JIVbLo
pUcPII8eG7QDfad4N5Uc7rubxN8Enq1TbF5Va7TuqedirawpaKKGt+5NkFH+9ZViQ7iWRd5ygYgy
IXRCHpLXQk5sm5PXCMKM9lKGA9FobvQagK83GYY0bCzIDsxn+ddst3rXkNWf5T81hfaPKgxpf4/h
DU8+H24xt7JkP0soUUsPgqwpEXUfwVBb3+adKXWsb8NQfwiKCN8mduiBDu84/UmoM1qa75F9LcG8
XVAnGAsJRjFNmjDygXp+wGyNXSOUQ2M7iC1y30aNR91etjFk1wap0nE01OZJxE99RMUuKsLsSZ8Q
nvaTeOtgXu5HVYlXYCAW7TR0V4JajSfHHSaqNLRkddyKT/JcpxfOIbL9V3nUYvNBnivuouwumhYp
N6YbzjPCwQNqovw5KuudNi+2aMvrh24oT7/1OZxyQAvu+pAZxACFGAn+8BZxW191QNauWCrBuDmh
2JOZEx7ivD2VaRLT31exz+jmBORgIh/Qzr2XbP6qmqXlXHltd8+bGjpWoWYvJodPzWfSBuSNhSGj
SRryTGxsKa5pPw69zgovfWscLMTAZwLmlHWpZeYqbBv6rFQf38y6rRe17ynbvkndJ5FnoKWTrvo2
GRHzUWEGt9ax1FM5af5SPlBo0TFrUTo4Zp7vKqxd9GMA6cSWddeVNjiOsaGSj8Ih8Eq+7xl82L62
7nnjaPdxIx+pM6KaAWC0S9jzV40p6aVJ7PZeeHqzJLQ22dtT1t29uPVR1mEvGweklpmeByvdwo1B
2/H3xve8CN47N+j5vJFM4VLk9s3qyImjgwELbVbTwv4nL3hQkSFNlApsA0ja4PDTeywxBxc1/oy1
bydQFhTCvQWD5LDxEhrFA2PzWW7aPn2Ht+Rta6gJj1PyfB3niFyCLltXlYv/ChWEs2a+VxFXjyW8
s7sPddKaHRIoOGeu0mjnqH+TMlCzKfd17bYvnReSneFhcOmGbnquLe+u1Ib9ntqjt6qsMWApHY5v
LR4bhk/nvVHrZsv3MWZy1zwLz8PsOzTFi+4qGNVE3u1BQ5mHh/YsqKN0By6dEgQNP1DskMLQCQ1b
Kkzl+XPPUNs/z1lpT9m6qTV7a9XQgowCe1fWEAsgeT6a8M+NnUxXNUK73yQgbBK/7xeiarOFqaek
XqtRe1XpC2z+2hMmgGgjm/XgXok+cQYGPahBVtGcXWPaSKRQF4BF6iPbYEYJXsfV2/we+Um3rhqy
AJE6j3tuxOpucg3lQkiMtRpZa4h+TqXkp3GH20nUW5IoG3mIjpV8zcSl09ZqfLsoGiweJXXPH8fH
+2rFRCy7qX0raru8lNCrHudDvLDLTPXHc2aAyvLDmrkrnwMNTG2J5ISw49A64fwCahbRnghrrDKm
AmjLoo16NMh6XE+Dexwb1X0RsDbOCVhi+rek6NiB3i5pzXXU5NMXfYyyDT3M6GtOsM6iL6jm290Y
vDascQp1iL4aWIaPfYjpTiUL5FlRpm/DRJyl1to/PF8/9/lUfp06nQYM2UZTUjOLj2v6hZ2X/2Pa
db+VMBzGw1ljzGFkiV/ylNxMiEh2D/VsXCMV44n6t9CGNZqmt2g+MMamP1koRuVDXsTQGHruSKGH
6OnE1v8pXOCRQhCc0ScoobPypZ8jJ/ufsQnX0fFT7xQnffGmedVK74PybiaNzcpSnPG+iGcjs83y
u+u2xT4gl8K2KVV6UC9Qkw3/KKy0Zl1BzTpQfG+Ufu7bwH6L+p+gZ5Ad0S+5j9ZAQHxuOsdx4osb
GCSI905JsE+WQNuLi32ZvULxs5Nz24fl6pFkAjWyRfjP2ii2cuhVukiumsDDV3X3fqQEiuCaoFtC
o3eO7Ex5FVq7onwbhn5XWzFr3FD/gQ8+eXKJZnuq3CfJt3+ExU26YhMMS+3yZ+In/p2AaFpZSPVv
E2ePQWt8b3GdUlVLzTe1jJRlxSTpIGGl1RQeHMzlCTCrQ6/6dO5nbetgTNE11hZWNqRrx7ISSKcO
OFx30lc1wLxtaETdnXRa5FdTM1K759G+qs21HgXMnSAfLBV3ILitmlamDnLHRuGLC25Q7/FgGMhd
7BoR6Zhcg5yIZ6Q3G9uMircubZsV37d8b86HgE+++a06XJOkVS+h7b3HengwjbA6SyKqM0vE51OO
VlX4t6xgB2vJsLeG4pFSQIXg9EkJCWvKO1rpfkP/tRn6JzvMzKcJ8/GTOe/pff5Og3M6fJ4vYUeu
gOR7SyLme+XFz61bmPj2D2L29oGpT+9O2aHOoi/Bap6eGbGM1XJMVf/7KH41k+V8nS1KEmBgDPyu
EMJbK3lIfvJeN8P8D8RBxl1iQeVxXI90WiCZgGajnqFvh4bihfxejz2Vn8xGN8L9Wrxl3HNHtUrv
OsETm6KkQZhmLbjFKTJOo5aN/JrDahPgerrHTkR7nx6mpZMMlXtFfgcPBABahLja5tyZSsMTpBg6
Ps6h2VSakr3RTIKVI2z1GatBT/Sd2qF0yNNXpVII+0bMaU1TcNIGg47QrJHKdOPkTIA6nNqijwhe
FH/vTJIdtClgboYIh0hP3Mnz3jSf+9yjRT99fF5HiYPyY7z76wJh9whehhyEkakdawdBrq5m1Sp2
Gucczhu5hyjQOQvlA9q9eow66lSlaniszmcpDp8yb2Mhuh0dpm9z++csEwgI0QzWZTdAuJqL4wPZ
3mQMtOXeinvzKjeMNwSoG+ofpzQKd1e4UMZ8kTNwvw3QwG/9DNxZp9XZTsrNkEE2z7ONNlaCfegp
3pJEw+rgoGTfjUqlX+wqBw7pF85LSYjSMvJ7+73UhnvpBeovD9uCp17RfSe3LvaqJ6FoZ7l8+fdI
infIYaCpYVJI0HXSCAYsvASjOOjbY23cyN4gWMvoNj8qV0VypQT55/cV8py8Iq9ZnyvUxYFNJ3u5
ZijU4KSzBn6SawbdwAwxFE0Ab5IVB9Go7nJSHJoQ84oirYZ4U4J7XLMkrbd5X6sexc+p+QjsEUNS
pWpM8DTltS4qe1uYZrGWh1lKPJ49+6LVonHPVhHiIMdnix4zfy9Rcq/5GNqT8OGXqB5iA9wx3odZ
uUthRy5LIW7WpNQMeHIb8exlGWVmhegLJjjaS9vrLMhrP/rh1dHOHCOxsXymApCECfm1R+OZX5qy
TmAwnPXe0fdj5+u7mIrRhXNi3dIyWitR7OGOyJUzgX/XKmin/ah1erf1YAetMGwqgPV4tEl/oXcV
vIRxvJRuPl4s3/KQ6gtCINKopN7XesMln7xqw2+TRUhTRnuG/83UkR5G/MPvjWEEZHiTIDwcm5JY
RDVDTOWFLkyg/vTbbzof5klzmoxx1ZWBtgSBZy/xQKOLNsE/nx+7SnohAYUWT9ScqqYk8dGIuDnK
DZMdca6ntF8hXlSXESFMY2gqV9n+p7Slra0pCddSAGA0Kka3iklMNVXmrcs1dL0gqYPMMG+jjnVC
+wa3d9WIxDlK76L0MzSA6DadHj4rs75PRmKpZvyczfq+ibLhxUz8V7SYN/m4lHUNXO3NV8dwhMu+
te62cq5NRX01lWm6sDBNmZhNCNRRzuDJNN/QawmC5ZiDTHZm9StN77RDKmebepNf07ReS7EChkgm
uINtwRCoaLzMmlAMcAjSCeKG7v8DiLNzruy0WJCbG60GqZJWS+P1YReIlAA+FfIKietD5MJCMV6n
OKNL8t1vmqakL22c7CU3OALrdcDp/x5MYIs06hVi/KBvyRdQTYhdn5+LfAbkMS2ytGie7Fwzjo5o
fuqejybVhmcstU5ZMf4+DKuPRC3ym5qb4y2oj/L/l5uy7MtlZc0xNm6G0EaKugIxGNvGhS1hhTry
8Fm7CqhY3Ye1+CqsoLn2/KS4SU1xCZMmHbS7Wzj9TSH4GBWzRg3eATc3nyK/SbvXQEoW1DZb6v2A
zgqhKtuqrykPwvxB/EpnFtJ1/YxIO1tD7cxOFo7tcyuEWBHvVH4rc1Jbgyz+4ZLCsmhBc+6CLNI3
uWBFbo24ax5xn7Ne1K7GJ5Jh/gDtSuG46gXdOndL6rJlc2WkSX78xw4FgfRxpp8tm2rQ7QhlUmgu
GWA/ZCRwByBdK5HmxGkXneDL/7LnH6zctPgTj7bdbFT5e5XnGsMdL0UFXEcTylVzzHjdzphSu9fg
XFL2OPpWfXuc6pJ8rzENqDcP5l8KAnJe33YwY3TzGLpT8tXkzjRnbDY0248s+E2gr67YdEBAtkMU
0r2fovw4xIXxltFTantL3POwBFXmK9YOYAMZnUNkL3MlhbA/WeQx6l7WrmPqzvhXCM10HRPtLqAN
4fbBu6GPATFZM6HNK7NdYeG2lcG8Ks38vTyERy0utc7KYEZao9yr1k5T2Y9Y6c9zrmacWyO5ma44
StLcA8PQVqUHq0en9YRmlhb8Qjb+K3dEMi+FACq87I2n6f9Euhq0+6Qdxr1Mj/Fsz744yrD5DDib
cpUbaDjEy9jCRZYQ6HJsSWx4Horxu6tY/eMoEY0AK4TzVQpCTGDBB5mTntvEA6AJ6g5S9IQFNziG
Q/E8zuji30VOtK7/x9d5LEeOLFn0i2AGLbapJbXewEpCBTQC6uvnILKmq+fZs9mggUyyi0xChLvf
ey5/zRQOB+EPVwIcUekvG22R6tMbeCh9H7xo0h9uXDJjNMg1IOJ0U7eaPCZLxZFF0ecC9rqHaDK+
9Rmes9Q6kDoF4Gi5s8Sy/kVKVHFWR/2iPde0ZKc99X43f2tMIijEFPdnu0nTJzjb8Uq9UbZZt7Kq
3n5IbZDbdto1278Am788m2Am0rOkKt9ZHiZ66TSHAfDDZwF/Kl7szZOmL3N1mLxJ34i7FskCHwqD
BJdpiQ1L5rb397Wh6gxoMS7OAi9+8oAd75q5ii6h3mVnfP3lvu0i7SFvDW8tyU87VYizNranrUtJ
pLzppeE2lVl8NJogeYyFfcDigZBvSr0Ht5y1q1nSXy4WIldekrihT8UKpaLYqA6cq9Zpek7yQO8U
pEbY9cXWyVdJssRjbZyXV0qLhO6ppm0xmGU7Ylu7F79HYlg4Sf9L81Y8iTFqOFaLNjt0zklt/Nn8
Paw92Z94cmgTKWaYLeA619+MLP2hdvw++tdOHYiXjG6R0cnkPiQaejFtIZYbuepIe7h1fCwZxAjo
8XQOfaYfXdPJj7dr30mK6I4G3QCpqBy2sDqqu24B6JT0yRkjYZbIG0SpDeUsNdrG8Yc3YRJRpWSu
1RAF20Yz5e0hUCyHMdaTnSuunkP/yLCau5HOya+piw5TPodfvqvNq5nOloOojrBatzhkJjJwMyr7
e6n5ySZpRUJBTlB9pFkFOj5aqGpPi+zxk5K0WKk9BF8FSmJXX+NzTA64PvXz5EDvU454V1Ymqb5D
DYR4nD7gxDbR8BT0k7t1QMq+JnFVrbLeNDAS69m1CSkf9SB/kkbN4rQPInwB0KuPKvc0bhOHAcf8
LHWyyKlfxRr0LfPsMmH5lfraY2Su1VdmcjkhTeM+TyrreMNX3C7PHApcLPv5hmskVsQ+jwjNgjn1
z/qyZtK7oL/kqYBWpI7zTuu2QqO0GqPiz9tV5L04lt0fraUeVippzLj9XN1jxIbtpYXeMQPjy7DQ
/RnVqHzjeaZTCfLXdbm42rC3Xud6CHZioGhS2H6fJI3dgNtq26DKyhOeRgAScbl5SxaNCIGNmDYF
c8Dqd+jmn6CT7XvA3DERMmDz4PNND13LpTrXwbR1NDlu1VMwXVy6KsbAcBzaIws2Qzr2amZd880K
6bBGYxfd62AxT4FmfbGKMtetHou7YUJh+N/2SmH++93yW2xLbXWjX4z1kJxiZrKUKTDTYUaWm3Hu
rmYuvDtVFDLDfNVB1t6LpOFqTeABJwazy1kK875LcNbQCG/xlAvjoYzkd78x8XYk2atfAW9SewXe
p3XFiPs6990VI3/7OHgJH18+zWtV9qsGgHrN1BhBJT/qRSNc44I4Jwt4ycp7bj4pbsE5cNv9HDfz
0TYj8UAfQCJqZ1XSzVq2rb2QNpK2Rgbq0FnrnOdRjMGfBt5BPe6UZryhEDz4XQU0DNzSY2XX/fXm
ggBVGALHS37zL477YXG5+qZRHfTKMgAyklZrJy4Jsw2Kdp8YWQ8iIy/q6B6mcDjlnV5c1b/eNBPu
ZCsi5nnpcQmJK6YiMVj9VGoTExXJ3U8ea63TLl3tu4feI6Wds7n+cG+iU2wFoE2zixKf0utoD04E
GVPguD3qMKL3pFO5z7WOGbIfYDr5U94cZK8TSCDS8MKqt3/DUbvSJa2zMH8NSjIXSb7yjvhX8/0Y
2+4zYwgALtaLn0Tuz5k8UArB4rtj2NM6JyOW3MjZXBEi5PA5WjX0YPaIpwXBhmQOlYu1wLh7ME3L
czbge+96fNW+o+EAMtrWud40z5xNPpzXvNsIUEzfCagFgB8YnwOwnF2IU3BnTNDklf+67mIXJoD1
ZBVMOsYanZxmat4HgRAnEtcaMETWDz+po1eMpt7OrzPtKN0EL5JnVmspiQTyhlVUTfbOsgyyiu15
WMWG6D7U3mA2u6ybiju11HGyxN91dIrW05zll85FMObxv0S/JVCRubh+S3uIzxg3nnTpabvEFvKt
1t37ygqIoJrjYmc7eI0nH8iiMoG7y2Fcp2jREFxoPvhyum/Np8QmvcwamjF3dtpM5oZ62XD+68uD
fPBpGj0WevnSiyZ5Ai7cKfsbbgkUBC5NJTe3L+OsxY9Bn6a0znRnXTtSeyMbSNvmLCn36rAqWHX1
su7PTlQs1Iv4QYYk0jLfc38KFBgZ4rBvtnAIZAlpf/Z+3RF6N1i71PP1l79fa+bGRiVnB4L0FJ1e
7XlcQnNwVrU7+krmBkBwwbyRoU+Qx/V+FpW/ChKecejS+nXfee29ArTGUwoowznPy/zDjZP2Ut8m
I/OUHJuiv1MLx9g2STI04ng1t5gBufvVzXbMyWqm8blYTYOJqnHwggrvkkaTVub4Pwa/P0cTz8wa
Hc5JPYgbq2k5/dBbjGT36Z7mfmVO/VRqfvAKWK7ai2bwDgLvHvM0xp+jM4abHIsW4amGfKC1sVLr
WrWZMbIeZQq4RR06CCLpoUNTR3QJ5QoZF3FNKT2gjEDszziuLjQkxudqQBXUe1D1vE7En6LA5SYp
8E5BXLof3kOQOuJUEIC11nNzeMJ0utZcjRIjoNA1skl/BJTFzMyEsx3ADbq0ywS3TzMTrQw8Gq9M
f6vPVm3UR+2ADwwmPb671RQAWr5qy9RYPpinKQMC/K+nVpYSj+XGYFDaWT8w++pfaC6DcNVzpD3L
YbJMhxPT/62OMOitm9Ee79rcQnltuN72dtXXVl2fzLz9Ssd83kw5miiEuN5DvYR6hmviPu2HJc79
tulc57Xy3OT89yU8VefMwaJs6dnPhvv6Ilwu5ha+GmCLbTdGlEtJHG+C3AF+bSxXQiV8pkTWMtde
Sh0NGepZthJgPw/0UczDVRWJrR9GEF+0/qrsPSz3/rz79+vUl7SiGm5fot6I3KBcZRYwMd+iL+P3
ctyptcuQjtljgRBCHZUVQJ8bLZcB2rhPnfex7Dqm6WW9nqe0+Z00BKlUjLzTigDI0mv0904g5pqN
0X2eRuLt46JqH/wiVeji8iqSxD74cZ7/eYyNnZ5ty6XFsqm86do6bn8aPULVLXxyF8aABgodU2zU
WjPXpmpHW5z7hpOjrZ/WavUinLF4NjOIia3D4nJB5HdFBzc99sxttTRB6DNb69s6eECWa9cZ2brL
G8QduSeisWH65wCoPG34cxgaWvdMItM6+Ocl9Q3qK/5+fxQX3F4DMF1BAeaJCT+uFKt+Tcu8pIxd
XjNdKfewBCEWOvDmWHO/1llTf9aM8LdD15gHTQQVJRrKrXHYOE4nv0EegD0X4G6LQtw0nT1Eh7Lx
rGc4MIh93Mz9UfXNubWj+GOcGns7wjE8a0SO9a4/7F0TeslM3PnKnJr8B3EpBLME2kccMQdJsKnu
XBUtxONJrpSwRklDohB4btcj/h5GokHd4aR+srpNxSZqs/BUmkb3nmgsvpefOEADwoQy7Q9C8wAW
i9Wto5CeEGj1z5GlN499Zz+qqHEEe4QbD+5S/BSASUjU/tPmkGTcCJ5GB/UnjpbDpLf3JT2ZrbOw
ZrqSsXUWByd1pDZWxELJqrTyT/uCJNh+hWOqevecaQN/0toIc+YBDej3WljOLxVRYmWxxRza/6UP
8XR2rOm7amX+16ameseJvTu4oGs+9GXYzCVuLRtchyz8Ohuc4nL0z72A4mbjSqMClsPtQe/CDLtO
hvJvAFOWRMA3Aw99R82pDS2wHT6StDjm428bafmbVY/9yS6zea0Oay2vdtL2zZ06ZMFWrZFu4Of2
9XalgWskvDG7KDVP7MaskIx0CaGWdA6z6gV6All2s9k+GWZjXD2CRLsABRDe0FOzVHKaqM1DNgTd
Opzi8BJ5wxvrjOYxs5NpRTyse4gdnCDrZDm2rYogbB9OYzFNZ/wZzVlhJ9XGXnp2xHf+63Xb1K6W
k8QIvJBolGCADkAr39SRUmgwVRD/K+Agia9Cq6GEHeorktq3N9JjclKTCrGDJNSuUbqHFEqaYVzc
Vj/9JVJ1Etp4Ztm/hUcce2nI8hWJqSTMIf6zp17r0vaIPrRCHFnTFxpRAsz8fifXpqEetQLHEOau
F9cPSAXUKv+Hif/Bgyb6W3rWvVdp4ycqQTyhmTdsfbMgBs3WxjtUXij7crP6dKs+WCeD05wNfXDe
2ilY2bvAlGhL7SwXiCPd5JZuZ/l68RCZzibo53gjapaJ3CumOywElYmEnGCrpJxP6jW1geza3IXk
WWsk4VoFHXBhuKxGMxZ5d2GXbqbYGh/iqJjWfhSPJ2uyf0xgJZ+7rBMnpp7WNgJm/A2qR8qfdJWQ
Ar7n0elw/7BotuUzs1h1LLsh30Vabe0rCoe7PGtDIExI8/oymglE5PDvGwmB8Sv+ED8Iwp7WKldL
LUDVppIokU1WZKKKkOOB4izDObo2o6zOlWFB1iV5e7AieRkAcaijoOMxKFIJRGA5EaM6PNpJwDhV
nYeaox1RGHQbjXCI9ZgQPrL6W2KqPV8W9L1MWEHqMEZo3ml5eGoQV4SzsVCuaSzfusvkkm0SKByY
prScKM06+c74g0GFV7zR0sM/lA5Y0p2igti7ZI13cX9oECLy7DHo9llBVx/yDneowFF827R5JpZg
jnJ166vgUN61cdI/DQxaNv9tr6xDgXBoNA4MU6t8E8Cn2Hd18UqjYulzJzHaGdh9PloedlKrI0fU
0B/aMWLwiyPtONla+iTG4T02JVKL5cgrkJYkM12T5Wj0zF+B7KddktT2BbaXDmydCefkeV+t11RP
VhPZoBY1HT0//ZZbjV7nHv4+lfEQVJp3agyM98vKlnyJI0yrET5VjHseXOnBMzL/HbPZulQds+V1
EjJJ4tOvhnDg6i6fem+57aaSk7NR/fzYpSP8Z/JRu/VRfYhAlb83o+b++ZzVp9v1obUt9KZbR+X4
O/JN835InfQIhwOz3PIEt/hz3Q7rlHBVjCvm3qALB/06FHu1SFKHYsySFXhBa12lYf9hDz2NrIaF
S7EkN6GZvUQubtF2wUnXzF6+9dL66XS29eS0lnUik6vYqm9wjKWKT15zeOWiacRuCOr6mNEzfMWl
dN9AQP/mBZJpexWkdxVjV7j4s8bTnxF3QsrUXTEAFs5d6+eyg7f8tjMtrwx2ci30yv45sQORgTyB
IPuMpdGtDYg8Z0dpD7L4ilLUe5xdWb6kEwDQZeZehyHsYIe8BpLAqnczz+mEVsw61Dcl8dixvoWY
0bPdS/6sR1fY8bEjZ/VaGx2pSz04DjfvCMymv/dKVOZEpSzCrxLM0kTg1O+O6qRCYYT1SnsPKqD9
jR3M5zQapwepgw8o8r7/njXNfZCa/uuoCSLU6trZC1Tvjj63r46j35umVT6avZ6/4oznFmGK96hJ
ojvXz4rbYZ/e/f+OJnL+MCz928flBBaeSsPEd0ffR3f+I2qnor5k7J3Fh8itzV0VEh89NsGr0bvm
6z9Hqi2oczKfgK9sMfV028HDUlgH9vQylQ99koOkZ9F+VV9Z52mMJB5ew42uofXmT4/0qGvhlPex
DX5mbeC0zxDO88S27xKYfy9izA8K5MJpaBHTJ7HqWgRkAmlJ8GxzFj6pvQwM9W0PO91jBGrtQI7A
Hqvgo5slP1TjSXWa9KLaFJrm3ZEdVR2CgHWTVxVfgAK7OzWIr93qC91bd6c4qMuRswzjC/RXG82b
5m0DLOMNmg+1GIKYcQjOwnZgQReC5ba1qFPDJX0TVM2jjPvqMAx9vjFyN6VCCRH4uUuXsJvQJTW1
ER+UKLSYsaQiPNCoFqLe3Kqft/cHcHfpq7+glsOMx6hCXjgaRDcM6ObZrOuMgs1ABVnG9PXUph1n
8w1L0C6Hzd/oU7ayRW5DqMvjqz/40W2TkYqwKnxWuKrJIUYVsOFukaoN15TshBU5Gj8ywhuxWdHC
sCRGQkuarXmPYRX5eSLes6mOX0Vv2/sKRRlJ20z1TYVEYREZ3p7fth3RmhDozGjCpoc+sWky1gmz
697W78CJNy/0tfdZ0KbPbW/z+6e9dqcAIqoxL8fwDPQbzZHsSEVCvFK0VXC87YWIuCZEcwCx5p0l
p2kfD0P9aUbERqfF/MpUtLhUeI3JleD1JtOQXsf5DilrtuqjkbiaRd9tlaxjbqdWp34EwueG51jo
x3Du5ZdfZAaO4qR/yCWB7gjQwkMnhgc4veVx6rJwB0ssv9OGIECiM+xvnuP//4rkhvyfiTOuoes6
Ud+OYZLjp9v/Ed0zwzVCMJWhZAVCsqyN0UjDjNsFhGae1YacBVYff49te9gkXvdtzMR3hfEh9lnc
5WPyPYld7x6zbfVJImdGX9H9XjBPfCroS10ci5GA3drA8VSKlF8b57kk77WT0jnbpFvQ1a+fUSpP
9BN8bgz81RB4hxdZRMY9JZl/4wxZSfig0EM5WjUFtIv0OtyW+T6hcUMl6NjYaTP6l0hjXrXCfWPp
XN4qmyKZ5MZcDm/jXbeVGxQf9C9z84hihTMVKcQrAbGCeEKHecn3PONn1I3WfGzAAhuW2XxzIIiu
7TQQjw4upgPZxMTXTICfls6vWjjZpu1zMVn9Db0CB0YiMLZt1hjU2CO2h3kZL/9zpH6a5cjVM+NJ
tRH+eU+VZAXBkEWWcucbHXMVaUZ4X07IZ2Y/Jq3Fb5l4DtNALoEdwv9qo+tsRjEOhiamGayylDsS
5TDtLpmcdmW6HyaSA9WrkzFRqVbRnySF+MYsBCrdpTlSy3wjnKb/xnd+DGCXV4zLSfRaeuBF0YtL
pI2/Syf0H11oukCGsvXfdlauQ4+ZjZ6IGtVk02kquqSvr+j0e1fHSZ1j6Xa4P8u2ffQo5v50BsxA
2htXDO1pWnyOqtDMEUSubh1fGRrbCPPz6tYHiAzGtWAPEoZcV6Uw86yUdopPvKeJM6408/oFmgsT
bc16d6a2PMcWAIesblh8+AxCNOJC6pxsAd++S4eKYmt07U+kL8bDpIXFVloja948T948EcN7IKjg
9o0RSeB7X939Zk07olo70CMkMLP6frvmeQSBSgy6fj/23vRqeCjqOmCYI8v/DbCOgDrIc/tzYxaw
JiL0PFwJy5/I35d4xcBXr0qUbFgL+G/hF79bF6FcjmNzNbXREIOkCcI9qC3thsI13ffbP+wgxEW2
TYZDlFc8rxZQo1tU6UkgrVw1pdy0jTGcMFcNOy8ufmtFASVlyn1jffsfmEyWVtMkxoes0qhIa+sd
nvd4MJM+2YLzaPYEvSH87EMMmFyJG2c5JaZQpo9aWm9SqtyVLhhyZ/ZSntjzieV5dJf6lP6rrg7f
8CnWx0LY2WVMor36AX3P6NeNPS76sMJ5nkkgPer4CUy9YVRTFw/GPxseby8FKD4IP2Vz7H19Ym6X
Nbs5iJOXIuCmq9FefbwNX4b+s4R0+AhOm8RiCuvdUNH6n8PSBQKhucRCjPl7KWnTMFMJqJ/NT6Vx
1eIu2jnWYK4cBVI1Ui1e45qChLhw3P/C3BXbvTKx1ufrQQLfRPFOCOAy/lUb3+nPfVXQ2e6b+hzU
sb7TO9+4K2DKZKvOw4sXB9EvJbIQcEA2hpcvkE8yaTUL34kTFhg4dFRHaqOLmRDruj7z6GzWY5h0
e9fGdcvrLS7Tvn+pYfJsAGvle3XoIbc5IJqZ1p1TeetG2sVeLVnqr9tH5I+sBWo9v2RiSC5u6SBx
c0rrpfYKQF5z6R9uLvlSRs1r866EhPnsPQdyiLZ4cap3O+Kxlk0fBl3htbr/NyzH1OVgtM68apLR
3arDCjMEde08pNTPi+1prEj4STtZceuS1msJ+33xhq3CbMBx26Tt1mVut1fPGSAKmMO8Rp6FX/rr
Lh+trV80MdEHvnWBcRDpBMHJrjrffrFpsu7bJel+ATjFZHrdjoCFb2jYQ5+X9T4jfu7U1viS9xa6
yLVaY6mNv6y2utzQT/1teQjPXy3N0udQjNNPm2HByrU6Ju0QV9pPHKgCNUTcXMrUWVgE4d7zkEqR
z4qXJstcUgKXCb0F3VOtAWOPSQAF5C+Rcdo7nJJHRJLGHYxem+tcDm99F/6u/SG5TlHuMgshOkJ9
zoSC7xxz9l6iKcrOFTmNY5vKHXH13SGqC/1DBAVtbaZCbtP9upkxyGknDC7i5q7sThD7nhsi4EUU
2/duGvRnT2bVVmSsDXuhg2SKrKMiyWiV/q6XdQMI+x4BbYtym9I11Io3o6lfyZBq1wV6iI+saN/7
gMYON25cbzww10HM8baXOUkIM2FBulvWe9zD3mtCMW0WIXLvtnHuGrdHed5+DjRWLuWSap8l048s
W8I2THuvYgm8iqp51kgYGvgRoQ4WDwyu3HNSRV/9ovhRm9qYLTTLGNoJnp6QOxvlWnkAzDqpnql8
1a1KxzDD9FhKhEtxfLW8JiMvM3OuLbEAR3Wiasu9XGpRexnzx85s82tcsjRql2q3dpP8GnGZr6aG
HoEQlrOOEPRBw0K2R+zpWhOu8T5knAeW6cIeXCbwipOtNkGXfbdl0Z46k4T4KujGmwZYaX/8alWN
zNhEg6BCdQOdwqvu4W5CuWZ54SyxqGbiz5vbadcz8iauvt5MYpg+sAX2x9LQ7Y0tlpUOMIwDU2wY
1xYrnWAoihccHMldlxjPSsSM4xaqr29Pp4DHQVzI6r1xy4oQsMRb2V5Uveuh7xLpy1AktbwLoMfg
IXJoY5YRfgG1Fw2EpQQVN9iwLYyNqKhrkCw6UDlIkIDS/6uAupSNMn8z7JagmDxzL1kuSW8SdbBT
n7eb9vXKi5miqmcqEM9NZEhSBZFVPuoYn7Z/9/TGMg63R9VMr39FivmLEjmolpPaREHzoaeiuVIQ
H2QcFz98A1G3dOU3TPvmuZwAlCVpnpw8LuG7NO/nTZjUzJ0KEtJintAGRpeHBC/Zsy2Ji3eRLf2Z
Q1Imb0hZHh5Ujgidf3KbJwCRg2E8EFoZHPWirrbq8gtza6/NrNA8zer3uDrtO5O1z0rMpvU+YvXZ
U2TF2G4YfC41wimO8vI0YR7hGS+txyj+GURN/eLKT1VEqoOk+XJm/WdJ0XxReMwhkO7FNfy9Sz/5
elvtzcZvrn/ICYsmSSk6a+qY2523npeILZw/t9Z+0Gn1NbaMH7XRjj/q+V5FqQyWSYbESBD7rRtl
GG11XlzZfm0nj/lykeYeLS3PsEaY1xzKfvQOtzvVYK/+5uaoBYQ7HDsoVXTYS0nKE7wtn2HQKOqL
5jbuk2PX7+oTm6TFMyr2q0tv4XrMu/L2elD4Hj/z+EF+/LRTn1+tEfdqusVrWcbOPe6G7xNasFXo
le2DjDC/tSmAAN2ItmGrG9dGl9kpGY7jyLzdQ/X+1CDsXqEQHn8QYYRWDAOPm7j5anKS4Z6lYLl2
8sn/csm5IqxoO+DifyHtQn+wyuytWSBRIZ1GlHT2a8gqDtouq59m8TkkSCwPTP0ZHoPs4OfWkoMK
9WkoT7TOfKomc+OYo7iq7n3BKJAVrbRvQVIJBsR12E0NazSYcIQRv8d6YuxtQjH2o4isN1k1p7HH
x6aPVOMqtpu6CSZ0OTYbR+kFGi9cN1MXHuWY9eeR2JQVy652MyKyPgOR4z7Tmd3yDsf2pF2jXL4H
hMycucNEK3Vuq9M/MsmSmKrBOampvGmJ8WwtX6LerSIhH7iLspBuXvF0tw9dioq1Gt/bsaje3c4Q
d1OJyFLEcX6PPfOXzD2xR1Y475Sw1fOjzzAuAnrnAc6uvHhWYVA8g/7zq+xJJ7BgThqwqa6/pTzz
7ud/9spB//Pa370ojnk6F/LP15VhVl3Jk9igay72XgWlts/aGDI2dU9FFMC7Y/R4HfMMJIVFW6Pu
5ElzWwZvXVt83LxphVY9GnQdbSIG33Wfk5F2nnkcpx+8Kq9qkMfE9D2CD46HoGQBLPhl1pSoxDwu
TfVEsMZp8azt1aG6qwMJRP1avaYklZ39rGqexyl/UVdEHXakjIUu/PGqss+YBxg+LkVy5MhinRGJ
xSVfRygYzJmlU4dMQM/F49ijYFJ76rV4eW1eXlN7qR+RIxcaK6ICKYzItICNS+CMOuzMGjlsZoGB
j3DOLIRthdlmXgmbRcSADrOxPdOCP4XjiIZez/2NPxFaCr8SyXodcDMQ3J1u9+gJzQHCkP5ZWdsZ
sX01OpDOGBHes26TE0in112rNycrp4+q0R+uB1ZXRI+mP11ixolk+F7Zk7eeS9O86+gPn3vZG9um
DMgerQxjL+0ZWk2jtw+5qCEEF5PNiTzZJ7y08KrCUdz3Xoa02TfbF6BgENgF2Zq6mTxa3mASSZFa
G0K3k++a+LBFkHy6BRkOxHd1Mpt26PL5FTMyIUiICc6u0N90u98OWjz9K8HRjHsDIwDJKLC5acXr
hFKP7KVJZiGUN29ux6lhJsHtHEQpbefLTPxInNjut7oc18MinkF4S6ZfrcMNakPKlLTFOFB3w0bd
7dVGOtX9IEJaSUQi3erWqhr8PwUcPiy6wF7y5fOwOwkThPLtQZGP+YbYz41aV8R9xx3Dm5uNVGqH
dDmGV8PUw+cZpZKRzGTi33f8d4BSXDIZbiQbkdQpyox5FUXgd+a0bD7iAX9l5PjeawarRNQy2lhg
zUl0mmI0XfbKTpz606EwOsxp4m+1Uo/I/V4QEhZig2OjtQ8qYiNVORtz+KRrNnksxrfUBPtHK6Ne
JUEUHRT6Qb0m7Ia0VMss7i3U7+vMbrvl9uKijVsEjjMSuTX/TLZJhXDOZFb1zx3tpQG435uIRvjI
yZPi0jpGWe0RAg47J/Ohb0OMPjm92Dgj6jAk59ZuwNB50JFivZK+xCSdv86sCPKdZd+VqfYCPIWl
DXdtyEVlewpnX7tnZc7jSeMErq8syioemV3JKVRvW+wi32cbi1enpeJqTn57X/mNtrIaB9Ji5LAW
m7VmpeuoprgykyceXa/eUNWfdD2MbdvTC9KYyK6HZckn42lvxEHzUrmdtiHqTN/A8X1R64Vh9sr7
5ahzzOjUtpDXnWnkj9Z00bcwaR9TfzB/S3g1XIduvKoze6OZU/gzABvUCVN+8hGGGFzc8mHQOQGX
e4GIXZ9eu4VoKjSR6xmQmnomojtmTNRgOaoELaHcnLw6JvMm9V4Zo2/pESVHyWxgZ/RUe3nTa48N
UibUXFZ61nBvXDQyBXfCisutj9BoT+Fz6atk+vJs196IrAXLBAryxHkmVqnBI7vEQ/6Bv5yFitXL
d6YebUjfIBs8/eKiJr3ATaPLssgvatu5GiULkIbJLDQAhPlt7FJ/1bTJmN1ZlzYfDySmbIjOO0ZO
Z/76vztx7F3CIUs2mrZUk0beXYOC3gsZDclJOMmXyz9xVrP/sAu7u6oojpZf93vTYjUI7rI9VSa/
H4KJ9mN2xYGlhfiRB6ykY42bWhzFWzIhJAJKKa/RoEs0qezFy2tqT70G9IpAQPSKG0lY9iZEPf/p
AixR4EHHudZayK+IQUgiEHjKRIme1SBfpiTCWD1uDEu/04MUpLflzw+58w7Cp99GJmAkvyYU1oHx
9MWk8N4PhBet6hqoNa6IFYXnsyXbcOMjYjkGRItCiyTuVAkZiPzx7+ic0kJwIBdwYycMU5ybBpri
tHhTTEYU3BIgJ6e99RRYeXJRLQf+4sGWcD3/BVVKjoI4qY6FBe4Ta9BMI3P4V2XUlkhNXLvq1xYD
PzCy7Q+7Axq0yNodaX92RMO/xZX3SzoGU/iCnCPlVzQK3BS1QbdOiNtXJ33xfUSHS+RCl225buTV
XqxImgcFfwqCTZZ78zEpUfapy6jzp/nYuMaM3KV/gU8wPSP5Tlea0+ZPFL9Am3zQ/HCdoi/Tebes
1yEys0/kW9nBm2IyGJaSmZcZRorPmviwQ0kFgokzTI7uz5sDjgncxfLmkxZjb24GVPgWpgU6hZr4
DLTqbqgyeW0rnNqDrv/uE2N4xFTJSDiiP83NBgW4m9GUXfZmtYeNan/rXSyDE3LsFvwGs5nfxdgl
Z2bAZBH1rnZUjVMkTshcUQmcvAyckCMqGpdRGezsoJhvpaffmRUCBGhZatVqTLV/vD3iY8O3Djeh
It019P61ZL1BxllKic1t7TlIBprRdLzLAPWukVW/lCGw7ZrwMDZov81lBBimX63fEGUfNlDTav9J
5TDHJmOj2BPVukyG+BgRlwHsgL3SdLtD58xbnJXWqx4TdmaHLyQ9+BN6D4/uadFk8ZLDoNo7Iu1O
UQvDpzYn0on0Ntq1Q5jscp2gn9TNo4ehi/1znmAhycJKfAfVFQrN+E5wQ88jEwx+0I7lfTAQG3t7
Q/c4Ie36HLcSGJY1RdcMNBlytw6dzNJBSAtmeiKeTyACElQU8iMa2wP8mvJ36Vb/sYOc95AG2qKx
zoOVQlHYDez73HezTaDryE1yHivXvnH3bhGtDbOYr90y2W+WjRFa1blJsfTbfrH2oV7uVc0xe/Gw
M3tS3dWhCkGKfARGDhIilZVb9DYSlMn1RtrmZLmov5SV2rBrl0NqZeNkDDAZ1GupbAgkRy/8ahZx
d65tlLQDOQXjoz7pHuGmX+r0qBzyFFZ+bxfnluU6BfBKeazINWUo6SX80QkbfULuS19qhm+vNmFC
Sl1boaOg6IffkY4bqyWd0EN1clum9Jw0p9ulamWdhS8Wn5BHVszfLosTjs0qtA159FImq+6AcFn1
PprEHs6J2+E4WRzc9NG+QwH3Ltp21MIAaL8RvWScxyjwO/p+Uxy/YG8v9/PSPVHvMsBO7kWmXTzL
7++juH3sQoMUm3YuDiVevIfxfwg7j+XIkS3b/subwwxwhxy8SWhJLZKcwLJSQGuNr+8Fj7ydXXm7
6w4qDAhGMUlGwOHnnL3XTsgk0nExfpny+C0MCu2OIFZ073n6RTS690x4EJbgEF59Rh35aRkJ4Qhl
idbOdPcBVf2pog97s4WpjlDFvHtjJzi9XN8hcMpNhndsXOeGO+XbLZCtMhIEe2VxVoshZuKTSJP0
k7YTfkGSoo6UBffqk1IambWVIp1u17DSjYH0IYTdEsR6o1tkqzwf/JCQ+FsuXKnJO6GxU/MjIrsi
Me6iPut26vrtUQWuYmE5a1frps3YtvRS6jFfHJzlZ0uoWSYCd3N7txwlCvXwQi+Y94wbbja8o6GN
CiSwtw1Vic715pyqSYTd6gjIVmVN+LgTHlTahZuLfDsCfz2yTQnfluf7uVmLQnPeS6TEW6tvWdCE
dvtax0h4zaYw2lssFvxhs51vJeMV2x9ZCM1AKRiZD7YczJ9+B1EwFPH3KW0bpsqas8R5i83tp6ZX
vQZ9ZNwr5wWuAjqJ6SI4LYmnilMNGTPbikLQjVeyTHO0d9EQla94R7tLycyB7GnrXYsD70kLxlcN
u+JfuN7/PKiKM1a3Fekizg90qyCYYobUNduymP3Pd23M/yqGQn4hJ7xgvDa1z2Amqi0gwe6c+9oh
z7BPBUkDlzjVgOPzW18BkP46CpbnouWrf74O3N2Bm+VrzM5r52POeygjHzVpNYSvds6YRIaN/lFg
GQyxOH/PHANK8RhFK785Wz4y6RUKrUucaf3OIiniMHqCoq+i5nSiuj2wu7AOIXOph8FnEmoPnvmV
iHlqzrj7wS78s6onwiZK5M3slf37oc6/SNV8FMN4nKcu36hTclpB1pTVmu7k+NRIRsJ+NcbfIitd
t0uYqqaVX5YT6abltV2wFZXPWLSxSvsgkI6/NEWXYYulVAJ9gdDDEF+FRhMkbJBwh8kjalDroyqQ
ViNdqJ/AQ5W7lKqmDF4qo3vtFjvmbEsN7EUe3it1kdIZKcVR40/3fVdEa0cpe6n7b76EX0L58Jvm
24ScIHO6idOqAvYBO73wbEk85v3CetFGk3xBiGMguN3q8eZc6wMQx4tPlKmAdy2hwakz5QtnG3hN
K+3cFSiZyDZuXvveTS4GILynAlTBQ5CBejAFc4kg/OkzHL+XSZSslSoZpdJGuI32ISU+buY37Vn6
xUtqRgxWvUpfOUs4Wm4Yr3qX1i9OF1fHPp/8DS2du2roS4p3bu91lIuzu4xp1ansG+KDLHOt3HFY
h/BnLD65uBGUNXnhbaeE5JOWPN3V7y8k9CWZlaZfxrkf7rRmsA+NXbgbZW4mp2laB/Q5zkZ/LH0Q
EtZAGeB0rnZRw3PiesG1zk90KsozTtvsBe0YecCmjHbqNHW75uxYeBFmO7/W7A8wzfrzGdJVsQ6W
bG8JuG1r59RTVgqWQNaXGD5ItundMD5aU3ekcLPPRqujhsuQLSpluXpIndo+qyPefkLk8kzfar5P
Ou7cS9B9ffOvQ53LZmUj5xh7H1pwJnCJcUfbhpGvvUxhw0+X+mSiF/gTu/77QObBm9MFT5MTzh9o
zkkojNvsyQBCvUt7I76QMtAjF6n67bh0KzKZGWenBGTRL6eLeHk1VR2Mp+XjQyd73Sapdq8+Ocjm
IWD7zN80W9zyUqKMG6QoJKdWSx/TSYfziH1kFTB7Yh/TPttR7B+boXO3SdTJT1k8DRF/u1ZqH4mX
HdXAXj3YRJeve5F7e3XqWVlwX/fpsV6MJ0FePMHr1Z8aL9gqgQOYFf2p9LSNejc13c92dQYzBE8y
9Kdo+iLHsN5Xw8Ccy2bHkTeNfs0jg0k1gXPoEyhrc3C5X7SA6bU2RPJgpJ61BQHwKbWw/xlPewy1
XOadkT1FSGU/xMg0C36bcRT9rG3d4mYyNZf+VeLZ920wHpWkQz3oWjGsszKI9m0tD79mmDMyF6KC
5LFugmUFHb1r0utiC5LSf7Jswt6srrW+hFH1OUGc+gHSZMUkYfoc6RFsjbq7ZyGTt6axJW0Q5UKC
YR5pOfWGhV5xBpsBXp+Ksywec96UyxTTFVACgP8+pYDyD2knpnXtEaMa9vmABnfUXgt/uLpjuNLG
MH5RntPlDMF5/OKm+fF2b8vhifV0Ko9FVHuEj+PSreFG0ui3jVVJL4y0BRTtLhGbZ1ySP5S/3krA
kvcghHSomlsAxsE2UvIJh/g73F/pOpVTtFOvVQ+8Gcehjss7q6apCNWJzqzujg+NZRxNmo0I2zhL
FgBW09g1/F7w30lS3dXLKk664HQXVsNDacwOYQN5vCtcWx64n367Ya6UBq3uaHC1QedsxuT2U6t/
e3LmdinEYgqcerje1tQglcaDZxg4Lx2voeLinwkEojGPe+sGTUT0HKBwzLi/eZ+9Gd7/VvegO4ad
OAJeRDS0EEmjpUsFe0wTAd0q2vR3CUodDMmEqbQ64AbHJiqyZmcoApl/MOCjicntCpHEAYNmdZUl
+1vethiudj3AuiQpQgVIRCEoaAFMc9NQwq7UxUFrgYalgLCsTplGimNJ6JaB/nUbsyejc008QJDw
y6Tckx8Acoh116CF89xmj1Mm3gLsK0lqwFwe6XpEJpjxhXaw88spPcwEeyqhHCO88EQBjeugMPsH
LR7G7e+jqYmHhwD+2XbCnOD5JUTNpdtIAMEd6iT9HKfFRLe0mjF1Wi6qzWUmDd1jZZtd8UBl3t/R
kuvRhFUE0zqRXuwqvM373PGTbZJBnaz0LvsMgBt4CwsEjD+x1W7vPM0ZWTu1C/6hmZvnHsf12WXX
uTb7CYiQBRUzC9jVBaBGWlf7kg7ym1WwGbYyAGv8iOXCDUkHb+ajEq/yaPAPQ+4F51wY7XFajjST
O0qQIOxUp+oL6iVT37ZHdlDheViOfn91aWvevsHtdd38BgHWo08QNI++HAEixSF1K029tRXxVsQY
bP0V9Wp3sPBeEABeMAsuSm+lnFAmUUp6NAdP6NmH51+NzZGRs6d8bt3d/7iF8pRWPok6aX9EQcU+
BmuL2WNyGRvsLmGGYEjzK3MHr/BZLch4cK1HHUJdE1Y7ddVHQxEcDY8Iwr4vhoNMCDtQOb1prz97
tKuwKbT0Poag+algAmb3YKX9/N3wTMLL2/ZX77WdivdkmJr7Yumn9QxP3q2WlDqLNwRUkTkFzpU0
WdjOErr8kLkd2gvE0hC7hlVEv/aqxNJ0AigrIMsS5zjv7U4HRr607HrZp6/C7d7a2c6+hbP7bRjs
CYt0g49waXVnfb3rmIetbzmw6kk9z7dGYwxXsk/yB49+NJd9Fl1Jqj0TIp79CLLxzBWe/Wj89pzw
pt2camhcN7UTmjeMR1VXb73W5Q8IruO3CpDt8nOP5fhG7HCGUCR4+mXlD3R4Of4jU1yxsZkOnuKS
FEDhcYNoJzqTYWRlW8tLnC9Gi4hp6ROnXGps1LIz2dDlswb+ByIeM/Y8STFLB6iw8msSBTmIvR7w
wPIv6zEtapc5mOZF45uc2D0n8RNdVtxVOkD1pWfspxTI7M3ia+DmS7qscTQIIHzkcn8ZIYnAOi6o
oJZ6vqzC6OQObDLUwhLBowQCzKRPreyQkjKu4EEc7YWrhx612sfgNzbPfueJ91BE9pX8u3bVLoqx
DIPvpobI75kJ2FnUDM+FNf5Uu85li5m1zviKhqbfT0xowFUKxNfLnTfUuvg8NwiMGbcYGysa8z2Z
5/VjSMaKuoepM5v7VydmcXX8XgNLO0GysOg0Jm7y15KV9tNNCQlBW4ZhST4Qb+zegdDAtQWzdGN5
bBvdVo/u5MC8ORyt7JuNy6kWzV9EcLa3F4xZFVG8M3j+9xfASmOgPZrHP16kGTuSV9v/+7v86wXq
52hkFlxbN1zy5ePLQKd4VcFJ+RhNAejACBe5tz4/mx1qz+X52DbSbSZBC+PkM9+7xLi93omZzjQA
M/YMhdv1iEdwOzkGCP053atPZBTNza8bX8HAZUD2Rum41IljYdP3xws56xptU8QSl8Sp8cFOtnE2
o4htt++mFxqz6m3XrL5fARInA3P5FMw6EzOLGAG7GrP7JEUAVi/zjVHUd2HuSBLxwJBI2QMcDPzb
5o5gpmmfl9mv0yz1pn3dtl+nyHdWhKlFaFTcYA3dpP/QXe896sLxhymLdeXTKl1lDHWSis1UNI2f
stPkuVks+pPFTbIyCjKP4adTDaMLza3Me+9161pWFg7/znnX09h79Vqj2SEzpE3CxXifRExOE6jq
6xFn7KmCpLGuOjd/sjxr2OWjk1xChIrn0G8IzvRd66FLkkudE6KjPs5Vzd/emT8N7Em+117UluBW
8zk217NDkqCOv9oqzfZNdiMZKDGUK6rg5q6dKbLUSElWEt6pNwdn9IbJtltmka6zCioSQWfTKLc9
od4QlfhGiddR7kdEsCK1z9Dyp+GbOqLUD34dUXGz+8c1X1O9azMy3hCJ76wK3ZnM2laYzXfRI8HF
eZu/zUQ/zlP5qQ8FbnMU1/1VByulFVtszjiVGEZCM7oAuXAf1EPjuRu1f3DlUNxnxnwKxrxdNSPd
OXV/waSrURO5f2FJwYCnvmpTLGhESdjtfK28RN4+KzNtVHgV5nsEfnrS+JhQIJEg62bpvTn27jqJ
u/IrVqQbTgVrfbQCrKW/BDIxd+BU1pkbFHDAF6+kOfKbpGRHrj3K2V1WYeZUYuHW9vSjOsUBDH+0
I3A8G8vnNkqyb2RjEsTIhmMzLeT3HkTJybec+rYQ2nYZneZO/jq1nAp51YLIinTtqxYnyaNu8QNr
E2lRacHWmYA/AFdjaCOILa7RQoCaC80/YeDHMrus3EXDjDSxots/EHrim8v47uYO96v5o8DFypzr
kZhaA+D7lKOVYu9Uktu3QsVKXmw+W8eSIusYzXq900e6tbcfykdskox0RtUirhOEcY7+fpoWNBi1
gtT4Mow+8wDBgxbP4a+jwrtyF+ofhWD3kAV+f295sXHAQJcf21zQqF36YiYKgrjSwodElBq9gvmL
tzhd1X67ILNozZWGWBivgOyd7T/bFqw/fUQewWVSOp5BFI6r6/YfAWaw41yDBbE5SSHPSZgRXGKH
4lUduYhQ7ma4OOxdDOulrSx+2BTRsjRC+yVtKe8hkE4bYzmlmM7PeGYALBSdTb5ziCSyza7qf3Vi
3FpFYrTinmBvv4akFsR7HVHIkPfyS9VNDzeXy8LzMBeHC334dD94zAfKoaU+dxn5BMZ4nq3OXw8w
7z6yxYNOgpd1Hw+18VBjF195YWl8pBFlUaTzubmVJz6zw/eB5rDS4mtOSVOyippnWeTTf0iakn+G
ZnsCM4xJRJ7UGVeIP+O1hpCuSFhOxakM5UMcTjCvsYvgB+uwGlQyvi9mxK8OFBl4rFZz+C1uloXV
IEQgVkIGfbytne5O8WvVw7CgbohGxVzckfxYD6a1Imdc28V4IU9gRp4KbZz5OEXbG+MkxG987ErJ
ile58/xAtuewD5HXbxRF8fepuqWx7y/+QyycYf9ph/FMYUtPF4bpmCb//VvkVmg2Y+abJ82dhiPY
a/OckuqjohcJTy7WWYVMSymxZ42xjIsL/naqR5F2CqYSYz7E4rhtXpWkmxOMpM1r9iYarbnGiubR
TWurj784JgrkujV9Y+eG7o7OX/Ukk+LBdTL9Ucg6ewa/e9SSMXkxquKkCc88SLzbd7rtugTLhMOr
jrOTtcAfvnmDhwgTxzEdTtoFwp1hk8T+uSCPhuCNbsRCE0abIW+MZ7kcjRrGWqS3LmIb+61cLB+t
Xp2atMw/mpymYVMhLF4SqhHPe0cvx0nbkuLcLQ++7r9PvtbiJ8DAQQZK8EAhkNJrJzEA6oJm0PGq
hY1D+KZ57YxdaVUxikVKZc13TymDy7PK8xgWgIs6wpZ1EhJfG3k5RfPBfA/QKiOgPPCR9fY0w5k0
hWBxlgcFukv8ulxZA/5mO0u3apyhpk/qIYiWXzh0Ho08HW7/5286Xjr4fDvSI9lmI07boeU50c6v
r+Ni2U0IIdr5Bg7lRPhdsgYI0eEGzmb26ul+lMHw7HgJOP9mSi+W4aZfbCLkAyCN80h/dwqQTfRZ
a12zvNWfarN4sb3S/AhGLWI8SMOoCEp970TjuE6WHHf1MOt+sesskzv8fz9HIdOtdSU3qRP6daoL
MXmTsTOXuZjZQSitBRIxdTMeB+s6jIa4U33Yxu4tPGruajAwuUYZOilAGovddVPg4NhVY5m8MkT4
odaYvHYwCJLO+s+L9b+vLqbANuY6uk7opEV3AVPo/0ixm0ig4FndPFV9dlFWT2wV2s40wFCqS6Sz
S21H6+TXaZAk5Bim60G2zrnw3MNgaD2phv86rSqJf5TclTwT/zvYmVbJeO0thsatc52t/mfn4rb5
Bf/x5QWl/+Nvq5I5CrmzQoZs6jmtjLXrP/8JzD/TJrlLOawqhm3qEAwM8YfJDgQewYa2X51gHrxP
U7BEPUvT3OQMpJAnJaRnBph0YqE9MnfH45ADh4h163mo9K+R88jowtnpyaivMX6Zd+Tujv4Oc36M
HPBvk09M6tZ2xrq6H2xkyk0SgUXWCeZC9f3DtuJD04XeJ1Kelxkr81U1JoADe6fEGz/VWdh93sLK
LVQADv6xvdp4gKJ1BoaM//yHsb0/Q3s94UgCSInrdXEEk0b69w+HjQjWy9x0IHFNRqcRZBfw0juo
+o/BFEffAMMoEWAvmT7bLQMkWrzeEV+ThYSu8x8K1H3B2OVk4UQzlxdHRaRPt6Pwv59TXx0bCOi/
X0dr59uMzfXseMV0GYUFFHepg7qBXklt5cV10HQXEITfrEBIbNkKaUsO6HiVWlIRG89pX3jzwSat
Ztko4ZWSLMLcCL7DCKDTvtBsWsppYkpEfVAell6d9pTOBssl0mJ/VWoU6HoV5/toaYGqh6TBEcek
npw4uYgIFyAc4zTvvl+OqoYeaJJE9U59wXPor+WeIKdSIORkghUc5DLsckHWHOO6wGe7nKJU+TBq
WkyPeQWTpHLri49z5aKO3OWo5vrdVgpmHxbjSSyKVggbytM6tEwKPDg6a0VPNjQMHnMJbYV+S4Lm
ne3iXpAAhunC7p+rEDWcqDFFBovOsw+a9rFAXhSzmSvXvhyebQ+6x9wESAAXGrOKZc9odK1vszHD
RXmQV2a6m0w7OYezLO58vMAbx0u7fZ+HAmpi42+7Kq1uxktzcUaEXvrrOfgAzgqBGZUeDcYrwJT/
+dCG0I59krLU83ENUyIfyTMKMcTuOyyG22DxQqQC+hntuvI0MBx6rxAN6hkkoSilSb+g8EPSyzXk
NW8eU0elfUvJ3wSkBni00+CUZdWgk6BI9A8WnvgcD+4LZFez3aLMX9pp6b3uRgSJ11Wz0ZZ8867v
/LM6Uknn2DTnM1qJwCrM1c3XhBAWtUeRvrWUtqgNYeQpFq2Re8PWtQ1iIGe8SEIUxlZ9de5K5+LC
QAPgsfQb+0Rc+AgDJV7H8zx+DdFCE0rktlgEG/nk+PVPYrPItW8RE46N/1jZQ/OlYIS3YV/m3GUE
yhyFNhClPTVfmrRJd8oYAw8to9bnzuI0ybj3QtnsmwIzptV6+Z3m6ck7lLXK6eU7qXzjqvHgfkxF
JK8pETobU8bVB4o/bKmdvqPBam5+k9zUkXrQjRG+lk0oY9Tg5GiHmssw3iiP9mg3AQxnJ9uFTWOc
EMrpmzR0KPaD9r1ORp8J0lzvU2OiO0rkn0sZ+bXr9HkDVVUnJkVSwcpkY7JeGrA5HRBtyq02DVl2
ETBeVsAjZv4Who/hHNyMTPO3xCt1YKHwhS/T8lD4+cZvNOM5Ghp7o7MoHJQJQhTz85S6LtuDxc91
026gjwtObtzktBi70+8dVpZntOViz0VXZtaPmNINjJvNuAWnFh7T3OhWv78wVhmoBKwv94QorMiN
Te6Jm61XUNfKj2iKs43Tle4J38DwbuAbUCkwfQ1Gw3e9+NFM0pO+KLAmq7Z3dAAJQSBMbWUYZLts
S6u3vveDZrAMwpjBSevWebMOfWLoRJbI95KBMJCQipRQTBP5OBCV7Kbyk3seMn3f/s6Q57Kg4Dph
HoQZ1GeFNG0VtyDtIevqNPNv1WtDttXZlQ7cGGcwk2uhzZgHxs4+O1II8qukfR7oNR08bdubvXgl
NnU/isR6VM4Lf4KQliDVLCxEVwyuwjUNtIo/w0ayK6CXa+PGy6D/pJ1jIhOu+60wUv2jYalCmzli
n2i63S21KG89Z9tNSBlqTIjPbZiV92HFB6xkmUqDoX1hJHPbOCPRWJHvrF+9xt7efK/hgGEMBmqx
MkOaQG4/3UIwQEu7Z2kVE74r4d8HTe2SD1dc1V4o8Azt7OvircGmLGLVtmendA8te5VRA5ppUT4r
iqqsEUJGbvEMv512gNXFa0vZDSD0QL/pws++EfJVmu2XweYSK7RnrZbaGykJO10M9XNQuvMzu+tt
pyfBu4cD/Fp1Hrt2vfOe7SFd23rqXv2yGCEhCK4vh8gMouXmVZE34blWqjq3SAiwqwwoLFK/JEXA
hTBp7jqgFwtKx8HJuHiDaNK2l3EaybtL7hg2dd/jKrsdoK/atZ6PwFekD0pWFjX2nR7X6UOeI3Jm
UogpuvN7BCILqlraCfJ+ytM+8as9e+DsoOXU5Y5njut0tn2ag16IZXIqLmkTkg9ISwvFr1gEkvjP
TTl9Nlx0Oz215kOV8zLWzXaVemIkqji9qrJ16uz2bGtEminRmnoobMc5G+58IeiQFId5Ar1UNtVa
2TRCKJbEQeg/CvympcM15mgPaWDT2sb8/Dxn09PyYfso0IGvq9yPnrSqnXdl4wYXT5/i8zC9CxEx
bBWjfK/qTIPNY5YXdbpc7IhNYV32sr43Da0AeNXWH+rIQH1wO1LPDQJvTqx/ck/rH/vZoISynYp8
IX5v3TF/OggoV1Ua1Ef8SS6a+SX0YqFnoZzCySXr4sSkegSFVeDSzTMHsn8aPhMmD485cJ37bmB6
hnbt6Jd1+FwyRrnKIV0JCV/vaqKXu5+57rZtPxgPQ9J222G0iAJwtWlj4YF+7IUvHizmOPXkn0wr
+B4k7HQD3Rig0mvOtpkd85kGVIx8aZHyV7EmV1GXgt70l9Cbtm8iCCwuQe1L7WnE07cgzcR60P15
o9GVYVSKHPJmest6/eLajoG1FpoU8sZWP5f1THbTv0QpAewy4YoT9Bfne0XIAGDRb265DE1wF0JA
cHXgXjR9Qfx99IvifiYCgdlKs59m2R7KwAKBuPzMqK3bpybgE+o4x9gv5w2CvQwBbVjdjwt+6tbZ
GefsM/SdN7E42sdUy24PDYYiFiYyfuwHHZvpZSSc8pL6Tr7VGgYqWt48VCAZxkpmVz+NCABM8R8Y
AdsFssF3RW17F28Ytn00mVzyBK8sIBlGxy9W1VcHA6VICGgVGmLuzH/5E/Z7C7bF7QG8Y3JRz7ly
RIPu5Qhdq/mb74PYVeus7ZnMhVp2zLuikw9D5m3/z+9RR7AEJotgE/y9tyZ50JuX2imeNDOfXvMm
/jolmfi6HAR0Y9Yjn+yjQmc0xcYRgQfZ02pIhykx/GpnoCjorScOCgEvQikJE7CyW9tmKZ7qwf8o
+fvcdFxthy8sD3+2k/uX0GChipomAXEGQJWDUNu58BPW6jTNXI9fky8MyHiBcbLhhsZW3hH0izEh
866q3NZH3BksPhiOTPlVbQz7kazOwEUWqoRpiS2NDRkwzsGMLcz4ZLncIRv+0vhDRVQ0veqO8AGl
ZAIGrau3gv53dQ5KwSQlnHdotibGLd10Vke/H/IqFxvyp3/+c+llCPcPGJMnXDppUpeuaSHv0v8o
vVoU+rQEvf6E6BKZw4AFd60XsbFj2JEd/H6AqKTWALrFGCVyF+WEmZ7YB2AlMc16IycM1WbdvtmG
xIU4yPON+8nG7aIRyHNuc+ddvafqr4iBOicm1Xv3rWAC/0AuZpBrGBR775sKxBjranqYlwcm0dtG
pDaU5B7lcRTdF402brW+jkD6iuJqx7ZNsBZ17UyjYLko4xzIo6n1+rlvXJvc7VrfkngA3hdi0tuv
ox83SetSvz0j8f60wmakMcMV7qMybeLKeovSZPE68A0BiR27Ale9oV9JzPqpL/r1cjkbOVMa6SQN
orUeBgBGQwO/GQUINkJrE+v4oSh4vV3dVsiK6GQ/9b72FDdOQKs6CJdU0PHa5EQx70e/yAlIxBA6
sVnVaMar9pZqdJmMvE51bz8xZCArxh6dbTxJa+cGdbV1U11fWwMFmjSG8YJ08TFqYWXbeTUf59Ch
OxQK0FdV058oYYgWkPJSMqU5Y5n5yqa32hgB72PVlAfcl/WpXxq2nj0R1+No5Ia7VobYiua2m/kl
BQSTYFpwXHNDde8k1o4FYr6f7R7qSTd+IioWNIn18qxWSeeDcWu1/0+f2n9v0Fp0UlxPoBGWtFPk
3xsGA4bSIXHpWKA8YAIzIvG9aK3z3XFNh/ze1ttoiUHS/TQR3OLV9V7ZVEOYlbXVQCOw52DT0+fb
c/cpbxEElRf9OlVbsInQmtXNnKYH7rwaTYc+4fLmp7ptHEzNX/fOGD1SsYvFGMzouI8wmV9J1Ci+
gjVxVqlvi/tG01ykv4tbvAimp2xsYcOnQXKENqC/NGHwoix27FjESnbFeD/7L2yd4q3qGxTOUO9z
L7r6dlZ9aGQwEWVC47XOoPRGpR/dWrOeVqOYVjtlYaVYcpAcddGYPQSkp+8mHyfxPFjpwYtRFCqj
MDyj6pQl7c8gENU9eR3rznK659ot7XViFFS/y2k/RdOlz+zP25mf988ynN465r0LKr7YmzNJqWZW
oo4BILRXwalxbBSHmv3OWn0Vdou/VjyhcmC0bNjtoqmTzrEqx3Qf1oF/aPQEnZS0+0vuoMxUE6vO
I+YRcCChK+qKa+UBccV0Usb+coACW1ojcS5hJRgiaEBa4NO6tOXZuU33UWTP9FaWe51hIE40UFvT
nUR2yPiM3SdyQ2xZJ4cK9p8/mqb153pqsZSyl7Ic+AqmtP7oc0o747btyAEiEQ2bnEo+nFxKpZ0y
NOtO3xySiUGJok1gmQbHiT3VpO3ieBSSylJZMObmDu8mz7M+FXRpi/SZdIZfR8Rl4c3MUa9aolvB
lPJ2hlMXdzmZJKsBLdZNo99WIjw5XQNqcdlv1RjXt9Ecaxu1X6JMwuLeJM+iMrWD7vnBYw9neSVA
O/w1xly2zmSgI7XNY9DgkSlf//nvJMRyiRbpFJCs/f3//z+XJqAwdCBpuiuYtHB3//slHJdGXrS1
FlwmM2NWS2DbpneQGEAjH/BPsNFj1wBNjGm55vIBw9hBFMDiPoAP0p4qU/+hzpIxax6DtETiX+pn
de2aun2kJMkfa9u1TzEGq9XQA11PgcjmHnEJokLPZxZfS+0K1g6DWzfJi4Ya6evgw7Q2e6d76bFY
bLmktEvkYtw2SrktKxF9tF66k8GUfZs98mMQ0NF30TrnFEi61Sx22mYyWCOtZSamRmRqOrag67ZR
1J5sQRBC3Fa82B8jbVW3g3EIZZXfuaV+VGg+poHkBsSlvnaUuAIuTCar8DEPugNyYqCDViNWeudi
x7itf0QM8NdMGRp25qtTNF9VAGU8w5jP4ZqysdV2lRVXJjY3kZ59ZitpZHlP6Gj7reHQxwrJF15Y
XNpGyWw1klsgapiwIZc476WClGLPPNl8rBa0QcbFnmYlugLyIgdZPjk6LmuWF+5Hi1b8aJAT+3Hz
A02x4x6UN+lmBtIGFlYnpI1IpjNBYHQWG+bmadO0t1x0qjG5Dyqb6XROTJSyhylqNBj/44jPAEfC
SHjSRIaLM3ViHwvDf7JhMaxabOdg6ReRmibyeI8U1927uRscK2SJD5NjQk8eaI7Msyce3PE8IMb/
Pg4ECKoXJO5TbHDfX1FWjuyDCvDHkfcE/1W7cZbVbMkL84TYAI9tv6GTWOJYJEJl/U5Rii1bHs28
SL56TZOsw9ZpnmpidaJxLrdIGMxDGlrtc4kGcNUp5+LCYluQf/ACyvWoa/Vjl4feHiPLfDSCWbuT
eV1tuj4i7o2dDFOcVelF052/yEPDhd6bT5gSaWvr1/8t79h16ycPIU6TIz3sHb15Sga/O/YYuHYo
4FbMCGhv5O5edXECGWC2TyZQGkb/6sJTsmT6YtXmSa3DWoP+2hjyBJsAjJos3+W6n54arvJX3GUl
AQM5ErilJZNb9HihYSCRD63d785rr+n2trZrgW3kb91Ys+6qMyDHo6FpxTV2QZW0eWrD9VrW8X9e
f+S/7XvZ+OrMmxDGsel1vT92EKVrNzMCFO886kSjgGfGnmgH8iQznYV7Uc2r5xwCrjzn2KRdcrua
1SXdono7JLrJOr5c5qVlMZp1PfvkwOA7q8gb1QkZLdJqXHF7pmydL53fdCd7uVVV+GSDmX0azV9t
O41YIVyM2scy0tuVyk9UmYpT2RC2pwUUypmZH5BzGZb9H2Zz3r/ds9hHWYbn2tK2lWri70sxWB+L
eTvNNsYKj1Pe062k9D0WJkAnwwHPDJP21c80k9WS2Gr1/ChKe1PGU3vMitxZe63bE6SFF1Q1VFRr
xQszslrpttSaWX5xatYxJ/ARWdhAZdzIGu/jyYl2xjKVbnxgxeq5IDOiXeLSY3Sc5jVn2ZmaPHt2
iUp9WsirTVeW74xa7fOsLyGSeQJIZW5t85BkRXtWmoNwFlAvWu2U1xkpnYtiYXR/KmyAmjDXMe59
3LU0FxiTwJK14ztrimCbJyH9Jp5SD2ZblFuggosQ/F/PqZekkQHAe6ZntDyvl3B+we9cESEN6K+d
8TNJXILR4ja574qUSFZ/ERYNPLXIjHxcOEmR5e96Y027Ngguem2x7bLj5l49mMuHKhYZqs5RP2Kf
TY+cfSbSdHSgmz/6htqKGoo80THR3VU5SH9rVbV21aAy/POFItx/04Xw2dANS5IqyfASsc3fPx19
NPbJfzF2XktuY1kW/ZWOekcPvJmY6gc60CeT6fPlRpaUgvceXz8LoKZUUkdUzwsFmqRowGvO2Xvt
EqvO0ROpvpxxLZSXvxlGZmNORmKfYphcp075YhEJcwwxLC8QDekvOieSDhZr4QVZ9WCrMgiV6agj
YGGZ6WTDmG35AN72++0/HvHjCItsztaCenyDkhhq2jGLALJBU6O+2nT35Z9H+qh/v42q40euEdLc
T5ryse6079sEuc7eRn0kkmVslZNNupobTkdG8TgTMc2Ynlgg3tS4PszK/DDGrz86yfs46AMIXRml
APba3hdo2iyMrXONqdTIMr5ZoMHR2DfmWivEyuia6CWph3wnzJZBZkZdZHBH6ONUmQuQSjuN1pi5
mbDVU6aSCEdTBfqguEosnii/T2v9SCOsrxTjpiNsZ11Rq31rhmhNxmN2HuSB/GdgAq7eOMF6nptH
KBhuTBX7e9GUaBd/XZbRQ6MGSPCGxCJVYHiRury/Kwx7hCNWvM5NKyTpzdqjxo8xPVNWt/WzNyZk
BiT0QeQ0uM5rgZhAGhF6MYHiEoGrMMwU37Gu6qiL+2xoQR0jWDYJrlzfWlUUFlkaTesGQ6UUC7JJ
2pDVpl0zVUbKIMwLH0C59rzs+1FG18aIkfXNFXczRJDsyRKBaZ167KcRUWVyWuUFlbb5IuiNj4jx
5RDj4l87YEddXnGxEBoqbdZxxOqauATLhrdcZbAW6yBQjjXS1Gwl1GUoJfRsZpC9Qo1k61RSuNWd
jM4k4Qzr2Sw68u5XNqCbDfNGuvf7hoTQue1BLCtOcbnbOXlsLaKgL3c+jak9ZF//tvZW+YWgssvt
pRIVpGYaaJ1oIsrLLlHe4HfKG0sNsVpoTfI4tu14z7YAQ15Df1cJoTsWhL/nSn6SpZjvvfBoc8nG
R1wpT7Ng22Qzv9TqBkn2tGEPYNJsZl0osX3Dwy9HKY58qCzykc//0hYakB6+gH2lph/SCDgx1ClW
20qQru1pcxIRFLUabaoIQjFYF0lVOWxHS33WNHGN6sx4svKYLWoSG9vC58PsPXQ241vq42ecATMp
JiFqdlK2HRGw7sNM7Nqhq04B0gzHqr/MQ2KuWs/IBdvr93ozgvMtASVzCcHp0+QQ5QUm5jQ7eEF6
UgRSqsZIntRpHe6U5P8B5plfPktYINTTKy/YNm7Uge4LUA3lOF+Efx6Z3SaLTOl4e1ejYXZIRLjA
vDu6mpV/molTglQnwngYVQg3slRnp9uhl4t9ajIF+DDnVv6cTxrjxXDkctVGNQaFmYafqSeVaMvZ
FeSp6J3M8F4q8FzOQlQ/IcQQskLIIorgziS3r/9h4Fb+rUhCs11FU+PYOpUS/dcdFqjujkaNGuxx
5ZKbEGRtvhCDnAHHVJdoU6u72yBm2XdN0rcLhozga26svaaxvrY+M1hfFOYiMcqekEpY1gY+5q3R
h9us1NYgzar7cmpKyoqWgOyXL0VcQdbyHvmArLMahxmmTCJh2xCl7a2fbxRFgoFzFJegDpbeBNbL
bZy8t22MZGLXGGLCVJK8RFutyZPmmsDrWoitHvl4t3V+/qBZp6LPoAXABAonX3nYKU+zOE+1iUYm
0wjW75wtDxbQlk83dl1d7MoaFvjGFFS/6yw0cctiG5+HfkNYNVB4cgGVVnm+iYi1Ea9oLcoL0mdF
l5YV6IsnC73/CQEx8B0gGodeb6GPT5+lV8J46gn72MyTwnxhv98+ep5zXI9yuGGREbz2WRK7US1V
W/A95hMY1DOzkLVy4n5T+0ZLqtBA9AEGoPJo6ZazaObmlwYTgmptuYwbEujn0mE5lWPJJkJJ1NQp
6ESZVZDn56tfAKYKUjWshA3LaL3NVlFXEnGBhaU8TpqoNW3jvdbYD7Xd0R3posI7FaKw6aBMyIy4
FzYt+EkRrqsx1LzpP0GMMaNRrU5hDFUDt+DmiyqVn+i8lEM4QAKSNSZDRwNkMnf/4l4+3RgAsqO9
51ESrDthlOSYTCBYPTKBimo+laqmaDfJkMOHwJgyZctPMVJBUfrreBLEzRfDUIiDmTvfr+IPQUdR
knEQaXAdql5paBaCWZtpN/NtsLOaXV1b7zVd/R3xvPqdsBRk6sP4CFBIv0Ocb4CR4mhUaTpEBvzH
+aoQtJ5usaGq38F/naq280c/Fm3t4kR3bxVlfnCXJjRMF3B7NmyILGFQD7xuNfd3NGSQazMngWac
2j2QR9pFadVgp6ZJgbTDhHwCQiSAXEZaetS6QT6iE5CPcIIUMNt0J8OyMFl94J/uey+6SKqmIAND
2q848Kq+t87rqR2HLEBW6TVJ438ocCmz+PWnwg0ByzIdFcNSSTAwfl0PhqmmD6xQ44NXNcWTbKDe
wGnjPc9HmV5It9vmI88B12r7H7Pgryl8vNclgfDzVfQJ1SEZdX1Bhey7F54BH+CDR4UgpLDn/rBV
Nn0d7RMteFCHRj9LEx9En44clg9UIkDua/DS3NgeM8a4EX0qqJQFpu5+bU0IX2e6QLup2M2ZpZq9
9wcLWDTlxqdysL94YIfszFukfqC89cFAXJdh+Zjv/eGq5BVh2twue1KKszIgjZpuwRNFOmZ7h+1J
3z+wRC7uu8q/zroWrKbhrgkU1POCtI08H14DvdQWWhVQRk81e30bF26LRi14ZFG69UZaXOE0UfRd
x9oylKbYg/RcWkp2xEbRPKclxmscP6WsmszfENWofW1u3Jbb+dnZRumakeLsiyI8/xDCDnFWuUpR
RauENptW+vyY5UT0GyUSxx+xY23aWquCMWzhVHj0ROFoL5lMiuWQNu2GAguSHU/rFgiiVmnho2ab
xv9ZgNLaw4tBw215K0PHsvVuWbg7M7sn7mdKdpmJZwF05WRIgwcpqC+aRDINqgxQQVrl/yEjWMy0
ACWJMRGCS/O9C5wcLjAiR3rMTSg3p9v6oA/YQchDqywTra0vIzjBrSosZ6umuX0HKExZ3hrRfz+l
av/mODAdS9csGWyCSXX31xnVRlKJJ51Tv07s/ssIhAo0H15qhSPd7/i+zQ7ihac924odPaV+rFET
71gRlAEJ2PMA3GWKcczZ/djDZDdJOcorukHz0e226d50vu3nx9GUthetRPxNklbtzR0a5uS/RlV7
9/dvVf+3xYOFFYBNBns+SDzKr3pdX251M4Nuc0DUau0Sa9jY6hShlVQycidG25ad8HYuBSSI/PLI
1h6NUO6OctZL58awYbM4gAmixrljZe3cRZij9k3XPBRUHm83BV52YV3AjzFs09OgU9lQvZKaQyt1
KJkpXae49oSCWpqCgnmE3dgdiw5CNchlmaaidbEL+9zpYniV+JRZ6affBrtGeJcGj3//gcypND8N
e5ah0iM1MJ0Y1Pd/HfYou2AIGPT+kJMNQScIiOtcBhZWv0PQK72Ujv1e9d37vNGp7XBLAek6wBS8
D41S2Vu5822u52pkj+963KmR7ninfArj+nGRpGHKcFqD2Dcts4BkoyHjHOg9lV1FP/ZPmZ9Nao9L
/cpazLcBgx8PVACNXV/k6hPnZas9zYdbLy2zRehk/hGeHgyOyaruNcMuqALtMK9ORQ6vUfeCcd8Z
FqlupFUTEPSgJnL4klh9tw7w+v79x2nrv5b/LeTejkpT2DIp///awROiZLLXFGl/6y7rtSxoJSvJ
Oo0yUp+nkUcJtVcANtmFaTYGmlhqEK902lgDXO5VNdr5Bk9i/kBbT7rzo4zEryF/CKcLUAUM6OaL
hM70mGvRPitLneQQ+P3EYDaw3aaugSAiIVYIVvakBtGdpdYLfRqrebwYe/klSgMPtVq/n/3PZWsY
q+AtlyT6hLnTvwZ+dSX+TNwbVfi1LdAXMR0YlNx7cYQXat6OyukIk2W+NSIIeh1D4a21XBoS369u
KdtU6CM06LRcC8V5dpw+RlwE6l8HVXGmyQg6RHgo+pGxWRoJCVFoZy9WWptrCCClm0xXCx0pmamQ
+YHVN11Ywh7Q1QOhKlNCN73Ye5iuze0RvhLvDKnCXOOlgS03SbPSRrEPt8H1779oRZvqQz//cExF
lRWbrbOqWZY5VR//ovxH72V3IO/9Aw/KdgyE47UFFSxbEUndWlNt7MlQTF+udHCyhGP6ogcC4W07
vFRd/SVHlp1o5N3NRdnKi5K1E5OVIdnM90NH5XveXBWq7MPLV6fYkkkvpBP3JFHhXc1ZaKah3DE+
J48sqrKD1YbXXBYP8fQDnC8g3vknUdJa+L5XqNXMdbApgkwLKQOg1qMnxQUFHrKBp8wQtiAI++Kh
WmoDaMncgW7ggCUufV1dzD/0xlZJOhor5tExwtuTf4BtjPdl1goUEDqCHU/dDTGRjEWvK7vbGlJO
u+B+RrTRyb9oouvctDf+ADIq1oFdi+VNvRtoZn/C0EKcHsLfRtcujQkrtQ/E11jOffYl2FdyUovu
QQHfzCuZYu5vUxCuIPotqcaeN6OxMWqYTw0Nkx7CKm8TSUDs03gfT6lXPkq1JWkC56zO2kfLd6AU
qTJk/1wTL1nOZDdBDUuZWAFPxTGrDmNAFzdN98LJaDf8mVghyK5ZOoZ5QMnC2kHLXSnTXKX2ELbK
ORDD4Ux0mvQ8Jg6sCJ/KLlZy70WR5ND1GvSvom78a+jkH9nYb2YdGzuoclVTexvIuXimmgNsqzNZ
d02SNckRnETTaiotbdwQU5fFS3NKWUJ/GaeW8hgK4z84x/7d4uFgunI0x8IUrFgsFH4+19UksIHt
lMah7J34kSQiJGs57vNQKU5ABNT3vuadKU0RPWT4VPHeMODaVYDxqLet75JRpG3thoDjN6Sk6QU0
o5ZDmfvR7qkiCSmCHPurTs/28zaRbSMcMrytoPzajtAovL1p5D1KtHO/zAdZ/djiDb969ENI8FPC
i6b6BrvqUt3OtU7NbF7ZqZfuTUE/oIX/+5HA/Lch31FUXXNMBgH+NX8d8lkTYFEoLemQKc42zevX
tMMXwZ5Z9jdKh2Lvdj2tErzljYwO07O7o9nUz3XiN1gwAqCE83BGU/hAhIx2u1pO985XFdtVUGe8
a4EM+o8W9EWGgnrsm2n+mETeBs3yKNTLF9GlkiuFaEe9rgu2CgF/+layU5Oah52tHCUUt+KjbXjt
Rb9AeQZ1axqe+IStS7Brkr4mWdwgMbK0M5k6BhYLA74KBP0Wfsy91NLVhictfcRqsSbsSXxG/KGf
CwK1BiXapNLDrOq0y9w8FjYM01lUrdWcFqOflK6TVbdv4L++9P/tfbKUnrvr1b/+h+tfsnwgqM+v
f7n6r8cMomHyP9Pf/PmYn//iX6fgC3697Fv9t49yP7PzByCMXx/00zPzv39/dauP+uOnK+uUPI7h
vvksh+tn1cT1/Cp4H9Mj/793/uNzfpbHIf/8/bcvWZPW07PRRUh/+37XJDaY/Eb/9den/37f9Pp/
/81tPurP5CP++PVPPj+q+vffJNv+J0ZQx7YtGbGWKTuc193nfJej/pMam2FZFucuLmRT/e0faVbW
/u+/KdY/bcU0MWPK+N4IV+M1gJWb79L+CReSx7N51jkf0ZD834v76Tv88Z3+g3T5SxYAcvn9N9WS
f5ZSGAq7EpPXYfHi2JTY9i8zbNSh5tHGNCLgsQ/Wac4Ko5DrreZ3V8n5lghKvkTKMPRJ5CUl7JAr
OyblLn3q8szeicI4h15zZ5rlGR84k9iudsY7EZ97YW2zIcElkvyhx/aDLRETUjTBG6ORZ7+k5BwD
600X6IiewzQ9hxEBR5nFmC6J2l81Sr9kHwG2tRb2GsLVPjNVc8H0uRp7MgchcKufhLOcBhCRfqOv
E6orq6yfynqxtvQLyj5lltO8A1WL0IllTLaNPZ4Qzgk8RF34S60l0TLFVzkYl1F5CBvW5lFTdYQw
KxbxCeNX1HVbyXvSzfRL1pnvGLmY59xaVaCASLg1a3G14XktsjosFl0Sv8hedcDqsvZF3rkUp+hf
qdkfQ2DS8vcQbTgJY8lwNXKUuqOsI+wvppAUEkMMzVg1npZBNhtY1mjSoeibT+JGEEnX2mowlG1h
61/R8FrL2CROD07rldbvwlKKN/bzLyL0gS07w7UZ5F1TaWcnJdRCT0OxV4J6MQYCYmErf5MpYHqB
g7kMDRnlkLpGyxwFxH439teGsrdVDBNlqNvZVK1TGSt3bPaHpnyms7wFnaEcU9aKiyKMw5WAdbDy
QAnjSNeKS2HE9TK0t36lW98UNdzEVr1GEhi5lRSTmFcjocgpMayaQiYUFx5kg1nRrHRp1ajA0dKY
GBqMLP6mzpWJldDVO8l2cGCkmAbyozloEsGvPRnpPkRsrVp1/dKMBPQBYrue/I5sGKwzGCnU4dTH
Kv7Fqnhl9rJNvEKK80pSKrE3ZvvSt+CZKqxnARn2LcqbDbXrsvNWnYiXYVjDJvFVFzRkvumS/BrI
YMeIu9AUFuZfSeZzmm7Rd9pS8smnyyCeyCpq5rzcdGHgbLuCTo88AvwM3xHXVyuzBf1r+TtftNWq
dIxjpA8kIvbaA5SOdq0nVLRDpTz3KX1R/zICsUPFnENAKulAVrqxzsqRNliMogI3ywhXqusT/+zJ
tbEiB+PZwEqzAMZFHhhxG2vR4/ktsYcKi7NTrqNloDlfk7J2q9K/krO2Y85T9prIXV8PynWhhG+y
CLGRiOhUZhHa6eD8APb02BgsVesGJYypeYtW77eiVtK9juG2EfKDXS4ltT6Isn7zgCG1elku5bCT
90WyhfXPn7K/CoAw4X+udyF+MbPKDeZROjiKFhG27fnxkTV1UCP24KmSldcEwTYPS0I9SNZGRXaS
/EJx1aEGmpGPL0ler3xOXswhC0lT6y1+nHYJWfTKmgfPCUofqlRVeF8qHph5SJTLLmBVBZZgSfke
OoraEvcrhRYqMS9h4YcTrJeSjpOO3xWliilZyuq3rNwXukG13rLZlZ2iuv1QxuyhivsdCexATpMv
cQ5XyiBLVbXgHvXa1zYmEQMV/2KIKEfbmpcenABbcuN8kK0Vk8CoBzulpUiph3bPLosQX09BDeOL
EMHPUNzZmuwGqk+7pacNXAFE2OKPdMkJuTM975mVSb9Q+bGt8LGKlSMUvE8OjVHiB7zBvxqGlC1h
2uxKoen7MmoDJLfW1Lr1jpmjtWvhZ4ZLGXYH9GWKnqK3ia7tk53WF8ahYGF7iIvTmpHejpRmVRJL
zi+0uYZgbylGExscEYeo6yOVJKdd2KNgkKO9TBAqie68xSazx5NH+kmNNvNk+Ep79gNQhYTM3ecB
O80hLdpdw3yEmjH3lgO6tGQZ0VhlOG8I2nhDrKksiXqVLtBKNHfIg3Sj2B5VPGdkKZxpC683cb8E
iK2jkUFXyj/rDqywKnFWOFhuuqb4VhoiOpSOoOxlbYVXhq8iY3+QRbRn8d3jvqzIZo4MvpNALK3a
1Eib6MRjUZYrxcFbRRLtZ2op5x7t1J0cdTAs/WFKgI7TF+ZJlfAIOdr2ZRyjYAU5o2BWkxrCNeVe
Xdq22QBNMEtU1fGWXyfIwkaNjmZC1x0RRnD1NLl1s9RZEmVZwoAshw27XHUBvWIguqp2CMCJH6n6
Op99R4dHzd4Hdo/XyC+R81cREvnKsE6sbBkMJPVZGHJwTNTkWI6Y8XI7fQzyb76d4GeWwuUIF3XR
y029kkmvQuXLaepDQs5Bqab46oKBcBd8P1Qh/TUS9r1IOxfh8L5PYET1sU5UybAsIGaaEcjCOl2q
algy6bElC3yNuctfZSWfUVFPDCrFuAsS5wGy/MIo1YS+IJlDA5ljdwTg7n1CM6WhvVYsd1dJCIDC
J0uZYc3iRBD5Po+MB8VSq0M/GkC1wiRaaimglkHyqWhZfn8syGkyhPBXoRnZzxHjJqJn+aUw/ZD4
Q294dwghIU77PRPySD+D0G4xAJmaVdiqPaRbXDANWebquz5qzrX1o4cab8p5jLsPza60dQTU7YxQ
b9gOXtxNVmp5kQDae4BU+Qx38ALGIUP+odnbmJDnle6IBRJ4t/KZ1omrFfsehujGHz2Iht6RMll9
CuvyRD0u3DoDepAc2eWqcmBXMWdZq1DCK5qVJGu1ARRt+ourwiefM/O1XZElzz3m1nXsc4ZIZv9W
th3LtWZkXMwxq2geygnUoMg7EXBayQE91Dj14mVsPYwshRc9ao4ULbyqrc4xHP5FWZbtDjX1CEyb
iFALn+QBptEXKUCWykKMN4E+0LSGcz8G30ZTebHKsdkF6JEhQrQnrQ4P5YDpsSUD57VURbRsiade
IGzONw6arHu1lkFr9PiD08FgHUlp9l4UkXdUmFUY541rKUX1SY47gFjBc10N3cbsFH+ZTi1cv2LC
iUsvOPADfeS3U+08wku3Xli8s2rUoRE72tYela8AB3cwH+w9litUbiCFw4PRMsHyWS81RQ8WHVGs
LvzOMyXzjyD3z2XTyYsJixLTIqiQbS6ItLiwL0eEJXwwPHQY4yl3NGgZy5Pa1QlrroH3OpHi5g6R
T9R7PL93jTKnZ1Xe5Zq6V7DyIg2wEDQZm9B7ZU1SLXOoJ2rP66YvA0VMWg5m8UeGnNYyxTKPyUwh
NrFbjBGQAHRZLI3sO4Rvd4GP1jfU/0jwC64kFQmxPGorKrfBQs0Nik1FwZCJw3ttlQ9oAx8VPo1o
xDrSKkSDjDVNjjObixWdTn7AVgkRPuRXUWXVasyytzgNMXkqBQWGWn4MmuyzM9IeIUlRuk1b30fF
0BzVzmhcpxbPY2n6R1Mkx75OaVv6j7YXdfAyuXAyhSQiSiyokkHLrv5y43zoZ3onlr8e3v6qHHmN
Kjq9vzzods+vj88EUEosgkEDbvDrfO/tphwL/OEvf/6XW+dHlWiIdwqDbjYU1b6YLkLHr/bz1flo
TClp/bjtl4cEftKTFjP9yS+PmZ9hVOHXLn75mx9P+/+6u1OyYhMBqVyyOEcBWwXpnuhKxtt6Opyv
/7hnvg0SrTR6YlcqNhmwlVSk+x+PmI/m2xoqlLskpXjGnEfjIa3XwGm/zM84X2RqGwBZnv4bE4Q7
T9Wq2YolTrdIdIH4EXHu16LMizVNmnRft162t43Gi1mrYYbwcgQ54/eX2EyvYn4q4ZgvLZZBcnT5
8WUUT/cOyVH7+YhAbo6EZyyjTBMLRdLIhpgudMwqm64tITDyXyWlEEuhNwQOT/+pRM7kfr5Digmh
a6Uav3xf5nu/Am+JgSUnm8VwgnzvFWa2n4/m+1GWcf9843zdaoxui3Rh+eMht6eYr//leX7cn1Vj
j7cLLkRhtsxOjZ7vm8Av9mGJNXD0wEsiEQM3OX0AJPP64xIDr7UcChmJ9PSVlp7E/en0Mc/X5yMM
DO3KGePq9pj5Dp2MJ4jmvrIi24CvQ89sBf4ZaazUp9stipj5M5gvgulj+nF1/phwZqBA7BdNGcWr
+duaL+b7flyd/0gn7uH2hSJTZGaYr8/3zA8MFVDfQjljalgJzxfrWOoJWdOajVNCnUvsBRXpYBF2
2oNTV0czSk5dIbAWf8DN2KZjeyxAFhN5sVMtYimqYctecksHFIkCQhBHIznhPA7piQn87HctQ4By
VRr6nWl2kQ0VPOGzFSH0lB3XkiaymLfL8V2E97KkHspg2GLyck1brP1yCnEpN7We4eo13VImh3Rh
FNGmTNlq5JB/Zfmu1Atsod88YrBHIlt0bzfAdTMIzKJOfs49221RJfJFuoPfbIpI2QAKYIYlOc25
U7UB18Mi1NdxSRLHsBBhvZZ6t1sI1KR+412GVHqtYb/QAbxv+1che5uALW8Uo8ZorIlr61JgWKUt
xl+IjpmTH7ZmWENIrC51w0JQK11U4TsYabyJCZHy0nn6ZMI5dMgKR1HtKSFtM92mydZvzVrdilD5
0ifDYyP0ty7wj2P5ARtyh4jnqKjRlNGENmtkR9DjaNT5feMpzgleSbs10J9jQ9YvORTbMutZqPaQ
tqN9Bxgjjs9YabeRtOyV6CoDWpKqjHWAdSWW7KlNsnsbUFbuF9uG/SMiFYxdLPSjZLyb3oDePxOJ
lJFPNcrOsemtXZZ0n1GsPJjkF5WOfJcG8gUHN6wcdmCEkoR+faU6dyBU8WsPFhR1yyGOGv5N73K7
Ia2AwIcaa5KlXBp7I0M06+vClTvOycDga1rXFGOytZbY21AdN/apb5Ht1vExxvcfS6qbY18XYBfa
plsJrd6jnHnGcHjIxnCNWGWlK4Gr2gt76M+FGR6CUN3qibmsdeioTn8v1PwcyeMe5fh+lNKT0/O/
6+MBb1YduRmrgNS09pLxAg9/E0rqWrfFSUqMTS1bJF1qD+iTdhkhcZFgj+sNB3Y8p0F7QmO5DZD4
1x76t2i8a0LS4zyTN6uuydfdpB9+0LnoodalbKyrxhXAps2eL0auCG93HUcC7Cn2OOyOho2pS4uP
qY2UswkQXxqHzHpEe3wnuhAoquVqEeWGKnhtYv+lhy6ApHlRD/Gu0dVDpKv7PCspJmsb23qjd77i
NwjWWi+6RWSO+5IsNWSrtbAOLQA/S/dQ4Fq7qHnW+z/UQaMlXB8twtj9XiUXncEHZ7MH+lUTy6Ko
LnLqMWYGX2C1nNuU6c42keY9RWWykzubnwFLzX44GFN1r6338M3qQocNb11DUpZRe+/G0Hvv1fZs
8AyUDzBNiTejj6/sqBda3x0FVUAWL8vIH++lysYYF54tciXrEH9aIW/ymBxySMl6tSB0bo0g8Wxj
PZZzkoIKcODEeIcekko8dTVOMclGNoJrauxS1lrbnKqKmTNapZ7LCMWmtLn4Q3SO0u7D8r+NNcK1
IrtXSO8D9sZHu5U4+fCK3kMveisiQCcQdRBBrvJa5Rnk50BX36jib/FwnrpxXJY2RT0Mh7Esngp/
uCcE/MVJ0rcwxlo3im2dDS9yG7mULZctIK+8piNq9Yco9baxTIWOQOKcqFq7vpPo2kdeRyf3i9+3
z3ZSP7Fv2Co5GrfA3qfK0VKNnW9nx7qDe215V1EbO9A7KI2OKSmJWkeTIdZ2EQwUJ2d0D/XHSKov
asKadDz2go9YTp9yNgcRFRjHGC8SH3GmciZJysUKQ1coHo0ak8gooECav5288IFU3zfIg6OGPBgN
KXIRnavevDPBsbN8Ra5hPyN+fyR+amF55CFB3fckZSskcWoj6dGIoFkWCQpDh7a4vxobih7E9USg
BHINYTkpoYxv0WkQS/NqEeiV1f4eRuSl8FsKo8huU+8apDYOZxW4ITmWfuUCSF01xhZV7VoOvWUx
9ueQ8yxQ7HMjAHx30Ta26c07aMCM4NR14QGi1J0kpU+aH1IVj3VE2MShYWdQ85V/1YrngGSgymSj
pxlrWY43uurhv4u38gjaSXOOcf8mle22S+4LMe5z1XYFAdKWKm/mU1yLnofAv5ucibBBlo235pTc
qRlpssgLTbDqsVJvcHieFM4C0Q47mt8ro3oTtv8YjNZ6MPodhfRJGXDNAmDfmex2hrkypGpXP4Qo
rsMU7R3e9yyTlomXrsU6S+pDVz0Qq31AwHctfP1kmp2b4VVDkrjMhbysDfT6CF17QHxxSr83CvZ6
h7KtFq+Go3/VvejV9K0pxhv0ZX8gqZdzGlyXlVzHIHsKqShGtr6R7eKUxq6jHorwUTZcuL3End3b
f1jlUxfdFWJjSxjT10Z+HD1trdTvxHxbnUs5TbXOuhwvTE29S52rEaNWVJQ72KvXyMnui4rWae/t
so4swFpdKSGA7qWjIZHTfZbxU8W19Z9yVA9ZToZ14i/JbDoa6FcMWzqoQ3iyGU+GoammsvAJseIS
j9LakhO3k/ylMULFHRkR8FT4RsaZ3C6DQF3zii09f7fH9M4r8CXFgQtOYDsiAjD7nWA1IVyjzo6B
YaxB/1vmGqEsGOSFbjZXusFMSywxYRWYWnBn6NcSfPdoV6ucPEHMDC6IwXWnxmtfSuFpkWhUmltT
prNgrAqdyqXPqF8nR1lc4shwh2gf9OYO0fZVQ0dAQvVFtx+c0v5ETKXXxp1UyXtdRlhQ2qsiX6rQ
u0T8OhDxLPvywqGDaPvdikDLA4XpIRkYgMdlZ+57gUhPqLu0GU45vj70Sm+VKD7YNcf6vp9MC4G8
sN1CVMummMbwYQ2scAnUeoMVZ++nwHILpvhC+mA3uQ6s+yiuNoVdQW1NqYOTSdNvYwV7SKBTT6dc
afcQdH23iImB0cMNNiIi7HaNz2DXZCtFzbcOQuw0/cMGbB8qwTqhem4Sr6Vp0UkWJdZE4jBsscni
8aJuNGtV58a9WcmE3HByG2KXQkOvBRtnL9t4iSus6mL40aHPaD4M/ZcmHK+mlO1G5TmMyv3gK27U
DI+4xI+mTWGWOiYwiSUOn4MvRftSdygEGLvYI1VrtDYkGq+pgFFmPiPcOOr1S1rnhL95jEcRe4lu
HScEmbNFGqhyC4nEGKbG0mJMKe+tFEhlQRUbH7yH33Kkk9PXBAMoG0XPNoQHb+lirGGpuoGIXNVM
VrrE8B099InierAxZC8l3InFN2FVFJyeGr10DZG6dPnvwPGQfP40ZvVdj8uuR1EPb4Z6J5KCnKhZ
y1rkzXultqtW79Y1G56CeRHYliSGveGP69YO1pLMSpmRQyHEDujvUxkOS9kjpXzM+Y/FNntV1P+l
7ryW40aydf0q+wWggEmYvEV5sqpIkUWK5A1ClIH3QMI8/f5Q6j1b0pnumY5zLuZMRHNIimWAAjKX
+df39wcRhHC73J1jfaeat7Zwb5uS6NZKpoeoq7ZzOB55Qlop4Y0ecqsAaC9Sts8B+DwtwQZLMjoN
qt1GZbgbkY0Pclh3Iz0z6KURhpGUcDZcZevZrqipzZs8kZC4q23d32fU8nO8dEHqrW1rRJXY3qbe
gMMDHmwdlKQ8XqeVvmGKjVA+BwoW04Wrn0o2o3HexK3aaaHjA4/cjcW8gYS4rtyUK8k5JgiszI52
VbFT8K4Y4NgqHfX67BK9Ro/jOGybgT2qxfp4SHYxshZhOPfaEzPrW6Ykbrxcp2zd73p7wRAQ47fQ
uJdib4AO31pr401XIgRXCgdBfVMwVzGMDPRy4NCjtgOkGLN8BaC9sUZr43oQRKAraDrzYljG2nJH
L0xFNv71xQ2Vyu1If02ggXR4g1FWQUYpDyHUvnlcSRlsrczYtpZxjMW8XQ47GwWNB/AjeneTf4sH
zO/auwBPIjphu7bbVVq9E26zjzSFki56QQC1Cir9rvYIGwhuSwbJbLLGKtU29WRtEBZuunbcjka3
yXD26Mdsa0yX0XW3NSzEGNSPaumjJdqxz0lwcMIMUBVjNr/u3Wwz4cst5GlqOgx/inuD9Rn1252L
zEelzc7KoLZNzK/Zl7AY34Ngfk57eaM3zacKpsWSHunWY0YA33fUtWV/E+jT3SDH1Qjozh7FXSmS
uzB27p1IQ2eEnzJOVXqSnErVcRwVhn+oTdj+hGW9aXVywPeA+nljWLvAnol8k50mLTRX3KRoty1F
EBU5u3RYljEGYxl/Sjz9hLCQmka2djSipI61nRWwSCDOWCg3p2hLjHJsxK3RlBuF56eNz0lmKH8y
mP0znE1Zq10r2x0pUBSbe2U2u0owTt6mN8bU7EZpruHwr+Mw3CHd23nmSOLiPFBE2YvCYFeLV2io
DsA4LgI7F8PQtz3AxR4gatFKPx/eAtfapeYO8aGP+oWWgHUeWH4L7dTP+Ahmb55pHQY2rBmSdYdp
VFxAPnWoypgWED6kAEW5TSoqqA3IHT68HDZAKYeVrYZtVUW+5Jndpbyj+ptYUaPV7sPKPAisfNO+
21TAG+FM7gwi/WAIAuReFH+ypk5WVUsLsewsClA0pMqbGGchfXP99volWn6JhBev9cZKoWikJW3Y
POfvr/+EFGFpPwQapp65A4Qg1usVLgfM9RUhkKJpcHfX8sdv1ZD//d0/q6LEKvrcojHfaNik+MxE
46s8tjpNufStMU24OwPVoX8U0Grq8qs0ZKG0FaUkpuEPhDTjrm0hgcOD2P2osIm2pSxzLd1I4DA4
PnikTf9T87n+Xtkk745bNBiGapvOrkbaSva5m3Lu66b1SDby4SVEbOZnbjWfmIZxnsJxwhStVi/w
lLzDUGZqjYYSKxq7e87LAFAVjsNHq9LbT0l1S9gWHOcB8kTPhPBtGUT6Cj5r8xLnGhdmWLg31x8j
mkeMWRnPNRZaJ1wicOZTEmd3AJRru86yw/XPuhDUCxRNUZUQC6K+3zb6HYm1cTcP3asUJGxaZqT4
tHjJLieG2o50oV7cmcmYxjsAhe3v3GCInzQrXLsVAD63NfGYMGom7dXMICW5BZRC6wEAKfGKE2Pn
NTA36OnpyjGC+Fgl2N1RCXjE0ScDsFe9xwUAETFLbgpwiTsrFyNb3JkpZbB/8HaYsiGSjhmqrTnC
j0adP6YDxkMNJQJUytt0HLWLBQXbHKb2BK8RmK+d7xojCF4zsI3rpEmeB8Zx9lA/59sxx88Aw9V1
GJCudtBW8Tk99kIQpwbryuG4WfhsCpyok2+M9Es6PatmXIWSXtXRWCQpN6Xu1+BPdD9udyrGUXFH
paAg31kqpStVogameXoHem2oN51h0+DeTsPRLjJKV+EKvdB6oPgByG5Vamw9ggVDmruwKnZDaT7O
zrTVXf1G6h39S45b2Qe9nO/TqqBUNh2m5sSsKd0ZjHbqwC8WWU4yb0TfHZgT3naoD3BOwYpM4OSs
dlVd32TJR3wJaRwnDHYPhz4r1pniWpDM8+L26GT9wQArbsoZh2kkvs2+rcwNjhAbzDt3hbGXI+ka
JkwZ/f9wjrapa90MbbTXqNzErreZMbFQ9FQo1lIKnPa5wqnsm0M2Tm/lXA7PAfe33bX3jGL4BUaN
eAX4Ac3bEjGxg59D0YA+1nPc1NHYp9EK9SVe7m+iG/dWXUa+aJs94zGrlmk5dANtxAq5Kt7q3O8a
BAtvlnVPkcN+zYPXlPa8MVEbu5nYVfWDU0Ofn25DgypgnK8Hs15r1ZOBCZt1YtSMj/ZGmzYj/diY
1SnaipwiGwZ1yVa/JBNCwUvDeHP4xmlo06dRvpjNhQ2xJmAZKKJpmNf0j13Bym68JCBZEiDeOJr4
meNuMdNirOkrHdZVpjEbLD7znfFELL3MA2qMQDyZ9o2L0KsJP9ncVzdxiRP23N5OuncsmASzSkCu
PbO9JtSGjqFHl0h9cXXuDmMl3kdvuqFu/Z2EyoIuZBxNSz5l58HyjrbQdml1N4zJpjW6F2Ik6iuU
GOuWOfLCb4Onzrir2GM6iaNzcz8hC+rA/YqcIb/Rz/YAFFaifCk5mUuYH2Fe0sXW1tVMskABhhIL
mK4x9l0y7Ge6VyjNGpdXKSnVaplYe0n/MTVmOqzWyclfcKPmztbuhfumE6uU6jZtoRHC9p+wn+vJ
Qq0YZ8jYvXiTecjhzHozEn6nBm0R7yCi7VWCxCya+k1JVdYTh5Luuz7lBHAW4LPyIpbR9Djb2HoN
KkD/iIx4r7d4KMjdnOqHmcsfBe9B5vJT0hgUXcfbeOxOUTntUUB73doJ5VYyUevix+eQGVdrlplU
7BNCPmfVRPsYjQw99Hwmu47h8z6q/r0yd7OJreSzYjENPy63tmEyyF/4Co6cQgegX1B7hIb0QRNq
50CM/pyfMwfvOj/+sqBhwMqstGEjmDUwDp11y2RgGa777Cn2Xr3kVaXfEu6PFmvKqsh3lm3fFR73
zCJTJuOYMkozg0wPivh7MtRlIkZPOkwc+ydLAWcHlEJha4uQa6s6ky4Jo3vYeY7zqTe9Y+b4FRGG
0oJtG8dYisKpF/ZLXmgI0GmcpM5ZVf3GfrVhegHfDBKESdrKwpw4NLtTMHgH3YU3GdefmVjWn4Ba
vaHGpD/anit3PluAH6BG3FKtKdgtVN88Ng3D7IO2I/04jVaxZpJha4QDkhmbqzk592gZFHoE+v5r
/HL3blxte+8hS059zkLeouylE6/cp2oycW6Xl57x8TWL49dgauQDpkbtjeuqkSXM1j+7lGBbL4f9
1k8keeawzprcPuY9peXcwYbBVm72RbrH3MO1SVbewKbBHwwG0dNYilstd6I1yzDF1uwkZ8f8YmiE
LoPUDFrFTXgbMJSMaMGNXrxU3lz/wqmR4zRSVI/lyL3iVXhrDSJzb/MeMRaMzOomU6676ejSkaIH
oGrbwL3UnqmfLTk9OkN8zkzLeZANyInawuDMGar6teyCw5TI5kKxPDuF2D+usLOpX9Osr7ApL43j
3Jrhkzvru6sjcdTVj9CA+p2beV+KOMOOsLO1jxRuHabRDuUU6VzRWvbYJEX2GLe3+hjVD9ff2LrV
4Uvr6Zvrv2XKgYiXwU1hR8Ftsr6ZXCVPhZmRFizfkajJU+toajVp9mc6UO9YfyU46cxJtaz6y1cd
ydIttOZ4l3jxxdMQgflBkw433vLl+l2opWf8jOW+14oBpi0OEM0U0p1MHOvGMaJ2JSqJ6Mwqv1UF
RbhJ15CbWuYRlrN5vH43lVD58LUpt3ZTOuT+NqJAoGUscw3akFhi1aRTWcBu8oYgl6Vs7lS+8oKW
KDfDARszcpAJ4/SAe684pDT+VyofmksRoCovQm1HaNdcrr8iADzg6NDcJcltlTBzOlouMPk4wrd9
+dHUDLnNR+myfvNjFXc/Jtz+X6vD/0z3/Yug/E8l5P+B6nDDRC/95/Lwm8/Ff50+T99+UZRfH/OH
Ptz9IE0cYqUN004IQMAMffyPPvwDgy8QcxZji2UGyoCt84c+3DU+4DuEIYpni0UdruMG8oc+3NU/
eIScUrjwYqGzIjj/G/pwy/0V73R9euF5pmUZjmc7nvWb70gx1h25AQoU7oavmibm9Rwje5VNcmrn
EnSApCWAvGrV1MB9U4dyFfLtVTYNnywu/cIUTLsjJmjG4ILT3BsS2R1lz21tGXe0vLx9HM6bpQpp
K3StyC61TSQegpAmTQscetXr0y0akZymZDNH31OZ3Qdh8eawuQYJE/opDTv3AmTjIdE6DNfS742Z
nPMGLbQ9PRqO2/pJ1eMHgHG5hJ1I8Vn4odZt+7aj5W3NOk7PJpLvpnsp6y9ih+7uElrjA8vCzWxm
yKTi8ojV7G7GOknMwcpmP0q0k13om9DqHyyDYnS0qIMATD9oifk4Bt0pB5i7gwCExcA4synmFD5i
C94bg1QZpnG9b3haTtHUtalRRsOGUi2yJ8YPMQ4rKZxVYbbCokISgHY2jtsugzfmxESl3OgkRJR6
xheXtH9rE3MNYnTIAlsUl4pgvOJdDyJ9j8JvJsxgxwm/Q8j/lNpIgOyyeBiwRhzR9WgjWYRmOh4J
cpTv7CJ/LozBRuJENzTySO8H2kG5NyFItcYnewymIzzG6eg0ULNo8ntNuXNgvW1s6AW+y9T9ZiLI
IYJzkTl5CSePeu8QGMXe7vKnOUurnUzmF0Knr6aj2StEU/dOlrrrIZvAS3jpPum0ed/JzrcCuaqV
+AqLPGNvzt9MCG/rrH/UjPkpbiyBvI8vaDxBrt22HalQJCFxmeXijLofbXWZU209zxBuTR2+UTJ+
ytDX0nOKjlIlGDR6WkpC0T/EtCUrIO5d1K+N6qRCB/yUVq8Q+n1pqvIoKaf4s/StsBc4Jz57+UjH
5CtUC/pk6pOZmjqMYBvaDo4UYLzrlaIKsbbGjTLJ8gyGk1d5A4N5bvB8VyPW8JA211McPnTY6q1z
oXCt7A0SIjfYJgQaFPUILh2so0acy/QJdP70xVImjT9dv7eMQF+7aAPGSYDVSPKVSu0SGb5xdqRS
m9pSz1PJtZdDpCF7EqdCUGYEUI3gS2sqP/YAdKRTs8G3jdqggXT8CDMSAmjtPI5tpdZazqEkYmi2
bpkfZoS8q9lImOgYky3+mg9d6LiHTIwHe5nkn3T5DIrrU6kGtZpp3/vss886atd4lpfE5NKuEzlt
yHc/Ur9RaOK+9Lq6c1kQTOmYay1qWj8PEnbkoN1UmfGiWflbMtcxBicVwjUR3lRUIILoM3pnhlhl
aq4TEM8z8iS/Awfia3H/AJrbY3jD3i7/gVhGog4tBouDws/6LtmaLC1CUbGrrPkITMO8GcqPSswM
WDfTcIsie+/po7VTet/udJTiVhp3NIrzt74Lv7tBsXHDju4M3ZQ+/CJnjisPuI3twXvUcJUB4SmY
nWsGeKI1nwgTHvfFMulgtxa3ngNfUvcOjZ5o4IgoubZhlW/Ae6U+Tmyf69a2tvGReWm5SQL5WZlE
xZaFSQMR3GVQTCUzvogVu6vfdw1ECFo1TzW8an+0Wdkm0R+5jx+qmn6LXWnfikEAZZ6ejMC4rfBl
hUu4Siewv0kSfJYh0z6MPSD+HpvHWLifQybkJkUDfAqKmgJ3vilLnf5UbkXgZMzW15O6XuMkDDmC
okSG/Shodz+FeemzQ9zkebUXKNYH80mQLPmz4Dgaq/g2FvC1sLmYOsB50XKv6dmbLLlhzYJ5s6h4
0fJJUTe2nvoYBFUNvOW66f6t6ORPo4pfYo//mwm3/8TwZCER/Hl4ciqLsMziX4bXjOUhP6IT4hLC
E92F32eByr7GLT+CE8/9wNSYoYPEZi4T0AOP+SM2sc0PhvBgW0lvwUZ5S0TxR2wijA824AHLY8bV
ZOuV7t+JTTBT/GU4HIqdcIWHieeCn/hpKLwpeqYzEREioWEmodxLkHEAu4si7tUIo2CKvfChKe3Q
WodMJGmKimxnLdCiOEZT2dpRDx9XGK408Yn3BuxWk64M1bc+bieRrCQMJSdgq9Qc6traXGbksnpG
sdrFrVGECps+zR6RO89MASgQl17dCD9hFML4bAUxiJ61gJBSf07TRieRUfT0GawoaMAfAnTiGE8U
cpqarwT8/cwiIoxBE0zZGDW4YVAZ5C4+KjRZddyxSTmxrdRdOqndkEVh78cABujch7nrpRYTMk0P
eXtqeqs4jPoUZHeMlxei31uxbHRr7cxBmJr07k3LKPxOc5jg8W29VBZ9t8yua/x/o4FG9lhMGsMT
lTV5JL+truv1yVO0Kp9Sl1PxNiNDrlJAbVaWPosQosVb6CoqjSEZVXFHyaSUbNYmenBwvJCyjI9G
heXpBYJOFt3Hk21P5yQvphoJSBBVNSrCNtK+QOzUvurBMCHsKpJOnQ1d8xj/dNNx2vUa7b6jsMws
pklUGimr8uBFhk/zdTaR7Xhz9NGjuxMwUu8NIjnN2HAxh4YBRQG4WcmoqVl3G7hJ5TzF2XvMEhtQ
+mxSvMVVTv8HJhzFsqaFtXeZZ1t0+crM3Nr4yCdhhZumirNp3yvZq3vaGUm1T1JVNUeVUeZ1F4xo
o6EvsoqEJlbb23Oa0Noo+rpbbBdKg8YHkTMDEkwrB5iv9r02RePK0CSVT5CocIzfxRTNGXSjNg0D
BhaaOEVHVhsVe0Klj7bxpicl3SenmjgGhoOtydrbDgampzIWwXzmSSQ4ftyXi/gExaZqzfNEU16l
q9YdcpqT5cB9Q9ejHtzHRCMwKldgyDPQRnGna19wvqOTv55qi1GofWSy2sdr2U0h6qzS7lLnU9US
OER73rSKL4m7lNCNWMVxhNZLaQoLAsus+nrluTAIoLQmFFaJjEYPkTlzWF0TlD7TMpqBpt2Yimdo
rIRGe8umh/A9GpkVzNGLSpJzF3stWgC5Y2iPzYR7C8NIyLBNwoi4edMd+ovtamp7MWqoP9oxfE68
1O6Os0Wjvl7j49LGF2KeqT0bpagG05c2zqYNjdSxrA48F+q6uUoi40F4ERIAT2fy55BqA3Dqg/Sy
vrlty9mKP7PJp81zP9gV92k1ctdS9GnalEiw63GBeO8HUIBrrGISt/LTKoF5gOwtiawdAHRmaMDQ
OIn7mPFhI3qzpJ2ew1YPK3qsel+8RmZvJZeAbmf6LdPTynulD1dVJZVONU1vRSPiFgV0qk862PF6
aLdNpcbhzF+18JVpYiqSCc9M3dIfjLgfGUxlhSFOTTOwQaWJ++qa+cSGenEHEHeT1EXlIt6aBdCk
nBXkFrC1JU+ja8/1JhFNLm7LhNFPMFqNnAEK45ySqVPZh5hpovuJtPexVXDCVWAn023t5lG0j2qm
2/0ksON8p8FeUURysOCG4WCCjsbujiaN82SKGhP1ZCqi8FyUVTS8ET/Hw8mAgqE7dFjaxrptmUil
HSB6D6UGCGdc4GllmlyyjPkvhd188my/mRhkRC+Xwk8/A+WP0rPK7X6ChJ66g/LpqbeN7juagTKO
zqkoPjPINiBwjDpm71cJhcieUCh1IvvEipXoe61DTFT6THxgY4ISzYKDIGtHxMcuVAMmfqMZO48i
H1LW40BTU78di5JOCXdjazA5Z+lIU8+RC6173Ypq9KSflqKb7omjo+ocKEefPw6tJofKD+3BGZ7R
a9RMfFSoE9ZWMYliY3uQTLZZ0g/esVPuLDGkkkGR0HxAIbSRSROpj7VV90oxSYzGj/HUPM4FCUiT
yu86Lbf+SFM0AxdDYjV6zGIJLg5UUpoi48XhaNLPtcBc7ZkxKM/7ZmkAsUa/SEbjrY3mNt3BWdDj
SxPZTniP/LULz0YELOUmCpw5OeIAnSaoWhNiPqn3o37TpnpVf2JZtCc/zZkB28Raid4UxIchvjMk
QDuSHRZJ2sdW9mI6AQ0zvodNkQbfazaO7lQ5NM5AEEWJ/jiFzOZ0flRNkOlBw1YGigZoYMauyIxe
38wKo+t7Z2ZzfGpbKaKXxBlro125VVkG8EbN1zjXv8tqzN4zjB9FtdEGwyjuk86EpkBOia9Hmof4
666r2o4RjGqVm9xEDJ+rLQ1ZHLTID8heOOehU73n1K5RPWSdoms9a9hx3EZB58yXOZZRfNtmdpTf
y544+ai3jk63pRHMcnwqJ2vKgMQndr/vgqlfVEmJsiCbmqn2wmhPnyUryqmRfAmGNEn3OgFAAuhf
7yyosHKou08qYXp4I8gbwcpFYR661cZLjII+RGNq+bqIlFU+wGRDyq9PRRHcsWm37gNlpTGsGI6L
cv3RdWYTCGAvUaDYc+mafl3o1nQK5rbu8IoFCzT71pzhseEzKJPGtY/FYCayNZmMmt/osjritc29
zn7Lhng2bpn+pAE3pqDv4Gz1ZZBeaP4whyMLBA6XiJS4PqSASTVGCOw4y14TbN3oqpWBi+WGkZvq
i+0WlWQgCpdDELB0hjaDzlMdUqyfijurNPBC9iVzGwYKMwAar5nCw3mi+cI7nbfF6IS26zMVHDG+
KLNWq8QWaU4/30PpjdqMOXLdQALO/zk2ndWwUvEmdSdzBlxlI9EssM3uPo7dnID9RceHRECKOqe5
x8YQ4Mwtx0ZfKhGJJ6nB2LQ+AnItD03u+6zatkBSVpvY9vgD3LKsfycYiyzE86kUKt/0QdoE2W5m
BSloixmZNmwDaGZTus3bVIbGZjKcolCHdiG/GMjWUg39Utm5AlEiQz4WxqFZ0llxveYUDjErVE8l
0bjVi6qwvyeEEGUH6iyZjY9/P1/6NzKhP6vm/gcmQjY5wp/nQasyL6GW/MzwWB7wIwsS4gNlUNt0
Leh9JDM/MiBhQe+Ayi9tbJldQTX2HxmQZhgfINQYJkVYyg/A8f83BdIM84MwFwImUCtyK096fycH
QiH3Sw4EF4t0yqZyrHs2aZV15eb8lAupHEGxg9erb0dk9qrRmMxJPnVZc9NSHqFKdzZMLr+md6ia
ENPBaUhvDT14lZG6nwbKrGPntf7spO82FuaZniUANORlxgfan+1wC3q6pYT1pZcRpYdKxqtozi32
lvQuZPo5modbHE9aBpKtlvlovmTTc2yJaBUHM6WLYvpYz+JW6N67I5haq3u7RWrjqpWb8sbMMn1P
dSbukZxRFwKcFjrmMUp5Ha2HPFB282Mg7RPkiHU0OXA3lt+OTB4sj1TQ/iU+vo7gda//3EEIgjOV
Fx5zZzlPyZQ3qItlsH1ES2Imw2Kr6GiIa10GL62NWTGbllAmNsxRwa7I37sCvwu3vhvpxDA7X2zH
cTqbgXNwMve8/MEMDhZTAGINo+s212MZae6hIElP7WgwwrwckEmmuGqn19njeUdvKRDbVMZANX1d
nuT67HmmvpFFrwsGD2ATGGSbqpsozfHGE1GdyhxHujB7d9wad+HaoX5NIQU3hYu7jKfEvc7Z9jAQ
S6J3ItWv0kke6yh+bx0KKniieGvqvN2mx1UlUdoEsRORjDfc2d24EWP4DraFvqRJ+b2pdXQEcbZv
zKZdFxrCYY+6I7a00ClznTcXdQiAOcrelqsEFenKXt5UOYwv1WBA12jogCZKrSLkarNCmmsFfCiM
uG1GfBWoE832bW1400lLeBybDTqvfLhxabivnG3fWcNWYGCMw9hGLNdy22bv15eoh/BuaNBBLGdV
dP3R06MFtgcbQV60Pt5Sa0CJyqWMbz2fY+p886S7y51OrqIseScYf8caOalypOzWTZ4EoK3CeetO
NAmMmnb/cp20OlgBroxzXdmf8qn14aUsU272GTnIe7Bcdcu/YvQFZ7IzaPTyoB+PhNIWDhS8Qcf5
1xNG4n4KQz4tbjIPWckombBML0qc04qObKeEBiigouSZqnenC7TN0A8n+jA3IqKuRyuYw2A61066
F1gvXGOSityIxUuhT4ykddvrE19Pt2is79lwiur5KCtObJpzk1zfV7rM/bRTcaeLu+u71Upu5dnJ
R18yW7QcdICxN1zSdtMxP2wrdIs/LaN/8IZ+5gst3aGf8H2sTrawBcgq03U8HXTXr5Ua16mYbqAG
4yubRSbInQM9Tz4nzbtcX/+vX+03WOCPV3MsVlYH0SLk8l9fjSYaaxCWhAQx3LkD980yR2a6q66C
kVF6J7r1l+Wi+euX/bVFtizBHORPL7v8+09L8JhObWsmcCSU5x445+/xEq933O3/4mwav7Ka/ngl
l2KcY/MfRKlfX2lADlfjqG2ztrASqeCS2jE3NqZvpRuvyqhCVTtz90tuA6r955xSlSXSSxHKw18f
s/GbBc71oB0DpKlHjc+hC//bW6naJjREZXObyINyFkFujeSXZXt5P0bEx02meTSM8HtG/yttD0ko
Pi3vLg/ifZMwlc5FLtvxOdcpz/yLd/cbgPb/eHe/nagxTbRw1LnuSKzwgNfu0orp+utWVic22jN6
fMsullQTc0Rj+a9e3/pnb4DipM2FSB3U+x1XJ2e3svRosn2vdQ54blsgljr2rXZip1xu02RZXfgw
v8aLmkXJYyu9r602sGQhFvQnj+n/ubC+W4V3gR/GJSxfE6NjiUrA8pgXo/MuMSVzJqwZY9EhI2cW
O3ZqsJGM2isjrjV+7DMZibi12CmLZZtYdnkmcFZDjyQrms9a3oNSKVim24F3l9c99NsSWJ5zxssW
y1wQHFAbNn2EgDAOh/vrlgIv3FtTWkn8ZasxEi/i4a/XFsGEMQRvm05SG7r4nQr4U20BkiVYLaso
Xr44KvBNn37uRPMWL4eaLJudtJ0lydyiA/1cifN162iqb5nhPJDKonCkuuAum1U60tezszsyu0s9
flssVejtsDH0Mtiget2mIKN04WySXDtjpPquh9lGmsbzZLOyXree2U3n7TTzY3o9ZTQ8dedLtGg0
aHb8eJnlIr5GVFpIzBKWC9IkCNdLzOEuFy58L9qutndx5LanxMKVrPYdS8uP8MaG8lSYn4bGxuCZ
473uJde1PZZ8SkW7PBrABqEj6rXlUewhTv14/bu/vhdMY1lkf1uEuUlZozyguY7xO0PVgyA6g4oE
9L5Egr3KYUBY4ccZlrhfwQdaJVYNbYe3VNGdcrzk3R3cj1FQvtTLzrWcinievwWtBkGDC2Y5CUXb
3wtI3JPlzHsskBTybz76672PH7n+0tpgTCSOI0Gv/MDFah1/EdTt8XunLWtDx5nu9PwseKi2nPbl
oUvgOeTTra5V+zKOt3ZsnMOUCKSM+YQL5mzyBJcUPlWVZ+8d1lY+uRPzotxQXc21Zdvjm9RHBgWw
6ORPsuVsL8/cuyDJgVPe60RAI9vPNWKEiL/s88ul33IRhsr7mBfZS6647El9UX9m+kNWtrcsgYxB
LRf3NDqMPkcv0IYsyEbXy9pblj0trN+00t42VCIgCF2u17pdfRuEM/s2A0yD7j1cY5JRgpSqnYfM
5D7BJJPDk/Iy6fZFXz6SJcpoLK7OLF8z1F6a9vn68pLNy7UTjlRV69rtjyJcdjlcanbXm9G0wvdl
tRhKwjan+zjwTnykzGcgS1z5wxeoq1xyyy1foaT3qTC9tTXFq+UHZJ3YFKjxUjTRzfU33sSF3zEH
Vhu3qtIaP3XN92XVMbAI8peIkhz264iBaaxrn635JfbkIy2Yd52/0aah2Nlat3Km9rC4xmhikH4p
TUImZ7nwCcZ8OF4L2wHp2Syju4Kinci0eXWNYiTlVCYuXjqbFfF6m2L3w0wR0VdlMCyAipyB7uRd
LDFmuqxtqVi+dBHzC03Ah8pPwAARGXZ3XdNNZBOCm5S/Dpcsoi0JDr1GbULd+OZYGp8M2zXDBZfr
nY3cARHX/K2LBohKDWyrjgu356MCNfNM7xWRafSelVyVsCY86DyExPyQD89uXX4ewBisr+dhDFbF
hKf5NTlLWFKDxlhREO5WjeFukatE/nVFuN7zf6vf+W/k7/9eS/T/oyxfsPT9eZb/2MT/dfxcpL+0
O5eH/MjzPePDwtUEovCPJN+VHxyxmDezgzsk2QvT/482p/yAFsp1dQZhHdczTZPE/I82p03T1LRt
CacT2zO6iH+rzfmb1+kSRFi6pF5g6rRPhOcskdhP4WWWN7atj3hXy1K/bTE12ZuKJkVrw/LB2BGL
QS/tsUMEyQPhaq3GEBnJIED4KvSgGszaOpW7sU2/l7IHQF3doWV/XX7uywYIA44gN0TNKEOq+59O
7z+J/n8rTlzfumER+mP6gVmreW3g/vTWaYxMZjOLcQHFmaspNFAx9vDjh8K36tokfQq5QW182WfC
lKTuGUY1wufKbmbmgLBGYeL10qSh3EGugRPplP0ewzxoeT2/C4JvVaTGezZYhhZmCIXL8Zs9+Mog
7aBr0Ykp25DcNrXRVQpk8RZuMcwIABKN07LaktBzSh+DGblCbjMtDOrRW+fa+MbA0KPZpa9Nv/DE
lvON4Jm0arg3WrylJLXk1V+fLPPXXOmPkwUAGscjg6vQ4Vr7+XOmnjjLxOxxaeuv4aL7yPRZchia
7jI4NDHwNMagEEvSLizNFYWY82BOTAkub2Uo2ZrM6ymN3KfQmb7Lsc9XndabK3viD4xO+156r4Ts
Yo/r7xfaeQ5qUsNeuyMJ0784lF8TsR+HQkPN43+LgNFeilY/f+7JlAMLsIYNrAD7dv5v9s5juXIm
3a5PBAW8Gep47+g5QZQhkTAJbxJ4+rvAvwfqG5I6NNekTUQVi+cASHxm77U95DVO++h1iQZealwo
0yeoqENePsUJSJjG2+al7O91hkUbbsbNyteulqeE3cQuowl243bFq3Eqm/ucGShFsi8z0CWyFwud
7FpdgPI0tDTaKEQnSJr7o+hC8R8+l/G/uUQW8zxwtwF8Xv7nv38uMyUXni3mnMSTzIf9Kq3bxc9d
J0r+/cYyabvMk1GN6UmLuMtHEDtbzdV3hIGN626+HC3bJXTH/eb//p0jxvj3PpRvHWIwMfDsdl0O
LKaP//7bGWxxGjYMWH9YFmwc2R2avAXzmPtomt1tQ0P8qrwJXVlpMBxPPgn6TYC7ymofWZnxO++N
dMegjLcV1YeXo8eva3aICCoRkAWHpqpJJU6cIzAz/+p2LqZvCIz1PGZyym5akcT9kAmhv7ziDzK8
QXDsL11p4QIZmnuGldkxo6vlaOTElOiHWi8k/qkfA5ywbnTwBmyaw+/cRZCIgMHeOyiod40zQBk0
Rm0XDTHbOeTxF8tn50k85xe67HxhkN6z66b+vUFgtSWcRsK7vLgs+TJDMiKkvMuywDhMxnfdedY+
8kaIK2B8hKOa9eTG9jJDMbAUM8VeME/ZlF2OI1vNSytaaomJAL1l0QLZLsedGyPJr7TJw0kQ/Y46
dzXU/LsFOzgi07Q9K1u5ao0mX074eaaqKm+Q839lnnlrMi3eaaX8ggREMR1j8enre8J6dUUmtzzn
Kia6lJ05Yx7n2EeiQlEWvkcd7I5Ik08Mecadwr1EvB9dS2tueAEBAgmso9uVwdUK+n8ugF3WT0xD
yvXQPByN8R7ZSNfB53dlGaVW7rw313qORm4lceCHYO1Jy71bsmK35j8fuoQEue2j8At726IK2aZT
cCWcYis6P9xNeHQ2Ve3Rj5VNv2Sepe+YlVe45WZ4uqXis1EOjwJ1Idtl+5TYgtmWm+mM6KJ6Wfbv
g1P3F9liaf25f6LqMkTvXRfEd4M4FwR14VHtfx4tzrx8WbWEjiEQBPgOtnakKlwrpBub0GYLJ7uV
hyRh49LG9Ka6DXEHHoRoYUpMDgjIoHIrrO4ji+UvN3eK5ZSP3eLne9Gq88+fhsFy6VyAMYkXsXaa
7R4laGEbB/09RbJs2i7WDArRfx53L+74/rqIF0pb4lOr+Rg1MoB4nBmKuNUzAHyohCdtXXveFzPm
aTv6o3VOnQgza6j/xmW9c7KqOCFMqQ+ePWSvJN21q5Ep9FEL/oR1MRzSqmlXlkTCYUwDNHulCKiO
knarR3X91Dj6t53Cxorx43VesIfVbc4D0noTT+SVqC5dO26WXyQz42zAGU0vClGinQihKyt/MWYE
yfS9ooJ3sfaWjbcZa1CXcdk2266jmR76NNmmPQb91CbElKurQQjSmNDKJNqOhXviwiqoMNFnKXE2
GqGGENEbf2EPc44IZJ8xTXyMNf4FBrXdYorS7lCYrYPopTsmGCnZVRs+CppqWDYWOAwgvdz+DoBm
9v0bnztgoTo/v07qL5v0Vetb5j5GOL80k/HPz/3Kj3sOMB6ufu4W2inOn/k+/plVFDo5aS21flhw
b/De5IzgqTCKftH5sJ27dY9ldV/QGSzY/4J0xIW60OvmOWZetUf78idBGMJ/F1ePHBw6InblKjc4
9/Uxug3YDi0bULWOw7SVyJ18vGZ1+az3lnFsVYBRs+5OmGaPU1k/O6z+twPKoCX7ULn++Y2nqNM2
feHQYXX9oRsa4EeieLW7oLoSYXU1BKMUl4guBJTqhV2mOLveTPmIIH0Ff/jNAEY5RK4qOrplrHIY
Yib0mbCVT+yxh41RB/RSetIfB7NZSi7zWcCmbRnyk5GNfLVPNkQkOVfbH9oN0ST6utCNlyEhF60a
zM8Qjnfq6NXRQEC2B8vwWWezlinD9GkOJYDs+cWeDOMWGKx2+PneMzrrNZBxbjfAn4muxoMwGtJS
57Ir0mIHpI17/rkE7OCLDWq5S9tV5UYFpKL1RpNspME7iPG5HoaX1IK2Cf33LQ0LYxd5BtmMiFzW
0oTvoRxrpqi8jyFlmtFAqEDAtjBxRsGmsO4/X7IvrD9hha10sqgFM0WZN+LmQ85uB7i8UGoMRUQJ
6kFEzSrvZjbGI5GtxSUqgq1AXhdR6oMdLtoL+bb5YuqEiYiDHc2YxDkPlgIKkaR4zQ0vX+YWyRh2
EbLPiaN6XQ4rOXUR8IQp302F7q8Mq1hGaaYukcp/Y1oEAmrK/FcY/3UMY9iOuSF38USb6OEdwiqZ
wTbqpvQhovQKRT1GQg+3y3VQ7DQR9t2xmy4mWkLmisbabLLxaYp6KlsYeEIHfznk4wM5VA93aEIb
JE2y1oPukbVeeXCq/pFqYtdSwF+NpG/h8kv8FUEjlhEJMVsm+H99i9vYm8Dg+QJGHCOIn4csztMB
OXmsvebmcPaSdF/LtH7OWqjSBEfqq26iqDcG/i9Rft2J/f2bcGL3I43FWY+Z2NhV/RfwULdIM0I1
TFe9NUKurWwankn4YIWiVb88EK6vXEdrXRbxc+RjxXTCcbg2tZYvVT35l95xdbD4n+aoJTjMimo5
J/AOw9RcGLZx+jhVsu1qvi9PldbGau0Pcn/ln0TKc1IREMBY7NlOJ2Nn1sBR/Cj4ZU7E9dQV7LkW
sevrhANc8ezLNEpfXadmg1jIcwmd6mgS9bQzyWvsjLLdgrhJtwFviFXDAUerMjNfymDboNJcdDl3
mWQZiedHLjrphPeodxhaNHW54TKzQIhNpI2yLo6C92/bSm0O7tp2URFf2gpwdmS3PJ/ucuhledGm
jyjoDGKfc5a4ER9SkVnAwFMBWpduvbHt/tZlUBasZVan8vTzrCqTWIuEMCQ3aK1d30LPHQA0pPm0
V3HXLuMJiYzmAFFApHNHJtTCpCG2jWt558UF4hb/QDQweK5t79i2Me2ol1/HZPYxCI5y3sLOsYy1
m8GAhnUPYr2W05aJV7lKRflaT4QQBE53rhGpBC29iK2JYEtc3GeFhG8ZpOIyaGG+Ig32rbWBwWnF
IJZa0hx+iq1cOg82+vm+6vA1RmSVPToYWDamcLv17ijw5d7h26SnnGvytFg7qdU9DU7zG83lqYSB
+gi9fOFatfNEnqpwj17hTXeScEmp06p6rSbCOkMgMQNn+z1HsLiGt/sN8jW+zKd5BMS+4+F9KoRz
9Wczu9RRQP6cbw6zvCXbOu9M8sGHmwPryQS/WwA4/45U+JrPPzwZS5crCoVOc/lXe8Ew0Cn8FycB
H0AUOJOjOckg8Mb+2jUTpBAWq1hQYAQZNcS0CdSwJ+dQAA8uUGv6S0LvhqWf2966ENizySqQDCn2
uUGmkFuogxvGwy7rQxjdqm5xsgJh1oJVXfoQOLzqFlnVtFEYB1Nw/XXT37JickB3ha+dPuTXtLUP
Y+uSOcDEwM0EoAsPljCqNTYEY/OX8qPaehNnC7Lot2ksjOe0aL8GPXjUwFUOZZ9ii/Yi7L3kaWKL
+8gM29qjUaM8QYbOKl4L1wgd9kFjRKvIhQowmilm5LjT7nADV6EN/76uOELs7p30DFjpuq/deOuc
rNTJN5kDGUEJQhAatGdbR472zizQbs9hC8P8ZgmNHo3aRHilULYOmyCK1yiAzoGmZy8SaWcETrTS
o7My63TZ0ibj+dJw/zSw08ycv5xBetl4LiAN8tQsojRK/dyUPuYtm9hNkn6DWrOpMEW1iHtjX2W1
wVaGz8k4Yp0zBKYmX+oO3ezPQwBtJtrVfg+XZe4iEMdaSyuOC35MF13dIIeclNZPSZGBVFUegAap
odgCxS9zSwJGM/ut7Wt3Ih+ro+3/Lnq568HwPFlteB5TXd5a85zF5UT2CvfCDCnX0YEdMLFEu8bF
zIosb+3l3e8YgfVFkYCBQMDb52AFyrS8IG0iSb31/a0WP7d1I7f+/FLGcPRiI5qFQUp4rFlsYtci
QdVxy70w5EO23pveNC9KYaQOZ/JUFn9RLzhrU/bPcRbqdznBDMfR51lpdjaqhC0YGmmoQPwIJ8zk
Iiji6Rh5AseU5Vg7L4N1lLjhH62fcALZJGOQk3Magm+/UAbmW1BCRWf5+yxPPya0tQdJXgTZIeG2
VcAzUoI5/pn6/LSQBTu13ET12Tsw29NCUpGYuX/m2dp27qGI3Py9yhIL/AnD81ltj86n/N0TghPq
PnPcJHSfBhHfIxs0PvSUYtPbgTh1KWiXWP9TG7b66GONqJkcdURAMtmGTB/C0STJNhnh2ct0IktB
6hQ9Q6HKpYvyYomJ5vNnjhPDL5hsvzkHWbFuRCmufcd5JVoqFcO0TqDGp9PPUKSJaHkM5e7iZvJP
SOvmV07FqV0s4bXmu1z5H1WX6atGOSAwiGSvK1vfpVYzLOvMURuaUTxUTGTSyXU3RZurbdIGdz2z
H47MvWvnrmsF1xvoe7vukaQzeR+btUjb+NLZPAeKiPCT3Zsh2H8QRnaKgI8SJuR2a627OVb1zq7T
HIDguDL8EN2RmZBBDUrIRw+x8GOIRO5PX19RXmRANRqkAoeGtpIXpe0Z4KvCe9ZO6dqYYjBBiqp+
GAKgiswoBsfrcVMCszIr8cEPY2XCeMVE17RwWkooQMC3UaNORRJp712ohqGdAArTm52vtdnKw8ay
/qlmiyQmwjoiQ1KFVfkRzn8+a409wDYQpFN0a2Vu7lOdN7TjtxAE6psvIUz9lEJmOJQbcqAfYWWD
79VjoptdNoOFk7z8FLpe+oGZ0T38U5AWWbUegIOGgLrSAs1761I9AoB3CB8bqM+Y5ywMlxOduj5Y
OF3yrbTw+NOtlrD4XcaTV86RV+IZJBka1L65ZNHDjUf64IiNjkaWi5boDqAbMC9Nmk5r0xx/6V6A
CgmGYRa33iJuSZTVu3IjRbuRbV/smf7IhWUbrKsjG7KGSk5GFKS4Ye3fZY86OdCzcZET78rHYS8a
1SBhRf9VBf/U7wKUA7Za7Ai7QSTWOlfBH2Um+bbqnvA9QD6R4E8MptrsWudz1J3f/ZKAqCetqd1j
U5XdJasSfSvBqcVZ/TZ1qXp4djM8UumhhBG0jGUDrbFFKLGwyNTaIrfgbBYEoeRJzJqmG0YYn3VP
dyCZjquIzLrCkFtDCBw2eQf7w0BZGw9sZ6L5PxqZkW3FwcG220ngYNpgV9K2X7omJrkpSsoN3sCo
XEKkQT9cW/pJRAKQKm/9FHXIWTIGuOkOyjC7LcDrFRVrvyq8AFMILyIhzWGgg1xC0ck2zHdIFfDN
eleH7rNUucQMx4ayQ8mHSFYjkg6qX9GY/jae26afC8SmTK4bEoTPTuYBoy3cW99MX0OXhTdKi26b
YEtaBJUMOCv6neFhiIA9F2oivngGhzbSV4BNJBtsfp5dKFnJWvOa5c+Bo1jlLZf7VPlX0FV/sfZ9
MUv8tkz+YsO8HQ+gqDa6zdoMuvE/H80eMGM78juzrF1p9flNB3o4j6bdjU8vbPdZtlRBQyBKFIJt
1JnuIugPbh3TXgTrdgY/b1lFbb9ycDDvVBNDqsC865cG6vEEAZUTBtrNL8roTn+5qvIzzp78grjD
ujODF1sKlEs68NshvtKXamDAGmnmjV2KAo3BC5/gCUQNundgggOLrhrz/c+XaTeeto3G7KtAwJh1
BCDSFw0sO5/tzksYk2naKoNmRsmJJddOx+WYYo1yPK38yNzLoPT8TBDLAwOPnDV4Ha/iEdKK0xr4
dXiclJGoteVX6mRp/f1n3eCF3UHE1P1gk+x92QWnCt3zjvNCLYTBkCXTku+mzMD/aOXdKZ0cYiPf
S9TEfP1SAWvp2i/8ltEmCbVZRmClh9HOEBYC3vSRHpFkQWebTlWw1Ix8yUe5cMSzMlB2t/Wbne1k
5Qav2x4J+fjGDNLpdRRgVDgbR5kXqxLlMfKTEK1kJ3ZN1djbivH8Er3CjDaZ+rUYRXExvY+fPp2m
5WbWyV99YGCcBPDxAeyhRumQCVrzEFnEs7TQa2l8Qq++MmU5Rgna6Hh+d6Sh96HnviCQhhdDGPYg
LhMo6JPXR5SQ4TIJmBP8jMn//2b0P6QYsoH5Py9G/yeT8vzfXaD8+X+pn93/weGFfo9dJ+qR/yXA
EAW0bQeeh+Kcpx7KKX/nX8tRjJ6zCs/CQGkYtul47Cz/tRy1fBanqKlZs7IfMiFb/D/pn/9dhuZZ
s8qaDaxp6Tb7Jnak/77z8NHddpawiamtjF0qGxJv8uKVM/Zv2Yp0M4imXJaQc+6OwD7ixMeIPSG6
E42BPrDdSbOpTRFLOEXTLljlMhpkFNPpySbs0xHrfbFNOUgXpSOH889/ZM1ALV3z1IWN+R+C01GQ
/7cVk4WWm4rGtVwGedho/3scoxjY4RgloQNx4bxTlr7DHJ8pkZ1Y1+9dAjux0WoWM2pmPBQVpFfS
9shzZapab9SgXXOUtRutC5p1I+E0q0itDfSxsY1YJ+r/6ih62oqnUlOdDQ+PgkFOzZMSRNB0UjPQ
ahnn1Oy6Yz+ln9jdvtJBqBUfX4Dh1KwjHfKtTaNzU+CbjHJMNMi9PoXpHk2jvRNeI3fFkK7ADLkr
agSiGP0Mg+UoNOaX8XkoCOdt2y+nVnLVZNXGCoaJqWr01+jjtzpifcBmm4H+VL34rU6xdXAndY+H
5mbXxYs25Z+x+NYaeUmY7BfEz40EUq4afBu8Jb39IASdTvJKavpSevpuqqOrA2FQTXMB0Cwj4zNH
m9HxEo3qP6Zo72Y8vFtlvC+HFrmwvW6T+N68JJIMdrfZhexm9Cg55pb9sNLim3Lp0E0V2QYW0jlp
KTzz4rMjxqorkifbYB9v1uZDL7prRxqbpQ97LctZSOMeHKft0NnHsR7BfakTz9ul3KHfO2ExvBYW
IyWp9Yxrna0HnK0S54YIriQPj22qP6p8OmOWfbYYDog9Yp9toJXHMDKuyko/pB9dRGPsEcvt/Ww8
BLH97JpPWeFfyqS607+sPBJ7g5KQLgmFvDRByv/qLFrRxtpaZnyO2+DhJu1bNWVXJzx2xNSxoT2m
CTyJqt6O4ox8cg81Ca0eGxKsipf5w5ietofZ67YseYMMzBooME07lT4pEQ2opgm4Vq1WoVHWK+qM
va/LjzqwyB2rkTjjjjRo+S3yMShmsWLRMPzR4uzDcaaPUPZPHXvtuiB7LB/3rZ2s/V67dEZPsWyf
4TgStgBF0ep3Pa2emM4qMQHMVdavyDHevVaQV+CovyECSEIQiQMhKxrIdyVYxEzawTHjNzcvb35D
1kWv/JMgoyWLuP/T8NRYwQ2f1u8UKVBFyFIhvF/mHB1qtozMpzBZxXH4UWneJ2x7yRhRIp7XmNaV
pTpG1rgrDXFi6r7JpAYGm5yM1N+rqL/1HbPX8UULvV8QrhBjIu5eUMTB3qp/577+3A7i5KsWV3RQ
Y/UGcNFjjsSnjJ0gDu5ANk5eUT4Z5qvXJZcs4e6vX5JBrkwVrNmEYDaId4UjPmzf+xNmyQVkMlxj
c+Va6hLL5jWiYKY1sr6ZBZMnb3hn9OTqn/updc7zH/FNcqFULR9QfNFP6Gc9Mh6m170PuX1PQusl
KHaVdD7ZdEOBIWNKTL8aO/klAuepO1eN+Wz3/Y5e76ksjHNQB5epyzFmiz3hMIsyqlmSg6JkJvIy
NUjirWS6MpHeiTY6Dl65Y0y6bnC2RVjLELENX+VYHstpOFUDYheMoGRzsLjqevXVc+qT7vc77rr3
0j0E8HS75i+1+p8oEaDzA/LfehIAgHIxjg6dbyYMF6EDNB65WcgcTBeGIY1t5bxFUfVOM/zWEqBD
x3ttfPuLpNJbo3wOW/M5CzJnNcTVu18ys/Xz32M2Ho2u3mVK7qJCfqoyec5y9w0G0pPAzRmSMONr
LoOY8jJy5sQwhPuW0DAadEOZt8LM7pTLz8iLFuQlkDNAVNwi8XBs1HKhxAgGObgLkDjzVxiW4FKm
z564OTJ6IYcIy9yVgHL5VTgNMSu37RMzqZM59fvKmg5WJM6aSi9uIu+tlhNDfXVr/xX7JTI3/z3S
xkcZxts8gE49jU8NQb6amnbzhSBp4cnkr3MGvDXao2wwOGh8OCe5irIky4Bal23iMjEGsYiYryCD
x7LC7gmL8lgROgIIWQbmGTfic8YqFlezuxQFigM3eRONds2UOAkv2UU0CyTJ0xmA8ZHg5GztyN72
mPcJNFNOn04ecY1zlcoRiwNm84FadtiPZM7kcfBtqyxY2fF0qautM2tBouActPnVqdSqscxLjm16
4XNO+qG2q8xN16ePLrHfNWd66/3xN4mBy6aFWRXoZbcS+UURagfGHnlVVWj3rPIPrDXcLDpj6LqB
4uN0jl67UHsqJm2X1/GO22JlpuHBU8lBGc8ADE/GZRzDAxbjD61w74YjiXx5jfvpyem6m2XELw4Z
euMTv9q5dlt7CeViVcA1Ctmj01MbofWqOcbdJCYu4OAqBwp5I3wHLuy73q/i5A/FO6EY+yRJNtCW
TrLv5xeiY2UvdVqvzQz0ffecNcAxpvaSZsFeecNuyPGH0wtva0vc3aidFROvPtb5RePZnFDjuG1b
s9rglkNxvoY0Dmfdhz9Kx30fimk/BDJZyhgqIguGN5epqjmAegBeQTUSVq9RCzyUyIO6vpDC8QHQ
50t3xW94Og879ipEVv0159qOYbGzIg61tLvWlXgkjfx0vPKtmul+efYd9OLZUQVb+88BNuBgpZ90
xSB07GFfkB8ICk8nFAG70xlQ0bW3vQc5r69F5h8nQz+0DvP75BYZ4yFKxz8hyFE4lMPRs3Bz8hUh
JslQjS38Iv8tRd9T3pEb0urskIfwRcBPAsMn1qY23cQMuPRUj1Kpu09m99Ln3lcAwm/hTvlrlcud
kcEGGU+2Yd6yWDwC2TzZY0GAQ7YUdvX2lXDG9f/88ukqLv3N/DiT4bKK9eiQ6mjejWIr+SkOL2iD
1AOuwiTTbefnpBMYz24HtHtK5Fnl0ZGJ0sO1tQ8tm15qs+Hd4+yeLb35jKlVbM3ZFltSfBUbbCSq
bXzrmmbnFfFnQvB1G0XX3KFgsvSdzPXPLmNxCVuDJaVJ/TFvNUPHmxa6PkQ3XXOLqx0fUzc7hAFp
D61ThffccDSOC/er8MTa491/iXw3X7MFm4hh7g8iGJ40xqagAw5UefVetsN9NEpxU9hlzyz1yCG2
D+mY21vB+ZqG7bLNCQ4YvXXYgtf1tOhma4HJoGF4tWD2M+sNl6abEqWTUbrqYYyHGQHtNe//DgrC
UeXlt9ZoO1wOxj5hpcjPILtSF+olnbHN0xztrCCeOU4DVcEpQTePL7Q7VHuTslaE3FFCpr/SKNO3
IxGKma9NG/ahn00bvGm40beREf4Z0qYie4K3kDem705TpyTfkspm1uR0MBJaUNEhrGaHRg9MmxtE
FLodfMui4wau+oxoZTZ4Qc/AzDRfQWFw+xGGtjBIEeGkf0ChKtakYfYg+9ci55kM3ayBPuc89EFe
A6ZpUx/9icvqVBL/ElaadlY+oQc4nr8pTp6nhrF1bEqgtvxeOL8XthyBErTju6jPrkK1PTGZXE+j
98uikVgHMUAtE+Ea0O1XBuVnDRPefDeumwz2bBRLE0IUQ/M2JsBac6OlmT81qnNWvYnepQzrJYKg
7zjTL1Kk36SFFutB8sITDOV09tqUr9aGj34CV0MBpuVYJEyov5UXBYtNjCgAtUrqLyQb1VJrBHIy
GGmJFu6yiWgqH7sbXRh+1uRpgM2MhbApV3oOHUUp65cjRsZwrN11wJ0hfJ1Bi292AOmqiibUXETB
bmTef/QBjQt4Ho9THUe2jTwJIjcYnkcxTNW29TuUk+RmxHV8coXerBnrOMup9ZKrpYhDEKk6iHGO
Q+VVdiXj2buGiONJR/Z/45+PZ8UpfEO/rNejS3KE8Ix83RNNvyFwZkkwZ3W2BkTqDl1qkLXFuiNC
apnUgF9TztNlmMsae2Wa70SnUxtWZbPEnPJdAD1dZaHct76O+TPHZ1GIaS8dSDVOERvEz2GHRBj0
MpBHToFc30oX+Y3m6H+bUpzbRIeBCMOEKOKEMWZ2EPLTgCm2hHbgrk3Ch7sy5CnuDhXPih+ad5b+
YeldstHbazZap0knzpX0UHcZe4roWCgd2y4BBl2Nfb4GffFsOuFBZOyevapiCU8T6QM4IXavJltb
5YuA052hWRszABIPQ5Jo6MbZ3W8j441osk1VXsiIIpwvwvNOUOw5g6qcqQa5nNMfMzIiE8v442jT
g3H+I2pa99jyT2fOnPbc9MgXh77gy2GKXGItPJFCSxSGxU+WtMFOHVtvehHc3WqqSRNAXaf3YfLM
oJpwoMcIymFLkjRKxN6Vi9LsoZexB8HPygp7gt5a5t7WIy6y1+rVgLEDXcMcvF48Uke9mZJFX2W3
R61F8uHHmPcB1XJNbqIinMl0uVA+AZBoX3eWRW+jhLuzhHn3ma0x7aVx9qp1ERTEc3YtiLpKXrAb
A2cvfomqHLgVaGpr9UWyJcLHDNzJUPuc4352D/2MveU3kuHtaKXoFRzn0De63BtB/uRwzUnmuzlN
/qm5/W/b+bD63ji5gOF4F9oYh1EeOlXDXsrihZ0Pp3LQ3mPTBNKm8hzyO+vJPITk2GW+xakayEfs
7818ANU3WnOabHYprOpmQJZaCGBRSwU4mMgWBA+oSPFfoI5bwtaAJGEP70l0LjXUQu0wgbIWfCdR
8alSDIMjXM2c6a0dvqV53ewYP/IOYXhpAZUjI2ikmRhsOnj17lYvYor1U6VG9HBevUpCj1mziaMs
aMulrWOkA56ycgjrZg2PRqWltM8B/63mILsO/vDRcXZdp17d8R20f7HAgGJu6h7xI9Phhen4n1nd
3mx/QX26jePKZiCABIXT8Bi75by7cxDPxEHC8ig7FsZ3IjREgobxHAXTI1D+MReSPEPDKDYj0sTW
jchv0BpjVZUMhxH9RAtb2U9R2Fno2ps3mUmIhymikvisJsk/XGrdEmXDx5CMD7Drf43a3DZaTicY
kl7t8iiRwhvZK4b6czDltKvJaQqmJFyrtPmyu/JNi8xN4U5flhhe48aMmUl/ZrL/6yvteyjnqsme
rS6a/53BfVtKlB3UjS2aRxJdobfk6zaqNmGl1BJez9/G625NbM8aJPsS1nKnzyWyVhJ2XRJFzNfC
yswqOxrm7NAr3drlXnFTgfSQFpNTPrAjqJ2b3dnNxm84cKBzQkiZ1LiWFeMsENKvlo/Uzo2/lElw
StSiU6SY2BSSz54P3wkR32tGk+h6iLUTeQcxkxJ7TOpzHM1r+GBsN+Fofw+G/lEH6b1Oy2IRtAnH
D7Nrb3656qG28C1jlUWUZW3BMAq099qLaQ28jul3lcyKDF7QIms8JOXnIcwPPCvYKm06DcFS2NTY
DKU3MhpJngesnsj6KnqbsK0OaUpe+i0FdGsAa7ReIrM7RYlzMux22hgDIW5iXMWFz1L7pAZavLI2
z5qHnhmnXGqcvaZnj8N5UeoNNLbaVMSDzWsRI/bQJfLkRKwNyqr1WJbxvDihN6zAaj1IGz1UBhI7
t6RSjEzq4ixDp+Zfk0DlDDWCFiekzQTRJyDaHK9eudUYHqL5exvdhF2jETcIQdUSjkx7GutrWjQF
HX8zLEzkug5gzEVLG1frc+huY++lgAsbDDBkxvShpdNrb3aYQwntVlOew5bs31hI/7WJb1Fz+jmr
i4zjDe2Q9le5CkaFMcIRrYeV6/YFfYQ9V97iUhbhOREEo8a5WrY8jWXkrTqsdXAGiIy1tWsEyHYx
6ta19Ia7n037WcqymsRFejmISte82zrRTByRzzSk20LP/qYhcFGRf+Vt+pIU2mFUyAlKeygXZI2i
bPX6P8ZnFqFjHjKN9V8grSVQUjwYOV310Oq7MixIeWBeMhlz5ULo+tK24RlPBfSdKubVbTXuQhPW
9JwNxMY2hCNpWkhapTK6td913xW/WFCwTEXcJx1gmoFwfiuPX2ZI97xXv9jfvhh0PCBmVwWM7nNt
xqtxUG/Ch4Hrj+HNiHpjU6e8SoUPVr20Hq0TruPQORteTp4ASc2Y6zCdpy9gVZe+jE+0TTvPz47o
wkDb69M1Q7uSlyloee75fCRvPnIoG4R2HJzqlV4Bpp3Jzj1AXe88VIOgwTEkrwLamLCLnwqW0IXR
PtnWVyfDYBGZlBfdT9tYoZRyeTTRlqWEA0D4Kcri0erMA2vUj5604HGlZsGV/C/2ziw5diTbrlN5
AyikoXUAZrL3EX3LaEgGmx8YL3mJvnH0wJemoelpJFqIrNLLvFIpq/71UWkVwbhsIgD34+fsvbY3
79MpynKkGEvtYBt1ZPo4k/o+JpHukLHRLg3N6FeQBocF3R9woBlDTcuem1LJV3gRKKv1h7GCsisR
Ks/bulN3xGKipzKIcAumeoPqYIYZVln4qXtAyWXOCmooUlOjcuVPeOqatDXKtPyG92rbtx2JrUXc
zIMrA2evhI4Ya3qwDoY0RcBp7bxY3zqZpa30PHrm0EFLTM/yBd2bQ9YQRYkl6OxPgigDCUeoqVRO
FX9gaKQsP4q7zIaCHk3OvK3T+Zix07PjB+YsjCraso639qE9O0TvgNMAecvZtNzlWcxpkMLJrWUA
41Hb9Qr6TnJ+Vcgq6UftptayqBVvEer2uhibn/6YEVHfGi9Rc1Nrb+eK4jyWxVFDzrX3YAthtiTo
TBuTJScKqnml20WW+1omqk5F6YLDgng2duKh93NkiWxWJWSU5VwqTYowOvk5INiH52euq6beacX4
KhCbL9qRw5BJvWEnFRRBhAWYj16rjDiWOGm/RhPNjNpQcjs2901GPe4a+g8OaFyHgf8KDu2K85RI
FRUTdFi2X2aJfZJ5DDR+ZQeXh6FEWi3Bz54VJJzzzghI0kX2veqamOoTahX4CvZ7CeWMgemp1Fks
M51+w+DHCArLZpb2yONshJ5dNZ6RCDIrLkCY+FDwWIfUfdqpS92NJcVayZ8f7ewAm9cg+UWAXupz
Au6epI3GVC1MA7M0fKY0fcgMVE2hltxsm3MFrGd9reccKbED8+b/FIp9SvRJHPUl4nAgLWCol35n
vSjJDXfeoxaNPzn+aFW+b5n7V4H25GXjeyYTOjX6VxHq/cwcu69Y7XcVl9ciz99tYtGRsnU/Yh3h
iN1nIN1cLV8EKN6xVr03cfDTrryvvpaTcUMTs9TpF3XxJbWAPwO69sJtEntmEOBZdsnVQnoBcYcI
FG0fjMqaGQkdon6tlV4xb1UZL6IRV8Fog3ABreFTMSKCHUApBiY5mQi1Dx1j/hUOnYNfEjNlDydL
7EiG3iVp8ljUDSoPhKfLcpDfmnQvaBp3FSywFWbEJdZF1KZNVWzIrpmFSIZmlpYfjaJGHmEC2KIm
OaK53vUkFYrwQdGT80gMQwofdDHqjI+gh6aCXV7n8hUJ8uTe5B2EMg5Lh5lgtiQt5ahZOAsy0uu0
ls8pdbDLtDSalAi4HgsLkeZ1paJvGv1FlkE8jIxhH3QofoX5nWkKecFt685MwaHZvuk6xpDpUMR6
x0ld0VcOpVih1eGLqnAFGU2aLoYqrNdgWcjz5Xt67nUYsmiem3Y986u9qLUPy3wTdv3q5OpL35Vv
Ija+h7h7j1F7oK7dS6LSNnRt3BlFeRC1RywtCejKyH8Vfr9LjSUVRsEMamjUl65h5Sh1zjQlQeDY
OfAetc6dH7O2a5uYyD3KhxkpU696oxFNCFo0nJqdabtNw2CJ6mZa8jB5z0vbAXgXNfTwxArybbS0
VBY2JnUoFuKFUDV3wcKOPUYuSai/qdyNOD56WBI6NjGNmCS2TazNDpmGQfiRtfa3XaY5+Bp4S9wB
BJXJmSq0eJ0hgx70SdRaeQ8gcOnugIsG8DjXiFmca2HMvk8YRjc1RJ3+K0b2wy1J7FEVt1/6EKyt
KVxDJU8JzeGUyNqu4pAKxsQBkhbhos8zmOOKWPet+9MWnroyHIKlSEdpHYVZGNlaFjmhqS+fmyj+
8E0KB6rGnT3t97b77RmIuHVFDejhV/vCpAtY9gXUHONVA9O20y9pJbV50NC8NW31o0GTuxBXcXEl
IaoYN2fEnmkz2KjdOqg6sHjKsBbjwJ9kgppHq8FpxSeACkQo91kHEz5xUCaZJIXNHDdnz0mzJf5f
bebU2SqL0Ib5g/oQuAC6BdZxXeuwSvbVnIR5ROPdzxoM/sLsBzIH3fZRx/FZi/QCNnBFs2Cl0Lac
+zUQHjIN+Y1rpNFV08yEFlnYZZRrUHckDI2BhwXIPUV+GC2KGJ5h2rNgEZTDRKcbN/i8NgLj5lwP
lXEmrEuljc3BCznpOoZ800J1C2XBZIA80qEI+uno28qdk+mETDZasoeR9K12UbQxnCjhothxfaIL
jBatNF8by7LABtjtoY2zT5S1xbKsubmVUGUQUl6EnjOCpP2YStE+DZU2pUaC2wG2JdomJcVg2MRq
kq+dNhgXZGRrcysuFslgvlYDs4oRgjESXL6rHt2GYWTU6GwbPz2GVdju2rE+IfDFGvuIr2eY2160
lJy3IUxSLjossqESL/2IpjND8NcsGhF4granvcOm0OmwVtUnPbBv0GzRiAa3aizLlVPTf3R191B5
5t7vIwc+AQL1EgoLg1ss2KG7JIWZVuSJ9wFZskO2XMhH2ZoJFkFOo6Rz3voAxXpVRMosr+KlEhIp
CJ+D6KgKpVk5ZtDfLYPGkmZSg+jmenTSc5wqYi+G+KLR4yIALmh35M0UG5gXa3C/yAziAMWvpTsr
TvfhImzpB3oVRkEqrGvUdv0bFiAIHd5wdHSOTbn7ADxkWFoYLUhJTteqSylPAY+4OaGhZ1fqyNgm
qGcxChDCHquMSTY5Vgpxmvb9Uyoi49KxvIsT68u4hirp0wzUPlzDStb8/SAeCFXfTZ1C7AU1IVve
d2DTJbHQN675sXHIUDIBohGVg4amSbmx8XyVsnzWFeL+0smxA/ljoSCnW+gOqRtjkt46t31AQeJt
ArKYA7c91Y5EnemOs6bvo88ejRrVAy2FVnynLkVH08C5MasHP8SlaiTqnn4v1X9mqGtjNIddmXLc
zGwPDZ2ezbXgyxP1puuV+lHXn0m7fAzy+FpG6mLozXxbB9XS6cwQGZZBjzC8RFX9ajV+9CKtYW+i
+VzG+MwXbaDQxBHNOTQLTNIYNceMm459eThkuXMtQ5nv/fxcKYOH5LeGOGZls6laW1EcFfs+s9Y0
7ela+Gm6E36zNgvl1eMEvAsjrC9hG+BPwnhr1Hp3aFXlsVL1EmHtCCKt25bCe1ZCNH8gve0HRraG
Wc8as7MWlR3Q7oJsznx930ybYGf4KSJqQQN1yl0nVglDCXL7yhjx2xNdqRn2d0tf/xik+t6F/nHQ
ncxB/najV5s8Em6xCSLbnreVjyZaKd75hONNa1BYWd8FsVLrzG/Cg4FiFqxbNqzhgrOiGJxbRJrv
U27MoJPNoSieY6/Fc6Fa7hZ8tgfWLdT2vbanYIhnNh7LvY85d5WOFi2VNjjLnMO2MaU2Oo21i035
w0pLpuQ9eXltmQYQN/WnHgYJ9VlupnvbLo9+JCTkwWOhmjhLW2UTBwdDDquAoZ2kgTLo1SMwCXAm
o3MyGEjCMXjw/AgBbDurpL5x1WFn0Pnp6+HqJPU2KpMNoY95V26KHqFoHF40JTk5Tvja+c7cbxQY
iZ9wERcARs5Z2CIHqPrv1PBvhg0KPLePMbwkUTKHKxM6gx0QsqrtUUQUOvafDl6j1c1qOwYcs8DP
d4L9Q4Tg+KqH6QsBlG9cC0w2noJYoWKikiwYcPbul+N531GrneWbog/PGe5w9h2P/btRDjay6RQp
8Zbo9GOlJM9Jm321ZLQjamQK4nrPXRYhm+RWpauF8iO9ZGH9ozQxROgqAWRRn32pDH+mQqQfmWj2
bM28PyfT1dO9kyvnIdYaEMjWNQfsfIBs5Cz+NmaJEpc58d5IpH/auHlNNPOuJGww8D7ThE5Sn6Y3
zWweMel/TBCdZPJztB1dduvtbxFE+MKNGc/0InmJQ8SfqjNlyNYXGzXmolB12ms5EnPBPShwFNI1
X+qB8xILD0gXnkEfmx91KZlD9qwfWmdWpKR9+Bz/R8SOM9/2fhD/E00NyO+Mio0sTbq3XUC+a2gT
oO6uQ3NTNlYzlwkTXDu95JV8izz/9W9DU/awtlBGGn6P9kBYOwXKMRe9DDmTK9G5RRw0qUwbixi4
yHA2AuP1crTLKwDFDsPhgcnQjtiyghC/SRsA6H6Bm0Ms8lIWYPcINq66PXotj9OyqOcyJ19RcRx7
5TN2mY1oeVNHkC8btYv/r7mE91MPf6W5VB1hmAj8/rny8viRfAwf/7FvyjD5n//9fzBm5NE1/PJ/
/pFFy/r0+zf6XZKpmeI3cKmYbYHMWLY6UWl+h9LC4/vNEVTKkGn+gav9hyTT+I22ggUgwjI1VQMR
978lmQg5kRvyHeHYuBZE2n8rMuwX9gdVjNBMoB+IMgXyT/UXRebgxmWic/Z/Fh56DMnR2hQLwEoU
RhTTLldYWqyJtPgL6SR/KlLP/8KcITXlByNOFLqDLNVAWvpnKaggqETWkLOfA2XXBXhb2JKcoVz1
MliFkMiUKY1L1VJo4BRMSubMs6RaSF/SnGpZ4fIK0ERqWHN6qusO+EhlVjtk6aQGTVFEA41rdEl6
e40wSANoX5DzNW8YzRU9x0Kymrr8h5bSDmZoA5r6kiYxUOwfkBBXAp+7mY8oMgVpru2x1eRBsbW1
agxLAky2IiMcnFFgAILaiMRbV5Xvdni1TPdJ5TA1M+REVSDw3s+iQ2AWa7VKHlxKT3IbPyhzMQ/k
2qdsjFNbOk9+miz9kiAdv96XFZ17XjjyE0xO71n6ItozSvyXIPNmA8ZIZO0LUfbXlqDcWdYWLhWk
Q9y3/VRYNLOHfj39wIpZfkuvDvVpB6HbOVFNQeQbgoBGTb41dbFQPHORRge7goUWVyvMycjVlV2E
NLLWhbnsQxcK98S2YL1G0AIEWExNY6xmmJQUVOQZM3mNcCMvqU66mxgLuyteXc9bjkhRcRIMcAMc
TNxzI+lvIJFW6JxogWjPWAHP1Pmg4tFqTDrK2hQPVursyegIiYXLSlK4vHhhG4jPQglS5lnJ+m1R
IFE104PmQKcD4ZVgNHfXNv31RDS/L4KEB/k/+ebJ4OfZH0moGsLm/+P6xMSIrNdyEPjq7i/ETIlE
tek5Yz93ZAlgilaxyAYW6HI5LGVoXcwu/hZYBkR30qPwqRX+PnAT2O/ZHCfrQwjwX7c4K8bZuuBM
H2K1z83hZQyrV5/3I6l5n/NiHSjWRvfqRTYOQBh/wqijljE3dqpfIteemTrxXyA7B4nJhyAE4gq2
TdUdxgLQrf0jrbxZQHtNjcQBpTOkjYB3rlkYnTfD7rqXtPiVDqVRX8fLkZspz6NFjqqHSTg2KX1O
1/tKsw/nODo0ZTrHON6CmvWcoMVLEmrTgCsxSN5tPO9xYh1kRZ5XmtWrIMk3eJrnaWMRjGc3i2bA
amGVu7GNH2zdAq9ozYjxBDSSnlPdPkRJf/KN/lRI+ej63iJJlD3jjPPYnoIQfZGrP7fUfBohtIOX
nlG4LfGGPsQIpW2zJ+btk3yhhUhTsuejRUlZnLjxQiJIpZmzMpKU83ez4244BKO3+8My/y9fDhrE
bhuUqwlC9pfLoY3LMs06UT3DmH8qBDFpakK82LIeCiLbytdRS77ylqVM609Y1Wn1RseawUVR5lev
XedmBlm/P0WDXAPwO0DfW6qcAQggYXRCkcpMqEPbKjzlyRyaRZjYiHHltjF4+9VsAQ7rUdF6DO5y
a/XW2rTbIz6k7QCnura7ZSIbJrNi6bF648ab4DjrjDs8Ap7jBe+xcyoEWiM4414fLYwy+qGv8OXt
GyRnPe1fFW6WzLpb6dBDaKhOnH6Z419Cr7+IawDGTH5RgGHT8+eDqq/apgXyQru9nz6O4ty22SYa
umMYA88uxCFTY271fIs9ERZqdUT0e0qNBo4RhyS738MZW0aJNneCM5LEI8rDdVYEKMsxx8mpNdZw
nXJ4DeQN5OQJr94mj7+I2JyNHJ+IGCIh6JOWwMLQlR2fzW5qSmq9gkOdoQK4kDoX28Jg6/KUv8Kk
/aL5n3YuXQMup7FfujZkpz/vXJGNU98Ki+pZ+MkmF69NzXLlW9iTaMuY2cZQqpVhoBLoLAprPouq
WpMUeC7wK1Bor2ulmeT8C9oe03u01K14W6B/t9sVMtdeIRyo1JfT/VWMNPWMclWCAfOEyejU3Gjl
S+tfCq+Y9XnzUjkZ4nLjWXrh53SD6SwGPltYCafTG9xtYxdb23gpXfcv4FoTE+yX7Vs3QESDFTeJ
FKYI+RMzzEx0+uvxWD8TGfo8rYdTl7+jKB9KGh093aG/uAP/rz8QgDHSStiotvHrDaiUhlJ01Asm
/WWLcZc9szkUF3Pb39fSembEuh9a61CWOcFYqKHjF5c8RNFYD7SRaRASB/j//pWmNIE/vQe4P6a/
3NFczYL250y11R+4aYZFoIbRtSh6RI7kT25RwqEA93ajQOiWiUProN4pqKkSc13aZILTvqyyx454
isKyVim34iSnqJWXkmM16cZLR3H3mbesE1S6/herAEpw+5AH8hWhxzlCUihZwfWWFGa3Oeptjho+
YSNxlqFVvhBatW+lNc9C/dmMSnbmuajTlvlh85IiPk8tdxcAVCkT41DSYPIj/yuFHdL61sJBu6Gi
lwYhEFnOR0VlAt0DgBg/knIwiYlQH7UlMZQtHlKOsG6WMiXNyGD0hpvGa0HuFm94LC7Y70rgQ+w2
uvJEnMehN4I9GcndX1wT0zX2x2vQoCw2sSeRdqdpln3nv/3h/S80zwyDgPdfKMam7My1gaXt/hn/
Wwa0f427+U9fNf2sz7wYytAP6uo//9vff/bio/7404Pl/ZByaX6Ww/Vn1ST1P4KAp1f+q1/8D2bj
f33U0ae36p8fcx7z9OOXmMH7v/j9PGNpv5maIXSKItMi5ljjsv97yIb6GyYxKnqc/PcvUVP9/TxD
xgZgbX1KEuTTsizBL/B3i5mi/SYEz6kqR5ppPTH+LQCnAVr9T9eFo2kOnQlBlrLmwDRgv/7lvvT4
QgOhhLrQjhcDwMp5gt33vfVtOi+O4pzUtq5OVo0q/v4FfmvmRV6eP9RGHl0IB+LfTv+C1GBUi61H
RrgpnKvdls9NLYp3smnWUqKCJ4Bd2Y1257ACWyv6NMqb0KRk+k+VXHuG91ZSqJIX+GZhdN3Qi3OB
9/N07A9bAyrII1mpELGDestvHK/NrgufK1V5j/wMdsIACj21gpewz2MaXQUJMw1NI3uMvec8yVZt
N5hvWaWZS51pTyYlxKS0iSnp+v5A/+UNtfpSQ7/7Toy7RqsjaGFHeQxqajvAOwY3BvYchlF1EKdY
M5gwG2DhLMWobpniPcZaHX3B4nkyXeksE/70HcAtBI8kkS4qN7F3bUb6cNUEwVqEY/rWMt23G4RE
lO7xkWHHXk0j45M9HkWp4deP5Jjiou5qfxOZqfeotSidCRLWPwtCxkIvRxBVwgRwpNbuCi+qzq0B
bgD7lNcI+4dTfjKY7H5mk6fJCY3g2W7zaBU6mba3iWY84oBMly09ppuTjS/316LeWmq4/T/I6kLP
XKndmRBUsVF8o6Z52YeXcmgeGJbie9YGf2fIuJ8OT4Lfq06WaUeHtsHyehuzyaML2nynOChw63LY
uyUnjzhDi6nGGVpdOGqnPuzRQxQExmc9IL4QYuNBb+N46wl32AkSmnb3h/cvDIlJ51/VXRJTon6V
dY55khyslplV0HaPtGaRR4pF05fiiMFjcMsNFE9d75SvVjdAtQS9qVrdSxkSnJxLu7oK4p9o7pfe
sS0UbTMSVITIn3NTJU3OYFZTneui7RYFb9Uzny1he5GpvyOkunRF7nx7ygu3OIdQQeBkrAn7sxns
724Q/msb5QQGM6+6Do49LvnZuREkDx0GyfXYRPo+761oN9ZVtOXALrCVdc7KlNI92SizlxxCy0eC
0QjkzKPkpe78EjDDID9at7xGQyR+dgo5UKiqUcEZh0QP2QYbsoR1q2s/7Z4M58qJ3xqjdGZ1E6bP
oJ5RL5T5cNFayUymSuVD3/iMxXGMQkvpdnlfNytYA/VFuoYyj6pRvyVdlc8khKEfbjluK8R0iHxs
dPcWqmGk6+fE812sUgrOJ9UJn+NEMifqDf8c4kVay67S9+RpGTsHQ9emZJj3UFu4hwZarA9qHz+T
s9fQn7DkZ52GOyItvJegtGPkKJncWcF0xcUY5VopeYVqrlKl89+csiKYW6PfXk9zkNwpnF2sFelG
CCEfmliHzNBZ+TVIWAWwNpo30jqA0KEK/MgN40ErTEqJrEagllDu1F20DOAtXC0JJMOz3B9JJO0X
Oow2CCIjuehK4q812Ib7LOqKfVyhnHJlbpw9E4+3UXbyhWS/79o3gp8ThHyMbBREY+ZsUe64H6lJ
G4PwRBXAOAqVdOJDijG2GRLiQpEmAcpmlblnYZKiDMjLZjYIkdB2u4/ONiSOfTkcNYJpDtwpJoZD
Tb674CXT0RafVjoyqTR6cRmYGTMiCPJ1Syz1M6SBd1V26iFufaieE9ESq6p/qarIOdJMJTVT6sP7
WJqTzLTyL9jX7WMqOVP+8gUts+zf/0WkxuPv/0Iv8re6s7JdHvGbtwUmNU2J3jTbb6Bz4Nw1OEa/
iXyY5U7ovyAOYwVQK3PeEH36ppQ0SYyByZuimcWTUYzb+/Mo9Iq1lzvm6v7d+qE/uv4H0+HsQXUq
8zErAHvqVk/cj+qbj3VSuLDijbf7F/XpFUU+HJw2dMlZ5QXSQYas1VwoSlF/DzZ5dDX4ElT2jnXC
KphfB7vmfzzfl426gusg1/eHRl+SjRg3+Jj6Zttb7s1V0c3RRFBeSMTsuFHI4MYo4L8GMVtg0ej5
KfTD+Lmg6KxMB2lX1QOMuv+LwnYYa3uZ2N4fdgYuNEgvj1GJU45u/8v96Qbs2BoUFYFp049Jowad
dtKlx8aW5kt+u/+0Osb/HGVcqAm8HQwBivneSE43da1cXXAje1NOsfLT88wOzrEhsie7cRetV+JE
GSr36OVjvRJqlp6RU4OrAXF6LW2oBITAFc99APyT4yLxU3785qsnleXqS00xSfh+gNw1zaxtAIx4
FRE4+lw79XvTG9Ubhe71NRj6+tbkorpCcVxHyJ1uCm3bh8GtLjngVyQN5S5Weu1sm2G8CjtXm0Pe
zGdRQ9IpIef9wvET7eQyhFqHrA282OlwIJXVSqZ6dh3cvIGan4dvURTehMmMvwn78alWz4aiRj+L
lgXLztv4OXPybqkqQ3Jk4mTs8oGQJIoh5eKQLji3WoRmVWpuoCa232HKHKEPgw/FQsvX4K+Yl76l
bj2FhbAphPUU+XkxnyZxt6YwNdJVLPvVsnPUpq3qf0jDeq1FVXwGjsSsPFSrPHOsPSf8hXRE/962
LQP7aZtnfhUcrazTSCtyq3dnoAfB6O8z6PhEja4vrg723XraAiq7dPdeWvfboeyVbeqgx5eVkW18
IvOOHQ3jFXgN8zQYxFLmXZZec5hiiyTy7SfDNON5hkz8JbnvHHy871XCPmgWzmcYjrtczRHB5VDt
akOBzxbUy1L65NGPbKjogLK5P5jxlVPFRslD56e00p0i6+qnhLhWtq79pTfjUW+C6qsHwJvpfN8h
7i9ZntSfA8mMI1yoH55QnhvXrn8IpX0d2tT7aKPwY9CG9qO1tM8U+cZHFI3fWlz175nLnSlJIn3P
puB1p+jGfTFgbGDwTBJ1L+uD61jYLzFezBnT9T+kq24tUZYvLETRGl1jyxlW24SZkZ10KyiWLcLS
R12q/Zy0w/wlNnFU6CO/RhiqD0ZikpLlItLVfAaUZN8ac23aWckXfrTp1b1HBVUv4fPZzczgjvh2
EV3NAR+bL+r6AXk3ZEmDZoRHFRTbVbUbktjbxH3mHUjncjBquNZJrZUIWrhQrsPI1c7e5V/9aNyp
SHJpiVfNz768pBCgv5q4ETOvqMorK24xb6aAn6CzmiWfRPsCyr3jyo+UnZGAmlSdFBW3qV1LhWq7
NOX2/qoybuJ9pRr1/P6wUaHrE8ZL7376Hlwf0MdkLx/uD1G6S96nF6itygNsRx/gkLMlbrJ97ERH
kFZb++tMtOVrH5RvtjXoZz+zUO/r0cP96UDgDi6KUF2a1CWvrhYQfJTEww4KAQBA6ioJ024RDYn6
Fuv+1meV/xpwe2qU5TdVtMSDhVZNU+IfL6XYAR5V+OqW3M9Vh636q1YYarRVqLBICbnJFTZ6aTXJ
Y1kht7+/xJHOSh2M8a3pPFY65JYHW0b9sR+6epGktje5Cef3l/p9MM4SBuXXruTD8htjXOOzjp+6
BANc4ILxy9xbhBNiK1sDb0ykuTdtqJula+PPFgb7oxcl2bsaHNm/k7cxHYaN4lCz3J92Y9T/ljvc
fL+Mdx78zOXvz48Uzg0/R/OkvW8ycHr350XvfWDGsi9jHiOcr2B7jhIUhO1HODo9W0dKkuonBeEg
G4qxGgpFXH2wIZtIAjzLWLBufDdqR902aUl3xY0WcbFMmRevdREVt56DF/62otqSFPpVqTaCIGoF
5INmT4u+Kp8QRVD32qNDjyKpniSZfRfhxivDw2bqQT2duYQunQfVoWgrmXVMj7xch6HQigP8m+xA
CoK6LXN13cVx81B2TfOAxbx5iFCndpUiD/fnXQxgjt1WZ6B57crs5Lgw+Oiv9//kjNRbT6F1Y44Q
Bstu5O3T0fdLKt2sL+NHh3Hxo5EWc01I73x/xAidxpU0zYXr68HKTyD+osPuNyrB5ktNBu5LM7Ga
YmnQQmcffOkR36iESN3yoHtU1HDYjAWsAqtRnDdd0pXSCq2f7CD9JVfyH2kJZC4anHJhAG2nJNXa
TdNT5YZ5jD8vid5SX6lx93OwDAhcfbN1ku0YzVzCdEjOg43Z+v6yqAN9EjXcUX5eb0zZKFd6s+2s
VTzx5cjbyBT/s+EDm4dBrJ7LmsBYB6w+4AkPB23W0NdU2/3997EjFKZdktibyizbN/xc96dbnCgb
R4bJirx25y1x9Y0GNeZ5ku7PSDWD7qihGO6mE5qmhs22xMnFdKsbbqRsjyvmq8kqsgD7j4mj8xcO
WK9iO8Q/NKjJXLUUOsaIrGCoGw95H+TvtWuccKy4j25ge/uy5EqLmeHOGVqAkjCBzW48grVZZWV3
dMykXFYO0TSKWogTv362L61mIk6Jkw3/+pDXgATAfK/IEhT7XmruPikTtv6szR9FxPJYe2m59wze
ESncHwRhWK+uYhF/kQnzsUGigk4nKE+JDCCSRHgtTBSKedY0b5a5bH1UeMKfZkR8bVEJzBjEgpoP
qFY3MG9KOonN1Xcz5zu3vKugftl2hYGozkM6Hmr+0jVDyQXPI4bNAJUFfT2iLTjfmZzVDb8cXlGD
0XB09UcNiWgMZ0CzQjHzR996a3U8PSFAWl4ux3lqdfZaCMpx+M/digatc2qN+tGJYRCnMff0fZHV
Sa/utaI761T6hU7Ox5zu0Lcb2uVFKvFHq4zOzrerbtNwia2q0d8ahqp99hw5sGiRptS67Ra6VbKP
6o4Zst3sMl8rjgjWDzYT30Afop3pweawSyKt0BWBD2JEytIPdCA3zQF9If1Wqa3j0NE/QOy/3/8P
PJkPhJzYVjh00vsJlxYs9h+KzqRFSr97yMAKr+zM/pEHbEEmRf3O9jsgIlqCaVEV0TnPlG4huwgn
kgogAe/LSVVjgU5FYEyHZ0fXdKcGXbRXwwKqiOEeo9hNzlmeko429Z0G35/EKNNqX6hLlSoMIpDK
tu/rxTYfmnkWKM6q9Jg0CPzRL8jwGGxHrXm4P+zQfGd5ODxXtu+d8MS8359upEWcBOdjCHj1DRCm
i1BXZFfPb/xdIjC4bHImwzgoXWemR4lC4osmFlqUgmMx20OP9/6QUKYf7g//6z/y/tW0/zH6abhG
t/olcvi+xFiol3gAxc+h/6hBV7w401O+a8mdF4FuCh0remC0yXWic04rKvsYuO9FXpqH+wOjq9oV
yjl4AG4mLupSILO43P+/P8Ry0yYUe8WgBxedJKxLrEV0vEvJJluKiFTYJn4wWgu/hZX46O2ri448
/BGlqnFwVT7QjvPAO2ZKnFxVh7dvGLnBkWOcrY6Eeq9Ex1pJCz4dT6H7ShBWe/E6TnPSO1MwvFFd
Znys/Xj4/Tn2bGavajpvyrg+qlz8+6JWZ2VT23u6NPYhM6R9AccHModzxFKpOFdAzdX9fTl4Lx5W
vwe9D6oNpnyyXpzGuDlItxle4OAcUqd94DiOMMtjAmdGyU1xQmSLyTGlarrSCV1pDJ+uaZmAqCBx
fX1/6IYKPhEMBYvWRfFcR1X3Gq7tjpYHEd67pnXf3W4Ij2ZWvKvlWxbu1G7U15pXIfaPff2kQz8H
DxY856ONYVmxCWyLlYWqBBWR8rKiJ6gZi9pUXpMEC6ld6eKr6Vo02cTZOOAMYzPPTy05mydFFek2
GruPolT+F3Nntts4k23pJ+IBZwZv+kLzaFue7RvCdmZyJiMYnJ++P+mvqr+6cLqBc9dAgpBkeUhJ
ZMTee61vnYWEeBVP9oaKJFhFcT2guB3H9eh0uyhMEcmPnbUPZsM696N6MYz4VAkxnQZi7M5xXnPy
kSwTl5nMN2MDgr734lPfMQSUUbm73fv74CriPeKCPysiL+Q40j6FU+JUR2GjJCwslkvba8L7dtbD
XRhmi8axQ0a5yTNlD0gYNwDjZQSEK/NJexnkbB4oFATuJWFuaifFfGdJdlvXwzDH8mjaYO3Tlpix
npb9oz/3DVvxLtqWJMI+5kp9pmU7bZkckHBuBK0iUVAMa4TWepnQ6CKfhY3CaFrucxY1CbF94dq1
kb/c/kx5/eu8qvzHqmQmobspLBQSWaD8D7imb6Ob1o8KUsadV8cCSg2Px2zdlp3FElCMxgVrEYpH
XUWwrmzS4q6itIBaLzHwmrruYcwwf9RR7x7CFlG/ziyxg1x6R3pDeV/Pqn0u6mxYhgX+a6/RLI4D
Jn5f+MCheGVKt9Rna4Rp70YJvBRU7Ie4nyz4GzGmnJSLWhl39qHybZvLD4fZK3MCpoDJetkwbwoa
EBvVhPMbfkK8SOOoz06PCVZw3m1mKNtntMXY9ig0l7e7t0MW9VQKQY0h6/pks1XzYejS+Y1wgENZ
oPqNLRJUPFI8yKwjcgcjdvvSOwIfiFu2uzHw9IvRJfFaZMZeFxUavcRlEYm9NjgZLhlHA/uDzRwH
Jxt9yyczQriYmYEuxnKwieTR3e0w43yEPWd/azbQq1LZFYRl00HY31OZ8qodFYzYpWW2rxr/+k87
0vRUffLHCTjFSpU/JXZzjQoXH87oBncjnuPXrsyPNFHU5XZPYXSZZB8/4wPzzxkYM2gJ5wY4CIWw
+3uCys453HpbxIrm3RQYet/SAvUVZpo5QlotYMX6iwmG7Cox+3lBaUPGoG3pH4P5XVcnm+F6cnqi
q8k3FBik84T8p2nK2Ge0hvnV45M7Mz5q3+yfFPgNRDInugNy+gdlrzrWdvhHeco6AIBB7uNNs3WA
DTESZfzQhQiBAnA1qeUco7F8bZD48vEmXCzttokSBm+3RYlR4VZKKd/9wOju/AYxvOZauGnK4k/j
D9N3Vs0/ofKHpyYKf8IRH1aTzv0rYgXIFgLd7+1u79qvGdOOtVtztuydvvTeqtxesMsayOgwcVnz
Tp7buXbPaRr/Is6I/ygYV3qR9vSPL4Rg049au+vbQ3aiyqUmUmtjVoZBuUMI5VAGmACm2bjIChHp
lCFbNzvTZ0Trw7YypX6VRdug0yUMzS9Qh5Nu9ILmIN4OnmksfVlR0DdOvnOvyqrbIbMHANo5Hvjb
F6K0VBsg1O1Stqpgi4Rtxagm5yEeOpIGBmGt6qsSO5lzIBlXE3lWximriM4QIA1/YDtFxHLHkKBK
Im2UV5883L1/HW6PyerBmiRB5zXthGvlLeocTsxHifFpizJ1gsCcKnSoxZ9ZEl3m4eA6tJaFIsVq
3Z0RJAhYQTatdBkMkGHQ+xYW+37o+Bbm0Qb7hEU9xfU+706FVeBMh6K8acv8JdOWgdW3JKzGQ40/
x4yazMH407QNES3Vb7ekMxH5eFC1pH5MhYw2HYlRsO2c8NiYLTJ02gK3h4qh2ZIuhaIImPAa4w+O
gKln6hWLlkmYGbO7SFHUicC3lvPU9Xs7jJ2X290RaV6f2gcmeemTsmCp2Wb6xXhNLsm2FAzfZfYw
RMZKZOYxmsenZqyjbQOw4HQ7uPQyu0WGDqEgAffoDjTWBjsLD5DhxCMJ2+pkTeb7LP0eOwK2d4wv
tEn9VD/HMtafdfSFxNhcjbNPDEBbeE929qkSBFsCOMkTGbH3lMKgKmT45dGHyEl6ejUiI9gGYTNt
wxbsesM6sqRynO9uBx9L1mlugoUeDCaFVTQd1cTcK0g6/0E4ZbOYe7gzpS2GY18M83OUqmAVRCol
sE8GR+xf/ipRMAplcURL6u1wKdNhC19KL4MWDdlROWb9SijH8MB44z5z6FrbY/ThaUecnRIlGpad
6lXASjs6DspsBrkV+Rz0o32bstq122xdOk64IgEpY2BgdvOxgm1QVA6BJYz9SGzFxGUPuMDMrtsF
rEWX2z0+9o+NP+KHbDF4wXPiyhkMA7uJsYNfneNYJH023vX9UKz9MazOtHfkMRO455x+k/gqPuZg
YV51xGhUg2bw+zfp9epcWLALkJqqs5rs6qw3t9u3R5vM2vpDmh2qwI1hSuMD6NMu5/vDgtKcTBOR
8z/Nm3iZZva4Q9Jg7cIAm/9sRu67vAbeajBZcH/cnMFlRJs4r9P1zCu0kYCBetHOX0mEZtUNYf+a
EaH1kpD2szKqE7Fk066OAYGTuHJEJrqWU17tdeU2FzOtq00zud9uU4QEUmGzrxsYQOVwbMomxZ5v
pXinODSOA7kL45Ebd6vWSOhPI2O+71ssmo1wMasEnb9xLBxTTFh8HPc+7erSr9/CEe6ARgq7mcJ0
PFQ6IQig+Ot4FbYoPY+LQPT9UTXwXZJi7J4KR1qLIK/NH048BLxh8cdQExdmmFIB/OG9oxlwJrzv
By8MxXMfQDlV9dBt8cDLIG7vacv691FesEk0g21Tlu9eosOP6hplUTQMOmlM188yMU99MX9LEfa7
pBwxAsyMa64u8taMNiLU/aO/CK5bb2P0k2Oh2BoqnYpVUsRFvMcvXR1RwVRHutXfJbPIHX1CgCLK
S/WhtcVD66vyvv/Xwdpm1Ksn17TnUxO3/36Q17s6mk6qNe2tS1zaYQRfcpjdYuWbbG1EE6S7Zmy8
J1oG+PEptOB1GO5T1lXhzuzJEhDO9KUdq/ntefS3Uy9F1CnERsuh+XEKqNYl++TXNLKya//MPEgb
amZnA+IHuE3mio131CeFMkwQfxQGyx7E3a9RclVXFmmHmpb5firaZ64AzqdNK2BZz6469TTOH5XI
P7s2sj+Fx7mYEZpwFmQTXqbG/MMGj27bgByurn6BaJjQQkNyKRPdfsTMAxZJN8p3+oI2XlGneOPa
FpPDPGWvRF6BUkqwSRRTVOxkXH6RTxD9svxkizBRfxqFd5XWtdYdWjT7wIh7xOQ6B89Dyn+fVJj0
WzmkuoUx2uKpeZsA9O3m0PY3yYT5mq5xW0w16KlArE2dYELkUu67CW7BLs92agaCiMiveOozWEah
TNc9JIB9EaLGHANg+0kr3sKGzCCvduTShGezNU0Q7Lf2YB4CPwG0MnlrdAN4Xct0eqAcglsTpNOp
CWrjnBuoYx0wASAq2HhaDVxZUEmEx7UWANAiWuGJ8bcTDl+LEMXFVI3uY+dGZJyZQYM81O7ebfhq
NKHl0aK3ttS1651MP/dOykZc2HnB9OITXtBMtvE+zdm4Q3JqrhknGe+4Gb/FqL0Hk03cgzP7n7eH
2e07a5/3eQfPK/7gv7HOVGoibUm9UxGYJKlcf1iqw2k59sx8mraPXvHAksDOT2XuUu4TRNrr2++k
A8LwUZnBfaii6BK5f0yz3OlCiqVg47et0jFdVQPc2lCEu/kqkdHIZ2bms4iHHX2eKb4OYV78oVXA
5cIGOVsiTaUg/hohxd27OSwXypD2ODTOsMhSV6wj6e2lYKMXOUtSkaYTLWCFWRY1ieXRhhppLe9T
mapt7F79TUbrrfhwg1IMmUznMj2k0zXjsPCL5YAXdGHDsXxK9M+QROj00lCsRlp7H4YDmM0hjOSB
yu2KvzUI5qjCcn9t8aRjNG8h9ohrt7z+hSqPBRT+wKqtJG9uC4Avce7kVIKNi9DQjf5d1Uz0PV3C
Vzod76Ds4ZCUzT7uI5DH9qnoMOUBfSdZopHtfYw/eKnc9LOWJZHtptpGUJ8eu07KXRHVBlMBt9tE
hTuvZmdu7qHtXc1nNoRMf9oLJjqPt0M2EKTNUhztmwCazdQ78o6wnAmXVEVOnCLpKrP4uGWz84sy
mdlnpXZDlBZb7MC/sNsZb0bSQsHg+vjYwhbbGHuvamNott2w1ZFwT8N3ms3lYeDqZWBzXGpxoeir
cCATiCZQOi7IXy+36EXeosDyHjsiBh6jGSRpzId2l/GGPsJgQRhpYf5nQ0tcQ/7n9rC4Pt82fxhE
PVnDAEJm7LceHaM1myuIeUP122lhvNA522Wx9TJY3jovkQqTnvPLs7tLrGayaOQV+DUQX04nzwZ1
r4oFsqrsHBD+eNRBECHDyq3XGe8VBSJ/qj/rMzGhQH+q5AucCIZFEL/rNk7DxZzb3qJkjV07aeWe
vevhdourk16PhS4oC0oBZ0vaeDPN9i7JJ4L62DQsaZhSjYfmFr/FnxLJC/TS7AtvNUoty94QCRhA
L7taNeTILKjmtYujYevGUt81oTnSz43I063GlcsHZEUf7G627eyQ1JDeHBdqUkNCiuzG/InwlqGN
soPlIOc3S/shoXf8locb34WHkzZyvveF/BV37sfAHhLGbj/sKXuaZSiMJ9aMU0x8z5YhIXbIHFl1
UHfOk/fQ6hLjLTITHdMjI26gP7DRnxa9nZJvlDdfqLTlws3wlfTxcSDKMvSq+SFSCWWmCsQTCNCS
7VhIWRgmL2xT1bIhB+5Vd9DIojKVdzoZ3/No1eYdrs4hSJ4jYVhL35mhLXclufASipumxnxtpOUt
uslJ35sRgqSHR39PckK1oaRgCVTzwrBb/5TAScBgiDRKsYcyHqrkivuq8mtDF7honPIHp3Xzzvjn
C0LdTlIlAXgDUKPTrn5QVk2UBqCp4A5t2nQwWhnAkSKoxwqGRyoJsSchsCc6gkOBPC2osHdMgm1o
U/tJiCK9OVfO+JYKHW3VLjREdRgD6xkKhbgQYpashtiaNr0IVyJ0o7Ph2P1DxAxjCxWJ6RAsPuiB
4uLSA7tITOJrPh8QwK4oFuhIlyFOsgsVGHXE4MtFOfB+zAM0R3A4ULNcd8MzzJPb+fcTzf6VH2aS
fbDzkjuOPupeVpfeMK01ctt+dbtr9onzQP5m2rIZ9fREuClyhCt+d3aXBEuEG8d+mlxlbpQPfoQQ
6c1QmMmlwwogvIVpQ0i23YCUJo+6tyiKSywdlNJO2lCtdPmlz9S4bRyZo5L2c0LnzGFLujRNnyFn
NkV2zGgb0IPc8ZeK+uLA6GiGHiMGf+l5sAUcUIeWavmmGLAbXXJ9GWuIPEPPBX6wJ7mRYAVWFbX9
JegGRsFho7fzLHclFDAQ0KTRJbiw+UNmY0WHrlhLphnVOMh7083VRUJ+XjNFwO91vXt7bpeRcOTt
swAJPwHI6mI4oY/ua17WxZDBtoBZBbk2W9RtrpcgcIbNzAgppnwEniiiO3eal+gUoRSojhli798z
XRrP6TycM1kiZSlrrofND3Rqf1+4pnMXNAOu9dq6JIKDqH33OEDQxIV68m8vScK1am+66sskvQVJ
JBVvZOXprgU9lzNcQbfFuyetidUlyV616K7EFHvY0UyZFk2bG8zmOITkz57I37ob0iY6IfrcKTf/
3ZPgvYrGBiJAWPvXKx5sKHPTZJigSaLeYNMhwx2L9iUpy/Q+mXu07GZ1CT1j3yfRb6Ou261fZ0eZ
5+2pk+Oid7GjUYGEmy6vvUs1moofBdIt+m31cf/gixAZZ8SL72TAOOE+cBGawqVGdHtJAyYH2ujE
fjaiBC3dd9/YxKHm50ix1UXtAGWAnQ16ivHdxOq+rIJqixwvugQ9f3rd19XW7U0bVeIehNh8qgvj
ZGaExBbTNByGtrLX2ot+/NxFlqcI4qOZn462f8kzwcTZ1t2iz9PgcntM2ZGx5vFt07vkcDf6uzOV
fbidq7Pn4eTQ0l3d7pJYxqkOxFTNPtvi0Aceu8r7MH3oByqUFhQsOH6uBGXPSQC8LHuEjVVuYg+t
vgLJ0j8VyCENIJSfReT+ivFNf4kxfGnDbvixy+muj7PytxcHuzatoz+OBdFv7oBYRaSxBU6NYNR9
F5EUJHnal0aa8GIDAs7o4k+IB/OSPiFikdJqCPwDgFal2VM4ed03F8OvvvL8T6JJcy62Xv3BetYv
Rq9x33LoNYs+EvLViQx1TZAQz5lRBhAH2uEpHWmaZ3yGHlM6eitkwuFDDUQUsu1g3484qzZoBYa7
frzqXYi1wrlfia1QpmLIgibArtEnGgnyCUoyIJRaT8z6PL2Pwn48RuY87JpMEa8WuNa2tT3r7E6R
2Phe7t95iJE3SNbB0bFr4MMvqos/oK90KzhWoDlrFtE8eGo8EjeDoa5ewgp0RZVqCwUxUmvbNfN3
I2MFQ39ofYRM4RaA/aqvfkAZmKNJjuLqYjZq/AXy9GCaovrT+/nGb2OiLVI4wpzTTJtTsctCn9c9
mde8KixF5ZWSYJsQeERlrr1K9UTjFQdHj+6vvpYPV0fBT54bbwRSdl8+gD1OVDP48Htks1IlSFMM
usOBmweAI5E+or7DHYPiiLeTat9lDVwFJGw/NnRUVy3O1oszO3rdTmPx4HV1uumj1Lizs9HbtMhQ
zp5J38horl1o19A7ALr2sWpsIsZUZTMUAlBhdAAWq6kujiO/dzeT/HdKVQQprdQ19An0aJMBR0HB
fUT52+F4qyg2kkq5D7kkba4znPix4D+7GogGfdIJxMDWtuxnxyla8IJG+loq+EjaT6Y3x60JDciC
5KO7qqcClJ+fUs3fJpzd77rNnpWDREvq4qzdevo9MI+ViaS9HEQREwCfCEE1vf31ustFzz4BvShC
KT4P7OrdCuRQXdDf7AhhLET724mdc+Km6NXt4Dn1Vfo9cF4RJ9V/khRe8sOG8N2daXqRRta+ubFt
EKoJQ6GTdre0pDE+DxMdd21O5ZPdk/qo+iy82OaQr8uoMx9wFHvrKnTaezK1hk0HefzOxHOwJZqp
OJtKkgSRRelJFZRKpASnR83is2dUTwQk4mogJvgcpzT2jgoV0q6GAYCTJxu2innQuTFmhx2Xk96H
XI43gzABj8w26CfpDyRw2faqntAEh4PGLz3nxTMKO9BNkzm+QMjPljQMjFeXqnOhhNO/24IsTeX1
8efExzoW1vyVxcVbykXgxzfm+1oH4S9X2XtSVWEEzSQoYPpAewZhOMZOQSIeYeG3j33o03aKrmI4
i9UeyhUqNVbGwYnSP5QVx84f9C/IQZewquzv2o0+sNmnX40xQp1KrOGjsQF8DULHdHvQTPRNN7xi
GyTie5DZi2eOLpMeyeYUrceKi49+hBAdAlqbswvLzrh2B6QIREez+hT5AW5LcuyzNjl2qf2PW16L
ncxuAwcS+D8fu93yNbQ/GJz/fLa+fvnfvvL302tj6v3l38/8j1+jadKQXGZd/vqJf3/f7Xm3u1Fp
ROikYYZPeZ7g4J3iI0aLfxyCf90qs7KC/kR+mZIsyqNT38HMP7lySo4Os+X7wrT0KR7cze0e+mIf
7ieJiMdCzCeyIrr7GUku9GgqmhDyXUdUAvXjxAk3Bfcx2YqM1sfEuHZy4u3tQZGeutSjFq5IMGqT
6FfCLtZYqMwo7tQo1wlN7UXVwDUOy1peCpE7LMs1RXojd74TBwy+jeDiFvHPiMJ4TbI8mhMKtKSS
L2aAY26QGEVudxER+ndd7T3ferphkekTn2zIY6J5k4kQL7kbxHd6HH41fZCBKZ31sYXvsG8VYCS7
Uc2bkFhHTHTYkIVBLced+a76YGW5drOaB9Pf6YHzyq+w1espNxG9K+fA0gFHxJv+4JvrGKFrB4Wc
tDEDZGogkRHekd8m0HKJx0QXaL2PyLF1wlxdZNtAjc0Rctl8px5KlMRLgFPdQl+fXzc905rgBRVV
uWjZPe4siiEKx/bY6+xXjGjB7ZDnJi1GEg8XNOCDBtgmMY2rcbRzwkkStbSqMkVwVdwZjhveudfL
vj3F1a5uuNiw14xXdgw2sQ9SY53aJPLWvcXYWeYeQL58b8Q1y2ajsIrg8O8grjT9BDdlbCQKTFMe
VE+eeDJqBPrVHXGoxqbzvi2jh8oSP8HMNLkGkknb0wMzkzJeMWWlc2VdPPoHj2nwDbVvXEvNg/T7
rMdYoSXCGPc2+zjRmbS/ob9ql5XvJZxoNdZZ4ij0AB9Nj/6BpcEFaTVhcJLw03M/u+ZCQAcqJPHr
vVyHSapPkxW8gxD0tu1EyWELekvMTiA7DSfSLoO1QhW9qMZCKZbeeF11ZbXL6dKQ71QCOVPl0RJv
Ms9IUkcFe3Rtj77ApKwFbHC4El4/o4me5l3m5YyLaeF3XgtXOGRaXJjXrb3mZzruCsgS2rdc1UtH
DZ9yzNdVr/p3a4hWef4SpPDdihnOZaLBBJKas4lDcKMJrp1lZoRymdDvBRsHFWYcnhz5ZGorvMdD
Mm8G0krR2DPvNN14W3eEQ/t6DxvqkyRqOujaeS7knyh1P4N2npdOMPtbhfcd7SmxpyQmgsJ6c2GI
r8prHLClpkckNNaTsOXa8EkaE13+0TaNWBvsPhqzU3zMAFmXQVxyPgL0hk9ef3d5sHFKoj69uXzk
BNEHA3b2qnyGHOW8gbJcDehCA4Yj364P5lRMdXwnExQ9jskQGQVQ823H4TrylX4vhgCJR1tth9Tu
dmBRw7eoZVjSzuIzVtaARQvWZVuCOYgq03z0XeeAzX4fZl77VZvXLQ9K4geXQvZEpHFICxbsPc0W
az2axgHOp/HiNKaBUDpSm0Ejj5U+QQ1C01mZGZx0+r5EIbUnfLF6idP47va1lCihZQVy51wTePBA
osJ1Yv9cZ6bxURfUWCrovYvT5MYRIqta2ZNqv0gA2OaO+Wq6FRsur/hBwDZ/Fg4IrS6HiDBE4mM2
uj3ITWbKeeq+TP5PjIqfOswjndLh5/bsPmyaNX/49B8Ti8gKgfZfx0XLBg/eSVAyPrkuuG0iX0Xv
Tz/XzYnuDGKCmYQ+BGF6P/vsTsI5fxkbM/+Oq/I71ML7jEe2+V5BAwzv8rgpB+i5qGnKw+3W4KF6
h1kV0KK/fuXvw3885z++79++5fYj/v6y1eTxFsHnuQ1UTPEcEwaeyvqQXg+D20FJ+fv+7ZYDO/tw
u4VferLbdS4IXQvLBPQsW/npQF4aGLyqZVtDOlpviPGQOwHMTxlCMq2hTLSdakzwuS10EDNOlv0j
pmbzaEaWSy47tH5Z0JSantxiZk/tz/LKxEo59rAxDzIjr8vjF49TTcppwyJ18LqG2N3bzcqw6sPt
1n9+pfO8/+b5//boXzftyXiStgWXPejHw0wD4xCLYK8IaNjKzuU66/fycLvVpQl/z3/z2N9PYdu7
pvxTO7LhpoNukukwT0pD+0c8YfasFWyMJs21q9bNAfRcQx/2et8MzeYQg1EGT5XzrGyq2QfFwzeT
PnUYkKUXC+v22tweqEDyHEJnM05xtLequKUf6OiDyKCKmMC+OaXzvTtkzToZOlwr/PDbL5unkPyY
WXFxjFrvfPt4SJ1Wh9utmj3bgQSHjuvykXdgVfW5s9HoZEOX8yTwCG+8vkq3g3V9qdrLQCOPBamG
eGDFJOySXj2WhxgoDxmQxoTyCs51TETIMgqt9iB0wJZDRQs3N8JFR29+Hej8QsgBRoaCHWSrmbbZ
PXM3HxnUrnKu4A5FJoC2h3UaMANLSU041MFWBCOd0sQE626oCqcOh9utdqwoGuMJkheX2iQeuoNn
uKDlbjdvD7ZQ13aqvgT1vHBRef/CuomptOu/O89I15ahAjYRXb4N67Lc2SpAky/kbnTD+cvJgo/Z
tF6U16DAqgeA+UYO+XmM9EdP4J6Hcu6nr+jjN6g7H62rcOCaNQuLam0leXBpHBpfsA9k5DkMBLth
6Xui4hoRoi0mgQ0BaTa9O1YB6hzirZwM81TTN1+GhmTDC3hh1akyOhNiKUB8OPFPh8Cgjdwvj7Ry
ONNikRMqc+7KdDyxcUJrX4z5TuYBbqUCgGShAXO4eiW8svlQohfL3LDVOcQucG+1CgsAfoN4UONH
IeOVaEyARqIP77EObpuUmJggTdcI+vQ6MIbXnEB10NVky0zNuUWIvySOWf003p0ZMvYLS0InEZJj
SkHMszbLvlw510/s7WPLnF/8xRr4H4EAnuuSfzcD/78M/TeT/t/3/q8UgH+HAPyv7e/67qv8rf/z
R/1/iAqAXvb/QgWcfusaS+G/489u3/EXKsAO/8sl48IL7eCffLO/SAF28F+m7ZkotiGhY9EPoX/9
gxRg2OK/PIBoIjSDIPAEN/5GBTgmrAAB9cz3HVotrvM/SaOFVXClm/1NkBCWcC0f3jZAAtMNQ1AC
/ycpIKX7GXszox8vnZmylAxrxplhgO/7BFDg61somnKrMqKm9NvxIfayj6yN/T2BgssoWNmJZW5m
FXzNVkqoQ6mMTZFc3Vlgmwq3DjbgWncNgpC90ubdHBKoadv1uooia10rvFIjMRILo3VP2ujTfU9Q
FkGtiC0kCEPCzS2Wq32SlNa6N4c3MxcCS0gykjnmn+3aoR5IU7FJm6DaxFcaKY6GYWFaLMA9Nu/J
zhqIqdcpaUv6K305F0xrv6cLurWbMV6Ij8FUkCuzNMdswDDG1g46rcIh9it8DCvrqa0YzKdV72/S
DlxUrl4sMg2WErPRAuE9YaBLlzR0wnWxVg1IeDZ2thum9lElhJAkqDly5JNt3dIosR2SXGVKUlbl
EuuU4mqZyt5nk/o5ydZ/SAXtLNjjkj02mG447tVGGOxQ8A6c8I8swz4ggs1ov2ej1tvJuhRa9GtY
0Cv6348+8nkC9kAoMFlobOMDL5S3ikzxIKT94rUdBHUCAm2MramAf9aMcNiIo2AA/xbwvpXUUn0l
NBcyq9tNs3wbEJwQDLUm9ttnI0hKQZxfWfYtxud27dEQ2zOTJd4j7PnNKZQy9jpkNNjDyoCU7DYS
rFWLAaO4hoEW4I43tqRd1QNexXG6ale+eBLY6AC6EMxbG/mOaWm31IMt1g4UbTMzCbQijCDsffKj
an+lWuBBPohcW6KlijzmgoT/NMcSCjMZZfCn+gILPEW0uex6ntskFIGE23xhHTBWzEujJT2p77Aw
16M35a/ewgcCfsYkaRiMOlNHgmxxRvQjQbPLyvHIKOcUl/PwIAlI8cy6OPUNRV0dY4Gbo/Y8BPm0
8DsYG3kgyVKCT887u/AcAXUVNPZS2u3RdzoEGJ5BSxBZkDVZ87r39e+knUgOIDyN9cff1SP6Uyq8
N2e+I6AH6FQRoncY3euyXlGa+n9IRoz2op42pjaxPmOLayL6/HKomcT5a2xKbOYsA6IG5nZ3ENXK
s+IfwxnypRdACMgrI1xlfndnmFO39eFrLEQfY0cqH8DaH5ypaBYYKK2ty+AdLz6AOws3cTyhAvCh
45EeEa604TAIbQsi1nPvI8BIW3bDJgMaspxSG7ivZO5kjIgzJ0pZJ+nEWYeS09IjqK4t98jCNnWe
fehUTce8THeoTgE4py39tH7vDHI9NgODaxdf2SxfQkEdPNtXCp1LupEJkxcT0vjR8HPQX05EkuW4
3FSZfEIefpwZQmTt/JoVIPI6xl/EBTIJLLVVES+Ge390Pys7Sg4GRmSPMDGKc6uIAVhnqCCcwd/6
jvsE+R0Voj42MLjInekXQ4BBXXjvZepaO9iuizrxfaBBBBTiy31Bhtof574laYGQFjvGk9qo/YgC
HG+cJ7eYshZME6HbIgJbyXkETFxWBLe48s0iJchpg13ThGy6xW7mOygL8OIjzIWWZj/55pl20euE
BHKuvA0nrgNEZYsnDlkD9IZJQKkDG75gvCPZNnD1ZUp/agUk6KZ9KwTSwREyeZgSdIadsEDFY5N/
0KtdRplku3GCbYzM5ybJKOBL8+D56Se7Tbk36v6XbwUbs9bAu3B1xsZPIPMTctmjObvHalKHwCAv
j2XrdxaxHSf71UX0AXw5H82tRROFt9HjSiQJ+zPn+BOzdbudrlFPMghOiOHp75Ckx/8o3oxivJR6
eBta6kMghxhyrG6ZKfAho2cvRSy+QxfFAOmJ4ynMOmR+pPdF7DY33uzgNWznFamtUP+YgCDz+eU6
TrpCz4Smh4Tklngv8p2GVaYg8OlE0W9hS9vEdPGEzJrrWvOAoRNCbdKjCmK1oi2C/MhLW65pSEvH
krDVtnvNK19uNKEeRQr/pb5KfOjA2524TBomeyUuTp+V77guZk7hMNnFcliDSYgXadzBJONdG3V6
V7u+XvrYtpeBMrCQnc3B+dWEzFEtIwGjZjuPhmDaX2kfU8+Unxt2kdumDUriFbDeIh7PG/Vhoqrp
6c6vh27VOxWwcC//jvhQ5AFVMcT9WVjbtKm+jWGKllmCf9Ev24G4UbgzDgY+SsPrG8TWNHRWWmFD
sHX4hc2fqVgylss2Osr/zd55LEeOtFn2XWaPNmixmA1ECEaQQRGUGxglpEM65NP3Qf32L9rauucF
ZlNlaZXMSgYB90/ce26NFK8j+beSypsIVpE2RBnxDlkNxHxXqUKyLtktGrj4em3nCeV2eDbIqvYV
ZvV7FtwAbuyVwAV2FLus/La6EnUbZgddcwnyVdrIzSxsDus8HOpUwAIz+NGvzLGENj9JBmE1OvDd
qiAPsnqHXHarifr5iSXCmyP6LuwRvDzxJga0s3Y0ELBsaNNTze108LKr2hhm5CbVPX40jqWe0dRU
k1spN+F2kJj5q4ZoiMOTeNkNMTwZ5rQrv2KCbLcAqzZSJx223FGZXf1s4eB2MNf4qV06oI7Vl1Qt
H1NG24SjzTrjPH7I0rV+Yd/XUZELGpOVC9TMM8xkLrp8PCgOEsII6QKG5KY8EmtJ0FZJvF/lUCSg
it9rid1jO6np01LIkwNqopnvLh7icHTrX5NDybfwvqL+a+EOkjA5ZhJhcmS7C9pOllPBXL9Ug3sy
+eT92iqGsG3zD3IXrturJOvplzLsp/Zy1feU+mgRTtOVVgWLjzwOhk150A79Z1O0BHjozmeqvjcE
PXgEiUXGgi92rte9iXcCttDRiO0wc/RoWqtgLvMfZbUzbJq5GUz2umsTkHy5R6aLBu6vJC7QK03m
PFN3mrQyMsDM95Qhpu5pUaVqf66lhZyKKh+U9qOtezFAZgNdP3PSdCgvKnk2VzpktoRr2MWcJiYU
94zwPT3t+RwIxZVr+amqzYG5KqqAjkxiVz7Cd2ckmwNxEkP7ZCGctfL2oU+N8qD3C3zFibvKcuMz
BjWo39a3PmyhbcXEKe2IM6l5A9cPUkUnngOlJEvQFt4H8hdiPUllrNVHQxCbojboJUV1l3ZKdljk
8levJbkHY63h5NCeY6LAERDUYdE0lzqWJvgm+dJrgK4Fma55zLlDAkc3jQe7yj/z0VoiF/oOemiI
lLDm701pPnowIwx09oFpLw5iZfMlydwgJUlozM2jtyG6vLATmgPD/s+Yx1OqENGFZ+iubIvnJSf/
clIU+leldoNYOLt6lzpuBrsH3n9josqXvAz4etkEFEcVzGTmdYKSDD3LMiAeyIxr08bnxBPYgwPp
5ec4kddmQaCwsbLGvtnpQN0PKh9LNVqxL9iKDOlbxiDC7TS/LttbQLv33HZvMa49emAqmJroH3Ni
EG+u+ie5bd9mK29lN8AjWvJw3kJPNY+00WVSb2VMGI+a7Qb1DqXErecl5m6Z9V+djDiDOMiAy+CM
/uRM2PdJdxfpM5Z6Var6oTEIcbZifa8IYKRL090P7CqSrgZr+9rF8RyuXiF3bT3viw7afN91ET74
PphUfkUcF0nvpA/BjzHYHKJHhnpSuS9qMX+7rJ5uIPj+jdLwARByzqtaFtIO8uy03Y+XAPudWAkK
F4XbnDeondlWlp+ptD30ec03O9afsv5ilaMHS2kUd3aigtKqibh04PcPo/xwHOBPKA9Oxki4WM2t
tTdb8Rv3N4MzEk/sfElkWtk0fyx9l+2Mon8n8TFu1IMUFtYKawyyLOe9HgyVhi+/U7VJpWTNrCgV
eRIt3iO8mSyqgcyELDijUplAwC/E09fLD2krnEwGPoOZSK+KLEjRKO/ER9w5zb2LnCKgqQqLNCU5
GZNxUPWkCqqECsX6BtGgpcH+TxlFGi1G8i2hqjYA07R84GbBOK9iV+ZUXeSqw62urvespqjOIdD7
ddU8WRJ1BfXvFewVWZr6mO1MudyPcwnaTa9OaIUOdn/TJNNeWXtampxwFXuDIiFtx5LEPkqsT0av
PiWDUJCi1Cj+DI2Y1ZwCo8TPpSEE05NLPE/XTI9RB3o3UHF06A0uxI0UUTPJw/xs1a947bjYSLcc
Yuzf+kJ1ClMb0yNHo8HlE5QoKZLvmMUw0bbc1SPx5rWTfzhWimJg/MMbvcfK3EXvvcd1Ouc2T656
y+tcB9Sez0mMAgibuy+8EURqpd+xl+OqqOW3J8jK1volLC+DPhsoKdA5dsp0N9XNkxmzvc6dk6s+
Iip6E6wnjtaAm1wnPpg1LWMrIhfU6ivPS/Me4ohGQlG8k6vDj6vY4AvJTJwucvtS8X6rlCtGEuAX
mem71q41eUrJpRZeHcaefiPNWr8loXml+GTUlrH3KcoVlbyYsBGqnAODcrY54UExEbTbZQ45PfYm
h5y4C4CNFddqgPDRVcMpAS0h+vaLDIf61tTEcq1l5/eOZZCqlngs3dTjKsbqPoMP20z9yZ42oagx
LntXMpWAvfeCQVwJ1PG34aHjgV3PlCrynGGlgamSLkfEmw0Mk7QJei4y+s6DmFCzAjvILk3QMrS8
t7qYUC7mEvvx1iLookmWk6KQ/WnLrAUemNokurCi03PnduEIkUJ+TpsTgalOIPP5WSlgIyoQ4bIR
CVd7rNvq2s/6oVcSohdIC6868j+oTqocywf72Ufoiz+Tty77aazu7HRmLKE7uN3NEkfYILGmkzxS
yOKsmkRgldyVfkt17tup8+b96k5+XxlEysCB3Yu2i3LDeU22dKYw9c7Ue58ZsJB0pkixyJfwDWLN
48Z+aFN9iGybsJgBApyh9QRCp/ZrSR520DC72o0Y1G5ns1KiZEBKPCRcRAQ2dMxBUuCEg4b3+rCq
/Y/a0pZMqnR3udPdyWI8xIl9kqkKrVcUqx8X6U2Ztk+DijyNPB9YAANz/Kz8LViBRIvhKKduutXq
k5tWD4nhgtcd74a8NU8iAWpcodTGb/AtNRO0tKd8t6TDbqhVetTUPQtLkkmbeQR1yItmarThsRON
W4Rw3lyh1KLIwhriTJUXpFm3q4gO4kU2vRO+yPiJmrkaCGEkJC5XVj0s6+WVbc4HFda3ZAd1Q8ca
Ln3dYkKow5FFWzDhSdg2uU+dnaQRMpUN2jHvZ30iW0hdHLzadX2ESsQUh9g62nqozSt//jJh35o0
f12qqPeIRbxVAY2FRmI9dkAVmS8oYWbg2WrnCSt105/JCcI+POxxVR5XlB7hbNyxh9b2TGcoF3Ne
aMKDu92i4nE1BjoFtJ4GAhOerMViWFxj5l+6YwyNTWUyNBqkj9pDiz47btgqeeKzgcIzYaXy0RX9
6CI5uaT10LdqZlizmw7+mZT+/5Hy/yNoQ7MYs/7P9NnbeiOlf/6XkfL2Ff8aKTMB1mzDYfSJr97d
Jrf/ps/q9n/Y2jYuth2d4tjaIjP+nabh/gfuOCTSFuo/0zZdiLAIkWT6f/8PERym7ZJ9YcBxRhJH
Ose/ubv3/5oUg+z9X2IDmEP/l5myo1owM2Cu6bbL/0j9b1RoupyksTFthMY04SjMDSXU5UiQAsKP
ULWaOayMvN314N8ii3BH7LW2E85NWuyQrvQU/WATxJBqodO1WE5mMJy6YASjZ6u8sRcy7reDg++I
gESk556KaDudOGIMZbi10yQOHJekDOYFYbxQ58+6cw88+yBxJe3ViiRurBC3yAcdx74Bv8AUso7D
2KSkALypu0zN3K0R6sf5qMR9e6NaDmVsjHkmUalOHfdVeVpTrH1W4cCiNMmvaceSUHGx8di5msu0
TInUdI6eVOYDyeEocHJ4ouCiYmR2plUpOwg9N7FW/WCJIP11JquDuqOAKc7ffHpH5XdIwMjaq7za
qMJsTb5kI9tKLSWvLI+1nRrfNSvB4A37Oql0DgOE7DlnTrCDoqVQ+vlz6SWRwkAJaMpuRHAUtMie
cEfgWyg0Al9R3m99qHlfDskF0qIRGmjIfSUfoqqG2Z9Xb31av7s5BA6hjDQWGkv7tS+jQR3f4ENK
gK0YF5JyvUEDviVLrZE1U/tp9If1hjZwfjErJSvWMzMZK39A9eN2L2KbOqU4cVYvM4nkmjrSLNXr
0LS44LbF/Mip5CCXg13V/Whx/DQr1R+h9MQt1stX68rPpV9+oN+QMJQeqYg1YDCzRdwy3UvXk7eW
to6JuIdcWvQm1koYUldTmnkEeXqkXsbq/E+2oOfnCgiTYQpVlwBRg/Z6ZGFLGSMgQYlT2lrGTu1G
rh2N+OtSJOu+z46rSmdcV/ZtaehUvj25ZqU6in2hz8cBFxFkHlkHuWZSHhQix6NKudwh2on6nL5h
Qt/jq7auHxZ4JaBm1oSyWUMS6B6kFDrZLI3nu65zb7eMPOVK9JWxrjel4+6YUnd7C3qpj72csnmt
dplCTbqsX5VFkS03hGpezUaYgmOnNiaYOEMTuGl/caxZRJlCa8XEyHxblChmu3OCebYR1XosbHyX
Qy5foap955jOL0IwsBEmNT72LHg9EDMemT98mGBriEv8LACa1ch5eT68Ht/XgrNIr4j7mG2sZuRC
CCnIhiD8mFUYE3qoXdYsXpFCvq7MO0N1aeGdqemNeGiTUb0x01jz1aJbH5ulPjCWY78yLdVRjCqy
mlF/qFV227F4xAgF3yrxczp9psP01qV06l0RqxT585gwPDTOWjOiDq3/dFRDlkVMwZrZSWRsWZSF
PZ0dOkmWNu6NASJ7l5GcrLAyPqoDFrnVOSqYpe5c2ezS2bqmeSeiMt6nNcHLwwo+DcEmsSUVR5Tr
lMCaiQ3/1z9QUXL5L+BxYhNS7+B4B+KXn2WVQtEMvFitUZwaf4NonrWERN4Y2TkNfou7kHFe7rkE
71l4jdWtX+48Ptu4/JB1cgP+GPhVb5HO5R0GzTF2TlFg2sX/wTPvo6ci2HgGjmcbl7WxnzwXLsgy
JBViNqIsVpzuguzOMBX2R0/cuuVqlxoWq2KxhVDn86qhWE1LkkEp9VfFbKL2J+8ZgWLdj8OEJMeN
knqX4V/tG+slHrovx15ekG3C8CHb2HFlcgMZ/Wgy3Yw5PQypfekItGoVyZ+ezjdNShm94OxOYCHW
FknxmhIfBFcTrZFQ+aJCY5eWEr1CU9qUWA5JjxhJwSzO+KhZ3SNpniEbhqg1bzxvuEy99QlZJzBB
KWvUkk2Wnqx57H1piWsKd9Jgu8/+7W8y1poTrDh2XahNlu1XmUmkrLGeykbe6knygFj9hQuJmHDK
27LkXdL4+w+GbfpG/r3mbNxFxaI/qTxGI6b6pwPV801JTKCJlZvtUqm6OyNTTskiwdwM3rtrzIRy
gn/1cxS5ETgShhpjcq9vzluUlW20OVwDM4kJZMsgY1cmgFPYTW+9zaexMhE0BOaSqmbpNmff0pPp
VamfPY9skTjp+FI3v5STwjZyBWI4jh1VI+PNmHYu0qX4Y7J+jQ1CUOfkkW3wHszaF5aaPuxG/SwS
zkwJ0ANIcRaaTWseeqc8LGJ4UPQkv6J2P4tJlEFj9iKcnHhFxiNfa9S6rJJ0C/e189KMLDl6udA+
oP3Qag5pOCXw5BX32Nb1PUnfsB9DgQIuUgbQmhaW9sDOdCA1unxX8MwFY1tc29Vis9C15J70H7O9
AFLKR9/OmLw37XxtGpAfYiLzqnSIDTKMt0WzHoaeDJRsah5I9n7G0YVEh2ohlpcWvYySzQhITRAD
I6eEjyOewpj/bk68gq7V4QnwXkvtAOf5fuIb5t0cz2y+vnF0HzAWERsM3T1UrHo3eN1XMqQnFMmO
DqDIND7tpAc/LdTXvjXfGwn0avQemaqPkfDgG/zkGPaO2WgBbSeZIUcWz5ZmCnKix9lfc++m95bU
s4vwnjj6xWUGpWKSnlVNdR8Ktrlh2zBxb4yOZ7XcTKEsKRw9fVpmYofT1HlI9fViGfGrV/XOYW6u
S6dBOtz+T1hr8FIXE1IbSf9rzKyMVMcBaOIacTAqLGc2UADIXbpAMV1FPlk3rcyIabo3hj492kB+
isQYo5RcpkJZ75WxucvN8YmcSKvLNH8CT0FFs8x+qiVxpHP2GhNJrmmhB4CsSJg2YxYbfX3sF+bW
afcg5XbDJukrDrUv6eEt0dCsA+4LM9kpR5OrR6TeYUqMCTdCighBXx8STGkRYH4tynWLaQR6TG51
3TfxWLBGJfELv9/UMxbSXe2qdNrV7IklTKXDt9rsZql+sYH66db2XLjjvW7XP0aXoaSq1BDLT+Bl
3UVZm8faco2wkusQrOq+aCsrLAAl4WhsoNJh34nlQZPrQad5DfRx0A8WnWqO/Tjgo+0PFbNgdudR
C5SMGZM6BFjzKG87U/LacAoDbOZCF6FOb7k6z0qCuHx00z/g7etutethp9nJexNvktX8d3UoLl1X
AU2A0CxZcuoehMMh3n83mkzasays23sXrL0fu1N8YK2wqxNAom4fGWqnHyeQPCTa8bRaVIJEYF0v
Vs9KdtbMc/ZPJnty4dLruNJgFDvJYu6HCqEiyK2fomQOmqlLdmN1AxtLiVeLmRKDaAZDek0ydztB
SfP42zX1s6GxQ+EaoLbSm72CcydccuWnrmZ/6Z3nYWEW0BFeKtovT74kuisCI8fkavROHgoT0VWV
+rlZPxczUKpucv7sSn1ciWrbYZxCuuawdq2SYE0LpJ8VT0nD7savLsPzkDVXcLHvffE6lxQ81tw8
Aau5xK3+Dq++CvJy+l2rm9SWzLAGFTm6l/1YoGYOdelJCl1ekDYvtu55eWsKozvm9fc8m+Wp07wy
VHl+g2Xuz4gg/KqhiOkHRH31csKVyjLdYFyPHGVnjpbKmLwCQgTcTu8YLKkQfWYNx0YTvw66zr+z
iQNiba+lgsRXraZx7wU4EbiTAKoHI/3BWgxa6M2TTbTMsM+TLZZ+8pFGKIGxDJ+b87Rtrqo5cjO4
Q3Ww0U+PkO19C78XoBWx4oy2Tu6a7eZiyPfk9sD3VEm+7hwmu8lMQHwyZRH2om9NN8SJcQtc+6Jm
/zSnbyZet2UgMqvlUFgGSOgAw/khsksLlqR9Y5CKrcvJn7Hyn60EtdusYko376cOU+HcQ55J2Nzm
dGmct6YdFVMLcqN7TTDOcIYUF8czjixbRpZm84sinzUL8QKDi9uu5/6ULu1TnpP7beMlrofkEcmh
iPxMobzMspExBcbzWILR1JfvzEQx19rqbsJQE8UGnzeYYPg7Ap165REa31cWp9RyZbOzYmGezpPh
FRels6PWYHZoNekLYhLUqZZ2NJvK3Tm4F6ic2UcqIFrSii9zGZb5FXwiyuZ5Z4/F3+Ddm97ytfC8
s9G5Duxw/N4h5DQp6xfimt3AUXIlbAcL5DbxzF2fAxgum2vO+jv0AI+yXOqe055FAmUWY2fzYhgL
KWHVfE4S46nquRyKNTG2vcBxRqExJcOtkgwgc6b+CICYIfSQVjt8JRkSxM1Y0UMV8j5H9S0vFhaa
ncF6Rmwo9gasqBRJoFh0ejrcjbFN7yd7WHy33B4HQc0+TRs7xThZuSQso1c50Kl/SXzdfofWTb+q
R5zbtMcK/Li6y0tMirLq6W/L9sfgeKv4FfISw1hDB2Fz6LboRwaMIOQ6kMfGqlnNnQxPHm52a/kd
PH6cjJVEwGiApUENrDZJ7KBPi5Ox1MNeJNptogPI4m41AOwDjqjK4uIpQCVcuNUsgWwrUG1OQcO6
1NAO2MPQuMvK+x5d7bHtDKzk/EBZNFOvK92xyRPc2IVkf+Rgf+pX61Cy+Q1KyXxN1uPzYrFzYKmH
ghsT7lIN/+x1/Qmh8SzlDWqTwV+7HagTcxMekRiSrjf5yPo3j8slMCCeQ6oOVk8pA1HXmg98Ugma
giKIJGtfzOYzc/e3xatMph3KTSrRSWUp34qWtGc7/yOU4Ne12qdF4vadBc7JIr1K23mYremwTMMR
B/TBK+OfWb86S39XdNUn09lz4ekeZy7i8QIOo5+7N3D/tgQ0tGpOwQmdK/kFZy2GXBI5reIVY2PQ
4WHatVoGcNFZkmMr818GEhwu9Qs8JBc7B92Olu/yXrVCq3unGUXXMZWPyJ8/C1PpQsve6yv8k5g9
8K4vxT4WyfPsar8LidTAG/M6WGsZqV79XTh6OGi3LkwD9vPMpl3I43YP3rXPxVVRwTCUkCXjlQ20
WijXRq7P/6gP0+ZdE3kgMjVGZKtORwaw+xrqmShaMme6LRqMisGFQyIGed/mZLBP+UCeV6b4C2Vy
yhPgkYzcA09mxcQPY6oLSFDAVDtL1bDNoDlDj4s0EVqBLDjr5pQ9li1Nfmtc3szxteUgZ99epMfE
hZlUxN+mi+pwWUnfSIszbIhkl1/FVIsdlyOWo021kndvMqGQ1Fyd+1TDH2++1w77m5XsO7T6DFbI
8ItFyjIPdgzESlwojqUGYMNfDMnK0Jopx50ZD5UCXHsCtBaV6UkhRRKzSydChUgAjNW5o6Zn2AdP
xBXhJ2IYHxknGnY8i0v+F6/pE3k1UVZMRojPFjdbcWC7hHZNqx4dekUybI4D76cSDxdlYRmVkQ2d
3KbKazzBVlH7m8rybsXA0tVabhmFnT30Bz5QZQ4xVV7TUQOsmt2mXcqU2CMSu2OGQaxhlA0ztl73
0jGaD1gxMenpWYrj3kLWoZEJA31Rd8TBwZNu9MmyH5Xe3SXZspv7U5o29oapRx/UtL8Dm/1Ko86o
tWRXFqqGt37jdV2RZnrh5OkU9g0Qh+mG2LWN7Ia4u+ufmNRYO63kc5xikE0TgyzWh4OOWGz5Torq
ZjHvBgu1xtqV94Uw36A11/4ydWaU82GK2fpJ+8y48Uoys+f8iWwXQMT44pimq7sGXzsrHeSyIEh3
qqqSFqk2gvQcuCdr9SJzQ93DWGZ2QhOPgzwNkOgjvmi8aCzNeO+WY+u7hLSSvGPdU+jbGLyc1c+R
vADg0I+yt2/FUv3N49JGerfcGt38l5ZsRMd2PkMK0oK58/4q7Ttu6k+Caj8be/3WmpzgbQn43mwO
ydrJyFEBgWxZxmQI8BosybmBtIZg1Iic2vquWryDCqTkRa1Duxjgcqn3UihhPiUXLDsgTYVHGDt6
ubQgx6WP7e8M2B8eE/aHa4XgoZ70EOo+pJIN65I8DpN5tRzxlrvq5mcH2ROfkjw+ydZ5Sa1silrQ
0EHtsnuKWWIhtaCns5wHoIVga0YeS9k9mMl82JxyCxQkrApQLzpdW5HyJX9CVyYCuNJjgSudEFyx
RkmRPKgWbim7VjBws6ottB8jm69aycwU6O0bSRMXGFaEDoG4sbnpkTPiZBTF+FcgW4Lm9jypw1NX
AXBdmGzumOK9MXiqfBbeKIYF7tptqoDuvvET3blUtXEdpjRiboLFd27nIJ55FOnf+ZbK6i0z4ZUw
kEYo2MY7Z6AEVrEo+LOn8whJ5TJqlFkD56+YFw9QHTLhIkv36KC1HWZsSDOkBtQdjqK1E6BZNHle
F0PHj8lEUOj1pznbWTSbtCy9NxlcOYwNCwBSHnNZ9DjkQBhVfcCM+Tg0MeUVLysbw+GY8bF6GUEj
1lYRzx1HMmjKxxY3O5iiU0Fwq8vyAAie/qCmmDWTnBh6iyFOwO7rZM/gnNgj3pMKNx9RYzL6Jbxx
ix4JV1jNx3y1LmPCWCXHU6gL2k2XTswDsbrV4/HJKuILWtJ30WzKxbrO9qW2Pk796st5UB86vnng
ryouFCd5a9EvRzlTyOhokHxbMxc/EtqE78NIAfHNNT2RaYTrwDpzsKEZazOHaVyBllgdozwyfAMb
o/BbmAzvPWC2u0KZ3m1bFBc7tc9u7rhns4NI0rQJPChzoaaeM6Yis7lXeu4EwXY0Mk06gUFlekyO
XItSjkPGAvJJ59R0+4SAzUOJBnJ7T5OxHKA1XISTI971JqISpHbu4L0dlTy91z1kdxkvUIsDBWCH
PObCrI6ua+aMFSsdi9drL2kORNve1WQk1eSnccxxsQDtvQxairymBFBjdadUlI9KuRcIWHxtBL3a
J+sfMk7QJBafR9m0wu8F9t3EK91912e7VlmmIzD+KGvSdq/NOhvMYbseNPGQGdDhF2+i/K3fOnvX
qvnVq/D8jQOEDPCudD4II5lSdUyzSgjOXBDL1J4YVTh7c+i/OXvxI2FHgTYfdVPXPGZaDelTP0HW
feM4qkK8jS9nty10LlMrO7CiZWCcCtY8gCPQCPBak5mhgN7jdlTN79FUq+PQmX8a8I4D28rTCuM8
mhVgLP2QmOAH5uW8yOE0xtXTmOb0eK47B+gSEFjGS3ZkgXUDVWOLX+kjt40DiqgWm06LVZ3iG1XJ
knpHI1H1qAHy7BXAwvWO57yq5kNfZ+iZR0pNRRk/h9RlcZC8twsjnEblBDfZ//e2OeDwdvaDXV/s
xktO4JuoPVFhk83Blh59XJDY9n1Xx2eHWA8qGCympaOdZh27P86E2cCywJXJrJBxeJHJDJn/sdGd
+WTnqz9IEofb1fsl2WklbEvJ9wAa+l3M3BZOs77rUPSEdXYQyox9fbG2IsQcginzaCU8H/PXcjcZ
RIesi3usGgY/vTPv19m8bwYOaYNcPiMjoYGuMdKxzwWehhPYldShqjCcwEt3JQE9uHBjJdCB+LGV
4+ojzzge2vt8RZyA/qw3OOkt4tVdxRZ7NbfYYIPACleT/hB9CIE9sMZ8bZiNg5q4u1htDdqmstwB
D6z0i7bofxZck6gm05yEYKJPsqq65flneVMNv6rWzSTZZ+aO2iBsC0Q8A+usbKcn9ABSi1lO6ezF
+TRukZUjyfJsqKGAlXRRUtiUY+AxcR4St/Pn7ec94VSl0+1fFoKzqMXUe7WGKCvzdccmlUpxqx49
evAmezOstgxnu/mVq/E983zHRcuKJP4UuvkMt/8RG3msgViqBZc6g+fCR51ys2rWWyv13dIwQnNo
Jl1tecPl+4LqH9abxPtg1GnhY7d4StNOC11GPEEpPuf0u+6eyFKx5MVVv1b3nI+XorjguGMKwBzG
ffd01EuZr8b3iX61ixtCIjGKTOKuYFJKHI16UOzHuL0rDut4M9lPlfZY0rEigrCeDO3RIRqC1YCd
PKBr5Wt5C0a2SrDmXPdpQebsDa9pjd+FwpFNRcmts5pgyzNkYxadbBU2M7uvlknpl9c+1vbtOkRG
/VChtme7wEDk3U11kid6n1igyb6NY0zzZE4Y8fMaHyf0ciYavyW+q7LHniHo9LRUCBM/YPj4Yvmu
TM2f1zdjulbmE9T7wXyO17/YfLGctwyLcpEevPXDnljm2Y+KcyrW00BgBYRM72zLU+wNqIwk6rPz
jP8yPq0ZbQqJlW+d+YjoHNq8pCL3dnAYFiIZcwBSkl7sNZ3anWf8NpCYwdU4xVky72nuVfukt9/A
fR3tt2J4VLdFZIu7pf8b5HOtPqzmY9L85eYLlCAOkNRftTtZfaTJlwSUoFJAKAtyorXyJ9ZPi82/
eaSTd0t8qfFV178glyJkf4YaYMT1TmdYmbch3/SYAWxkq6UVpIpaRI00fiagA2CDSBEazRgCeo0P
li2Bp4QcJ2i6MHEjQCmbD633gKU+4/zmO+Et2xTB9k+lkJ56tOojmFNcNujf8GEcctB1GJfkefEI
AuIBv3X154zHzTxXCU6kADvotOPDHI1XCTGcU7uoJnrho5vv4LfOGWEpx8q84ysL68ZxLqt7GZkQ
MQgYMfWE3todAModEqJQGnDmCoOVafoY6EQ1DZBuDlcQGxlZSgxRPixOd5XhP5loGyMxMBlf0/tB
qkRR5KY73Y1DNJbBWnIVMHNy6D30/FBCeqIC9qX9iVqCipRHun2fR8/P9NrXKKXwzkZSaaJt2O4p
DqRTak6MXxCfAtxgJS8BOtF9uybMkPf5ep8iHGT4vy3Pdqv2JvU3Yjnti1pcyuK+7D4SNd3Pzrmt
j2BW2iySVGiLAabikucnxJ/tcpy0a5k8CouXFMqX8u2NGmQqhGnndH6w5is/Z6tlqf10sDrh5/qb
2tVhzVQixeak64+Jhy2/D7qY/3ATFxfEUTBaJ+y3q/jiFdHyk2iftObDzZ9m9Q8wvKb/FKzz0Bl2
C1M2hg2l8aeymSS1fjEelulzbjHl4HnSuNAzhrCCu1jLnrk4Ne+mXb5cWJEp25wCJidsDDSiH8t0
7zJQT5jbpCEHn778zdTSapmGJv2K/sj95k/qd8UOu55oAes19KoZO126R7lC/yODOmcaqD07oXCR
Vn5OrYz4GNkTw6p5UAnVdG4KZolr/mIAVq8gFcmFR376RU8SZfOPCzotn+Mbs8mIeLd2CH63p7zh
h7S9lz1njuTXLZazVGNfGp/JJPV1lG3m+BOXt0737LR/lvvmqq91f1u2L81yabQrwI9kfjXjz47P
ImVCPXuvzUSmK3O7IeYPxipCKVUjlq0eeNwZ1hEl8QXNtet8yMhUWUT5PDvsnJx8G4Fir1Odg06/
XnkpQeecRwDRJ/paG4MYamzpfk7ykx18xGzLpyQwia1E18a0u0nRQqN1H6pvV7Aq6PYq5IqgAwjd
GsAKeffJc6h453nqO6Kw2ERSbPmOu20MPzP5V7ITKdFh6y14OHBoSJT1/p+zx7UGlkGVv8zeHsAv
w4JHoOPYE+nsp8Dg71pxuC/5xG6TMjcH3pa6kFr4fGMPed0vVnyf9XJtROMdGW4IoJlCktPj1Sw3
uJoTKQ4Az3F4AjSnSlLsBtIqzW2F3o9tCrkISHQIw0PN19E1pni46pXcOjD+JR9f+58knddu61gS
Rb+IAHN4JSlROVqS7RfC4Zo5Z379LPYADfT0HbRagedU1a4dsG2hF9LzzRRCUpjwJ/HHNY8dLBFh
1TWli6BiGyWzg9gKCtvMd1dpjWNp4UoUH5M87cwBMT6tU8G+H2YwlQ15N4qdVnklReuEKucctIFl
EVJETJipqn6Brt8Hikf50GA5Aj7hJiRI++ND7fOV2UOyDlYaMpWYF6yZeQSRAiEY5TVrZapj1GEQ
OzhmrrDaTrwoHGA6fQQah9jAZAiZYAEIkaI5HBidb0LzmZgZfQmlCIlJoEF9uZNMa+u+YC9vTm54
escDCl13YAeYdb9WtF8UU/F50D4VzjHarIkNApOaI0A1memYJrVdT/PHpO7FCNGFshXmcAOa5/Lw
B4lktyWhd3OJLPZDgTpZMPT0FFqRC7QkZXMMwJuabzl0dDJ8RYDWrJZWVgDNSaptSaH34npM49S1
UoRLE4qPEuK/DlbTEZVhxg4kd6cHBaxJhNGNU8M3Mlq35b9jpu8KJA5OyvL1ojxeWZm6aTu42D3Q
LI1x0VNOiEoQ5GMwXtT6ntC9wiO3rd+6+zAH7mlEHgWrcZncI+y97DHh0cJzxOKR0lgH9spvWeKA
Ybz54reofjXZISx5fvSAR8L/I1vKVriafWDkjuoAPEcbCu2SBzxiiklnzAlz2WEXzT4+I3wFHFwJ
uK/UdeGjNsPRMojmq0CpYEUCqJM6M1t81VeWdvYAoeo+BOMJnSbbvnd5wN+DisMwAkj81KKd2AiY
5QISQYtI+9IZiDDWSSbPcf5RAwiecekVGGF2ukY8SMwnycxHXCTUoOXMkRBhYPxTAoDJsN80PJUF
DrDU7QoIEJiwcrsrdlLqDuK9TdFHR8HIDzDPT3Up7sTM3/g921XpvZHJqoIkAeomq6VnjdHel8S3
JCp2xcBTNI0eXAI+67DSoRwLi0eHLDpaeQuGkKXS7BjSWo9KNIjY42nELaoJWSG6FxC9JMjq0cys
q4nPbI6Uc8BtUyhxMKBid62+nuHTwRF22uzOpH4yo+FswvEqTKxe2U8G4+wZfXIjMe0oh8KhCKJL
5ZP907Mc7sUtYVo33ZI8g7CoVm5OZL9LR5IenUyN120z4QAXux3rP5TtTuRDshIhrTcSnhTTQUJ9
MI4LpBZDtGtYgcAziIoHqaC3Vkzp2vMWbZv0CMXuvZINtqXZMW9wEiMewaiMlYJ40QzBe03lVUni
Bwa+p7pR7/AiTyoGfEX6GaXZN0ljltGcqnLbWHC7Q2EvoeMizbCSaExTMRsgGs9PWbUuaY6JfMJW
hCHgqArSRWAtmkrNBo+xuvqshZgEGfOUD8Fbim1tWd8q3fjXmJT8YAAFi4+Bj3BNgiJS6dUXEuGn
wvWRAgPCUtOhLC53+2B+VFnO9PYlAflm0Cslhd95WyXFpqi+8XgGeFSdND6N/hIi+6+O935DsIeb
WQQ+rBDvg+ju8hTWxHWytk3oRfM96tiOeGl7i+W3glaiORDpGKk/EZ4CVYEPVXPotfea45KpSAIC
oANtP2PPCuxjlp8EILAu+AzUUxM9cywIIpbCqQBoC6BGRIodgqqMNAv8Qy3j1XyUdrZEKuwH+Iyb
kcvih7c+/we93IlZuGf+4MiTZT/oVsaL2O9ykQyOK7tVB0/9LDtHa/YNmOYCS4R/5XhFlFlULmmA
okLwyienmov4qNiIDMS1fIwp2hKmeLNysqKLvgKZIv3lxFHCRRep9MCiHEIpnM9VHsBoklU2sq1t
wlvCe9RWgkcjb1TjDdtrNyMUoFMecr0j0UpLMJjxCHWAGsdfkXLQ8WbUxs9SErfimnGk+FMSUu3h
dq4KcwPtYI7xoXxSK+28Qm57NqtjbQ9uCAvfQR2Bn40t2qZ25HYxLY87zVHKdQ2zTvpJgU4gw/Ze
lRLBsFXyVbwqMAPfxgFMNTdy5+Sb4uUKIQGvWwwYGR2OCtROqb+X1k5nYy3D+cDUnygBJ3aAa6DV
o4iFJA4R182bklrwrfTXzEIPZXwmXBekvAMZdDwVorkZxwfJv7q/taRzuIKlqF/o+E39rR53Wfgx
yne1f1Yzc+BbJnxE+pP5qJ5XrbiZrEdJO59Lx3p0+YCMMxs2+/ZY3Hjna8Krs+QoQ0mNd+O6cyJ9
bxYntHFliY+COq+b6YxPkisahFuhDDtXpdeL+6F/8q8lynbSzjkOCaKrNWtyiDHVFV3IoBwE+vRs
F680Z5bXqceDk2+j8DCypcRFScl/svmfoN0rNKIOUrpz+i/0EfDdwuiPZn2wPIU8vnYzabeOXuoR
qL/DtC6sB324XVUfunTSdQ/DTC5j0bwarsBz/4sIdyUap3jbroX8bFTHgPfiALqld14TgR05o/+I
UbKl4kMHGB/XeFJDDDPZAoM0U7K78mdQ36f2Xy14RutK6kkbd0K8n6s18c8Oj3lH9niHUdQ1d4it
IWWzG1Zt81kiEei3+Ea33Q/SBgT+t8hPCYcqsQi4x+pRrjaJ9cX3j+UZTOjrKG2Xn8JLML0+JvFb
OHlpsmyH9uYq9YR8rdn0pezl/SShHL36teaa+WWmYTVs7iOEfoTryMunK3y71v/lvQfdBm0J9KWX
1FVO318bplwZA6MZSpLADOnpWGj21UEjsFbcsMexjfLZ+quMPhEVxAJSWB7ecEQyVCyOQvCRiJjl
xlvc2WEu28Y1qcHBxbOUbjDIxWvR03E6TPmfo5zb5RIVWD/95jiGr7z5Wp407LBRJocuaAKdOwsu
hz+lKSmrT7neR8oWbMzW7F9Y5Qwm77l6mZdf7Dio5xInpHy6WsO5CfCe72xDWK1k/yuoj4xEzE0F
/zd66y3W9mF76mBYLuGSe7R3LTbRLeNuDalxXNRJ20n4M+Bi1AJoe/Q7CP8iL/FS42Oiw+yUS1v8
LB/w4yLKzxoRNLpsWBm3Mr9U1RYPeZYxmmdaLC3JdH1rqktN2/QOGxvT5bDaNsIzdLlwXbk/Mi/y
iU89t27SXRtXdWfpo/CPcv0O5Qa+n93C26dz4So6hQRwdd5gPrCfIqXlGTTksLEadmsHiSaT/m0R
ndgUJMbiyt+GwolvIZy+/ttPs9OTvcr/MuXDonaJ03ug/PnYwN+62oMRmr7jaID94dDuIwvbi9H2
V9HaaGmko4uvIa1iKcNMTZds5wspe7r50ZvUX0PuF52610Fgo+Gm2Sv0XVStZs0lCBPG0R58WmEW
hFFa4JrZfWNPUHU7K7gSuTTZX2K1gtrAcIK91j5j8TZl733i+SuuVujm64YFlVtkq4TJMmn+mlWJ
2QhiRBgbgsbaFX35jHc7tN3pIGgnXdvqGFIshhMMgSreWAcxvBG6wHdJSoWHLhOMqJn3BtFS/qHQ
SA0D4NqMuTdaJy18hdJOhPPRr5DAF/u48OD8S/055QkNtVdSL+vrXT4eUfw6hbAXm73A3BzHP8H8
kwugQuprYY4zoDjYpzCLv7idk6vibzrLXeiofAAiFTzaO4cYFM6E1a016Kizqa5yHNwzKWXMMLHX
52d+0KAH0QqjeGynWJk8pnAVWd6XDiZO1+ZZ29LTCWfgPte93we/XRlse+jP5c3CPV1YGcND5jZH
oRkWXl9e0O8b0i4IvNOFTx04FPR2LabrHBYm9tfZDkE1mbCwGDAy8LBudAsYy8KmDzZN4kTzs9K2
Vn3KgJQtmz7HDq8AfBVjL7Zwnyxo2BaXLu6n+dtQ7Di4LasgbdclCJA9RXb6H4hUNhKI9RKZbX+b
rsrSlZhHolxCtKjnsdv0CjD6VrCeibVO0wt5jmOAbnrdHMiLtUWSqjEn9MhTtiVmq3hpJrqLZBws
LmIYWHwTiMFwHSYgkuQDOykqW9FebXrp+pNCw2O8dIUOCVuXFqeYj7alnQVr9yCc/B8NaegSzf7Z
aYCwTFRz0dntMsoKOXOaFyWkH664FtM3g45qE+CjZAsN0zNhDg52KuyNgjUenBRfboNkr7f3tFgx
sDPEQOc+pePVKB8t1C4IVYwS3z5feaNgwvElhZjdg8J12k6M3szpxgU/4L7HIVe2tfmEwThyY+Ce
H104mbDrM2VgZn/KNy3EpBwPEGobxyOrnKXV6IwPYd4XKzyLZuOAZ2bJW5uwKq73I4XC58KaqB6k
AsBVYm8L4RMtZm5H2nke3wzsW9JtmL7aJ33MqrZWPNJ2bh7ycEuMUyIiB76zmAYFVHBnoJ8BvRAh
1Ok7COZVucvDDYa3EyKF7CRwYDQOCIt4hdZXEPehfM/od+R8MygbdCQ0vZbs8TAm2Rq+CdYn5nga
rB1OqYAAHqQAHs6Ib5boAWidlRuMv8a4s4xDkJPK47uDGqzZqWCjwT/ixEDgsJ3iF4g/qTNzUVUq
42x6LLBqeVr6oam8hJWoslF4ER/HPU8cf5aoDZn9jujvs35N9BXus3HnVO1+sdPu2c7AwmgYsaqV
79TmP8X/GeVXKzN4I7eHC8g66paN53atwcYmy1eEWSVne+gjNZ8h/ciIAdaLXcWSaxWuhOCXUq6T
nDms82qNELyJXLwInLD/MvHiol1VFqCMzYmq3jgyzhB4uEDMmIbhi2eIx/Fv5DYPv7DoEOajEb8m
t3O17L40cfNn0FzNkBXMOnHB80jU3ckZuuvJDoeznr9zXWrqbjnwuv8hdsAf+udyoLoW/YGjQbON
iVhdKq+uc1h8wK7+ZYWHVNiK003VPvtk6SEr8TSJF9zbteCom0QzbJRpQ/Lt7LBf9o+MCXZTssxv
oTC8Aqen7NlZ4IF4mlSzfD6j8GWbc4RsSJuermR3qj26QZeAcdJUZWUbK6+CkVFjidNh9MdsZQC/
MyTEhGOJ5muYyPm9j/zYY380R8JbLkq879QNCFUH/yRbt5ysdoCzVLHEgtnGZ7MYoP2/iTQVnrDI
xytxq11r4ZKIpzLdLF+g6q8RWgTYCvb9h9VftS2nUc53BnZXaZdum+7fAp0K3Ucy/3Qq2+DxgwWT
g/cTY48qP0rhBl0BjRJPpYuLMp9N3izFQVFuo3rTtX2iv6vy22Ip1efY5b7j8kse7NxxYeJEjlMb
OcH1iR5XYUSR3ZDN/OR008UPbqF1x7oKg2K010xEl54pXjowDDb+boSdaIQvous6FwQXoB2XRhxZ
vb494M4MBu0UCmoK8nms9XIBTdF5SP/rkOVuzQMapLD9+Qa6v5h+b8MuVWaXrdFVPDHLbNO9qK9m
4VQ6eG4Kb8E6XHG96PSkHQFhpHJP28lhywqfQtiZ1glDgLq6llgFsQNI2RNMEhAfxGfZuqvFSS4m
Ox7wTfgu1Usy01G/oDjnGPamKy0H1ttG5nct8ug+x3hX/eh2i2pnKxoMePtGo1VClSAq/4ASB3Gk
3SMTE4qCVfzLcIcJTtac2aXDsIYSiFJuBf+M8FdXNyO6s36Hz7EkXyNC4ZPDY9mSHoN2UytXDUVN
kp4n+qGObNieWLtfmADit0qFmHHfydnIAGZQJNSGScLtsBpVNDrJA6vEJoVmcdYbdMoQG9OXGuxl
4btpKF1cmcWN9gFfBXAUCA7FQa7vivhOicp12tFxozZeqr9ilsOCcFuqDJyBJttqTPQsDx79YvoL
J1wEyhZGnMYOQ/W9aO9ikMGRpU6p3tRR2arpv8q6JMNPnd10kzbh6FvrSPcAl7nKvzCVicnIcAYG
H7d32PQiRErJH8VvhjeZ7PzGJcHKQc/EpSHPayM8IvBaFTDXwvsYbGXNE/SLTwsng86aPEgiKCra
LjYSj9JAsrDWYzhve9CqtiN8/aVb8NTh8+oipAAHHE3tgU4+cI7wZoUoS+2KiamtWG9++o0TYNd+
mu2aaMg42CvK35D/wVXqWS7Sx2rK7zKwZelOsHG68L20OQ7ZTvVP9XRPmm+tem+6J0Yw/CBKsJsT
L6wPkrKLtIVTglFEdWR3oIoXxOxKhYUPoqXpEbVXRiBie7AuFlda9szK7VweBmPny1+KHSHqgTV6
qF2aNOWnW/Ecxw/ZGakW3BnKVQ5Dp5IEm6WxMxATMTT/iLhC68nC/2/AHVzcd2jP8ZlyCSdYVcMv
gZQrpSvsZPhlusLClG/E/hX057iG5S4/R1CQYKN7lrWVI4zt2YsGd4SmTsB44mCby78wWi5ei6F6
7jmx1BPWYgQvgsQub4OfQwpXKZZBmvE9Fx+BcBmwU5cO1cSdRZuPHNfuwYwXCyAUMsTZ2EZ6CZU1
ntmJ8q2b2Bm6NcSs74Rgp+Y1jyBUeC6FxS2Bw7MMa4rMzRp2TtGqXmb/ScMu4V7xOWKnrn+aPB0F
zj3+8DR92B75Q2BtkR4YCqDBUZavk35mzKdJdrERXy1PUsU2sIreMvVobeLyaAAu0gZDuNAhmbKU
IZgwrI50MIW/T8ZfzmU+vgkAdMzXmnGZFFf4M3HD+8gibyo3jbZdfCMWFKI7VPKpNd35LzM3bCJq
5chJkORdLW5N/8wdwK0wIdAge2WZvkqNZ7b6kYc9qWJdeDPL46Bv6tJLKYmG+l4DtWpweBjlBGwL
c+3dZJM1FDib7HmxPlgH+mZilqtoQYO/Dlw66s2VbkErM44ANtV6JviWob88dUCS0rYMrhCeoclK
gKcfZXPRFZRAtuEEmN1eycqGwy1MYPusvFZ1ffjvxRF8jc8ge4unY5j9VMNpaZK1IIJTPcDLTPCp
emiDl7ACDvObRYEh3NJZuny25B3NuuEN06alt6m5ZGxQD4PgWE5puDg18zUJOzXDIOcU4cLTb9r6
U46gs7xUeVX1XmM9vvBmIY9XpLMhzJlwPtreMtgMyTuJxmgB0bCk38NG185sMXEPg5esJNvkTU/X
y3fOwiIyb4hZnFDsadore9rkwV3v/7W8V+oGJhBMCfZvqFNES7TvL4s/DtCe6Tg9JNuOtQw+kZ+k
uZktlJl3WfymZe9Vu+g21NAy2bIuRbO9XZ5mQd7Xu/4pfHKba+mmlc5KQ5OpeLCnuZK9lsQU5bDA
moYMeXFtNts5vZPPQ68gTRs52k/FIe8u8JZY3T56h1Gx/sbMylQAStiVLAsM2IujsGqV6/IfFtkf
xPMHv4xQ3A3rwL54YgWqXEfxDMecbwTIZbll2zWMZWhXnwaEnrb9pAyOxj7DyGReh+x/vlKkWFu8
F5dW1cWeFPXU5EQUlky8qeo5Lh8AyoUBs3S8IDaMhPM0gcd5U3YoPehUGIGa1wVCqpJ3wDpdOZbW
sZA+pPzDPxYgB/U1DQ1c/VGhzp8x+1ipfjOTl2CdjdaTp2Pd70WUHHTIAxyfaHSyxcWuOqUh+WK/
k0rkU/FUgErS5hv/EFR/bJ3qAwaNjk7F+qRKwVR88bPrwX6Z8dLTsInWU/VaJmdcdshaBMjvHLhk
iAnlLbwyrtVdTdHLxs8m3mRACUL6FedfZAnaJcKcjjnY2BHOxYnb9OOVcs2LLZWzXuur3ngw7KD/
Ve2uZ/IpSCYXz8v1qLWbEKsqc14lwdqwHsl8hu9Ddmoib3Rk1v16itYlFMnk35Rkdt8dFtRFC3fd
sgzwj1n0gcUJSzMyAkzhq+aPk+rDzD4hJ7OO3BfVOQu/dRhWY3zMAWiM4K2B4a4aP4K4LYQztjCs
mg1WnyexOYryLXK/8EQBNWYyrF6Nv+8cgg2Cc5+sl5qgz9sMbGjusGXhQlf++dp75L/0joT3bSVv
2vS7DeiOdmP5PXefggD5l0Ie/odljzRr4qfm30ME5ws6kEivZZRX1HtQ7ergDtTs5PGe+RBTIWiq
X1DAbDNpaCjpKwhuxfnMzcg/Gcc7uHyR7XFInIgNDQqbWFT0H4ykXP1EGOZbdKhOxk2d4hpuoKzu
6XR9cA8Dh1xZ/lt2Ct1IO2g9xOmli4RVxIcasg3XXPU9hESvl4+t1V3acieHsG3SN4HjCmnXQf7Y
CV5bw878h68NI4xsaznnBlcJH5eoOODx5OWFALN4cKW1nK71iugPe35i4wJWiziKkWN53ib1Uy7v
WXMiXZhUI6djcsuSuyh+aOj5fO3KgzZC+pED3nB+a5NLco/nqzFSwsE5Nzj8o95xw2XmgcIAxy0A
zec/X8psQ4BJoK1z740/sJlZqwJvQlwssRGWHt0CFIlwpvsXzC7agrMR3iIRJeEWDcQqza+h+51i
jlXgngng0XPFp6saCzAYT+OYrlQlQM1rOZoq2zhCJKaDgmEMLwBDTLm6tU+Zt2uddnxAUIgxx3SU
FO4aPte4D4qP5SQWIo7nQHjMmg2QaTK9CJkl+PKk+ttl5F6GBMoEDyI1HyCnoZxEG8RGtk9cWUVG
3jrG9G75ADKoqM66GY9gwhAesbXppztUZVspz2Rj43nfiVvmgizz8nglGasSS6GlJYCbUHZnnVJV
yN9K8gNsb8j7Kj9m2iZE6CjKvbvUhl6eAeG2k3QbwRvMVe4xHebSOtUP4mez6hy5uUHdXVk0tSWK
nIyDTodm6Bt92pb6o6/ZH/H1J9lVaZ+KjkhynZYnU/5bvglDeVOGRx681yR44Wk2UKJJWBZP3FSC
tGXvI7/I6QCcfP6NETKv6+QXtjD0jmQweAS/gbKp0bwm6fucH/jeYjZHncwGwB4gWB6M4b1S1+G0
prPAhk7QPWk4mWSZcarkdImTpSlmHzclpxqRb7sehd20mwTYDDiAmojRE4RCanTl55Xg8DWMD+zi
Z8iXufgeWFe/vrNkwKdwH/abHteCo3m0iGPpDq3xm0Xv41tVXRDim9OG4DmWTiXMBIJ01f34yB2A
MBEAFiJO49EpEQptsQ+a68+svY/Tm08LF49wDmhec2Znb0nw5a3xu0MuXLC9whBhe34bBtLM9mpo
T3HxxfwrnO98YPCdgBdGVMrHStxqi17vGDLIE4DuYMWKpcvSmJ993TP3/VTw/Dzr+UtQPjr9D1a+
3+9k/1spUYXYoH/aS8aQu38u+xzffwceVnQ2b1BSVsU96nc4L7XVb4nGCIo7FbRWIQmYx9aCWs9V
pS7LvEdn1i612Sd3bfE3ZKu49+MrjLtl54OHsubvppXuwXcTsVRR38bsUUV/CqthuP8WT4jE/mZm
C5LUHHOG7zpcopm1GxQzp5YOHbJt6TqlNKWrdK1S894KTCsMZcYMTMGqt6a1+szLj+Vy1dsvQqTs
4UokAvx6yAaIh7sGm0quDCu/mRpItEiwE7zZjmYJCnQicC04gmv4v+2aGpH8GUhY59ZyCWUGmduY
4zmUfysDEzDWPkerZ3HwNYd0U1xdU7ZYbHFQ/Q8J/wStFGAapo4FYIk3s1Bji3elZZhN9hgoppDj
tluJzTQhvUL5V4dv1nDkfbPiA1gGT7zjt+ni/71bFC89ItGMw9Hh1IKlertPYNMl5pE7UUTXPg0a
C4MfGXpPoXN1kcZrNABv3kiEFCtJxV1czZFcs/nMUdzzcyivjk1EtPBVQN0hXfAXSzEjBrQDNhUV
yCbzDX8Mn21Wr7n1uE1x+8gxDNqRH6Uydqr+p1B91zNl8jC4i6P2QWT2pX5HawqK9t8sA/6lYR6T
x6ekvywEbb8l3KfcVvqTCDBw29BRx1fqv6aeGf7PEt6F9D2vVloE7WIziutk9miZNwhfG8hL01bz
urUA/RwyBvINjsDri0tX+wcLkJ05Lu6IvbpFRjWh/sIHewMlSa1fqti6sPe06X2ZC1EmWvV5mTur
+rv5S7hBNCCtGa5QXZwxGMb/vGMhUdykap/W/zQfY1RIXis1P6tL6V5qrTlQ3Bq3Mm6s36TqZkLi
XSFiBX4AqDLwhxOCH7mKHCno19JYQUtH47nI+SAttQqUv/7HF79Max8qWItK3zmxtOWWGSbirkUB
7C70H1C/mBgz6zHCSAupBoujgbzD5MRFwSK/MqwklXPZHf2AV4Sa6hcvMrlQARfYANCOi1SxkA6Q
QMa4QDo7HVR9p8h7swZSJ+AbscghR+kOkqhkdz16KAOjnf7DhgrbiH8P+KiY9fVfkfY7VND+tN+O
Hgs3GGzqqV9s7vG5ZUb2po2J5F/wMP+rgxUIJc0VtkE9FHZNtI/PtiPlB4zNYKfj91jGVXfkTK1x
mPo1a3oJqR78s27GSPDGb2rOrORojWIrd5v2mE6KXX3k3Fgjxufknq2r6Z8OIyYFZa26S83U30G9
k0wWselXnZ397AKY2dPkhbhRtFChhhH+Wo7j5HxZdmHxWyv8KdXXHGzJYQfcRDkmgNAktBtTuopB
WWNpybIJsQOFUltxVLXRCSRA0j35EMUbfVACqUS8Nz2LlXIzCB9SyAaZ+SHHwWMpVHHBxfiBS3JX
IhzICbjpp1XMTZ1WdCBpB/tphXMNuRPg6nhxhdKGfmr5NUrl2ocNd3vA+MHstHBhTTiVLJzj9sAL
eZHv5aY7pJ8pF4mN7bOpYOPlTNqmeRsZadU1ALel7Vua7+hioNebtaNFw1ehFdeHnTDbNGeOUe0B
V3TeC6oYB/4pjZ26eJkwYfjTSSouy/Oe4tORVW8VP34x4HPDISjJHIYU0J2D+1KXF74Juyt52i4/
fue/GlzQooJJNhxAKDBBANmx9rLIyB7yMxI4W9PtUKp160OcD0p5q4S3AruZbufnH1wKiuLJ0XNm
t9HQeWE/LFpAmGVIdLPB32lx/QI57QfeCAx7EEABMxfVCwpapbwgx3O1dL90XWGHHT/vmchZAKHc
mfEUW0jYQ71Ik/jgBUY3A0t6eJeo/bQ82aiBvhIjC3hc2JTq7OVJ46lNxkJ2WepBaGUHRKwsP3Mx
J67cks1HKVimLL2znPyAMAlgrBT0vQ+GatEzjStLdLnggb/ZgrAzYw0pSDCjb/La8ORgX2pvYgzv
4auqPZ9mpwUBRY+FpTlMwqR1Wpyix+WxAVEUjO2niRpILn516VrNRyybVI2eok/dhZSayvxGsKAr
s3NSD9iujz2oYSrGNYRGIaMmxQfVU3apVQKvMtsSqX76D6MDbCWDg9ub9zb5CygLrA60S5BeWhXM
FY4qWqbQ+KyQ6CsIUqzpe6FFDd2K25n5eV0IO5+Wl2eyDMis3ETTfbTuE7TEsGeVxjxwSbgCkKtC
zPubMWI2tP0kPeu6dur6p/hQqodWQg0BSdNHmnzogdqcbuPlVAGLiSaeEAmnPCYQ9lKHbIf8fQ9m
RkSFlxNblwodWNkl9T81YMcB82cD1NTYpRqk1B1emhbC4vyfn2Iinmwk/75cpssbdb/EpmahIzoi
iRc12REx3+LCriKEcLlLOdlqgavRlwwiLxTnb0TQM+ih7OS4N7mEJ8QXQjpU6TyxZV7kJKH51+KN
IIQXCs4cjptA+ZRIrLHqz8bHFRyrq3sDwyPCAEckfHnRE7DuN+FIgGw5GpT4BQCro9ombnddph5N
+mrSjiGb/Vp+cYg3lXXq9PcacsaU0s5hCE/2sTOZvMmYEAgrWsE1gJHwJ+j08N9h/sUColE3dA+C
z0qJyyUVt824b3gTktPRE39VC2Rn7JWAoat2BkaJgX4B+EnVr9Xww0kWUxdZtSw46X+rtUdnXDU/
90SsWUqEdbVKMzqnwMCDi5oQEx+EXezqjIy9w7ExsHOBrQJHF6MAN1z1/QqOVu0CdLbeYL3qmCGh
0WyLatdsDI1vMvmkiYzmzRxeCu0YZCyjeDoUOhpr7lyjbH4CCNkmvyBhkVgU/vqrYB3lW/9LW7iU
+xZsma8zhuYH7UU0BPCSDwF+sRHwCX13gzzB6YRsW8L8N9Gj4Ibs9iR4pWwIhhVjEKGygJRQE9+5
A21hfmLFIgOYX/Cmm91x3eOIxCFnpT+7+YK57ZOJ+Z4RWRJjJ6Y7HGkNhe5ods+WjzqLOrdRKmGr
StiJNgkrCQCwqQSic1I3Lg/5DNfkR8apdVwL9SlGESJQOdPxpiF2KIva/vlXNxcWs7zWR4oCpC+e
k3VMUKYl9xDilQl7Qyf/jNtajteUI1uVHAFRCQp160/BagirS5r1YMrXlv9biI8FHZLqic6qXluF
vOpUKgHvTgwdiaIQI1EqDkYPCHgdcpG1JrkVINGYQ/7LjY+sXzXrwFPyy3IVhOERP8fagWpjrXH3
ljGxCK9y5IrhaYHY0Fgs/BiYkRuJLCHXXEUEUrNT5Y8mt5/2lfHeAAHrMcY16c6Co23mTyuHkcCP
D6XJv4UwkRfVR36UzatebIv0Jte500m3xDBYXMM/gTQ/KOUeQ0+HQSg8qx6us5gjtQc+EpPKqpOP
GVdgQz8pp39K+uVjq/FbUdKW34Em3EHMNpXvksSXmWG84kq06MV5uTfw0rWqw/LFlolnfPC8LSUg
7a6ZeG3lU1kPrmHO27AstsYskvdpYR1Sc/bIx6B22X9zYqz8HBOASqVpghG4kE7V32k1rmM4oChI
5381LDJD2xKmHChvNYTnpO2gI3+Iyieks/++OnAlGK+WiGfptGVuU4qvCnEKDhYCyHTks8YDWxqN
19ReI0RGZKcZupN7HL3y0fX/BAhCk0K71K6L8kn2xyoBfENLgncW69JzWYr2qN9UcI3SOg8AGdUr
Dv7yjnsfHgl3dDY+cw57ihfmWCMSnaG6S5s6X1Xmo8BfPr6G/Z+CKr4IWjwlcO6RWrfdYPpMnwGX
SYk8EFpbnnTcF0eGKsj57aEa4K7MaDrIL50LL+8O/bXg3C/1UTBx0XNZ1wCJNyvMPyS7+6uatS5u
cDQzGeY6J4wfVf6rh29B+j6hVJjBj/rhLR6x9ZmutA/WP0n8FKdTDU+hfOAPBFtwY2Lu+keYa/RO
Qsovkh7lHhhXnHoQe5ya6VYkV4wp1W50CRt2IvjlfSOuKx1Mwf7V6O50FCn5kwIgCTvgPi6LNcs4
ZLl70yWCASJMyriZzDsMNQrx0zLPfkxS7Flh8Y5sGbEL05kIEevu+yjjZU+Lt/9j6Tx2W1eyNfxE
BJjDVIFUjrZseUI4MufMp++v9unBBS4a3d62RFat9Ue13mpQ/qjkEaom+tbiT++wwTrju6HiSIAC
E4/XZBs7nWwz0w7476K4EBtvy0yaCykkBVJFuDQmGTE1eVZnMLjBf6lhocunLh0FZuWY6KDEtnDB
xbYo57PfrJFiCrkQPV9BSCYMqaFXcYJR2yqbK1Tti0TYPRBpiN53hisTT3rNEUivRj1exUA8ZgCI
dQ/0kOACfsLFOr/l8nU2ycZZl0xMM0qGE9HshrkP4Ncq/aeaL1b+yDE/VnKwaHjpe07AnKkHizcA
KTP50iZElRSto4qbyUZ3wdcisa7idPQ9NQNK2qOcrNWdhTsKZqH7sZsnpL+D8X3BlAf835T98lPk
cB8Jqlq01WH6ArO1dIbf+q3GmqBriwm5mhnCD1ZE0UOmiSXSbP5C/uK5gQOSnGUwb8mgwgKHNobL
tRsv2ELTm9bh6EDdiTaQtFsGTvIYLAhh41lD34pDsK8wlyHGNnfcM0G8ddTHvJpdtbr4mI5EpNlU
fVflt5ptQu1u85uUwLf4G/362GtHrIHcbrwrSEER/qjllkUwzjZt8z1jo+whb8kC1L4d3Mhm/TEU
tyDaGMXGXgXUObEFLXJEu26yzUeERRNAz7/TbAQVGUWJEma9aAcVl4yoLTuGIeWlss+RfgnooQYa
ceX6UyHgJW3+EalGsaOsbdnBFKz1VUkSUQ1OzY9dk0MGfpCg3iIxD7MObRoO0huGHNzJ4KojM8nW
QFaVFTsZS3BybJpLouyG4UAYMHlJryTjHP3oOnKsVuXSYmGxGdAdXISM8oWC3LXDEAaJroB306Lh
jsMrNv5FCpsftnhxoSHcCHG+vrQyN3Uz/t1fZx26YfAUixBbUJxvNM9Y65Lrx5T8uRohuTbbNHEl
bgiAB2QEISp3MI8cW7Blhb0uwudDBX5mP2Hba6NHVb5l6Tu4YS5txLKrrLn4TPy+oDK07/KMwTWZ
zC4k7fUQokK/PDBcpPX3q4nvM1+DnQ7sYZ/98Jlpfw6RbtNaPU8BQV0bqfttIPFi44O/ZE241OoA
LX63gxvgyyq03lV7Uy7hFakjfQPFMKRNHf6RdbMc1GRR3UO+jyry5JAc5b+4/5ER04MBZdq9Mi8d
gzefyCrVtuMt09ccaoBGVHhtinYj11di40jXfJkAP8Ss6KhH8nmXSXNHNMLdSBWEyM2VXw3tAvgX
MwOhySWXl/BkOURBFH5+5uzga938ZnsFmaIdkR4VIzoFfy0U7SyNfCkYydA0pNN71rm98wjjRxj+
teZdGm65f5hkRsPz5EluZexL9dBl2C8Zv8hAqoHeTTbODk5Hgt/R1yUFNlhTudeGjTR5ZXIx9bMq
34aG1KBLGf5pzgFwq6h2Iuj4q6o8Yrsw1m0YY+k889R4a2ec3HRg2bd2bnCVU92Xnqb+RrqITTW5
ddBI+YPwhFbCYjk/SvPFGTeo2wzjxQDkMsq9MXxOAPeVerGynfjDmceG/CqkfCT4lvqp1gAVbgrH
8xj+qFCpPWoxurhLchLgJZY4w21Urh3dHC9S+9mv63UGZJpQ3J1xpGhs2jrPKW31XCrEwunHeSR0
fEU8TMuzHSy6wXOSIxz1Ci8iOqSRdO2VmBgTFjPglqEEpDiPKXVoJ55yI7oINH4mHIDhTwtPajdh
u6rXETZ5mmnUsxPhCNhpRMSAcLY34mMBee8x6MSsvvA5rCT4aCb8X7oN0uhHJeapl/6cfoNQWmii
cwAbe/jxMxBm42ME7kcLqI+kzXBR+MaH0z+Vo6EvHFQzDvGCR5m0ViQt0keSi7dkSRUB6uKGrhdu
JxijYi2o+w5PFxKqWPpLmQ7AZpcWhVHrhsaUTied+VjKkphdUJSqHBgiFs+dws8CmhVlO0WcpPAl
r5r9DkQSKW/Rc5rcQXKD4jUmDT3+Hoj/cbQN7sQ1JjkSSH9RaTRuuSmQihnvYFfowhqH2TQ85nBj
jDvkmjX1ESEqL8xI+IaOJIob3JRP/H9kagwVE9k2dp5++RnPP/H8y/u3cpp9APSpdhug3qXCneyW
2MAYAfCRitD2dCMwT16h9EM2jj3WcrZi+LqEkF5RxL0Mma4p0WbB8JfkryBJ3KrpS1VzZBbontNz
1G0L41ARwOL4p1m78uspRwuJPJqDyLnKMOrK4BwE81tC0IBEmNVehZngQgsFDlQ9dJgqI/507K+h
Z2zGPEMpSYVXmkyCxdwfkWL2xjNvuarlB2lRi1jZaBFlrPVRUb2hPhIigFRxn3vI5/UtBX8eNHt7
tLT60iivPC4w+7G2EyJ+wzldlPJSymc5/YBEQnwucWRbyX4Avq+lv0lm+pGwRnKxKOiMK/vFkrZk
e+KIxmy8HzQbZXSPwPhbN3YDjdPFsk5WuobwGaPVWHymx5S52V+2xDqkN3EETPFb7x8b892pt4aD
GXKlK2sCbMDE+dvy+lK92PoPAEfC0dPxFKFuQVG6NNIdq4JwoHlQ3LR2rXIvIiWwR8dbpMdK1cjA
2Sb4DQoeIwABcrqlFKxyJq3XyDxry6JfuIiOsz+9uKh/Pkets0cqOUVXELyFprAnOdck+m3SvRat
g8KDYQmKR4bAfx450CumYxBfpKn0CwQg2hatPkw9NbZmnL26cSbJJ/Rib8ZD3yJ9Q5yOyGQFxRCr
kNxq7wY1oCVdWAx92ojSbKCXiVg0umPIJWG3v0n9A2EFN+EL2siVpn04HfeCyjW5aIyvIeILzkCL
JVdMGFNygHBadT8y0kABY0zfFl9T52PXhr1knE34yMH2V6LBzGUG8lr9twUGEJgn1wcOdLruloSJ
wmKiQA/Vje2/1v2nk/8k4PIG+Og6pfJJcK4QLCWbZ1Bup+Gv08lHRwVAxktyJZ4rZKJgsOhRM8yo
g3H16ITiyy1YZFB7g7qlNTuwr4n6pdgXM8NXTJy+XYMA+z1TB+i1cgrkN6f+6+xFt5k2w3ggXCeR
vWE+9qse9uImi6+Wma4n0EDONzIGZDo90Q/PK4D9kPoiT9X+oh9INUHd6P55ZlhM76LlJwBWsF3q
ctP2TfhcggyFfwA+cBz5rUGGZgkh3GlYQRk1297ap9W+im9x8N4PcATmWiNijM/aDw7tgDglXIN/
Y3NZM/gzfcTEMHJSDfva/GcL8TmYIMCA7+85bDOyKa4BPnO0I0dnO2wQ6qXxWuLT8y8Jz7p8jIc3
lkC7WEsmARyggmAuxcSmkW4tkzZF1uYNqIWmEEvOVSh1D5D1pVlt2nWFpXEPz9djTE5Yh4gabhE7
BDUnWKGswivC+K7dp7CjxjPhRgjl/ThdhMQx5o4LW2mVZH/Q8GG7I/eexAtw1SLfqgicOxJc2HUj
B4uNCaGAFB01TW3tZWvTjO4Y50KfTKhaO28b2zODzwlJRSQduVLS7E2NbgDwyOLZLnErZsw7i6i6
2y0CQjKWGyqrIOunbTrSrHoupVsXPmnwjXk3mvkAwtFshk2je2I/KFI6Npnuj1Sicct7ufZrs8oU
7Wc7wEfW+5Q8Iqb4ZmP26tpsjlbHH1e5vrTn7IYi59lMPUd23wk9XkiA8jyT4OyLMNiGhO4r62F4
DMBdQ49cIziLLAvNPDkmsXC7hLw8gjQnP1tZ6jOFQzQ4AUeyBwou6nLx1k4favOuu46HUEqIVsjm
B+hEYwVEHiv7ydj1NfpFM1sb/PPYaeGVwUavNVv2XAWYLzfBsAP+sKQTXmNALh45kirihihx5FTt
oX7gwSLosG5RE7uJdqIR0qTASPHmB3eRGH5M0OkCkaJch5ACvwxeuJSLt3jL/6pehT9lbizpRALl
9hosNQ7Sn3aVGcLk+CNMTET+Z8eppw34Le2/yQzEPBAAIfKeoats6KyX2o+4fR1njU/86Lc75vj6
Sl72wGU3wKYwNpSQ/8niL9RQ43EsetRmgt7Sp+cG2VvAecPghsSdlIrXeAX3gDSyv+QmvlVpEzWL
AgSMnSi+MzSScxrjX7QfLXv68CI24KG/aNYFQ6AoeQk93fht0x3NRwuFjULs1RkWKMg0okb8CQIX
WUvuP0KFE2LehZxxeIvajwobruaNGOS5e/kzQuDJbDP11Hnxx7Fw0b0WXcJyPY/rQLDcC97A9TjC
xcJ+6HfqPYTGo0+/q4qhPDzxmA8K02w/LsZmXDrtR4A+RiZA9kc2NuxOU82mNqw6Z8OYMDavOCc5
nnkBEJGRX7eKpCW9qOJErbFRll3lpfaBn4h2SCGQEiDL/rTbo6MLGZO/mrQLG44Mg4jnillDgIJB
eHB4CMRoSKrjqq65JIgfiYBx++JGjiAJJKesu48fberx5+vxjaFBbba8z1XxlFgu+/qrig+Cn7IR
FpCgv2AwyMI9z5fYrdXulJgWYBEfl/8bfdFtIiRY0sT1UV5HnWpNP1xKCMK7iz38YVGQEGnEkxcm
3mtgecJPOTcf1LiKINKO+d5G783Q1Jh/vZYvUovIA3Yh4QJg2KVosc5vqs0BRIRwEz2FgOvTjLIl
udqZcw6TnZ09R6bupozRNuAFTN8E6pBDFvNJGDFm1GClVUTiUY2bR98yjwMXV3UHPMbJn0Zv1Oss
BifhHsOqwF0T4bZSnjW3V5OzhgRX3SDMiaSqAHO5GDkFBYYEUi93MbZgtQdWucXVq6q+0lun2PsZ
zaWmUtJ5ztKPnIl75unPjFsJCVTkT/hm09zIDoOzvEq5nRhEERmUHzD8xrbbUL5eOHtgsRyJFFhq
/6NVQAcGRUJwY7MCkiLGbNp3o5IVQNExA9OtyBHINmOuuoYaVJ6ZKunWlIAsZvOZ2Z/l+JFDnC3g
Ihrw42llUbAYkk/NUyBYA14ak3o0kifEKc+RJ8zCBdfQNB3gt5hhiEmi10d145EzZceZ0+i/mDaF
Z2ZU9VV9jcbfDpkkryuRR1F554xeao2Fl81hrrph08D4l81/4i1BRZrYv4ZN/yCRMi0Pt03qD3rp
mol9wGW+TIZ9KGrdl1OLTKkHvAPPEmGvk8jVW/sridkNYDxVrmJLT3TOO8KtaOdeBogIyilZByIW
GTUH/o8l/7FASMSX2j/4FZkY/S9uZXiaqd19NngPvRHRCbCK3wGgbGJzL/NATFxpSCo0XE6aA/lX
X3mTo4uBCFzZMi8PGAdRRxEvbx6KCM7nJuacGETnRQg99Teqn90m39j6Tmd/RcWPqJOAvXiFnMXw
AI8qRJ4MK2PgdcWFMPlWcefoO3Jw9nHQVCd0KDLWI4TaeeHN9h5ac+h3ISY3IS6SaPnZiKWM2QsE
ATMiq/E+j0mIPQP9w3LlHlRBJ6+UbvVs3gsCSTTk5OoydN6lGuMEsQwyKkdjRAw5hjwX1AXIPP6X
2HrpSJiLfkLly7dJT3djl2JdBbZ/JRANNTp147sUgNIygyBrHuDFnxylQpbMk4o1UhxxkrV+mHQM
tPxHIrQuesRURJigbqFxN82z/ibjDlC0fUaIVEwaUFneQp7N+IiTu5KwsWzbeu9UJmFS3TqbPFtf
VfHFjPbgiWQnLwbXWgIv8XvBvt7H/B7zV6uhvKSRa7CylR6L4NJtFJxMALPlJ8OjgXzDcjvrJSZE
B5jABIEk34Hxg1Scln7Mm5T9zQabd7Ym5YVQioXG0T0WHpSniC+I/nmTZ7yrFPxtnVlD9ETMyLWD
cWO5AMVe990uFvULJmf0xZYusvnuQ/w7Z0gBClOccTdwnE3yEoq+zU6mDCc/7znfAgOxmyzMjDGb
9z8uwlpZ1qdDr1YwgHMTQ0OFX3PSuVlZ2kSq4UopT1IMTKFk60wnqAgoDwszyhAejdfakTbpQFHQ
fIgRcUdccES7UcRdXYPw1jZYo2kyUNWDXpxZtYi14yJV0fCeZdRB+ZZgAvGI6XD7UJVlzwFrdMva
WsfgNH7oSjE+QkiAne6ZawBX43syfLcknSMGC4mJV0shJrKbLIBezt+hvstAfCHCyhsxXwENxFry
w+Mul+fAOSf+axN+FX1DMZt70nu8AgBUxiUHZUlKyhD4XbqZ/xu/G8xu6t5AjdrQAdCws1YowNnu
sfdV2sHgS8NNW3p4iSYP2XY3fomDtaXWIazOuYTrg86KnBGRLleyb8MDnluTVIGy+km0R4X9+GEO
b5WFbpvQDW1++lBmRv6jWXDT6rw6qa2ysKYPsaiWluHW6tWRd+Ablpds4Tvape6WDuXKEr1X23F8
iti2NGFHRFJuu+wAiJ544R5D/vDxWGYmq5vCP6ulbkhSgsSsq27CYZ0T5m0Gy4rZLW8/VMsiWIw/
0efwdQd5hStwZApitx/NDFkJwd7tLmcxofKDH8rd/crjBr8k4ry04Wko74Tz8Nb5LJloUZCidTeQ
6wVLHgeEQYoXf0rDhNGCr1q8CjYhNePHP0Q0u8cSZVxfGRHg09G0dtr0RGVa2Vuc/oZ1D7JsMQXA
fmInzD6D6FsTyG7wCJFAdo2DJx/6Oztn3bUrFw19AgUJFuJH43PBcqA3L8mEeoxZcGoJa4lQr7w7
+t1icTKtF6HzdbKzLj8H8o8sr6pILiVmWHG1/kgNnaR48EaR+Z1ypk2RDr/8SpAuWpZsq/WM3tWb
+YOhXietv4loCGK3HgKZh6ZZUWC2FFgSCIrEuKbI77yHYiYDwED3wf1EMBi1YyUmVNWChkHbNccf
pfpHuohfH5qm4UrbzPlnBuFkUEIu5FQd0CGSdspqbmBkDIud8JFue3oDC7p3PlSkBpHxbcYffnWd
JlS8jFcdc7Ls9Q5wCp1s+G/eIvbFaiBpeAHx2a2IDoW9mTkS9PBUmXz15dtUfJa0vsXoENW2PCv9
YxD8yEacjgr8Tjggh7X+gFFoZUQNQonzV4Kv3ycu1k/b9aRSTIAbqedk3fcDen5mrdMbVfIrDaEH
/y1uFMSwV6Xc1/KyBIuxgo3041dMMPSS+SvgmNEr6m0uGYsq+M5jh5kYkRSC/m7TrByA0aOgwRxy
EtryUui/ykijGp1ieu+F7Oj+DOtYvSS2p170/trq5yKXFt8FYVTdVviYVLK9nTdAu0VTnHnLLfVq
1j2ReWAod7PcjRK6r1Xb7LLusyKuLcsKvifCw9FNUipXCDP5WhaS2L3RvWL4EB7m3RvcuvDw63ia
xwUSQKjkQP+AmSBu1xHmqx2kq873X47fFYpgX/pW8o0AgAH/w+Q+uZoXMGG9UOMl6Os4/I2GS+rs
e2+I8XeaFQYbNqFFb63Bh5pkM3LKxiajvhcpV9W56NTF+2RoInf0/4hYQPWh8/hGts+lDdKF1BHB
PFQQGdU2GYEcuv4s4sCYuKOzSrAX7ZkJOg98Uchoko9+QfzIF5CeX62qycXPQybQRTNZXOvfXHsX
tcqd3LmTFK0jHH4I2oiIYDhj4OB773Ce1SI6vLxLbB2yvNdUBcf+jDX2Ibek+++lL1B4QmSi5hYU
37RT8k/xES5pd+bZb0DV2hMsET/zUWY/COCQGNC6JJEldQ5QMvAwMfs2d1ZwQUD77UXwp3TfzmN0
cNLvcn75P94XYrsOY/rxPMIKpeTL1LYB/VEll4LyZFSOt5NnTScQUwfyZ/ZC02vSS647S804kC3X
zWBcjFZeyHaqNK3r9MPKpAHbVi/Y2wC9MwAxoQ0SzFGf8Zlf0NoXks/ciP4q2tkC+uVm7oaGb+9F
sg9SeiLtAtZTmJ3xXuv7SrmriE9noMK6bNcxgiCVJyRYx6QH8eyygnW8A/8YwsEV9VH2qiS4SkKM
WuLObCuxIC1ZopmBoA1iIT2XvgnLRRDPBgQbnCHTs2ym/eSUXgngT8kISSA6h7vQ8YHnqAmpJawc
nMfCgNXAYTEBo6bQuADja7a4MkJotN9E36TEcIX3iYWcE3U6SVB8vmKuBGuhdm0lVSvG1XVR7AUu
TUsl8FLqf6kVL/zvOL+RjgsrRJJGyi9SZe9K9aqw1zUUCMzCEsbFnRK1BeOa4x48qPxg+9SSWK0V
HwXmzPIAozsWv0aDkdODNWn82fWzj0TGy8jSB0tn8UZrs8jOpCzMxFpMGFQ/EniImlQhDKstuHlN
FlbkKyoXzz8BJmhm+MYSzlnOKUEi12jJS1VnFqNpJ4HTCZzPsviOGCKbfWseM48Ar3xLPZ7bWwTx
eYKLA4pRAF/FrpexFEyE9+Q8oUgFFVc4cwzJy7Tt3B5xveMThl8rj8Rn4QExi3Uuop6JRDhIJlIb
t6sIMdil+D1k4xbiACLtFEGps+xHh0X3VpGaAWEKlNZYW3KoMOWvm2nf3fGN2qxhqXUhtn3hd3vQ
JQMTks1Zs4mRbUm/zdBswjJZ0jMGroOiHI8GVofixsHSqS+R+Z6n9lblC4whynk4gQu9rjzoMjCB
4ek8ARbqJ9V+RFhVHIjnG2d3EtFxT5d6snmdl2N/C0OimL9s0rTzRl1R6bWuVE476g5kkwPmfWro
+l5H9lnjckvIMqiLb9k+y4MnKci8V4n9XjMMdx3PmHYgfc6twO4YD92cstY176XrdI+4vFNJQRJe
uyxJ9JxjeBiybjZlfhwcCf0oKCfhXBVHI3HOW0d+nf+puMSNojtnqKLJR0bEoSqYcYSllkhOVfcB
jth5AgYurhERqXaNGxfrNE4Q+VjHG022eMB+ElZAidSZ+myO701Ostw7vLYUI8jW/2hWX4YAkMBT
UfA+lCf1Myw3xG0Q3841wC5SEI3nNlIIEHbAyLPw+/0TmcBXNF+gDCeI84aj0Ylg65rrVJ7t5HWw
f+L+e5DnDeUADGtliszLuhkB54BCLNNJ7jy27MxnMKc+RMcRgGTlvwum5/vzuR2lFQ8ECQNxo4lU
zVUbK2vfDnEWXTuXac+/oARPNSBrZnqIB7X/zYh3CfOvInpKhMDVn0CkJMcZ1BeXoAlXa/Ez2ScS
1ULlz6DD1bnH8ryKxg+D7PP2KDl/RndUzZ2KJ8B/ONpdk/54UOf8FieIfrY2rtuzqq4xEmr4w9WV
NQSUoDMEoEKkTHdF4EiUnzXrGSi84aiI5GknrWO3ij0WSXGhiq2O3xw92Fry7zPCjabHk4Ve3xB0
e/suS64wSajSDm5fBalREsJ7z9IVs2+pjFDo75l6kC2EPkRq7Mtx4PiFFkKgRNMELO8WOV20LJ4q
lGQXUg26sGFMagIZPuTooA+eRjRkFv0oGkZ05WbWHYQZLqjpZYQlmr1xU3mIM8oND6K5HeD1o/hV
AGcTw2gE7WmxXsszMlqdlLLWLZEGE+XbpoAdEcOl2YK8v5LxvIyU0yADQgEyOiMJB3eLm6DgUUnx
znFLIqZhLGfcAutxttOGM1rsQFru4owWwZoNSAnTa7njTuijDSB9Mr81DWGSx1y7ptm9I0sgOuC+
kSrX4HGHzlk7Hlu5WI0Is2eSaMp7xsZMuQ/GuU89T9DqbUrWbYWHEg5oRQgFcvWR/E2WuiZ+Jdxl
LP5GUBGLPUM4VVoVtC9b2fTnKLx/Blo/bdvss2lT08dG7E9rc3bDm/jtV9Z89+YtXAabcf4JQzpU
cB8ka8f4zFDR1i//cu726AM7cQExdtqenzJ77BExUPwAEPkbsqvZdF12p4alytY3SfkejjdlLnjz
dhUPX9wflOB9Do/2u+5s5Tk8mGq9diYqsd4aMm4FQQ2TzEEr4hLlBjWleZIchLUiyY0PeRDBT0LA
CadFgxRjJMmcwWdGe1mdMd90JtM53w4VejEERejC1hrUaYJlJ4wWRO2RKoD7Hy9MP116VPwFjFhZ
b0CMDNXV4XeyrqYzu6BYEeSz2bySC9qt+crK6mJg0CIt3Tp06M9VPtGMJV7uX2RiESIUflN7RO+6
7FlH/YvYXkhHFvJmu/cE21JTClkbPIfc/7VSAhMNiwQRfoNS14GTTSReTOKegANnl4+KLAK92epU
FBY/tU5shoTwiutr5pHQLN7LUKclXdp8g3ADM6+JgPwvJke3voSOrqWAAz0JOHTS3hOGpcDQFmz5
RKwuGw2DcICJiFyQbkSAwRpCWULbPzUUQ+NVIzA8oNhjGB818f0ljuCt9igIHovvhgoON13U8qqw
g5eMCsnHTGQgGl/mTjTc9WOmZ4c5B5xa40x34o1er8f2ogsiQgyI9vPCP6aRqLjvIXHVp8NLhmNO
2QjiIOECI/7RNh4UQsI37+Hz2KuOlU3d/KoiL1QgF77OVstSp00vqb6HfJBptngJyue/w0eeUHse
Ap4kRyQ8sD7zTREvmOquGgOCErA4bP1bjSPfzeU9qttOvubddrJcvyVbclP5/LgVeQCgTFq6863E
M8pTyS4yajLqZxf4dSYvKz/0fJ4hXkDsISzdykr+TkkVJMOLhO+jkGwoIqA+NNDy+S9OerLG404e
XIJ3RdwL4kwUGmFJT+RbwATjX+uJmtVNhhSl2syv4DP0J40r0HfOIxa5ODx3vHpN8mUN31G86jFu
NcAOL3V4lM1bUz7zCr2UJ0IOB5dprYN7qpqBKD4iySqvsF3yqqoS0bnr+0fAkCH50ITXOoJpxnyr
yRxyf8Z4mwfiNiRIvS8N8kPBGLpNrK3gtF0iUNNx1ag1IwPgdXicmhcbswZZ6jSe+jwmBDOkpEjs
Ah5E/dhwDa7J6Qw/AYdSiAAqOLAMIdPn0NOhc0XETbnDJBO1L41ymvSHRVoF3j7UoYnvBbywPVDe
tih387jLo4c+pRtT/yjUV55OVcFehZJTbLAzUqGKu93ClUJKzThviL0lruQM98RtKlauGS/MsKQ1
ZDGpX7WCr8vtyqtDa3Ok3kflU0Vr0vBuR91qNqOlYz8nBsGE0qSN7+/a8KjpTyW4Ev8q+7tSP6bm
Lk6PZvRwrBcEbB0ZFc9Z2SJGDsN7Ao6vWJeAN0Db8ViXzj0EVgkARY1vuKKpPkrtwWB0Jk9C9reY
mauZDq1JcfMA6ZE+AYmiupTebapTR9yJLkCXTuZRTdntSmchSpHL6NpjlC7zvJX0dxUxTApyJUug
tOlzLB4l21axJzQt6cR80YfBGvp5Wb+OyIXl4YcPVOpokdjnyJFkwutruiDsiCSw4iWU/+jrJsKx
MXd9uPGrdaEvSareEQuZou4rUHCa8sUn5LbdCuGXb56j4TQjNDG8vPiclPVkvxQ6k/iKSxaGy253
tnKQ7wRhqs1Ti17U4nUmiguCRfIifZ2SPYxeds0/wLDbBYSUP8Gh5pQCv873Cr7rDCR5Qp7v9F9+
yJuwnlMKOp42sQTmSs7cwcSUwO9Z9Xj7iHIA4YqHW1hfRrxTKDV7lDSskYQNm9NhpLS6JnIEYFXq
MNJjuIovxBsE3YiXdu1Y70rKyHUMExxbeCQKMjRsrIvBp67+xfyuAwY82foCaqEixxXvfGmR4XdJ
USgBNq5tbZvJrxRFTu2F4OfGOAJjzeaFDkUQWLxUZN3/E26Hf+nAyzwTBvtZTD8pC5+ZUZUh35DP
oqXpjrnfLleN9E5QEi6RvLjJ5Jxkj876mXkKJCb4TEgYh1f0CVHEpKPsKEpO1IeQ1NlEq77yT9LD
ScYypBycACQ9ISxlvyZifeUPZ0FbZFq2jNVf0RMSK48pfEFLrQXIc0kBOPbKuU6BRY56u5NaJm2B
1RU/GeYWBn3T2nA4CEqriwjsfHXIROWjVub3rF04zUBREAQN53cYchk4QLv2wW/39NDwbemdJ5Z6
9eUUZmQEkPbPT0y0A28OkSg+WY1nkXNFJFYrmIa0WjQAZGljLFuuldg4gfCMhB4pwzOLjUUqgjGC
P64/cn7GmG6S7EH0ZzBHdDSczPSayu/6TMjX+BLvJP64YVfQYAuJXVPSfmC8CqvLBJbVsuQW5o/D
cDUEp38PDtBfu1cCgHxeeeouX1Kk6KP/m/NnDUTYC4K7lR4Q9xWaabtC2sJGDs7aq4tR6QEaCK+4
Z249HqucNimXLY7jqmO0+gfzdasO3CMjDI8gXMJ29gnsBly9X24hPehGnctLPaDn5yZEe52kH3i/
shQxtkfnjq+LL6sKDjoZEBHeb3HeBVBJfHqqeVaUjcrGhk8a00lNpgEHx1GVfwUQTDBcHb9r9omz
rSFElIxf50PFStkU76EE/E5I+/id6hgNCX4LNzVwtbPX+3eb30x5F9SkJc5O4xxaS4O92txnTGvY
n5vdoHLeCcflicdkTrawSxxshIgw0dCWC5gzEaVJnw0iRTKGHxjaCPtUSHSyOXIc0Op8p8h7PvBi
fNCfhhQo5FN/j9HCM90f9eFzHvdKTV3jmgHQlgHiqHuA6qsHfvbwVw2kmXqAPH6FehGCbJcwMIx7
g1DtwzyiU2B8BtoEKHEQGW6sbcgr19+L9NdQ7mO/JvfE+QV5tYrfqjgn0W0091Pnte0Bpf2AZrBB
AyYdR/3FAQalIK550Xkt8OTGf4oMAFgAOzWPOb/738awsiOY9oMdXkBM+nyTMtN0gCYRTUHFNzW2
0NQpexQ8kK4jSSRXGmKjJ8cKZSOxA9k2pnQwDV01Q5O5i2kvUa7tBFzkzrmH6aCTkOCQHIhkSnvN
EYc39z65RPFzQjrSJAAOc7+ojVMrIQp6yZE9EOhXQFDeRdcLMI/U3qppL8LaGXpGCop2sH6WtbJr
WPFzFNx8+dFWX412i9QfKSIrHaF9uU/Yvlz+yTC+SPj16n4995tA31QWr21CWvzRz4lteU0rFJPY
NMGs+y0vJJlhMOBEFhNfOzXvIwN9TShL5+HOwB4fLFvxi5h9uKuJsbDlW09MDofRBDpz8ksSkbcm
Xd18P+OixTPhimbf1h83OcWOQERQkIAwmHfVg0/Lg3yMIrSj1JRYG0t9iaU3h+OfqFkhN9wqoHrN
yEszeBNlGs2fHpduDV9iTht4jgzX4UA40Eb1X8Zi3cl07njJIBHWc7Si3xk9XF+648RjsCzLJfMf
XqIy3XL6ms6XDzMZv9qpS1GLWe2orXdb7uKIFAFyGJHbIgajeiOKPivSbjDuD9Ux6jzdZFs8YEY1
s9vYZLi0hFTPzUO3ZDu3mJOn1zb7HlQuYstgaxLRUHD9TFsxFeSgr8XR6u8mDvam/pK0tT0KnSZi
l5rMC7O/mCpKmvhU6TxaNn5PjFEHhXCAhMRlvI9Yq4me4qXz0cL3SOr1LTmarA86vQ49AkmsIMS6
CNYxO0tSTAfjYYQh6fAKR/1ry68/G/g4V+RW9a9xQhEqUGBDRN9seT0J2pXXjzvCuILYTaxb5zD5
MF8oOEtwAfZkiIWIMTG1GEfiezPL00h+6PuDpL2U3VdmEBj6OjQ7aUrZzt8hDGPcMdxP6QkhbKsd
DfQ11o0aAgiSgbOT5PEs4lFjJtlT5KJP33V5sEGYaz4sbxj32nwsx/MkfUui1fsrtV3wezroZ3mj
x59odSyZYBNs3GS4np3JKzgfc0wGGgZu51E192kf5e8DoAUYtQz6zgNltn9kQpoEa9ZrLlD0G/9j
7Mx2JFXSbP0qW3l9qAYMMGjVrosMn93DI9xjzhsUUzKDAcb49P2xu7pb1Uc6OnWxVanIzEh3J+C3
9a/1LRSjHJL89MI3RfkAhJuYHB2H3371Spy0QwGLP8KAC/2QA8hwcHptlMffBEeDwTI9058p2Xak
w50cL2P9VA3PJT8xrYJsNH0YEgoj+fs8+SzUGmKt5DOLD6HeGTbSjPz0vauLrIiPnCMD9hnqZRUH
2ZUdX+fu3QXcYlmPNB5oeazmYyAOTtne4JM129UN5iGqZEzM94vkC2De9e8A13A1lFguKHrRmCTO
ClBvhFynOOB5zvNgPszlJ3V7y5QziJ3Bw2nBCqbEcthfN6xFeUms38voccqePPmx/MiixaYvS46a
+sebmvMKyyK0dre5Nu7Rsi8Uf83LPYKMjKw2SfLWYbUqeMJ3nP7zGF00eVumUFIHHH5hnEUdjovf
IcdsKBfWuY9eiuk799LVkCCyjD6le3cuP8TVegSolRdAwO+VC6LYbx6m6Uqza0GBR/bBJwBPmyKH
gT3NyMGKVByuEJihODe9bQ5omz/FDzZ2fda1cBqUT5nufqDWmIE0iz4CrHhMo9jduVw5EPGhNDZ8
GBkiez7wplPqxvTMlqPgNXUue2d3qZR4b8MLZN6i5W63z4KnGtIWFBn7qymfFWsKiZ3WfOTcqIBA
slmv9lzgynnhX58nR1rQ+Tmtxzs40prgYfRWUAEWQlFmi/0YRCTfSQlcBGlz4LfLFiX9bIdv3sZu
uJf+MSmezGCLKMq06SfXwr7nrfKNWwTSOALscVsGUK1viWMam6q+1Gi94XDsjDtUvQn1yW/WZR9u
jPYK4rfjbFWduRVTjI0OjFm4aZd1C2Hn5cKJiAVyDxBf3AY5YUfUpCar1gWaWv/sbHXsi/cZSZJI
UrSbB/AKp8R9tpBTOhYMA3AeMnGSJxjUtHOcgRR4NbxDEVWIIRxggPoKNg0shta8Ihithn4a+uO8
ndMD3zofn5bpixcIg2JhnbDSqwHt723nvqEsuf+2plNoPCt5NwWnVp28/sISAShqNt0n9rebaX4C
L017TdurbT6r8j4fVhk6VYmlccXPSDTSEfHbCp+94nHgcRdvjXkHZL5RL1XWc+xirRUB7yVEotkB
iie/uk7+vULxT4uLjQaJj9f5iGE/zWSokeXh7P/q5302Y1racfoht1OZD2l9Xjp5XZrmZnQ1pirc
zFCWLdzLPbzRXSefXHy8vMvcTvPiYI73tnWm4CdKn5xw3gZKbewspUz3bsC6LlDQUiYFvge/J4Yo
NtSojzaPouRQue95IW/CwT/b7cjJ8GABxxZ7t/4lQNgHjrGXHcq8vNTsvhVhOZ5+nLzwulDVy52E
Le/wuzeugLuc+G7CZkLMd103D2rIV4b2WXx3e2RWr/8C3of5Kus3Hdq4Bv61zQAuGY3GwvQ1qi8l
4EJstDjmJOimiSjWbwcjQBl948o3QqL3v3r11ml0YF46kuwdg7vLVgunXLYN4lcTPp+NOswwuZ7L
TZOeNMQtnx9tMKPS42B9iTiVTjcsKEY4yc7etDhcZKix4QWmpsjOxADa5pTLD8elKgUfY36a1X7w
zjVStGm/ZuBDYO9B7BTr3P0oW7ZYqIuYoQIYt4zz2duYP1sSijpZN4cpf6L7jrWJlSLJYqO3rvHw
Nti7YOQs9JS9Vz4mLc1dJwYW1X66HUOL8T4TOnbwlMgFCDQc6SXGzOQ3mHc2Cf9kt+E532D8+Wzh
rqaEh07cgJTC9YfnkptMO5+j+lIBSTJcjkTGryL7hdOMg4pCscCyhwoT0DzAbo6AHa6EOl2b7I/M
OufWdRho9Rp2Wmym7qCG93rRbjRevO4K5FAEPSLziWdfiHCdM7914j1EBpvRbW70wAKeY1ScPU9k
MsKjX+yabke7Cg9FHqo8v+ISg4bA4WFzGVov7sSgmF07iDM8t1gtR+Z5CSmWWEXY1fJDZiOxU4m+
WQDdPDeX+2uEZ3/x2RfuPqaZggFCHDgjXwfveUlFmDtYYXBu2IfyyqLx4o0HVb9UDCZGj8ln/Fis
NWm7oUwR9Z9HQ4ivfUDE9zCI9/ES9H0xFkyG8ZmGvyVyVoX/6LbqX2dCUgZqasftKBwfHPtZyofK
RM3gvbNQZLgB0jxaY5RjpeSc6SpeMAEh31YGGnMOJuSFkkQpQP7aGvTC7dPipZhfWFaf52IXuYqj
6Jt2LsxUuKZbnr3zvHG428fQK5B/4oCi0Pe5uUu8AxfTYja3IlLcHo9dWs98g85x7KcN/eJctEIv
II0aye33EP1qEqRbDPoFunKwCSgAoNPpCc9aOr2O44GDm+/cGcNlmL6a+j1IvkPOILVHd4E8lIp4
x0PF1+kP6QMAzyafHMbV5SnmUVCx1ckx0mfTekcGWzQxqqd/Wvtq+XooVoETUXOWYXJ7MRoL2w9n
zRhIh4FYxE6EjVX6+uOPf/vH3//tc/z36Lu6r/Ipqsr2H3/n15+VmvjHx/p//fIfj4AEquKvP/Pf
v+df/8Q/bpPPpmqr3/r/+bu239X5vfhu//dvWv41//03893/+a9bvev3f/nFutSJni7ddzNdv9su
13/9K3gdy+/8//3iH99//S2Pk/r+88dn1ZV6+duipCp//PNL+68/f1iO9dcb9Z/v0/L3//OLywv4
8wcabdy9l8n7//Vnvt9b/ecP2/ubL1wX+IUFhlKagr9t+P7rK+bfAseXnu9ZrrRtz/V+/FFWjY7/
/OF6f3Mczw8Cx3JMz3Z//NFW3V9fEH/zA2JUpmmZge8J2//xX6/8Xz7B//lE/yg7qunBAbR//hD8
78cf6j8/6uW1SdNxLOG5puu4ju9TXCf5+uf7NSkjfr/1f3zL0jYkon5lZ55zkz2ncfvuFXOGtdJ5
sKV5CgmERWzFzSp7n0Kf2cdgH7SI+YKfvooo4oEixT6PHh0esgm1X8gnJ4Nj9cg3wUHx7ePH0SLd
NEqtEzXeV6I4DFo++w6JJk0BsgO9tZGfcwm6t5Jn3Mcwps6UYGz6rr51MNLlqbz0gi2T6fOEQjOt
HUb4+648dgHSPceuUpSP8eDvOJFkqxZ7fK+mUyRZxdFR95PB8mct3qZy2NoeWpWVi9d61E92ejEM
Z1sl4Xs9tOemabdpzvBEWXSqCKNiE4skNxhBl7DFDW7xSxQG4syXvLOBE0QUylW8fLC4KQmsamlO
QpiaIHnihJQMcm4NBgGbs4bQ7cNzmTeKdXGYS0xS7angnFa3oJqbdN9NJVM6ymCPvxzQSthihvUG
Th0Zm5zivraDbRkdJktfSp3d9TOKVQn/PRk+BENvzHTiBtm+fraKmu1jN2QcW+k+D4E4YXrw+3rt
T4r2PIfG3WUfDE4oK3MOrbmmR2lbRBQXFl60cjKgU0zzVdZelR1ydHPf7BiSCAW0My6vIk/2qicZ
rhIstTl0HAcbfeg8yvyN3N6DWpqQkuBnDvl01m4HlYCzmu9NG9PxeesxxIf2xg0QQHqugJxqYcl5
380Hf1NhfRKD/KqYHYxiwdehY5rpKnLxURsPXfoSOvPJ89N9DdKqpaIuqTHYNR3oefJG2B9k135U
sYMHR5bnLK5WbWDQDjsHq9DPj2NaIevX902c7wURPyzQvpxfEpiAbksBLLB5C5RzQzjXby595JCX
wgyjyPumrGwHMH4BnhDx3pDqrHPmg+5dtdmvdOQ5bPfFoWEkNwS5yoR2lbo3QOOyiKrcQ5xe3WG6
UTDp2pyGJBGdpWXSt8U2w3FDlm+buXfXRasV6gAKZJDqW63dhxRnTYXq0uOALhtwI+kIWxh/JuqB
MybIPNPDVJ/ikJNphwasXBQSm/q6mayCio5e9dGx/ShbOnBmWdCbkN7F4ilo/ScnnyBSBpzh++Ia
291Ta0HAT5BSd01R06uLeTdISnZh1TnJ8mNX+0gMzXvs1vtKtvcyrqi4+zRzLK2QGEYFdycxABy3
4Wvh9ZSzBHQGpxK3RN3s44RNjbZjstmuDRg/YiHD3ZDEKBS1bm3601Olk7WQ/Um0gD5bPlnTzVfO
1DJIswp3YY9kJYdFYBVNMJLDdl8rOuB9DB4GTlDb8oiqJiCLn1tg4I2XrotCP9ewPm5UMOL4Gre4
nb3ZOGqc3gzvxnyfNMZ3DEexFuK2ss1Vh4HFEMy46c7P42tgYZo1C7ExRPRhdvObtqh29qLv2CMG
PfQLaxwyaJP0t27oIfnUmPrqg+XMKDVlYJGnwn80dV+JCi810l8dhJ+lx3jYsiSrHHb2jh09BgKu
bq4JPdXe2anUZ53ulSQGYhg8+S0YQSl1fjkm0r5z3+au3Sa6PebChPgDLgADQ4fIHfPwXhVplR+D
gX1H7kcPOiwPdc2OPtvbWXtrOgux8+A21kubZZegbq9yAIVRyv7qsFx1yfY5nGpnUNTQzTdzph4A
cD1NXX6dWFKJNN/2Q7Cqmvia4d2WQ8FEiYVGBzSDrJ2if3eMapNKkp+1ABCfXESHkQsV1zSnZ2Ay
J4G9zws55ooU8xJrvaQ3V8mzFk25AvhtrKxGfJU+PwbZXFOTlOBTMOsepz/b0Wh8L4kL6KA6dPUH
WOEA4hXqJfy5lTs9lsOjzrDE9CPxVo+dCqlj6JgAtw8mOD2Pu5Jtx2T0AwL0NV6c1Dxmc4QxrWzY
oHho8y6iU0Mrogvr+1fPnc2dLKLJilJ1oFZxtypqRNWRpSFyyjC3hxEXrOeqkx7NNzud2p+Ocl+l
NEDuhmvZNoTw7Ad2zSi1uNqSOfhAy/qduSQoKx4Ms1nCbh7srQzTaeVwKcvYg00XezdqJKiE139q
MTwVIb1R1Qv7rp8WrvyBO1tgT2s6GjtH3dQTp9EKz/hgE4x2rgLxICqSc8RGIZv9jQixJsixeRN+
9dtQ+Xcki9d0gJtH7m1YALTU/T2YE0RAI85/WY06NDnvo6DQjsVT7mRrp5kgsWf5Rsf6vYrqj8D2
rZWMetw9SLEJ77Hyk/08xCwsyzcxzthKyqOpY0xhxhZj6yqgoWVYwk52xBstro1v3oaq/d3V1CKY
5HNDSoCjgm0ZcnMdqnFtqvG3aaS3ycRsUMefXTtRoEgAJp4+iuFNaUgKbr9xIvwsBB+HMF7Xo+9w
70gfMy9ALS6fBxIitXPTsyPmNnSo0rsZO4OXkAKiEfndkQCVMDHm834Owy3nlofIIjYyt5+lC9cl
csHX+MapryK+z7C2wffKBFBhpRrcFtFM5msnxyXp38fvhZmvVT2xR1DrHKNv4tnvUlsn2+lfZjs7
Gz3Mrcyono3cOpp+SjTXOTlFsSIKD36shMTnYbcQgkSU9SGWcu4KMIoRFgBIWDDpGjGv1ThiSnwT
njMeIhHF2HgdwvhBvh1qF+5gvENEOpRu9Qjz7K4xQVzYMFRlgwpTUAxWzDgpqgBVQB+d0H/xdees
/cvKk/N3ZIA56C9Zuh9tufUmm5b65ujRF5EmoNVVko83vdHiOjXzx+VGLocHu2OXE7rkDllEWpjP
/ajdl3GO907uneFaheFzMtorM+zPHO3WuuYyTh14BnNl31oGqcciOKV28WZ06qkOxaPIul9xkDmA
rmaYKdwmYyN58gzGAC5prnrmWeYIhFHbgcmT3JTB0+DImwSH10h9qhnsg+Lb8xW9HMmNo7+t2gaO
e1tO75KEK35InlzASrNwYsky37W5deeo5mRjgg8M/AlhmT6PLvQR373PFU4DTAQIjsiz7ujfeDEl
GVZNS1HIVW5sAy6mokZ0582YoXJ69rkrUJCEC6XVPhq2vigeJC3KS5gHt2WRHZLDFD0YetvVyc7x
gmvt2Hi6W1AMU4QO5NJMSiRPvzlUNK+DMNp4jFKyKe5MEb+1WCkdP/7iCNfug1St/U6SkPCp1KAs
xmBHmszVh7LBrtUsjz04uR6PYbdoNwOFpDmCfeWqX/xoyCZ7ksLFEzfi6vOHlQF1DMf9o6Vmytw8
wDJBQY8G/yyeorm5NjvaHJLxKVD1k6e98drPJJgz9ERRerCA6YIXLYYNi9l1FlO3diLWJB325R5O
TMGZWap6Z5qUCkt4YYptHca3gg98b484iQsKuGfYz6UZYR4XibFrRYi7EpctMcKpoqWs9WmjLhYR
iEL6sLoifHMRVAKXHpwWAYRoxslaoq9RmWEw4ra2p9aeg5HbbpN1lzN1j+lnWIbITC6tfAhkSWsc
hpx+0pG9T+r3X2zQ/RhPRCjrhy53WSEJE000oXrCsrala+9Hy0KTTuC2GeS6bdmtLZti+YiHL453
XHG7WELL60jOFFpu/Kz7rtn/9O1NPU5kv5lOVhgt7eAISPoyQa71sSSl4nfN4yZkt1ANwbqd2Zaq
mmUA9xyYHfanOw2oEH5TUvlcr2U9bq0YuXFsX4M4O+pX0AHXSaeHnH1qwsxrwyOX1Ee4HrGTOd3M
8rOny1OGT0ZXHfIBFPDYGvvMtnkUzC1KjEPAaIzCg2P646uemUxRr9UkDoXtabZ+3nYik+Nj6qpF
/xoKgvYcs6D/81uY6NZJnxypIaUxRzGUWi4PAVARRSlumh4bhdLYcGb97rD3CP0JgxPlX5KDBSBe
iVVWhf7Gjo1tCHVUj8HGDl4tbcCO+hxxUWbjeq5xazpwHDLUQGOkPjF+SBwKu7JmbUgeZjH0i7aI
6FGHMFoSkQ+v8G/gZRHdu9jeXG04vWFs7l+7uHooK3tj+dlbRiJxQUmH2UX1cPZSK310ghmhqAIj
zFv4KMmqw6j0NonNtUygSFOp2hB3MEPqYF3rYy4pZdCW3I6jiwz0bM/VPk11B/Pbu9YUi/R84B6H
XFvUvx3T+JlTr839yNUS2kQi5+TG0095ZO91EO+d7EH79E4y4j1CeF83Y7uluhiUcHbnj5qgCFVL
oPBzE9MgLi5TgzUj6D0r94SvEPMtXAzLvvVGD3WWalhu1pKNxUmTs3aZhmdJb3yDueDGCr6BRNDB
klW/hz4FBZUdQy642Y4xw+A4dU51f1uhodvcCe2l32nZJLsvDUFnyTjbsckPinjlCvm+TB09q+MJ
xIxL6GHoH2t5I72PXJoHSbIw7qKHqSdHgXvH6TAVWwwHeb+RgHhwa00GMh9usspdRM0GzM50jsBS
hSyiQl5BB0ncybKVbx8lF9XMaOECPW9A36pmnSVfwg22oVSnenQv8YjzFjswh2irB6GydAsG+aqu
GcCshNsxzliOn6XRbflq9pXIEY4lftE4+xiyB1H2ONt74xKZSG/2vFcu2z+XzURX9sjB5Zd0NY+G
4VjU3t0INKcgZwuc/CB1+ViAC2tm9tNuVb9ZrSRdDq86so79WJmkcWeuhmKJ8U0EEtJsvKGJhA9x
7mklJT/Th4DCxL2dhRgiXHFn+vrO7KpwJecvlU8nr5aP6ESQdc3kV9KmexyGt11grlt7vHajkx+L
Xn9EfsPHXeS4BOKIh0HuH3gtKxM7rteVLNow3vOfJ8NistXOZ8rWsIsxuOAMajzsd+7MYq8h3TvV
L70y3zycmLUG44miHuC69w1CCDhU5r4mwzFvLW/eVbnz4FnjXt9PRTCzhtV3aSfgNzLUjqBBe/1a
oHa4I9froPimwl3ZjXhrRbmzZ0AWtcmWWdXXutCMEs1tHnMTSkZ9qcoZV1EFoD9ICJwPGKaXHqXp
HuMSWvNg3MulgttgGISkkr0Osf0YTYqRx/Ao8APrYMXGrVuSbvbj5IA+4GAbD8FTwSsah10Us41m
8vqLSDNiz/V8ER2boppINZn3vY+dJ1FedMJAMscYL1VH922/KcZ826Yl8KoYzF6aH8wAZKrnHNsq
/bAH+TAxa9hZtm7zYDdbHPyBBtw6nWuAtI7Wrl/cm1sRAQ1IZnGWM5W/SWww2HxnVrZx5lxtsiLb
DpL+YzjheX4WAY67Vu3iOOSPY6Npp5ViDyjSdusNPLFifyHzZz/T6StiOasqf1uZp0a/Gy2pfY/I
ecN6Lfee09nnOkYNi0lZdo6jb0phfaSZsU9a0pE8+xdH8QooegEY7bMd2WCMnM9IPXWPAREAoBP7
jghsZToWtTAGnb22YhjRza5s6P4DaiPWscYcSwbHip9VM+HR4GbkvOpWaVTr9gZ7yql22XjEGAtI
i+No5wjgxbzI/FWFv5S5LAeXdFD5MAJ/bGDuVgHlDXYBY8cxGT1Ni0oChqdNHx58EWN5j9jbJIVl
46zA8Vtma7cnLuhyAKzdbq3d+tbK7ZPb1pd+bJtdSrLESowEPNAIOLzaD2H2Ktj+NeGLwYTDYdx4
ymJWSokC5BiGv8d9jWJhdLQGS9NGv6NqQ9jxp292375i2VinbFq9FFRUwn1LtSVdyynKj4R2qqCy
zfH8O8OiYtKq1ql77ss7Pd0XPlSemt27b6CycpxeVpi+WGWDhoBU33cJC3J7eke/XVu8vJErkmlW
PqVT9JFX7Y3AZlYkh4ywZplthDTu9GK562mqdP1HJ82xURA7Sc0vmAWY7JhqAFOOGE58Vu5mfxzd
BHkuxUcf1XqnONg0VUyLOWclTYRnJinWNNhoyeSgPuRYlhM/2ExZBUgAXgIVjqnYJuTtworWCo+p
n5VQ501rl+RYBITUKBcnns8Sk7zEaoqZLZPPjPt/GrOPKTW3NSzxnDBhTHWpA472AbVGwkPhRBCZ
ayLC5yIY2bldR9KjmghYMPMozPD65YgaVYJFrVflqQB1bRL5NjDb5M63XdJsPDL7ektXSJFlBCWc
tT2NB9Ei9qqI+3pNwqKgJbEaxXftQxceVqP/6mNnmtNl0WrvlwaGLC7Wg8Rn5cgHrfdDq1eBLxlc
KBaiKzU7J3SCZuvYu605h+lM3cuUKBDp97lI9xXrKJNZscYy5dNWoU5999QTku4T0A9kl2tIDoAQ
2/WUUf2AWZ91Ghs8KqoACzHyqzXxz8X3Os7hSo8DmEH7RvVEUKEDdR2mFWQ0o+aOg09zTqmYmuPd
SL1OabfrAW7FGHXbGaZXBELJJZCyTCIIV0I9WBQp9s66Zu/mEwQ38acPzzWKBE+0rUg8DlksffEG
hCbJuPgpr7ZckDsXA15kEpvH+NOa7aYpsJOZ96N56fi2BW1EWmEZgckPrNlwl30pdD0MYim5cYp9
osG/U/0x9O/zvKVermXE+NAJkEsvHG/mpLitE3CXrf0UU0HRljWEw4dZlawrp63Zw2XH08Y7sDbF
uCoz7LiezbXHj1EwEuAKMdz9bksir8ljm/q7CEw9R4xVCWouip9MSz4EuFUAMjhdQwc29Gn4Zyjy
hyIOdjmdgNCTJGDxikZFdGxiTdWHM5+xT9RddovUtUvy+6SlP3A2b7Q3P2oT1wHPqAGilkkzKv21
Xraz+wSsS/5W+lDOxl9FgwfKijKcSujeZU6gpXFuqxJNZy4fx8a9SinuByM7h/iDQ/D2YQNaVVik
gjyTEp8olWfLJiNY1e2b5SVnpzYBd3fcjoDRfDqSR36kKpaDMxc7LqMK6bpG6moYxsQUnYesBbDf
RerQTggUBgsgBbZGxuHzFHZY6IkrF1OAU8zLD0Uzco0uh70Q850Ho8uGFYRhnYxdNO36ImW8Cibv
xDFdOzm8eFqytT9uG9YeM1ujebIA4oMZcedrWYXDzzF01uNnURD/wHYK06AirV5Qbq+4fUSYFErI
N2P/Zuhbf2g2NPzSe86kx6pEyJ3QL1XsbWZ1CIod8OaeNi4rQSmgMNO4KQbFjfzW01f/V+K+Mkbs
Y05CPQC5aoEYyYbuLZQA06B6e65WNspSml9oqtsGFo704MVqKEhU1jpSeuWyJestek1Br1DzgKpZ
3JVRT84wP/k4othPYZCIMvIhZRqmq9lelEQZT6yyEwpEDYyNSatPaW/EB9cQz77XklHG/iEbTGcZ
2Xy0w8PsZtGRkX1Y9xH7KyvLmSO5xC2rRcxrINcSB+To6BkuZavKP4omf5ajZyElGBj6CpYATT/g
buDIRPDOtDABWxR2aPzW2rORAyJFsim15p2f3rslFbjzWH1UXYdNt6lObeoi/RlIXSHg06DJpke6
b1xyKv2YTJcisx8Hu/zoRwblqR3lzu8IvfcTH32C73hKltE5W0wFUUH5I25YcxzySyxgpOKwMPix
ntpQPoZp1d6HkLBDAxOldL+VSG7TIG/e5JA/Y2b+BLkT96zzU0VXsWukBs1A1aPoZlILik/bsnlL
Ard+hyvd7gxfn4K0K85hD/ZkTLm/5bZGudVMFkZ4CSrBbdEu9Dqh7bFoMRb3Q4/3EymfwAl277q5
DXJgSYmep3XvVUCoKwbi+To1qbnrLI7jIuk/XHPx8KKXRJHNes+LmlMXsVwWausK6K8YCVAjlmZo
G27zvGbWp/mjJ1GhFzhckRc/S2xDiWg45Po9lb66C26ILj06ZkM+bh+0stwkdJJ2gDFlB8u3TM1D
Tb9EU3T+HtbbywSdxJqJC8VJYJ1avJK3WU0tS50ZLR7kT8cO4pumhVo566/QpxLcTMFMlOU20oQj
Qs28nsVPiWe6sJfQSEeTid7yeFbbg7jrGhMn8IRzWzcPcaCaW+GhWLumRWiDMrM0jLY9QF5TKAYx
VYCUyxrqILz+WjhQ+VoNO8Ob1a9YTvHWrnnYjm3/OBuppI92eWJ7A7QLCf8slHDOm6TmMkwfDc3s
JWqxLuGZ955j4Umpbnl/IGQ5EUbSbmSs1RUk7gT75GDNDSfxJDykfNxwVto5MSA1oRXWtlXAgkJN
6sL2y5p5KNQDCOS0STej52GloOnMLlw6K8JvWPYYT9qqPQn8thxnW0XLbNvhjpUl7xJ7T+5il5lr
beWHHI8HqoLkVMK2yDDJp7lBk3DOn1MIl5iUqbdoJhNZnmUHaPI+LfRt1UEx8/u3aY7H3zEBsKSC
GUSytPDoMFANN5KUdIi2IOQWQ4M/NY+udjz1e4XF3YSWJFDLmLo5xUxBg4w13Mx++ZUsw1KD57Ll
OiZdw/7DbIqd0umxdLW/djQ4jM5hVOHWy0nwPSpMEMA2UXnlqPpgZsFp9GiD9ngjYU7JkPng05g5
IBdzsGkJqE6SPha3IrYbd0zmAqBBnWHpLxhucZPgDRw+grr41XjhKQr0sWhFe5fW9rXpFs20H09V
bPgEw5MRPL5eFwGilWBJzBxvk9ejBjYL8nw7DcVzI6B4Z6Y5bgPbvYnd4WL5wrq1x437y006fvJ7
H85XhpeHQrGkpAe99kxeIaHDGV/CySNdODvcK+TUhKC52gcpVMGjkwfCZOJr7pSmsGf0t4qN9Zgm
FtrWCYBbd+MUXPD9SKdJH4j7if7FNbJkvR74v1RLSRCK0ZCtB3SlVRjGBVG+6SYfsGrZrbNpGrwD
QypH+sE5i1SDwaHcRciKQMi1iGM/zYynZzfjDxBzdWaM927s0Rl4ij1IXoewAWtjGGEr/DKqMH7u
4XtYdt3uzcIyb6RlAVblJkAXYbU3w8/c43Oeu27jBUQWEu3/9Lr63I8m7WeW2uuR8gojVRG7uOKm
N4MUkYWYSIFC+FM0ibWum3zdJdBWAqFwuRsvpblXvLV31kL/DfRTpjBh+Q3sm8Z8r1OYPiBMq41w
vrMAoaabxFo53RuVY2v0NvMEUL6jtcInG25zygZe4+ArW6AR8+ysBwOGXtd6BpGYgfK7lvR1r9yN
yA15iaZZXnTY/54CElY6wH1u1zYHDog/Q1rat6rcZUJiPWjpBJEpcNZ20CMngmm6C2t+XCczu6ZO
mOIvKNY6ezUte77tOnrNx4J2ILRTYjZTBxVYUFLticc6CtQqU+5OzzOxc91GtPsO48YbIIcEnM92
Lp7dpuvGk1r+43nZeOpF/1t57VM4Cm/Tm0ayKwLb2kyjuzK5Lq5ZPJ39EgBoaAGpLE2oQK5M4FPr
GQ8isFKD5pRcSYogK3S83Mzao5mwkPFKhxa6YGIxEYEbsfA8BInFAZjt47o1MVqqnqAh3U8wLSI6
ImL/qWNWRUEgxK9iyRvCmNH53NOCDjU5TjqWK7Y8Txb7y9AFyeVgirP78dsf5V3sqxO8WxZZDa2z
RuPSr1kX1ckfY/wr/sheKvGrI7ysLiFhn6WU0UQjyx+R2i6LIeu7spMJc8SvHhvJsTKK9zHZ+3r2
Vkhg7DP7Sxj1B2WWxX42IwUAB+nRHwJsj+Wpzu1qOcFtSz3tp1ybjNkJ8/Tkb6JRUvE5SUzAprcU
0eLjrER5TiFwVo04ZZlL7Y+EzWf7a8+ZCLhpNkg52BNeyr5KCBIyfy/+4W7ROsNsG47nDmHobgKv
6+WkIGuJT8ONOgXUuDN/FrqW6xo1aG0lzL9lx0MniB+zGJR9WLKpjn2H8ze+kjXdoEs9i7EU57TW
VsTiGrDfurVKOutxOqZBwLNKVMtNkMDkVKB8+4DUsoH9WOHmhPxSJC4fws4atEp0zFIsMabuEXHH
F1OBaDLT04BnjEIf8j4KetZS42amM/d5UJgKykXuwg9LdPQf7J3XcuXGtmW/CCcAJEzilds72qKp
ekGQLBVMwiZcAl/fA9KNvuro6Ojo935hlKRzJJIbZuVcc44JGZtxnnRvHt68JtpPfQJM1n0ZjUkf
lWI64fmoz311ma2Ro0VJydmqcBhSnfMoh5eCflglW670pn9zSBnozH+yp/copTueCq5pE+jhviz8
kxOlE9jSueToPMB69dOtlVj+hSlz04b11R+j/sDPzZN28JD+h2h1Hvf5tvD5AHpHl5d0LfKMbFD6
/gilUVoBl0Jf7NK2JNHZQVWbW7ukXT0OgMFcUwxed9hSvEMoOZazhH2dpYfZnruoGLEOVbH7w6oQ
QMqpoIAn6X/qMhabZGR2KfF1oJM3J4/+zLIpwHAXQbidTbDDORM9ObFs1wks3GX1hPfZZN6vFt+X
dqV8ndrhnge94u1GwLqenKvQ+EvGpkWjz6c3AM8/nbj+FE74XmeZ91Dp+WFt01Qyz177bCJskMZ7
Ul0RB2p+13mAHmVG+OhhEnJ0bxSNKdHy3hjwghp9I5RQVvyU13tX5XsrdZ8L2+ch2497OYktxjW2
RrRA1Omzk4UpjBlMe1zcMiWM7oN9SAaF6SHhS4GkS2q0Yb0M/6DEId5yaNoSqNPnMXc+RiT7kx8D
X0vib1OtzIMO+x/gZagrpLqceSDPWIOwn8leLbPCEpshKpl55LzAK5+NOuAtOgiG0L4UhNwVL/cb
akGiwg9EboxCI75YSgTq24T5tvQpMAp0arZJvWzbpQAfMs7Ibc7zkEMgjzO+6waX2EYhqlzo4Fm2
M1tpPEhEFxn204uyX4K0ae4Dr5tvKaCElvOVTFwgLaZ2n9KZLzwWOPMpEPIdCHVbuq+ByLHzxzyF
TYv/fXTjh8lBytUWdEAVoClXqVVs47EGn90qqM8pcbe6ghQmfApjiple6Sos3U08uDEADhZHURGm
14QR+J8//fff44BkLgYDCr+wa8hKmw+yI8fUOjDceo5jClzJxTi8K2y414hxXPgJmaJRTNQpZ8Y5
OThxrA5/lT3at6DzwHFmpPbZ2JfGeBS4Ofoa+fNnpQmR1BlNUjhkaC4sb72d5882i+iuqj6sZVQM
wgbOegv8sSPZr5Ia/5nvNGACOsEo+xoZwUfBfF12V28cppObgl9cXDBzilBEPHZU/tXO65JTY++S
rVvP+AcvwwIZJPEaXUz4xpbNHCXjrZTwxcwwzrc2TmjwEcu5aQ2B7LC6eWlvzrbTXrFdP2lh6Dic
qhYwAgcHL8qasxNQtefmw1MTjNcuq9h72my1pzSTh941XEgxmXnh2g8JqyZLOrdRCes29qCmfEYL
NmIHXXn6SY8taEO245SdWNvGkTSIPCwumoZcMMR5Hh1HTTmeFtJMpP8wayC9kpnAMJ90hJqD2iMK
K0uWHcIHejEPFGZ7+hwUjruVPj9sElIaIBZUdSuL5c5yaS7hONDvLUV4R/ihd8wWkBqy+AVKEXF+
Bsvv0qerp+uSxfSJlwD7B6pym94+mjrOCfichN8yi3f2pzv8dqPCQre1ARQvLaN2GoP8qf09o316
10xpcqjSyWct3rxZtp1glMSSW8vYOSiGiLtxbNunGG2CcfMtNuF00ql+MyLk/zKCaQs60yK9DL9k
xzSQpPeV3R3ttgsJA9jVbVgp1dGAOF0l2TOW9rZK/L3ME4usb4S7E79+PvvPXkR9Rj18lrPHlYzs
VaKoIWYXag/OgQmTQJTvWvugxDk5FMET7Tk0uxXYEKyxoC8xbj6WKfsryNNt7XAudiOWp7ngXKnF
twh51rZT9u4I4FrC+rK64G1C82t1rG6zsr5pd31cItJTwEYIVtf+i8e8Y8tp5/dUudkJ2zRUmU3U
Tg7rTOtP2/dntljyLlYdzIJ+XyiaqmCqsTRqMbe6c57dBYEA8Ee2AHR4VgwUq2OmDT2gtJAwvCY5
RrXJ9tGC9TVNks/EgzgYCWfr6VJA8Q7VlnnlR1Q0VzsCx5ljR4ZTxgOzs5iEmx5DMUaUbAFZOn80
JfElLFdjJ05M3XkiyMmaytt5iPddhSPIy2DOYtv/9Ed3G4Mv3ZYVBsQKV+ZdHk/QKfS63uG0UsVN
sfX5GLQXLjt+jRer9WixXEMmlTPhzgifcghFuLQhiWPqJiwZz/rB4MldEXcd0Mawg1cKHaiVvHvb
KgaLwBVEalSjc3f58EgAH013oXMudcsPzsjfnTC8hsz0nnQT99tS/07zKWRzydEjrR6cbLAfghdj
aCoKcBXkAnt2UMn4oAWI3fCO49W8Tz2NWcyBDQ2sec8gZw5uSqVf4NhHC1KKiiUVXh7n6NEdadce
B7lPg4CiSqAl3lBuZTqjsIwLUIWJpyLK0lW7RA15cz9M5SRfon4+q86u4cHVn1XuPIRFhHBV2vZp
Yu03cvwJKuVdk8QA7qF70XXycxgQ71b6Jx8T/IsWq1OTBrs58yk88adjW1QvlVBrIW0EprD08NZo
A9JAg+BtUhwVZt2yVWAvrGxVyRCrpA4rwNogp+qoInsFUaDqw22UEirJe+K6E408jUuCuvB5DKdW
ffYHDLqtZq9hJeSafJPviyGdNwOH762AE5n5E4qo89ZxBboD4PzOy3hb1cC0bXzEgyr+0gpKVtz5
y0EOaov+bs46/7LnEbcKVawj3z/LiXyHO4HwJjzPBI9lbUH/28qQ/BM37EnKwgEHR34oadVXNOvm
2MQ0zw2yudXcmHjU3Y1dUSNHnjZj81+0Exbokm8o7oOHauLnqVj237kVhyDMPdM2Lfrw0EzJc+Td
z1hTn0MxOHecka78cKRwgfmAnh3rm5qTNzWh2DIMbxyZqz2yCxfCHLf3WKMw1OVUItvh4wTGB1JP
6+/qvmS/28LKaRoDENbmlBi21H5Q5uAuCsg8EWEjLfjwY8glWOHNsyL7irCSKYtGFZ7a4QL5yxsE
Zk9+mAcCRsx478rkK7fZ9y9ZUKb7oUf+JakFBcJuT8Jz58dcw6suFFVkxUHxsvrtIzV1sgNnNVCk
oj76KnzINIHZtH2F76Epha+Cn43FOM16LaZmTYw/A/3i5IxHPEst8vRowW0IEzcCLj9/6vjT4bte
ADB3cis5/wPGiwuMVWYXRuNjLhfG27Mq10LHjPXDxArwT6yfpWg2U/2XgQWryuEQxX/VbPVSfhky
qk+GZpCq684dCbG09C5BB3prVOfSGajgzDYtHeZPA81HQRHuO37wMWaDUuMU3WMvCHBmF/OPHriJ
DdcyFLsIh/9Ev5iH74M0stfufE6XuIzohXN/hWDQ2tXlrTgkec1rl+DpAO8sffsxMO5bErB26EnZ
l5X/7cyoib0ixq/PiRw/AlwEC2p8Pqa/q3w4y/hx7OuHZGATBShuwcxbqvoliNBXff3XqKFMvani
267pkANC5r3p8TI2IasKQZIVQu7Edr2okkdHiX1E6p+DYQx3aCSLVuTYnnEkC5Zk8r0ekiNsnj0e
CMh46mrPajsDZjYtaH5sNhThDRZwdCCiyUeIEaYDA4OevdWUSkbyrylrqeAeOHQRA7XXDq3ujA5w
JnNz61NWnqCxpvq2hig8dhmZ8df7ZSXfEm3AdRRYO3wJ9x3jqMmfqu6jCr8Wu9+5A55kjeC/ZOAx
UyRDJ4hflEYA7m3sbJKumTp+7Irm7HnjPn0pgNiq1l+X1j6KIewgu8+Ow9wfFofAtZ0Hv3rSujx7
3PNUWvdVSj6EIkte6Fa5mr+OZs3QdYtkWeo8xS77i9a2sE4E8rcoiAEW3pYD357hwWYRDalkXuL9
IsRD7zpfQcsjY47EgZFlG4jx0mj7rsnLzxjjt9V/+IxQYCGkm94Cr76ZxiG6su5M6HvEd1FyT+tg
7w/8JXQsU2F0druxxU21mVknbwe7+kis4nOq5kcx0Qu1jiUcld2u+LIgTMq5uOZddCwdbqwRz2sW
PI1MqImej25HXcvaUTxl3nGyQsmilCcOu8AL9iGQFLzDSZcOxD6wBGxjoqF2Ej31bUP30IILuxfT
RvvTqVsZUjI5G0z7/QzcxBr2BS4wv5wfuzj9ZUfzqwwHYOL4lybf3Ritb6nXcqEx7rnoYNnavMt2
2jXJqZnaTeNZ71bU/XFKDKPiiHUS9ROz5Opu0e0xons4wIHlZt0lB94d+Ba+VXYcyjt2EELxAPSb
CANrra1TBfegjznfrlSS+rUMQErFl57oejkkp8rPGIZZ2Q6qf8yYgMsxfBMVc24UQzj1/WuvvQ81
f+cVLNKiOAGBQyrZRrHzIyZra4N2rWaL3qcSUTC8WTzrOYN+CB80TxbTmmWn+RW746Ys6m22NuBQ
qlvhtA6AhThzzFoaZm5Om6pgihz78d7m7UgB0zFv6s/esDXoG7CjMwhK2WX/RB7/l8Tjv/Nxjve/
peM83FNOFPhSgJcO1n/+r3RcXeTu3FTesmUrZY5F/pqkJG7aeKXHWs9KZURL+fCRfqNYklobbqIJ
1UZHXPH2nG3/Dhb+/wTm/yWBSUTj71/U/yGB+aNO6n+HL//+n/8TvnT+I+1gzVGGYeD5MuTz+yd7
adn/cbyQ86Jtg8QOPbaw0f9MXzrOfxxBzDKKHEfiV4r4R/+Vvwz+Q9jGdjBx2KEvbT8I/l/yl07k
8ZP8O3/pRnirpRv5XuBH0rNtop7/vsI6rZxGlH/II1QZCcKoh0GC9DpRrkwQnxettthJD8koIQVE
FXUfNcXybii2g9Pq5zSFDEvEejyGoIf2UZFNG8eiFLXq2+K+p0RGTKN4ED2Rklaq6tDxcnuoF/Ge
zqEPIRFJqlvvvWQe7ZNjDxhmcK/CEmjPZaELehV97j2679y8afeRs+y1R5RE6zUI43JWWxAmRihk
Jo0wiYsOxEWq9u7cw2qu/dM4UwtVd+iYFNpZrJrW5iqi7Bn2mvhx0KV/IKkIgKrIfwWSyJis4Y4Z
bTNWa1DxDRyYMaZvqwn/lG+5nCizvJlhBuTUC3831ApgPche4flvrmuKE/l/mmpcLNYYhYkZbHMP
q1GuwPxltIOV2XgsR1mw6IBwewwSRnHJcRa++PTcLg+iFiQb0qzfIpn8tmR7+eUDfM9FHRyrlgBb
kYYfApNIUJhqXVBiqiTv1U3hW3bvAJtJnRQaXBV92jkR91XASiIUieVxmkFopH9SOkGCLNubCMy4
E7yNcv6YqwosY3+RNsKFmJvzjGx0V6cUGqQDBjEh33xrWvCxqaeqOea6el2s8hXd5zF0I6yYTCkd
oADov7x07Cz+jmrWg8sH0uVDaqLjoDyMDZkBV8kPnbq7fMYO48LBRN3HOj7wC1TTc66AGCRu8xBH
CxgM7JOC1/vgUqvQhM0bAtqJ1TMGvCTuMd8iEeEZfx2y8ClkWyuz/A8DBRtDwSBpqs/lmhqWPboG
tqAoHKp9Ttly+EbEuyvC+N2R5Wtk5QtHC/E7ne3bWMpu39XYL0ku/CxDFJE+S09paX33JQeYEBU1
y9uHbIaInscG1dPfyLJ49JTzyGaf2vre/z3nFtwZ3lHpxEwaV39qkQPjXjQifJv90VjJyzp4zSf/
bfDAymJ6djDpzMGnbVq6Cpj5/Tl7VgYqpFXCEs0X+4Jfu8D6PL9EI1mmZXy2+4R/eTd8pe6jV8DJ
6EijgKQYWlwZ6rkOWfC9u8CUCZDVcOcSwJ1T2925aXaRwVRubRm8eRkHp5n0aoEOc5dkPbYTy2Oo
YbqxmPpGODi4Tx4zKqLDRZbXwufUSDJjqxlpuiwmIEG8IUH632nKkVsDYz8Q4PTZnW1xEgLcDdaa
IdbkVdWyiFkBhNp5wcH1lgcEffuyO/gtN5ly5LD3l07vABeJc9hZ7jlb//Tff1nHRh+cmVRiPVbn
ef3iOOV//YlZwBLOcu5tZN0gcUBFoQvE6NNel45nxin+63XiHdpkOQ7t4p8z6fbbUKE/LESprn9/
YRtX7GVJ31rc3Lf1fWG3P5tWtsRwlldVOo85n8hd1YN60+4urKnyM8nFGzCqdLHxWXsUBz9rJXZJ
vGldy1ZWpCHtLihNl9q4AiMPiow7UYWsMs+/cHGTBjKOdxhKw3PNZSyMGbdMlF86U6rL33+aDBTv
f/6kAV/7aFJtVcPgdbqPiU3dVvQgjEWJFDgFBVSfFoZ23qA3s+odTI0F1YnTSx4F9BhKcnouq9wu
K2jXyRp8J+sXY4KvaaTfk7QwJ5we1n9UyrV0gs/NOBSTBKEutjnJs6Qg0UWuhapAtKE7V6KgZqFa
gRw1SDsvxKhknAgBTYdwKUnGbVNULkVTRRcF81mgdRfEReGbESSzEUAtGY27lpPynYMpxbZcrJSc
CejHye651Haty9GsMMbar7r5IZyq92yQP5uxv4wWFSE5x85+SNA9ih8dFxFUMUBc8epLHvT7pHBc
pn088U7Zuu4IR3xq87P7ihXK54S31MzrzoExrDuWNhYTB11tF9l6OPcWXsS8BkUXgBHGYPrkG51f
vCJ4yEcJ4Bdu3MbvFpKbVQmikgh1rHGneo4znYdcEDflNONzrNnUYfjeOiuswwm7s8cSs+I8H3YE
BhpMXQtWOJulOC6UExodhmHVPid9hGmr5V7WffDFB2btlUM3ejijZcUTPhkTUf3lhk9Uw51NAcOk
cocfefDQBv5NNn64L3POg74u0gP21wICTGqwoRjdNpxj7IGKxRXxw4GgXUx3HRBegwRGLwac6Viv
tXQdhBq6euZy7/k956UR9NlS8JpiFfU1mfod+B69DCiBq2Aq8ff40GRLVk8+irdty69+bnl0WEg/
k+X4WMRDDOrkB+79qHoogOrPVhrthqTA0zUjA3pAxxbzKLwME2WxEu5MsjcL3vigwiJlWRbIXstP
b9IBEh81LJuDrv21NDyfA2F7d4OVXDh6Yt7uxoONtlBbKPDu8ppngATCZG7pJVTiJUN+0YRotkE6
wRhqQuvZs9XODK2zt9YOUyUJT8+eRd8VBmpsDuOZKjyQj46960OkJREs5lZWs1zfZCP+INmcscbx
KqlBGqTAiieFEjCmtCELgNj4FlnBNiVOKrabhGSd7jGzOd5Pvd8fMje6hcn0u4/CmfdZj9RW5x+N
tBqast3mQqZsV45dTVNXfBrd1lz0BM1PlPjb3TnW90P6m1ij3JYEjXgP+DybF6+9dJ3nbVzLelkW
2MuOLOZnsA63MTD5h41eenQEUhwfCeXUNinhPk1fe8O/2cgZWEYnh/eMGJ+TU/TUjnjqid5Cxa7X
d9JIGgLmJZH25hKMVGSM9dTsdJofAc6SNETPVchuez+P5J3JkgdREW9cRHQI2MzeKZ/4w6i0uA9w
tBNO882XTa/a0k79wfKHDit9CJ8c+9d2sFiYt6nyHsN5QgFJntO+JMaUjS8qgec48Sk+NxWXJoAZ
OuObEgxBG+X3lYJezI7rrAZQfnMh75Ty2NtZeD97/IKYwGqEx7q4NlPWXzMRvpYlYKjIRUXz5ua1
bgDcOP6TU8C3q3OJiB+iaLQCL3bjYYnne2R3PgDsQNwcCYwKwbsFzF+KGrXtniPEgjMyrtZEXoOG
ibOMJky8dvZTpDEtNgV5jLQZKpb5lne0rPpX1SI/YceiKNdvgOhVO7bOGN7z9Cfble65rnjr+yHI
jRb9zu4Ll8xh+6mG0LmZisqBqrH33Vj8KRUJc3dQ1iUvXTx93V3ab4oeMSJ0TI0RgoRL5olvJ96z
MOmfWkucTGaw9Ynq4k58A4EVersmwyjuAxKhYBIDZ4+ekY1nj5cabJOBLH4bRTzyum2MJRLf3YpX
IdB4tP0nDzh/I0tS1ilre2MN3Vm4+FECD0OACiO6uWBD7FjeSHAgBPF9j2TxpFwGZuVvE+AeQd3u
E5m0D+PomvWXbJ9zY4iR8srh7mfb1LjXal7sA9itj6j2QmS8/pIHXU+jcvMsc3dfMMM2kZhuvgrL
nV0qXJiS7HjTJ+6xLJO3ufVXYYztXfYzHeWumud8M6x5nOpHjsb96An1thSvI0lfxs/q9LcnhHRK
fS/aeTlH+frc6cV2pMNuU+FcKGDWbImuIA+Q5GK91Hw1dWrf//3FCvJr5DbtaSFFYm2UA30yshLe
SHF9jbT/HSKJHfuiTe9ZJyAQCqQVl72S0XNt3yV2B32jTo6kcp/dGbG6d83P3BoeVMfjrlPUlQZV
cI/ZBnXVQwbrFWKgUwD0sycH8HvQVhdQlXtXll8awhiSo/mugQ7MLib12NH9Rs1wRZWq+0Nj6NZZ
EsbCsMTRautpvjr+coePh83PNJXnWZXwYJrfqZCYS6zgwyQBKRbDg6EcBGh3Cpgwb7aULXsF+KxA
8DgZ0FdVVzzX+IU3eChoPIV3N7bDdJaJevPsluYO9icU9yTHbpgIskKmITq33GmZnZeYA0Ea8PNW
NqRT2x630qF0xKr4/9lhhc2mRC6atHcO1y9NBuS8Ykb0s+laUQKrJW3lZmb7SACKZKvlyBebFdO+
W+y3NKG8j73iOryw/Mjmpthrbg2gG9JsABisGAcGgCzjkRdggw5j9kffY2xX93FcPXelO+LsurOj
+qEqLLEvkubZXdmb3UTMhWAlZaTej6osjnkBzbxm/LQQ1LZJZLZhOPyl2unda8RHFtAgg5rwWhnn
w8kn8AgTRQgonN5azSv9yeWgk3Yb5Tq0L1XmRQ8c2XvL5t1fvSTLnv3JpunrV9sncVEbPSBPh96p
KjBRLKwY7NzCmmJVH/G8cs0hki/FmpWyzBdzDP3BWPssXsa7NEpwbfrxjyI1J0fDVohXVnfJFnSs
SqxTog7ZfMK7XnJ/h/FypoaH7mid/ZImb5/1SlX3x+ZBzfwrZwdHuF4wT/ZyCjaTueJ3sunI6rB7
N1+CqMIpB85D2Xg0rEdqGqx2k14MRk1+jVkVggqM3iydgKXpbwRgofWuNyYwpsr1Pip6BPo5/6Yg
ik3m4LDimH4IJEXb6XEmceI9znn7tYTxS4HCXsbyZ2CVD76Dm9ZroF0WHXn1Ob83nUA77dhY0Chi
/RnLlA7WngdWXFqfOhV0eGIMrCf3VeJw+vv1kKafuY/u37ZwsweM3iHN6IW7KUO0uWz0rkyYDOge
K7G6LK9BmL6bfMHRKun/WTdGqlwewpRTWxKl77oBn0nZArPL0hy90vklpuboTAA3c+kfJJljkdBi
MeuPMgnZ1oc1CAj9aym9R7HQUQzwxdVs5og/ewSsNqT7ruV7+JJNFSMJDp9e4WCUOWGU3GdEmjP9
kHoUv8PN4EcmHluW4ugMXKfNmgGp7Wf8uMmmBDoyU6YSc8EgmDJo1cl3lGD8o8PnQHPpUyLo0LF0
454hhC5pSkkB1vm7uRy20IRMyO7KWiDZBOzl+2DgLiamlKwvp5j4sbVkV1HIcGeiRG9Y3rzjbA9O
+t71Vkj4soSbtIRIPzzIwH3oa1a3VEFRNW8yuV1QVLbW2jTSdZhG7e73iBkNW2J6Fxv8F15o5J72
O4r3WuIuHjmw6bnU4pKm7ZfGQhnYcqXdB2y6wLC7pmSpHdgvcsjeJa3p/ho1so8R+E4Rs9cJRwe+
TMrvx/OVdbe0rGY9xZuVwMO5JplpRV5JxibDbj0XNwuHs91i0BaBxo9XM7+KaDuPE1ekzRaWqUPx
1pLULsxudh1QeMZ6qU44FoPjGCaPdvVEaPI+H9ixi5IcCQcAa6e9pNv502seB4I6AGI4PjGTVgOq
WAL2juNy9UBQ8cjdJ0v8YlX2i90Ejz2oQGXR9VEl7SkmlI8q12wzN323huXDdVrnjvHqyMGKZwHV
GRGwIpskFHde+paAft1Vcn6pKXUXhKBL2laAwtAIN62tFPqh57I24HTKuvvL80m4iyL4mNVPrxQI
htXP3oUJAFhhV2btd+L6L3bGkzyj9D5rwu+Q+oumbC44gM120iF7SCjFBcO2KW1cm9TeACDYJg3X
t9sqOqOBxXR2mj5WgP5N5b6WPFkOJDfO5FzO662hM8ptVR//CMrmmCTxm1z0owDXgxU8yraDy8su
iSnLjscnd5jkAcdjFy7+cXKdR0B+RHqHX3Uipu3ii8dIjb9UoX6FgsjMGM3nIHtdeB4sLWUyqUof
jXEZvLT3ws6fzrWAA3+ZHMoFfma0NpfgnHxcXNZXfQJb1rc/xsT/9iFWaOJc+3xoVxtHne2mSbGC
9F/aan7xOmCWDjJOX4uvshgo3ZS3oV9ibt/lt/BQVPM+2uepk7/W2kFcDGHEA+oiLKWA5YfzD2zU
r4uv9X4o2XY5A7eJO5ynjJpQYfVnm1/bPteU0CCbbgAe4ePueV4vOFEZBZrjpAn/xyi7O2dMWT0C
mJjwG5XyvfdrRhQKXmBwXcu+YUwYOb0yud75WBvAdLTiwavZ2VsuEoos80sd3vUaSczQPl668CQr
rTBQOy/sWnk1Za/NzF7TjvHKZGn8O54abrJqOGIyJEQaYjjzMb/knK6IGvfblG13xha+MAME3JTW
F6aLQx36MP/m4QF9YbkKx6P7llhAaqieIOKGpDskr6yASCG7LifP5s+AH7DouT9NrguOS/ZE0IrH
02w+wzCdeBzkj/MMRz5J7uEs5FsC+OvYjr83pI7aoqknJKG0bbwkPFIwtffW8M1S6WvGZIcTz4DB
HaN7jUGJWf1suYqSNjt5YeFZa/tim7jZmUJQZoA2VWTe/egKyuuddtmqwXtu2jciiHvfGbAOqRMH
xYWa7Jt2vfkq0uTTrUezr2YBZjiKCWGwhsvIBPILNddqaNVGTR68jIhPJoktKhsq/dlHc/JYB81P
NaXncRa/12F6RxTuape3hPZj6ejxgKaa23K5m9si30+ZYKFavFkQRAp+h/HRzNkL9+cL5+dfWbXy
40GUCAsrfGecA/vLnVTFi4jLgJjx9BxYRXbIp/wEP+uatA4HmyGqLwlZFeEwnS2SVWnu2lfy/u9d
5b85+GJYYj9lNLxwoLy0S95vB0VSoWWtmHvzF79fSrEXAyGnR7afwisvhxaRPSA0Q2FMwTl/siSB
LOeHwAoEYXXq7pyYYEQT2Q9RvmWBcM7H7oJQKGmsa9OvqAJfVbYfnuTuFG1kb4UeIIdI0gQQCLZu
VbmnVJU7abR7zOq63/DNHVuXWrMOE8ZmLnGq1+HPtlGn0LM0d8fivI1Qd0eYCGhi2a8S6xwknNWH
bzkzkALkcvaqn7LuiV0u6vfIJR1PWFvqJIGcBoN+qO6qyr/KDO5P/BTE0VMim599a04Y9ujCSJYX
V66vk2ccOeSpC7pB0q6Fcc86vpsofbKYvQ3gAopiPy3Wwg8D6Nehwixj1RB7Zyc+JZbm5R9xBi7C
pN/FPVS9OX/zp5zK72684R5vrhyOuC44G8/21vZNvzMehRJaNB8ze6hrD68isczG8eM3hP4TTSQ/
wFat8aKeElrmb0wIaXtXK/Oxvq+XwTwq+Bl3w4T+CtVxQ4CM0mfPe0oBhJ0CmW5ifOGHJRD6Tjz1
I5RlLnIiBfg8J6yMWIRYzLOQY9FOr3AaCap5kYkWDi53lQFcGAWl2gNeuegER2HKvjdJZI+Iax05
+Ydlxn+i4852UI7ulFOdvIAuAk+mYMmi7F3bw4+pggZhQdrCLyNM6j7l6iB73mF9UA1Y7ZxHR5Cr
pnaIekF3+lNm4OzGYkZn4UQ5JcI5tF4CjoSSnRnKdqXrV499+qkq2+felefJ4dLPMdU4s0loTuZp
WQp6txKnuHGzYiaIblPnSHAl6/CRkcMeY7TC0uIV3EC8oz/5M3Rj96YSWIXW8GHBIj8unp3vZEus
bapB91r4a6bMxwbYflkVuR3iknd1Nv7AZ0rhjBDfKhsVS5zxUgmJmAOAZ1E8HOGD7CrbB+kwU5Yb
yIWTVV6/GqenH3P5BK1Ik+cibyHicmhxghMBQoUfr02zljorA1dPTYl/GHH93QVtH5x53+0jj9MQ
hGgKYyhlDGZWD5MBkVh6VPFpEjNduenn+DNEtR1ouWUA7WC05XYAqIRoo1El73typGEOG32JedQX
6fDqW/K7gZ9Whe36d8lVjxU3R5DzQA6gRwCsPY+s+xEnIGwmC6QXewDe+leioPo09AMk9dOkk0ve
wxq0MvcNIf2zSQW2pEU9t9Cu0FKB7DD4zpuefIIeV7/gSHCQWBiox021CiCLi4QxqPp7xBB4qy8h
kz59CDNh/ra7ojv3xHQ4aC86WuOYsIBcNfwpg77e88D4JDvtHkXINsxqMs7dgZopA2z8MzwMXv7U
q1Qq9c9143nc6O1+9GduUkx6vOqy/rQkwKN10nWwMGBj+UDsS9yJm0kr6jEroO2NFZ/bmu4aUVsE
kCKskCh4RoQ4wtLSgXQ6Uko/8rEjnr3oXsVXZ4LLpbiVi2r4Eo11rziRFDFhqzAn6PN38MTEgMWq
/n+wdx5LtirbFf0iXuBNd3tb3neIsnjIBBISvl6DGy9CUkch9dW5jXOPqdoFmcvMOebsIOZAHj4H
RbQDZfKZFGTXJXPzAQ1hFQAp3U9OTl5GAFOw52jq8AjuK8QSK39IDnbPvVVbGDEmSS/V2RRlTFLD
ICSJnjwGu3N+ncn6YEZGB+lxPfLF0yHrsUEhSEflIJ9H4Kbfgpq+wBQfU2TesVba6LQDa4EW/NyE
5gWq+zTEB1eUXwJxmZYBF3Yl98IunueGviUV476Z3Qd6tgfdzY/QYdbY5sha4ARs3oq42luk+EIw
5FjEkbcx0+7NaYuHknJ4N7v4UOoJjq5WZ7cCxu7hymUuyZyKzcpqQtXhJHeGqrwDj/zJ5RLZZo7u
8GDAT0CW6OXJtAWQ9Rrp5hmvGrgDDkVGOIv3D1hX1saPFS99UPvQYcZ41Tr8JwiEs868A6ux+3HU
7I84BCi3mp2YuQCNLN/7bolBtU7/CLYOkVdv5z9QBVCKtn06sQ7H9ekjcNhmNaeeiV5o8Pti77oM
fkc6Tifg03ZZKKLN5FlaRNL9wOQyigV6IYnErADh0ExIFOeRilKYC7gzP3MvH9Hznqncjq0MXBLi
/VOWKuKqDZky4i8/m6zAwTMQzsh8fz3yIyfRAEayIQDoVvMyZpZL+Hf/G2Su5ktiRqBb+syZsVTB
Zmgz+g7L0crg9ZyCk+hVfReyXVhtdF7VX0y2rgUJHDqPTUA6qj5XWA62qYdYL+gY6EIW4YfZ+dPZ
sXv/nqnbZsBjt3Vqz1232k23viNr9J7TUfXDk3Y3wu+A/7Mi3RVD8V3I7Kk1uxfq8nbHOJLHSVLV
iY6KNGJgsho6cGa4P8CidJTcVQSNX6Pi3zh2dWUqO8E9mo4yyn6CcQE2edhJvOjXjogWhlt7X9bO
0Zl88VjFojj/vxzofwNkt4P/Ecj++Euo9X+jsf/zB/5NY3f+ZZqBibLHs3zLcuCn/1sRZIX/Cq0Q
rQ/e2sByQxet0L9p7C6qn8iykYK5gYs3x/xPPZBr/wushr2w2COH//1/0wPBZ4L5/t/0QHwJuJJC
iD2RafK1LP//vyjOFG/ALP7xHERX5dKuujTBqzDEAx+SmNOX6VkFYIDtqiAhsT8BsR4OXlXvh5kk
EFCU086YSSxg0bDxK92ua9H+sG+DiLkUpSUHK60xc+SGcgyZ9ms40TzOeVIf/NC6RWRNelv24JPP
u40uYeTvJePrYyYOdZ9As46YjeIYZtPc+o8RtTZavPJQV8xA53421h1gqMoNa/rtj1kTBQSfQKx9
hrVGEv96ff4MOAGjcFwdqgAcaciQaVPH4bVCsXwANLY3S30TawSzrTX9jCposa5xZmmzZYkTVGvV
g4KkgmKOqJmCDMUTgMx561M08kssamqWwZwY9jGEO+4j1sS2LqxVnQVnl+3kujkYLZFNgekuYQ4I
FIoaEbMRU8fFmpiMggxkI9UHnh88niRVI9xHtgyHrqp/GyGZQgYBSgPsDLPfZtuwTj9iL6+2Ge4/
FN7klCqBEbVmg4vmMiH0DnorWmYFTMHItvEsEeRPBteROmT9UO7N+uR34ykSOZfHC77tG/TX52ga
fwp+40qWBSHpbOlZZX7gy6hWjasXYm95miXzuYxgzmqI5coFa6F7UACjG9+E7Ui0Bz+gym8ZZM3O
x2g8jl7I9eJysbsY30E9xAdfMDxWfQG+DxwE2p0vOXGMtZc0odJxJVwCpF0Wfzm78YCwFLYjCdPT
ZguT+DP2UEHXj72iY3A66O24PMAgxFc14hYo1S7xpqsY/mKsHOWQvqjBJXwX15qDtdfFDIIAFSDH
KDGYGPOnyd8wpZFNykdxzOLhcbLHG7HAGJY/l7Cnnb35Pc8HQo4sh5Cymvjy7K/L/ItpuB9Gb/yM
TnogCA+vbUcIVIMHYWrxwDL8fzkWIK3QfRDPhqeDdXmXoA/xrjTc135YELYbP4n4+BQRp4H0ySaZ
XyaMTgAyuWiWS7uPkKezuWBCd197IQz38M0bWU0kdnWbVS5Ruu5jijwO0xJhpXjFjrIe/mp6LE3b
GYo5woTIt+xW6qFlsdVYw761+hvfCR5bKzj29l+fVF8UkSwsvOdExxcxdLeO8en7035MYMijnn1l
wnmPJNgjjTzxuofAEt9tQnRw3R8U8bxo9HY6fXZxCPHhnSc86b3MjgqVSuySczWTgsOIwd501FJQ
AJ4S3yerD/ESBm38cKX9Bqz8gR/12n4PfPGF/I9X459uuze+nTB7SzpQd8Jctd1ZJVhizCH+CN0C
01q/ZLCfjTpjHw91vlH4hRw5fsK7OvaTIpHROjotABK6mt5vP43B+vbc4X3seWJjApQERxI5Q3ei
sY8RmTUiTpii9ic/4WF0THVBEXbfjgNShSI42yaxFRazGB9uU7oIw22A7sBR9TtIRnoziFalrdx1
qIuvgz/Thzhd/5bl5WuEgwjDqU3IJwvewX0ErgF4XrF0ypastfG+tZxpxRKEHi+yjy28AkaGJYHP
Wr+22M4hY9XQ0pIXf2KKXGbOl8bQVHY53V1aPEls6czb8p853dh9/s2Ej8xi9xpVxU0wsMs2vfCO
qLGN2c78xjR9UDNbEEJeD1HB1ktx8Nt98FQ3CG7GCICKHm/dtdVteqvj4/dhv3tB+OHMUCqDjqFc
DdUKSzqEk24XNMk1c6tTZ2fnETrWqvQWRVzvXAnYuo9869gp9eO0y9hswCRQTOwCm4qnQCTEosGw
xpFonJMot7eONbwgXPjKFhezNSbZlsUgo8LgXodfyfKLZWS/dZF8i23nddKQQj3+edMBoa177xIY
Ys/Sg5y/DIeKwWuLMoAUeeseGc/ZS2h3OVGdVabLBxlgaAU3aHrJh5UXE8cxDFYrxnXCdE5XDiRv
t93J7nuanWpdyZH6bAQq7s3wKT2BBRiULB14SgyOfIUTwPy503ynKPQy+1m6xkc7v0bGtSz1T5z4
V7fA9qcwapFkHUhFeG/tf8IQ6JD4yT0Kpbdm0eiXc3OthhypE5CUJnsOi+lzdEGqoCO8zziYbfTr
DJZDDp0GFZ52olemUGTqdU7JFm7jdQl0vPDJA0KAjqH+KVLwhuRa4u8X6jKOOEJcciMLyaoq0WxV
oevSs9dcuCGzwdlkzzggIVVz9Db0zl8FLq8bGx8fPC6NGSnvqrmXagLT4jsvtJq3Pb6vXe0hBfaD
+j7OjRf6A8IUIxVsxyS8m3CUrvvMBn61yCC9oNxmSfYue9dAPBj2IBR/QuOI6BCBhI0wlqCSe97e
LajEGkgqd5sDnaj0OpafigkYrN5vu9LPwRwf7RyJYoevZHCJ566GhknwMgBzSebmkd8Zlr7La34s
YOK9dTsC1BnkSfk5RXou37IOPBwbhg9WH4/WUD7rODuwrAd9PNghfJ2TrkvcCTmuYNPhqB9Bf+Pq
gB3GLehm0t8qmbNuS0JoWmO71868JXEJDm6G0WswlbmyBhC3qtyHIub04eZcwxhiYz1fOjsAHNUZ
9Yb8BU/D9wDIyaJuabwwvNj+zVAZDDK1/Rd0+mAG4lU3A4kfqG/j0r8YS/im4bkob7/L8J9genPH
gtECaVbhjTLiL9MQvMBo9TYelQGBMSFmoHgZATK0LnIcbK20tlXPfLNoH7pEUnNMeOggGqLCBImX
RtZno6OtBLyWCox1fVIwEciXGzN+MgY8k27bvxq6bFdTs6xgcw1Y0ClJwqhhwab0qQ4ClSXtgdtU
Neu5QRiYK5N8KnNnmM4b9VDBLIilYT2UKD5JEw9bjS9sZkpHd5WGHLnceApQFr2ujShzjrjHo6XW
1I57NZgl0QCi8Ybw1yT9dw0MB/M3dBRDb6Yy/na7+Jdr/6hDa6ssYyCzoJzITO1u5FydeIpRGCQH
V5vZrq0AK7Xg5YgsC6KthaDnzEoAIAGaSLMVmwBdCblCHGIhF3fLTF+kw75Dj5iiizOw/yz/GrTE
o4hhdWE6gVBjPRCusQsdooq8xLTXyZzQgsawe1muSdQIBN20j/2sIDjDJgOrGJTpX5Fkt3Mbv+ik
+k5S7zbIxQog6RNgDjx7EAzXk5d+BNadHgISRPSSwdC091TV4JxY48CLAb4Z4VUUd11F4oNDymgu
IhKGuAlrIMQryyTTtXL841SY0IENhmsemqc6rNiZOIS3weH7jlKL0Ve5j4T3zJMP4NZjz+wLcY8L
/Ql5HsYiSFNMZNtrX1afZt1i0A+wqoWMsIfGplidOLNSRowyKe5ooHj8lqSBInyR2v9uvZSunv31
wG2KH95i4oe9O83GT2HyNbdjfxN1Ei+S7hGaF8aTlvPDPE1oJID9rTI5YP70qr88Ftc+KMud7eFI
za2VmWLMw8L3Yik23kbRfwQxxyWX78ZFp7aLWjJby57lgVFx7VaJR1Z2bsN+n9BZxCbDY9u1QIUx
3yJaAXBaF9uruoOXkAqUiC5C+g7qynoioQvOi7lOi1mDvC3FvtPNdz7H1C/W0W9/AIQjFZooAHpC
V/wJOAaKxGo3SuT5OOfZaovSgV/BPq3unXhtjrAC2D5CqojEfcQWhjukIEcWgf5hSt5z9Hxb2MEJ
M2kOjm6cEdDYgGEotPek2z3F1PG7yuoMfLPZ2Ss68JYechogwtSETXmMdHvKJi9f+1a2HLOUzAjW
J53xNCUCLotV/2orWMQDVw13hfAO89vTjNytiuFfSqgwPaiBGvRiNrPBgpFoFdEcotHaKRBMRh5V
F2wz9IoFI9LZSekhPfVnZR6ljcGKzEaR4MvCffURB3XsBVvfZs9rszKkVIIyC0PnaGw9MWy9JTbL
aJZvcOVlbDpD0Dbg7Png6oaYVQd0agRhqhK/vdedigklPbqE9zgjwqF0jP0wgVeoxWxunQRsaAuw
wKqXNYbbxFvBOh0UDBaMwzhTCogc7VAUm9iV6Q6t3Lxhqfhu+mO4hWb4aBTph2hHDr0SCb4e88ep
g69o5vWKCVCIf5GyDunK6GRcZC1qT+x5A6sQlOqHIGuLrZ2D50rSETHGA9ye5rHpnXvfLbpTYBKF
nVT4aMfIOSKPJlUGip9nNHemYJfMaO6ni9wtJE3cpX2bo3k2bzV37AaBYY+rvuH5An2y0mVM35MK
tBxheAmQjS+PNG63Ur+b3QylcXJREONpXcVL92HFiBFrznaK73BnleogU9JH5hT9kN9Y6AuNbt00
ZnAaiR5sVfMI/+GcIq48JjYxUSai2B4xEXskg3Ax1ZztIAF2KrNgVWr5iX/U3/ckkDKGyK+BpH+d
kahZHia9NKLVi/9gSQWnZhpfUlSsgJWYRZgBD+Y4sOm2oqTZu6iDVpXL30uMCw7QkDPZ6IKjSiRy
aUoJ6TYnn6drLdivcG8TZ8UtGHlorkeM8m69YANt0oPLwrGIgPIQa3bPafQRpkjqKSJIke1plKqD
8tBOmyNcU141tuKQZfRMXmRs8GK66Ebc1LybhuIhLr0dNb67QViMCSTcWxWEHG2UKItD0olTNV6N
HKhSHtLH+055akGuDyMDyxiQILAE5xqy5Q4KTpfC61CMWejBWh8votX8TQqj42BHKOVaY+dmtV4p
jyWmaTmHhmsZvP7gM6w3XgiqgdDdrlKTumXKQmRXJcezkucx9BdORgFcIIwScErtBB1hPtDTIhJP
OJLiYPqpEUpthdERRTkZm3JATBqaLeBIDdahC8VAxEbzVgV0liFpFNsmsBgkDM+l0cM+rEhsmYBR
BGmO8ZevK7DomTzbAUCFKdTzLXu9axzMQrSxC7PMf2OKCp6L9U+acKWnrbPmtlwPDp+MOScD5Luc
KblwWOEO0G8ZGYDghdXMJslY/Geuru91Yf2OCsyjgBhMgswOfxn0YN+vV2UC6iJU7bmLnTubCO02
eKu0+AO3QJh13cC+wiXiQqzrmCbtZj+31lXkv5cQSysSCyr54keYwYe4OiPJI2TZa0CF6vLQDNgA
SkHCO1KnGN/WJ2UZXB9UXTYDhkLE37lHhms5PscuS0tV2t0mUemdawZP/wwl+tFclZL8M+nTxPSt
caiVeNTKMRkZbas8QGmWp4SNYK6DqegyAeefzCz0W5yHOx+51dzn93bb/AbzJTCBJQTowD1PErQ1
IPhWUCQH1UJva1HRF6ztxpDxQNCzVelenGyy2Y6g2vfHE0jJ3zSFzJQto/aW3OimYz8bpLO1cqLk
0wwvQ5zrtXjtoxx+ehI9W0X/PVkWbnDe/5VMhl2bdh+dAiwejYm/SjeS1LSV2QAUYcvHQ+YZGzBS
yHnHOl3re+5eXnkrflU2dqXW+kbg+RWWcDW1af4UiNIAs/BQUMRzpo17Fr72GtojzmCcdYQYsHGl
cbHACroGfyrwPK6CnLNKNfW7whE2VF7BaqNFBTDHH5FsWAjYD2FTfqC0fXeKe8JHXinSl91s+zPm
7bNVInaDOfdMWHDrgM5nyPmbVf1bQE2IPz+nhZGPqfJvKzP/623zC4TXiugkJG5p/W1P6aGuyx1B
mRrzWsKGohjPTu99EyFFpWQ+zZPzoMDxoxkgAq2OD40016KBRpOjlGcq5O6RIzySXvZqttik//l9
wCu/Wtd6MznfwXiFu9p0ONEUEIscVoAeKWJsA+l1Gbrws2i4GqNkGlvWFZFqgoBLQAJoDHqkQhiW
CiINh7xftzmPgwZt0rG4SMmEDxmmEP4K37QDtczFCr+0zgm27cdIcXVuhka+yKxnEdbL7WwBpsl4
4KkNrV2fzO/EaNEt4JEJmldJ4vAqQRkOOe2+IGICfL3ayVk+5iVRd73/IUicGMHLiE7BGyZZE7Sr
WBt0e2yVRbP3iCVkwDqBj/pmucTbNSSEIHvFN6rQ1ZSEj/NoPUZNEqyHgX7XAFgSm0zltIKvaw+L
WngOyXrfhrH9PXTdhyy4R1s2kax86eDRv56sieFaPaWUcV5ysn3sT5P66nxGh9oW/daVaKYC5wL2
YJN0TrVqufrhvOF3HcmBr8AkNPtFzzCP84Yx/04s/98zzK84bvGpqifRA2ky631IFOKKqESmwgqz
4pCTS4mUhCoItVTs/o38HDzu+mjs+axtFJKiek4797nqWw9tU8IvZN0bEBHui6ZDNTY2722YvwfT
59yPbwq7ag2sxqwQLmXZIuFjAj2mS1D5sjsKrZNGkc7T3TMvS7g6kSllC1rWQTjGYxH9lU31Kbvh
lDCuiOeGGyrlhzGhDra184WZF9OJxRE8EBAH7XZDVYXGowAwk6hDPCKDs3v26SiS2UzptyWZCd+D
z5jJvBVW1B8Dp7dxOkwnr4hOs9PRpkUQM2nycbonuzCmx3ZyZ9051MqTAbUmMcVt3/ZXC4X5RgWX
ogcnUXO948Ekl7xwwS5jSFwDRAu5s3Y+Fpkpyl5Uxxc79CECcO62pYVPj15jAgsXI97U7myoYQl0
ChkjK06cpmn3hsEL12v3bs5Nws0pOIxlcCEGtgXQnT4NKFOg2fqTFTsAWmdK0BIt4VSrn1wzNBKo
CtZ9S/B6I8wPFxNosACvq7bb8opwxNsFfbauqDnC7LZEfY/S72rGjkukUYjPq9A3TjzFeA2tpypc
Sr0mvjcHfvxzrG4mDX2umdmfdK++mTzogjmLDfttzWfOG2CtGlyDSJQLgCwD4bAhNRTdwt702nTn
5ht3MoxD2CHUETUmwgS6PnbXHQ8UyDaAt6U1vfoZSGOIt/UmLgy5yYBfGEh/Vl3g3oqF/iOnutkO
efpaCvQDsftZRiwy3X/iFsf8HdvJJ+vqBeFsPPce+xDhkAkZh4t4GpfkykrzrdL1e1OZ9yRiUC/7
Hs6WLlxRVxdHTs4XxhUydBWqIA+RTu4K6H8sjoNF02z1+V41GdWplz3Wwv2aShd3mhwEHH01Mt8x
OJRmbIt+S7hn6kSH3vd+yT0p6d1KmOYVveIi6rEhqx1yzTZYDJTOnYRp6xB7CDna2NUWWKXG09Vu
SOSL2ZoAUTs++ziW89k3fjIJJc0mmWnsmQLYeb1xkLeTzlDe9VH/lbFZkyy10pL54ZTWAXOFpl0L
5VfbwZxep8JvMRLg1MFYsSWCjVXKZBDzQyfpWeJkV5W9KeR7lqlrMY7uHhR+SFWOSZPZDrjLkpwv
v/mJkaYXdxmmLTmztSnKi5U7z2VgY+mPEaLXrmY/k+EdCOds51y7kBFYNMc/iKpvJBA/RGyvvZSk
oGaaSXdEa+W0Dkd2esEuZtNemtkSyUTo9yS3ODqwJCkJPjuxPirWghPuIlZfYJ2UKJ5yI7qLjfF5
JNq9WDSkrYVwm9kMMXt+T+OeQ1iu9gRoVKfFFou8IHLRfduq3zrISFaeJDYNhbkZv3fsCMw2fSZr
iWFY6/zpuP+yYrPkWWo2ToMCNk048c2QeyYlg3ptyuji+nXMlTa8upS6lA7u/Sj5pozl8fZQvKw6
rOXSoLny0xhefceoJO+Do5Atbm9mhG6EdkCC4rY6dR8uEpV4QrUARoilqOi2KI1qzLtrDColM0SP
XHSSMzML12xLsm6r6xNGvB1c0Wg7tN8Qft9DLXLMaoHLHpRpLOpG6OHIjxvoLQOo6pUdVDcczX+2
QONvxh9TTYHe2cxacST+Ur9ZoveQsKYWkrXucxaQSjXBOIVMf4t5POiifo+CiizAZEi3wmW6okNn
O1RVfCnU/aRIspQVRggiNskTHSBMJ+gaUss6+dFngJ0hTN0B4XVwyZPso0AdS9tS8EH5vbH3Soqs
MMqwAPMWWkFFnKmBSp5GEen7QBx2eLKc/qKq4DEtz6itVq3Jp1WPuEmpyiWZNOACCnhZYoIrp6f3
NnAnjs0CTVKNGl7ZNjGR41Mxp7/osi0al46yWvDStbDjV14VfuUue49uNF+5EQHd+vzjc23eVaI9
GHCfD1DfP2NuNUJMqr/Z+ccOajHQ6WDNBWaCMs6Rxr6e2htg8eR80go3OC3XgxfdB34DJ75IuDEB
KSLDNvZ0yQiyxlv4EBdRI7Pr6YSZVhC1NeT2Q1SwztDSW3Rd5irtvn0jempVdFcOxICSZX6xl2Cn
AoB9cjWQrG0hcrfbtByuiFNeEokIPKZ7jzrCtOZFQhx4JCPFDk+WR2ErO/IycPT1mDx7ZoDwji07
/ACA9CrVkN0I0b7kKaIVhAPrMAuhBE3qvfCsX7fhDqH24ibmfgsYYZdjNW4mrl86Mnkif+VWBXB4
uBvhPNKFqQprIjOrwTaZsJtEP5dIWqTpbnsA3lBC8nOImP4QhwVNnYN2LQkBbFWy/KnC8AM3h6gZ
HWLp9pC6XxzkyCuvUNU2L4ePRm47fF8kMzW/VgX6Dzu9yQS3dO5hqsBgM4b2Qp+66hVRjjAXHlSS
fjVOxiJ+jnZk1X+naFzS0Lu6CNOcJUneQA0WZ8uGcd0V3VveurxLQfmMKof3Ug75R9KWlPwmyapa
Abw28+TWJ0HSdmPjRhfZVlMmbsUy87L1VG19q8k2oSuOWRZND9KK9mkv5lPjih2IQDJmA3dT9by+
ITw0CWfOdov7Jq4hHh6nCRdCY3oXb54eAt+q9vSr5by0YfaXx4GPNJ8ZFwFhfHgTnXRnULeMfg6h
tu9/sqjm7fHG8DSV/hW0wBJXCUtp6vTFxbS5IlRMnnAX92gmmxsdzzcJimn6QeIPo9hjPqmDeMZu
nnzhCiM/PDDex1BuUsLKN57XyU0RgD5hAyhJyMk0mtlK5+xpBoL1smmcqBe50HNCNv2+uyR1HZL1
jfnbw59L63BECtFsAn5Ym3K0hy0Y8ATae237z1YuNlHbZQ/CQEqGSbZsHquIEKhRsFpsNd6TKGF7
icyWgfl1SDTm7hDW+jYpCYVEUFivcyTDmzEn3ylBiGzHnnOoNUE2GWyktVKBsVAVAGcNwNJVqdnh
4XLn2xq3UQ9hMdUU9KNFsAvw9kyM5t0wKgI87YX45qtn2vyZM4DEBcSYTcNpPgtvbyK5BdLFoIOP
BLiYvbPZbEGXqT9LA8xiBbs1Rlc5Kz/dJs5LGfrH0m3VOTDGYp+TcYG2HkJJxRTY9+dj0eQvRB75
AJJpi9ygRXBeQoWwo/BD+OF44YJfkb6NQERNqKlLie6MIHHf9jBmYQNCN+tvikh+1BVsP4IJWNp4
wOIqD7YqXO45HHNCeLyz8Gw0OaX/mpntLgmcPfErwRE+DouPikBUhHgRNnaLGYQ37Z2k5u8m7kfT
zuyjGb3jMhBDTW73csANhbWb7/dvcSDNqun2KqNCJRzi2Yo60lsk+aYRhmBqJhL+0ogfggX0m5oT
1SiC+DdRgzgAyv8YhA0pN3nxAg2VY9IUN0Nc33HuvSGT4oYMWQj62MalKU/S8h5Fx48CyO1fYCM/
9urggIb7s6+nQz3DtgDPj7O9mX49/s5NTKuNT3FZ9AamOJhO+VIp9pSdb33bGEEYIJu3kMleCurf
jVMGB9xMJgOd8GLjA9vUXhcgS+Y7wulZ7QAJI7EkHU1W0MsMrwwZonKdgR6rQ05cIzaeG0ze68Ey
rNUIIKPoLrqAjdGEUXmM+1PXAzZ2IOs+VoF1MX3jVpbRbzhV03EA3YqAon3LyvE79jFUZ3EJn57U
ItoW7EkIkxu+tPEU+/19ivEAD+Kw0hZ6857gU6yDi8waNCvYFniIUh7zRs1wy7g5AwNzIcAwouQI
RaIaHHlPcN1bRfcegH8E3Q12fuIc6Utxpez6wT8Rj4D/3ADCEd5yn92Ox10PgzLCHsxhELke1VTQ
XPM+/rT9kINiNA4qGnGE6uxL9NFPEVZ/mWfQeMj5sVlMrp5+BWfCCpy3yisbVtIcN8j6i5+E/RfC
79+4y+aj4tgmkXRgA+jeNabvnuEH3Y2a9afqiQKoyvkrpU8NGwYtc9LdyTHnHiqsFjofK2s8ZctL
C45CpMXaxoPDMrROdiV118p0sQ0OTvUdyx5aiwWAwW/Dc8sIIq6tzwqd5tpRDdi8V5RcBEvv40SK
I34NzDtsK+GYA7ViD4YT4BS3LNEP81jAJXDYDS8h1PmIdlc5KDDLgmbTv8Hb3IEB6eN9ZO4GSehG
kKJaCS3rk9KI5fuMwWE6aJvEimhit49z6L3lBJT0oqxtSYmLy6AGuoTTF9Vw3xI825CX1NjresgZ
aHZoYOYJsMBw6Ex6kiIB9q/YWl5mh1QPN22fZOOFa5MdOakeMN2FGF1S0R4UorqkRf5KqgBaMDVf
7aYBwa8BWKubIXGR8PiPQWPi5hrfGqgSAJain7ItMCYPhzmeEegBXNbx9Khq68+kSgzj/HYApr1N
ZHZfYlWQIPV47+nqs0Jdx8HqDxxMV6IEuCUHBrsaXJJJkCDyoBcvFRSuOHrZ5bPjv8kTBToJ/dwU
8TtEFOtNlTvNugTKv2I8I1mdWMWAkVhNmrWOLU/Gi+mNzTFo+lPuFQ2L2mra9TSIeWv9kg9bbCdb
3vsiMKiOADiIQW9z3Z9A9TPKNfolEc4JyBgsKLLm4OL4BCxOEfYbRXccwdlDVVST/oDlBbNWVWwD
l7ZiUSWRuymuEkNX4cBcYVGZJ9++nX8Ic8L6UYIjTOLuGBPwtsKmU5+ygi4RBCPJF5l88PL6YNbl
r4OP6MtFMB6Q9vADnuoYlPV7xx19TzQFPWc41pfIIEJIwxvpkjv2CNj96Dp4dIPFMSXES585R9cM
X+yKxxenmd6ZY31qkyn/lEZ5r2sadl+oYCGVNzsiaZ0tEzt2+vNdX97VkZmclZRfSNU2dhl6J9YQ
3G9T+gv385hZQXuzyMti5yMu8AA0M+2UVsNnKPRrHVjFkVcangan6b7zIXU1vfuc+BPNhmCy0828
v5kIzSMn8iuubwCkuXqyiganE4f3MeYN1HFX3BJhgFOR8Vo7tQxe5phUGyZrAW6JJCpsZoclRqxE
fVox/Sy7XiL19qaSIEbS7oyHquedI4izUso4YfaVW38EUyzY0x7XRHYMN+Dd7krfB2cHHeg8Z0zs
sNl9dsHA5eXGP1ns/ClbviwnWd4cpsm0dpaT2chUyi8kAEoOjNgpvhho7wpZp2wCp1VCxsYWKcKo
Qr7TqCQhjhH2ZMrPoGEDlJkhXkiahcluZ2L5fBetk3rvCoyxU5zX0Bncfet5e0YS37VtYhAAmpWG
as0KY8UYNYHuHqOLc+Jz5MvdZA2fiJWWnS5bPIVqZ9VVqN0twM5IdfggSlbGM8dV4mQ33WCvZiNu
L7LpJvZc7ZatPudEDiPex/fcYBHo6uqmBHK1b/366njjs2viAE6wCaaJQz1HRTdOKXP09tnlEiD+
ayKR2IOkmcj3yYOsPMDbxR601JskiNYXSQ02C+dgCwbAkdAg+kaGngJ13kV58iL/SR1tITn4GDzH
gVIuM+QlJEknbskbNbja8FAzhi0mrPM5A1wvYGdl6Oyko2gna2mTAT8f+nZZFGTLRmDRBybWOrKw
zZfSo4NohwlAavsgCwQvivFOSBgPR3Jwr5L+QNzP1R3NI9qtrdkFV0Lej9wu07nTVEESyVKMWCgr
3J3ti5DmOqB8m5Cb5E2K8+7QqvsyL64VI0fDRAuki/C+4McsEyYjC0lDstuIY5c+OnnSxR57JKPb
UvG3GNCC/ND9RAhqHXuih0VPluCI8y4nCpFABMZ+6tnOq7vI1j/LFxn7FUmQxV0prFfHjR+nMHma
UJFy4R5FOt83SfqU9tHz4IYXf0qODemLACueSvcvmtTBndMHN5vwYaUvJF49V533SCRQ4OrXBOtT
meln3FGXuH9k3HAkW+0uxkKWR+0NQL8ztrUzw9+jkbCVCOgnWv+QquIOj+JD8h/snUdz5MqSpf/L
2+MNtDCbngWZEkzFpCrWBlYSWmv8+v5Q/XqMhSYy5+V6Vvde8jIQyj0i3I+fI9PRtpQoPYcS+lyg
SQuZHlV32VFwrc1YfSvoCMQSwet10r7wh+vtkde/3UTE1eAMMMLvMIFVHBvkOwRFIdOC/UGhpsBO
zm1Grc+pstECspkWPOF3XkqhU4mAMtfsZ4UiuKog8hz1UCxtHCNirNx3ZeCPBIC2vPy/FELw2Kn1
08CxNDoEEpLUAxsIJmfR9yByvnKm/EaJ1btv1foVNUnK1AkNZUYCcCh9UIlgo1wxVnma61wc7A4V
lLIXzhlCs0lOCVS/1dDLMVWEIUbGJGvPLU4vvrfag+AqX4SsRg3TRUeHYkR1AKc2rLuuQswHkJ9f
7mTcsZcSkW2UZG/CU8yLLVSlU6TWX9EhtNEseUuz4dWCGIIiYYJ+3W/DkL8XurQvYbDQfOWJq3Ux
PGRKt3FF/tJNHywk/LRU/aWNSE1B23VmQGS6e2tN4SykSN7vYV2ivo7cZLIvw+oBesCIenNfPOVl
SI2bqr9T6/fmZdW3sDooansGMPMt5r0XBqCOs/A8vA9D8itJsyNybJ1LVKBolwqTggkuTfi7Nbjk
TDdZphbEOi5whKA5+5llx5n/aCDqOqjIlI7IGXdlVA5c11l5TiV/7aNhVNX7ITN2OtIzGgQertxu
0bq6B7iFgny+dMpHg0tU1VEwShUPkBobwr37JC7W/piW/iam1oGTcAkbDCJPiA3I3reeYMCdJ+lI
uqJrW0hvpPhPqVMRSR+eNMVcUmC6gaj4KZDkE1WfL8h1HzoyH/z+zdT6N5NHmMAydl3zYvUnq88P
aa+8SRjkaIBg1Y41wra6HFLq1pxlo3+DeOrUwYE9/t4CLOXYdRXvOjl/14616j5aSXJCp+vcIOhT
hv6hCdOtbNVPvEbuWxkAjmnsCql8Ao939pLhJaocmN5gmlIPAqTfHcDfRKxfhFB8o4JT1eu96Ipw
QgCQj8Y0jb6LOv/ce3S+bw7guA4+mSxlZNUqhKda8c5eYR0QpHsf3YjZ6CQzJPTVmnNXQxbnv/it
dx49iWV2C0m5V42FqX9ps5NbhK+tFttuuarNe/S4X8rfgwXIpL93MQ3uwVF76NNTKTV7sPVmedKS
Fx4x+xbWhIKoU6h3A5AdQg7FCkXPnUg9ZRUGp64OzrnQ239AfYH/mrrSyZPqQw7dX0HMzMzKraRi
U6QgvZNwjJC4RLnBrPvz6ObG/5Xc1jMZoBelaZDFBXrfanuqR855GZ9I3Jx10T/rIMbcxn3Nii+t
3x4kHc9Y+W9kkE91YxyiyH8NLHWv5j+juj54XnJqjP6UKKjQMbCy9M6KoL5Q96pDSz72xxrnsyFO
ya0saZ/KKLEpv3yt2+jUpk+R4+2U4JvXF3bVWwev9BFJdw/U+T2Pn9IYQaDryzQ7DEOwh7TjTevq
Q+UJkLN457H9WCn3QrPWFfcMkugBHNpLq3Rvue/vOg46pwq+IKT72ulgjTn1vqLr965p7dO4o6TG
3HfGD8iLTjyaz1WsHtXePZsg7K045hbYnHn88/gAdcTm80XEoohTG073qJj1WTT5Vg2PFL+LVGeT
F9+KOgG77L/CMfEWpcPjOKhB9U8830o5Xyv98EjK8Tmo6ycQuu9/Dh3ReJfllissiWHvFWjoEzqP
77nvnbViqSn1qa/T70nR2dQnPxWtvPbMZikRuSb611vtUhTyr95Qg03+qQTI3VuoJgXe89iFOIw2
CK82kvM+WhRzdZBq6a1p2ueoXgdNcJCl/iHLH0uleWoL9bvhJ0grNk/kBs7aEGxqKId68FN/to3Y
vIyL7KJblKAQMBDBNVXhwcqqJzA9XwbYVwNBfANS855q3F6N+JRH6jtwjXUXaCt2JgfEKHrvvMhp
fIJk8WU8J1uVekfqE0IsMgvaR+RPn+vKP2toc+KSVcV9VQXNNkXKi/gzEp9/jtckdJ9rsTq0RbyX
UvU+9t11hwKGqoRfizdzKB6dlRM4LwUszk5z5KL7pHbCo+eUB7/l61r9QvLwMIL7SGyVWQ88O9mj
ZvYkysGXGpMTVH03aodZzYtQdGeeuymJNujnx2vI2K0/y2iBBi0pSVJAloGs5fv8wnJe//RTl22h
eXYH8aeXw8qnNtzzvo6j0KvkCx74UdVty3QPJPGfqLV/DtTwi+yJbzGbouh00N71S1U7FIwMDy2Q
GQs9sPJFNeRjgd/KxwRj2FtPnSk+IHkBwB05I/7C4I6loK6tJSuRXxtUyyOjPR5esjy+spZKkXyv
svKHFLuLhveTzouK5JH7qsTaCmqDhasI57JLViVYs7GYXgNKDCVtnA57w0INUxD3uQpZheVuggRm
Cu6kBi/2QEM9wRDgq+yolk4fSH/s0BdaWQKqZF7MrTJ8HE/2woo3VlD+8KhdT31j3eruqyQAmhIk
9ehoxT20hXvFGCtZqvTUJl/aQPpZRwL3JHhH/IyS0eS7VnSvsWL8gqDhGEfHTrDOuuOtRR1BRbV5
DmS8bWjuMsVcqymFtSQtJPes9VTQw4Xv6MbGyKMvqBZvBpggerO1fZCVcc19+W4kyJWsbGOKC4iQ
UHwfNtB0Awqp1k6l7pqYPwDqZCQ90nDy/aIHXuk7Pb5BvU+sejdEyQleS0Jf+s4IpL2bVrs+2BZG
vQaffRRJ5HXRyjtxSPgHAqibyKl3FPvsOqNZVgSqK/HBF+FP9EZKtJ9ZMBYKNudIe8Pq/WPuryD2
IZnWU9fu7lQ3f6jcBiB0uyzEfC3K/dYDLCMSluwRoIv7V9f1d20aI+xXHUb4n2PK5OadZ7T2mNMY
tBS1iyhh5L/IoXK9RHne5QoD1lMUUzv3RRs11rsMhCfcE6txnscbJbBE0XJ34NrtlKoZubFwB72t
NeHB5c5hat8DqzzrtY+aXP9IsQGQ12xtafg0EuFwnUVJeDIBIVIfRjJnANXp0ROXVAI4iXtVB0jU
/HDZRXKAR6qbl7RqnhQBWCSEiplVjoBmmahH8OhGuBs+F36JeyFmMajjEnzY+fp94yVQOYAQOxrv
vmuAns4eckJbnW79UsvE1ohN6Jq07gmgpRQkWdZPYzdeXN3AJQFtrmXcWSP+CkpzN6IrK2MdWHs4
S+4N3dtWHfyxJCnBaRBKgE0HS5TLdCmMveTneR3fBRG8GwHyRVA0IWhRxyG8Bx3cism9BNnb2BmE
CYg+v0AUBWoI0QIwugJvfSMmMua2K1q91ymOlleKo2/93ieEbdqKkGw8adg3BG+d0txSJAXTT9nL
S9lQV1VPSVBIZMZBnaSQ4Tg+ZkEDgWq/KJx+oZKicZzRcIX7rEOJXnMQyIHcKGy2aSweKRCzhzbe
Krm3LvscYp9+08KOVUkpRdSrGvQeCNNliHAWt5YFqSF1CFaFTF0OSrBcSVvxp8kbXMOAGobkVJzc
PxUgriAF2KdAXS1lafZnU92PM8C/jfflcRViVyX4j9RsPyxI6Z0hMHoVwnJtWOLespCSWnaiZfsD
AmiUlhAQ9c9N620EBSb9OHtPvPGp5iGHrr4HzjkAytSkEB3W8lt3dIzuBLL/3SFgzisrg3kJ3SpD
fNAw/SHt90XZPYMl25lufGpAF2SFSArwDY6/bRCU63EXRKKwx98gJJv+aHVCNZoMLkftHwHIk6Tm
yTNmRvWxdKRfjPsbHqtdmFr2eOBVYDDd3kGw1dgWcBi46FK1TrEu2IVecTbDjIxOAJWQxMnXykex
9A8GBDtB3v1wRIvEcm9L9BrdR1UxSDHHvNC1RUFpi8Rz1WrCDRUe1Nwec6d9ImGCco6ACxT3WtYC
UlXvweDeJXgnhYqd8WqauwQ4hhXVxvtW01bjrznRF1pgbo2aY43yl9jAm8buqqcCo29VKgh5KPDf
fiytYXYmId2umgqFk2CTqcKeF8kdSqnOMkYFBFTEodOHNThq6NC7ldNbG06gpQL9KXVSY5UQ1cOQ
8kULAXHa8ccDky0YDozv7oFceoMzGCHnev99xFT0ABmpC16PB2Hnh499E5/6Ut11qPF1lvcAQZvg
PRIRsHv16EJPkaZA+EvzEKvGJpCyox8oR9ks1qJjrQPvKSODq7grzV1RQbesCFgJ5bl1jkPPa1DL
1r0wrPUBynPFfcw49vxiC3XIDoAnEbSed7CJkpW7LvhVmSGHndzrI0eRjmuFHUdqigWVU4sGYCiU
94tSKBC9bZZKrO90EuNtrBLdapcyBFWmCIK183YBU2C11ExD2t5qC8r2XrOAheOC5wORH19zvFgW
gWU8kdJ/QxjXriH8kL+Pm8rMLTsHEC1rW7OL973nryED5uKl/wqibSuSnOvkpYhkgdQpqz+vQ7V6
cnnKhJHyJc/EB+j914L0jo72Vm2TZaYRx5N3PVsFgcKRmQoX/y3WhH1ZkwEqon2kI624FUPlpMlU
IKvaRhHwMHWz4g/jTVtRtIbbMZx4RDNt0eBcx7m5Haep+h0cImEpGEwe3OrUGv6Zcr5VovDikJQj
tggpDDcFeTF2shdG4SdrTcThjr3yteZnSuitO0oqCVCvHCjok4ZLAP8MfGcpIxttpu+R4qz01Nyi
ffAoq8qxFNWV6TWPEHXskBfeEyG7x7eSQVBXvqpyxr0IA0gMdCM6L92AkoFliZK8WiSUkEH62G+a
uoEpHo0InGqYP/zx1SKLbonrmOhe0mkrQvPL2gNDm/2ZjT6ogWwmq1b3dlrGDm78tWDo28ptN6YJ
QsmvV2qDdGtlHMIkskO5eclIw4VwGxpyvQ15KlOkz3EtP3gObBittUY8mZKtknKBDv017RCRGger
iF4nWlLlAAFnwf8XE5Hx38adHJb+WGNzHLJo32bCo25x11IB0oJcKQtvNzRsugQaf0PfgBiD9R2a
7fKLjJBg25TrBKXSGN5F3nUwD0SiswjMhyRLVuCn10SSFuNC56gx1z56x1piR4/QmK7D6NnNJJKK
6lEUlCUAKNtA0iFLm0NiRDZcA5uiF9eOT60a3MBwAzzkeXEE2n10on2RpqgtJNvAj+3Y7Z6ykEcP
rGDIBW8LNUJJGCI9xJMDhS8Bshmo64yAVogsQwcmVR7MTZ+QMuXKbQ47BJ+2/cg3VkagttRc/Ynw
tLIGYQRxfQ5URaQs6lQESQOW33lRZMh+zUwpVw9OZ3pLZchIEMe8BBww9f+fPuT/iT5Eu0gf8ur/
qpJv8V+CQuNf/EtQSLT+qerwcqiKZhBIk+DnaH+V1X/8QxJlJIVUXdV0IvKSYRn/lz9EVv6pUBaj
ijLgNEWh0Owf/60nZP5THYlF0AUyDESAaOTf0RMa5ajSqHfTZPvzP/4hwCxsqOTvxPHnH0hD+Gaf
DlEKwblhccOi9rBXNn92y6wU1qhD9FnTyt9NZ+AvYVVFvgE1aQRocumMjNDRL1F/vvyBub6PAkkf
+t5RSQcIBExz2lPbHYSoZecIMP7XZv+3u89Cfmw9bcgHwgPW2D5gIaJggL/q1KCutWutxW0DEP/+
RA+Fo+4Mem33omBHlA+pgrW+3DRb55PJp1Lv76bBCTedQ52cTTJSlDdN4sOFXEuioZyMuPWhV4x1
iN9RH0jCm0aj/OGn+bAcVlU4RlBltZ1UHLowkNaBcUVV7fOtpFgTqSsCQjX5SqO2c8PodSQzxfxR
9iptGZAyuWk3EQr5e8Z6CNiavsxru8hE0F8oyG3MiCPn8np8vlcVC/Kgj7upMwfCcn1X2zHvX6VX
T7kl/77c9NjE/7QzZfQeH5sGZZNFCLjWtkQhwU+hrEfwagF7s06M0pZbinb8oCxOQm3BmHr5m+M2
+uSb5mRBOnFQjFIrKxuROzChbm13ovSDOuwHy8y+tQgW96X8BONaetv8mZPV8c1q0N1WqezQMCEf
AzkcnzrfGJIrm/dvEqX/9oOKNXFWyHtUniiktW2U+pOTkejE8tETg79vML5enrS5hZr4qwwaBH1w
2WGGq4bpgiy8BBVz5SDk5YAFcT1Y3ts+u0cUOoSl6n/9n/8968Tmtt3EiaFfZOmZCK5JagbkEPOk
RaFB1qTgvwjF/u32Jx7MrJsiiC2vtpVcrNZWlVKdXHvXFn3G7MfD76+d3VeFjFepbOJX+0RQjo0M
QWNU91cWXRpX97NtPLFKOMspCnPUyq5zwHVgoNEzqUMbpZslUIZ1VlQnpci+lRGBeQOmZfK5ZppR
+xyuLq/PzJYwJ7abhWii+XKCWzBg/8Qvb/SAAm2YXYKh/V3wGF7UCN3f9rFx739w0H4Fe7MTipWt
imVGcSRVWYid7Iok3jltQdVTvdUh5rhyAs1sPXNiUW1PxU8p8jVfh9g/bfWCwmUKqi+PZW5rTGwp
EiwjrMV4pLi24ICpJOA8GXKhdVuZV9Zm7hMT26HUPvD7kN1HOvMxzaqfEGnG9yPE8fIQ5iZoYjty
BElO6xql7RKVbdZJorbeymmk8Ofl9mdcmj6xHtV1XW8wSFvF2U/qWVbwUSA/8NLn3ZX9NPeBifVU
QQlYWugKuyauJjioEAncNJp4RBpvL49hZo70iX2kWZZSZs8YKKc7agixaRTDXG56Znmh3/vLGsCw
hb2jQQ2VupqNNu4p1i12k2Jfbn6u5+NnPxjbYFShUEd+YUtUdkEbBubVuDLvcz0fP/mhad8SnUHS
oTzV0vAYp/ErZerrRlOvHFNzPZ8YboZesJC6GQQ5HgU8bRrm6xrQyPK2eZkYbiZTh5l3zItiSvep
OBA1kTeXm57Zj8Zkw7d6RvxM5QIKy+Fb5rak8K37zqQySIny27pvTPZ80YVhI2ScGFncPptJZhOx
utGnGZPN3kIPXGSZWdlW4+08OBlzWYBt3L3ikGe2jTHZ8KKlJ7TPVU2lYOeOm/97WweHQge8c3n+
5z4w/vzDvvQMa3w0cUezQr/co1IkrHIxUR5cGXaFy5+Y2ZujKu/HT9SSg+YcwVjbKta9M1bthPeX
W57r/GTXa3LQcTTKhZ2Xuyg8wx27cPxrFju3MyebPpEMRfZI7dtaPirS9FtZzRZD4T27QnzFU871
f3JadcQdhCAbCjuNDdjaRJLaGcJPjvJ2eX7mhjA5rUQPphOA13iFWiA2ne7A268DXX6ti+jlpk/o
kyE0kJsWcRIWNqQkRy+AbiOQTCCS5DAsY/h9+SMzO0ifjEPTjaiClhW/rChfvT59DNJidbnpmSXQ
Jv4HoppUD02Xw4q6irChyEU/+8KVm/Zc4xPHQ4ZYK83RbwrDgRo/xCrIwJTN8nLXZ2ZFm7ge0j9u
4oJlHLv+M4fvlEyX9uO2tscd9cEt9C2qm7WSFnYAYyPs3fr3MvMWl9uem5Xx5x/ahvbc8BGvgFin
l9eVgVZNlzyA8rjiFMbhf/I+0CbuRi8zAAkk+WzDUM6Oq+1aQ9ikWffkFd1al7L9baOY+J7MhAYj
M7iKdDWUEXdhK8IBS9TZCijtNovD5a/MrfHECaHrQblDgUAs+YrfDZXKbfR+ueUZ3zDGPD+uguWG
fdaVrEKZ6f2dBSH5HTx8Zz9pjn7xL+7qf/epqU0M1y3RhOkqCQNIvAdRi576prztxqNODLcdLBU2
K9yz7km/i46KjjIG9XF5ckYD/WQPqRPDhTRviDtHyG1fOMX+Jq/aRdC8dBHsaF9Dpbpy9s4srjox
4NjSJHdApMWGZS0BbgutgZDJr5eHMNf4xII51+tSr3FsfUTizNxoxbUX+FzLE/strUEIEbhm5pGS
09AkjbTHy32W5poef/7BNWQoLNVp7+Q2ad/7DmYJXqQndwCum3omwggxQm8rCr1j5SmrlVUOR4dq
GCBM0s3lHsz4JnVi1WKjwI/RtaUNwoLqxqJx66/Ucljpq1Nrxsvlj8yYnjoxaqvIK0MPmMCBEvWa
Ev6aojyUwO9y01lc/sTcOCbWHZciVe6WldvIGy80xAcb7kYNpW63NT+xa6gXCB3JZm6L+a8qtQFH
Nu6vy03PTI4ysWtx0Eu46+i5Wsa7XA03ignIAI0NM7othK8oE+tW66DRktQAG5qrVCL2AGzyolhe
7v/MFlYmRk1AoKWulZeYaHXx1qWEE3FNv1lfbn1mXZWJVRMNthyI65l4EYJX51cgfQ2HG5MByvjR
D9YnjMKlXsrUi5oFCUa6qoTuil3NzcrEsMPAqETDwLCrRFt7UnrQwv7Ko31uSiYmG5aK3nYZVdlk
HKhCeNdKWPDj0+X5nuv3xFSBbdQIQjLfZSsvGqWAZES+csbMbfSJicqG4kLmwZT4wKbzh0wdZUKt
kV3vygfmJmZipGKNx8oULbcdx723KMJo831vRFdcwMzMyBM7zdUkgu+GzWLlJpw+4a4r6+1Nkz6K
Nnzch34ABWegK3Q8T5QzpZ5kzbO6u9L6zLTIEwOVwr41ZFPFNapI8gbmslfE59Jqr2zHsZlPrg7y
xEKNrvQGtybIqcACC/GkKMjf+06CflDtDOunOBRUa4V5Vvwrwf/v3rHkidUWg+OFsL5gWroEa0L5
PZdRLru8EuNifjaYqdk6ObSwfcv1k7L7pIoL6IaylyhvnhGz+Sr5JUzkoQCR7I2hGnlizHlNXXlh
+rmdFpntNr6NfOOVsczYmzwx5T4YE6lwRNuSK649VDfFQXxQC3FloSZwebrmttbEpOPCt6Q6lDBp
GdpbdaPDM4Bc7eq21if2TEysNgKXt0DVRlCj6kYVH2VSUbChyoDvbvqINDHrNi1ap6vK3G4o86O+
sqHyR32i2je/sgwzfkOaGnehipoAC40tDQDPLB/mXyNWtMVt3Z8YN4oKuaPE8Kro0KDd9aK54Eyj
pjyuryzCzC4aASEffZNaI2xoeFhbbjW2nI/V0NIhCKgME2BtujyIuSmaWDThVuBZA1eIvIupLGwp
lPfX6MTAsXD5A5/vU3ma9W+GslfImnPQQyETcHreQbmzNhrl6XL7nw9Anqb+nRJJmzCpcrsvqRmi
fsUo4J263PbnfUcr9O8FqONeVoOYDcrjEkRziVyKeueXN/Vc+ZN0/HgFckpDHwKcxAB9KdxrR4g5
rpw7cztn4n+Q00MxzAo41TrqrV3bSA8mgQNZcpa3zczE+4DesNqgwrLKUYW8NJdtqSyorL6x+Yn7
6QSpkF0xLuxWK1FqNVRKjOUMQZy8L/1fl4fw+cZRRuWlj9YV+F4A3Xmf2X0fuc9ZguIhfDDaja1P
XI8pO6DdURu0s1D/IWjlI7Wy106XuZ5PHE8/VLpcSxGuX7e+Zz70rAWI/ttmZeJzfC8SUvREcxsV
xl/IJ99ncp3d2Lb294wjzqSnqs6qwkgGGV7XIjqMiJxUDo+3dF6eQnTgs6eaL0t50pv6Rqa4yvCU
247bKQ4uR8E+kS2cPcjoTW1mb31krtNSeLul54o4uYv4AmzlUorBklc4DBqSjvpwJTA84wuAAf61
z1Mlj1xPcpkU1Hq0Hg5OuV4UrmnX8Ldd7v3MPVSceANPCXXByYrCtkQpzA+DrIr5ppUSKLUHOfFh
voEHCuBzFwjdlVF9bgNog/09Kh1wHxKiHqOiZrhK1a1cKufLo5lrejJhFZr0GVhl+NJcGBr4z4PV
3vaARKvv724njQ9vajFwZxDRMdO/Bsnv6OpxNdfxidcsM9SDQoNHGLQPX4gMLNXAeb08J59vInmK
tLFQiRkEqeWurHRbxaxQBIo1uyryJzRDrjj9me6bE5cZqXEHPtDgG7J78pP2CCfolQC6NM7v/3xc
yFMcTaSWZdr43ELq0oEZpN/Wpce2iRbUqL4IfvfUwrzZZBIqZg7vYuUapOvzMSniZElqN1MiM8Ij
+W3+u6UiZwHrWXt/eVFGv/nJoKYYTiEIiqopx5SkgRRmTkFWhCEoSmAuLn9gZtWnoETTElpLLrhb
xXn/Cs7tISssivXa72lT3ZR0kKfgRLh+uhjmGG4qfRFQuTggW+vpZn66PII/7/hP5sgch/bhksUl
QqUAxRrPym7bZCpVFZ4JwNJplx5ytQud4PsGHeT6Xu/MA+hsOGxgUNQHqJHL7mGg0DT2ra8FWi1K
NRyo7yQFhvbtkPyUqK8SleHd7I0NRcUoRXvwZJfrvocmVrJWl0cw7v7PBjA5NNWu14w2ISoUQKPu
SgYDQYL3XTbKu4haxDa4cnbOfWfcwR8myocUv5DG26hlRMg2K4syEdaUYezDQqjuwoD6fF/Qr2ys
uY9NvLeKArvaKJymRLqpBc3NlZ8Ji6Hh7KuqbamKb7UVXLkLf26Csjlx57ngVrVCRakt5N5D4eXH
xhLeL6/NjAGaE29eD5WEOAxN99AoJ7Gx6CTxBJfTbQeROXEe6Do1OmH6zDbD+tWKpEe5uXbGzVj2
FAojtL3SVg5HBbxDiPQVz3Ggvgi1uRCsa5HvuU9M3HkHdVqj1OOR4aBW2MIyE7TiorZkSAmuBUFm
1naKiIHrMZSsgiOj6vw1yO9tVOfry2s71/TEcaR+ScFmRahXH8KlGKaHRsufLjc9s22MiUl3Q1kF
gRTy8mjgO1Ys/9gm3cIL3CumPNf18ecfTLkyyWZZA11XiRsoEsVuiGnc1vWJ4QpV5WWomhDQzIsT
+mVoS7SHtAuvBDTnej6xVTPrFXlQOKaVWnzxVHE36OGVg2ZuO05sNbUafHUTZ3bkmF+bKN14nnYw
u+A5TdXX2yZnYq9VJ7dBOF6SmtJZK36BamrmbbrBuLJvZoYwBWxqWprHQVgQzuI4WmlpV311SrhX
zQQ+dTOkPPLyOGZWQZ9YruRoFAMVHDlemWwR3znoanbl2j6z9ad4zVjJhwpW9cxOc4XiZFRUZe1F
cdTjbT2fGG2jdY0CCydGq2WwzVHefoc6vba63PrnzxxZn9itmnWQFnmQE6ZZ/YwcxrJBwRvOv3Un
1AgZqP2VE2tukib2yz0VarpAy2y9TkY+sGOYKRDCilfQDHPNT2wYPaLUA+mRg4kJf8Yw5LrQL5Wa
qFzZPnPbdGLEVKgHptuyTQ2/fnDr7tw27SvRuaWOhvDllZjboRNjhgwVpaYxdC903rIM5UVsSlcW
eQz/fHLfmuK/AkSde6Eg5ldAVXenNd0OKZ9XwUMVlroSKZU2buYvKvc23Jw8BYW1TtVWodbz8if2
nUA9l8bCpkQuKkeN48qKzFy3tIlBJ2WtlY6LWw00bRMhzhY0PmJ49cJthy+o4Oq8ePzF5aWZ2V1T
pBiCA6is1ay+kJTrTPfPlhihVetdOZZnbFCbWngYJo3lc3Epod0XQ/dLxYVxyKs9bC+PktvcZiPa
OLoPR6gryUhT1LzTg9aC+djtakhq4h+tEd8WDJOn0DE/EjynScsM/lnnrnW1rxpc1lfWe8Y8tImF
t6ITRIMHFnCAeQ+RFFGnLNqS3e5awGfGxLWJiVsddOpepmZ2CYk8ytfLolKgwAg2wVBcOSnm9uzE
xFuIA3WcEwHUllLvod9CIf9QebW7MFsLbgc5RDdOuhLdm5uwycntRRqKshxOthgpe7WGpwp28Mv2
MDNVU+wY+BsFuU6TqfJg+UAF0Zbh4rKKbK+0infFH84Y3RRD5nRqqUPGklGOHi0NDVE4yNt699ob
dK750Rg/WEOiBrlaqYDHqBRbGXX8k7cONfXBcOViMzP96sSoB6OpBDNljuoEZsU4PvhBvLk8/XNd
H3/+oeuE4NFrzi3itr70RXGt37LX7HodZbjL7c91ffz5h/Zhw63B5OO+dQvBmgHqm7si8/Qrm2eu
9YkhF+IAUYoYFHYjdTYJnZMsCt9u6/jEhJW+FpRc50xwU05+wSqh+gOscKXjc9M+sd7ISoYmJFVv
514Hz40DN7Nzbgzt5bbOT+y1xHQUWRd4QbX9i+S4a1BPrzc1PcWEFbIsJ4CcC5tEAmRGCkBtc3lb
05NjODDJGA8qSbOQ9MfBqJT8jnFcg2t9vlcka7KgsqeLclemFsR2+YKnmT3k6pVn2eeriZLZ35u8
RV0jr1OalkAco9y1sBQBDZdrRVyfn+mSNVlNL/NV8EMNLBid/EXNpMeeUoU71zDWpSu+akLQ3mas
U7ycJWQW0OkWPyMLa6o5flWC8XZ5bT+fInkKluuKWOfihgcOKumuTHy4JIVlqFwx1plDZIqWi6p8
SKLKxYtJ/SvChyfTFx/IkB5Jnl3Z93MDmDgyCeGarpLxByRff4YKBNjQr4Syvro8P5/vTlmZejLg
EQ4sjASclJhkt3t2oSO/3LQ07vBPruzKdOfDSiaDOR3fq2H43UyrYIlehXInDegn5SIcek3Y1ODO
iwPaJ9Ii6gNK0WGa0Wq1Xl/pxGgLn3ViYiMSL3GLSt3cTppkXbTCN72W4ONtH4I8WCO+tIlS8Svy
tPsRXYa+3pfL353bGRPbgeFCVuOGx5wrwwv5PAoimvFjg4rI5fY/t015Cr0z1NqSgobz002ab0Oi
VCvLCc86SimDEvwwcuPaQTqz/6ZAPMuV+rDI2H+WXq8b31qUnX7fSdfCeXPNj+P7cE4bLvVJls7+
02BQIvnsZOa5lfIr1j+zClMgnpeUBYBWwFgiAnt6Kp4CJVw7df6gyzdGbKfQO9P0HNSJOPJ8XUST
sVaUNQmzDJFcFzm1Xo2vGOrcRE38gKvJWWolJFYJZu1KxHbq0N9mQn0lEzfjB6agO9/y0NXIwTT5
fnUPveqq19UrV725piduwBGbwHBLLLDuIBcvg3sDwoTLVjA3KRPj5p6UyEPH7omMYWMk8SJRtftQ
u/LYnOv4xIZjWUOsRxiX1vJRgImF9j7y1dt4S+Qpys6ScIhZgoegJvgeifUHMGtXPO/Mtp/i6wgz
RxQtkvcfcktXv8ZGM3yVYSJqXtWIu14vqkpxZQU+90PSNAGtgftxIX61tr4HU1oV/QojRN/09Cho
9RcI+c+XF/rzpZCmOejAqYdEN/iMiiwIgUPdSu4utzyzhaSJA3KUzoHFg0W2suBUtdApDsUqVJwr
m1+aa39cow8OzrN0gMaORdBQVpa+GWw1w9jFqrPrU3nZeP2jjBp66LT7HP66yhuePM1/UAf34EDx
HwXm4+Vhfj6B8p/ufeiGo0aVPEjkrFDsXIZQ6UIpcaXpud02fvJD05ywtZOWjDDWy6WlDA+eJNuo
J70aYbG4rfeTW4pR+XWkFSySaVjoeyr9UwVA4MYdMPFPrudZbeshUJ+JHjp7enFulEB/c/p2fbn3
n9uI/Af88GGCKH6LZaszMhsO0VEVsEST1N056A+jF7AlHbe8/J3xvfLJVUea+CtCY37fS+SXYkNO
7lpRqh4lL+1hY5fqDJk3RS8Q41O9+EtRqM4VBzCz+lO4nu8UwAubEa7X5qPI/IarPNUGxt6oq9uy
B+I43g/zV/0nZ1eybKmqRL/ICFBBnaq78TTV9xOjmluiIoqKDV//1r6jur7yGLEHFVFxBsiGzCQh
V65lVFdEBu/u84QfM3rYea5LdrD9O55BNgGgLfsS0jWoVaqZe78FIQaA8xlCwy9vyt7wG/+nHvoS
A1SHHqopbD4OPhogIU3o3OcY5BZ1/liaxYHsvZ1Q6Z5cKx5xw3TSugHX9ctz3zHcLbiOemJ2e4Z7
2YK3b8gwZLWEWjvkaG4ix019X1lli7HDO3Q1c4qnYxOM+uPQeXWqfYgpg+uyPmqzpP9C/P/iHGTj
5Yp5BdjEQY/b28lepOnkJwtgRapqXSVFXvqnQC4wLwgiVk+A53YnR/jsB5iWczz5R6AvGrifBHkE
lUoB1WGQBTZJ7YJ8eVQLrjNNBNGipfUgEOHp1J+mfxpfQC9wUkXWA7cRl9yaT3gLLE6NhNhl7Ihx
SVHwX+JF5CINQlVee5CZP1rjQsMQnEzpWpAiWRoIb0Zr2WbOADyRQ81Nxr4356qX0FWXUxRb2YM5
mtVFosfIyQbZjtfVb5sYPFsRhOAGkFFOOXq4y+InhELVCQxc4yXoHbAUO72bhlNz0yQTZQoBbXUT
xvzSQ7b8yvymf+UKWZ2EgX4K2tYh/dO10FovDfQPos49NV4u36p+Xh9dFgzgn9XgT+aROdeR+FQN
okt6EKJiQ10og1bdewXN8DMZ/P5MfHzKdw10jvMBgvXR3P4KQ99LmOiLtG0hpzYoFlygYfKDTKF9
l7v5lKJSDNqgADzvHpg1izAETKKPyldLR4d3zeCXEECMustStO6zZmS4KokvB2RxQDRe1o/obQYt
b+h/cNfpd66rIJk9d3wEKx4ktrQDxWoH7VGdM8lkDlBiIGDd+8g95Nt9BPbwyvHzuKzICLW8oDg5
E4hyiwjU7i873N+TBbqFw1Hil4CE4kHHMRfpQUM71DGrDirte4NvIhGzqLtCGz3KWg61mTIFuwWE
7Q8gN38Pc3RLLFdVyxxCu5dnASJcYkek+RSkVQfrsjf67e9/hDl/zB0ZNFWQ+ZoMEB4BHZUVi7wr
ANEt41Vpprxwop5nTgkG4kLkxbsAXG5X0UE0+OWN/fspSbdgp4UFDpdBx7PGqSB674zNVTlgKqt0
aRMIm97HJkK3yKdIO66PCzrLqjyPQ+acTO4kGopkL/+Mv5uQuwUUKz10fkOtepjRCqlAQu8Q8qTK
9uAS+m+Lxd+C9CaDGWarAlTA64e2dob3pIY0QOg5Lih4lYRP99EjVCKCR2oC92svXe8ROmXrVwr9
5e+rCLq0R1A4+Kl/rzfTLYizXCCxNiO4ZuvUJoNoHmxLUxfMf2KB9hNkijX8E6iDgzRq57GMbjGd
MmpVH9X4npGx89m8go6deu++h3Sk/uo8eH5M7gsDW2QnGEXHqezxoc7BSc5eD55IUH8+WLYdT/2/
tiIQRnO8TkQZqUT4tmHKfYdXQHYQZXbcaNtUpFo0ahcco8/mez99Ic33MYKOR/nrZfPem/wmzNAC
irJT0UXZWH4fBhW3xRGN6N8dh25h8Xk1dxHPb0WA4TS7j/2IM1Tdx3hLt3jESOkKUlIThIkVP7nt
N55fwu6IDWFnTbaIxDIKQ4jNjTyzQwcV0x98/v3yYu8syZaRy88N8UALBX5y7GFa8/qN3zGZBmw4
MPQdY9mCEAMHD0PK8RnCen5ppjypqu5xmIf3UMh9+Sfsrc3ty38cS6tnK00LxjLjDkhXfXQMzC14
HF4efW+Bbn//Y/RC8dJndmZZPs/nLu8eGXpQ+oG9e3n4veXZGnuIpipSY3jTzedqevRvEGmDRpe7
gAJgyvrv9Oep6kKggVgmVtBz1ivS1tAPfnXgE4jm/BxNGuIhEiKXL/+cvdVy//u53oUUjjIRdnu5
6SQHfgtN1gEMIqNz1Fy3t2Kb18ZhraB138DPiPsWiquyqDOq31nV35eHBJvTb56B/mXKsEx5v7QW
ce5ESel/fHl9dmx1C1IsfF1RW64sWykIq8PKkFNEIQRz3+ibKzrkflF+MBi9tsF8Gq0LQWTE0jtH
31zRHbwgD+4MU12gjNGa6nNr/YM131uWjQuPvvDF0CBItK3S3521mCA4O1TOcL5vYTZOXI+zHpaJ
QtUXONczkyX0GRQUrV4efSdhonzjxFD65SURDvK9+lsrIIYFKcHSA2s7QpFXf650Hze1+hlGbsx7
F5pKdaJr5yCp3Vu7jYeHcgKIxsXHXVr68TLxNuFhHR38tr3R3f86dKR5W1FcNLK5qEIB0aLJB+0y
IF+/X167vfE33owm7gBd3L2fKWhj4HEWumAifXnonUCxxSrKlqKrt5UkayH5gqtEvDSguLcBdHTK
++xqC09c0d0wox+OwK6w6khJFzc6vTz7nYXZohI7CIRLhQp/pvPqo9XkvW6OLGYnSG9BiI0Ssu7E
ZLPSdIidM7qHbZQ2kTqKQ3sfuO3IH2cm96ZuDGwIiTJoRs8RmvnWxnwbyvAgp9gb//b3P8avm36y
uhE2G2+F7FKV0CJadRiegVqvDpLcvfW//f2Pb6i6WlyvCpaMG/4MBZ7TEJGDoXcMcwtAXEXHUA+1
S4Ynl2T0ISAmygRdTHGou8t91rNxW5s7td/nC2YP2mWoWEcf+HIfaIxu+eoUHuzCAu9f2QJ9m5PQ
qj8LH2/a9eyEB667s8HeZvFXH70rJRtNpkTwBsQmablAKja/j1ybbsnw0K0cCQeSApkhYJ0a5UmJ
/CAi7OztFtDIo5kOONvnDE+O0CXyv1dRcbEkeJWv6stde7uFM7bAhxSkjPAJ2kOtbrm05j5iE6ia
/Nfoc7dD7WtwTIZ6QhoMIguZTQtjD6xyZ1u3SEa89hpIFokpo8tnJV/7kKJz2JuXV2Vv7E1MaMHw
uQQ0N5kFYzQBOJ2a+WwPb3c74cDfWGTlr3hvBiAGJjPP7zT6Vi9DH473XWG2ZHey9ZrFE8Rkcx8E
qRvW9cmbj5iL96a+iQXSID0oq8lkA6vPjm4ei5ke5G17i745vXnlL2XYFlMG9MUFnSuZgNKVmMYD
Z9obfpOKT54ufKbbKdPNIGO/+YnK00ND9aeXTWZnYbZgRj0vkE83HFEm8C/j6KfBfNScuBMGtsR2
YTSFXQ6FymzxW+BHBV/xBvip7j8AwxAeLP7e9DfOypaKjj2hJmsY68A0LoukuqlV37c4t1/2x/nX
6ArU8WQxWamcd7aaz2XNf9w39MZVA7CiLIxUJpssNGm64CG08mBLdyxmC6RjnZoMLiomG3F3WCD3
Nxi0PsojPrS94TeuNFRiXWYH55Lfa9R1HH0FTcp3iJEfxIG98Tf+RGWVo2ezM1nESpAKhok3pb0q
Ti+v+55RbtxJjXJkIapCmcOvAKCoiF7KGmjY6qi3aWf6Wzicq6QPPaYZMbh0px5yLN0Cmyw9FJFQ
epr4+5d/x47hb8FwCwSMIHNvTFZZ0BX33lmqI6a+vaE3PlUZPxK2yUfIeXYJCmJn0h+92u8NvXGo
3Hrd6rb+CIlgrj5BAIg/+gvS1/vW5LYlf7gr5zrAGeKM0MXM0foT+iCiWNr14ODem/vt73+MHoip
MhUrcfpVNJGhd66L8u19E99cXz3ih7M3Y1nmkV+8aHgCWe755aH3zHHjra3f3PQ1nAGqlRYivVCr
9MZTZ9iBs+4tysZZLZQaqTeLMePfoNfutXcOu/HSANfIqJMgeqCTk7CgyhbIg7+8IH+HptD/A7sF
VVByvKpkdfDFNgCRDuPrSls83UOGc+AxJFQOfsTO0m+xb56/TERIrE0xsi7Nl7LLyOTQazfdG4u3
kLFm4ZB7ksGQ9RX76Ov+eRTzN5BlHF1iI9j2/1fB6JZfTnZSgyd7HTN0g171NE1xHbI0oqiDO/V7
gnaCZJ3riybefSA4ukWHucPsRSBHHLKlcbPa1K8Crz8H7ZFa0g7NC90StgkRVOVUNGOmQ5Yo3QOB
/4G3bkLw7EIjaOSSWC59ymQdE6IOnPBf3NPf1nHj4M7iQaVHVGPmmzwdCn5etMZTTH8d7HgSzMtM
aSFWrp9Urg++uWd9G8fnY9iHlRyHrAinuPOgrA7OkfU+EjC6BZIxsCi4+YhtygFA6Wt+AhvV6WUH
3Zv4xvfndQWPG68G4Dhd/0ocmae6b8Y0qNWRBsjtJPvLdmyRYpGjULcF4Q/oEivvYQZ+/bsaQilw
D56g8+1V+cRjT6NacHAy/f03kW0JNwJfeA4ZNZ0x73fR1HGrO1Qc7mtaIduCLR/4kJdQdM2moG/T
MQe4eQzJUS1gJ2BuMW9kbWf0TnTYaht+Bg99HTfRmGhevdVCX0Knf1p8che+DhSo/z1jG1BgO+Ek
BwhN2+5stOEJqar7uEAo2WQftTMuDe/hEhAxIDHj4QyVeHOfoCHdAuCA5FnHKgj7TEKhxWmDDHTh
Z8F7SIR7868qQqi0FCCfLjcHVrVz+G5BcbOkbWnB1JyFvH90uuppnY4utXtDbwKWF3ohaB1aDL2G
qYTslwuRxrv8ewt/w1MoDijAuTJv/kKtn+TAO1lxxBu0N/FNQkKWECoDJIQv0CjN+ZIOQqcvT3xv
6E1gWhvIlxNpdda0RfHFJVKAp0aSH/eMTrZgiNa0Doim4cSaVsDqyWuxHCG//z5xqDT916uqXhRF
VEjwvzfumPptsZwo2NMOlmXnSCVbKER3a5rzLMCFLfB4i4fW4gC4ZT/u8ksePUjo0uofCy3P/jrc
desnWxbHcm5YmZOlAsSLosyUKzl/agbbOAeZ204xi2xBEvCrPB8Ar8kC/aUancwt3EfZddfBBeKm
ad7POryCg/0L6JeemTGxQVXFC5cDD9nbL/e/+yXKxvaTXwbXqTWQAWpzc/Vyp3l3n6FtPGQFxY2B
/hi/Mo/flMXjqvx938gbByFj6WtAG6frsMroDH4umqLLTh3kBX/PRcm2vwNgoT4oWDFdF3/EyyBI
C2ge+/wp5zKmfHgo5evxqAdp57zeNnm04UAhCIl1lwrsOUxXZ8Cy37qs+vDySu2Nvznn5DwPLuBP
07Xs1w+N6527OXjXOVFxYEF74288PnIgudENWCuWmwhU7/Ur06HVCTwo1/t+wO3Df1yGPcjA+fMS
wTCtmdLWGd65EsIVvZYHV+LbTP8/RcNd/b8faHIxOXIJzHUc2avSfY2Wp0ef6iSfD0rGe0u0OeH6
plPDqrzp6sguoZVIb8Un9OgdhJC9+W98mAq9OsCsm2sEWDWRGZqsYiOfuuBg+jsxYguvND1tJp+v
05Wg2ieHKmvJfACX2Rt648ZMgmhRtDMcLdSPVNETyCnSl81m5yJEthiuDmUnVwg9Xb1GvdFs+Kjr
4TQ0N28uWp20vvt9oY1IuxuaTsv7SoFki/CKfODrB9NOV2GXc0i715rag3C6Y0dbbNfU1HhMAOwT
hkqf3aKQifDRb8b6g0rXTtgLNq4M3MSEp71punK+npepS8z6bWK4oTrOw8zHEzDaMCxx0K+3s/db
4rlAkbLVop6u82CTAvnfqPO7CtZkK7w49AQ0MDW2XhXmJFoP1EnannTPj3pE9nZi49HOVEF1m8jp
6pezc1qr5mGtLT9B7eLXy9a794GNT0ORZkI/eDNdrXDSxfkyqZ+ecA9cY2/lN8cyCccWT8cY3DgV
mORrYBHo6eV5//26S7Zorrynqw5qDE26XyDCjy2aHG6NAzr6GQ1H18SdgLdFdfVGQ8ECZELXCu8c
ceOo5xxF5Z6w7z0lB6fOzhptaec0mq9YvyiYUEUS0+nUFetBvP77LZdsaecqRoqJ4t818gT60/r3
rT8lk/MEttBr4auTne58C9iqBpd+hCf7ES7mWf/cEminSlZ87sajUufeRtys94+jWTXrAJ5cASst
3FcDn+NBvzWBh/zoCFm994Xb9vzxBa3ayB3a2zasQVoh4a/ZEAcRiQt9VAzecTW+8WVivKqtZmxH
g+e/dfGudBwezXKEn9wbfuPJrY/3TIqi6nVxajTx2ngafnJ69Hq9N/rGlXsaTU7dVDgS7Cs1WUik
9/GClqSXvXlv9M3xLN2pdSfHMVeH88R6XszZEk9zc+AIO8FiC+ciul8huYso2mm2JNoJ3qPt6bxS
+1Y0XaZo+PPln7H3nZsj/mFEUVHxmhb4GVHU/whC510022c30k/QlUmY6Q7ypB1b3eK8AgnFo1bi
M+D5p+HbwJ1iHTwv4T8v/4q94W9//+NXSCosJ6AWuvpeG0/stWRfyulBVQep2M5eb0nmxkJwNi6w
pLDJ46Hsb3wISTEcedlOPN0yzJGOi35QobnmN5GOUK5D0tS+e3p5bfYmv/FhEdYc3I64IxSct4DV
tx8CG70e/Kg8MNW96W+8+Hb5D+Ye00cX62WxzmVGCnnf3DcuTAPXXQLOcf1w9dfeF+loxALk5xFJ
4d7abJzYM96IVn/PXDsnIOci7NxnqPRp9ErSI1WHnX5/soVhRaMNgVxF46EezG0Xcqu716KLTJ4w
Osn8vaxoFV67up/FhYeuRm9m62hyFgEpxDkHV8CSNryrx4faqQMB+Fy05PFYC//OlM3fLDOTOAen
WQ44C+VPs9B3YsAdGFqOP+7aRn+zzFPtsLyBLOvVds1X63tPTKGv0t5XqiBb8MzUer4I3Hq4Vlri
oav7AYak5zks73OgLYDG2kbXIUDh14qHI/ixi5+1X538mRwdVDsOtGW7aklRLha6addlguSr79sO
77zF0UmyN/omNppJt8OosfgzdxdgwBWLDWX3IfHJlvDKoEYD1TfMPWfiCxnnzOudy8tWszfx29//
COqTW1ox+Xl/NW6R+kg+QHh/38vlFpsTIUGmdITFTM7bsjIyiRgKAy9PeyeF3ZJckbmTrARpxJVR
97s07xUbMrz6nIt6OoelhwLgEdh/J3p5G7edsKHod5bmWkW+eowggPUPJA7COVZ0uE8XAwiI/25C
PjE+KbUMV670qajrFUHrULZiZ4e3GM9wImFfRcNwpRFkzGbmZDUWLn15H/YG39h92RQMcnXzcK2J
Oc0hioi26MODTd55DvBvW/KHbfLCM6LJewR1JS5W5cg6uHrq0fOSVEX+FFrWgrnKfyUJuY+Hlmxh
n2DQIA1wdv9eWKAwUbbt+F1X9X1doCD8+e8vqqpG1JSo4Vpgv7Oy0uKpWHHmtPk0H3jdjr36m0TB
RDPoecHXDwjDx1IUcVR0l9ocJWk7++1tDhmKJxIyEjZcQwXO01kNP/OpO2om20mTt3Ayr4Rqtuxc
sAdUTcL4p2oGP6lMwYsg2u8v2+vO6myhZMgSHGU1PpFHwSfh8l9Q7/kU+JDSvm/820/7w2SLsaOd
shifLssDa80FtLAPrrkP4US2zGp8qduWgf3pWlBsbWcciNwU9Q8FLv8Dn9sJrFtitYb7bk9mb7iW
c93EPqt+uui78F19qashCVTUosGd37kbNyv7Y7VGb7Z92fkDBGNQqL7FvslJKeCWL2/GjrFu2dVy
DWaeAJyQ17AoSyTOAvptRh/lc3ujbxxN9F6L5nSslDIO5L1s2nT99b6Jb84c3joVGAsw8aiUl5wr
kBjyg0fPPQfYODBpl5Kvox2u/vytRmvaOMWivLMUs8WbsQXAEhAVDFeJjv1GPYFDJFgOJr6z3FuE
WUVE3fEAY2vC2SuF9hZk5+5RrrITerbgsioyIfFcM1x77tRdLGU7gU6jG56Caq0yWor8GZ1r4j40
A9lizVxw34bdMA7XwasuYeE+e95Rg/HOBm9BZRHr9Fpq5BJWNm3ij+2rPFzfNKBtOAhxextx+/sf
Tqv7ACKOI/KJ2h8v4zSlhXLvS0b/LVH/MbRDJdrIJIYGZfuDLL20WZoDkou9WW+8NQeJgZ28CSvu
ROI5J7w8e9LhBxPfyVS2ELEbihuErkQhDXJeFYX+AmnUz4XBO+oU0ge35Z8HVX9pwjG80xs2bmwb
P+qp1uoKZiPixiY0NYsbxusjC90xoy1sjDmrqpjs1NV1qwc1uF+Cfj6Lav3wcoTb8bct0KoZ3V7n
tR6ua3PytRMDAvVI1ybBV+NwOnr6/Dfw/KWyusVYiWqIBk0bfS0ccGjJX4vo3xUdFGC7MWnX6Lmg
j9InKfE/FuGHmqoTSFDTXJo06H6sTf0UOn5aAUi8Hmp17P3wTcLc1tSUuIEuV7wEdHXseGPlpFVt
Gdiv/b6xSTsIOn5gYS6PcKDhv6Cvvy3DbZP/8Kuq0egNrKPuqtCn6X+AVrN4CBfJxifctvPu/RxQ
t/owFHVZejFx+1VWsULZXtKYMY5pxYhPQz/GOViWVeYLSbBNXtgG7xqRz9FNgseUD8O63PB+g5yq
b+h5NuFFhtQLTyCDYmihoM0YPrWDVuO5JqBvP9FZE/0btTJQyxF/rFpoYuYRmKkK5uChfUa/RbKS
ArUP6o1Fcc3FUITntVXkZymcdsHTqfH41YNuBziK+sZAChq1mSZul94rUtvhNRfidq3fvodQ9/Tb
LqB7icu5sujlIINZH2Z/0O0vj9BixDDidqEwXtmVj2htkOFjA6b/9b2Z5qJ9D6Ls1VzRaB2qJ7Nq
OSV8krgWCg3G+Ddd3eXFm9xWQ32qWzTpJHURKZ40XpSTs1IDmjpkrf3pEVluZy+orpW4Qt7C0jdQ
7QReEnk5miemtvCWmJl+qj5CY3X6WoIqnmSKNRZiiaZDJQu9tgYiHHmHnu8BPOdBsszMhjEfuVJn
Dpos+Zi7IfNTmWufxVT7YLVpZQ16MLuWvkpKd3HKtJJt1aV4WBdNHIZ4C08KnfMgk5El3SX0Wiou
gkYDTyMsXB4LZFLrqZJ5lafMcNsmoQjL7moAFMq7eILcZvEwAKQdns065oAAdF6oUqBn+ynReh2f
GJuZG+ux7IK46Gn5g4BGFpCNKrBPVYtKbJq7jUvfu0ZCJD6fy9bEfqRkB6yqA/RcaVhAPwdLG5B/
PKebysSpVGRTOQSVf15VL8IYgR0kgmyxNk9a1aLRi9XB4J4YK7mbqCb0YKF8XvJkmnq7JosVhYjH
gKHvo1cRjGfw6pqnIamj6cNqAxHE5QKsD7pbWNSDh50J/9RxM9prR1btJk3jiuqNMkDxx2C51tMl
UPMM0u26N+qDw7UcZQxQFZFXS4lsX9M1EguY4wDIbf8JyqiP0hGAuPVUVhxCG3RB2yF4UYWgcd0W
5j0NVc2TULdLkDYr59UZrBuWxGNfrOw1EzP0u5IaIg72BHrR2bSx7NUsM1V4YXB2QPsRPqjGQd9x
HhEOlgJV4v+rRDdKNqy8JmdSq+4zpFjfc01PNvciXC2Irx8DOTXi4xhCEZrOvvhhydjVX8YubGR3
qsZFtvVpHiZfvi15LtVvVAgoP4GSwg1NjIY4jz8sowcCqVhNBRMqqcEH34GMcyRzhM7/ytCnjhN/
utQzZ+wpbMZaQtaxBsCaYyPtx0E6zfS6ANtlcSmbusl/uwXUVzWWw2uKXwOUFXRq8Qi0JLUYJiDX
GopyoAR4cXrIRwbhSfTrT+zcWG8RX23d1/oJ0TasEp/BVN+3fY1gjCJZsX5xIl6U73gNtzytAr06
z01QRfWlMb1bn9k41XOdjKMngZ5e2eAj5Wc1OPzAwDZ7adkEq77IVTYNGM8p2r2bTgRz7AW9kk94
NS3ACRYGhXdyIa/CU21ZxJ8rx5m/cxUqnbW1TU3I3e9oGOo4rO6dCwLEFa6tcHXxY5GvsfX617YA
GWI5vK2dPrKnCpqRX0s0rLOEK87HN4vXsl8zJwNanVcravC+qLG6Fu4K7tuU+VXiAQ/+qfYn0iec
cjdWGpKEQVSC+DbHmdcGYQ3dy7LxLmi8imTGTADtChwKP8xSPtcs0FUmDBXfm66jZVz6NYVLVI78
An3U2sbrRMrXrBp+4ZP1D7p64qfbkU69beuQg1nLcihrgASHBCfHggT0YSxDYxNkrXRNx65a6rfS
q0n3ai1Ka5KRctrHeS41+L3bkBfPzcK8MyT9VGwi8gxya5ybwcLt9ORDj6+/lN06KBHXozPOZ6j/
FPpZtT3FYs04uhJbTXUd65ZqL45A1GFiUQ95lCjblQSiq2jJiRVvhzzRxQrsRm9M0Tx0/tqvj149
Tl1MbGAgiYoeqeg8e22tLlEjnTVxWcmiRDihC2pJZPnLA2k9+rx69YLSKCgYeDIjLWRQzKLueNLg
PMEpUBJuHoelAA+q688tRhFQG7B9ZERceHZt4irIPTdrihqxMMrxbJTqAWdhwgFwDZ/LxtEwDbti
QXxeWT/mRcv7r501uvwSrKJlMUIbq84d7Rs/jczstulgJa0T5UWyfycLS/STLThKbw4kB130OqKb
7KkiNr/pPeZhddJO21WxJ4OiTI2tjZeVaIaAOCyQvK8dInKaMN9114vjlmGeiE451UWDKZXGLUDQ
5LMf8ukrQ9zuQDHZ6SVpZ0X9dGUIF28m0bTtqbSqpQ8ta3J2sa7sgC2a/TnBxY/SVEDImMbh6K4y
WUTnNFegt9ZKxyDCNs0zWWczJY2ZgE+deujCght0Hr8MLFTFc+QFnD3RLowMyJKxwagsgtDw+xQM
zBEpsCiT97bguH/E0A+IvMuyWHYdDFKWr6P0hjwG33ZDwGLf8BJ9w0pdlj73l1eQRwF9U6g646Uq
pL1OJvAVzW/WHGoHcTFGWFGWgwPrraMWVb32LI5smFojzZoIOs8ymbp+GS8tyBvFQx+ADCflo1I4
ZKtuXVJEr3L9IoGXdBJCAe1KYE0NyLKLCV1cSnOZX8F0jICLkpX0UqAhCpY1fdPPsQ59+FtQjnP+
zCYOfAQ6voDa7+FLMgmh7jJ+r7sltG8asOXwFF4qerSKNuMKzlXTdY9Ilh331Ls9sAPwcvkJPUWg
PmH1PNSZH425eZK+tzZvLM5g5zcZB0AkWMOqm+qDBEhZa0gOx3T0USmyjjPRB3+gQwScw4AOOszG
/jbKw5MxLXO3xB4HoT3zbpDliVqoOL0OGhDEnesWFoNXL9oVSemAkxr8Vs5cpSXw0CyecjZ9A8ax
ImlFSRmcZTnx9R3a1T0/tauqp4ROC1qlFYgMy6SMoJV1NkFfyljYeXBOMqgNe1xEiXYSlvsRS+s2
0lG8CrelyWyMu6SzjrCjyKgafoNRtP3ZOMx/a5rVW551WwzFRfqVMpeuGy1sXq35eKI4tBvIvpeE
xV2BKtGlbhbpp3k9rsUXpx7dIF7bEboRgW3IZwb823guAza3J9DsC7xaBbVWENqbx/YxKMCF6zcV
e8Sb6+BdIsAXimytVON/dNdiSSfPvl5GLEjrQlvW5P74ai6BPsBhaptfHsR8ID2kyg6KYdPitsPj
CMpz/5wjRLzyOIS5Y0ulS66OD0mzM+obtXkoJzDTIFkkI0txbtXv7UCn6NHl7tzEkTtGNB3Xylan
xZ00TZAACJD4IntqTl65dPIViJFlcAlHhmpn1flteSnXXK7fJJQFwSJoR4e9hsbjOoHuNloKKA2O
s5vpOVA9lOCadjyHEPH2Xzsun6HIO8zrP1pNHiiWSsuvuDYMiLgLDXDEVZHT9rGrvPLJYwXBBAj1
z81kwTEEidkwB0a7a/ipRpd4nuCkGfPT2Hm2jKFiELrneRAhAqz1g39cEVABPcgxJyfRIUrEA1Ac
TUICMZITWyvwCzVD5H+VTe/8yDUyxXitgtZJlgjMn495Den0dEYm/4TEk1xASA0bt6YeT/UYgLU/
yGuABMKxhPoG0YTGERXBEvu9AFVuZ5bFfVC5CT6IAUIxz+EiIGhOQ6mjVwUSLEkvAseJ8y7vcOuC
cqGe3nA/EDdYKfU+l6aWgCjVjXrNpOOPP40NliIOa5/ztEGUJle84/ugRwJWGjmBpOWpyydIjgPZ
htDwP86+tMltHUv2r0z0d/YABAgQE9Md8UjtKqlUm6vsLwzbVSa4g/vy619SvtN2qWasN+/GDUXJ
lLiIIHBOnsw8aBDdYFXGI6M9sDLt0rdQzkSWluUppsIOlebt1MYs9ROFuMhzEQzdx2jtbsNWOUm+
OgibX1yd9GqD1KVK/TQ1PV8Ho90f6rarTkWfFNYas3uNpqdyHmdd2vVyHUpB9GJwYx2u3aIwPeak
sHSOSUi6+qgcruSK9u043qmqSvjXPNT164Bn5MfYWfBu7jEK4VM+DmHvlyNzzaIOYBOyNhUoVjdl
K0WyZjh9deuQ0TnywTBMilHL7kkR9F+bKRrydVdLjiRMAz5YuHBOooscgFe+Skybh6tUDMg8nGmC
+xaJLEn90VVTvy2nys19GUWGPuVVNNEDawd0hyqwtGgYLRvH+GHcY4Rj3cxnzaWAYntRpLDj80jf
hvmKJxmvF1WVqXQlWV5HxyIsgmQB+yBhloLGNNgQdGrKDnVD52ULRlpsn1U2Gx8ZKPXjFmSLkT7a
YVnWr3qsx/IpSpNaLtHuQPRrZA22uEUYk6sfVeTgLMGXp2z04nGYxK2wW+T/faon8xCTxHyj6Mxl
fxlK0bC9pUupPhdjU/QIC5Gb+k4aE7VUYaH5TvYEK2taoAGcX1ikh4FyPlE4TVl5SPnJUhb5iswR
GXpelolaxnVOyj3MV1uyjsGESlZDzMU0+1C25Ya0NKrQJA0NAZC/57TyLegWY1i8TIIfaAm9ymay
h6I+mgGJOjJIJzOrcUr6FmCDkA0aIoo2WaAfXWJtsyac0L6i0fp5mspyWBimwPRuG7AqfVvU1Bxd
zJL2ImBcOvdDTizjY+1oevSBzfL2JNu4XOIPmMx0TGTJKnAjqn4gL3P6ZS5Tp9xYxAVnpuw7mt4P
yEd7JAhDoLddSqWTAD4ZrWbF4NWnXhgm1CjxajMHaq6sMtvT6cjeDPqeVtuysOxpm2Eigs7cylU0
epJndYfez7lJOq9IyrF/i3sKAyY2xOa+gSH415xODJiGHvTk1Q7Xr52O3WzDRUiekpgr27c6EsCV
gY7IgosW8wjweTmBr4BDpYtiIJ1c1nAvdz+ZCpaO29Q48LwkDdPuWiaWjZgtCHP+yUUjWNszyPXj
RTwSLSOAEOB51phW8oF/sRqdON/cqQRKMHZlizy4mVCmahN7iJbAU2jhDWnmjFdUlP9DvepSF4jz
S+IoKCBXQsexjZRZuSgj2vm1tB1YadjmlBeTWLuKXWth+T8gyZfG+RU1tCBZZTYDkqwFfEihZh6a
v6pK//59+I/wrTj9ROXqf/4n3n8vzFhFoW4u3v7zscjw/3/O3/nXZ95/45/rt+L4NXurLz/07jvY
71/HXXxtvr57s8ybqBnv2rdqvH+r27Q57x9nOH/y/3Xjv72d9/I4mrd//O170ebNvLcwKvK//bVp
+/qPv9mzSvTff9//XxvnC/jH3x6+tq/Rv/2f6uu3CNXDn3v819fevtbNP/7mOH8X+E+53HFciE5n
KkP/Nm9h/O8IyqgkjkKnQypnABgZXaOxyf47dRgRRFFGXGzHyKmLdt5Exd+hPUQKKxwXQCSHnuG/
Tu/dDfp1w/4N/vunIsqbGjt+D5VLgHQMMjKqJAwhOSGXjO0pbZOE91bm28qBG7CDMK2IxX6kzbSF
+BMeLLXSS2B18tjpSB8cXsDbt7abIyLxCeYm1mvYW2hH3NjxEpZx+xE0P4nm1Kcx5NGpKtBlbFL8
K1Az4WkS1ushQp5I1OQrtOJdlPmIhBhkhUOctuSAbOtb4gx8lQx0WLY42jIN9K1bOv3ptxv11y/x
+5Xbcz3yF67888qBAwuFbkaEyUuBTlFNiB1zg8YCvUErxNadfMQm5jTK0KwqE4YroHh0m0fJTZYB
5gWEKJaS5pWPiLta2SEk6dANmbGI1xoEEr/uu+qG1QiZylCNp0g4qYfZ8QrT9P2ccT5tKRXFwKSI
e+xLskeahOWURGEBs5rxwFC63+VRBvuNaVywJKBbwePJn1L3WlOS99j/fFwuUeADBiuEKxH9vYfj
gfgXQcqjwp9Gxlc9FnjEpv0KZr7tIe43Tews/3yD5qLC+/vDJXMIlGVM4Em4PGCCfjSd1BoXauJi
ixq7Xd5pCi2n4UF+5Uc9l0rfH8zhaIpJiWsLJeRlacdB8ObUMUKhKBj0jmRjcYD67C4Az9TjSSFO
dg5YqwNK/sS5tSSgyrGmg7YRGlPYzZBbZLeo0jELBIcEVMDMRFfG68f7LiVnmD6oLR1hX5JA4BwX
iCZABNMYE2OVLcVeZMUO3UMGAPZVsirC8lgA87iyRl2UoeYb7xJucylchzLBLqWWnSGtUiWeExcY
KB+egczljw1rs0fJI1+zlp+o+zkEWvKgqHoOpMs9Z2ormEYW6X2J6BmII2Kl89u2I+k9k/QxrK9w
P/6bW+hKRJ9EKAXEmV362yoqlW7rLPPrKSEeQPEC7QayN1XJbkGUGT1A2OSu7ZeWyNZRyvI7mHBN
y6qmCUR0vVplRUDvmzfjFI913LirPw/nMxHo3RDjNuNoMoOrc515UL9/gBJOB9uhE+jhrN3bvdWt
gRWhw4bU9rLmORB+PF3rcBbl4ALeCrigPAYke0Lzh3gl4Nh45PNLgcoDfESrzJeqSTwYWQOz7Vnj
EZOk66Zy2A7g0BJ6gxUCp/G7LMETgqWFRKBORiSEaGlY58Piz1d3IcTGKMEQUQpAhwOnSonV5P3V
FYLAtR4tDP2udh6d4aG3wvoVvcoWoanBDiTbMKH1GzA6u9LJl8jJPuVlYD3GY31FR3BmaF78zg7g
dwxUDlAMWeH7M7FNZLIIxtV+MmDdUGo3NUShCTx5xLSpgX+yuZmWdSOsuZSo8i+8hsujXYmbKbZW
geZmHSQsOcUKDWVsxV76pl+McDA+8ileId7vtzbQ4QU6Rk7obB53pyHIy1UdWqgKE2SbrNxIVwyo
pcQAV0VG/Yom4Tbl15Ro50u5vFQsX5QyZStAs3O091uJdKxJbDPLAe9MOs1ixAADvFVuAhFOe14H
1gOAh7dGlXyDaG5VRBb3UDXttppPMOUcmsAnTMttZWe33N2ONg2OvAy2I9Kae1Qhrp2vmPkKF+cr
sNQy9DVDwIH45f35RgHLJiwamZ8P012BLno7mnT3tI4nL4lMcOy6JFyUqF9sxqF5VCYJ9l1k07Wd
T9OaTC/DGIjPRdspFJOAhrKIfq3Q4uuBBk656gJ3FUVaQtzOzDqdhOXDhdFZZCk3h7pIhJdyEdzK
sLo18JjaI66U+zoeDHKtRD8XjER+2uEODqBTgqbjTvsYXMElkFhnVVUaBrJl3j+GfMi9kLvmRowq
8AcGsQeytHgbR+Pk512QraCPrdbg6X3qii6FVVj3PZMVXBBgqXvXKPfVECt60G5PlnmCNg+49Ae3
Hz0IhB/C3BVbwqJrj+eHMM8hcyDpqHkSx/Jx8VCgO1LhkEhnvgvcbZtNATRPXyIELQVA5G9dinZ2
1OnhutlRJFy5QVA0slti3CXNojdgos59YTF2heN2OWsw23HgIUMERcM5nNil8cVYi5YMnGo/QftJ
fyhw8JaRaZMyZD5u3Fdrm0L1XYzOBpWCAwrJVdZPbx00sB568Xz78yR2scTOZ4N4CiEHOmzih7o8
G6PiRtugofqZoSjZ5xJQiSZeXK2AQWyRlX9vAWlcIcNcKK3xMAhbSqwKjq0U2lh8CD3cKIXmA/21
REDDu2DqhqUIa720VciemNV9hb1PvNFVBofRPNyr+QN/vu4LY5C/TmE+AdtRmJouYwuRhRipgQHI
/BUUzUMyGvLYSxSaaKO6m8HkSwCkzqKT4aO0odHuxqs97y4GKH4Fxl3JAW06HDH55fpRO6DqxCOA
cmb1rwHDzKmK9jW18Zj/+WLfs53ma2WOLRV38D8CqkvFiR4jamxUZoHgwSokST61JPDzUVC0qmv9
kiiENfV31v3vVNXn4woUJonDcHQF9OL93NeTfiSYyyxvCEwM1AZXmFpJjD7s+OvPl3iWAP42z87X
6CoXYbpjz3H7uXHQb+tCGggUMpnQvmHh6BdlNpzAYoi3UfhMsu6FDyU6ntUx34RoMgBqbOAeIVnk
ngU+2Bc0Vm88ptNv2jbZtqdsuAtRlFE3wkTVAS2jAOEFodyUBYCrpOjUDcyCAOtHykdhld0l0Ayt
ax7vCj4Lp4px3yMEHMMs8otq0+SluwyrHnLXMnSPcZYsDbM2snHIjEwqr6/ZsAg0S75UA/ENqCXb
pDE2YOCh3SdZe0oQZ/hDmbR3JcNUbNszaaKwpmUQlulLLYCCutrpVjAo/u4ikjo6qZiOlkmnKzr5
i4wIvzK8nwV38MxyghT/Yk7NG9jnxnWk/WhCzwRSD3eygitZ537K3BlCItX/Ts4xjyGOEYsAl+Oe
yg9jKJpSPeSgfvgUPHnZ9k9winki+PvP4+fjI8IBK8zRHAwFqXt5YXEUc5Ojsx6K2DHyHMofQ4Fa
be6Gk4fiAw8736qLI4/SwvvzkT/MwLhA9GV1JORC6P52qZCJWjhDdIkb+sZy0UXPQpE7moIjeEED
CmA22fWt8MbGvTYBsveByfzDCtth0PKgvQVS1ouHcxpFmlQ2xRWPNve1NKEn4K24SSyT7UUzCC+X
CnXaBDMxGmsXXlSpbtWgUrRGuEmXg66vpHtnavD7ZxjpPRZs4boYYPIyVuryxApQlA19CEAzGBCj
02XlVuhOPqKJo3Dvxzgi25SU6UFr8A9H6XSLKSy7hQHbfh0FlrMKp2Af9fJuBOa0S7Jx8lwbStg/
3zL7PaR4HpQSDwKIey4DMHU5WjIb7fxKi4EGBibnvs068I3cfnizMq8aGTnSqOewC0HHSZ2Q2kOd
fNhg+ivBaAi+L7UGhwHqGPSIC9q97IrCH6Vd3ESTRJZmCRsq+RBVMwpLCtSgDylpwytRyMfnGD8z
cQSFPlDhUi6i6Ay8oFZJ8DmhrH6iUwcvTTv1GtE84WuZH/Mr88bHpU44WO4piAUKIY9zMdho3Lsh
ujlbHkg856fYxZP8//MUC+gexBkrcFEiuZieGjOz5h34UxWuBepP2D6DSwPCpqnyQx0uW2nli5C4
yR59K5NrK9CH50kANOD4VXF9HwP9vmnckFHAalhldvNElZFod/0SP945jDmO5JMCCZPIgN6vqSn4
cRAwcgt16JDtmmpjQbqsi+CUMcjeYt28/nmsf7xzEpk70i2MckTTl93THG1FVdwoUBinCq33DOlB
yOoBL1ydgi/AL0xImIBdV1Ck1e7HIzUyQxfX2A084BT5Q151P8NBS463Wvf8Cjbx3xzNndFEoQgm
XecyBM0gyx7hIx14tjP2pzZbgkaU7/VQuqvUra+pdM4SlvdTGzAgSm2GeBcz2weJHPKbiOsmgMfJ
ADPXHhNrYIMJZlAtq3Je3VWioKsA7ESvJ0N6HKL0WyrIES6a1U1tF0ANZH6LJl5YbKX5jvYqNygv
bgoV6gMz+WJIx2xl57W4Lxpwff48Bj4ujjhjYPkKIKiizqXWKABJC9QDB79Vk5ZLYnXFXNPvFmk/
TFsCa7gFgZbNSxi7R1Hvaqj+caVCgO4qZCpAK50Pkwcrp5HqAJMVzK6DtRzJ93PQlgvUjmPVr40V
BrMfODpiEkigdDVTtJNvBv0VTrxGp5s//xofRg4wYUolB54FA94PoBtMNNTYC2V5rGiP+DGihQWc
a6nkfrbjvpLFfogOkJxwIRXQT4xR51JxaoEIiUabQoFEOp0AJjRYcj6ZLESN8qEXCFXM6F77wS/L
BAzAiosf20XRBSERYoP3c0xr4s4SVRJ4I2qUn4ve1AtcdXyjirFfZqQHSWMCAuO2GQiDaARZxyFW
Ole9lE1lbsoOhJUofxwFaiH2FN654J+0QbQygxagBJYxKHDmWo3gY0KHk0ZdCVPweaheJjlDy2pQ
DtE1r9WwBXV5fzeoDGxxVhBfNWDiicHIFaisDiKeDJ6QDwlqs1eQuA+zJU5C2WDUI1TlSEcuFiD4
woL+C7dorw8yfYiD4c4lOVyVlRtfiUEuq1jzTcLBmOIYhIR9CIwD5PRFXBaBN7Ua/u8/hgZoaihA
x0MNZsrQQx2ttqP7Junf0IZZ+xkAnF0sO71XdQNeQtcC5kkC354asFmystloovOTofY+xI06YWqR
XpG1AAPQKhutV8cv1DLtqq7HYpGDSigSmxy1CciuAkTFdU5A/07yB/TaVCvkaXQ3xe01346zF/a7
iRTDEhULFxkByhfOpd4Fkji4/EX9PDYbUJ8ErVF56BYDct9bEdLtYDIKdXk+LgIKQBIJrj7lLjvm
dZrc2WN0govbFamSfY6VL09qThsUqjeY4i8fmDrs+9zSmCDbqmi2uXH9wIX5fMunNXrRuGA6TUfA
3+Gqj4TrAZIFnRo9sUBZsFvnjjOwXMKWbKJ2KEBM0cU95tuXKK+TYyqtFTzEnjtRZYthKPoHiCAa
UA5ZfgskzfZSob4lsKe+A5qiYfXmRQ6sWWA8CkoH6TdmTIOXqA/tbxi1/QYNulwEpg8cTMz7wbJA
pOlzUG8CjlKHhg8wgn0wCftF5ZSdlyFeOpZDX/tuhwoHFmeziDplbkdbvuYlJfvUglSzG9XOmgK+
BCPP8dysYOuoQ/pbm/xJWodUNtm2UhXcDFHfAmZffw5Ylx4hJ7E3IMwejG4OmZbWaQCZBcCn6hY5
WKNLG4+QHZQeIBT3hpku3sFB+lZYpnoFya/fT0pMO1WlaHts9JrXYJhaDvnU9dZLS2l018H4824a
wh8yveniYtqdpRVJBuqZcEVyW9R96E2xO6yadAKfkMXuljjmuc9avssGSFB63oU7t4tBtArqcSFY
Vd1Q2j5p8NYfLazyG6tInUU9JuOTrqVBSRW9L/PmrRwq58HYY7+z0dHT40zCx9vm4U47lrMDV116
AaPWMgZacbJZEXkg1L5mYVNsi7KufAIA6lib4oaV9d6WFfdAi+WH1EHLbUzCZslS+wBGjfWY5S+i
mrKliCU7uCY7QfDtrJIulquABcGNMuI4UWYdADmAi4rOkzUtyRqsRvcQu8ljXBXjpk3ct7aJBTpJ
x0hZAGIMqPB5bQ4uVhyia+7EnNu+5SNkFW35JRwXSdeMexDTT5ZOa7QS6dkaTg9iU2vkQqTr9NZm
A0w4gXwBGw7YOtPsu1VG+pHoAiN1iIq9KQPohibT3YKAuA3CqPVlo6Z9NzHXz1uX3jIZf4b1/rCS
QRXvq3RcdBYJ9xDRlZ/y6kmXWHfQI1wc3GrUKxq21QaCPuR8NICgfkqT2yStv4AbVNyqRPwQji7u
mrqP/Ly5redynsnJD5lF6uAm0zMXe4lm5zc5POQPmg4PEH6oNSwa5ZZNZNMROT5MrlUvU7jVIE0L
DsHoJqtUV18srdJdZkobdmMHFu1RbOhOtAu7E0h1LkwjbfhJu0pvmEOTE1FgxNa9dQ3n+xCZKBdV
BiDLKJnO5amL1adG4DrErVQe+l9sQ2i9vFJDKBIRO/JwGteWoI9QNo435wUSWRdBcX4+n98wt6Cf
DBE2gtqaAeNT6JkaVh0iFAa/D5VANQBSQOnnWPyPQzP4ukwwHp3oU+fknZdb+RV1+ofUCKeDGBUE
EY7JGDHT+9Nxwb0HgQCLL6zfEm+ENnhP6nQ72NDFwbSm2MqEvPw5FrwMzzDZAnCkNmagGTy6LHAW
4E5XMnAsz5gMKnwwkj0I2NgOoQdYlPayNfawBFfx6c+HvbzROCyiQpTtUXUELeKSwRK7VjQ5DQ47
ZQWWPxcT/hyPw8c0vs+7+z8f7ANaj6MpYisUmBFtoNw5/wi/3+Y0guBakwA9udtiryhmlYhOsUdA
qQaXnoCNPDR0XUBGsbQZoEmLxtfshi7v7XwOTACtn8kYAMwuAAteJW0wMnD0z8t+kjh6ydrE55rC
iIAjEuiS6hp8/SGkPB8Ug1sIRCuA6C4GVBQXTWEPCCk7C+BqEGc3LdipS7fo+iWWXF+jbxsJ4Xbn
6jD7Br42BLhF+nDl57+MKeezQGkXQxeA08e8eBiL0Dhui0sXYG+PsmILhswEjJsKZfMKsidlVce+
6LKbFPqkVTz20UEH0KRgxX/o8x5ywpY6i8INxJXE8MLGC0QqnBtuB3RAGIgAhC9mnCiKIFov+F85
e2Xc9iT6ZFlW7WPhugeikhIOydlrndHiKUoWLqw9J9SToAqxnuGcMHkWdFV3f/7FLtPV80mBEcFd
jBfUVi7Gq2XBWNeCktYDzAAJeQueweSQ8SkpWbxJZJlAsjUsEGLe9qr937ENf/4iiMmBzvAZXbvE
FZLYtDCjaS2v7VF6LjJkZ3DDvebTycWZq/V7zIlbTECYw++PdAPkqIsnAk0OeayLCQfKQSnlsdkV
Ut0LmXy1k21AoLxMSr1M8zGGqCZ/02k8emlofwY+9r3R+VdVt0fklmIlxwmepcELc7ppUxOyrfog
PNgZKMCwszpW1q7S048wLfIZgy9XqpQAW5F7LtKoJyu0X+whm8wlmrrA3id0in4rHfKkLPsNKTTC
10CrRaJoscmHIIY+Z91O3CyjDIIhJ7BQ5sBDv0QPgyNF+nbAbfWgrn1NJdxZ6uwttsmsUAgqHyXM
7zRp4jWdoGXgUK7qfHZ07X9Yuel2peQvc2u/DW/Nnojxc0Om8AY0/XUA0kjognnHBBrSpna5KoBH
3ohs2hdpvevAg9o3OvgMI6x5lbKh0crEEXbJazd7MYSDlGleHKdQaGnEQaewImuNQu0Rs+UyrUuz
NK4AkTq9n/WqHmFx4pMo2EzU3XTllK66FpBM08UwHANzbgMhz7LBGDrCdXVNYjl3y3VX4GI1XiLK
h4HwxygSxIcg0AZVz6J3kRkf0b19Bfe8GzrIYlkknK1H1/0myvC+rtirmFwI9lR9tGvzhEZVSx6N
amNnRycyoGigxjh1EnKBGF1JqRP79QAIcSJD5gcdmPENuqF6YtK+00JzMrkUXRL0MstQu0t7tnUO
uv+knTQDPR6KzLoXELZBKroThiwkB+1AtU3kZSxZg25feOgazjxZVpuBAM/T2kXgSMPIa2oY/BlE
u4GuonUHEd/A+LhwZq1H3gTryYK1QGan1XIyMBAlTRqvmzb72mTxy4zEQ6AN8U4UoumvLZ8y2rPO
iwdL3ZQ6/IHEAm1N8uJz142Rn7CuWLKw/KyK4JnzPFuDqeqPYVJ5YyX0sZ02Tdl/tgNe39R6WlR0
rM4mxKAS3En3az5O3QaBBKxqE8+BitujJPgBzfGqwXO3mEoMyHIwwaJTLrR1DpIKeNsv7bzkHqR3
nksgina6bvKztBo2UZ5nC2eCRK4vHN/kt2BD12sJksSiiegziVHgKWR3sDuZrnSe7sA4g/84i4/Z
SDdTofOFw4bEnxy4OCk27GzYkXoJLx9GQdYzUOAp6dXQlC5gpEB8PIaPKRJFNIVYRQV5sJLuriqS
W9EjiC/w2EYNk36grWDJ+IE79hIXE+FHXgQkV1s1NrsIyVyTOItpAhIEDv5aJObJhGCLVDRdOY5+
AjsHdblosPxvvLfLhQVBrm9HubMJGuuYwM555TrWmy2TJ6uKpxPHk+xWib4f8+EkTf0W5KJ/SEP+
pcc8liJzfQnzftU1/atlj2rtxDZOfqoguHYqX3UNCiVlbxbpUIZeK9ME5pqIuluwBDRbUNO8Qb0r
QVWCbCcJ7HHR6s9dWaO5OxT0PkqoNCYt2sMKay2mAcVoR2enWo9olmwpKImIvbRYUN1BKfhSjua7
bjXMDAKw+auOZgcerbKEFOvOScgGap3yUXbJZqCAR1DiJZ6UpPFBrnE9J2nJjra30AuH/thWzrbv
w96L8YtytKfzeA9PADdj4bbr4BoNH6GXyqTCh8ol2Cbo9OtlDaLXWH+KHR0v7JonCwjlgIDCIQEa
dK+FwmmKc4jQ0bcNEobA9pyRg4SJZGZFgn2BaWVVSWSYRVt7tBoe67pdh3bc+0BF/AFoA9bhblV2
5LlLwb2ph9aBdCFxbtCMssdEobrdmHG4DNbNtz40xyJNNza6VH7Dcn6jazf45GDaWmSx++xk1iZA
aEaCWU5q98GiGIXcJWP5GEHhDglb3i2iirXoOSDI52SCj1HQc7CW0rK/YWHmmZqqfQdbB59q0m1D
APY+rAkq3OTGWqSzACpG7591qUGkcqCW2bH5peSm3MlURauBjLDm59LcVwZZOIvCx/NLWEHUMcIL
YA9bjWNVB0mEcMn+kQZtcBvYCpCDDvfndxk4AbcTgC2QJqtkK7Rl7jDL9oesCwEq4x13iO/WaFBt
rSpb7qF2czdRVKOdD0zAn7MUMyYnbbpxZayfVQ4TbZgVRYd4ssPnIp/Q9Dg0DxPqGQ8hSJh21r3W
0NduWGP3N3R+Of/Vi7q/UZ2Cq104mydFOS9Wv7aEOhxuzp85/9vPD6ZTPK1BQ/v027/9+sx539Z5
j01THceiGTYXuzl/+OLfiqnxwN1Md7mjFsXEiy2CjGZ/flH52OxpV1DjTefXX5vOf+UyP7VTbDax
bWnkej2cpzGmK7qsc3sCQGArs4DMnd+cX35ud1n3I2ubAM4h2ND/aytNe1TGQwJrsyLZQm+ef9cE
09jciRxS9S7ZYbXIV5Tm6plGYhtTnn+34nDwkhCkO2ijwl2PFXrlhsp+ZuW4y+Z9wKWkA6we8Dup
cnfbQ/W0EiLtn2vL7M/7cDvaQKNWB3ejMnzL6i+uO/Hgsae9gwZCeGDRPFTu5JDmL7PyEJru8FM5
YnXhDW2987/riNnLEa6mm/NbVlp3LA/5nagGcVeGIFDM3wY7JNpMUYZkPZvyF6uBVq8LDhlUUPfx
5JYHdIy670umHwiqHQ/JEKEAGKtoq8tKP4DSMh7yXJ4qkiWFHwRR5I9xquCtjw/HjnEOSdeC2oZ3
552AI5r4VdoxxCfdXc5a8mT/kPFQvEHXBycEXeUPIiP5Wlsy3NGZLWpaES4qUZkv6NWzcWlo3sYs
fALAkz2LIc9BeIVrzBAh5Ooy2Ayk1hB+ciL97bxbDVN2FTrjV6eEBQDsQZITJLzFdohtdw3zj+Q+
kvBBgEQ/fxX27rz7uCRQg2WT8+B0ECKXdgf/RWj1j1j/gUAPKfkMOdPuvH9MsXc1WDLPJCAB1vKu
OlSKjHtEfXqlo6J5Alnn5xUqt/dFWZhvk+pqvxpTegoQpmxoYsEWKqkwYMpS++Ap149tXh+soEJn
AoNYMajy/Cluox68DAFGaUzyp0BaUB02NRTn81ZrIPEqjqJw5c5vITnma84CgNHzW5lzsgWLp/HP
3x1ozfdDhVsNu4/sqWdY7YNo/Hze2EA+cwpptjt/E0BL94AlwTu/O79U7tM4DsHD+dNT2246qeK7
8544sz9lwuqO521lFyOyCaDpOH8v7uFCIiYr+HkBkaT1oo5Hvfl5EmXLl3qAwf35w2lUV+sQqdxf
F1C56bZNFfXPHxYxUDwSMPA858tjSTQcTFy9FiLn4OeydinTGKGvbsL8JlB29vMFFZTsBhzMcvb/
gb7k12ecRMtkcf74z3+1iru4MvX+/JVfezh/AiFnduPGEAZ6PzdbhbXqIWr9bYc//zx/8be9lhlI
d5D9I9iZT4UPCkf9sLt5UzeIJbyC+Pa89dd1nN/+9uUI5imbPMf9m7/1a+uvEz1vOL/8upY8RS9B
CdR8Dp+xqs4/08+T+fXpX1tgVXJs0ZthUzf6GMV2uQ3hHHOQpmSHvhRy9DoXBJSmiaO1ZaQOdjED
Pa2pDjDXGqp1g5BnDS1+6NWy7EfYwf3Xt0kQQTZYZ/nyty3nza0N9XpZ0d3PXZSSia1NzY0c625c
qPnQ58+RGo9BDU2FH/ftHO3/a9/nz1hT+Bk6YCwHYwKC6+zHdGP/X8bOa0lSXUvDT0QE3tym96Zs
V90Q3dvgvUDA088H2WdX754TE3NDJCAJQWYiaa3fgOB57Cp+a6zHysLbQq3wVjX7U4aK1b2c8uJM
qK8AuJmkD5UIlyMRBjTD81MKOvk+F4sD4563SXjqSISFCBnYT26BKNRjFzbkS6V4CM5MFeYm47h+
zc22Pz6a9FX9DUJ2c5xbmzdBHn4TvZr9bMOQ3ccoh/BR4tGtxP4MNNs9PK7ixfWPoC0NpLWmXtZI
3vhFPfzcrfr2L+Zf4mdh0pQBU8SKues/t+mVcI+FQ47jZ6fQ5gLzpPv7r15JAYVWJfqLGtB0lT5k
NQuRTt3PXZoLEhUoFoodyf2jY5oyVATtcTZ81CGe1Sys1s1+aVexSN5XLEgex+YHZVcjKx/i37uv
ttO0I4Qwuubu0XZndEx6807dkeYlw9hqLtpMoImAo0/9szKSRoEmYQnN+zGGs4t8QA9kbvPxDQrU
G6TbRT/bZAWtYCqATd/XfRusRZe2jO3t4zq2VSdLd5SwxadfyFywdfRsiY10v330TabM+LOkEdtq
vjaEv3oZWXX5S7t9kLRLqTfp9tG/RCciMShBuGXd97NdEqOMV0PisYiffl224mpLV5TWz/0m7M0l
RHONKeH0DBqPZTb6E/3m0WarZkA1xSA2X30NVJzAM5CUm599c40YdZU828y3omuQSYR6a4WL9QGD
81aY61yrjgZqM3sU+dv7WFviorHKn/e6QdTboQPZ3iaRf9ZrubXtGstoD4Wos/nvXdb8Wy9y6nvS
Z819sMiGqt6wJY3bhct5dyrxqC//c/axm3SWe7YQV5mrIvmItNF0KOCb+GpyPhRxSHXHfl16qbay
1a6+e4RqzyxLt8p09bl8njnRxcidzdyWf6ilRSjCQNKC1YZ7Fpb+aLdX+uYeVx0KOrQ7X32uPx/y
I/OXq/9Tca4zl+rQLThPpb4OZVPz/1R8HEc3i3RV0K6SMttqGiOPG9XlvbE696KJePV1yKt99dLH
35FeIssg5Z2cjrwXgTJeMHpfF1ahHcM0f51vWysIwpSB2CiQPZdSuum2qlVBuzz56Q4tXm5oGWX5
fu4t3qb2Waj+L/ektYN9LirvP99KVTxK/PySpl3VV355VB2yPGROlZ/fqpxKTLvzk/OD+m/fbNNz
VzF/Rdjok6S1vhnS2t1qVWjfW7X4DtLTQDTsA6m7aB+HmBPEmet8xHV2zkbduBRxdBW8R0+uqaDT
1NvGzneFt858JOzMUr33g5Iee+QWoBlBDrSQePro9bFeMo9XTrBY0ufBLZ5CzeU90Yz6OW1DiOhD
Eh9K3Y7eQwPZJlEGnzqKYxvkCvXtvKtYW6tZ6gTFvmVmn+3VJiHJ70r/A4jYCchC8SJdJznFkWks
C90LrjEKSQRicqT1+rG+hU7RXZ2eif3cpzYgBxmJPjjnbpI8E5h4MsLW2iDnR4AIjYxFF0nrzdXS
dKXq5njDpxtJIZHE+zbLxtWglv0phTvVgtvi47zPmvLnJ0NP34Uthu3XoflThCkh6/apxlzNaCxY
N6GnLR5tka3uT7/UmS+QIEx4AiD2dfzRzLz/VWPerSoTvYxeZUExX+qrzny9x1XM3Mu3cap/flX+
vfRX27pSEuzs0sPXLc7VKi/m5r9uJXNy3pCBFq9+eSy/XX4urbR4xCeOu/uq+/Pmp8f31aX5NGq2
z+WouNtfOvhV5FEP0eFkbZq983hC8zUfxecmfunDOLhHKQ+/HPnnu/u902Vv1jArTQR5/ku3frlG
XqJh5w79n//rdv75LufSeVTbSMi91V10S52h+NBqnVkgQi63LM6yXTcMwx4xwv4ymmhV+ajFvCHR
9UO0Q/c3N1jYjflXGMXokrBEfo0Q51qzRlXPedRUh9Inwtu7pgB1pcHS0gv5OTbBsaki+bcdxts4
883vhpz+dp4pnkwXsA4Ug/jomaV5Go3UXLdVPb7kPfPqoDXEn4JUXzddPAzDNzfswm8eYexVrAzt
Fc0nd5eDV90RBuiu84m5CIue1589nlieZvOnlYdwLCx/eBmjwVwPUWCe5gvLJPI2Vi/bp7lbcweF
HRL45ZqoOh8rYXefCgnPpSmEuM+3SHKkOsy3bY9Jvu6SznjNSEosHJBHf2n+Sh2i7u/pubnTAxxy
FeG/XsoL/JNx30s/RUtQE7f54TdeUnwUfXB7PCUzXtlVEv2hhCQnMt3pnmtDVJuoyr1jE9je0SFR
selQj3xua8jSdTVGf2huhB8PPZ6+V3IGZB0YF6F2pNWhhjr32AxlX6QLXxh7ApnxXh3qtYoa6CXX
omA/emBJEHUrl4C2+jdXbcpVixKyG2raNasT6J0179g8GRlEcUDYmE4tlopvwXVljSS0IjlgZ8iU
8LnXvPo7uqHjuqmtl3BkcpSYXnDWZFSBIGUUzTtz2IlBNhunc5SDzQv7wID1CXAe+I7ihpdOU6JT
nCu7qkLDhFvLP0anQuiUpb+ojaWDduMW0GK6T1IjI+mrN2fLTeRTZJYH1QY/NMZBtY4dsz9biFgt
+tpzN36jGpDnfeNcjYV5jvoKO4o0WgVerO6yNtEwTTYPvWa8YndSHvgfJM/gm9JVNlao1OXjU16R
0oihy50PReK/6D02MY2BSqvIWY62af2mWrXHw8mbhTfYOzeC4+52ImJASV67IA5ea5Q+g2won8te
/KF0mbXyFa8556HaMNAa5boNim5VD8WzcIfqClFo2ASG0m5Nb1vDnw7ICRF9/UBZNn/P+0pbwSCS
lyoukqWloyxBxxTkiYR96xGeXDZtF3y6EFC11q9eitxoEEdyuoMxbQgmaavatY4mHNSzUafBebBP
xGON83wEHNifuZPZzGw5pMr8L9xxlIVZZOEx161i5/FczzUzn42hdMk97W6o2SnLtmEmqdXQHB0/
77+RlIpi58MO+voP1HVeh8rpXvVeBdNdoQoL1ufcln18RgBWR0gd+lHqjtAQnCh5V3WmAdInjKuX
eKHVChKxijwXdtkzH3jBTmRYmGhIvCfwwddl0lRbhenQU4mKL9yM5Uga+b3KVGUF5c7aoafqvddJ
dC+lot7DHA46elFHyy+GZW3E8b6vxjNpYhANeoTUlZDKsLAJhJ5TAO8CvcKDjorgH4SOXdyitfg9
1IENFYnzo9ECohGVnq4Ju4LFd3RzZzdDRF4y0668JZRVW/nayunU8AZ8yva6MViqEKfuss0Xju7v
hGP7P6rYWVZJBSPMSoC/Iax0c/ve3JXWIAie6vm9i+KdjoJPNeTJJfdiezVqSQbYxky2QY5kxvyI
yjIgm6gHxQbTqv4sFCYedeenx7QjL1+UvH2J529Qkxuf4EIuK1yqP2CJK8g1kixDHTdbQ8HlO2yB
lZRJdg8yr/zA+bFCDDOqiaCZ+cmoK7mozeIQV4j9GPWJuPe6B9OxiUH170Mltg5BMl7qosyWoV+L
G6Q9d68Xjr2whL0xsjJ9Zz41ruRgHljWOk9Izb0nLHo//RjRP2Lg5cn413Eiod9SUfh7FflgdZV3
3S0Y6vyQqwWUOWyWVqpQso3EkwflIdNZqU6KaVds5QffmdDiQX2zW/ukIKR80tVgOFlDahzb4VXn
73v1KgKqZe45B6wdoys8dtQNjZUSyLVmZdlH1TvedizKfGNMu6Ic76h2IiadD8UOtwdk71sM60c3
8O8KYepiVN+Vfqhf5k06vNgjU0J3yJxjGcXGK3gJXrsJUTakhS3Rb/quKlaV6uCYSC51BWG1OI9j
v2qZGSKjVRqTVKzbLsbCRQLFX0Q4P73z0wm2Q2BgiUIqLcqz7ATAgXhb6bREBUpzk7aBeTNaILia
na8jo+iPeq3LY9ljJt2EyQeKoN9KMkCtbYKtJGf3pKtu/BQTt+TnfMOB1d6PZRkeKhuBw0RT7Cfy
NpNKGUzZbqydJ8SUnnV/HK+yI/QzKB8JiQEoFYYblOTgFPFUxNZytONyY0Jb3zBpH7d4nI2bpFTV
S2ewvJHG+MMAYLjEgMu54siqINJUkarO829WUzZ33vvkN9+r6dmVEzBU1UoeVabrj11F1xDVyqCN
89rLS493n1XfUH4G00jS5YZu7BUIYZmLtRjC8IWsdHnPjHFlBZr/xMjxLEYrWcnIUZ8U/0V1YnEN
U72/WIFCnLi60ldzr/DaOmq1iDYWKukL2YLTqTzLXSppcCA0e0nD3PmISn7wZV2dSnS8QbCeY1K1
IB+t7qWPo5eurSbiZv0xWO9DbJmfcAC1NUQbcbCQ7QNCbfASQkz5ALTTWAuyS4sYrO4m5i2/rmzF
Oc6bPs4hg0VvUYjYtC0RAK5Q30B6Wr/5zZUpXbZt3AL50RKMFtDFF/Q75YehiW4tCTvs510mH2Y2
tCtkTZTbaCB/aYn821CwRDMCK9lXW+5x3I+p764JTSMYaxdEGPB2OMOu0c42+twE2Em6mJmGVr8w
BkwUrRDzrXHXVqiHOa4foNkGckypSuvQp8h5Wl4Tra3At0+EKQhEaYQZc7+u+VZRQBZgkA6WJ4xF
lKp7MRbDpkHk4dwYZfyEmQigZTQrr27Ey1pr5TKIhvJzUlplwkKuklDvCw8TLmyYZXtY+ck2F4p5
8kmvQTlXKsSQDG1vNU26YUAm0RJE3wF0+y+OXW7Rc1COBNjDi0v+lIwvyo+1lyv3uES6bMREYzVZ
Ki962ZMDcuriUhgXMVjmcYavBm17rL2Ge3en15sT5q8E2y+B12pHv0zBPOsJUPk8ycjByY1qJMO2
dfXsE0HWZPTypZKhJTiGMj6ahQQJKsRG/qh6MwwRV6gvqlOG33v+1Mzqgl0jw/EU5equQeZ4ryYI
PemNpV7K9KiIRuxyh1m+k/lge1VrWTsVQiGIBS5zU0cS3iqqQxIWyS62xJPSQD0vKq27+KlWvETE
SoldOf0V659imSHed2AczRdFkSS7yA0Rw9D77qjoDcy3gkSuQsa+Ks1L4lcbVSB7WQQog8RoAR4a
9JC3smKoZBgseWG5ggyZ4q/aoge+IBobGjHvzk1VfwLYHN+Sthw3RDD172bm/Eij5Bok/kBq6bvU
+/zJ8ZkpuPh2rjUzKJ5ih8S9TcBnYYF+33VI2dtSSQ8NMiTSTYajJTV0SH1bHmNCwZvCi767ZVec
szjx0KfzFpox5iupdMqhVNBJH20/zxFLNi2SUYO9bEGbrKRwmmtTl/WqaUNnFba9WEPMjAkHGN22
C8C2YJoQMtx66p/uJGaM7vbN14namJP0iYrg1ToVincbvH3cjP1zkgMQ00aww7IcDJSH63ZVQ8S4
hl30vWgMc98JdDJMr5PIxjrusqtrY1sAViqG0Dr5AO/QyzdbVGa7epnhY3isfR+nBlRidjI0xM1P
FAsB9ACx32ZgcjW9ndJYMZaiMnwb9cTGWw0hOatRs+tnP0svisSRIPPTCb1K6kxTWR4ovn4dmAQ+
+6m1lmrmvti9sSHW0K50SQJ7YKayR0MsWeNq5X0MXn7PdbjqjmIPZzAbFeqliITGmhvcYGxey07T
r+aousuYQRXKwfiXnRPDcZzhhBwhXwca1GuxwXu9P/c+fC+j8MdtVt7grh5yPd11QIy/CZ2c9QiK
c1MrZnLki9ZXAx0f1P5H7BXiJtRCnlEpuvDNMxtHXO2TBNAdNOvwHYN6UN7lOVGD+Ay51ry3Oqa7
Y+SC9apT/ajUHwav3g9kET0b8UofaHEli2Fd4nb5SSyOztfVBcK2v9a9N9wuyh9WFMFUdNoBMdBB
Mo1LdNDJjNNJ5zcrSNXdUqQdCapWQ8TKjIyDrgBPsQjqnYE8fnatV70xG4EfjfDkDc1EVhnaKNZW
D2qhyt3sWB2AXBuvXqTVxCxIcGjwNJzEfAIGJ9xVwtoNXXJj33dhaqwRJLEBIJjg5/AOgBbbHnoZ
sgaYPuXIXTElUaem0b1aFXnVHcbpNIqh3eFrNyHRs2Xk33h1Ig8+c5RfNl/H6gIoVmq3zgo5f3mQ
ZFzR5bE1SR7CBrgi6o3d+5IFSKbuDNu3D+h9YHKS98ptkMG4xp3bucZapzHI3czQV/bISe0UCb8a
yedLDsA/KDTtqAGiWqllcXNhBBKg6NV1G4/tSmtkzQq2BY8SpahoBwPFUJ07eeoJsVoTHeYQGeGR
+TP/xX2ldqyXmxvIwe6cdqzR3Cxrt3Hb+CjaTITeWLHfDMeBjWToyyQf47NZgl6LRYHQQwUgKkNp
7xhUjr008il8aYGzT/1L6Az+J2KZSofisC6Q7/XTcVjjrHC38j7eVa7bnqDDufjPTx/nTRxV3cYi
NzYlT9MTXhjSKNsTPDdmGmUatKd5PwVckpbYm1QwOjlh+OYmNLq/6qhmtzAzxmlJDEnzrAZuXCxO
zbSZd+cNCHvsPVRTLLXe2+qe2gLNyRrQOGyCRvIpbCT29UHcrke1HIHXTXMqBOuWDlrJWEoMrXgc
9HGQOTViWGdQEs+Rl6A0m4B+NEok3Bax7K2zk8mN1Y7+rQCtVFqssUWlGkcEHYzj/Emkfr4p4vjv
ec9zMvPn8anY72X/OaYzBaoW8+nEU4++25Y7P9eg7/xWhUH1/2imDul8rMly8aj8/7383P25aU/A
/4qUZP/bdefd347NFXJrmoLMZ8zK9lZpMGiLXx7HdIu/3N1/a+er2aQul71uoD3wf97mL9d0U2QE
pYR+Xw75NTJt44epxBjHmGl1t4qA9VhmD2srGdJPzVdIEtbGD1ECP0f1ML6A1JKs2WtlOVfVwz/B
qiufSZ4X6xA05JHlpXqTCXGquUAovGOC3P1bazpoluihuVNcL3lBnfZzLsA8NVjwp0yfi0FteIpy
3PSiUt4Jte/mEhpxgaXJiIfDhaMw9wVcPmZO8sMpVrbvQjWLYIzmtmackrjwLyVoz0fvgjAD6DuG
H8SJ4o2L7vDBD2X+lCOi/OhelYmXUS+SVzMzk52GtegWyWD3VYva23xxt0GqJYzq/i48vz+YQ2Yw
4NvOx8jEc342etuPSwUW8CXBxOgcKswQ56px8sLLp/weWHmyFlXXHtuYEGCjIMT+uLHEO+DSlb6z
vmIZR2h0N5LOfsaI5cdcwFCrv7JoEM8akai96Xi4WzDbf3cSfm7T95LVATg4x1Guk/DQMZcV0GfW
mN991kZTgWAAoZkqtX+yktq4oOcmHo8GQYRVD/L1owoZwNBuzw8Of6k7UBPmu1PV1gufFcTzX2Hq
BbuwUJ2tsMT4ir/BfW6bgCah6qi07npcNAeMIZw1fhbDh+/jFT41IR2wfdhb95fABBeOBli2YqRf
OTrWBR3qwzmSbt98gDQbDx+OXcjw9TqI5AJW0PvuTDJmXEO/pF0dAlWpumWQht53xdEP2CV1b9i2
pzsEfsut7JP4G/j+9VygKuEMI2HvoLHOswmLzAA3NrjfEyt/Y14Vv1gtcQoPGfNNKEft0xbX+Tww
7XAdqCI+Nk0cP2W+ICs+V4z8ZAEB0r0bIT9yVWasBaYTevma6m376eB2srFc7FrTvq5e+jR8nc97
wExhrwv7mkejchIakTLUqLzv+FHAIPOd98K2my1qzyGgXUV78z1lPxdw7b5Hxa1wz/BQnIsa4U0+
Pxe+mGvqj+0rETlr54SGwby5yT4y5pxzTS8Q7artu+hkVb17cl3luczcS17W2XOWK+lzNWLIq+Dn
tJ93ocD6R6GXf857j43Nsiyuxu74qJWE0SHwUHhU9c4qlnHu3/HdledyajNSmnqXRLFYtrXx8xKu
AoRKKZnsTSWI0QP81w2xmlufj5n+U1vU0dNcx2zybt0m5oieNh10YMDc2+iPry5b+S5NAQbjbtcf
eV2Idxx6dqiyp88SQMETlCDi85l4L8UQHeOc6P28m8Vox2iVDV5xOusXzEbTgodak/x+b/MnNxHZ
m+KE9rWxlY+55a4FKUs2eVzNdQC3IBcvcrmf6yRCe8VYpb01FtJALKent5d4h9xcnnMMlkDwcSEI
G9nWqsxgwytDvKcamvhloTJDn65bWdY2iIviufKH7qklAj1XsmEQHIPMbHndUckR/rjGG0rj50El
vIEBnQpwevPZ2rwyESnfJML+18ofP+dCfUsEHe0qdTXvhmjn4iIVDo+++3b+KuCq36xa1K9oVy7m
Urpd5AzUrDSi75HUR/Le/9nAZ1XPY9uMZytyyrWXcR/z2fnEV7n505Dzf2+l4ay+TqRaD4xj3m8H
oMtpnITbXw4+PlYK8bgy1fdfFScdBsJf0SVB8+kUTD1KBq8lvDl1qemK6Ji1wzrJsNT95Xph1mQ7
rUw+vnr+aIlYqLWGN8d07rcqVmsiKBwP4tEMbEnsZBICarmGVmJAKiGblqi57m98rWg+CA2j6DWW
KxPrl5PtDeGZEI7N5Nv0LzUjEj+BfMnqV/1EbSmgUo0XS98O72YRr4ibOq+9HhyMoiyQexfhSm1x
R6qtQFznjS9rcZUm5tZ1Cyr/txNJomsbBXua308ULmyZmD4t5xoE3sV1bspsCgXAU0FIcLrGfGz+
pCHPuvZzk2n6v0+EZF4w9iEp/tsJL47haeBXDWP7X02hPm+sQtdvV1/Nz0XyWm0hnzqkFqfbmo/N
mzH005UFzGX924m4K71lUYr69xNKjZEI1ANt/dXK/ImoHe8edPU2v51Qewgele9Wv5/QBLgfra5Y
O/77sUO4RcFTw+NuPvH1EP0Uno4obfE4MZ+dOz6oDiu6eoIL/bspAGiESxrwR1+F50843EQLYzTG
30/IWv7p2FG4/61CAmqCbEz7OB7l0KSwTQMQxwvgDpY3XXtKn95lBDE7tUV8l/7kWRlr4d2Lx2Lt
sYBD714v134jvJsUClkwljI3onr1WhaZdfO6QKw9lpa3PEtwbHAr7SbDqFvjbj/eUtYFa6lZ8hYQ
E+VqYXeTFf++tFKam9SHkXJudQtyQ+VqsryBhNVoz8xuUsPaDCZYcpMj2V4ZKBFXSyzOFmgl6CXO
cMLxr0pAsNAzE+8K291dS2HaV9IcOEkgdXDNCRdxb4EBL1xRKKeo16BLQ9Rz/OEaNJAlvNiXUOz6
eJNCtLvKmhGZf5G4ejjRcXaor9jdZRsc6cqrlE2xkXGeX9NAlBuZ5ilXU6GbKX18zRun3qTVEF5h
uzYbzxyUS1pV7UbahXehSLchbOxcZDrKTRpo1kXGTr/xArAqQRaPnA31SyBqdeN7EeFtc9Q2qW/1
8CYnPxkvlXwiD29ID5OZhpgN8fQ3ZBKAAYU9Gd+8eNOrXL34o/N9PucAkj6lLq/sYSqKLE14SBW3
X85ntdaLd4T3zNVcFWGzZiNbJ9vMZ3vX81YKsbEtfHbtEKb1uEQF2Zyip91R7T37lbUyBKgmQzd+
2iVRVC0SqY6PXZaqE6XNS89eWzmveZX+bamjdZ7LJlX0nVUpNizTudgRbzjohNf5nKGUT2NYqjut
iJKtSJ18U5Yg8sFA2bzJwwaVRNuzhoWP/tmiaLHfTTWSXr8WMPIa2yWjO4LK+U/xSAn5iOLW3lXc
y9zOvAmGsUY4wSfF2VedjicU5R4Xe2whHfxBVsDdzsWL+doMu7CplCrj6yjbc4SQxTKTUfZdWu5T
iRDnSxGF/aHE3XSdTMerMcQAxo6/NRMQipuCV+dlzofWPoWhmn7XNdNZS2Rt9gpC6K92gKziVM82
xhjWUpNDQ/Dtu4qKMGw1KgxlhiWwgolfCiPhMiIYk3Qd1rSm6h0tR7Y3k2kH1DC9/BHE47107eK1
cJJuZwngY2oeDu9eyFx4LtBhjFIO43Ap4FqeYdNYy77Oyx/5gEpc3pHvkUaPVrVHdBzd/RepFt/m
mkUd1FDLW3kP8hRVgaTifeKm/vcGN4+p6RK1DPxyPUnmhwGvxE5tPYaiPJP3qs7zp4Sw/skApPXv
w4/df46FFWs6O09g3k3HAoxEHtWjfz41zQhep/AIR1Ai1eqsX/xWzuJeiEIr26/jv122qfR2YwzE
QyKp0MAv3finL37tQ82C//TLyX9uZz6moeayUoxOedzV730pRmM42giiPAo/4WFzHZyiuKvTJtVG
0ut2dsrz5C+StNGmskwSW5UgTjT52+OGugzcFNEjViUrRCHXxLUICKoieDJaRSDVO7DKU8LgaT5W
IpG2ipF3JD+nviKV0kuWYT4UMS04957xJzZGyo3kor7Dj89aWNhzPetWtVcQvdxm4CkAGEWdsvAT
uSohUa7QkXrtNR+znSj/w8s896COYX/JI93YF3K81yAC1FQ7gSshHFTa4PusqJAwZHNMdYNUXQlW
K5/4aa2SGl3O0Sjkro2qo1TQ7Q+TbrgHolkFePPc4Hsh3GzZT0GkTfaroYsmhwKwrSK7mLbZPooq
sc6SSuN1iqRBjFHH1lfaeGv4VbG29TRZt1GZblxV6Z9lpwwXpDTPSktAXQyDfNKMe5RmH31rhlfF
88q3VvQggvPoad6Lwq3ydzjU5q3Rhv4+ukN606q/YtQJz3UavsjBUvap0gTXXOjJCrte7SPo+kPW
T7AzO6j3ugLG1KyCZuUEYMxVbm9NEGARqm5/mzeCCMcFVusl7K3iwymsN0AEi5I5uh431rVhNgnS
1nEPiqriFGSGw270S/ObZo8bBDTfqh6EI1FwzMgCz090SKdRsU8qaa8Zaw8hWcQjlJKigLTTuesS
OspCKqW/KDREYYlJmrvEZWgImQuwaK9HpCLgk2Huo4IF+ghRDVphc1rcympKYQOXgO9GlqfEbhTs
opP+AUb+bGhR/Oq0L55pJ5c4dMShz4kOFVlyYWzduokSXkrPip/wRXotjDg9VdG16p9Dp4u+wSJG
aLU59FiUHkQR/I1sCvLeUyRRkyNyz9KsTqq7yYO4/JbpsbqPuyvpwuCchtwX7jTRW8Jq6uiOBYqv
nge31FWhWNaGsrV67HzypGnuGfHPXd36Jfx/eGttOzhLswVB2zAm4xSsnprGkBhpt/17QL4PpYil
ZwbBX2aW/qV5o4YouWIvvXiFFGF6ygbHX4Ukyfdd5VvLCpjYGg6Es57FpzLiDRB1nuopCZ0Rvc+w
2bxXQqxxGuqepiNpy19PtdqPmKD8WSF0tYiGVtlYifUpS009pWVpwuVaKCHwkjIrkdsMmLE7pUUr
oeLyFsQJSYPVeDVILqvRUPxwA2ljXamBVXWbN09JiksjABE1hQ8Duc6yldQJ3RgKa+i+C540x8kO
OK01W4yewhN5LXfv56Ldou65aKbsdy1d3h52HR8UObpHH/DS0heocTPLaHd1qGe7ANtVZH8IewyQ
cb+rafU2un0Hix2HuyrN5UUPvY3GC05Xxl0iU+fDiZRLE8VdhA+qv4vxdHTIc77w+y+WOWJGJGqD
dBcZrTzlap7ugukT5KWU3K9M90qQHZSA/Aj2zak8KbK8Wmoi9n7RSgTODGfX1yzm0wZvODWK5a1A
HwneQZsvOzOKr2RnkMYAEgEIiiua2EpiUSrHQ+EHHg6xBRKupKd8aAJbAQCOGQL2vaFMBjyswPOF
LA3NtimPxsT2i1D3P/U6gSTHTd2DiWbJouqyZhf37h9Fl58E8+SzoeLsKSbdolx8yLDaa0WFYJ74
zBNwkoPlddfHPLm9tgzGt6AS2irDumTl1aOB5Z/X7AO1FJu0iT6gaMunrjyVhR1/AATUdrrFDNcC
F/EJ02viE9qsFR2XMJuuP2FDYy8BRIgtM+x3jezAUxU637IGSj1zFcG6P1PXQ+IMyM0X1gt+cqtC
a9R3TR2UozRh0OsZdguGVN7smh9pl5j1EqzluzKU1psT6R+WA/gTBzewJIqxssD1bDGts56rCbzv
e/HZcSBokUq9tIp56WWmnzxbWUdD15ADHvTzAO7bDvVPRLCSTdb67d6XUuAojpikitcfeK083DmY
c8JQ6IxTnVpssvgJ3ZXwXCOw+Jw1x95puhetLvZo3BtLMj8Qk0fzOm+8rDrh/eodeyzON1C4UbUf
o+qmsIBYOfDj9o7D+tMt/laK+M+2i7BG8PUfSMX5d/sSkyk3FWE9z5tIZO/4XZx0vDzgQYICE3Uz
flZa9vI/7J1XcxtZmqb/ykTdn5r0ZmJ7LpAwBAHQi0Y3GSQlpfd50v36fZJV002hBXJW11tRwZBI
CmmO+8xrWkVGqyHS7C0Swe1KD6Ngo77Jx2fOdc6ftvpY5eeO0sU3hgoEPNQd/SnqlFdSAeel7pOL
wdF9YPv6jyA0sjWSpMZyNsq5GUT2Df9t3I1mNEva59+aOhw3WV/fUbNVQFuFBwVK9pbAOD0f5pok
B7O6RZ4RFp3bfMEb0lybJWsjTMAD6Yqp3fuWfkD3QrwIG6W+NpARSCLQnYugTFQgMGp0hSRFK2Id
pBhuhJXTaPA5sXDQxjp7bUCCIHDmPuK6bK5mlqtT03EchEYfoDeHl2j4Vku13c4eeFs40Wd66CYP
hlZC10DoYgXwc93OSIwudPEZzQPUIKR2riV1ejg3raZZabRIAWJxlCpJcFHnSbxn29iqieoAwfXt
xdtS6gPjSzP2UPlmGgdVRLTcyA7KRlxmMnTOrSSWy2D0q9vEjM/S2teunXholqFJYEuofBXBgjwf
G6uhxQc+CCBrcuiUwZPkG1BeLgQa6Y+FrndekebJTRdFiM61wcqm3HYmYWEtXbP3hsS5TSezuHA1
d/WmQ+pQA75T8x5oW+JfhUBfpayjlUzT84j6dDLqwZOpriN6S49JXdnngY4K11RQJfU7pdsReZuL
NDf1Gwzc001QDc250wb9GZLf7SKn5rjQoii7V7vWP1eVMvb6uIQOlfevaAKR9Ls/pNpRWEyrDd6n
4cqUfbBF14GmndM4D2V9oUdJcQg1fUXvrgeHhw30ELjTure1W9SHgh38/HjjBIgGJJFKlREn66sB
TxAc+gAgO5GkXtuV1lkaa+qKAk+61IVwzzDFQa0beBxALXsJHjq/ajIHX1BJlbvpwjOhCYREmjjd
9nOGFyrKnQPUcTXLLN528ty03XPD0YPr1pLlva5hTuFQyGAzGoWwnjLDvsHhOk/CrzboQq9Gl2I9
jOUM6dXgAOOJFZc1kDInB9DT9P0SKnNycPPnOsyrL7He1ZtCQZft7UuIsfA3U5wlerrg9Zg6EavI
19O8eDno8LA1gMC8reW3v3ZFbayQmduBVk6fGqvGarkxbzF7PZ9c9IVaUUaLQkQppUE4JEIO2UNH
tbbra/N7Y+OWDhNpKbqmJIBWEIMcbdjh/fs/zObLwDM3+BI08Kr4kvYiRv9mkhDWnGk+lc3t259y
9EPNgPJDbIe3+ox5pXMrliAoQdBU6p3V9zuSF/cyMaIbpplcYfxYX+eoQE6ahEcb+/aeFMHYSpHh
i2yXzZkri2qLg883gNDRjW3QgDM0zWRY2uiG7Ne5aPDK9ttsabuztkjUputWFQp8MYoXdsZY6y2w
uJK+O0anNF+b6iwU2f65i1fRjLwQDe+1rRN1GYTwgstaOY+jWr6Ou3o0+q0v0T+cOl3dJQhjbILa
vzVmgG+PQvIO9L7XabLYj/60yAvLvI1GMVwa5rgtRzzRggZARNEF2gExqBoLImFvaaq0kes/x4EW
rHROXcT+avXKpKm7sAPZvzR+fJliHrhBllB4KRJWl211Z0HwX5dB2aylYgCI7818OUbKXfjmvkG2
4iyRUp1VGi1/B5NHLPvAVp7oh1HQcot7XVbppk/EodWmZJXDS3qK02JF5jq+BlWvLaZgrK41P0SB
ZjDjjVsgEjCEdnLvSzmc2zVhSsbBq2moZrZssllvm49aT0FPsp/vaa5RvRg6UD4gsCfgIfddOyIB
WEJSynDiWaqZLreJBfQNsXGbMUZvKOzaL7Lpnwmq+0uE3ewldQBnQ0NrpbUiuUEqxr1N/JBqRpBn
r9QA9Yu3L+jHyj2i5gDVOAwQRyo3DfQawEKpOJuUFmhYYMDyBqWyQriwB2fN90y9/yqJoinq+SiC
pfa96AyxjmWbnNHgxJQVTO38xRc20ridYq5Cd5C3EvOMGiTBBQXPOchSD3YfP7RGTRljVNuVXRqY
+2Efv9EKQ98RjpgLjNSqnYvJ6FbYDtnMYKos6s6kf+1WbfQYFzVRWjW0XqNr4zrW3BbpjgjvHyc4
vH3pRf7Y4NCz0qK6Rv+xHB8CMW8VRnkw3CG5NBNfX2ttYB+clsOM4GfaG2VbrCTqQCABHRy/cz/8
Qlb5WLRavvKz3PT6uirvG8wOl7hEszJa7Wlq/OjSN6bo0pLBcNaP9XM0Y6XzOGz2pV66i6AHdRMU
8Tz9gPFkjejPxnyCmzYUF3g7xmciBmQSdOhZViE+7FXP6h2ba928lSP0Fs2tzGtO+nQ5yMg4g0yD
1wlFUKPLr2gBjddWgw+KYwErSyz7ClmaZSpbcZOr6ko0aXGI2cJVJdwSXQKV49BZGc6g7UyBtgv8
E+8NqqyUqdgaES/VMYkZY0sbrmenntEMUKiqgYOGqh/uWkVHcErPOO3tKdnLOt+2kgU1AeBcJ7Ok
lR8Ma+wmIbvpI4j3/llXSvu2zrpskek9nGCOsCcoDSE4qicwWa9BAhNRNWB75HDHDjmqqkthst4K
FSCAWQ71qnD1L7zQYZFVBVZL3TMoFh+Vt8i+nKlV56B5vlSDPnGjGDpmtknLGnOiC3eE/AZZwL2Y
8Avm/J7lV9sSt6kE7Sb6xOMVAIRtMVt/SS0DBT6jommQefjimsvSCNQX8ipOsEI+QQ75FrSgpauk
JqQ1yCGyuL6pFMXfUtq7GPK+Rw0GoVoBJ2JhEDbsMgh/kdqAGgiGAz4m/g0q3+vRHcS3fifD8cpk
C7tH3BpdtDhZ6V1Q3Ymw96/0YrqlfRGvOmrDF/G4GYoQ/2Q36q8zJTOfxDSWOFeC+U2UvF7nXS33
SBxbyyGmUe7eYWXhXipmkC5Sn6YBp4/nq2qAUlq+GCW7To9h+1IDVXDeEF2x96TjDd7YA3l+htSz
P3v+2pN5V5UEJcGE0XsgRn0xxOawBE2mb6Qiiyvb116HtB8fYy3aOkmKGbgSj48RFoqoVIbISFpk
HG/ozMkAGY6cJso9NDW7KvoehW3ymIjYX8MKVRA9dAuvMOsGrbgOAh8FI1hQuXnDoRFcwRvaGDkJ
x6DKp9DvoGd1TwDNyZAK8WIgUrB0fb9Ymxp8l8j8ikmlvVUdxVxI1VBua4o1CM8Ms8hcXSNiWOVf
RQH7CduRdoOS6rfaqKMH/MChscqHQs6qZzFg/rgJ5YOjDs4mLxDfKTLsjEE4W2etcPAIgbWxkVzz
Jg+v2QZoO7vNRlGL6bKpjLuGQKVgmL9Shtn1hY3ve1HthEkdSY2oCvaD8vAm6l2HaClMevPqD1ax
E1FhLVNVBLth0pSFIYJ43dD9v+yTFjnZrpq3Ved1lui3y9L93jj2Ykpf02oIZxHm8Dbr2JrdeoTI
ESg7Td7adoGo7dihzD1vsyTWFJQq+dSXSnsV6NGPScMafrgPMaZfZ3bYXuNrDVNvgn3btkgTqanc
VHimrhw6YbjFJ9T/nMy5ycasXNYdCKdCJvkaYQl6NaKCMTF1l6Ybq2e4cA+k3u4XS1b0EqS5SRTs
7ctpeoA7C00bAZldoFf3glPByxyQFIUzisu4cYzzxlEnD/3oZZJY1HZEZ3pFY9wnUQZ4Iy4q0pR7
BxmdF9Fqh652roKyeotHo/PBUM8kvve7ty+6XQNfcst9btbGha5F34e+qpEcH2aQzUCPpjR2RWiV
V29fcPf2dE2UF7YPZMkOnDWqef6hFkq18UNIClZpiCsfpM+Gxo9E4m+ptaF8atvUc3EKb8W9rYzW
rRtNyV0enevJ9NwGoc7ZrVcHv4qusiosVtBKmqvE7h8DqUfrVkjpAW6aLom1dlVd28sM5tMEOOhq
DPXhqvdfBlNKaCwcQ6oOrohMGEnigrfcV+X6rd4S5TXdvrnvJ2K2TpgzkacGiBvUVpwdQuk3aFfF
0y6yrMsMSQ1oJxkd5VRu36JjpschafV2l+stOozwpUiiCkrZTfRqDZZ1VsyifCPEIl2WLxkV5GXd
Viq7Er7pCeo29RRtBFwIQjhzU+HMDFGnN/e5TjnSsrN8bcdWvzf6dWkSZdSKhkjOGK/SOvU9arX2
jRsm4CZoJwFlp36ljBgop1gcYniVkRLlyk7E+Vlvwa0y9QMSQirCdHa8QzONfG5wnhTBEyeDtZ4A
5a9JrpO9RiG811iEEBb8VcATX0taoF60nvTaYc235l1fWw+D5iIvkHKSZBM0/QCPTxQangKLO0lJ
ArZWi+QWEfUaNqV/1pn1BTzx/DYdkerTOrgjeTG+EJzDzHCrQxJVTFhMJenxNLdNERrPtCCQiQGg
gPpL9B32hQ9VRgnRAZsxQ9J371ADgyVGGFIpWvYStfUlGq3ljxCYsVb7wTUY7HiZJeVKq0X7nFNO
9kjF4qvGt7Hzqpwrrbqd3AGSSGMbN5VNQweeXyVM/6xQ02cngyMmgNTdBLdylvVu/FDuK7QltwB4
jTWUfCBvoiB4lAbyKwDdsKK473P4W2MnZwyeki/cBAnwpk6+paH+EumRvg8jpOjthnPbrv3qzLHC
aem4TbJ2VZodRP9IA+lUe4z8SzcDiGynUbeEXOjb+9p53o/VK86733Q0mJ5yu7IX0E8LL/X9ehPX
TXTwpwRuHpSIzgjtVYYaCppXcjE3lD1DsVzapr27N8MG6Ajw+8YVnhLWGiTEelgjuqXhHqoPwBcR
s8N6xLwKO1FvIqo6CzKA1jDhEzhOB6i7qjEobqOaggpC15oUjBd5gCOD5rymarSQFRpFC3/XFJF7
XjRtsHv7YqIXsqFnFx7KLqfv2Y7uboxKd6fOf2rkBCauVvM127m2KIeHCZmA8w6MHoemHtylBZhl
JcNaExz9cIPyNTwPoyaeSaRz5hTJuEOv2FhqakbcLMDDGLGR7ltneA0a2DO+a8CapSE/tUyQFOQ9
zR+3bVZ4oE3wgyz0fSLjEsRMCGEjWUHh2El3ALufqVfN4MZbawSxDhgtvEhMkVLdscGouiNtRqtY
Ovpgr3FWL1Y1gYAnajZNTZP6uUH0WglWfd6gXRDYhk6HsvmqyWwXN3pwa8YA2KSditXYhrT8fXVc
AwI3UdSGZ0oEi7QnRo1UdNRoFefSMx0iQHaZ9iYhl9qGnf8F+Dczs8xtuITKt6m3sRSjrWoqaIBM
So10VFbRrIiLYcMjfddre1/2LUdtoH5vWkQC4zQfzpTGowPFvIk0FdkdGFeK/ZQEudihebXtAggV
Q8WypnHUrbosmNfinI6GDJ5EUNCpjbXVhN8NpUXFrBhBI8AS+sT44d9luPHO1Om1G5pl2qhd/iyM
PSojuhJmjjLzvBf1TUbhOjQQwXaRXhjbv3xn/vN1+K9/Gdc3b8b2r3jT1thAtEd//e+7IuP//zP/
m3/+zs//4r8P0WtdNMWP9sPf2nwvLp6z783xL/30yVz977tbPrfPP/0FOdaoHa/l93q8+d7ItH27
C55j/s3/7Q//4/vbp9yN5fd//PFayLydPy2IivyPv3+0/faPP+jNv9N/nj//7x/OD/CPP/Zy+J69
FLIO/u0ffX9u2n/8Yf1pMjTwXDUT8r9uzk4qPVPpH3+YfyImZRou/2FGqlgKP8mLug35kfInmbgL
hJfzAqyuyz00nJf8yHD/NAzGG7cPF9sVFT30/3n4q78Emv8atX8N6n/kMrsqImTg+GDzSNoc+0/u
wdQtXcO/BhHaIw3tsTRDGi/sllrTtoshsWBZt1iJc+IvOCR2kZbAKyl6RA6oUyGk7ZNkPQxln53F
2FKsaF5MnhF2K6MmDMeHI18nukvHsH4I1Sz2ugQUEjZS0UIiRuBlrk8jrl4PvoImeCEw9ZpizXO1
9EXazTVx63ISde5NKnU8U28WjT881VoJ+V75RsxG+S/0L5B/rPsWe2DdRuM1+pEr9c6CYQh6s1ip
YQmRAlpvZzgvqq96LGKNRoN/XZIRW2FfwfLsa1Sdmy+NrSEvQbQrRD6gB41asRyXRBhXtoQo1KUx
pDTt0jLGJxe1oCh1KXGjWqKbZ1neHYbcwnvEzS9b31oFs2mJhiCVh//Dk2ywGh2z3vPz1ZDrMNQn
oONZBDAeSn3lFYKN27QWbtEvQccmXh5A7uoyTa5K+NsLn9Ylde1yURb2N6gZ/gJVE86FKRzpzRkv
wQwsRG/QPUtE8SKJUclVEnR4awxTEDq6CVCpX+g/0giGm1LfuaPyEupGv6nbfptoybU+4J6iIgpE
P2Mt0TP3OlDLQNdpm01NnyCXjAy2HJqVDPsCuQ+2cbJmD37oFwOR0DS+qBI8sNwcJrblelGGaANi
FNwnZQYj/IEg7UsQuItQiMuuLvbEOHe2mU7rXO3vmsG6V7IgWZZkkJ6wO07+IPUo0fiwcGh897Ld
J+r0rfZnWkJzVqcNtIhBQ+x7Zek2LzAzlYVlOc/IevrfKGL2XlOG5dK2Zz7aN1FgZiqVvlqTqj9E
Rv08umKWKS6vZFAaS4c2uWcK5nymTT1Q3Yx4oHIM6mFUO2qJqH8G8AhEkNz7rdbMvMRFEJVwinsg
T8qcwVpEnYND+Rcx9DVkqNwza31RakrsTRB+KT1Ry5g4aK2GwiPvXBFf1eRRy2oKzu10rzoYsVKR
V5dg5Ne1sQ16d+X40XkEcmHZmOWNHFSynFlKtC0A61jZQk7Y2KMdudCVHgY6LtdB10ro99Q1GuRp
y/pexyCHSR1aixjI9Hhta7QR3OoL9eUUdh7M0QZHUxKse0sWdwo23l6m++cVUZEzJDdUDO8xhVk5
9OSXor7ry70TRisjeTX7RvW6DhQz+kARlZiFBgyfarF16PLmwemQ3c6qe1drIazPNBYxnkU+cnOG
j557SH/CRPfQU4SxMog9GxVzA6T8Dq0xM4gSuUfM4jxRm5e8pKhuywnZMp0mHrcdO+mzWndXPrYP
nu5WTw1VsEHfI5Z5kSroRVadw9lN5JdN1oq4C91hp0UkLz7n9SwnM3pONAwgwWYim038DMTkLIBU
LVtUvINgpMniqi/Ip0AlzTTqPlT9g/yLScS08P1+GXTVZpTxc5HQYE4H8zVPw3SRET4j6R7VOCNY
rLvJvTSS+rHWcm3VJMnBLDptp/YQWaZI9QwqKVY7Pga9mXrBgJkO3gUI6hjeMKTPRDUToiXhA/Ur
XPqcuFmRIT4lhXIeYaGSgsWKM2QOjGltiqo764S6sDpbWYOAZB8Zp/1oaOfhVEFudBEsiIRZovVs
HIQRhJeqACAf22W3qJh/iwFqjiutpQuLmFdCT8tNU6Z7uKyHbT9hzhwO2aM4RCyHhTNAI6zoM3Rh
/6PtVVJXYOYL16qgyQ8j7sT+EhnnLTS688AXh6y1yXuGYZt18dVAL9mrnQHhx97SLmpc0VQkZPS6
Oc/r4pqsbGsIxqMAC7lsyx8j+By3ym36tiMIVTF5Ued8bRSTACx44dzZ+3Z0XQz0Pdt+umtMr+Fl
jhw1jV9aCCEY62QCcKcrGem1X54JJRFQwQ34EoZOabexd6IspoVZWb4XJ3m8J0Zdcy0Le6ptKFui
VEu5zV1qFR3NHs8vaJJDtRUiuGhpxOmZGi9E4npqg4aUk6Mc6SpXFqHywql8HHQV/6ZFGpcy0vMY
D3d4NmlAWFTdGyQAgjxOHyOzT/FcLpNFMk5rdiB/7fgdGufVuJp3LjybynVhOpOHp8C4EWh7eE6E
4x+bsjgzq2hvJGRYQq23c5JXjtW0bEHdodmeGJsE9w0zkkDLSnqc5WwBZlPggyt9HtbUHvUMsBG1
WfSFkJ6lOpN5g0O9FKPyRdTk7SLO+vQSXBPMKqITxOfGHSL06QKirYfBwAEQN1qFTnUuqVcstBJ9
+CDIvO7ad6KrCMT8eRiWT4prPcShFSHW3wSbKki3Wun+4Ci4UIoGtm9x52cwt6M8TL0hRS9KNcBo
au5zkCNYEIXJpS7r+L5I/Z0UkvaN/22KqbEm2sqd5CaK3JIDDNX2qg85FnyK1HL6Yqcod4/lticU
TglaZu8Fb7DDeGGW+mvUGOoyQrMpEK2y6E1585b7++20A1O8hApw6Q72pmLXWuED/KNIQSU4aS2o
qLrNQtSRudFs/xVdN3NZJR3iA+NzIek7UIQNzuLwhxkEj+WQLuPOug8ERXBH7w6+S4vBbXHPAguA
PQ+KIG7z5PoSk2cYwisqHTep1P7yA/z/MfsnMbum4Bn5n/8TFv9bzA6Dpolwd/or/p+D/Ld/8Fe8
LlTL/XP28HVN27Z0y1YxePkrYFf5geGYpqLoumm5uk5G9nfA7qh/4gyk4EtOJI895/yP/idgV4nl
Ce7ZKEnX6DYa/y8B+5uT/L+MV4RGPmJYKhysn7M96dRNnGDyTkGM+gJBOATfBrU0GOvpA60UDeq0
FdrPakbFHNEz261F5zWT0RjUaPNcT18Ctnlr39BIG17fvb+/04r3acScav7ipuzZC+edN9OgpzQ8
7BIkulUnT6ZSA1gZiquPP/xnB6J/PrF9ZKRj1VqISDf7fdrIGrhoMLieHqq1ukQS2V9/fJFTTzCn
R++eoMDLVWtGVJPDTCVGqULIEOCDKv8Td7Cfk/V/PcT8/Xefn5Et5Eg0ZfvGweU3TINpE7nTdWWk
47VWVZ+8qlNXmV/hu6t0tR3HU4/cTwCx4iYttGslMGH4g9D0gGPdffyuTg3IUcEh54TWJ8vU9jH6
M8oSaLYenfk9vahFaEKRWH58mVMPw1p+/zB15CoTO3q6h2KTq7cwGJQMNzObcpYXDXNN0S4tERef
uUlpfO6vJvH8/XcvD+pUnQd4WO875PXoLIB/mrINGZ2ktxBWsaCN2qhOkW1GHUbElt+2UmNtC38c
DsKcjHZcKlYHmr4A82Pan5R5TszMt8T93W0Ntt/EOgZOuwCPk3sjm2yUpRwf4azfe83qz4+t1q5t
dMPs6Jg1FyTQhDM0eZY0p0fPyZXwk9E88Rj20b5FdbGJAiCTOzGGD70a4VFoca2Pn+HEh1tH+4+P
gGVgGB1l+9AwoesRcRPQ/ubecOxzlw6NVtHKdnZIxI5eazpohoOqN75+fPMnlpN1tPUoth92hR3r
GGzbZvWKvjL2TCs9VhOqmy7qG3+X8H6q4P0vdmnraA9qSzhH2VjFe6D32L+0fkgrLtdLrPM+fpJT
w3C0/QCMIXwr+3gP/jMtl45dkivQ/9c+GeYTO4I1X/fdUshz36AnXdp4B7PvZEVkLvVWPAYUCw6h
3T99/BSnxuNo38m0iNQOdZFdbpXF0hiraokyPfC/NI8+eVE/F93+eRpYR1tNCVizjnQ13bspGH29
6u7ctgMQCCZpCYB/rRVDVH5yrVODcrS+UVZK9NwckA6BYgTWKAke8wDTrI9f1qkhOVrWpaaXXSDB
yOd6oKxQyI489PdtD/24YEGBPFt/fJ0Tg2IerfBODaYCND39BSM0FgbWmhvffrN2kNEn7tknXpR5
FGe0FFtTeHD53s37+LY3RHgpu+T24/tXTz3A0eLTTMTD4L6FIKlKQSai+fBl1iKc3P6uttGV01eF
Vgn1Luz1oP2RdI2jPDVTYQ+elbZSu60rHUNKaikYcT5FKWYCEHmGelKvXMvMKUZ+fKOn7nP+/rs1
ZvqRNvfj6Zk6zY9BKYNb2uyPdou1z+9d4GgRu6gbYrdnqbshEeq+09J+EyeqepOkIvjNkTxawe6Y
h74d19oOWQ7AIcKsvjqJVn/yAKfmydHinXotoXKZt9DZWn0RVqN4NCm2ZJ+s13m6/SIMMY/WK8WI
ymkNzKKF6FTTx0cnc0hpx9DXS0oKuCE+u2OaDN80E0bCtOhjGKnO6uPBObGczaPl7NaWaAQKXvu+
xUWxkE7wHbzItY4K3E2FcPPZb13GOFrNOpgnlJ4yucenxfesTs0ook4trjTVk6hb/5Pz4sRIHVtw
kpQEgIyzbtdPcSy38OJKQCqmqWlg8z5+klOXmHf4d8tFTHU1WODLd2SKo1c4Vo08iF2Hn0yGUx9/
tGsYRV8PDuDqHVSvDpqXkNilZehG7z6+/RPjbRyt9hFEI4BMhKD01gna+wq5nxAeXofG6sqkg58/
F32r9eon435iczHmx3z3tnpL+sXQd3B246a8m4Q57is/wlkS6O0nG+2pJzpa+45oB6tSqmln0A/3
BlNDXK0r5RJfXHwm4vCTTeDUkxxtAqFJjJzXRnQoq+yLkMadg9PKsguU38x+jKNtAOj6mClFEB+g
Hjw4qbXUTUiWJvLDoEobZ/3x+J+aX0fr3S9aEcoMNliM0PoeUZ0C+LGCoMjHHz+vgl/sZfrROg/o
xMNeFspNMg1fgNeiphj636ReCdphOdHb1C8/vtKRTfQ/Qyr96PTutSr0g7yID2mk3Bs428v6IrKR
ODScuUmS2fcqXTFrcDEolU78yQOemG360fKH058nGuJCe4qTAAfjVvN8t6EmWg5n0IKm3xumueD0
ft1UpZiq2Eq1GyUbUlgVZfhgz0rlH7+7E5Ng7ky///S0D4Ja7/Vwn2CLky41LYnKjT1oVNZ/7wJH
yz7AAFVvzUjfFcLNv2r0iPB2hJz9ScB+ahCOlnyIUuUE9z7cyzATGzWh/YRzaIR0vx4gY1H83s6i
Hy15+BPKJPQ8xIqxNpbjAA8RDzgg6glm85WdfjKTT43G0cKP3bDF36pIDk6IJ1Ab69HDSOT7yb51
6l0dLfjQHOw6QHr3wIFIrzZPd4XqYlhmBU+ZtG3v4wE/cRXtaN2jpCByF1XpfdpJSD2Miz5thhFR
DoSP9MyNQxpcKrzCT7KQE+9MO1r8iO83RmXAc+965MMwcFB3KRXa9cdPc+rTjxY5kiWYe4WaciOD
enhWXFQ2vTBBkf6T5XHqbc3ff3cqguvJfEstGROiIk/xkwctiS0ktrLHNgas+PFTnDixtKNVHjql
7RIHBQeCunAjsS9fBWFjeLE6FquPL6HNK+4X+/2xG/iAJK8+pYOxQwXM1SmgykRrJphxpjtitNoO
RTEuTBWfmq9D0OTNmeGDSBsxrG9szPDqKcZZB33UtIoWruvQo0KaAYQvevJOOuorOfUVwic9zLZL
uzIt/dzN0iR9SONekec2FTzsh32zBcC2GB0tj775ZQ7v++PHOzFO6jw/3o0TiOahHhX2yb7raVGq
5UEJaPDUyNCuROS4vzfd1PnlvrtMI/NaorFd3jQSRanCt4dbG7Wc+48f4sRkfusrvPv0SgVZjX52
caMZXYFxYe6sMtWQn8yAecH9YgKoR5sXDg9N1wnD2UHvzANoU2gJm1tdz/vkx8xiCp8GMw3sYjOh
wG+P8DGLru8/ufi8u/zi4m+z8t2joePtdBpmGAfoEfdancJ08HFSk925kbaPqa5sbOg58OnQpv74
Zc5r51dXPDoSej22LYQdg0OhiC9RMwZLRDdxXoMD8ckznbrC0QtNrCbHDNYVe+mPk9dLAXNHNBjo
1HQ+P36IU6/t6EiA224MWQklu2nVH1beA3Is0UvvMXMw8ED25hfXWj0dSmFan2xGp2bh0QHRY9xJ
S90XewMTlBtj0FWcZm1Z/F5aox6fB4lpRG4YzBYmQYFMiH2V4C+y9LPC8dAoCH5v+NWjgwGV9Xry
1TDa92VRZ49uqCfdhRsHBc6tmIND6P3kQqeW1fEJwbjTcAmywxxHy0C99KEhrxJVXgPDvUfSMVu4
83c+nhDz7f9iVr+VsN6tI2QyaftPptgXZZhgQtSaXmYy/krsKJiUMCXqcnz++FqnJsLR5MMGSbf1
eCpvHLMJryW7E0UOXxnOPv74E8tHOZpnibDVQsdZ5sYncd5q9G1grzVxtkCu9HengXI025JeN4uQ
WvcOWnJq4FJiJMVGycI0RB7Jj/Xlx89y4lUpx7PNbybTTS1eVVJQHYbrWmyb3Ixuf+/jj+aYpoFT
StKyvoFz5WwtzLsSr5QaymIff/6JWTWjXN8fawEUPxWb4wGNKM1Z4qDqeIBkR1T0ZbTIpPGUc/Bv
Pr7WqWGfX+G7GWzEFNGC0axuMjcX63ntA4EcAix9jM5+/b1rHB3TWWUWtWWg5D0hChPdqa7vJHOP
QHMIWvKW6fbxdU4N+9EZg8CJi65DU0PB1saVIhS98gCANcEnW/Gpd3V0wowUF2WqJeBe/BEcY4gU
cJKjtkLmnnwyc09d4miRa2bYEzm58mYcfW2X2b7/NWlH/bwO2aQ/mV6/fk0o1/085BihhGaNieVN
Bl4ManMndvgUiU9isl9PXsc9WuKKUYh2DBrrfHCxjkiAQzl9BVzMclVsv1pIOVs7yqypWVa1pRTf
Px76+d7/fSMG6X30TCINB7zMzetJDCFOL2o/pm2PVqqNvC85rsB9YKkhgzDJs2aIQEB7sOQG+9Lk
PEda7OO7eIvef3EbztEMiRJIiNGkmjvF6Ku8X+o9ao2IrQQVZLARboO/py8eYB80pX0boxDoWkOd
rEo9hWW3CPygdfqVpvo5yPBuzF2ka/2mV5XM82WUTlhiwOJIl06LUPWXGgyyDCgUoRaIMEfv+q5c
aPCVzE0zSFTvzzrLt/PMS9Mmi0H0JYYSPX38qKcm0dEemPUI2U9BSgQ5GCGFXGmfYeQXfLIM5k/5
xXt05+XxbleCkgLDx3KSQ8R0WgPOhWUUjucxUWrX9V8+foRTM3V+tHcXgazqCx97v0OVAaILsjrc
FLSxvEAZf/xfzr5sN24d2PaLBFAURVGvPch2bMdtx3GGF8FJdjQPFDVRX3+XcnABhzFb5/TT3jAC
sUlWFYvFVWvNGLIOHLZxuNrM04iAYIcCK0CLfLtBH/E+BvcEwNfJrimQJqxDUV2CbjetQUe2/D4/
O9sGGcGw8SRATcvkgFwCD743jTsK+sWTAatvzg/wfqgSoWHrNSWkZ1r7d6MzgfulAKoggsYMyXft
4I3uRrCybZIREKFaDlNHW9qdH0N2ctiRTkhVgegFKPMoHHOf/DdBHTSdI5ZMnrMVI/9cw96xQLHu
5BvjQBbnJ+i5h6BDWDdBD/5MUE6nkZN5QhxBloLmrBQYIndAX3syDWCr65ocWq9DJ7PyK5qPlH9w
Z1Un4YYJWZbbN6w1qEiC5g/WQ1BWSbx1FdL/msSlBIxyBJ71/J5ajMY37FS37kKzpO1uRSrHI+gB
ip+EetPpkq8z06sFbR0fdETitedOB6mhsNwHY0w2Tuf3LQWtQH/vGPEaELlTJ3itGi++SkoOzHal
afoEatX0KUAb3xc8GvONbPz97WChsVKkh15EWE3kEYz7JEIRYiXDzZIodyaycZLS1VX/tUG0Lv09
o2pOYmATQZkvnDzVYKQCzaS784YiRSfm5GtZfGgD8Nt841jGIsoYOituiKPkAAmqTMYMrUDoqZ/3
0BWd4z1UT2vAaLNUiflKoCnTBT8q+MLIjoJ4yXuRAEL7B+G2Ov1BHddz8NQYzJLPkYPmRXlRAZKZ
YUPlXEJjpdZPEH3E6wna5bP50DY65BuO8r4Ns9CIGI4forGP+OxXCj4x7xGHbgsIVQMdyH4LAGcx
NTM44F1+ngCKn59AuPFJra08UuTdEQQrBzfEi00dk3JjNhY7Q+/aX3GIOehkpUDNv3bFsFzlIRqy
W9xmwr7dyFksMFlcWf4eoQjBXyeQCT6Bsuz3RIBPJILcaE1opMAUA84+dh8XNbpq+fPC5HznhwE0
u0q2YRDvn/VMrH9/E2mhYI6eHgHeIjrOHvSSk5gARn4U0DhOoPIYO/MriJi8jenaRlvX+c1ogyMr
5QQdey1GKByRFnyUyA2PWd6d0M0TbJxaFhs0G00h5dD0vRf2nxM040JMCQSP4zAuv87HUZtNGLFn
mjo0KNQueyXMn466HI+gFKHHsc4ezg9g+/lG4CF5SNH4UUMsbkRtBm0lsm8/BU3PyIW7YOQOXb0A
m7qAmbvKHFANBTjF0hLSQ+l6cYNIJ7twH4xY0Ii4FeXSh48x5DiftU7mZlezONsoc1s2wgRzI4fD
ZwefvYKeCRTRi/NLJ4F3BONEuXGoWXbCRHRnJbjY0qzKHmNF8h969Jx7hXfojeKf7euG62cic5NR
KQ3CRcpBzzKhwnBwFxfvDBcZUmD4Np5riqpSJXRj2q6767UYrqVqtgr0Fl8OTF8GfUQR9KW6nfAK
ALa/AIzCmUaFjyRBFu7wALn1Ov9+/o5+gr+jBogy/Dz0oAEQV0ha0EeO5tTaP9IGg2mXQyrFSUCu
10LgC7xBlxlvYLg5lDoEGPn74HVOu3F+7loBgQ1CUpwD53fHcowFhpvnSVHME5+LV7AbQNOznUDJ
Ar6iesQdRTX8BH3yp/Mj2dbP8HeVC6hdgyD7JCv0E6J6dqxKkKGhjXQvvA6s4hBdnqvuHhA/teE5
Nt80XB+9UyMBiQaGTHzymYQgEdJCNyc0H2+5v8V9TCw1mcGTCt29/LGBUsUz4O7pM3r7io0J2L5u
nPwE5BVTAzq+R4KA5R3lmPHitu99iOye3xSL+5ho6rKB5gZ4Ddkrz3ofz4bdeCglusxU69zzYROK
bJuHEQPwRBnAPzPxKgpAaxEO+J12qnjDSSzbzI0YAKrqXtbp3INNo1X9BwHSgg+sQ5/gLnbB6Bed
XyrbHNa/v8kamsD1kiIshlsakDRBsRqUKlASDnP2f6Oo+P+gHIjG/T3C0PJgCvq0eJJJ3R2l5t8z
riBLHIOkqpbT42XzMDxeVWMhZ3ROPyWx0jc07PIfaJjdggXb9sLw8obNPAZ1dvyYLaA5JPsGV2NQ
Yid4kRbuTcrycMu5Vx9452bEDedGzw7IIYDte8TuqwhCQXiqP0FyuNv9CcmEsHY/9sXzRatmIqpB
B1058zCUq0wbOlYzOuOABEwnrzcaVywLZ+KpeQqOFJcP0y1m4iH0htcJbyW07Miy4SYWAzZbY4Aa
BhEX4FePHIowVxW6Rk8dykOXHSS+4eK0DIe28tCtX4CRbbduR5NMjxP4XEBQBcrNdKvBzTYNw9vR
Xs+EIP3wyNxF7UVagKWNFOXGIlmsyiyxoH4zNzOobR/XGeDVFWfi7F6hMf6H0DikGl1f+XW3see2
qRgOH6NU3LqgVPg8jQTE6hyvoD4oIAHL2Mi9bLMxfB1s/p0HadD+sclcDn4bZCoQ5dhpb6iPaKJR
kdP5T7mi7caELLhC9g8cm2UyAUmtus26jh81W8rDAEq06wyU1zrE/VjLDARhtS6PwPg3+3Qst3BB
1rGNgJB1KTjXKpk9clecIOmLN5km37MSIAAOJknwrC0PczU1e/CwQ0FGgnrtfGywrLKJz66GjlUx
6o+PoHS4K7rURQ+CeG5AM7LP3GbazTru9z6SnfPD2SZqArXRag71YMrUQ5Fr8pXFZVnHV1NYt8Wr
HJYAeOFlztix9SkHxVVFuJqu6FB04ElNAyKHDVex/g7j6qBHKGNQNLHAZDMwaA5gRoWs2m/ojIDX
IThBvTY5apXrQ8xIcwC/+YaVWXJWZoYaVD/R7KjTR+C9ww9gMwCn2okL0f/PURmDq/L8Sq8ffOeI
MfHeMgh7Ac2g8XOvlvSU8g5kFiXSfRyf9S/wfMnj+XEssd8Eesca8hgSPB2v0lf8WBGpI5Bd3I3g
1tjYK0ukYWak6XPRL4lsH5Tfk/LQTyL+0vPK+XF+ArbPG3GGt4DbcpJLqNSiRl4cuUMFaI98BSzg
RvplczIjsQAOkszgM4AEMsQ/QMA/7FWyyjnoGnQrUOVbiuaEzoit1g7blpjBhINzHU273S3xwaR7
T6AL4t2IUPv9l24AZcvG7dtyKTIh3zLpQDWFHuRHKHvcxMUf9t2fSDGgcou3oT/RwyXDsVvTmvNb
ZbFpE/mdrbzNYunqB1r5rkNuCsAIC71r6hZqKjtZVGCl6xIfgh4XTtGIEnh8HEaNm9hncCx/ocIL
vonWQ8lqgH4f/OgD+J8+zb6POnA9X5rrmBBwEiYs4TNpHiXwgewK7MsKSrHdwr6eX0VLCDJB4Iwl
onelLD6rToDJ10Vl3QEMB9rlYIAiH3ygMzbs3uJa3vr3N9cOreesqOqsfNR8KJ9jmvPHug5/nZ+G
7eNGWMi6mo81p/lDQTlBoiYTPESCsr3fekyyuJGJAldV4Xq4RpaPeGZNfai8V2X+ACQIdAt2aZgQ
tD2en4ltICM8FODoVQSkv49DDoj5PoPFkZ0Oyg483O4WuMRWJ/eMqEA57UFm0YNseAIlUBMu8QHk
KeDaIdPHRMF/kPyUYGWGIBU4T/Orpn/um+7eGauf56dp2TATKu5oh0Iopwu+e2FZ75YMMrBtwMRl
i2gCw5XfCXDJ19XnhEHZU8nFOwyy8+9dljSv5ydgCXjUiAa89hXKDYVz4qBe2mdx/0PlMwSNu3sK
VbAJmJRds1QoQCVb2YJtydZA+MaBqlyk2qcB/85jqFjccKAJklXfe5pezk/JYnomVJxOoC9pQFd7
qlywe6EE2S6PKhyQbuUKLKfnB7Gt2zq7N7MYFmg3sqWKT2DgDaHc1J50CkHBQSEdmfzlN6PJA9rT
fpUL++/8iLZpGbEhdHmXzW1S/JBuP0GNDuRWUlGk8sHk7M8PYZsU/XtSCUkzf6Zgeq56EL7ySUQq
LcBHVKxnH+WnAdoBbg89mfUWeX5ImwtTI1CA2KVYNdf1rwqgt4cM/Pv7iqTNVeKU9b5q++wwxQm0
l9spvnKgxbRXCnqOsQq/BS1qr+d/hc0mjTiCh3viZXmlX0nvN5/jqcLmASBydf7rlp1bWXXe2kqi
wjYfeJX+0FwNEQruNWjoMlC1UTj0ZUOsWdobc/RLCb3OcEp/pMhTM3eMr/rAD3ZqjtsN27BNwggU
GtBqMudzfQKBl7wCf52GeiDa//t+E7lrSSldIzKoxAvGtE2CUzOi2hKv7QNQoo2D9YbcQARE+ex4
cRwyccKTrzzIT9L0h3Kz/ggpuPZjTgu5secWizK7LSY/wwWCqe7EQMpVAnxcugoXXchDbziObbGM
cDBAyCREdTs4KY/fTUt8L2gOXsR1nQR0dmafPPwv3NS2+0ZkgPhFUzIodZyI27NjtR7hXGH3HWDf
NkzYtmJGIBhGpxj17PSnRpbNzYDCGNmBF1j/vsxDDBfXae1AZSMB/7xCIRo19vGeNv7zDJvbyEEt
O2KitQH7TpOlJiAkn0ETmA1g8CTqR7VCUjXAGn9uRPNa7jk/Ict6mbjtAFRzVV00INqHuFFxCyrP
GS9GSaODdCM3sGy6CdmmFUqIoB6s/ic3QOZ+qNJJH3vJny+bgunwAXjpQPIaniCo5AJ554kbMOaS
4/mv237++vc3MXGC/ErF5FKdKl5W2VXltHAQ6MXx+sn3ymoLGW7bh/Xvb4bBUQglMg/SKjrwvsQp
nfZeeemD08oI9/bjgkhIWnClTzKHzt/axgI4xlYIWZf5nXIKMZxaLA4vQG6uT7Eu5QcS1JDsrUp+
ggJ1s/eGzSuubYVMz1YTNHOKcIY4LVpoIXAUer8LVdON+pvt84ZnA9AM9ZxpLH7MbH7NwZRxaGek
DeeNaD3e/l0jSLL+vQGKDaB+RK4Hgn2cR5IU1Q6afc1d0gAmWuOc6sB4uVFHe99gPROmHUOIbZpb
1p8Gb0HX1wJZuNibC+iHki18rW0I4xSHnorSvuomDFGrZVdA4xWq3JM7zJ/a0Wna5/OrZhvGcOx4
8dukCrPuM3WwEyLDk+muR2M2xKuc+sf5Md7fds9ELsZtnDnO4ukTeISbu2aa1WsvxXTR+e2ZyEUK
ju7GRR3r1CzQ0pCCn9AQP23kUu87nmcCFWWT5zFU1saTBAvDUdJOXVXraZpCrWGXL8kWRMK2DYaD
r5cURgsxnKD7+x+UBCCZPPZfUdzZwlTZJmJ4dgrwaDvOOvkxl3AHQCLUPmi9JwJ5pNvGCzaQSbad
Nhy8Iu2cAaIqT9UyXhMXZNw+FI8usiITNsjazp2EM+Lb5URRHcfzRzHj0nv+6++nBIAh/x09iiVF
pyiUtn6uv5xl/oe8oldOwe7+DLSI8auEYM2GVVmWyQQNxmA0didojCPlVGisWC9tcVh+Oz8T28cN
j+YVI14AdcNb6TrTFYGq4KewC7duSLavrwb85gylveMMXVjJU9O5S4LX1tlNDl1TXgaq8v7B/s1t
2g2DaL8LxNLbpHOWp5Uy5nB+bd6/NkMC9+9fTxAY8rSe2u8NVHJAZR7KnrvdMXQh78mjgdZBfwsN
Xd1H8chLf0K1PF5isfNE0MeX7Y/5mMzStOvbXtLXTEAyPaljfuhB+7hhx5b9MR+TM6fxZg6pKkjz
gDt+v5JNxodWdewyjg3PNwwgFUyh+1C6r3mrCTmRfPLulgVn1efLtsiIhN4UFxw0zMXPNnEBcprr
KlL8uZqHT/mUzg9FK5tDRrJnPcvLgpbZdjTkVVO4uSh+Am8HbXEnzyLcN7fquJYNMXl0iwFcQOh8
Dh4oZH0YiOAXf96xQMrr8+tlSXtMFGWjq4akThs8iAqglCEpn/5ktihvxcdq6T9dDIPwTDglT72x
7ye+3JI2vJYB4GchNJE2XNOyToGR73AObYQKWkAPqvWgkTyAxNzHmzfx+GWeYaIpOZWQm82H8tSo
pD/GAIf+wIHSbjme5YD9B06ZEai/9svw0xW43MksKPbFmh/kTEDqCSLal6U7JpiSpEXpVXrMHgZF
ivS+GXhYHud4zPLjeYOyTcSIkeDin4ayW4oTIGHT7s8hPnh8fZgGCABs1Dfnh7Htt+HnDWgPZ4iA
lrjz8SW4T1D/GiJalWV22SEbGBkPGldBbgNSK/Swu3C8YfBDclggPl9tLJRtBmayowZGYkHKUwYS
yhvwvCcvfpoHWyjy9Xe+c5/5Bx+JlzDX61GcJlOQud8ayIcP/2UdNFquU7/0msO0DEF8vUBjBbIJ
be58nxs4DUQSPfolmcY0ieqaybHFc4RLvMOUJe7yQYPhCf9fcJYdIbNNUZ9GLdnZU9D9Dvdo8yhb
6AhWWQsJLe2F+9HhZX3vZ4LhBGkLSMA9UBSYRYRW1dG9r6Bvx78y78+zlAjrEP8KhRMZPgBX2KFI
UIi2vWa1VxeRVHmsHuEOIDWhi8uK/xosIXIfFcrKR3FkTOIfTl65YgvYsp5J5hKCB/1Pa9DbZEUk
mSuz2Y0SDYIBjUvHnrg8uyln0L/83814HcKwshgxMZgmqBbKqmHBXSMgd/vY46Fki5D0PStbBzCs
jCx9WxFo3Ucszx6YA7WJERzrGyin9/IhfNysd2e+diH+jKuYZmMG9DeBtgYN77Vg3zO8Je2hDwPR
brTM7FwSnC5aMZMzo4J0dd8L4qJcrCGxLNpM791Qd/+d/7xlz02uDNqAepgXIfY85k+EVeQwwgz2
jhK/zg9g2RCz9s2dKiWLix1nnjPhOSyYHhaWzC/nv277+evf35is7BULW4C90Q/XqAidUDIak+U1
RM/8BUWYdc/Xeb0ZAVRcC3fw9+gPEF9Cm/t2lJtgxvfuUevXjdMDPZCqG5MpvoXs/W/NcZktl1eU
8qDd3U7AM3ofevR/bhzptsUyzpDKByMwSxd9i85L6R5AO5VC3pAFgwz2aQ8A8xZO+r0zcZ2V4eU4
Saqwgmw1jCr5Hq/t/rxsOFTYAcCgHd9IRG1rZ7g6dHmoR8kcQ4N+/EqKn0kN0iRo/R54zCNXVd0e
ILytZ//38kZMyayByz6Ju0oD31bIvNuh2PMiVf9pcr3bEP3yYTZu5KeWPTKL3zqGRHxb8hhsP05N
b1nur2oq3nQT0vESptx1LkbuqGuWUhrXNMocfhOD8fUGj2t0A4Vj8Xey2sQbf6lGsIEvbQJtYk3F
fYViELr5SpFuhENLCP6HrqRcoDLq91gfydHYXhBwb3TpuKtqVOJWdTyIau+dJBxvncugTOuCGTGA
I0qqbIxpVEl1rwReCDMf155pqa9qd9iqRNi23ogFgJvlwTAyGnl5qetDHyz/AUnqQNuStlsMgLbd
MUIAkpqOTOgbuY19V31ugkLfuKnfbxXebZ83HF+PC/gu4lrfNgk0o3cqqNwCHGzOssXCbBvA8Pks
Xg/3kunbwR9csR9EBr4PUQX5z/Pnyfvf/6cqzhnoGYKx9m41qmZ73fg0IrxuHs9//f24+E8dXMZQ
qm8g4Heb8DqJgPcGuUYyQxSLcfcQJO7v88O8b0ieyU+CqutQErekUTLj5aNJ6p9Ak8uDR+pLWh39
0AsNJ08kCASnrPVu42H4QXO8nY0Emu7nf75tD9ZpvYkg0HOGWiLezW4r6E99nFhW/IbUiLzgIrX+
9HXUN1/XA3QikiXHTy+bF4RbaGiFcXJR9P6n/q3rhUFXPQWjah7fV5AVhHC2pPvck1stxba9NRxY
dmHjVipwo3WEZP3l7eh/nwXady5bfcOFkwBEJAEFKSyRo3enK6T+skQuctnXDf8tknlJvTpHJK3a
fL9KOuy8BMf2RV83a96ShaJY5VxvQc/XHYssyL66tB028g2LXZo1bwrY0Jy5M42GIhx9wK+qgOwd
WczhxuK8f7ahSPq3aSY4kgdRQme6isePled90bUGb4uTXg99d896VFarUvk7N966XFisyWyHr6TQ
c53mkLdmAGceKuWNN4Cm8Hg35sHWrck2yPr3Nx435BmfwI2IIxuprLfL+im4zqBUe/BHCNaf33nb
GKZXQxIshAA85NGbZADfO0xKJqjCeAtEYc4P8X4G+E8xfFhYrefKpRFHGssgF4jrJcfB1qy08ui+
CK5Hb9Rbvdi20Qw/n2gNSYEFyQDH1/lIv3DpJfukYE/QFF/2Xiy2nnJsVmc4PDjMAdIeh/A2iUEf
QMI020sF+9YCTJ2l/zT0vfoBsaV6l49sI0lcz4l/Kw2QBv/bJCQYJdyurMNbVg0cr199U0BjdYGe
+Axtrygl/Vbzv8UwzHpvLrkeYBNulOXUW3aJ69Z8x+tF3s1L0rycNw3LdMxKL0AG5ViRikZyrOfX
AMfAx1YEXnc7JUOY3U+s8jcyCEsM+qfs23Qim2ePRDlLxV3SxeMdC5yv56dh+/g6vTeOKiFZl0Lc
0o2KSYUfKBiA9jEeuDcOFotFmxXfYhCOVgR2lmW6K/cxLbOTiFNFdoSm5AnNKE26HxwaXgIdxElv
ln7pROGVErsyTM03TdGihQdRsEF6uvl82YIZGTtltOvyFMWTwvfANg4uIPfT3IdgcLrs+0YQiEeI
w42NDG+Fn7YvQgX573yg3tX5r9tcw3B8OhdUx4ibCajghhS41OonD3p5M3fQjD0/hM2iDD8f0C81
ChHgpklSdZgUOmV73D42IrLl62bJN26csSBAxUNHNRjuR9Bj4CXBiy/0NVNfbJjwdOdC4zCCKxNy
aDJNnS/L4jTqsoTC7IlvKM/xji3EbawK5wsv1uJuJzbfhv+U2N6JsqawGBdh64PiL115PN0HCgg8
KMbDXRyw76yqpgMkyj+BqOiTZv0xqED+DGBwKNxwV64UCc4yRmlaPq3/vcgazPZ5SDCTOWkX/B5Q
DfBd1aFZL0RRfSPA2Mxh/fub8IUX8HEocfLfqqGCmu7KW5XC9Te+bjkmzZ55EY5uAG6n4JYzvLHy
YbxuJo0DJUcPQeX3x6Fv7sbl+X/BYm05VUw1MhYnYTEisQdWneWvnKW/YoHsb+LlfLc+/m1M7E+t
8T0zMeIAjwGvBsRT3HKknWB+VAeqArKTfnfPdQZxjpB916X/DFLNZM+zMb8aUaRMs/auztAYd942
bJM1IkUlJGQV/NGLlIYDyBz90LJamp/LLNsjqO/yS941cSr801/fEjWrRi5XmnpfBh8KwXWy2Txh
MUGztx6FW6IouIWy3Z/UPRbQnnSKTTzGu0SB649fz9Y3Jt6oZVQAEsCD4gH9BLkD/hcCSk/W+6jo
DJ/QKPRbag8qK3P1Qjr/LmfjRuZh2SATKQHmzcXFezCGFkl3RVzxTY9IEPIQwKJUbvFzWc4kEy4B
udd0kOPSZbulJNmOlSBwmeufyMbl4SJDM/vuuQCZ2IzzFB8HYfOh6jwsYR3fT/4YPwZusQG/sk3E
SA1E0LK67dblGjTEwUOWXc8ducuDTQpCm60ZyUHVon2fd6strJE9iyfcCsaL8LmrpRlBAYaER5uh
X7e7j6dD5QkXZE2XgNPWrxveTgX4c2sIbGa7LOOgT597EtEB72bn99iyNGaf/NAGczGggRoHjTPL
a2Th8YG1F3qC2RVPS0ViOrYs4gWuSX9YGwI03xdtferbLcUGS7bMDE+XGrR+dVmxSBf8u67QgZXU
/hPxhkcI8n0bU/94fqksbm22uDcgsZyDfh2nVfcQTD8yPn2Ws7zvp/TS7Vh95E3U4mXagLZ0YhGN
4/wYgzpg3/XOy2UTWG3gzccB60jcttQsatjyOqX1z/WOvLLTee2WiJVtjQxfriox6qxfsEajiOIJ
aFm8CNwtbdDu50L9OD8Pm80a7sxzSYexYSyCdSUHsGYW+0bFG4tk+7jhzROUA5YcZO5RAjDdsQnF
L6FKcrjslxvOXEFJDGIeHYuyBbi8LK2+QX7rwqqL2bc+8b4aHMdhkRTtXQd6iwIC5nhDfJZj9yOE
vuNlIcPsVp8WsK1XAmY0kLrYJaV+bdE3d+HHDWdmAqGUpD4MiOAHk4E9udt0JJa9NTvQKZQf6s4n
a5P7CuJnCwpGfn1hpP6n/3waPbTiFA6KUGgP3w3QdNqjfN5vrIwlzJlN50PKnCpTHN7rT49c42pI
quI5SdJrCjhm0G+eZ5bz2DN8WNeDA2Q6gvbQcLJj4OsHxKnLDrkeLquemB3oCQ+dYRm1F5GwfC6a
atw5ZXMJPR8OTM9w4KHzknLiiA4Z0c0+Zm1+DdDlhc8WZrc5HuzA+7pIxB4w8R60AIAUNBvHrt9q
jbasvtlNPhVyJmRcvEjWrQtL8r/rpWruoD/gXJ0PQhZDMjvK9TR4WVZzDy4mThPCv5LTgZXza4Eu
tdIlWzAznCrv3JX+6SqPB2eE+C/O/rp5URrJXAmSn+j8HCyeTNfz581R1uS+bmZJEaXReb8bcBVH
yrUJdbbtgXEKTz7vfeXjFAZPc6VwhIGpBWD6pdQ33eik/fGySayTezOJLPMZI4p5EW39aS/zoN8v
6RaNhG0Ohhdzpx7Q1T+zCK324R11suVxArXJbs67S5Rj4WkmCC4rpHLbYfYiPvUOqKSg6KCI2GiE
su2w4cZFOpc5SlZeFPttfBxkNUQjUpbLVt48h30PTRkDwccd8F7qDn03tXuJIBCWxYS+qUDrTKkR
K8+bqypLvN3M6i28kGVZTIwbrzKIScyIPzpEr0oBAkfog2XdhkVaQoMJcdO8VBKL4UWFAiHDAGLe
m2bCnZz4ZfMYI40YR9DEXLQH/6DduoINo9ezCDLi1UciFvUkW7llmxbzNzu7Q7RyF/7selE9wIML
sDgeKopsevJT93DZBAz3JXgbL3uBOFpBWAUPT3h06ojw9pd93fDfbKw7Wc7Ki4Rb9rgxYaNJ7Xy7
7ONGBq0IKyntSLEWX6ZPU5rUu15dmiCamDbNO68GKY4feQG6qFzIL+/SDBoM53+7bWcN301y9PAG
k4DvBqh9JGh2/kDWHJTly0U4Rs8EsFE05vliiRHXxuabiEF966vN0qvFxUzUGmUln9yphYs1/Clz
16aK9gMn/JT0+XPYbunHWVbJBK5lQajGOIP5AHGPwsqMdj+QTP3MV+a98/tgiUQmek3lhNZItTzQ
opFXteT1PshBFHLZx9dpvTkakyGZad0kXtRk09cpW/juf5Hg2n654bhJyNIkBu1mBAkC0JYV9U8h
qy28j23hDb+FHo7ndbWmONRxCQCZUguKFrwIO2hOvSw0mD3bZFZzl5CwAKUnAH57Qer0qh71f5ct
vXHwNvHkT15bl0DPezMgdQ0YVhDbtponLBUCYrjvAFB2WZfj+tQ4foLSxF3cFk8xqii12Ipu7/LJ
+CE1G7ZJM5Cl6scl3U1zQ5PnxMkC/nOAiFD7myWxl+8DP85/atClLCdde+k473hTigCkW42bZ+m+
D2Wh5T5sCUS/NiDx75sdNVu7SZDnmXI6zLzvcugRymmHnrQtbILt62u8eesxED33hA/wtSTdfVFO
3mFGSf2idJuaILYsIDlBNxCwSCp4BjCgPKYebreXGBz9p4mbzoQzTQEbx22Kuj7wfcOmNOj77khN
DFuXoQGgYkgj+2aadnLq/d2fNuuCpMvhst9veDzjAhfOsHMjgbKal/j+Hupelz3cUlNrBuwudQMa
Ebyb13h64Qx6Em2cJBvgEpvRGL4+jDydBr8B+jwf051WRXd00zLbsBoB0/v3BkhNxZcmGdGTOKDB
ZAh1xI544AYTXHcf4CGpV7sgdNINC7Jssglmg5TeNKoRaIwVRN/0c3yYPHArdRIKMBftsQloW6/9
bSMFSu8Jcj090eaQLyCnuuzrhu8qr5ZuvCJvpgFYSDfsDnNYxsfLPm5claulgvB3XcGCVHNKvJEc
cyfObs5//P1shop1R95EHYgRQ+86zrDyBciSoXz0BCbcGQQl4T2k83L0H1/Cy4yYbrZvx7x08NYl
MRLl7DP0MbNb0c2XwUfAePn3PPTgjqNqsEikGqfozxa0Vf/j/CJZvEwY2XbV46IAYXFsbwoCKNI1
7LhofokQ8bowhg8nki65gvBxxBt5V/BB7d0q7i6LbSb6TM2po8cKAeIPMwwUI9uPkIjxNk5Ei/WY
iLMGrXpxx+Yw+iN1zTg0Wwkem+l/grCnUgcbcciy/ibmrEI61lK2hgc0cYCLstz/L8hhVjd6J8iZ
MLMEHVU0DccQ1XD3YWW4psXwsVHiervRxfb7DQ8WeHcq6q7FMi3Tgjy+71l6KMN2ejpvn7YpGE7M
syrpZkDAIvQvZ/tVAYQGy9VaVS7LYOuVzjaJ9e9vIkXh6hh8oxqHgUPURyV0u/Zt4JliY5MtZ4Cp
ypJ5QU/qYXWDVb9O4ga6y2L63wye6407iW0Ew40zniRobfHQXujUHYCfKP1CzvQ4a7bxEG7bB8OT
m1nPqHXVGIANPuj6+R3UISOaoS4ovHljFrZ9MPJv0naAohSonJJV0wDqJb9kwLc4PCwnvgkzm8rC
r0SPVAgqPB/A0nydzLj1NA3AUlBG73P/e63TjfqyZTtMzBlN+n6QnuRRFojWRUcTlYUX7gqfZnWE
J6pWbpQDbAMZpzMVVUMdghhYzPpz5g/8Q4h+iDpztg5Ry5aY4DMxtM0C7kYM0GbhVwEp7i9oPdqq
BNi+vk7rjePRsczDkeLrYC1uIGwLiv1tdIJtbUyvLiZo0TstMMMJUIsZiraHyvXLfRle2GVBTTTZ
MKQLicFZHAFcBVkiB/zrFOiNw/nY9+4RJKiZ2KkgTmaJBq8XZNUPakyKXanAfevkERtwdfe4v5Ep
vevcGMiwIpBzNi3Yf9oXKJNFNBg/hX721MNkgUnZ4huxjbH+/c1Ws0SjJVKM7gugOzeljutdzbOH
Pq33NJ4+nV+wd80J8zDMSTcd67pauS9i0vmDCpPsWIO5ZSMjsM3AsKeBCWgns5i8ZDGMlQ3TgVby
fljq2z646GEKMzByPddblmqoU/eljEfIk01iKa+hieK8nl+gd9GP+Lx5TCRFz3hHyYsa/Fs0bzw0
M942m2mMelof3Nb/7uX9x5xtvvu/64MY0Dg2MgG1Yjr45GUYfe8p1GW8XEMZCUcHrnLNFtmxzVGM
cyPIZ+5By5t+S/IpGosgaqB+5LbBDdTVPgyiejq/eu+eIIKaKaGYCndOBqweuNGeNCjDd5UXoJCs
7nNnfohTchXw9Pr8WJaFM/PCbMIzdBUr+o2S9gOd+HO+8BtGqufzn7fYspkZtrpwoI8p6bdJc6gs
ZU+Dy08letymsd84miybYjLPhG0fpAIioC+qqu6qZvpYNOXtwsJ79HreNy2/pEyATTF8XkIEFmQR
zvKiGtqgW7kSV3mfhdH5dbJNwvD5tl25luuSvCRdHaHJExdUOT+u2wymXMg6+f3j+YFs+204ftyB
mw5cGstLyIBE7qcKIu4j3oScqean80NYoqMp3ddUxcR92S8vLBuXU9wr56Z1vOHX+a/bJmB4eug7
RRsE9fLS+Ul4WIjCw2g+ymjQ/4+0L2uOVFe6/UVEIBAgvUINnt2221O/ED3slkDMAiH49XfV/l58
2MZE1D1PJzp2lIyGVCpzDd7Wfbj2AYtj3vKxSKdpwlIbYKu8EMWgMgi2FBVXjsQyP+yF4+mxcOcX
AuRZ2+F0Q+nm2I7jH38uN7LolUla5oVNl+ekaob5JeWC7CGCNiYDQQqNK7A4fr0OK5O0ZCMwO1S9
Vzv1i4X3yC0A2G9uM6qNqLT246e5+3CJA39mJmRU9gUinWNc0+EBTPSNJGTlqC1pBarjhLpjxt77
vnpU4XSESMuPkQ8Ht57/wvRjIyytLcHp0z58gsuniDmDYu9ZSO5RgL2PAFmadb8lGL+2jRYHuW2n
lAnfid4jE+5Z4MRo/t2zvjqCp7axxGsztbjFaS9hbp+54mX2+ycve2h0dVWYbD8PTiw2nT7XPmRx
oIe0ooAbGvFCXRijnr5EB+aBIRU9ycp+vVnXvmRxokVZt0NnMYY/0b+nIRA3LkUeXJ5MbLYv05WL
e0kWGHQbasED/x2aUvfj/N2rq91pZ9VYFpA9GlZvpIgr52NJHGg1BCUCKPm9p2O4o7z6tr1vV5Zj
yRlA+4SF8G333ykfdxVoqo7WsWeDnY9hvl6NtSFO//7haBBI5ERuyb13eCNdYV9NQReTkifEf/t6
gJWzt6QFWOhpZ35apM+h5ZcNUgDCpisQvs6LIEtOgHJ6lmKWvH+nCH//6bUUmPA2R6pehFvJ5toa
Lw74UIy5wsPSf8+Ud/+vnr0TbEpRryToweJoe67flJBIte857Cw4ikU+LY8UD71T+if5t7aH6UQX
nYNjYt6SHTA2uTUgfZTvXmMkvULPvK+ecp6TLT/atR21ON+VUxvJuezenQqkqyzJvdzOx7KlXZPH
c03GWsZqcNP8n6832Mr0LRkDIk2FLtqpex95mhQIwJ2DJyCk1G1mdhIxxQz4982tsBJXlhSCMG+A
2O3C5p0jkJxWSmGn1ZONx8ocKiSJ4DJuRMq1oU4R9MPZFGQIMxBemvcaX3P6OuzvajQ7btXBorJL
RLj7eg5XYvKSSpACcG9SEF/ex3B8mODvFKLgAPugXUl/yWyL5bc2yilEfPgeDdQrbVq3ee91f9lh
V89NdqANu0WpNIEWbfz1x6xN2+K2573085ZOzfsEu/jTUKcquDIpmuioQmQD6qXnztsiLtSd7Ubl
1vU7n+udFM9e0V2KLE3y6nc+bT0L1zb4Ij5Ag8vtQTat34GfidHpO6YTjU1R78DuiU/fcyow5/i+
86ZvkQOMoIuRoCvrd91DV96HwcLpiYgzdIKo/38lNXQRKlAa8iKC1Oalcr0LeLEfImsuIQm1s5Ls
tdNs7O6V6L0kIhRaE+DLfP7WFkF/Yj+qMG5rWrUbM7YS8ZYEBE06qbta5e8K1zSwbFfwhv3WQ9OX
l1uJ8sot6i9CwTBGTpYZIt9TD/ApBi+ik2FuxsnGJ/yrifefthHzllQEFz+bEUc7bx6dIZcRG09Q
CJT26GsO9a6DRJdtE1SqABJDqGiq69IDWgXdJY8M8E9Ary9oi4t6EEOByohOxzcqp7K/tHVowo27
fm0dF/Gj4oOvnajy3kLe0OYCYvgB4scMVOXGACsBaklpqHnX5tDUct+GDHJVVUwdO41dTK3N/eMQ
dLBKhX1x3/LERqJsNx6Ia5+1CCJ4Goqmm7h9U4Xwgxu0kkn53biQmj7vyl/SG9pAzKKSpnnzZFP/
BLHR+yGMpc9fx4u1P38RL0LToZlcBPqtPoG0dkC9E30c0Fthx68HWFuVRZQYUbWIONf9m5OW8UxI
QkK6T3G0gtK7hjnh4ethVo7YkugwU2Cwo850b35aZcNPb7RwKGcQQFE/ehuF4unrYVa+Zsl28JhI
IXOkmrfMr69P1wa4D9CEodene+PU4/x6mJVLY8l2KCUz5QyD1bcWsLxTFBe4XzMNcSIGCX6XoOWs
Dl16Zqqy5D+oikRTyIby5URoPVVIT1mRbul+IuRViGfqTRtttpXttnTS48B5pingNG+80Py7Hkv5
vQ7n+vHraVsJ5d5p1A8pSiPEHCLOyDeIQ8mdss18aDi58BSdd3putmyR1/ba4si3hvFsKpV8q4YQ
lieYqM65MqWjVdJNvQw2VCrWhllkDhYyyIAZdOxVRXC+z4uDjKL3UZ6lx8YQ6f93skTtoiQkW/YK
d3Cr31NeFjLu0TB2znucLhWBB3Aq1YB+8+uJ4SoiBym+uLAzjXMwXb9e8JVkcUmOgIdYPlZNFb6S
UNaHFg7Fcdp2KUxJcBoHj+36AVXBFrb1u68HXNm/S8IEFHpnKDKlwasx/Xgn03J4LUILpc2vf35l
yZeMiZrllJpOeq+R0GN3pNqNyDUnRs97GVo1bgTLta84nZ8P50R4DvSG4Q6/H5V98EDYiqHgsqU0
t3IIl1wJ0ek5qHOW70U/Hk4LUXfDm6HRVZfyjYrg2hCLcw4uJISBXdW/pmXmvBKvBgr3YOt8CubY
IPl1x2+Ku87WdK0NtzjvtfaCkBo336vOsG9p6lVJCpTaVdurEpQx6v/9evXXxlkc+DrkaN6WRu6V
Lr7rFn2+zKuvTmjm+QR8+HqQtbVfHHsPfgLCk6Pcpxa5KAjnLDHjWUwo5v3rI/9hY4UTaCD5FOZ7
ELefMyiaxIW3yXVYmZ4lkcKSqW07i11bGL3TuPxcKu5PFVSX++9nTc6STuFnJPTrICtecYGEP/Mx
k69AR+mzUNXMW9IoEGydGf676jUaBKTpq4LNQ1Klvti6mdam6PTvH+Z/cEjDM52r17oXr62Vf8Lc
PfozvfI337MrIWqpA9zmdZ1DRz9/VUKNt1AcpnynqoBOsYGI/ZZc7tqHLE64QTOqn2xYHLJaPkCl
7FtE/T2auVcMot0bwXZtjMWx1qE/Cd4N5QE2QfVF6Rf9X9MM2VHnHSwV2cTap/N21eJcl7OtSM2C
4tAof4wDWIrFs++exWDCplocaJvRgeZVWhys6IJfATLhYQ9OEP0OJ4QiP5z3CYssXgubhyVKSoe5
7uuE1Jk9zqPdEvb4PCaRJcOC5FEVAsGHlfC7rLjQuZZvFAoE/cYT6vOsnSy5Eo3op5o5mKLUw4Ow
Gnl2lBUtLkMrsl1U6Qn1q3GLK7j2Mac/4sMZjFpRKdR7isPU5U8Bbod9TTQ9nrMOZEmdcCksjYKg
wTrk9F7CDCqxFXjW5/346ch/+MsBgBNZbRV20th6l8M01JDbgpr017/++ZuGLLkTqUejws888Vop
EJiawfu3EsZFsR+abo5nZAt+9VsOW2+oz483WVriQdsyDIWuikNN+MVYECjGBBBBwRvNQKX8zI9a
HO0JWTPpu1G8QgbioqWQwKdXLbCoUkM/1uffc/f7FJAzF39x0kvFpQj73PkeChcFxGqsx3JXNMY9
ryBKlhQLBlnFlhfceTk9O09PzlPbbZr7vTf2CdLpjWDy+RVClgSLdp6YpzSTUM8aQKpC9lFbaGds
pyErW20JwyNFNbhDFToveVFdy5EkBXJBlQ3JoIY9KctjWt225VZ0WTnw/8Hi1YXIG+4VJ74FjoyA
7ne1N8Fo+cb9sTZfpx3+4VxWwdDaYMIDEF5WNiGGlgdXK/8IZ/MtAeeVw7LE4QU6DBt/ioqDkF10
iSXzj7ro3YsAOMOYlZsy+GvjLO51Dkk2mjtMoeo9D/4ViWaHXVCgYBNBU/muGynor6/jzdpQi+ud
NCCXg0JSHPTAxh/Gzv1dxQM427Ni9h5m4cBm6euRVq6XJUYvyuCNMHs6P3TdmN92XvmYhQXklqg8
gl3sx1G0Bfv8N5H+b6GXLNF5aCl1NTdl9OKhKJSjgExwxQtXXgSzA0uE+jjAWak144VhdH/e1y2u
/q6EGBYlXX6I5vzCFeKAPByiNKm+xyPyOOfRVhV7ZRqXYL0G8s5Qm2/yE3zkqQAZKIH/sUx8WNDB
GTw7pH24xTZeG+pUT/hwooLBCXvHF9iGavgHWb8CbDa/TmFT5fCKxJHsv581eUvUXmhhVGJ7pQ5B
Kp7YmP6TE+dNG+/oT6SK/S7/+/U4nxdCyBK6B7/uqOao6R9oNKu48ueX0RSXTWAuWG2etZ4e+iw4
fD3WSrxb4vfSbiyirovUofd56u0ikud6XxReZTZ23NoAp3//sDq1FwQeFid8KY2X9J16H1R25nos
gkIRcVIJp84P6DHeRoUDMjsv7/rS3zswE4YLrNoofq19wyIxyEyfu5Y5aIqNijpJ0bL8FmTgcdjI
1dZ28CIXiNy2b0btos9bp8c50Aq5rdnXdr6cmWqTPtsy+1n7kMXxN0gFB4iDY6DOz95D38zvmgV8
y95n5eeXGD6Zjk5vHC8/wEd6IDGDWrSNp2yw8rzdugTwOX6FtxEO2sEZ8wkORVN7QGJ77p9/Wp4P
W9URoUkn0eMsCOm++33tXznuXDkb6eXKzb/kckDBv08zadAn6527oOihHSHHA/PSLbjH2vSfBv74
909DGEn0zQ49634Fqvd/RK7st2ZnJSqFp1E//rqvXAcSMPkhwNUBmtAdasLfQB/9p4SCVq+DvZnq
Ld73yoFYEju8wBnDyZf5gbnpjZWoZRs5v/hZc6A+cWNIYB/PCn9LdWAv6wmmLMuh0RwNOxgrzAe8
VMlZ4GgSLs41D0I2uwSBfB7KCq6JUjh3EB8A9vTrv34lKwoXx3mC5i6dS8SlScnoIIrwInArWM6r
Zjf3aqM+u7IWS/ReT0YRREGeH8JyRpWU9wcE1qOhqMWLxr65UbQlYLTyOf+B72UjtNQDhVWHbY2d
ox8BNRdlZaEHseUVvjbE4oiPQKsrqrCxZNvdIKuP08kRiaUcXL3ovAz/Pxq/xBMtaqfZAa533Z6V
hCDlqbsbCEdsmaisfcbipPeWdrXbY9vyrtrzEJ/B1Rs8Gq6C+SzmGSNLNF9fMVVCSzY/aIA09hVk
zvY0nV+/3rgrkSpY3NzaeoQZN5WHGQIG9zXP54s2m73zMIJkCeOTXVlWYsL0QGcF/lmjERBI2sLx
r4TxJWov9TMe+SO2kKpkIhr9nAPYZqtmo6m6trSLM22cIpfZyCRUBP1fmR++eO7gFXFDSB23dGy3
ZHRWxlli9cJ+9oeI4jNoZG5lNd+Xbo/PIG+9njbC0//5+n3ywlki9AJbir50SfaMtzRll1HG5+zY
15X3Dw9I8FSXju89h102dzsYu9YO7IZ0nplHwrNuvO4mNxMHJ8/Vj7DC/5IBXCz2VIRB5l4NeOam
P6JhkumuLx38XxGoUsS0rrNwB0snaDRFALSJIZqaXTePrdmZKRxYUipqo9jrA1QJZee44th5DBkj
EFVh2x5LiMK/VWHlNAeWmihLoq4P1M4MClaMARH1uGtMJPxdX1XzH8A52Ls35aSMTdrpt5miP5nA
QdpewOI0fFDCg5sNq+fmrnAMrMosH0bGExfK3N0uqAAfCgyb+3ic2ORcCkfM8slTAUUtRUBIMi5a
iNHFGqzJh1m1tP7lpUY5B5J7NSQOJ7//XakeV0zb4MG1Dz3eODsvQrkqCZto8mLhdyW5ayU8Qt7A
12fOozTeHFx3hCiT0JylYVwX+TBdIxJW93PgtDCQGWlI7V0YdRMdkqBwmilh4eynh7mxRh3hmtuy
i7TvOorXlpsV4lvUgK7/jzd1ijzoGVonbYI195PcLYYbKkI67HjnDoeCAGk4ZvXMd1gCHj0ETSur
XYM3ML0FZ9enF/kkcuBLQsn6/L2cHUXuAIhMi3iegDtJwq5m4zXQG9ICH60mEne1Ee6uQBXqpC8x
B5g1yXLg2Ysoy6IjpCarKxcyGobGQS+K+i9sU0YnzniG0FmSvA7uwswJoguYmpnyyAC46mHU47dY
ZXiSQJkhGCPJ1T7VTQPho9xtwmaOPdH4bnlwIB8e3jsmZC8cChTIIKJc98kEUegJHexs+j2Sdnoa
J0df5lbob7MI4LfnVrlfx17X93nsRI56rJCAosktaQdyNE+5fxiBZ4MCKpD5fvZT5r4JX6d+TNu/
lYGh7T9z0bp1YgsXkNcIHgP6SP0eyxnhVWfiaRpnfRQN1eYyg3XUi4PSU/VYBcFMkjpsRlrsDHf0
cNMCthXGrKYk3PXQcvwd+qEJEhdGipgeqEGLuOJZ/cvhbXYDa7bJ3rTcwHRZiQLVsRoGzekOGx3p
cltNPxo/n35DRDQortvQtmOC2k0+XLqAMubHAvYY7qNrPdnH6NTg8ClMmoi5EbB/7hrJhmd/UBWL
YRg7PxaltXJXw7xxT8eZPVWT0vYC91L4s/T84C4yvXEviHVgIhaykT0L7QYv89QE6fdx5MUcq6jp
7/sJgnBX6MOTYV+B8Gwu/LZPyfWoJCM3MFAv1ZuNUF+Gz4Bt1W0JVfVhT2VXT9/RCOu7O0eCSL5D
Q9996xqX6n1Tygai8WDkuA/Q05yG2PEM84+Ba6shbomDGYSlMe1iTUMOifa+iOQ1lWlzm7ut/qbT
mv9Jo7yzCeJwNx0kKTv0cfPmERZOrZMotJmeRe/2QTJohwb7qKrT7huZAubYJDLQX3gcsnlUKp4C
y7smxmms/GPI+45h9fMyi+UMWamkbzT+DOsZBBJHk+BWG1s/ZBqeO0eH9KGAGYGa/2hMZh/noCO6
O1n3HA5PrcejY0vT6RshHswDNEASehdO2skTf8TLPnbKmn+33dD/NHwaWw0dojSwCHgCUllQpBcH
j/b+X8xDr/dGVD4/BMJmwa4u23lOKIE8NwrsoeBD3PGiUH8QvGBsFEIuFPKqhqLUH9BGzTlUD6Tf
Xhju1uZ+pEHonwjZozvvDQnCQu0Dr9bhvSuG1jyxQkbvuAiw74BrzeyNhdYjRBh5PabfRlUC4zPM
Eu4ffVtOfM8LsKP30LKCeZKKtEfRQwpUet171hNHMK7c6goQx/DVAaMLyF9cKvrghEOQTnFHB7iL
1FGZ2Z0sxuZ7N3OUWMvM851jjsolQ4SsoSVK/TI9agk2fB8XTVa4XqwbZoY9XNwCPPlTiVhLczTa
oexuvECXuCxk/xcHVuudW6ThuwPzl2nvOX3xHRK65BX5cl3ccapn92FEjye4HK2tGxDt09zbNRXY
xpfQuGpxw0NdbDgKIoZgj9Lb4By41zfTY2Sctr/m7ZwDL8j86iaAS2SKinfhswuh2qh5gGVeS15p
asfEA6SIxgWrJxf8cW49FPzhQu2lQkUIFbKGSVFXRO34yG3R94mT+dY7gm5Qt5dO181AVkEIQkvc
Zz5unhgkYQZndDDZ4FrQGmEH/GCWV/EkdVTtXAYc4+PsBmODK7WCTwDKMNhdE2+j35XJC6DZyrRp
gUJqkMvszTzjv0wR/OuLxgNGe1/pwFOJya1sr7I8bf5KPgPgo5quVc9BXjaPpBflPx3pEeRrH5by
74Pl/atFZGgvJ2DKzWVR1IE2Ceg4YX1rRzzcWcIr2T5R2Hakr2jMztX+BJaYRmDclRKPYIil4ZXR
Q1TuUzHgdu6KbGJ7sKS78QrrX+pbJrlz5UufiX0wEv1bwhmpbWLddRlP6pHkoBfxU5EAxn+BPPpw
C40a3GvUyX4T4dblnpO5/j7SljdogOa5uKKuEltWgCvp4RJ/a4c2bRqWZs8Bs3eE9ZcR0Zcn9MrU
iY1Md+URsBQTp7kiwm90hja0kx5znxYXMg+2iIBrv76o2TGXBylUDyRStlr9lBIAyxirEJzZX11q
iSPP61vf8+XBHSk8HspWhlHcBUVxHjqNLOXEldUhcZxRHuAuJu9gw5jfOZnMNqhyn71iQsKWXTUY
284ZSYfmRpLcHWFKKPtj2YU2iHPbbMGFP/XOOo2yeG4bLUYovIz8GmmMnfVFxMJ2eMLRauhbzYcQ
8INQzrSY9wXah2ET90VOcZW27hAahG6gRtKnqTE2uCin2W2744RtibtaVarp49DtCINgVs3gfPL1
y/SzasfpLz6dhw9Vrgxq5Ny0eA5ZOaiaXvWAifmw/y36VKorQR3cLLvWhIGgSacp3OQ2asCftTlP
Ay+e9CgNBUzKUtz0UHm31UHmLAA/BpGO7BxkyO5fGuUMVYXGI3j17Gqvx3WCUjSb2ouvv311uRYl
vqqbVR8Ac3ud+SCPvwWwajfAuDQelvHgp57NLmne9LO+GQsB3F6sZZbnVxq+Fc0zD/Mg8+OpN5mG
PsfIhr+ZHkb7xw/9ssn2aoqQf2SlJeYcCNZpzhZlhHFCFjfidDwqDV46xLqlrWG0VZ9TLj/9/iKG
CNDz26bj6kl7M79R0OYt9rCeRsby9YR/FqNOv79467cS2k2FN4c31Ict3k6FCFn7Exj129e/v3LI
l004dJp9jpBRPIlMQM7E9avgRRgxjDEEnoeNIufKiVlKZYxFNcMuTmU3gxtkoN8h+VQBGGU+RKsO
HmvvVKjtxiH5Fwu8LChgxpYtuMCTla5r7t/MJcA4wSEYsr7/lnohAA2XWnfgx++ZV/huf5yioAE4
IJsq+qdHmufd9tY20S8kGLwI8TR0lFvtTA6vVpa4wOKTF5uPY3DSe8U9NFxNAs8mdVcVvv9P3WeD
DDZi78qyL/t7dVbyYe79/GlIxyzdIV8NuuvIOiPf6DR8dnmfZmkRSyY4velQZ9lNICAoWEf6tbJY
m3mgT/XcbXn5rX3G6d8/hEoUtnVBSliROoyqIyiljQ+dZ03k7uvdu/YVi9MtOKv7KePypk+tk0Qh
KCAzJZeCqUufdFuMsU/pVqfJWh5yv5sLPH/INRgfdLRovbWViyKVE/EfFTWww9ghqR40OXRlM1fP
XE9ZlCdtJmfjxiTCK/O5TAEUa/YisyAIxpBBBHay7KGMu7HvV6Ziydx2AjdnU19212nWFaA+VRBi
oQd/8hhXcdtPRHSJ7/pBuRE41pZ20bjIB6G1iqrpJidQ/HcZOI8xI9P48vXKroWMRdxDswLJAJlh
wDhN/L5vmieYPiMJ7+ZDOad1EvnuxpW2MnHLjmTWlB7XSNZv4PE227i25VAcgwKKuWjYIyfxL2Yo
gqBs9PWHrQTcZX/SynogmYN16hxUJxLfwgovAbaWdUkEIbete29l/pYiI66wCgpeMroWcFYFB8Mv
kQP9gbUEHmEV53k9XTIi5vHBkFkXW1K6K5ti2b8M25TqFLaJjxlP3e4163QnH9GIsBsUmbXfX0St
coB6ZZmm/LpCtv4UpL597grx/byVOQ36IViVbdrCwMJFJho50zHM9CXraf001LLbOKOf9UcRR5Y9
y2kK8a6bmvLagatNeuvXeK/9lNppUUQDuKchV4j7XJpYGsHoawVmPtlCP6/tu0UMkwy8yEn7KGgV
lCCShSEcaiGkmbVPOQS5tnh5a6dpERZ6TphfgDR3jUenSUbZPLO8/z7nmEPPVU9fr9TaIIvgEBAo
vop57q8nZijaH6NfwoJQjOVcveey4j4qgQq08o1l+5dW+0lKsexvWtS7NM/c/Ao1/97+g0cvNFxY
DSunJ3ui4aIu4YYRKl2R6AA1bVOZG7BxLQqoP0vae1ER52nr0AcDzU/zMkuTs4NyXMjEQ4hgsuNJ
D7olobpURkywOoKResGSmUk2PUyzL+k9oGaZB0Ir6ny4WSTA0/CNQvmiEHfEVMT7NQbKmP0cdtap
3gdnGprgdz2lEjX2VLMoqZqQ4Z1ABKHDm5eHQ/02Dw3k2BKQIDpzpTqQMzeO6b8P0M8mbLHZhnS2
fBSsu5mrQAUj7IFZlt2FrJzgQQnE4ZQlEG9T/o3LTOR7O2f03cLGjsOa4RH4PbRXtDXEHd/ACRgo
TZzKTauHbKrdbMCbjld0j4ttaJKhDegO6YvvX+aDsqUG6teW9rYueweTW2SufSpN5M7yMKayLm5R
5+wANfNQMKQxfIIgeBFXjsb07uesryInRp3GZ/P+6636qZsAzvyyY61EVaPoptprx4VLLWzjPOh1
3tNO+DOqOk0jpxjK0SP8s/qQNTKWIQizd91U6OzC8/D8fp5Y5kw/UtQ9YB/99V+1EkeXUjVuVOBd
qrIQM+qK22yKMnKsoLVeHM77/dPB/RBKQ+XVrS5J+OA5gQDMn0bj0R99b8tbdiWYLRusVFfwL2qG
/qYqZPYc4e2bgHmGYnswdM2Z37AIMjxEM28KvO4al4B1/tQe3kk/Q5R0/nw9R58HMZQN/3eOKNx/
QCjm6ptXSvK97VD+VY36TmGa/DxG5vnrUT5FkIZo0pwShA9L0TFaINfPnN99U5A9XJPTHYTPn4LW
6WLpV6BCMIh+W2fiCecVGm58y43080Xyl8nAOBk15LDW/lZXKrhwieBxWSPSNBHoNl9/3docnob+
8HHgTffKKSP5SwQhyrSImY2t072b1/yQNYydOcwiMwCLuaLViDmMnC4HSc9LJgKuWwiBsl0tSmfj
nln7Gv9/vya0Q2ekV9vrzgx5wmV9Eylw56kVe0ByNwb5PDH0l3CmAhpVY01k+nvm6QV3nBZShj7M
9fo7zksFhd9q4wm7tvyLTGDsDLStYXd+77UtZ/uxdhp1z1ogeB6atsrQhPx6D3wey/wlwgm6cLj4
OzNeq5nZBEK8dje47utZP/6fm5+gXhA4mfqF7NmHfobJy7ugHthGDFj525eXA20sRR/Ry54nCXLP
FUNUI6DHOPkZYhU4/EuEToArBaWO2f9JdJ3eN2E/lDe9D6TZWW8nfwnSEVORj1BmL3+qmvPEEYjD
MBxpYq7aqxbRbWPPrmylJVgndQEW7Zw+uFdWZkmGJYlBeGyPBQT/v17nlaO3vFBEZKkreFX9jPB4
3sOCXSTgC/Ikb8gP1TjFeXt1acctIAkYdlAMuAc6AM9yt9GndiocazfWY2WilogdNoPpq6Os+inS
8LHvU3oweXhoUJnYmKe1ARaX1gAUe1+Tgt7TCdIybgQcS0/zPYmaLdza6Zf+mzr6Sz9uPHkm0TFd
/axkPj7mrvrjk2IyCRi01VEAbLLXgJzsRF3ajSbTSkRcymmVlrnFOM7lL9aFj1q4fyd/HhOl2C3Y
a0UMywdx3j6mp1n9eF0BqDLZvPfuR7ws9/D9Bj4i8sPEb+zz1/t47VsWN1UHJHUOcZ/yF6gvcwyH
5T62bQaGANNozQM5FvsWhtdfD7YSvaj/v5+DWn+VjX4UXGkHeRKAbtHkJDMUic7xikb4ot7/DgBG
legGO8hfhFePNozYDkLS5xDjTz++uJ884pARaBfxS9reie2c+/cOfBI3br+1uVlkj7Soyg5FGPce
Dw1t9iVswQADRG/cnHfUlzJZosTLHYBk5ye68R7uDJilE4YLvB/NBqp35awvhbLw9qir0PMAvnQ5
sTsXywHAXC0AWbKVhHLjWbvoP2JZRWkqOQz2XhSmKq8GSzqC0+7M6vK8AU4x/8OpCy2IbtYM030I
CQ8vV9khj7otrYi1SVocabxSXYM2m/d/V1M5mIush77vyRDW3epTr42xONS6B9yzaSZ6jxek2NVF
+t665DVIx3wjqq9s1mWbXQS5M3Sdcu/Dshi6i9Y0dZnQUqIL9PUSrH3B4iCji+84PO/ovRrhmRga
iI+0wh0TMCe2KF4rncn/OHdnAI81FOWE+7oqI7gx2MKOL0MUVOM3iyZaA7hbJ035rdSaNbeA/5bV
69jIMGBJKGrQhCfNSPTGNSnNLxfJuEXrBy4k2WvJvHlGHZ/pCSWYr2dkbcoX8SGzITRJs9NFCvvR
pIbtz7XJui0O38qvL9WxeNe3OjVu+RPFnptSgjEOAN0WLHjtxxc5QOm5tkizYrp3PZiYj6XRWVIF
rtl61K39/ulu+3Be3QzAJqsIvR+a8Y5NlXcbqFFsSAOs/fgiGDiT7utp6koIC2Zl0kwNGs487YFv
+HpdV3b6UvBqPMGVM5jZ3YvJcu+GZkBmH1qv4+gmNEBSlhvjfI4F8JfSV5mIhlzb0rvSEkKtoQu0
UBTcKGkcPLKr69oGN6Ch3nR666my9mGLy57N3BdooY/3KYBnYGq6MKfunEsyDOfYROJCXhqCwyoa
gLrGHe+p77qHEBhdmFCG389bl8Vt34IgxwCNR+Y9Am3ixiL3iR5iXekTbsGt22aj1/1vLv9JAruU
wapyF7EFIvi/lWX/j7Mv7Y0U59r+RUjGbOYrtSVV6a4knfT2xZrejDE7GGN+/XtV33qlDBOKR6WR
RpqMBIWXY59zrkXlZeJ66AvLBNbbWRafUgA91bPxRu4Ccu6oWEOhuBo7f4PmT+g+VhznodnGmmb0
bmqnjr/otCND/CESlbbjzocPTH2IJYq5T0PmOf6nFmcQPRM/4E2cyKm2LIexcVidreM1k7PVCjmB
SeogLXObQFg9+1GWTvCP6NvxXMBsRO6rFEMOtb7QSsD9eFR8H0Mg7aYNcscOTbFSx1V8CGCcE30a
GiK6D2hzQtJkE8QAyD05KGy6H2G60uR7D75ZzR8Wuzr7h3m0KHecB0H3yzToqe+gVDvJ+JsInLFn
MFwM0aI/xKoA/vWeKNhd9Csl6IX9MVcKqyjuobVIp5+5GdQmjeKXApjPtifuIYKuSQLK1S9o+AEg
1DdrwKCF1GUuFtalLAzhojqh4kGJf68oa9t7vx7C783YT8GwDaIQqpU7FrrgYMVO2NwCBMPWmeuI
ma4uRNiI8Agow/TBmMG7pyZYM19b2Pp/T9w3AVlS+HySAt9V5QG7h2DV9NHvO+9+DByxxsdZqJN7
cxkxaMbZiAaSHkmGwncF84LQsD1OsaeLuHY3FD8Bfb9T3vBqQ3fjtMFzLgCqux4d/ieo/c6u/dv6
f/ONFaTlclE1zndJJsaPKUgK3Us08tTJd8x3THBoui6HQEphwubEWS4Acg0AQpfJMAL8HJRQBXyI
VRuEG2fgHU9oiCiwDUUBgKYZvQJ6w1002aNooUL0GOoykqeCACoQvRoAsW12sG0Vqm0F8Oj0CsHB
bATRBM3HxL94rv2ML6bWR4jXlhgaGO4hy+JtHDl7oiMgdhIUX7DcILaYsQ10+PA7oEMEM+ZdpsBY
+AOBjDYDGh1SPvEdHaO4fOKw/umfTa8m80GFA9II6G0Z+0O5OA8/Tr0zNa8gzLfTV7hEuvYDy7u6
/N1dUMv+RvQM6O4kbwG3YZsMHSnnDGAPdT6l4HP7z+BpCLPjfaa8J8iIF8DCwfYCvRjwcjeT7ZXY
hKSg7ktqRik/p47q3Af4h6Txa22cNkcRr4ULGNet5IcgtFOrExfES3Yf4t/NwYNVdritWQzQbNnG
uj0EwMeJDTwqdLspdQ4wZERg3IiGUOPAlKtzwZ3pHKt+hzWdakB4eKfPFM6I3kNFycD2NK+85lBK
PxAPA+tS4KEUTl73bqRVDEqH8oLuRznmaB0lgF56QKsjtrH7rMmU/SCGaCgfyukivBx6pucH3VWq
+jPV0cDkzs/M0B5yF/XwFg149QAnQ1YlUEPXLdn0QJSjDOuHIIH+KBtLgifSm6luEp5LNAu9XKso
6QvI54NXwEe/mtA5jAb1EvmBFzwFBi44bAPAsx0ehzSIUCfzM8kwjuEkefmzGQpkJbyKfAkz9DiO
foMRQMWTgR2CBxxTnP3AOtL80GsBryy4v8O0Z4/VOXjdtyrVpf8lS4tsOkhXRGZjeXfRcqmruB5x
mFbUf+mr2OVbz+ZNDiR6wxWk3CUlBwaKSnUvCUrNqEDETd2hLtGjNQhjShc0nDyHXsKmdFOnObaW
8jP8UYCl5qkYmmMWtg7wNtqt+AaANPvJC+zAvnqChP0Wck7M2acBXFruUNTEnisqZ6q+iChEpwlc
mUJsQVvo6A6y+b13Z8De6PZQfGurKqmQLexEx7tg33ig1WwUuGDZvcnhvnmMe6+HhGgWl/pUS79u
DyH81+gucKESdspbWUOTJ5Y50jyhfnY4rM0TCoephORt2FwWVD/A6W8E5l0fI1YYMiYBIVjCGjDB
8hAVYAd9qOKmECZhUUNTuQVYMmhO2Gmgw2DV1fSZW68yT5EbeiRGEIg16hQSJC29SVOfvLK2M/iL
dvTAx4RGYOpgSABq37ulE/4Df7Ih/xAFlNevKqiDeJs1Ooa7aJH3+SeH+jjRC19mxRmSQhX9iHv9
FH9qACzN4M+UivZ7V9laDclg08L8yT2apy9FZex0JCZygwTOiXlwCBohnJ3AAFNwGyDmfsgrC6l7
uGJV6Mt4fhDssKVCeYSJADgrXeAJdhC+EfxOuWio3wdTjhXlN43b/omB2XWOIwEFKKlq6UQpENm1
SY8TJ57zCBpM1t+VVQazgj1qwfAtCJ2uVy8OG2DZnLeUvYL9P3ydYMHAZWIqDSTmYMG+2bouScev
eJrWCKm9RIFvP6QCWRiogFO+VoJdSDDc2T3ZRHz0KFR1zsVk0GsL005VG5gsqD/Xj6ql59N/Z0dN
GDglcGPOi9K27U9FDl+BDR2biN9WuXJnN2XhhllnRuaegy606A4VZUaPTpfxeHf9C/4OxXtn7Sz3
VQ0ERXCTKE7gt7UJ+NxiA/TpFwldKxpXD51O73zfKRKEVQ3ru+gXsMbA/Vcn4J9vq57NtSV9rkiD
g348+y4KEqjioO2fuWLT6/HGospcW7KBFG7nALp+1lLEr4jrDNQxq25y7sCdby4uiUM/zltgsM/h
iMKoVnDQ7MAn3RZEN/ejGj5dn62FizSZJcwkcNzMF7I4MTfvEz8eX1lePTZd+utyHxOQ5KS+/ljS
VYOVhdvmXHCyEhowcVQ2z6pu2C6MEDNoD6fcrLBrft2X3/7OAiSXvfXmsifpVNIRJOLzNDGyiYpg
C+qd3mceCKiwvdhcH7mFWjyZRYKicWMoNVXji1+yQSWaA1LMRsIORrXiSeTRrzGKHq+/ayEqkFlU
8FmRgr+k9JkNfdWAlhdAwxublxFvTWt0aSHM4kKBr/A805IjIfIsag0Cn3/yFbr6Oq2OpIRjh4bh
Xoub+vVvWloIszBR9VMMfhQZzlB4znYVQNoJ55kC+yReKQYtgCPoXIiy8xW4YX2Un8ICCYfOar6z
ojmGedFAGS14oAFoFI2t5IUt/JjjAruyNt4fTDpXqFRe4dg8DoePuL7Fxd5zMFssgTV07d8Bve6j
1Ylkf0IOKfz4fuTUB7/fd8BlWfkB7y8YcDT/vQVMkINRpdr8BIFRow7cA1Ts3ksBDFp5weLYzgJH
getnCcqfe/Qh/GKl+agj9qhduJOw4OFvPqfHMLk440Q0W2uwLo3rZS292dmoGg6TU5H8JLBIi67N
NlXAyYbGWDdhEbz4E/sA+6Q8AeD31/Vl+v42p3OdS1nHme7tZSShjHWwA4DWSYETJUjAdnG/e9Uk
YRIJNny9MrJLU+f9+xshfu24jWAuWiWKyA2EiPpq65YSAKLrX7T0glkwkZEz5KhQ6BeNKrKToFIV
ouzk0jWVo6XnzyIJwGECtWk7YWPjN/OWuVtkcGvI56UlMAsbTej7veKhPV8Y2hFLGorq+t2gozBO
E5IP/njPOdxQwBQ1pg2+yrKGNV+Saeho3XS7ABDx3zPEstwGBpjaswHrdmf9OtiytoRzdkyr7fU5
ej84/sd52hBvIimbDOrMeZsjHc8AG0HxIJja4VcUR+CxXn/RwvKe8/MK5rq+BofjzEfGXgl4xQ+s
AFGyB5FqgxpFfnKjYVi5ey69bBYz6DQMoyjc4qRruCTpyXyUuPY1TZFtjC0fB7Dtrn/V0vDN4oRo
cq8kNc4WltXAp4XxhhswDVMATVbWwFL8Y5fV/zYUKS9y6x4yJKAtQl2VDV8vzlZhSM6oL9yJIb1r
TAvGjYo/uLxcqT4vbK053c3nBSpXMP85cwA07EZBGcPbpHaKp5UXvF/j/I8/ddFpJ62Yq04ARJcJ
8ZGRYoYs8in0mdAwS8OHGrj2/fVpWvqcWaQAmWYg/tDIE7plodioSoFBHwxt9O368y/r6r8XQTpn
15kmzIaokf25Uu6EHD3WPGI0gR82CgsG8FsJlzgGAZe1LuX7C5zNAToDauaQvnXsiffQePngaKhR
P4Y+SwGHq+MuILsKJfImyYrBdYqVWPH+KLK5xE6PYhiqP0HxkFbKig7CD3ToHlLYY9+ieA6Q8xy0
Ew6h05pJdQ+g3bufegpm2YYB9fnz+jQtfcAsLGSs9j2G3fIQtO6Xvi67j1OQrXUKlh4+CwUlZAj9
IJ3YEefe9IWneUWTCbApf+U0fT/UQM7j33HATSNLao+L01hYAb9RlMBYsSVCZdHG0CbN/7ltkGbX
AmKrkY8cm9FA8CPcoEjZho9TzNJ25ba89CGza4HxgrZGb1E8hDVUb5Ii6qXcFI4LJ6QhBgJsd9t3
zPa8z1DXcrjmzzpTEBoFDzwv7zwG14+VCXl/07O5jx2JAiZRWsoeSp19Rb2M7KY8rDaGx1CMwp37
+mcsjNYcnxOCDxjjC/hzU+AoK/ggt2QqGKRwpmnlQ96PxWwO0AFi0aGi7fpTCuUH5W4bR7jsZxGg
4Q9FlDqOhzsd2tKCah2y8rP2Ebhvwy+wefXBB/Ud3T4/OykH4hYHeLynLx2o6OX2tuG7BNA3p2eD
LoFI45w9KzupTQf15ju/CbyNU6nmcNsrZlGFh6GvQofFzw2fhiNBzfz4d3JSd7gNuMq8y+J48xWA
hpeYID8CH64LNsBWo1UPqZANCstrMvsL4WuuwhEWo6+mMFAPYELpx2zUOTRVtCnqlUW2tI5nYUU6
cDHORhY98xzZlEAddkN8JG49WR2lpXU8CyxFOljhYdBPUdXFn1A5j+VPUrGW7J2+d8QfH2246efU
BpX4UJVxGNz4abNIY7yhbTR658e4daKjxXn/VMc2ve9L46xclxbO+7lCRxGKloxDX0L53IMoTTls
84bm2whKPBtPQKQ+GG5RG8EZPMf8KDJxR2CtPUFNyfld5a15pQMoMTdtlrkRHsyohiEL+uKhRcs/
+5SpovS+yIKT7g6GAWm+tpz/tqz/eyVjcys8nIoFFMAnderbUJa/oaln2EngfsQhCA7x1UcIv6bU
3ZcTMtIUffzQGT6XEEaqzgGsAOEsodChzR5ZL0V4D7StMn8am0HkDGDuvNIfsjZuJ74FwZ804U3p
BPtPkbQtghoSaebYGzlCw7wMVRZ7sHqH0sUrzkkarJzBC7t97tzXAa9U933kP+NaTPm96qBtgPYb
gRLSbfM8i1hoq3l9gf7Cs/aNHV8sacr4IHg5MvSRq+Dz9bcsfcbl72/iYpNqoXLE8ycoTVcP1o3b
pzKvu/1tT5+FLCjq0oYB/fHAQDstvmibAa1EKPQib3zBLGARV0dZ0xr6XED5AcZnIUp5e8j2rYmK
LGlYzL36mONkgR9k0amfssF/6lNNwgnClyHztlDNgzqf8UczphuQRtnJd5QdukNFCCQJReU5F443
h+tJv2HtFP4jS+uVYgPBOwQjeH34bWxe6irikENHUZ8AH56SgkRoHEOOcU3ZeKHNA9PPf08yFTYE
v8UAHi55FZxNQEzYbmArNJKD4k5b8qSLtQTVkoAF08F3oqwtvQsZNUAwBUEz1qgbopf5NUh7xz+A
DBX5w/P1NbJwrM1RWhZtd9gqQKQfLivOBx8Ojx8F69qvOYxwV7KWhdg/hyDVowe6mBDpaYiKbqPQ
0D4AVmqOHpzedjHIXqhp0GFz0/fMsUf+ZPEPHLmOvk8Q9vrJ9ZKxUuOx8AlfK60tDNocZgRlJgKq
laM+NWWDyh2FxmSUoKGbmiQKptUL+kJ0mOONRgvlx8wvnaOLu6WbkKzQetfFhK8VOC83vHfOmDnW
qCJZzjTPnGPeehP2hfubNVB/a2MO/i3UClfOzCXdkDmoKCQD7OdtT04CrMoAtG1bOf6dUjpyHyiV
U3yHAm5MBPrUSqVuwsHRxpbUVU3DrVM5wKlv4ATMoXYHMOkIdmMFiJ7aBiAxe/mn6yvn/cGI5gU+
UCAsa7Mm/GgiNPgo6Ck7YdBM9+DaGddBtDIYS2tnHpSDNo0F2myfUKKSclsAqX0HVyP09DLVpitX
+r/aZO/N7Cwy153rwu1S1scorVXMIOHjB+5zd4HdFdBkDEL5A8wxafdRlRZNhsiT1WHi+rSDRQAV
esq+UiiGmT28s+UgtoK6ndkCnARuReI6kk+7sbHa9g8FrvRjn6AZZurHqWZS5+hap+iTHzOuw/JP
0EjOtkMO+eB/kH6htrmD2GeZhnshWV3skUMb8Zr7unBf875hOT84kWnKp9GPnDTfxEMfNDAsGbqA
HvqhMOZXNfqUM2jtmQLorWmgQ7sLO+XK33IixIWcI/R2i6++46GQuRvrLk1/ZBCgI0/Sc5rslxeh
EXIPtrsPzWs4/TT00Qx95EBb1yK/hpSLaMoD6yFiUAP/D6rHxxpyCs0XZK/MA9gTUBW14XBjT+9K
2JkHLRztq4Aep0nD7BPFhtq3cJ/39OgdvEbLIThVnWzq74oGnB3AFXP9L9EIz+Z+azrbuvcZBgBJ
Y+6XuE+mjuA9+otZxsk2dqDzduqBu2EfIc0CYWEgNfvuSwcAa9XsWnRdKr1BzcMM285TDsUEQwy6
azYRCD0XpYPcmT6ogmZpuC2Koe6fkEXKElIbUCbzYoChnBCdIIAQgHi5vpcWIte8d02glcs6v7Yn
Bm5wt4sIvmrLo3bNBeT9vcrmjWsxtFx7pVt/0hKgCdDs6V3BWA8OdzbcwQpyDV2+sFnnrese2nnO
1PLhGFNWh/ssFXH8tTTAsO38KcurlexoabhmuxUAn7DKC1M/N6UHlIwpIQKXSCGdH9en46/32zvh
YO6VyLuuCyC7WjzHAwMK775Qeafod8Ashci3JSOlQQ5hSNNUbQIZTgDypCBgVIHB2jXqMBVpi3u8
VWzM/gBmxdixrxWrHg0kKFyYkmaQ366Fm3kfkH3rdF/w2Odfa5RDn3ye6+kUQX6bnBrICNEtk8Ew
fpKRFfSVuFaMH+C+DPEdMMoV0NmJfwG+b2VT6mJE33IQ9LsFClKjcjPoZmvaKOyPwiky4NH0BA3f
z/7lgz75BepWXzlN/QJKQj0YvxvIkkPV+x63uzA7eTHkUmDuXVkDBYkuLaCHbcHEL6etwVnUi10X
OpeQ09m+r2EUANDqAQKHOgOkipK+2TY4i8y+87KJHCUT7QC0Om1aSClXFXglMN4eveei0tBqrlU2
lVsWlxTCHIKRoNohvZa4Y4KyRuzRjwC4LO85Kwo1JgTqgRcj5xpKk/ct613nIwWKCzU5vwj7otul
KG/Uzon4LuS+ISzdAZTZhVkEDD384/LfuCeX8aMaipD9NMBNRj1GM3ZjDXSp30CaRSgPxb2u5qas
DrKJi/o1wsXItduUqUgFO56boujufNxAgWevbVjtNPzYdZdMJoBw9QP0o1VVP7p9m0FgHGd3dIub
IFL2OdTqMt0ToHbk2A8lrm5ZbGz4FesrLe71NLgZSzJLAJ3bmN4i+QaLExluvvPKPi9vAo6wv92r
N5mYC+GUmkLm7hTWvNl0DJcATGdFbiPzQFL130mAk4aKxNxMpwDbJ9pw6mRqa92bDG0whHOUlQRp
1JeVcp58HRqzR7WzLzCE3SrF/fJD3wshs3YyzZwU7lSqepYZQi6JIMyvaPxBTWm0Bbim23C/cjbg
LJ5jydvtSuB696XRHB4yoh4tOi9PH1JAYD5S2hStTZQDaC42gQx8ducAwMnltjVgl/YbSMrTMUQx
Pi5EulLTeD84o2X875mLHV0BLF5mD4XXpf0DIOoj32XAkK55P7yfH0Vzb9M4AxIdyNj4lLXMhr/z
3g3ktxqQ3PJz2wUh3JuYRHcO5xz018qbuiRRfDnx3qz33hmMgD8DO03tyNJEazBhEk04X+GdLI3a
5e9vnt/lY2em0O0+IY0AKs+Fg+fGcUPDV/K8v+W8/67HaG5ziiAeAGwH6R7wBHISfNBpBIOibRhQ
K6odDATQzLoj0Pt2vI0AkZMBcAPjmmdSNKYIAGiHHzHdhBICSRLugbAottsy4h0QanDIq+0B1ZMh
+pEPwYUyyXGQwBE2K1vydcQBlMLnJUgFZDVxFvCCJrS78BtY7MRGJ5M/xiAf8Khz7/2SZnKX+mNG
jgDk5O7H3HZTtGb/tNRenwuXwk/UgfBiqU5V3w53XPq/dRw9iqA6qAnF9eqibAKcXZs4YnzFXP+6
vjPfn186lzINiVOncaRBg/PFRCV8EVUTVNupBQL5922vmG28QgUFbn4aTe+mhzsDxnyPQeQ3XVHp
XFnUjy5S7W0JhEAOcX0xANIPiaY1hbul4ZltL1mDKtSMIjwbYtMXNeT6W5QirbxtZGabC2JJoG/3
A57OGpIQL2p3U9q2N21dGs0yVFFCJwxg9vxUxDWEuilCbH0CEwCXmtt+/uy6a3QH9/R2yk5Sgx2T
MNJg4arAyu31579/awfc7N+xRxHcZxB6hrO2jL2IVDbNyQLisENQQIHy+kvej9o0mp2HehK5zEc/
fVWA9cFt5kRcJFE2ms4oqJ8neaM+A53rcmqGCAYiCJAmnDgnFXj1B2PzWzxcQ5fO1bdIBRuWuJ7S
V1wcH0Xkn5pLqYPE4pyq8ltfGbGyZhcmZa6/ZRQPwjaOwbQsnGxHAzNt/rofQ6XQ7K5PydIrLtni
mzMn1G3jZk0wnmlXP8iw+dHheoilEK6cOQubOry8983zpYFClIK84NmnJmoSeMkQce9RMIdWPuD9
tJbOfQOJI30hNO3PUtbOXsX8Mx97uzcWZahy/TuWxmm2weU0NLC3lPosqWwSO3U/KMhAj/AM8Z5v
m4nZDr/Qy0CWRFfcbyUK35nNxY+gGr3pWz05XrYCLVg6++amgZVnTT3QFosXBKANTRtU0p0c+rvC
+QwbnzQpAPz6YGj0qxTxhzjrflz/vKWFMNv7TZoB1NvV8tSYumkSqQMQiiMw5NYKs+93gulcbgu6
mpEmmovXwoeMm3KGrwaQPxNMfxqX/m5MWiQXHshNXzMX3+LCkX2kVPkCK60Tw1ztonggK0t6Ya3N
FRZxoxQyswbsDFF/hgpuCYeX7LnkmJzbfv1s01ccBEW38MWr1kVzVLnxtujVr8E7ln7+5e9vtrxu
RR27XTOcuxind8OBW7V5nx1A2QtuHP7ZYe4DOzgWmNpXeKDginmpu3y0w8hebxuf2WYPhy5yy3Ls
z6xi9RciAL5JwIDVa7Cuhb0w1ySDoggksIdBvML7ezxZWfEEPm/x3fVfvxAR53pkfucNQwnLNUi+
NB39TNHsKx9cyvgX2EmlbI//la0V+5beNdvVIoYscObZ6ZUBOb+lWQbLMbeXW0hXwGvMS28rBdA5
9lE76FsT3ze4vZE/1cV20QPtf+WMWliwc4wjNNuDIiyYOY9VOt45wwAfCaBSv8T+jR0MOgc5GvjF
2dGR02sTThaMIZ+ecEx9cu2N6mp0rkQGB7+U5GEwvjBtoL2jFHXtXeHX0bce1T26ktgvUO3pXIZM
gKBKulrbV+t7QNVqKHvAFnDsNE+UpTXdF2CWqkPtjHKEM1OBol815greZk5dmTvwycFLhsF5mO6u
r/aFvTSHSDLXT13UlvUZlzCxkTkYsvBcXGvDLRwqc5kyHkM3F30B/kK9Cg0VERzh6uAnhk9/TM1D
EO5f0kZ6K3F5aSHOrgBdAC3dsnDwLXaK7pqewC1C85691qNGpnx9wJY+aXbT53ocIMaIT0JBM9+o
vH6U8unvDbZTWbmxaDEi70WF6vrrlr5pFiF4W5ccdPX2zJ2x3EkLYIHSsCr0zKRXcqOFIDSHS/LC
A/BZ9OKkosDslJt+Jy3eQOLIhXNXXq4M3MJKm0MmQ8/Roz+CJ0eLgCRdBwp3fTncro/T0tMvOdOb
U7NTegKlOR2PCNrBpspU/hhw+I5ef/rSEF3+/ubpNiqboUGf8dyh03DoHBknNOX9pnJH+pRycO+u
v2fpKy6r4O17mhHoywIOemoAPbdqCrIdvNUZWPqKy1vfPJ2gRKBRx3WOJCzFRQHmmTVlehDWqZL/
A4t0YYfMJc0ah8PyCW2XoxlA8K0ms/djdscQTDeXoA1Fmh9AzawUFRf2hzfb82FJNSC3Fqd1Bwta
pEuX9sWl9FRPayq3C2n33EusclI6eG6qzybOUHj2+a+4ivLdmEtvgxqUSmICReLrC2Bpimbb3dre
9n6OOoLypWld+Hu6aFLRYvBbqDBAUq0G84Oir/J4/X0LC26OXLRaO2GFysUZOq/eQdc6/9JLKIbf
9vTLCnmz4KTInAHtddBuLjycLoPoZlVPf64/fGGo5mjFbmpdCH5xlFzist3wog/gBYB4crnsR9D7
2l1/zcICm8P++NTH8O9Aj6GYBue+KcItq0p0BF0Aca+/YelDZpsewHGH5pa7IMQDHGmBJt38zSQZ
bIFO8dis8U6XLh9z4TILs9sy6kt7tGHwXWKwoKXd6b2ZXiS4/0CoHdDlp3e09MD3cfwHBxIXEEC8
8RJKZ2lBo0o4u1hKQGfL0bGUzb4Vbr4yTe/3iiidxQGQ/dpsggnOUTTVIcwZ25oITcfOixIbC+AT
XP4N9cv9eka+VAqYIwVt1HC8kmE4hXtAl/5D6Ltn2Xf3Kg4ewg7EOTZ4J18PT1DBWAPpLi2WWYDQ
EMkdaigDHG0GmmsxoHwM8Tbn1EeFhs6JDFcKHQvLfo6gs5HxISJPyFlXUZT4k9nSy1hCnnd706qf
o+ZUOIbGBW7yzCkcefG+aQPgLttHovyJ9sYaIHUheP8HNxfjyBFi+v8hqA8flPT9F5Ljrgasz50z
es6361+0EEvn2Dk10JJ6rSZnFJe9hzCEF08NWtlKlPgLj/xv94nOkXPw9OjBZWqjFygbwVt0q3s1
1NsMjPVEunnZfG80zvc7INhE9VW3vd88c+A+LeR4rM5Jfu8RuAazHVQ5PecTi0bif2ShpYVJBOwC
yJ8BSVwJveKMhW27iTsqBpq0qaxSAikSr6A33gTnUBqLlkqe1oQfra7sTwmFNtiFgPe1AtReWLpz
BA3AHYEgkDw9U0/Wz/D5eCygG79Xqc3vbprpueSD9JSP81JC0dAZxh8NvGIpwIsoeFx//NIHzFOM
CXpVVe7VZ8uUOJEWmTqAXPIhmiD6ff0VS2v18vc3JzNEcrwsB6b0HE7lKBIFwSsJXrEpV8Lx0vNn
sR6OMXQcy5qeizqAe7ZvYDb6AmfiSqx0jBbG6O8Z9+YDdOmlmcs5BP/c/FlctGxNNjyN/Zhvr4/Q
0gtmkyDqkExe1vIjCPNkDwUvuilCLZKI9TfWEecAEFQaGIrVZDp3PYXUHTPOtxI2o2vtj4U5mOM/
mtjhUrsl4N88HSFVQ9gfmN3QlT2wcODO0R8sA7Wehio4dyo4XfQlcKKDmdgCCAeNMQcuAS8egkqv
ITFw04zMeW9qjMf/idMWAfjvdNKfNInSx9hpV8H/C6frnEzCmdNAtw36FTAO0sUhzOiUoxYOzact
o7CY/UjqTB5rSKABa0mmkt1lUAhzPkJbJvzu98KpXyrHwq6+4abRn+GVU5qvEu2n5oNXmMm7sdIx
BzvaCahQ0/v8o0eg1f9lam0IufnKgerbz3qiPbuNgkbJ7LoRmmhqYZvU/O8a0OjqBEMr/+7/EIne
32funKrAxkHWbUUb+DLYV47a5F5J6x1qsPVfblk37hzRI9lQg6zp1ueQY91cZC2VJGYHmdU1WuvS
N8yKD4r2vofKanVGsZjuCtCnHnwk2psMYNeVyuH7K9OdI3ZgDFr4OQwLz2KI601l8eAC1uOJ74af
0oqo1+tj9X7McOcYHXhJCqgxdO6ZcyvumR5xLORK9itTsfQVl9e+idqQpAshMGXp2Y9atmNRZje+
0GQfsZJsS7R/t9c/4/1bnztH6kgw+EMYkyGl8kBhNTCk3mo07CBgVEz/DH1t7/thNRIuzf4s9Wh8
AMRrL8bsl1N+D4aSdy8ZTooBjgMrl7+laZkdRkp5RCuwQM8GgnzgIY1OhE5B1HUr0/5+ycaNZ9vc
Al0P27McUvolfKMLpaNvELr8HvZBuI+b6mK9Gx5TB6Kg1+dn4XvmKi2Wi8CTrsUNZ7LyAd44yGUi
dFe+3Pb4Wd2hsBp4KXiRn6tQnpH2FvCYWGvELizhOWdDqr7jdkCmBxqd2hNFMsBJBv8ZiTXbRQDW
rpUFFpbV3OvcjFksyk6454YNebWFYGse7bpWuiwZ+cXn4PpYLX3P5fVvtqQfOznOcUnPlmjoJsHW
p4na7tD1xN8HwxSsOFoszfjl729fQ+J8BKDSPVe80H+MGD1I0RK55iS7NFiz+2YXwFq68qD9bjOk
MDouwn/6CPNeq7BbSSsWYsrcbtzXEakMWHJnFuB2A3JfIi8b4pIRR5f/AulljU+89DWz7c4jA8sl
COVh7SKrZ5cycICJmSYuVm5vS9Mx2/C+X7Y1QZPrr5kQSzU/exb/ur6kFh4+xwf6RZHpsYDXjpBe
a3ckLcSvLG7S4rboMQcCwkM1ypsWk22oOzwR8LO+wbxtrZK0MPhzE3N/4l5XOoV3lty4Bz640vsM
p8o42jq1J4fDbWN02Y5v9kMBdWNrgzg+ypRkP1TeghiQs6Zd6fAvLNa5xzgxPdYP0NNn6OGL+8Z1
4SpiKxHtgQfP6NZDwnGXDfDe3N/2ObPtXZTl1Ia47UDUqSRfuWgBiYYtNl3rUS0tqdn+hmOXXzQe
xb0k7YuPxLRjtoekjr+G61mIgnObcQqALslp7f2vjQABlxfGRvN6yWAmiG7fdombowSrnv8/zr6t
u04bWvcXMQYIEOKVdfclie2VOOkLI21SEDchQID49fvD5zy4ilnszVvrdqAF0pSm5vwuA0SnU/cz
xA2BIYDv60juYj9zfocJ6Ld+nhXDdduEGAE+aDbr8HfZa1LFcAqzRLaLg3StTbEQIyZAkFh6CLgQ
2M251/5sQQD7rcEmO6RF3hxuv8DCCjZRgp4lUQ6M2+qzhKJyfV92wlWHOIBY4m8OfcYKko08BbNn
bKfeXStKLiwzEzHI3H6Cf6XtfAbrRBzLmmRt5FuM/Xv7nZY+mxH0pKFDIge4Xb3VPHOG61Sf8DO0
q+W2ODTxgiD3aZEnDn+NWRoAoI2OuLtTaWatGTIvvYIR6KqvuhgEUpyCHcwGh9xKzqSz6qiTMls5
mxZi0bTqBrUIktCFg9MPbYphCCHWDct0L4h/1DAj27b/ml6cLdTS0t4eps+ghypI0LmWi0aeqPQa
j2Rp/RpnOFEkqGClw1/fMpIha92HOaX2SjRbHR/NKriFrWn3LU2KEexC0K6wbKg6vtkCaTi3vNW3
VeFt6n87JjgQAv4pqHEEX8sFAW0uvWhnIMca3TA4h8UrqehC9JmowDLNYVYONulnFih9iVM6xVEh
knANurH0/Hmq3p25MoZDqchnM40wDT/B0Vq9dJKy/e3gXnq6EdzCcljcqDx71SBdnXIOHcgjtPgh
zL/t+fPkv//1Ik0LiNljbyJZpb6qmgUAtRS0S9T3bSPMb/ZuBLgs9yJA5vCaoKB0J2HpXiOrtcU/
tx+/ENemYylcN4qApOH02XVHepjk+HOwuxHq+lNx8iGhvHEVkf++RTuTY5qmcD7rUmp6FB7tm8fR
agG3uv0eSxNtRHZbOVnpWHX3Cg8udk8paZ4ybyPgxzF9SrnTTKgz+yBbl+X4zfNQTSAjdKuKrl7J
QhZ2CxMMyGXphB7Szs9c13GkWvZlmODoGgR0TSZ3aQTj/k36wkuIkuxO1G19kLL6AaPt5uCytZW6
NIARyfBkYWCQxs1rXIBuHguyS8asmpth244HEw44pE0MxnGtXlG+LvgOggShgoGLHX65vYaWXmD+
+7tQ04oHGRQpm1dFHHJG0eCBVaJ4gG3z79sDzJ/6z26hY+L6BpbJAVKTGADFoosniJ9+GvrCT6+Q
eIEdSOmDsPuVjblVndLG3lZICkIj+IhSdVDBteCJ5gxUbhWLBiYljNoZcDLw8lP8jtrAFpCL1UJ7
6N6B+ku1Rsb4eIMJQiMw46CoWFIP7QsNrG439Fl30UGZHBwKvbSaqG3NrcCslsGaofPrnjUveTsC
bpTW4YMV1mSlUrLwFmZtjCVgGmcWp58AX7eOyBmvcYcjNm9mwBypvt1eH0ujGCEaKw4V/samn6SL
onjsg3STk9Y+2J1/+V+A/j5ehsEfRawaVj311MoXOIUUyR7NukDeMyLttoxax3ab715u6/IgW3jG
j9Hk40zbdF4GzAgx4sKYJxnT5oU4VfgvbcHE3FcFZCc2HQOBKTLc4iXSPiNsthNgl1ygfDI1kOq4
PT8fHzKBqSY8BMB48baSLxAuSC5Dm8JyGzjhlTX28fYDXd3/bj9DA1cHW7L02bZ83Eb5LCbErcrf
VyHLVo77pTGMaGRV0Vtdy7NnqkT3lw7hCgdvBEf/i8piwlYO+6VBjMyXoPUSVJYYnwa4BAXAzTdT
fmwykdT7god1cNw0G2ZFi9aTXQdqTJ9J5fmf4jrXduRCOeJ6+/FvGI4/d+vArGihz1KGKeHJZ9hh
dm4EOVlH2xdJZIcy6TAWWf0gM9pe4QoUj3AScwQ8gIH4qQognO3MRSOIwf6qOMEfaRJAiDtuEdg7
eGyU4hEY7A5qVLd/6kJAm9Ux1D7hpWi1yfMbLmj2jqFjXx28cKBQdcEm3wj/0BHpr8TBx9co5CDG
SqWhZw0I5Gftk/ZTGwMMyyvYnscONMNhi1RGfbGRbQeTzv8ORhUskMYMYcEhfMv2SaEg8YcmSL0N
Dx8Ec7S/O/bb0k9rCK7YT9qFAe141BBUTsMDpKhh/xilPRx32BE6hpITCBnGhIL+nZJ8m1JZYNJs
lcqYl2nlPMUqLcZPekimYI+br+udq8LnxQp2bOFsMYtpwKjD5LmS9YutufWj5L6GSi0fWHAn4CVn
R5UY9douvLQ+jF2G5Ans24TvPdE4xKrwLPsCP8O/RTaQJzb0X7tulU66oCkW/MG/zaaawmA0eCpF
CYyVPbat2NmuV9B2p1RB+n7PysTWT0QJryt2aezmlXfCV+6yvcdolX8vLb9vj26Iwri1Y4S1wZ1P
xnTNYndhOzTrclSwtG5F5bzkARQEZDbpwxA2I1S26DZHysCsy3EPRs6QbhMvEG+xLsA6zPsVDcNz
g4xipdWy9BpGeo/PCkXKOKtfOEnavV1jo61HKHxkjpWu7CsL5ys19hXW9J3bk5C8KGzuT8rPqu+Z
Va2hDpdewNxIZIzS6+DrF6BJ+IGPgh5iikwUCqvscHsjXjozTOauAKRhArQhfy5b2B7GA+C8pQth
2HgW3ESVZv4XCDUc40DidMC5vi9T9/fbP6gYRz10DXYT9tKVk3gh6M2qnQBqxonTUL/ECn4+bFDf
S78FJDv1gij0Ny8/I3MRvMiYlJS82GVXHxKo+z3Y0qL7XrbFJmhZYFJ8Yx+n7OAH5QurpL3PIYDv
nYGzSVJ09DVfw5ctfS8jcxFFGExD4sQvkmm33VM9gwhbOF92UY5CvTr0lUz9p9uLZWE9mvU7T09S
+LSKX2g3fALgvznEFs7Prlr13FjYh/+o3YXomUil4hdInfNjWQTqkFSdfYCcxvMk4a4+BXpbZzww
Cb6QUh/plCfxC7P0T4mG3SmElNWuCu21HuDC7uAbu0MJBq5O0Oh/ibXlOZDP6tN0F+YhHBC3TYix
QSTAU9AgxoRAPrjalfDRjDRE8XYTHGpXAnJpzo1cg4WTXYakCqH6KK1jm47xnlWNuO+4M668xcIa
/qOix3poHrHWf4IUevUd/WQGG+yhUDyEnZ8d1vYPqP551RrHa+mNjNinDWwQegiIXUXcj7hLYHuB
GnCzsxKwfm7PywKoPzDZv6S0il5nLr8msqmvsZBjc+LKtrIdeMHCitwS+4wqCvuBpWOAvKafNXz7
2lnDFi+9pLEvxD2swHsoYF5Lz4OXVi2+sLaWZ8gcX2+/4sLaNst/JbfgSeMQfmVNDo6ZYuld5lb9
ypJYevp8b3iX4XpWi4Mo9MZnL6P1L6nAA8Z+CqPPbT/eyAwUhKt07HP9LFo9/sW4qA+N16YbP40R
9tD2nBRIuOU1DnK4lnUTfIojIbp8ZXUtzK3J/lWwatWhHebXISzyYpcAdA2T4BJMpihtHKgSb/tI
89y8mwM2wQW2KGT4bKMLsZcQBDyHgC5vS85MTi91YuRipXKfFYipf6usbU8D2r4C5oCJWLlBkDfy
+Ac3Ys+IdeYW3Bo4o8/acdrsQXhDVZ04h0xpcegTLIO/MtuROUAa3lhccgq0z07FsRUqkGQDlxxi
qA9mJ9vyvHAPJSxfRwxSJ/TCx9SmsOzWfv2YQLrF+owLbRgmBxDis4FHbNJld3EkhCdpBO3C9gD+
F0+PODQh0AijdCt+mI0Lf/ROM3ZnBrear9qF0/ED/Jy9+IhqEBTHpGxlfZVoZ7H7dshs3UCyAyL6
kXCLXl60N9j1PyiAVdWBFhYUUYFPhfARgy6be9RJPt4jle/+0XFQxpcENr0/mMtd52DPTkVHagse
wNJgEs4Do2n8BIY6G0+irm12jyQ5+G11sPn9W028zl8V8CzhyS4qD8kg+GTQcFJBk/5dhp0Ho8qB
ljjc2qxT8lA6lQugyDjf1Vo4ue1oN+ZITngg/imbcqzvpEVwoWIBpJ9oKf3HFl98fGmrcmjkAX7H
eOuEF0X2GSrPE0yRe8jS/qAFEcVJ5KQk/aH0u7jTuxYNRXbMldfU5zjVc3kdBklkR8ox0X+JoOr9
L9SV0xMVYgqPSSmb7JS4nIwHHfr+dMxzXCxB1C+y5GynQensvZC0BD6fUAS7y9GMg01OZKfA/x2n
sIa8Kc1TrJUuG/XjgLuRdyx7uF7UgIvJSZbwoCR2MO1JUBT0oDLXL08scZP+mJdjOapd2Y2+hCJp
K3rvYYTV+XiQkxA/g3Hs6VnO4sVRBdALjSDAkHWntMrh8KyZZl9zJwNDYQQf5V/4vk9YE5jvV6uZ
XOs+Lvtp+ilUwNUFrI8hv7aQ+VT3POnhAMh4p1/7VE2/QHDuYMNpjQq2yimw5xHoA9aPBBQCAB1V
DpNDWls8O2iCjexBdU7S7+FYUNgRH31R76n0SQgFJIgOnNKAj/eeHQId0JDWO6Q6GMMHtN653rsx
b6GbDFtMEDfGts7vcChJezcC/j38U0MIuNslbYPlmughy0/uZPH2H2Fz+St0FdlZpc/LM6mTQH8e
HEBId97UBLj8ZLgtXgY9WPG+URVesaznb9aEtGwi3SVluPMa0e+yklLZ77ULDwFgEGFDsfPbHiUR
DSTIj9aFDUY0qa74ArW5qvqe1E5nn/2qGT28I1iaka3moxp44qmIEmoNYWS1uCUcRA2Di722m/pf
uJq331hhw986TPnE9yiBe7/yZMAf4nZKn/OAV01UQzef3Nexk9s7D07xfFflGsMnEjq2uyrF/7/n
zKvdMnKZ3941AwdLQJasfLFHHvb4QYzm903RVdmhB7A2v0CCVtvHEWXdRyatiZ/R4nNLxFhZTA81
+jEeiXIlQvd7E/pOH+UlZFgfpkLLF2ty4KiOJV+leze0dBYVgC29wsocHJ6+FGw6hanqgks9KNQU
YphfQDo7qYmGgUGPH++qyfGO0grbbwWfMVqxBPphDz6D3UIrcfDUdxSGne6bo0jxOsBw/htUN9oQ
Di18kLtUwLjjqp3ZeWEIQSQds5a8Bo5TTEgk4IVzb1lDvI2CGHhGaSf2VVmnoL8+e37eDgdKrNDd
59lQqyOkCcptfXvooPz3tCxzMEc9L3OfW+6U5Z7k3A13tFIvmw5jU13BQ7E39dIuhImPP+xy1Hw+
wde5XzkoFzIKU1ShBVevDZsqfaGzyxUsQ70zU5B3GbsgW0laFjI610i5Wlc5bj9k6UvcAA9pzzfu
Wrsbc3rXSLnsQLnN5An3eYTP7osLPvqpC92+Amip28YVC0wrKPjAE4BdK/e590ldnxBTTpCXX6xy
muS2vNQ1Ui74DEFBtZjYs0u64Q56O/xh6OJt/s+BqaiQUyjd5/XInvVU93vCn9oWuxw4E1M09GgL
DnZ2qMBj7UPmrNweP6Z3IWH6b1Sw1iEQxFcMbjfDE5i6J63ACletZ0fY4vQOW8u+89FXTYdBr3zE
pcVsBDyv5GwQ4ATPpZ9zBXn9ASh3wRKcBX1dbZSPCkxjKNu1aQ+Sa4CAT0kb2QEP3DMEJ0v7uCnk
/xBVYAD9dEwEz0lZQ7a6bV1L7Hu7nX5te755x/LjjOa6gC9YADu9HbOnfjimwSx3c3uAhWKOKa0Q
2wytC8gCXofeLw4cQv5/wZFIPLVo4J9K9PXkvofYzgpWeWHaTYUF6ruxiGOF0XzYpagUsDhlgbIf
JKt+c/OX+eA2Qeah392IlM5lGPSuurIk/tX2vldHkNdoT15X9lE6jXo/DrX92aHJuPGljA0BQo1N
VnGurjoVoLdrBInqYN2YzsPenqWF6ouppzAUifYKMJuvkFYpDqprHksmg3NM5GMBB6ltQWkKK5Bh
ppn1rLtCWwlcBN9t75yx/zQhXFZGWNhqTB0FWDhBKKxQzjPBCQNUAKt3ttQRn1Ebgw0OFfPUE9PV
aVZUvP3ploY0znxRVJWqJf//Q8LQ+edsEJx02FXfRvRm9eLSaSJ4ia+5sMwz/8EaNBUVEr+o4iYc
0cQF2waiETnn7aEE6X6N77sQR6aigiYtIOtF1l9B5580bKn9MbmbRk7sk4Wu1TZjRUju/zeWSieH
rguruitMsJNvEpI0P/TErLtqqsKVJvPSpzKSAgf3JGpBbfspHNwp+UQmJO87+D2g4n97/hf2gz+0
FKp6pKAjTVe7Q/5tyfREm7Lf50P4za3oQ1UHw76rC2vlQHhzFfho7ucXfbf/2EPbTK3y5bXVQzM8
M/hTIRmEcLWtL2UytXQPEyQ7eAEkuGM/GYPC6+ccoiG8iZKgAuMr8FrPWqHnLOzub6Zh736MKgG7
4bFCCyWd3EvZt48errZweHD4fcGCL8hYV8Js6TMbSYRENcDJupKgjN6yHUnkQwKA6Z745DdoCTtU
vB4bu9/W4zAdHcSYNWOBNtiV2Xn8pDoJDmMY6kdrIP5KLr8UYca2wcaROAEUyK+t4tknW7WAB9hO
ri9IlMSaJuRSCdrk7fMeqWrAtH2dAvltYgBBw5fNeiSVHHD9965eGEfdiOUaZqDnddmayfDCeWIy
+pXEuS5KVPPzhkxjBMhjPu2pRx00r0EjkDsrB5j2y6YINMn8Et5y8RQU9osYS5BzHTKrvzj4mhaA
YQTNSmvwn0c7XIPjL+z4JrOflSgseCjEvdhwT4ryzNpRCw9/61HCfaTaxaw7pGTQ0TQv0dsvueTD
Z/L0W8hTtU0Vjlf0/fPK3qHSBpOMiFc+XAKisFO4n8dJZ7vhHp0GZ3oA10gkP1AVI9Z9Ad5D2u+z
WGY6OGjqMv7EKoZc7/avewPhfbArmTos4BVOZQ5/oWcFFkp7ZS61isehDdPgcWp9VBpQ/Sidv1CL
lUG5H2reT/HPvG/wQ+76DFyccw7AJ4WVTVYlVRQ4MGHaUb8UP0GU48Mrr0N4SuyqQeb8n5Y2FaQR
fRUmQDDBBwJFjzs4Es6t6kL6uXXhMF5X9p42NUe1Lc5tFE6SLrUEWO520nvF3msK3X8dJ1gY4rPF
k7zCM7xo98JWooggUG8hIKUjrfFXbhWeBUiSj5sDnGig5BC+JL7P0MUFLsxK9qpiDRfotZbCveBW
SyTg6CyuEXWdrmEYPRGvieBbH9gvRGOmDgqIYx2c4biekmMOXyCnPeSZTWExFccppHP2ZUbJ8ESC
YIQ9ge17Xvu1dFiCDmIsgMW6Uk90/ApXAdd6hZNOkuW7skpGWkVKFqRTUWb3fv0E/OfghztmddCP
GoO8oN85+LicRaXMU3q2gi7N6ZlqCx3JPe/hGYpfGltw0kN5KkQ9tAEbp9F7aG6XyWcUdRPi7QeW
lGSft17nl0eH2q484SwnbbJzYcdcXUTWjX0bwbJ+DD6TOKwdD8gFNjT0kPajHf++veqWdhn3v0ch
tWtvCCBA+AJxm6O2sY29yYU4nnqpXcj03B5lIYMwFXrskuqMODx4sX0bZXuPFF15Qq8wD1dCe+k1
jLuq7Bufj7ZGyQIYuOlcaKv+IkpdPkADNxvPGaSPV3KVpVcxDp1c6yofKsARvBEV7UOSB9K662u3
pysDfJQPzD5y82n3Lh+wh96GCg18Q+Iu+8X9Njt57YSKXgMs0Q5qUUWFekm2xuubn2puOvNo82u+
Gw12gBZUAVtyGUZIacIv3dkruEcdM4/zlRf66IvNQxhLrCwZrMaGzrmw1PKSZ4ria3jisC3JNqyu
eQAjrynhCtThqoUBqMXv4wpXOn+CHOj/fe3OTzeXFvU9mhY8vVChxc4T0M0MrWDl3P1o3c4PN1YT
LWOnAO6A3nN/Sh7bKq53KoFoEuzS6UPXpGuSKAtzYCLR7A6AoAzalZeWOo39KChshlA5b/XXTR/J
hKGxDPa8IMjUd0MTPsYSYnthKv39tocbVxwLQr6jPU7epWnjCZ5ZcvSKKGy64Oft53+oxIhZMNFn
JasdW42YYq92KNxUUmdXxoC65R69QDD1Kw8qmPlAW2gnLH71fED4mO3e9/aqANhHqfn8C4ygb9VE
sqkJNY5gBuu8+iEHHAwdzAMFSCwNv7i1t+EyN49kBnxGxiIU0r0w1AufEhhTQiQ8J+jR3f6YCyua
GtGuaZr3let396SpuB+1jTdjK3VsSc+PLFy1VH/IhnAq1xQzlpa2Ef26lVMGcWR9x5HRROhRkl1A
4m+332bp4UbwU+BNBg/WifcKyh85kp/IF2TYtrNQI/i1SEkFoLx/D+jj756pPMrFmpftwg83IWaK
5lXY6Ma/oEmHjmNIu50bbpK9xCIy4WV2DKU9OSXJRY1+M9zpmIWHwBH1I6TyUnnx4X+z6fub2DLd
1m4OKL5/gYCnOOsR6OszcGx2eNr2/HkVvzv+HCuXjhsXOon8yuk/pRCWizh8Pc/bHm+EdWk3STxa
gDmAKlo3X91uKsVTb7mOtVb+WZrn+e/vXoDWMs/tJPbvJQivECHyQ5vtMjFf8Le9ghHPgJY4mSpd
61zC8S6CRCSP+iz8te3hRuy2Cq6O1AnRLn3bb2OvUEc3t//d9nQjeGEXgaIRmI/3qh4+5YJn31MX
/dltDzeCt7QhHoErMn56MvB8r4KkjZyp+rHp6SYqbHChelK6oX9JUHvfwxqr2BX2Jm8yhK9pETGM
rJVlSayzrcF9h9m2X/0kXbNFTmp+vHFeT7LyHdo1+DRT3oTHPIB76gRRtG0r0iSD2rUFcLHD8fhG
2N5hnMDv9outqZKJChOhKnIYO1tnDRWVT0kLSDZMbINtO4JJBM1HqMgDnJNk0Vulb0rqCNwPHd1e
NvO+8kE2b4LBbA3x4QbA1TNMeYW3Z42rbVzdM3lMyzUq69IYRsxyNvrtALZBEqk6G75PPEDplFXW
46xMdvs1FjY1E2pAwnywJEQVE8jVg7E8ttUQFQjd/e3HL72BEbqQvII2QOri8Wg5Ort4EvdMQR8w
xD/cHmFe6R/Mg4kykO4QBMiI6X1ZOqeBI/8RUB4WqOROCaTXs26Neb000JxPvtv+c7ezfIZ6zdmW
/v2cM7I5Xe2re6er9utp0EJ6aoIOFFRMYi8I5V0S0gcQmY+K+vtBsDPMt6NxtE9psUZoWZh7E4Gg
XdpqXY/hRUAJV0S4taRJZAHHerw9NUvPN45kIG4ABuzy4Z7pWTFFIbyzdFq5SSxNxzzou+kQ2dgP
HkD99zJnx5Ze24w+0JxevZo9NiPaWdvewTiTtZ9qCjvG9iTg6xBRVcTR5pTLhBpA+lt0/sDQjS2H
LIw0b6380E25/mfbjzdOZe2JMPGT1j8DKgicmQAIzxepet32dCO2E6dJRsECeSdQiY/aAa6MaPev
fPeF6TWRBGBUJFPCqy5BBSs8E50/J3GRRbbwL0Hr3XUhUI23X2NhiyJGXKumBw0bTuMABdZfKE5w
NMOALElzLS+3R1iIAxNUQHQPAfm26k6yqx80FH5AdpBb8DfIAEwMQZlDig/ouOAi2/ALQfPnMlm5
Wtlcl76NEcGQUgImv07tC4uRGwE0OeOEq7bj4sEFlKDedlKb9gxxBpnyLK3xgXz/d577yT7FH7bl
MCZYAEh5r497GZ+9nKK8TSB1PJ0JRInjr9um1zil81LHfVB0/plzq2c7zwqefAYn4P22xxtBLGoo
uhfE888J2At5VKekfCycVfuvpcVpRLEufT+BgF1zRyaQ6RKCgos/A51v//iFBWS2/mNV8FID380j
OTv/lmiBiIhCWPm+7uxxTXVlvkJ+kAOY/X/eSRRASN+dbB+itx6cFWM6SyhljCV7WIvobbccEwAg
7VAMk8zyO2pBMXTgkFjNq43r1DRRiFVZ2X4MW788hybfDlBdGn51+9IiWzyWsFWYvX8G0G0OKUQG
PHgIET7005503a+ZYy8spDfu8LsDeWhjiIR2Cbozo5/Gp9l18jTGNl0r1i8tJeMk5gWWpuVyek58
5HUg22U7QBe+BdMmEvz8fYxA5mXV15OjsIzc/jtstdx9X8o1BvrCgWY26SVN4dzIM/qWPupg1v1V
tJN6J4vm79BLp2BnaQjvrwTem9jHRzFhxPUQotrIQoeeByi7lZFUASq5M17fjUg4pBU4sc30lNU1
Y5FOpO910ZB5w8GqscBPbsX08BQAWP5vBfC83ONXpk3kAzD2Ax1sO/8Ug4/0I0FC5O5IOEkkSBpo
A152pTjkNQQMz1mGMgDhlFXPdu3Sv8FmoNXRI771AwUU/imGBRcI2miwq8ibm4BfgFcnP+jQBf0O
BCSAvFVKwRABjcduH/spFckB1qxTzCJKK+rTKIEtfbKXtIO1SYSDqgGNogASWyA4rUAOZ7yLl37W
XahyF1aZoH9UEWSB8N8OLEP//epNSoZXajPUcoZSgktTehNrdyQDaAMLrIEGm2o56j34AyCN3Jn6
L7RJ8Wfgp93nKe+77EsBRjhM6iHcqK7S6V32yYPMKeTuqIpHSD2DrfwDah0B3yd5nfYHAo9Qdwft
7/Fvwf3y91Bx+ZoCVZTeDSUd8j3KBE2xQ2dT66h3ZwHZ0uqV2k8sBbQO6kI0/1oEnYh3irGUHAo7
ddgu8EqvW+ECL+ypZh8RAhPQE56G4DzQ8Bx380oloY+GbhoHR78tpLXt8LeN8y3uoekGblhwznPL
iZgVTPcVhUH8pgPIlPEXhYC7K8R1zqis0l3bwCyACx5DqKMjh9tDfHxjC0wdf7uHBEjDMYTnjbAz
JcOhHXRnw0sQO4io/QtIRfSI1ndm/317xIWt0MTJxFALtOKA0nNsp/xLPKa/YrCV7mA4sgJfWhrA
yImFzFVjs5bi0gmHsRb5Jcy/8CbQCBnSbXmNiYPx4go2b80A/hAPv8A1r9vXFFZIt7/QwmFkgl6E
E+jAE4U65T5QFgNFWWyg7ras2MS2xJ4LscPRp2eQWq5DQBMvCnyAQl1ww9buP0svMP/93WmqO6sP
JQvoGQCQV85n/IgFBPrtr7M0vcZRmnsinZAIqBO3aPHKSw8YK50FP/xQ2ivbx8e/PzCtJ5iMi4Ai
//p/Ue11+qeXDl9v//ylZ89H7Ltvg3ow0JFu4vMILlrunni9Brp41S3u468T/GE40XvgM8VJcmcP
Qy4jj7bNdx1D4zcEWHdlfS6NMf/93StIUjsigeQBUjFaghsp4se3+6201YrQ1dJHMhYQeH1dBqwG
O+sWtVWK7g75bCW9k65sEUvPN9ZQYqtUATcTnttG/GNryJMEA2Bs22aY/PfzQNGe+mNr4+IfOmIA
cAkwKX+fN+PYPW0bwTh1VAmFdg6sP2ivSIOH1Hu26KoiyNK3MXIvOwalrSsn1OwsGxqKkjppsMvy
tlpp/C6sHlMoj/iN1/iWjR8vYusbmYvaYIp+c7ZWtwNmHAAAhbWhB+fP01vlSCUoqQIq00Wbi/+B
aSehFIwRAAoc7kldQZUjSGQkCIbYNL+m/B6Dyji4O2S4hybSowpR1UGW0e1vP3zp+xvRG0sJDmXl
DPdlQf8SY93vdILt021ygOxuD/Fx+vWHxh5jDOI/owgvfP46do41Gor4s06g9Qk7ksPtURYWqqm1
R1UTQuwpCy8lrgsRlUG3s5pNLl9++IfWHgpoUJh2hDrBvTXZ0QRPDwrx5fZPX5oDI4BbXPmtPqbs
gtqdG8VK8qisqLMv3GKNfLY0hBHGAiT5PK0BDo946slhpyhabdkpY4p42bGxvH7NxGNhHkwIQRmn
gdWIrr60oU1fwebu/u3h2pOtrNeFx5sifsCIyiQtEV3gQ3N0lsdWPFToZWzKsQGS/+9uzd0CxHOp
BQROgeQhLTTdEw/5XBbUa7SFpTcwjvxhcmoJHUV20QyoTFyi6kNItuiCYJ2aSnssFJ1WqZU+xjCm
eMynOHyqs2nN03DppxubBQGmzUvDApu16iDZS8DE38/+m7fDYOnp89/fJRJEoKKDK7F3SRJXnYRL
kzME3rclcSacUJOphGxC6PIIgvS/vRyetUVd9fttP9045IHeDVnbtN5FIUN5bAWjMuraYet3NzYI
NhKbCf7244n7GtuN3EGrYYsPxLxmjL0BEj8a5oJhjbJ7g89TwK1GQ4/vUEulj5u+jwkkhJw3ygZu
XmNzxhCwwYTiY2l9u/3whb3NRBEiPSeND8LZhfj1neoz51vOtDr1dMa/bhvCiNlEcJIzO6kvCWrY
e9Q2wogOEC0aC2S8t4dYOCVNNOGQ2L4vOw/7plPonbKhlAfJp/ivzm/8XZeW1vPtcRaizMQMliTQ
2JnL+gKtiS/D7G6WuavJ7tJUGCGcC0v0Ccnqi0CDLhISV5pcgJ3ZhKuucEu/30jWh66QeTBmCWTJ
M0Du5+YZTBi23TRMQwnhuBpScmlylxdWBRaEOKN+upYHLf1yI4ppCMGWgBDEWQ9/YZYryKU4E9/W
IQ1MXKCdz2pnOWIMVo89djnYOzT1sLI6F377H9A9nk0pzx0bwYsSx5sxRUdWL/FLTzfCy27dAj54
Ck8XFQpn0IP3T3UPRdpNS94UgqOi9AFRdyHOanvOvwnQIc+9U66RoBYC1zcORS9wKOOWVVxm1EYO
8foYs5s07NF12K9tLzB/t3cnY1ImqPxVsrmUIxiHbMINFRYba6yqObf5s7wemAJwshBw0SgH/sir
ih9l39IDyKGoFoTwEgBWoNsDv+c/9mwVCLo03+S/79MGGWShJg+ST4X4B8q41SHsYc17+2MtzYcR
ZrE7qaGDKA2SaEi875hCACcV13eQSoI2BW44t8dZegnj2ASzk1rThERXeRU44aCJgWUM6eo1Xb55
8X8wLSaYj/lQNyiIzR9bKP5fvDaY99MvsZe+KJFYzz1HQ3DTm5jAvmSCNaE9SBw92fQ/nF1Lc6M6
t/1FVPEUYmo7TpzE6Tzc3e4zofpxDggkQAgQ4tff5f4maXUwt5hk4FRJ6LG3pL33Wqs41hBY/Tx5
jr+u7iS2C/tS8P10LA04qLAhtdGDxOmxBS7w+rfPnDh2WZ9Ou0YkdcsP9QgcrBYteWZJpE6+Xy9B
9GcW2i7tA7uRDhsG7XXqsE8AV8p9A2Gj/fXvn2v88vs7066dqQ9I5fED5C7rxx4qp/dDtq5qKbYL
+wwnE6L5ur/TLgIGso9OqKBfuvPOuA2b3E2AwIm5rhxuiQm+skIdyiF8KL3+Rbjy4EA8mpdLfIRz
i2ybdBEg4cj7/s6A2u+rRJEiv5z8+beOV86/1xdirg/LnFOp4GGHtkdtgt6nTd6doAX6HPPFc2Jm
pe3qPpopQLWjrDxk7ijvCAcTi0wBebn++XOtWw9XpPGGqdPOcCBdroBhpNHtUC3e6+Zatw7ouoX2
yABBpwOrEf4IB9mAJg6cwOu+/eLJ39tAQkbZRoYdLiFAEXBoeC3WVH705cQDhfWfbVOcZFkcsfoN
dUve94yhvus1xstmWHhXfrRtLu1b8w4pJCghNJF8CbmLq4scmqF4SjgX6WaK/XBJwvujQ+3SjbUA
ApfHERxR+UlXathS4kOsokhxDaA4dLqsY7vrS/GRUV/6sZZCZmOJmNCUnVIJ9RUAWR8ulCTQx612
/gUNUsYAswrkAK939zGgm9hK1T04qbR0xfhGU7AkuDXKdkEddGF+r39mITJdEvrC31KI7BwgnLuy
08tWebfdBA6jIWeefjMxMoIXBCsBYUIf1I8KJI5bF6QGDa3v83IpBTk3SuvJgmhG7Gat0m+oG61+
d4hc7vNvxB74X9oNib1tDFqUqMbWvz6xc9vSumGhXHxoqyJmp5RBL1RkqXsP2idoO4JWcUUp4GWr
2E6ZCfQhfP0maFfcaRMBCCNdc3N9AHNzZrljnRqOiArVby6rf9Je/14j+Aln63b8p0TQMrqwXIBF
aWHnz1iYnYhQDMeZ1FSc6FQUhzAP6CFt2uzAIzA2FPFiPzMWZqcj3BaqBgGqi94gueH8yCpTgr+P
qY3w+wmMdYN/r3P3rgpgcddn8qN7JNbJTk74yGdV6RRWp1r7wc5AkAZIfLTuyjDZtpdMUdIvKn3M
7Ds7V1EXoGhSUz9+SunEd24+uns3TL9xuhjJnhvOped31pv6gvcUEs6fBALB1Y/MHYLwNpFRyqqN
Rp6tAhGFEp3ZKUVpuOaKfJlE22cUw6gKRpuT9lB7obO2fpkMtsj1Jbq0Yl/1L61bDsKVHpKoIgd5
Vt41T35asD1XBGHW683PTZnlDMBOjqsMzSX0HqfhXk9YcjlF1a1SqHEeEShIUCC00NfcUCyvUMrS
CQqwMb6lUZd8EZOXtNshAbHCwm6eM1PLL5ghr4pgKOtTSsbYvRMZVSrbGF+0PN+AljRsKtAwj329
ACWc2dB2vkGzCvkYcOidEJyGUAgYSJwfLAjLX5Wr49fr6zMzZ3bSIWURSyoOfS0dDIW77WOVRT9y
SH6Mp+sdzGyA+PL7O5vpSU5M3zf8lF3wVALpQ9Dhgi3owtq1CWrE5rx88QoxN2OXlXvXGVX94LQ9
T16N2zlbHGnyFnX7epfn7ppHE+zFJjsoQ1dMQRXwE5t68iIEShBvYyTW89vr8zW3IJff3w0ByEji
eE0qTyUw4+AP7hJ+A3IUvfQum5siy97NlGkuQCZ7UoDxe7u6pSrdSBd1XfuxIsmS/Njcslt2n0Ea
UsUkyl6onPijoIAgpy7QMX3UkvuG11+qKgwXLlUzdmnzHbgOgyRRq/MXX+UaBcU5U+l9ZOo4ezBl
lDi7fPA9erdufSwnAEpckHzVJH4WoY6O4YWK1zdULVjLzOrYyQrdMUWmPCtOfczIrUsR8a9HVA4y
Xi/BY2dmy05ZUAQjSRMSdjJOTHcaWS55YUcLoyjYBhlYplfNE7HtnpHEDfo0P4Wh65s7Q0Aqdwwo
AKgLqz5jKHbSIiyTOhStZqe+GtStGiHWGHWrcIkwcztV0RNgcQUusCfXp4g1+0MfQRBHR/lN24DA
dt0cWbZeklTqsBudN9xTBrnppyJtNqB3z26utz+31JatU9eXPUeA+M0dCMeRG4JwBJK8tV9vpS5/
XO9kxtLtvAWVUBFSAD+cVNQVcXWjpkT2e6KGishtCD5y8ykoHTr82wMxoqt1Z72tsQOka9ebNqWv
maz7apv5KLcoybQIOJ4zRMvMQX/tiUKb/CTVAK2+Mq+DcAsdzYTcT9VYLJzwM3vYLlggkw6hpwSG
ajHIIN+CUCvvNsbBA/762sy1b0UItK5ak8dT/FoLGnxC4RdqLKG+JZfSSjO8hMRmOygHUMwDDx88
94oX3m2TpDFSHYg9SEdtTCWT5NHvQz2cPSNN/zV02RCgdBhRWXBHsNJk6alIwLGzzqDsbAsSsKQp
OQ/e/BF0AhTc/fce3ty7dbN52SvvjuYyg25z1YXBW1gIAA6m0n1ErfDKN21kOQNAfEvAlLPgDQ/1
BIJbJdTQ/Kasztc/fmZD25kWFoKe3njSf6ODM6kjcfB83QqG4vQdVeLn9U5mHE5knfo1n6IasqkB
qL5DkD2PjfsIDcpjG7fVvRc0K4+wyLrokwyxkiYZ6DPjEpJNKixr76tfAGB6F5cTajMRsM3kQpXg
nA3ZniBwVAO5vuCtLLLkTGvkyPfQ7Jnc7fU5m2nfzrV0BFTPk+mz/9Ks99NPqKWMzuDFpkslCnPt
Wz7AiAzYxoIzaFLivIeY4j+aArdy/eNndpWdX8m6VuR+E+RvZkQgxgQpJAEYKQJ103nJUqRubgSX
3fbO7mgGyjIthv5EwO1c7dO87f4JW68pVhSi46y3kyxkSFvf7b3krZ8m9sjS1PuHoNz3Jqqn8vP1
eZobwuX3d0OoL8wYjCbOoyJK7hhuRjeetyTF/Bvg+cEb/q9ci1eDCdMpvOfSC1Rxj0wOjiwVcVZ+
Q/42Lo5ZPqCkPseNKdqlpKNbN6NVclMP0+AepnJqyW3M8aYEbQqS+GmHd/QnUreNs8v6Fs9C2qve
QOCEyaYBl+cQl7cslQFiVVk7ghA/oJ3cjR2J/H8gDNMuKVnPzZrlTspGjmVepNmrivrxse9zCXDG
EmHJzL3FpmyQtO1V6WQZ7vB49fic7EBQ/cUMuO0pXj17HUohry/+nJFYHkRBNSTJVdKfsmacNGhf
A2iYytCDPkxXmyWOiBnfa+d4+j4KPH9Is6M2Vba/0FGjHhK5Ya+Su8l3vq0ai60XEdYAmjV8jJ5T
2rcPYQI53awL9KeRNEu31pnpsqkbSMemDPp/0bNGOc/RnWLo0kjQmcmasf31UczNleVRQppOTZM1
4K+7mGM29Ocww/NH0iDe5MEiZ+zM/rV1I+gAFagi8p0XQ4kwB0jsiL3OB8IWrjszWziwvIokEfhX
YyVPYaDMgYF1DbxKZFuqrH9QzbBfH1y1FSRM0fjaDaLuRHIWIxnaVWGJe16g4SYjWRQLpjI3Y5bF
qzh0fAnp5FfFmftA6EBPeTQsUdn8Vmj4wFEG1sUB1R5jgIxI8mL8WEDo2wFXaXeH6KqTbNws5PTJ
9wFEh9BTQMRDCc8IvPjg5E221V4TfWFAmMawq/CCGKyCWoFD1URZuK0bjnzqDoXslN6gJgNiRPtq
ZOw+49SQU4kiGqSzqNO3ICQZ64c8z9UECoyBJ7gnd1ERHEGx6roNOEo6Xe9ZfMH9GpGI6CmjHQSD
rm/8GduygeSUt5kEYKN8Tf2qAlkNhMe6LdEBOOQrZzJreOJwotpIchBaDkhJNuwVL/SmvFNh7ulb
x3FW3plsBLlxOJKf0O57hZxqCDZmgE/JnrdutBTlm3MQtstGIiaKxly9SjlGKEvhJ2Ko+6UOi9NU
5UuP2JnV+Iudg2f5WDsmfXFFzKv7TJXZPxkpm+SpbdS44CRmTMom5lBlMyne5e1rWsflvYid6Hvl
9Eu8QXNDsMI8YHx13bEMwCsCnvFdhtcXeItHftdmGVt3QbapOSA0i0Rt2A+vGWHJE9FKPUV5u0TV
OeNDbWUPVGcFrJdZ9qrzHgwLG4jwDMHXOpvAGt1PLeBexnQ5/TaGBHiVBTOcWxPLcWtcMHRC2hKd
VpAYSyteVhuupSNXzlnw531T+6NLTB4lL6TgWXRfQtQLYdeu9/697kdm7OMvUQ+ojOlYZ8mLR/LP
SBw6jxDxyp68MADZb1zn3pKJXF4pH3hsW9uDgmYkdiaHvxIaDQfZKEgfQutW8zzb+wH/FnbDvmiR
T1g3Lsvu3W5IG4M6K2hiM+9eMvA7/CaDUSNy5XmAu+H1fmY2gM1SAab8eOLaB6Qfk5cfTYcA+UtT
GmLWbQCbpKIOldMGAIS/hBQyL5uaoDhwU7F+5UTZNBUm0lMu5FhDR5XldxplY0oiTg0SHUD8Y7UU
YJqbJ2sfQyKX+GUXitc+cf07MD2wR6ddqt+ba9z/00igpjmSwcEpkomLhAC4MHYSqYK7dUts3TUu
wc7MUVX+GqYpewCfsTnUSXFa17i1T00coQwwj9v/yqgWv3qXjvmtVwPudrOqfRsarwFlDBgyUSfw
R0HbsEwICuwSVuHec72DmXPD1opgLDNVUrTZZwU2+x1opqeNizrjQ9xXan+9i5nltZHxxHRdAfYO
74VQobwN5qiBZIIIvq5r3npDuI7Lmshx8s/S0+SxvmhN9X2w0kHY4PgS9xrDq8w5Ub/Nb2ndemoz
kXQxvj3jwG3phrppK7jPSb6mylBva8Kiybd14BfsS3QpRdyAUS1sX69P1dxiW1ZscggMOn1MX2QL
XUucS/+UUcDeJtd8X9eBZckQjpQVtr//0seePMgKsBU6uOEeMZElGM7MQWTzaxCW50kMuo5X3VPI
jE7lDfbT+FjTht7KOFeblmbJvtGL3AszVUg25UYpogZv7CI4leX4WXKUhW1SSJYfSx3cT42zmcKx
BEMyOBsBccGr7/pMfjzMyK5ZNH5bejRqIIJDUNSSsuYBoha/euQlNwgkQmCiB2uchxP4encf3r5A
Pn4Z/Lu4WOlCtgi5Nv5EWZQMB1M2zj6MMTDCDbSJddq/BOtwugS9XQb9rrdqYhBe7pQ4V8IbzhRM
XVDjrRO+EEf80KbQvHUXZn3SchQFl09mgmZx5kFfY4t9A1XaBhJNT14M4dsF//yxxg/6sryPQJgY
MpcxIhgA/G11wrobE7kQC5bRBqSO31GtzKHscaHVLF+9Nv91fb0+9Kno9mLh72ZQq7zoWxnx84AA
jbzJpj7hd9KpZLxwsH24/9DBpeN3HZQ0MahldTPEfSJ9o6fTZVQ+kT8AvgrBQCsPXqV+rBuM5ZZ4
hhJ1nPzi7Beh2gvpk+ch9fntutYtn2QSCjEuU/Fz26KOFCQkbnjrum6hdtfb/9CpYqbs+8VQCYNk
mjgnhjx3VcyfEQtyDy5IyRZ6mN1k1i3DdXoofSV5dRbAZWxz1OBC1+C/wkUYi1UJO3LaHhTXuwQs
Vt9jsUQR+3FW0Y3td7HXm5BEvS/OSC7/1xb1fRidUg9MZVmbIVCDGqxt6oidF9f3oih/NXqxwu+y
zf56bqBny0OwJsWOjjJ+zgFTvEnHOH9mXlkvbIkZB2EzWFKP6BTqJeLc0zjGNTmDKASVEjRhzpcm
hyzx9Z0xNwjLN0CdIwl7L6vOVCRQ90QBzm3RI1C7rnXLBaQ5yrONjsSZ9FAv8GgS39baW8r1zNi/
zWHJCrcEiysRZ5WnR4BdG2iE018iz36NSQiqNy42PEJY+/pY5na4zWrpQFNxaqHmeIYS96+6q38i
N9bi2Av/HQYUhCdArDjZ+HkanW86cBduKx+e7NhklmeAqieE+UZs7y6LHmVZPxRB7XyNx4bvJje/
a+sWaqxd0m3DxHMXDoy5PWGZMsQioc6dBKCo8EbyUpZ+8N84eEt4sZnW7bCi5zp1HUBS7twxV4D1
DXUnzbe+9KJ4qah8rgfLMJvUpNB9GmCYgZ8AKd5DVwh8NiCBu74T5tq3zm6SIh6rBhh+U+WRv1GX
EOaL8oKBH653MOOu7Rd/Ct2GVjEmzi40Dd+meDSfjXCxHqZqFjLVM+7FfvOrNG6bPPf5uWsZY1uO
CqZX2vD+c86a0NlFoU9P6wZzmcV3pzQBxNGHrGR2NLlB7SuopNx7Taag2DocQc0F65zxBbbOpMg8
gH2qXpyHnvkbJ6sfeYg4mRdNX0kif4RegSRq+M/1Ic1tAMsoCQdTjGy4OKcEyAwZ9cM9CDnS3brW
rcO6hBRWPw5xdCTVJa6khN4xLpauAnPfbhm3q3kaMyfIjsxR0U4NYEWWXrOUvpxZBjsWgLgbRXo3
yo4lS3/RESEkcEbue+SXt2EzvAyp/nzJViws+swmtgMD4PzLOx1JfgZVWLTBJbfbgoBAfEq45Jty
ZKvKbaDBZxl8zxsyFUlV/q8fFyTiO+6Vr9eXe8bYbd484zutJ/uiPJtKPwU0JjuCooVPfaGar9d7
mFlyOz7g8jjIaaKKs4nj4VnGfvmlCBfZsOe+/9LrO/uWHm4QSTUVZ9UAL8hLD+mhuh3uhAj+Xff9
1t276KiOmRnLsxf59KlQpBvvgGYXa2hu8dSzeTdlqKeo6+v8WBRhEOybsSbFy9A1TrOvejXFL+uG
Ydm1CuqxKzscG7QtQQ1PTSM3jadAxbqufcuyVZUN2VgV1TkMUd+Mhrm7EZNew9tA8DKwnt+1B2Ia
HtTpwQ/BWs0GFL0Ul9f3mo//C59YVqIUYZIUZ5FTh+xQ+uvRZ5SymyUZvY99xV/IxJSZbKSMlGdR
Qw+Ju52/93wxPVVcv+AmskY45zJL1n3ala1u2g62pkUUfhZNEjf/NsZLy/P1eZobxsUK31kbQ+wj
l1XJzgTF/luGTbUbh+qC+eb6UPpNtArJiYHYZu02uHbkmp3TURZbwB6jrWxRVDNxDyy5lQg/Xx/Q
x84JoIE/B2R4P5nKFOkBRQj0NgMV1Pc4rfIFm5ubLuukDh0eBGMYsDOI9P8Tg5M4YCcIXwscRlsP
N7YlbqK5UVi23YaVDipDsH0RxZfbOuqqcp+kuhgWjPvjdwDq4f+cpkmXdSFKOA9Ao7jesmDon6tG
y0+Fy51/GvAgfY29ChCA2BB948LF/Fy1Pjbe0JST4JBSzM/1yINvynGzL3Gblbt1rVtXdSJ8ktdV
icMDwn2Pgeem3oZ0tVg4OS5W8fcT/S9MYZNCoh5rwc9RNdZPypTiHpkQuq3TYUlAc64Ly+BVT5pG
9FNy8E2Tgg8v+odBcH0TRUuRp5kt/Jtt/J3FewMbjN+l7BxLc/ahCuEDve19HYzDwFRRZ1/WrYRl
70Q4yRCgfOUMmaV9iRDy7RAhDXW98blJsoy85k03OXFRnGtdxrsKTnHf9uR1HIAKX9eDZeguRFc0
iYb8TPOQ35DO+Lt0IOVugmTGzfUu5hbCsnGqVQbedMV+hxtAn00/QwDPzxDWAEi1q9pVpeMuoZap
Z6KojFFtcnCn9JdqcrOdxsUykhlHZeMEw0y4zJnS/CwROXlRowZ/I6iqQJl6fZLm2rcMOusgiUkD
BH09MPDtamCtso1Oy+RtXfP2TXwKIDWVRfmZNGP3ieclPWuEDrKFr5+JJhKbl1DghtOPph2OTBn2
2Afs14V1F6T41dYlGRSVgjbfuHXFH0Mhio3j6l2j1gXMiQ0X9KrJyzrO2TlKMvKcuigl38rcd36s
mzvLwv0QerxdhiBzVHZNcltNfds9NsQHzea6DoI/zygC+euEQWvnbBRkV7OkreW2mzzw6V9v/7LI
H3hzWwnZZKZH+7hbCR2Vnyu8Nx47U71CfVs8aSH45yQJf13vam4bW7beizwsgikvUcNfJdWWQVhd
3yQ9QLXX258JJhKbzFCQIHVQY4N8Ql9/adLs05iT5xGwjl3MXLMRNVTHWPPoGVAQrt5hNmQwCCIv
gJ4azpIi4gfHk82pHaKeLyzQjIe04YICbN3EoBTu7Lptco9UbrH1yVBva1rpvcvoElf1zHHyF16w
TnQQhhGkLgp5z7LLE4rQ6VNiIu4vDGVmr9mIwXGQde4MGl0Aqw26N/GQGxGQjd858ALEU5DhZcG6
iOVfCMIgZVM8pF1+7mUVij13am880FZES5GSj+MyxNZF9qF1Esh6bB8h+AzJoYGjzCeOH3T4lmUT
2YQF6x+qToYLR+Xc7FmegFGdZ1mCo7JzRmfriO4I7rzmSFvIi9d+9VwgH7UQyJxz2TamcOqcMpGV
Fue4rzU0Of3vSdK/5L44RXXqQ6Kk+iKVU23gYp5NDNqKxlnnJGxcYVaFXUmzID/7TaieahRrpwg4
mn6h+blJtO4BoQlAfcExsLDDEYRDW2wI6MJ2zjh9N6QuN72Xit11fzTj72xwIWIHbeR6UpyLqX4c
wbS3Q4xiaTfMNW7dCZDhDjUtBmSBZP1NKQgFNhXYza9/+czOtlGFUgBG5kQmOdZFekzL4YbVAGPU
Q/BwIWeKM/LIuyVGnrm9ZmMGkciMMtDoyXttyCEc9Pibv7IXUqMwG3vswpAzxfknr4ecV0HN90va
8fo45ybx4gvfPQNcEWZpkBh+Lv0EfLE1asjHDaR29ILJzjwwbUghysdHXjQpolPIozK3uffZiw9Z
VV315z7us42sw83Ygw1s3XgsFxGnKY3BY/S//rxxojsXkdCFTTF3vNrgQh9RyMKInp951z5WOEzd
CjI0IcSXG6ek2y7yPjVhyfYXAqU2AIHT9UHNHIA22LBnk3JBLHuh5MGth0G2JywRaEWho950AW8X
5m7m/Issz6AiVYmRFe0TRQTjWbVt6X8qGIryNw5pwzUqQQhl2WBDcMsNRSnr5KgFrAv46c3/g+1n
ZqZsLkdZpV3gODU9MMkHuiN6yO6ykKobNuA253du8nx9SWbsxkYdQjQA5E+SpUcJSMWR6Fq/Fglj
C1Yz1/pleO+sUjhxOOQdykJaDq7LFrKW474LotHsrn/9zErbcEMd156r2UgPWub/hAMYF3wDJWvc
4Jdem3M9XEb2bgTpBNBUPPD06EL9a9jKguKWw4ZxeK5qb41S/GUrWcYOUi4SVL7DEeZJvWkLnRpx
lJc7zzqDsDke66Zs+sGXFHzOkO5xqbdTyfAZ9QZL3LNzs2S9B8Ky93pu0vhQphA3AgrwGFZxcvf/
eJjPGYRl01k6DgEiu/Gx7GL4j5GczCizA43SbxC8/359O810YpfQ1XFVpTnwEcgzjcUGGSbIXOvm
DERMcOMli/5pxirs2jnAnCidlNc/CdP9ECmtbuNlnrC5MVyuS+82rJs3XqijKD64Q1WcmfD41ynR
8g3K40O1mUwplwDLc6eIXTjngtOjaEbk4R3HvLSlVC8q1emnskEFctyBObxEbvmtHUxxTEX5i5H2
fH2d5ibwsg3fjTFE1Uc/1s3wVCsoI7gdMi+b2GmgpbqufcvoESqD1I/fkmMIvkYELRV4GMDdvl/X
umXt9USZmoZU/cBjpis3rt/xb4yvrLsitoQzKCl8lWkzPP3miFMStX4j4XLlx1uW3qtAapeT4UmB
qn/bexx4RagRDAsrO3Op/402fLeyVBkxTSTTT79Lg3GVa7d1jzpCxaID3kn5Zr1rt0vjWJCHphoq
9eRXxS9qymzPWsjCT/W6snkXbJ5/7lOTQGwRdYX6CRVYd0CksXuQWjurSmSJXQGX4U0iKja6RzMN
bOdSiNmDyNfcpEMPVNdifH3G1mzImMjT2pT+1D75Mkm/QiYyZ7vYgwTH7XVrmDk6bNCYBmo4zPvQ
O6aSqh8uuKwAE9LibYDc9cLxN/cusSvhCCdFOdSZd1QUrCnDp5KDXuHBYw3OLXD3g/4CRCo98gh3
OoRPDvaoLgI794a6zkDZfZiUipONk0TB0uLNzKpdmlGrSiUZDdxj6OjP/YD7Lx8XUd9zjdtHQFt0
KFKk3RF6iSjAosD7OJvYd5K7dUtmObB0GmnnmNY7+pQ+UwDwtn3eJm8t8IQLB/HMCOyyvtozbUGA
yzm6ldftRBLUz3nUL2G951q3fBjPgkSoFtFLpn15yHSaora8WnpczbVu3VR6aGu29SDMk25G54H7
ut5GMeIS1+d+pnW7PDAsRwPaSlaeQ3Cp3Cgqg4NzCRmsa91yWLJ1a0c0nPwYSzFuiymI7wBNCxe+
fe7CYGONPeQP0nQQqAxERNf1o9c+U8mXqCN042fgoa54chQmKfaugQbMpMcf64Z1uSu9O1UUMSkT
hGHDVq3zWkIl95PR3tfrjc84MLtUEPAf5pYGDpIVY3W+IEyyFIqxPSmXKNrnerjshXefr0MXzmsk
5NCT4c1NgI5iDXitIDC+5IRnoht2eSAPZVBxsEd9z1EnuC+AdWCj99CWE9J3OI+3iIj+cmL+AFT9
yiXx/xwT1OORlogb/4iyeENv0qgm2UPuS8Clri/LzD3491nwbtLY5LHEAxnN8feThGlyCtXUnv0g
+zUNZkn4c25pLGPXyLMh+VHgZOGNecv6VJ9cJOC6TQuJpHrh/JrpxK4a9ImDF4PXuUeQ44Ip4vJ+
YyW4tHnqDQthgJkNYFfZDUyD7iTQ5Tlrqb8ZAw56yYL9Smv1w+SQxcgcR2wmN3pwSCFWDusy3Hcr
JBOn7CKGFaqBttj9HlbYVuENiHe8hcvFjLf8C5qXRuCP8Hr3SMIwf5XEd46gSV0qOplbF+scBK5K
QtIg7Y4w9fAXo1HyLHMCVosxB0nr9W08NwLLTiADAMKvDiOQcQWVbaKONanlbl3j1kEotBnrHuWP
R5YI/x+idDw8VIbWZmH6Z2zQxt2BHCNJnDwgBz++iPwliI66jnQeqmTqbx1vkRv740n6C2lXK0Ay
SNe4SKMM/LFWqn6JwbO0lOyaa946FakIRRNolxxSCd0eP0PJbtWNasEM5lq3b2sZr4YoqdA6CACP
RgbOEWH56G3NEkdWwd31Nj7e55FN7w/q8SiIQaJ6wHM/3JQhRPf61Mu2XCP7er2LmatBZNfTAZ1Y
mDEd2Q/tVD/ZmNcb6Nc3J/8So6okcHmBk7QbsFiZ3ZB60UOQ48/1vj/epZFdYkeHvphE4EQH0QVf
Mz1+/h1IxFPqvzESzv56J3OrbNlxBnn6Po5zclBhloETbap/Jrmfv65r3TJkWbmiyqfJ/5+fQxrP
OYY4uBcW5+PDIbKL6/zRcKfXJjzQkRxKZ/rP9cRPl2p3LwEo62j9WIDi6y7Af1YN56+iuibxkDx2
o0NKivoO2WX/CbUsYkEdbmY729T9dKyFW0wu+1HyAZX9AOI73aaogvI0DWKx1H9mwW2+fjb5DOiK
nP0gjKjPSET5PznqEFc9wSKboD8FN2jAnDg61DTVO0QU3U3IQ7JNVLpUuffxAALbeSsXCvKBX4UP
UqBcRXNU9QOA+23NCvt2tTSyWywtwyJ8gLrjK2v94dCCe/qwrnHLX/eqJZ1QSfNTagcZx5CGorrN
BWRzF8zt0tDflTa+LeMSTjRESg5xzQ1zMvZ80UpXzIUW8lC+1kCGAf4/MYQkm5UPM2i0/HlX6lGG
NLWm9P6NvNTft34R3XFU0i4Y+MdL7dsOPvCmCuBU4v9rVI/YW5KVILGa+qYtF7brXAeX399d9eoC
VUJG+P7PHrLFqBKhdaw2oBkIFwbwsUmDZPDP9vtGNcZtGu9nBC+4Qcmvs2sdL9hFWq8DnfmJ/2cX
unIrt+6o97MTbt3ukib2o23jtOred9iSjPrv2ONHO8ty5HEdDQFeeW6xGcuhhX5PXzfpDVZf1gin
J8RDhcAgCu59NYE/6uiGUb92i1u/Gob2nkoQTbp3RmBHbsOq1f+KMazLXYakyfTZ9wYneADzbucd
pnqAgpIfGqCADxIkbGheGFKhVFAVgG5p4IMRtJw209S22UMPFR8CRQagU6P6NvLT1gx7RUNO9lo1
2tl7TkGChc3y8XkMTvA/Zxql9C14o1L/Abkwcm9YF21ApJDfgzHsxpHAlF73EnPdWHumA2CeVI3T
/Rs1EgSeUNTRycZMJcQbtl1R0+Q59EXz5XpnMwZArd1T5pSxJnaDB8gLeua2RESRbRsB0rzj9Q68
S0sf7Bxq7RxwVPXwN5MqULmk61LeuLqQcEJGyIAGuyCYEnLuW6YddlcmvB/9PcIKeRYeSNS1pH+g
xNWE7YKR5wXUJeqc0f31b5sbvPVI9sc+T1NeRwc1kVcktrNtJJo1imkEUMnLpeWda4lZFGjkthAQ
U+ZHH8GvcHdlFYZvS3ooEG7jueWKe8lRrIfHRbiB9NLCks1Miy3n4aLY2wkbFDLrCbmy1Avpbhwh
7rBq0u1SXcPdllNCyANyZNlOd8jJaR2+Xm98xt/apbhl2EPfAixu97RontMRiiCgertrQVu18ust
H+AIL0y59vx/VTYM/qOpWOQfEhIP0xJv3Iz525danWKj01KTBxeWiQo/Z8ua/g3iuF8rb0kKfWaa
7HssgaJWLZUkD6YOL4KvYPbSmQS71CIf7swesu+yTE6GjRF8peBJH35XXQjFb0D842phpec6sF6n
JLqQ+JGu+ynAflzfMFFV5m4Y9bgKK+zbF9lSDAOmifgPkJvKN0xrA+zoIuxh7usvC/POORRx3+uU
mvo8seHz0Hng96GL1Uwzq2tr0YdTnQyR6v+Psy9bkhOHtv0iIoQAIV6BHGuya/D0QrjatgAhQAgh
xNeflX1e+uY95YqoN7fDnUkK7XnttfiJ6vlVKIBmeBU/Jgq4qY9Z2VXQoJEKgzie2EnH0CcfGvdN
KmTh78/23voFVzFjUH229h3tzqw2YkdC+WzVkBSmjt8prd84/2sYtwibep6J6M7eBWFJJqyVqUx/
zH9eo7Whr0WVB/zgDGZDVmhG1uPsUrv70OFfg7WbGTp7g2zp7wH7DkiKkk/o7wVfJhe27zz/G6d/
DdNmEEMdNvBdnc06188mBcAon8gCOfEpdh/9kov7+48FUCszBQgZ9gehfZZzZFS5GFfYgR7ea4O+
8ZKv9V3YWGV2TGN5dhkYoI2vSAEW9I/VctfIbKA41zB06wCdeMy7YsVYYdz682Pv+CoF9MRtgVFe
nC3FchoXYFyNl2nN1/5d8Zu3DufKhgc+95rFEiZ2YUTFYPPPOCa8/NjzX9kvjZJeN8GA1JgDjIGx
OfBKKp0LyI/9+dg3XKVuGM4EG+tbJEDL8IWG7Jky6/Mwerfx94YRXCOrvdZBi/62PvsWsw3SQEeR
SVDAtQNu6t9/wxuv4Fr0Xpk4bRuAd89Q06QFZv+ysBXQyB/79KsA2TAN3JFPmzOh46d/T3+9sKp+
7MOvrFdpHq8LSbrzZeuQxZsrwlq/J/3x1tFf/v4/rsHW22iJ79XZxg3GPRjG5FUrwUMUYCflY89/
eSX/+QrutAkddmrOZgJ2R2EJZVxAf/exD7+yXrUpBbXXBVDsDBRQVQSWto29J7/y1uHQ//fJTSUD
2QkcjrPthNiL6C5UchtdHNDfH/+tb7gyXpO1LhV6VnD/yzfhIOF2CY0reTf5eesLrmz3AqVKwLtS
n3mNsouyZxK7qpyrtN39/Re8YVjXCGgxUDD/u2E8gyHLlE06JuXUrS9///A3nv4aAc1RE6VYNsTx
eLhlzgX2PA1A6ot+l6H4ree/Ml3W6EkNAZaeJR8OVvRJ2YmP5g/Xivai4osLOF4vbe0rA8SnwHTt
ZbpEx78f0FtPfzm4/9iWyHq7zbXWZ9YPmAwqLNxOivFvf//0t47/ynIhZQvh5Dmoz3ble3pxOpL0
h/b96//W419ZL+c229Lq8n57CZvSsDD4H/Mua8lbn39lwK4F4ziKVHy+G/4BVpgWo3+3L/DW6VzZ
boPhfh8EM3jm/fLtsjYho3UuMUIQ76T+bz39le3SLjRJ0HaIu1Kf7QwY5ETqtPz7u33jw69hzpa6
EAiluD3HEd0w28fGzvIVCOSAfmxhj14jnKtF9sZauGZIJAdFylLxeZ1RXv/9+d84/WtyUCEFOJXb
VJ1VAnVi5vj+X/tCQfD4sS+4CrskGwTFtHo8M8iH5gMu0jke+V1Ih/c4dS6f9H906/4/8s8sXFcd
AhDqsxW6t26mBaet2Wdw052dzOFjP+RyA/7jI0AFBG5lMC+e3cBd6eSMZbllHwXLe1x4F1f5f/2O
KytuBjVgSxcNMm/0rXVUnsklknmCsW0rN4hthAOI//7+a966t1cmPbRQ72Apx2sRy5MOQQ+8TVCm
/vuHv3Wprkx6aOwctQHFL7mUqnae7tgGWCYozD5WC19Dm42NZuySs/7sAnAu/BsMMvreetobR3ON
Zdar7hKeZfIcowkMEQ90+zaU838/mrc+/DIG+88tsmnSogrT3ZkTFp2hQ53dLrz/kI4Kodc45goj
iKS3VX/WEXDMl4MXcYR5P9iRP/b4V9ZsQcDlai+HswXBVz5YjKrnrnpv9eWtw7ncp/8cjuqZxOiM
y3NF0mfh06ioh3V7J8a/cSmvgct6qxJTr6I/28pvxaAH0B5A+VfU753NW19wZb/QTK0yWWeoIOWC
BH0EjdG/cuLgfvrYxgC9xvISX2+ZRI6C4w8gkHPJhFL8kI+92yur9UsD5UvbCoyJPJRYLz4BcezL
xz78KgiLcdyWvoKajO+W3b+vFiLW7yXPb5z8NZCXRGnvWgAezzScmlw1ALb4aH6aZfMeI+sbMeZa
OUgtWC3ydMXNBCPIIxWd2lOJNTy+JrezfndD7g0DuAb1VkkySLdc0pS2n3bVBKG/tH93lh8m2cXN
/B8x5pruE8vyC1ItlBlQNRh+AIOgxyfIcaxf7BaHwY4uXP4SRrT9nq6xOZq5sW0Fhv+NQ0BFuQmy
lgvgkyvbUfDC1jnQAOOusTibHFuh6NZSl0laQnyjCXdoVlL1EG7DOp4Hp6G4xIWVXGF4Qn0ssD7d
ea6+Kj/1IHczqV9tLns84t5N1UzLIVrruqAkbmqwr4v2fmjIjLXEZN7G/aAVvdM0VncU5B9no4PJ
3Tjk2ScnscZYqDpod1majN9Rfi7fyFDX205UW/iTaFt/TimAy3qtwtJnNHr09bB9JiBHeBJLT442
UgrfRm1WuMWyT7ZvA5JDOaoF412XHCkPlNyB48TunZLQ3MR8N34OvUuPvF/cfhkS9ZspyU4Eyc5y
MBlpaaFNxv/IqYOeFcPuDV5wtpp7K+nlxOqKUEh49fEvM8T8LtvQUsizbNL9aUi29QcTwn5FIcQ+
QxKS7X0S2x0G2XgHjKn5WQPKHuW8n2a6E0Bo7hWmzJ99Voub+DLOL0yotjZnGzAtHRByUOBrAbAV
NUT5KI026PtuYXdTV5h5VNwEa6mxdoY0p6FLLiK8d2joNLtNs+aGTphWg++6T+PSksnuidYmzbF+
MXwWI4l9TrZs3Cu6+R+TiSuWOysbJIBsgYlmM7yjGQ2UI7jQ6y3JNuxr2QokO8Po+YlRlGAKLPK0
lKnUFhraPH6JGdi0S6hQ2RsSdyl4MqRtwfEO7chvQ++xpg4tszDeg4Dbfs1wCuERxXkIXWHizU8y
dyO0a4M65DcK4nov0mbBd9SVouRTNQ43PVun0kWu/q7MHP4WYbgK6OzIrS87sLglZTTEor8FTgQz
c2L49tgmQUb2ABwmx5UF8heWr+13uynxUGHlxud2XPtdN3TB3hIjTrXd+MtgydDmJAyRVziXdMdg
XnBVgZnjPN+49OHZiIjfGU/i6DPZMJL61MiFTSfRidAftaiq30MQXuZS2VxFJfZQzXBgKZxFs2ZA
yHDdurs0Q5+omIaK32sy41mCDOl23vqRRKWfUu0LKjFyKfyW1Z+MisMlNzOd5zwhS/pPv1Ecp9e1
icuodprk1QwFhBNpgAJxGQjC7li3QWdPbWKjOa3lPO/0iJF5GYOBez2aUHbprk2wjXkXxG5s91Dd
gm1zU4f+bGtGXrrGNWZHJdxBMUuPPzfdipFhyC3FY2gY7yMxulafWy9U9T1soWsHVkBSxQWahFC4
U8yw/jFecYMSN9gnFbStzDPQvgqMvhhWn4hseQ8MJMy24KhaJ1nMjY+3Y5iOVX2nRhdapL7zZEpT
JZF4JAkjphByAlWwncJElgp1LgQroc6A11aZNYPieuLSXZqtkBTPgA6YDozOOAueTODnApaMiAPf
6rA7OAnHBJKQuDtELWTbwRsDEZ9NV/24D3SSTkDUgEXvgIedNVRUhFDxUlQxq+h9o1STFmSeoJGU
RpHsX3w3qlkV1rbJlrNuTuKdjbawh6qiDjNbEtLM/T34zxuUubRiWLSydnxqIjTGcqcc9AQ74sbw
dvXrCK6XYEla12C11CfTd24FXUuraED/EVq0K+ar3toJgoOiz76xbOhRg4BNm7NvEk5vuRV+M3YX
NC3jJwBMQSO2S9IlYUu+0XANfqDZilgMM2fO3Q5hCApM0WxrfNNkciDrzi1xJ5ec4viXPfhGJvJT
Yn6w/ALv4EVOFbnBQAFbbV0HIcIFzBCIGlawJxLN0JRQnkz1sdl8l6HFjd2KEyCaXu2oao0t6jQb
w/0ShhDbVsYbViZT4tj3ZmHmXrot2z5LkBFPNyi4pMnlmG62AGOjXncJHKwrDIWCcwl4lVg+AYOu
+sI0vmKncEnj7Y4sFSsGEVOxj8NxO9QprsFPP252ObnMQ2UeiXdFTo7UbbQjc6bnGwWFRwP2szlK
xxzaWhP5FG5V5r+0U6fsAbS2slnB616N5lMqsIkEjzhFC2JrMFbkBlCkKftTJ4GKPlWVyNgfkLkF
4c9mqbFKC/Z+hMV0y5rl0IJR1p2CWoHiC3YEDd3fXmSpeEG3STpsZSbC7wj0dFzOvWjts4lp/YzR
licvM3jl2zDPbEtNjxoaeMIG21xQHsibRDJ5g1pCp0XiRTe7QslQOegfONUfGwhsrWvpOgr+vdyt
upa7WbGs/imAhl/y1FUNgVxqRtMXubqq2/llg9FXXgTjgSwJlGcbuMWx9MPcPQOxxMFJrWXNju1k
+7q0WbtGBwHH4u8ckLIThN1AwVfgxnYnyGzrcURfE7o0xwpW3CNGwPMVAO1gQ5tyb0SBW6LpaWzi
WO+8DRd3xyxR7X7o08A/AtHYjifD1/AnZSZhWx6BHm162drWmRtqZuiRB8uCJ0lkBHmOfFh1dtuB
k8ft2MSRMRXYhqygXYkLC8HMfBXtxYVFo4l5LoyDqBc8iA7WfWeXbLtJuG9f65lUyQE0eTiKcIV2
SR6v9aJ3rFk3853NYZrdbdCszF5jCIuHrlRturAb29o02k+RqbrjEveK7DlLEv9TM+xf7uy8Qa+0
8Lwf/bSTbFDu3Lkoc38GMke3C3YfsCCKSy1ODORj33GEaxNBODmao3UPhmLXRTnqmGTlBzlM4CRu
UtLpr2BW7+RnSWLhv1RtgDqkjLkI7AN3XQ9awmykI+qqOdDZg5SuHW45Mjv5qIFmy3a054nFbqDs
2/VAVFgNtmD9PG6fBfKkCc87blP3OwZH/4Uwqh598z12Wag/+bqLp9wGbHY/IFqK7IIlmQL1s6zj
dDn4hkXySaCc1veM9SK+MStlNMxhV6N+JVU//5MIoEw/KQFR8D0JWRC53RDOqt/puoPGaT5EAfHH
io02K812caS6sTE9rcsU+FxHYs2OXYwpw16v85Ddg/edg4BJrj3xJyaJ0CcVDykqym51/lsVppM7
IcEZicr5BoL117nbsJ7O63EQWI8Fe9lsCtIqy/dDXSU3Me/BpRK33cpL30HLfYfVbReWoLDACgxh
DSiYqrpPSdHQSe87RJgor5dFih0ncR8/EWDMzL0G77PLSjENwytwjVl9ilTcPZpqqYdbhXk4O3EV
OUi+urXzZw9UBOSbvMOudoE+YDX96gDd04WikOl7CIMoqn6MhuB2GhCFu13IJZ8LmmEjZ02W5E4E
9bAM+TAi97mZa4+guwYtze4DI5IbF42xOlpAUOiegtKc1WXlVJspyCTIGY5Gyk5Km69exlgaztZo
jfYNgcrKkg+O976GcGer4u+xdn34si11AFRLK4P2UyyGsb/Bzn+QfDFsgRZLHm3gmyjkSJEnuZ6m
2wGeGHrjKZaUYHqtyS7b0Gkg2FE0XRj8dIE2/Axqtea8eo3hXd5NGlE3to1EaLJ01RXUnfuKNaes
qUiMna1pTV5QaUbVfm43SnapTYYfik+j+Mlri9yOgzJFlCDc7rEDy5t+fQafY6M/KTXVy2/VRBP/
40amms9htyQqD/zK21tw3rLuwuQr1l1DgrreI7c16jtr4qTeKdg5+U1jAHBKxMBN3NEuMug1myqq
77FHYkjO136aTt5QYPbAmLylTxTq59Mrr6N22kWV7eJTHI9+3vNu8GsRD37WdzSpmfstNQ67TCdt
9a7r12U56MGp5sXwNBJ7HRFqSqJXY77yEcHnGIQ1EiEwoE4oPqp5i6e95g0y0UMcz+uPaUIMfsWW
YyRYvtQQ7NojzZ/Fs7NZPD5GqZq3G5ARGLFfuxkZCX5SFT9hlwQHauc1QFpCfGWrgwvT5qnakDY+
NJTBpOIuaoZvVsxc87xmQ9Tset/w38JBRATJRFNNhQfhHBYfaYz6aZ/EWHV+bjSCTSHaeeS3Gc4d
m5htj4ICvT1XHyJfj+Y2kpvud/USkSIMEsTHXGd+2nYxXPaW02px0cFlmVCFnHvUpiSZnC2m1dQN
Yi6WHUpmoJyTWyQroIRJqBY3ydBuaJLV0pFTAtjaLxWCiCrPYvDI7QI3+TC/iKL7HCp6dNttSTZ+
VdtC2wMIYPgNGR2SRMDuN9gcnBA5yYwk4W1FLH+B8jW8orF9Nxe8U6OCKrVHktXHiypQFJlX0U5x
fJShySaZIwLGX5aQz8v9OrPua0bSsf5a10n0mC7YsUYNMtjbtl4pdvnDiW37GXRD8qCEgIdwKoW2
XH0B1agqFdM+XsZL62zJBkyb8KmF9mQdC48ZEdAxE0G14fWUkZJYlz5yzoTcVZ1O409IGmDRJAb/
TBmvJgVUqmvxZ/AsAqBV8Bjsip+hsdZIOHCo6WZYAJ7LbK2z/nkZhuTLEM0oVIY+RiCIoSwf7EVK
l3u+RcyXeMbmSaba/PRhPHyyCxnZA7p+srsfAHf+ivhpzTfH7aLzVF7+ba/j4YD8WEyfVcBSVP3b
mGqk+Y3W+7qvJBJEwD/hkfsqQp2E8ex2t0nTuiMJRRqWi2dbUGoDA75Q6KHnVzVhUeEaDqVct77f
SWwz2m/zyIb+YagYWhoWpRW/71NHdiSQfspV6JCTR7UHkjlOOftKJ6A5XmF0mSlcPEa3cozauyCj
K99ZiWxrByuDdW49cEL/RnO+m4LV/a7UJUpUEMaAHgbisy5scKGZGFyGx7TxReIDEET768IDaRDb
QOSPOnwKOYT0yDjhWYZuUDuxJFu14yAcfrVDZLcDBhLg5c9FKBh7NKjeeLFFWxft1yxDewWSKPIY
xWAEz2lguhPpL8dAvDD+Zs6IPlmygKG86iVS2yoCmdieuGzWOwDG6++yD9RvhFmpyxGbAWuO4gSF
V9fD/f5YmnSWuzRdHAw9yWQeIbkC/RI8S4HuSzztSEZmvjfBjOsEqlZEqrirTLKXQL1f/GRYP2+J
DyzaFzLokGqQLazzgUNjqWiwIMf3HuYIa1wNbBII9uq3ztbVmaIfDa5cDTqGPEmhiY2SRKGqm3BX
8ed0RBrdj1N0WyEJghAp8Km5dL47ZlZo3KIQCiHJBEbMQvq5fWBdklZn0GrPuowVtrbBVwwdr0JE
E3sF23Br0apXUF6eQFvV7DO1hcvRgfQkPGgElp0BbS9qlEXpAHluh0sZr9bgQaKLOJDP0LETanGq
mENiprwDTkodqhGigq6OcE/oNK7qeVgFygXBY1EfBCMVOkiar+md82jTPGs2sVsRuqk9N3VXjblt
FiS/3rUIV82M9pKiHu2+HiwvBQUF/FmaChLzbkD/aeFq2EPW1J+CqrMxqkyDxhCwDRBevtzlLx6p
ZEkVQWERsNic7dKyQwaU0veLldw4vdD7LEKHJwfaJcqKjrupK4eAbkERA4H9SoDnW3dc1U1/M5Bt
EwW2Ycx9TKYFu1vIf+WDrATuBNJCak5xPUa6EAyWZgcL0iblcBqrUdsdknpalb109VdBF/FFtrr7
hOzwEkkyI18kN/powRb3aWMX/vMgXhJkBXVAbiTq3nHHUCyd2dqk002PMIuwVUGXiaIP1iNpHiZE
5lusKUR3YJ+zz2CP7Me8hjL8ry7102+YStre1h4cdLnxtb68BSR1Yl1JjZLUiy92nNtXDQqaJym0
G/ZsDtxP3cNn5lD+Vg8m0NuCtZlYFDzE+gnGMZRORcrV9olmLgUKu8b0E/zC6olBdOlB1VP2haD3
cV6yixR2j9zzKNClQ99Ehn7XExAllnEcrT86E7RIfoYu3YpGVI4hc0cTvGS2JQ9sSesAlAnEPDLM
bG4dq9YR0TFq7uOEp025ycutZHOCDmylSX+OUIKhjcLdz3odpxvPK3SEl3AeSlwY9nuGvt1S/svJ
18YroNH9Eo1FVV/YdoFlQ3uFZV17HAlcBTcRPhsUxuN3CvyxKbLK660g4GGMis1nTiIKBDW0Jwm6
WBIY5X9cw5d7gjn3flhg02FvaQHvCXHSVYnhwMMkuYF9upduFLLBggzbVJ6gFfqFAAP+GNXMnJts
QQLfQ8yj9LOSPzhkxX5732x/ptW1PwladkjU4KgKWVGYVAVw1u2//3zz6/qDZ3J9Va5BZ9/H7jBC
hPmEg0+PS6qty9nUBq9WV9CtptBJdA5eqQTnFHoGsUeqVg6N4v3Ogkrk3vCoFlhMMf2ZxzO6qKbP
3O9xrIMfcYM8XKCk7oH+w/JZvJL4xdUhnge2DQUKiMlP31i9alJgd6XFZpLS6WOil+WMwoR9RatA
nm2Qki/4EcmhgerKP3Sc1D3BFhvYyEm3Pnv0KelRmqz6CcotOKumm7pnGffD57gi07fKDfAayHEu
YTCicigbz0FfrMWaZrei69ptLdAtuzCo1SNoBocQJWOu4aHnvJoo6BJWkqLJvi0b+pXG2+0X/FN1
mKKUxgUmFPamSbFyM4LDsX4gis/8Ti1yQBJDOr5g8oYed58N3WNHRzbdQMl1+m3BqV4MYwJeM1Zd
iLYoJi3f0GrB5Q/TCmW8DIz5RFig5YvtIUYHN718itJYXcIzRUppEQaHIsh0dNtkMb/JUmJ/oe0+
fxlHEGChO5mkh25zBE2wIcRhLuj6FdWCxGqEfJQ6gAxS8AOHBsVJABRUlYopNPn5WJObANpoDMxT
2HxEN5khvKU1jiO97FFUckMV6kAeevBzxoN9pwAUyCm6MX4focv0lAZNFOTLiiBTzhNEMfWWIZ7h
r8lj0JOMF1iGwYG7WGb3LaBUphRdtj7hTss9osF88rRW+dJzMP+63uPCrGZA9cSTwIOEkIgRhUzV
/kgxJYhwd7h4YXLtTr0MKlVMvdRjgZdSHS6k0neIwOMMdFwIEgeOL7pRy5wUNVwvMoBgxYodde5x
IcNybCa4KMTpeA+OEaxYacb7OacbvF7H6vmZDDgvkGiMwSMBfvaI5iIavPCo0R/01ufvZLFIB1cO
bdYDhPK2wxi6ZgQ+zMEVTqP28AEruwjqgkDZoTeg3B06sHofQgk1ydV66Ren1OrjCsrLJhdd3Dz1
Q9I40CuQ9sGg91nMkKt7hmrtVFwyhBNr2ZKgMRYkP2Fcf7g2sAI6cq52XYKAfuA+qHcTMuLg0NsM
RwryTv5SVS3etugNGsVZDfoe/D8juHtECmgHFgbIcWxN+9p0Gfp+bU3Q3ksz/oz1OYH0OLaHOgzl
C4lJDLUDortH/Obtj4R0J2SwQuikqNDCkDA1ix6ghosEIEagwV1g1P8ZEmcegfroTwkoGJ6qmvI/
lonuF4Mq0eMlIzniLQB3lYLainV18BikoLq8FbFCwiqCbJweU8oGqFCa1e82kC4+os+MPLoHSqJI
1gEKybqC52EEinX5SBmgqlMgcGgk4cmTpxiNTBpTN+sH8I67nv3su4R+xl1G+6ELGoy38OiPmVZo
njZRhkWcFiqXqF0WAk7btUtcScCtUo4d1DzyKNF4xYPIxBdWM8yUOEYwD7yJmpvaqvjXRXvuB1Wz
eODUoH+SEj6ELytpo+WYmBlqjbRCD7iydPiEWXT9GyaEpcgIueW0sLA6iQFdoc8gfcRwDMO5iuSJ
UTP9FAeDvVFozM5lEF4uitFbOx1U0iPbGlyd/dIDSO8PDaWyxeAogYvx2pCHbKrR7R7CyewhBW7O
addLg9aImdMTal10NEgQjl+HJljqHdBLKfLART/Ny5oeOypRUITgUrzNJhby46hA++sDXEwykpbl
xCqbXVbfpPwxLTE/ZbxBQSU1OHROUcviZ2sh+Lu2E8MOLEgBIL+M4raQatRPPQcaNNOdXkH03GIX
p6wYI+c+wG6Styp4lUCqvIoknrdyNbR+3NBGHg/SSb6LM0z4njYU7A+YflQHRF+4BB6s2twsgUjn
MyKze6iN63cV+vkD9gJ4UJXC+SrLY+BhWN6BTAoSUzO0E4vBMT7uCAv9r8Vl02csJNMd2NeGH4MB
8flOIbPaEVS4j8CG83uGdOcuHprhhNrdJmWPGmdAPUZR2jdLph7A6FdHZauD7SbdJKLYOFWYlOlk
RmgQ6HVmIFxYi4lG9DMdm2lHa2ufzDoakRt1Kcxh+QPWwRIUajSo5Y9lvYS9rjFoF6LpxX7KIW7u
N0zHoxJRTIqShWT4R7TIV4O1QTKa1Yn8gukLqguxtMh911TEeYNa0O2A2JF7SBMFr91gocSdkSje
8lFcmH0Ht0S3G0fzNE9EtLJ9KGp2GKJu+zUR3Pdj0F+Kcg3BtN2IdxzmQQqamz1HcL+HNuIkd9TP
SJIQU9CKgKh0e+QS4jg0YMM/QYRipuDgE95XU6RJ6ashtTd23cbv0uK/kTM19/9OSZFo1c8DFh8R
RIGVDZD5L/egMRm/UoF+RZ1xc+yFazyqVdYdcdVQ7F369FhSkj19nbIF49s1XVKz79ZGNrs6xQ5y
3qCswXp0zL8FvIri47JEgzyqJEEFEMQJUjSdVnMHFveaNo9BFVPMZTBvwmbuGOF9aB/WcGuKPEIk
BUYOqGr3uIDt9z4K0HnM54Rh/LCEcvs14Iq5B7pV5JG0ofpKUKs+JWlqvozByG0OsaY6AO60Bbd1
c4k/GH13OwN/0pXErPaAoY15caTXhykZMV0QosYfA2Tb3bj67/FCw/puEBh55aaZ/UkBzPGD4iU/
Rp3HxDcW0XCzrIj2ZbPKYI+MEsN9dNDxGnWy3I9IgDVAfv8OAuQ6bNEP0cJjlxzTzz9InrT4OayN
2M/Y3Q0OEvz5N2vQ+H/cpud4N8hwqdrcMB4f50WnG/K1LOhfTVr/qELbZwex4IGh9BI8otTfUJJC
6XVHtOtAhDViNR612PhVbKpBgM0sBtM6XdSTbxJzDE1bf0d7Wj/BnYgfIwsxEcWcrf5dh5e6wKRt
FxUNxoUPw9yT0qLQjr9jZO/PGLUPoEwMI2iuoW+Z+DLoANPpchAPyxcuiD6qyqBZx1zg3NG0IVgH
alQtuVmwcH8cPEXoAw2BLsVq9Hg0I+FLuVpKRjS1s6bNM8MAXskEWR+Wth7lnYICTfsc1EnoDhiE
do9xLTR/qn2AgaEC0+pX2YIlFu1UzPL2bg5mckNBYZmUGBPRu66BJsspBbGs/YaPCOdj5FOxYS5D
ANUgSdXxL+ncr7/6VPZFMLJW7KrBYcqU1aTK7tGJoX2RzZZ+7beNdN8HtI6GYza2W1MGfsPsGCY9
uAPqJvRj0CFvxH0Wd/AnqDox+s9qH49zPkK6NvgEoIX9nljWASaIJm38np75W2CjK7QdJT3zo7Xi
fzeeBjRjjluwReWHAF/h5Vv/g+XjchpYGFXDWaJRvtfbxQvVKVztO5//FubrCm1Hq26sLvQK/4v6
bSIN0UA6P4U+fk/u4a3zuYLIWpW4RaOZcx4igOxuPEAPBG0MwIn6dxYD3vqGK8TdgEjKUYANZx9g
I+zyE9L/4ezbluTUmWafiAgQCMQtdE93z0x7Dh7by74hbC9bnMUZwdPvxP/NWKsF3+bOMY6QmpKq
JFVlZXrpFlOrbnAFcZc4tTQKBwaC4soTDrY2+B+QmhocmUqjh9tf4uO9AxwZNc07UsdlhzNMWicS
25CSGlIZ4zbn4Q1S2onj7kMoqkyvZiJx5ZesAG4WPXqjcKvQg6bm+obVbChVeTeyWoDDUsHvcTC4
IRBoXxFznjub1fsAqCovoIsnHiHomLtHu6j7UgALcxQms38bkc920TERVX4X9YHBRikRbbx2hVy9
gxISaej/0qit2VUqC2Am/aXc5sEpHDx0P7nGkDovljGLjR5VDdDSVN26LuKKNZ71YNpIdJxNVF0L
C2AvMJkG5cS96SdSLTPAiPsWXfFx5MnxgIVK8T3uTk/T0i/Wz+nr/9BYp9tVioubo9FTxzWMizOh
J390oK5HjPqHnxVb5Jy6GRQ/rz28sMHvCyQ/Ch0iaMGgEw689x9lKvYxJ1oqxZSDOznPBM/viS/d
e9AU4xotXWi1bLjG7VW3/sBV3x0WPEO9z+0cZLSoEThY3tAcIYFX1kiI4xTZ1cFhqVRTAhfiGtrO
4r62KqBZbAgPN8/TiFycd5hbvEy2cOy3l8RSKT2404GrsaunR8dMkE1OQdAy9SAD8FJcjdY3rsZi
3uKf7yxmtmAuqEvS3tfQCQqZVyDLWQBQBcEFr9jZ7muptAxuauRGlHqYRYDWHeXjg+XsFBwBaPXv
T+DQMjKFLMS9icMEN9DyK5hhEKw22x5vxypLpeISizpKbHFcQSA9ApQrOo62lcI1a6ySLKIaH1u1
USKao1cBb/8oMKX8njabHZUaGkdLJeKqncyunagccMbyb5wmTw59g6bmb4AtPgIN+5XX8Rmq1d9n
Uu50ECUaugO3Km6gOSXxxXBY+qQLoDfPA2LyRrzVLYkSDsERDxhtVwzoVIxwUSNehuR+zE1yXncL
3fhKMDSj3EWZ1nIeiNkfe6P9sUjArQ+tWXCVgAZ1qMiqm9R+mFpGnhnIvIYHE6UwpNI7irzb+iwa
v1ZJaBiJy1imNnnIYsu8AzSMU9QHydjIl66uxAg8qCmqre5F3TctrWjvokgtkXwg3CAPk43GiYyL
+CXCJbrpomGDmEOzIConTR0lCFRdg01MIjuc4I1BnHc/1o218FL9t5vBYstnvfv5Lh7/RkWT7r73
G5ByyENL2L/csF9Hn5+dxAiQCLvPCeZcn0/3Mcvf380HVM/UTo7o7kc/z1EthsSgkW/RQ+gGV24+
wJpGs99O3X3L0KRdIwV5yLNNggJdNFFZ0/q4T0fXS/p7lOZQTUA8R0H842KsPga7emEVn4EfPXtQ
0CmbfU9MSyVSc5reBp6PIAXI8g6cBaCVARhjS/zldsOkpaoXI/Pml0Yk8Unz+CHqQQTFS9yvaq++
4u1uBNZml+zt5w5gl38vfCGrPucU37FwdPXoFAfFQ38shvpiul0o8Tr0JuPrrk2m8qS5qPmbRmV1
904yfarRgXPoJrS07htccXiU0BPPhuLPPZhbcVvomx+5vamWo4kmKk0aN93IANS9v8884zNqkUCz
t6A2ltGurlUo4aitvj36iHnXjcmFUGM8JTmjJ3ugr+u2uRV6l8FV766qahxkl1ygIllED4Ca5Hl0
znKJ1E7YN0YmzJDPeTVuRJNb23eZT3H4xCvbzpXIAhWFdRJQjzQNdm694rkZsjdAdD6uf9atuLJM
Q/7eu0niRJbre/2ZLOwwd8Ke6/Tkj2bPN7IYOrspZ7oTd1bFMjO5CNdzPrUNSgmuXfDjJKl5gc70
1tGo+xDlbO9dlppIl2F9OAo12VDWB3+p3u0yk9r1mwEx40AFvT/3skfdJMqIJ+4aI542luGWc2AZ
VP2iMSlbsHDL4VJD5wudIsYwAaMi5dkConrDu3VzKN49JcB2EDedLklZJndZDZ4YoKvQUNZuiftq
1kBVMHK5F/etLYeTk3YGOmNkjg4p6kHPdecyKEd6O7gE2mr5cJ4yF10kuO9svwd05lEcHOyvfDAZ
2tqgx0Ce2AyUSE3qa4rS3sYC6Mxj/+1rPdBFvEnn4SI65F/GDhyOpeR7BO+XLaR4MmBorKYOxe8f
efwNqjslLjh7GtOXwRUvTpB5ZDal8jIBiBZMVcnQWjzYG2kdnWEU3wVdccpiZvVn17LIF6guoMRl
oBD+eZfz/qcBOJrL0Znj4syc+TtKHV0Y97sYnWEZtfd3nIG9zP1WXtDV8A9K4IAC+s4GZaMmdqoN
v3wuixYoleEMvFUTTFYaIf9hTvnRrpAEoajjbDF3aTa/2vlbl2VPswStxdyLEoCE/OQDi1sZ2ACZ
7tv9luK7LsARKCgiFZhI8RWoVXbqOkCF9i2x4rxg5JVoi6rkpV6K/y5Uso6psSk/olsH1XH9jKPA
2wyXPs9f66X0zu06Rn2mvlIBlMC+b1AcOKJV7ZeJMaPH1WOHP121PkCC64NrrhOqSE+E1iGH5sVw
xtPBDDLSAwpvPtVsPjEoRAFWeFqfR+PKfx4Y7x5BfZz4lWxzeXGqJDuY3EGM28VBAF9T6wo8r4A4
TDjSv5DRRbYX5Ip8F7niMvhyu3/3y9EAyi07NvpzYeAJ1ELALqRD+2OXWdTyARD/ou5NZ7jwcs6a
U2+VkfVAOcThd1BvLL9+2brvfn2Sx3HsjXS8sArNQSEHWpgeBvRfb1zjNOuq1g56CGha6J0Y4b0Q
mOGF/NRXjrfvWFfLBqSSGUU1FacLB4aOV8C9oJlxOKzbXuO9atEAWPOYx0B8XMxY1CfRTuwadcj2
jRaQyTFKIftikKn4Lxk8ILzNYby4bVYACwypcs/deitrArSpHMCiLz277GB/qJqgGj1Aoq/vijRs
ZuC/1u2kW2LlFEaZrreIYbaXLPUXjFxqHpYE4p7BkTv/e39mnRXZyNrgFd5brTVDUA/paShSUXO0
KvJ7fZLbRnLVLAbOSok2IQplESZ8F20xGVocDZaiLRPQo/U5bu8mVy1G1HMPTN3QjZeRA7IfQ5Zx
Hj+RovxsmFuMiLcXAq+vv2011pOd+dAfvEyDRc4RqNYDSITYG+fwEs/UtBhUitTEujnGYOjMxu7i
tBQZb3bHKxwG0ltgQW8ziUIAEDZspfsQ5cgfWyA9p3rsLwxo0MdM+GiiGKetgo1u9OXv70Ie9qso
2jGWlx4t/yEzeXYX55ucLpq9pObXTTtpGwNcc9B9YT7aupKnCU2mIU28t/WNpJtACRdIe5rM9bv2
gkx6/szzDA31TQ74ney2lDR0e1UJGqMBsO80mvwqDNQIsjY+4ZXjn0HGMJ46oMHv1r9EN40SONrO
IL0FN7iYQEBeRGq5aLvs2SEBsQEQRRk4JtYnWoLFja2rJtkLx45oTHHIZbQwPUC30/mDWQ3oN0Su
JEWPZAuZCSQSgXcTHhrVX5D/Q4fJ+uSa9VJz7w6YBBKBVotLUSK88wxApKgqPpc1CAD2zaD4PUf7
IvB5AuGLO/kbQO3+y1gW1XHIFuTs+hyatVIz7sSugK6GKuNlBCf5IYr6j2IqwZZfs2uM9+PGl2hc
U02941qJxmoAuC+kkf1jkrWAds9VgzaW9a/Qja+4vgONJDRK4KiK3KK+L2zo0xvm1ltXZyLltg8l
ac8R8dheikZOdwKdxac/d000ovPrLLcSirr9pDiniKe4p/PcXtA8Ih5J7D9PVkc/xGO24Za6CRS3
zNDjVDKfoHQDraFvEdLhJzqwPBzcYk+dGWeJmvl2YmRa0Y3fXsYS9D8RA+MR+itABiJxXI0ETJ3r
6635FDXrXaem8GXStpdedkYI3C36HAf0ETYVCgfrU2iORVUjJDMoKgNV310KELGEdQe+y8jByevK
fg691r3ENZDF/vKn9Qk1e1jNh4vGM0rHz9GFZs9Lrxz5QpJhi85Os4dVjEHP8GAFjex44YAoo1++
yNHviYXhiTWiRbDmx30foThi73RjBGIHpLQMA6plJnq6KE+3eKd1X6F4IoFqnFEC4Ik+kBQteRVg
xADE9UdLQADUxnPwbf0rdGtP/r5JMClFkvn99DCieawvxYOwhjs+DJ8WiIklslcwsz+vT6VbdcXr
p8wg8UA7HJMd/4Js4BTaFF1O+wZXPB6ViXmp2bYXQLvLgJuAfAwLscGu0VUVCLBM2Dkk6pGjLrl3
V08ePaFFdo+2AUKJqgJhpqaNdoYE0cosUT6t/zA1OcPW1UFjd1UCYkyiNEqQPL6AI6T9AGmo7H6Q
Cd319EOn6d8bqKgqC41+y+sGtDlfOOjvg3LROFg3vCb6qbIPhRehMTtOYXgOVdQiRUUgqrryKKf4
3/UZdNZZ/v7uKp2gDdNI+Tw/gELuIxjr5kAued71wXU/X/HiCRLt3hBPMA7sD7KgKW+ORQ5qD3A5
bbH86j5A8WCXggsFSqnyT7UsqiCaYFh7Sq7LzlRdFjwNqVnHwyWrcGVCy7F7yEbv57pxdD9ccVk2
2mgVyqDKCNCqHzaenI9TZm4FUM3oquYDCA3BEQaugAQtsugkRt8dqEf97uOu367KPSDwO2aa1NMF
jaPOEepxHjqZ7F/rg2tiP1Uuw0hTIgMnlrI9AaVTCI1P9DeWrRHWKKp/ARBhZ1ijiu+6CbE4g35C
Ekxgogh73npnW4I4eP07dEuweMU71xKNAN29hS2JuFYPaOMmX9CpvIEG0LgWXSZ9NziEBzwPrQb4
7UkHX2ID6HwLhl5NA9TBuzKLLlXctxAFwCfoHUwCAVqkA4FK9lGmyIGv20f3CYrnkqpo0StOp0td
AyknFglCE7KeZQsdiPUZNK9GqvivqCQwEwyJ3dbn3wjIgb5HTWm1hx6NGjwAvQw/RzkogcK+lSBT
MXy7+LU+s+7bFOc2HQoaTd5Mpx6VfIBWGTBORjocBjQzH9an0GwvVRnCKbvIQFNKgqrfEH9LCC8C
KWHEfaMvF6Z3+4uZZpmCnGoCAMGKDg5qot3RZh263tbH1zi5ozi5ABcIy0rINKLr5olVybm2SegO
Ar4YpXf75lD8GyLrtLINqB4EkQ9xrwRI0oXa48XJhpchwj/Wp1l+8o3chLPsgXemqgmd0bzrTyeo
aYCprTK/TwMExgU4cO+rFM+uCh66MZfmvuoobg9CNO77czShZyt5yhxIRaOeAyW6k/Cc48TtX123
JZ2om0rx/r61rMkAec6prdEtaFhPtVkgW2ie+oS+xZF3B/TeRnuCbisrkcABEUNMJjqdIsCPwikF
tqlJ9/Rv4BB3lCBA6jYDVdyM1nUOqh7Q8NggnYTQXnOQFq/G0/om0H2C4vDc9odW5p3x6DC0TdYG
+YXb+JbEgGZwVUyCpfM8OxYGrymq1zjL/8GZ3oTrv1yzff+jI1GC0Ad0uvbSFug+AkucoM116uvL
wMe7WcZP69NotpMqKEFoNrRVb5snMdCjjOxfrKAPonNAtpm+srl/Maxo5xcpfk8aUCcZrYGdimb4
HhiXpG+uoxgPWQVW7k0H0a2K4veT0yIlRAU4eGz3m5vgweLZgF6sm0tzgKigM+GgTaEXDTgDihLa
megXWKgwUYmmIQiGQbOyPo3uGxQndykuQFz0eGd7w0dSuG9zteV3un2lOnVau6Ws7Q6dm/LgZNnb
UnZ2/B+5X3z1yLAREHUfoHh37zVVKcDHeC7AzAUyDJGGoPK7rFtHc3+wFacefbCYtp6bnrNiBIN5
dreI67qgxkhSPAeS4QXkKw/GPGycV5rpVKgZjwqD87YiQGdNgIIt8L9IkBAslF8nOT8tcRfMkaG3
tzSnYs8yCYoFFon0TKwSrf1J/K9H0q23q2ZlVM0J15tGaVcWglbl268gCPSeDAbs5/rS6EZXfLzv
awmmt6K4Aof5Qixv+MfPB+ef9cGtZfvfONKJ4tqAXLdZ1cTFtc7QukjRCA3ointMeFoHDMvhxOkb
a9F3i6QUqPhAdAe+rR+gUCagC9ksK2tigKpMkRGwW3m4Jl2zDES9JAE9UQRCj9CpSnsDHKKbQvF/
AqJaM+KR8ZgV3RDW4Mk/Zsy1w87cFGFYVuSWLZU4MLVeBaJoN7/2EpzNMdBdX0AdFIGjwoJoMvSp
wHiwvmy6mZRYAL4UUGB4Mb8mov9B2nn6igzidCgL/g30q9PX9Vk0cY0oQaFuaWS4Rlrge8pDnQ3H
nqLEzCSaTjuK1Mng8q2mR83qqPA18BwkfQzFGfCuzfFbEoHwAl1p9iGukn/XP0ZzKqsYtgzooBSU
HMV1pCS9MpOC/V4s7H1gf3G/8aEWLw3apR5A/TRsZWx0X7UY9t19eeQ9MmYOyx6LeADHD/jZL4VR
0AMr925rFdQGyqrKAxsnvyJXaQLRg8Zd1hcgBCCbaADdVyx/f/cVoLhNQTybgFMgQ2oLQtoCYg+A
tiHtsqUrq9nPaqv8wh8/mgVFETfv2Iln3gXZJ+TamxSsHqX7tr4FdB+ihICegki8MiOsfpv5oHWd
QREK7RuaAmiyPoPGYywlAvTSzH3fqvKrSZAHSXwQLgKQnCyxwAoBi7LtY5lW4Dxen05zNKiAtylt
pGW6I1bGhqJS4ApIa4QDyEvZaX0C3booEcBtOcOvdrMrTyYD71UUT8FpTuKwyYV/b0PHYSuLp7Gc
CntzZOPPoATNrukM5s4QoHMu38B2A/ZFx07tqwXCD7ILhOiqKDgmUhCJdBG6kRMCEs8WHLBhbmWv
6zbT7DIVBlcXmQQ1CHjpg4ziPlsL6AQyIb9XDRn3XQlUIJxMc9cqQEd4zrz0MrRC4jrobdWddb9f
cfdCMm/iwMqiV9sSzySrwLA9OK+Vs3naa7atCoVDQ1/uobw14p3qWL+BNxhCuzC3YL6aPatC4TIP
ZKc5yMXOWQPal9EDv/hwl4F2CnIL5/Ul1n2A4uZtw3lmFOAPBgN7ZH0H47HhHqrOA9nVvgmU872W
DfS7mZ2f3cH9Bh7fKsjS+NP62DpPU3w6kdJ3rMzKz0uDKHGBlm3BmG2aoOVjZ0HYho1utttRn/4H
DYczXRCctY+ZA7HABEXsJKkeIwqNEtz9ZQA90ABkjNe0m74DTbslFnl7+/6f7tO704qAY9TmHV2c
exZgz8vGF1FV3qtPnF/rBry9+gCi/n0eogEOYBVQpZ6nfFzeLJD4rnLxed/gy65+9/OzqRaoDfr4
+bh0pxdctvzzjG/YN7ri24BreuD4+2OcaE4eJwf1zdLcUjjTmX4x2LvfDnmTuJcDw28HlQENe9D5
AO4FeivQbY4bN1+d8ZUzvIYOLutArQX71JYLNmW8Eizson32URw7y604bdkyutsteLsMJE0+SKbW
R9fZR/FqsALHkkHYG3EPgK4A0BuoRSRDG1ZjTTcix+3oR33Fu03LaIrSAmAlqEn+OvbQm0npWwoY
ZJpvoXo0a6BC1EwedWNmxPgOKH9NAW6FOD+HLRi5xkoqBq3NGhITxDx8QdVCoyXHHcBZyiUdhLM2
DlDdHIoLF7mVzGjfwhzQhBFndL39y1IZQWSFunfri60zkuLINVhIkpzXmAK8c/QhKlL3UgEOc1of
XrPOKvoMDQ0D+NV94+SUIOYkEHz1os8io5cKcLf1KXRGWr7snTu3IE9pQOqNL2gLoBWSkg/HqC3p
IWVTtLFddXMo7gxuG5t2lVNiIUBz/xOcZ3Z9kkULosuugGLezvVW/Jq0blN6YBgEK7GLuNf6/T+s
toYPkNna6ozXfYni3LlVicbIE/POiunZHqCMAE5/Cwy264uh206KX+f2CHpJPwWPmNueSYvkmMHs
LRIEzeAqxI1BugV9IRnMwxwTZAsJGlhTCBhuWF83/PIkf7eRapPElkNgGiIEkvqdga499JRtbCHd
6IovOx1Ukkow+d31YD6WTXeC3MRGVvTm0Mx3lG3jUNPm1DeK3yxGtwBkD+3Qs7a6HXSDKxsGMjCS
T05j/ixb0X3Hjb76ABGULR6sP2/A/ySj8NuVDSOHGECpOMp++6y7OsS/umk9HFpw/Aa5USTBUEVX
KptrX/MaZOL0Wz34e9ab+WoRx4UKjjkCaPCDgwXyWKTAqyf9PpQTRld2k9PkJUfwc34YInVCsy7R
ZJ/zjdqNZlH+U7tJ5plNonJ+sA4P+HmWRmA2yUaro25w5UggFIx0PbASv9HZCyr1YsrJFzvv4o0j
QTf8EpneuRk0JqYJYBj/lwFhJ1BhUyhAxcnPHfEHVl8mfTc4GOChXwRauB+x2UC+AsT1YVFDF2Z9
9Jv1AIxu/z36DPlHf/Zm8qOdcXssmffLtXA5gvTgV4Js1nlu3EsEqYMgHpF4Xp9TZy7FuSsB5AJ6
reXPykFbKLQ/5vrSNLX4sT78sh1v+J+tuHfljRDMNA331+AY1wSMZDXkicpxvKZuf4Tqz30RF8/r
Uy2R7tZUiqvXrOppCoG1nyKLvzVdCdWQ7mhWzquPnO1UD8f1aW6ecABVL4v3bgt4jc3ncSy6n36d
+SC2zuSJz2BMgsYFJEH3zaE4t0HNpCk86FtAKyJoeoIuvG9k2sjOaVb8P3UaNG6iD6iSR6u6T6BC
RoSxL+KppACQzRkpNIQxcvZkNZDG+rxuDt0vVlwaKlcWgFsYt6HRGCA5+n0E093Gj755hcR6Ki49
jcTvh2GSR8M9T+NRDknQNJ/FuC9iEMWn+yJpJLGgKNnz6gJC5R+89jaeaX/Kdjd2vMoDUDBrGhIH
KppeUD6ORz/oDu2xOUwhuJUO7FAdP7iH+PD20wmsEMmHgzzysAnG4LPYCB462yne3UwQjiUjbJeJ
B1CGBb33OXaBJ9hKh+p8TXHpJmYzgXAIFl6Ip7wv70HE/oWU8Zf1faX5+Wq5JcfDZEjnBnqbfZkE
eQSZvLz7UNrlAe34W5SGms2rVlzitsChb2KRJDIaAdRMq6BJdiVhmK/SBtQQn0yYO2NhOTiuPXCv
ki2Ai8b2aknFMABxcst+iUFVf4BoSv4ixp6coVJrb+ANdfZX/DpuoqyD9KWERPDPMv4gqiuUzwKn
3NidOssrno06GveSqoV7yAkqGVz+IhPf9WSD5RW/LvuetS1yF9DrdAOAQQIbc4D+7bi+NXW/XTmW
SS8FVBkwvFG/ieGLQz6tj/unBnMjZqjFEiftzWTy4FLj5/LNPFoPJA3yL04RkkN+LUO+ce7rfr/i
ucZQAi5DcYJ5aRUOfQmS8y3TaDamWiMZmky4c4kvkMUn6NAHsfjRsM/r5tH8bLUm4oBJOPHoII9O
VQ+/WQsq0pCm5eYL/PaOZyoT5eTXkK7zCnk0He9IKi8EdWoTDG35ERqRu5KDaFlV970Fgs6xwQGf
Tv6nhcYxTPp6V+cigzzg39cfuyeZKUchj6BIAsD8N82gSAqUxD77L3Z7d7kCzz/tcoptX3oX3gsA
hF/XB9Y9BFVWg6aB2iQIhWEUvAd+0OuzDLvTx+xOHHpv4yah2zyK3VuoCeSehGlKlgbcFxBr2Rlt
1GrOzCFM2k8lwgGUecHMMFbA38c7f7cSa6CiC3Ebbxk8hf7dN3fn1UclMmhGivwcahyQeDjH06tv
bMT12zUV7EEluEDG1q9EjAhgex32dvGaWfJtaOmFEfLTyvq7ubc/Wu0ctsYuqAl8Srn1l47NE2jH
IjCkXwYLSnLZMU1c6PnsipdM5RqY8RK2+ZgjXsbHrnho0g2k7e1HEVOrNAJKD6hsYE+6U/JrLOgr
hEaPuTF9cLLo0rNdtWSYR/HbqYLutCOxIqR7TOR9nmzcEDRLjTfx3wGhJF2EPArc1m2joIsq6AIX
AdQUA9upLobD7jsvPzbSC+vY2ohBOpMp7mDYZQKtEIRPj+dQ5rICiIMnMUPO9Gn0XtbD0e0zDNeH
vz/LGuIKaj7YTnIcg9xqL9SFOnhSbLwMbkcieMjfw/vMqtICKhrHCXiFQkAexLQ3nE/zy9WqB3QQ
IE+Q45ez7tEZX9wGqfaNw1dzOKolDxfiqlHeYmg7Ice5a0LIwYcduIViUm5MoTEMU06vGIJDdGng
O7ISJ9fvcauRXDeusv/NsijpMCKEci8DpCb66OXZhsF1Qy8L8e5IlKwZLQpyrqOXR6E0ABKAruf6
LtQNvfz93dDoq3dZ72GbVPk3q3mVdCPo6MZVnBbNEegHX7afSesjBGgPRraHt5QyxhTn7IuobIoI
C2j1yckfMmimjMd1a+i2n+KT0plagO1gaMhh3jlg9xTtd8eMw6ndVW/Dj1fcsnaSgth+ihnsXxX9
luXfKm9XUoeptYtmSEtL1IvJjShs2/oAtsGNeKi5OjG1Jb8cs8KJDAREqDkdqvLzbJV3gKOFJUVc
ueZGDqbi6jDXD6NfHdbXQrOD1BZ9yS0Gbi4sMzWg/2RDULbbkknQDa24amTZYLxlcFWQCiTNS+Nt
bB/duIqfLrSDPZsxrm/Y0JRemLN2JcyZSvGfCwolLoK4WLXnXD6CE3yfkRU3pRC4LgYIvSN784H0
h8R93Teu4qNZPxlo8PLGY22ekwGb/W59XM3blXmKh47YXyTlGHi6Lz70p+T6y3qh4b3xzA9bbydN
EPAUFyU9M2d09OC+Ib/JEuBoGwLh3oMEQmT9IzTbRG2ttyFLRRzbHY+WDe3kyQ+9eKvx/U/e779v
e6Y21ufQSG/z2YF9QojDhfEhvRPX+A4ks2/T06N9ssMwDj6eoRDqvD7wL/s+SDlSadMP6EyFxcBv
4Y2Pku2LaK7ip70kRe1niGiQd7wgFNxH0Gbb95MVV11SyXnnROPRzj1o0Y0Hz916m2j2j7ss+7sj
tYGrtk5mjkeIgV5Z4X0pgd2FXhG6muetgLz8zFvLrPitXQvq9PWyzBCFh67q1a/8kFRbSV3dDlXc
d2yyuHQzHKsTtTk079vsOHIhDvtsr/iwm0eooNgwkPA/cAiWzvTjvoEVzy3GumlHMmNR/TJg3rlA
CF4fednJN+ytttb3c8L6SmBk2TX3LURA8c7/JPGOQpbuJ503W1z+pFZvTcT+3jx+XtlZnsM27kt1
l93zb96HITgZn+x7cZfes1fxcKZv69+kWWS1537IPLtqSkxVF8cKsmBb4U2zN9UW+zL2S2Y0HOlF
SO2mNArT+J/OJBsngG50xXETanspOliQfKKvSfazTl7N4p91g+iGXgz1znHnhYPAyjH04IOSpP7u
QMi5T3b+bsVjjbLxq9JHLDOc8jiMzSmd+hDN+/uee1Tx2A6glaJucC4CU//Bs4ujPXgbv1y3TxR3
LUZIHqQRYg2RBaQ2nQDCJxtu9acCcmu7Kx4LwdeEcpAJHZt/xjD6lp27sxF6Rz+cPzwXj8UjDV+8
y7/Fj/UF/lPVuTGd2j8vBwLVpeW1Y17HX9Ezgdr6s1kF4x3ksH/8jj6U1+pqXNKrd4i+b8FwNceB
o3h0z40Cl3LEUh+xI0jBdxDktHpyoYt3LPtCbrwRl+FufZpyBlegv4csMhmPOfvE68eCQRi6foms
T8l4ovVWDkwXn5zlK9/5iOEL02snG1K1EDumdL5A0/pE5j5gfX/wGXmq4PC1P7zYsXyEhPgDiVg4
lyIsS3J0s/lJTsZxfTV1hlUigbDMHtrB+Cmk/5TyQxs/c/O5TnbhX5jadR/JIsXVoB6PhVkcfXe8
w1N5Y6l0P1wJBV2ao92aj7ggQN/7UBv2ociKl7G6Rz9ZFa4bRxPLVMBW33qd0UQI7txwH6EtXAci
Kh7MlO97ODhKUICcsGfkI2IlYxBHP1G+ke3T2UYNCC2ok40C3jLEB5KcBf+egv2tPu2yiorHsqHZ
iq7EbjxGTgSp4eppFOROlvnG8BofVAFZEJ5uWVQvB8gQWhZy/490ggh6+2BMgTtuXIo1VxEVmDXM
pLDmdLF82j2Tqnuba+fUCPvaF+Isauuwz1SKo1d5m3gVCqbHeHoovMdkRgP0hmtp9qaq3JJNvO1l
JhH0Gc2DAuWjO2+q84C5WX63/us1Z5YK0sIlcDKHAb8eouWefZVyp1UU163SErLFy91GOq+T/3ms
r7Wx4VE6qygnuJ07XV4uR2HbPhr2JY+e852ZIRWBBbnBNoss/OpJHnzjsd1XXWdqr3wi0yR3FisT
2wnc6Kfn7sseqgCrHCwu0GjHwDQxDrTp8ATZeZtR+9+LKC6h7IOhnemY209mvu8CpkKqIFGZWhPF
LanixR3Ur+5nqGetb2aNx6uYKkTZyAH/A5I05CWdL4Z/NthXb/xk9VtZYM3eU3vfO+FBTXfE5aE0
xT9OMn9oRfS7z+TO5Vy89N2lwaHR4o34ABJFYexGUNTdgsnpbKM4ZJFlUVFCh+koITUcgWMz6GoS
JEP/YUzrw+S4W0VvzcGkAq36uEyL0s8wUUruknw6ue4n9E6E/VbNSROyVNEV4XgcJK7YmG7cfgaM
sCzl2/r+0a2ucqZGplV4RoMz1RLev12R8dBMsuKDtPr80/oMGuOoKCp3MByA8jHDDD36o1Hk/dmA
8sHB5SU/xrLY1UqCDPdy8L7bSEbKojKaGV7HbXIo++gIXOBGZL8NvPXUKmnT93mcVX9yB2l/11nQ
fZKWm8cBHaPyLufEPNjIeD9nVWYfysq3Luum0yy7ig0jU9qWdYa3gEVCP7v3++P6uJq7iAoLG625
jMHAgttxccqRd0o4qArGkyB1YEv+PKQbbyqNA6oYsS6r/CSJsfReMX2gxqLUUYWAgD6j+eAMGdqN
aXRmWvb2u5V3bL9oaqtHaqf2vwFMX4C/j+1qy2BMbboXNWFeSxGfBisOY9oH3bwRujWup0LEIplI
7kl3OFZ2YKfWwR++NvkWVlxnE+XGUMUei4jEzxaxDISXBdi965tHN7Jyux96Oo7EWQJ2+dD250Zu
vEpuOxn7U+J/t4qigLxRXiXLuG2Qz48xsospcNOgdjnk5GNuveRyi4hUE5NUjJgFDouRRfgG6o0h
inho0Xvz6YOzhcf5I2V048WtAsXypvD9uFvM//lHG7Ln1+n55F0fzcMUfDQAcA/W10KzhVS0lXRK
U9pY4aPX3pP28wiqILf8Z31szTqr7fNVTkVkJxg7My9c3sdbyQjduIq3WtK2aT5j3Lb56ZtpMID7
Zd8vXmZ8t4P81jWQASzwLAe1B64tQUfFvjeDCrCykZP+vx89TU9zeZm3IK66BVTcdHLMITE9+GY0
vXiiAw/CxWvZTnsontrFUWr4IG4B6iAenkU5fbS7zXub7pcrFwdPjnYuEMKORfWcGecsfs3L1z3r
CJaev9cRG8K0wVSLgqbzKOhrtKVOcWvnudZ/mt4dilavJG+HN/ynOHAKUvrc30OcvAy+nIHvNh8p
DNPKhsIGm6Qh0zt3Ei4OV0azz///RlnGX0LZu/EbMH61Wdann4YK2qzX3iij+h9eGd6wddG/dStY
ZlAcs7XsPhnRMftm1vSB0/icZeD0djM0IrLeEIFRgjZHDpDj3vdFirtOvIncqinoSwGatseR1+SD
5TZbfRu6xVYu/ySCwDepaPmaMdCO8UD4ntH7x7Kmfbp179fNoXhv0lqmYcRGfJ2gNnTnUgFoYS42
rgc3sW3Leijuy+fKkYNPk2vfV/eTUz0683gQXDxzg10LAS6IicxPFPR5fgf2lPVFueXWy6SKWxfS
pRMazZyXPi+LO6fLyoM71NMdiOCmjSlu3QoxhQoRG1vB7MIfjVcTJbk74aDXkgkQJWaStcfRiL6C
FmZLT1LzOSpmTLgscwava15NsIs9/T/Ovq67TZ6J9hexlhACxK3tOHE+2jptmiY3rKbtC0J8CRAC
fv3Z7jkXedTInOVbXyBrpBmNRnv27tsCoC6o6331iEfXOBNdC2WjxjK5VGlPmP5Gjf8Z7KjhzUwg
TpGF888Zhbd7nmU1OBhab8sSduullygInAxphYRoYT0Bu5R/zIK2b7bKhyT0Y4gHhDXCKcf+ttvn
jSimPiMsOtJFiG4fNfmSXKGyTl/ObzbX90+/v4tpUCUCw2Gt6ZFMvQYQYYmW5HrxMv2/8993rb4V
AxRjcdrRIjk2Yb5MW2gflfUtlz6a/7owkGtdxK5pWGGggZayrPucHbke6SfFfP4tj6Zyd34Sp9W0
U8nTKlthQDVtXLJ4yh8rBuJ2XfTRVZrHr9hi+SO0VtaKJa5JWI7PZoLW/FalRzLEetlnkkTivuvS
tr2ghol52BA0YqDFWYekeVQ8Ndd9lvyGqkp9vRiystqOGdg4NAi7+3k+a3KcMzInN6CsDtjNYJha
k1JxbCcbdTaXqsgoxZGSdbn3k1FEKTl0tNnEqiIXZN0nK1k+LWppAOLMmycRJ9C+TZNchJsxxMl7
fjc5gq8tBwNFgUE2WRD+Er0eu2oPengBDJ0E4y+/TcI5Tn/4PUdadFAiQYPXZZvYxqj1TLBhaOv4
yGsyTGxTA49d/op9RgIowFKAt0MNQpOVhyLXQll+T2oZUdJOzdOcQLwHJYjsLgM4YLvwia+UdF1D
WD4foWJekHqajojCFZgDZrLv0zn9OaVQVDu/VK79bDm+8LsmCgzCu54MbZ4rFo7JEX0jl3B9nraa
5fE0IvEYVgU54to4DzeCJX3+nfAl6K7aJeXzit874peNaGsmHoWm5/JJpOgnYLX3vfGQeYtQqD2u
PGuEbK5hTlntu7OEiWHUsgzoUfl0iaFlmKU+ntN5x4cG2MWxHwOoYF9Gtw/r2TIydGTMyBhIH5OW
HRq1NO7LdyXWSK4s/0f1kNMAViTQU+vXNK3aJz6CRm1j8LT+VahIFw/pUuW3udHFY9EL0IojfWKd
d2OGfi2lcexuW2cG7FqYsBTpsSmqb1pCVC3v/M9LQsqb83vbtVqnPf9utaih4BRMhX/kvAKNMkhn
d0ZjL2QZE19HusYe4rjSRFYgEH1VKb819eMcjMXNPE1j32+kx5A350UR4bCTguWf5rzSYlN4U4s3
x/MTdDhvZMUHTEgscZZ1T9GoWbiDnK3+HY8yGw/nv+9aISs4pKKgIauD6FjlE1ja+6EOtySJk5sc
rDqXFBBOW9CKECRKWt8XQ3CMKrgOsGC6UFedbuaVOO1YHhs5B3lisDPJHPcnMOVD7Rd0Xzz0Nj0E
mMHIL8ddW0VA8K/eOB1G+0empluKPoEQzuNM9AJpBvA3Q5AUsIJNSyO+ctQ5Vt6GzkHJD/zjiVyO
lADDexWRMGDL1oNOSrWmtfYh0hkLY8PooiGiSBT7FFfndFSPfCAVYGmZQE5SbmY9+NVtloY0+dP1
S55v6RACMpGKjosDpNeZ3oVV2ubPwkuSYX9+Q7qmfbL5O4/m0QRwKyROnjTzuiNDfzI6lyiXa5Rt
ru+ffn/3fcisE6DkuuSo+k55O+BagcCTU0bWui9cA1ixQmcqKTyhuiea6uhWzyAgWVQzvZ03j2vr
WfGgZ1Wr64LiKpWxnuJuOHTNhgxKQkgWYkPTSthxDWOFBdMZ3fh5Fh57aJDE92nTemjr8/30LpxY
v3ZXcI1ixYVMpYOc0Xdw7Gk+fc6ER7ZzAgj8oPwVGIhjMWwwHq2XjkHfmh3VEND5KmvTatpEeeCv
LIfj/PkHeJcG6MTyi+6JkH686XNQ0JrQy7fEhNmuy8dyBZDjmscpDX+3ayEvlNc5eL2OCrozeBsW
8xgdiqle1s4ZRz5vY+5UF0SLRJ/rEzV9d5dAgwKy6fB3imNuSZZjjoTRXLcRk8vu/E52jWg5OqFz
XKRhnz1qz2c/WArTyXSWu4z49U5A3ureI1mysp9d9jv9/s5+OEOBU/MJO5rSj+ddymXQ7NJ4VdHB
sZOZ5fS46CRJQLLsMaqabguTzTfNVGbbEef3ykntmoLl+ZGuIEKDOPtUBdK/jarZewiGYO0BwXGE
2lg72RSBydlU36OmRm6qlqpDVYKur2ItveJxdAr4oF4dQEu0Pb/+fxE8HxQkbM60yBMVxMZ4i9Sm
805yHsWcP2n9l1tbtejp3pykeCmE6T8N/SgflkEcaE4ShQbyxRs2IfWyK9765RYIDEgJDWPzjSbA
OwIHR5pdZToVbVQ+JOoh8sZo2etlGYpi4xUi3gmfgnfUM3Ec3Jg4CvJPU8Pl8EDGgjUvrY5mBf6r
IifQmzZUpCv5qmMRbXCgjJXKO6iyPhnPgxYzQLv5weu8ia5cJx3x6B90YD3GZVHT8ChpSR5nM9Ct
zHv+MC/gT/j/YI5yjWPFIxGUWZr09fhEoCstZrAk6gaqtsGCumRQLl/ObxGHVwWn0d95rYxEUg3I
vI8Ut/1xD9VnNUNOD0nrxl+8tV4C11ysQKRrb8EzCSR9hOdVn0H5FFxLVtbbnkqcrb4EA/9l07GC
EBFpHJSzoMem70LvM4lZH4N6AtD3azZxM1y4x6xY1A+oh6XLCKqmtpy3UKTSV0O/xqrr2sBWFNJC
TVNU6uDYaIbWuHYeOjAONUNwdd5Gru9biQelPFt6fxyf0kVGhzn1sm7jSWSuF66BlXJQ8HNkkAVr
n0yzBPOeRklnDhpvO833JchUf7xoGja4UI+qbYqMJ8c2JqBZCIx4Llm3ptvlODptfGHESiqrqpWP
TOCqg5ahfdbjqpPpcdiROt0GACGvbCaHC9qQQ50FVCfzMD410wBFTmiKGw+39zwLni+zlOXjeD9h
dEJd/ZFlcfRKeWSibTKhyXVlQ7kmcPr9XQyZ06xmkIGTjzIErS6a5pp9OuX9ZsiX+cIhLL+mLdJ7
0G/R4xw31ad5CYdiQ1Igs7uBNivNuY4gZfO7zVDnjbtGIz+L/M9C+NUDKI/BPRhM88aHktNl54eN
QCTJSMOpx3Kz3DR4q+XUa5970jUQbFSVmLejSEi4BrRwlKZs2Ek1BX4ZQhrikXZQadZAtm5VGP5p
yuZLhNZeoBiggjSH+iYu61/nt5vDjjYaBbotc9KKeno0Kqc96uJDZXYRCPH7XS+ieYLKV+6tgadc
e88OZtznZdsWyzHjkAa9YjHItclMM7LLooRcFtFs3aAZzVgeIQsutOmIMkFgPkEOuTy0C/RVL7KZ
jbzMCjobMaXF1yZq6IORaSI2QCKXdwJAhYfFT1c1Ax0Gs4GKGGnokhwFyX7g0bZZ0JyBKtHBW3i2
Oz8X1whW4tKHomhwJPJjX3TADkXxkHwXXeh71wvYaNfI+FyjWEENF9sSwhhhcCRhGN4ZEoV3coqn
r1mfy/35iTgOyr+IsXdxLRLtJBnSMMTNWspr3J2DbNomVUnmSxQcUR2yIYsRdEN4k1H/J+RoOv+k
dBSJfaH9JtyOKurGbQ+FqnxT6Cq7RHz2NKSVu8iAK8ArSHBXocD/aoxahu+5X2RyJaN0Wc1KX+QE
kuak5cEdBKr80mwIeB+De0qSaY0t07X0ls8bAx2/vDXLEUpnDdtlnaGfTJMJSHxLduFLsY1x5A2Z
8qpm/VO/kHBA25VKo0MnUojpXrS7bGAjZACSnLQ6u+dFXPobxRWg79MSNivr4ArDp2vou92rR38Z
Rdyld4qy8k4CkDJP3N9J1Jz2XlitBHvHattkbLQFfy7vUf1p0F36g6Axa8/HeO1C7lhpW1inaIaU
sKWdjqNX9tuKgsZB94J8Fp5e+f+uESxvAIexV9dC6GNWLEB/QshsC82p7n7ka1xILgtZ/kDyHH2b
EMl66uEOeifLJXpuWD60K0eH64S3vEEmoknJ2JAjCCG7+yiITbE1jZ68P3ykLEJuj+dCiUsQOHag
fBDXmXgekkb1l4ilI6DYHG6Uad15EEg56gXxbMPTIX6W/chXHiU/VHSMfNRf/ruRVTfV4xSk3pHQ
oNCHmYHI4H8sD4FozsC6H75WM4p0V3oJZ6Q4ATQp4i94pPA4Wo6K3EfyxhR6YlKU4Zm3icc2XyOQ
dsCJmN3IwDyIlhI6mkcTJcG2gobhFUnCqyZLHlQS/Gkkz295waJtS/TXEp0V2/Ox42PfZjaCMZIx
43M/D8dKeMM24km5JcFIrhSnZDMFa0BJ1zCn39+FkKqWnlJzj2ftptXqSFtWiussizpyZSSvk4fF
Qwq0ss4feiIJbQQTT0ybFjjRD7Bqfds0wzBAdif2d2HNxx/n7fbxgmGQk5O+m5ECtXHfZrl4i4Dm
3fmUzpBtgsuL9Pdcd2ajOeCNcvjhi8Tcy7H8fn5c19ysKJNpLyoag1JoVLbf+xjVa+idfe/GaE2h
wDWAHWR6juACQOChSZHV0aj+npKq2AZAHq2EmQ/DGCxnhZnKhE1pSJ+/zZIWb9yL5nLTggB15RXB
NQG7aJCyEQ9fS3jQoG/4OwGiAP4sIMx42QRsUBMrVRPpOoCJqn5KUPiU9bCZ0COx8v0PKwYktDFN
Q6wIr3wt36KeosvIY+hO3Iw0S36g6a+HyqiM463XzE8XbSkb4SS5NCip0uYT0J96c1IFIwEpr/zh
Ik0hPH3a+KZ5KKIklUvziXH9QxmzIPXFVbiA4PCKyRx7ykY4ESDAcjVX+Q9CebvFKZwdBk7X+Gkc
W8oGMiVB0Ui/nvIfY9oYFCPSdlOUPp71lKguqazARJZf47Y+mSXN5FtFUV4Z2vYXEq7wkgcpfJz+
N1ZxUpQUooLNJyhsoUmCQ7jaS5e1RjmX7S1/pqE2mZhU/gMVWHITiylXCEolWavEur5vOTSPCSgA
YnDG4LlZ3XAtYvQIVWnzeH77f3g0AeJiJQXNQEcCffj0uamnJyJT8w2a5XeeBxnXFjrFV+dHcUzC
puHyBKDUTRDx53hm4l4iq0AJJU9WXNj1deuiPJc1WcYxSZ4zChYxz0j6xdAqO1z2363Dm0d5Bk5t
ljxPefRlJrW/jQBw2Z//uMO3bNQR3vaScmqy9BkMccMWRI5fyg6NGl48rD2Puxb4ZLR3J7VQM6Fs
HONnIeNvRgTLJvOw+VmFEaY6j67PT8S1BpYHR6ajAU1r9VBBpS24FQOUD/HiFc7FZTHORhfpMo0g
RUCS50rpcBc2g/+mKjWv0dK4/r/lxmObFEKXbfLcQIT0JunZ8Mvk3tqT5Yd3C3iZ5cTVOFRzAGTW
rajbccey6WiCB4k0g2vz1HgF2Z0EL70lv6QUjsKN5dU6IVWcVSL+wXre3zY9GGORtJvvHUSIV9bD
sXNtYNEchwPJSRP/8GvObtolKfc+qEq2soVwxPk99THmB9OwHDvq8appBl7eUhXthA7/QGLzi+Zf
aNzcmtE8kSI89GWNPi9+Q0Mwsy3Vy/mhXbOznH40WoHJp87fwhGJwC4HKPEKrWUFMJy4Ee3OD+LY
c+Fp8HeuSRrSax+SEj+yKqK/GhAOfA5i3q2dHK45nIZ993mVKtFFAEo817L7ldMs36k6fouXMr/w
/1s+z2QVBcVS8Oe0yPSzbgl4V2T77TLj0P/+ez3UDbjLuXwtOA8O/qTbajM2ebq2uVzGtxxeLJpE
8azL17nqiu3f96iyBi/QZf/ecnhfh51c6rl8rceSXVEfrzjSdPOK4T/kn0VKaWOFwL3NY+0l8pX0
eCkCrcC2G81NUKh8EyzTkzdW12kX78c8ui8QZQa1xhbtuvjZKKJB8wq4B1W+ZmH22vc9eg7Y57yr
b3GbGTZjZvYmMLuOVL8y/HjemK44wP6JA/i475XytWLjzRwgTw9P/a4eTTdLFBIIdU8/81FCrTjL
wYWO6FCigxLCL2t3Ekf8tiFHgM1OTLVUvuqhe4BU1FaXUbwJs/I7CIw34UmS7GTnuV5T3XCc2swK
DdqfWl0Gij1kDODx0yNTPtCrlA5fO4YazHm7OlzA5vQiWZsJkMfXt0pFBIQ1ypwQYWu6l66vW9EB
zWfBqXAtX0XSdJus8/iXHN1VP8//9w/bzU8uYMUHqUBpBA1y+Tq3dPt3O9TttAeZzf6vT9RFsEVv
D0r+fWS25TLexEN1P7H4JcrrnWlwSIUQdzj/ZxyR1kYk+XFCW49U0DXEBpTbtjYIU70/+D9N08SX
nek2Bqnnc025UcHD3wcnKjK9FUtADnG11n7pWDEb8ZPyrmKsSegDb/NXpYbwU1lF/cpzrcNG/8B9
/JSCn8Ekb1gPk9/OPIv36CNl9CqHgMraM6ZrClakIGU4qnhJ2YH65SPpyLIZsvCi7l1gmK2kgCTM
zxaFj+OUY6Dnmn/KFDeZi/aQzQKmpplOXsbxcY47fF9430FF31/VtF7LoF0rcLLZu3zAFJDFaguM
QIM23aSo7pITCqOr5JoW7elJ5B+YHAxkubxCs3bpVxE7KK87ROyWmuhbE7OrJs0+lxH5PLZspch5
Ws+PRrK8XzcR0y34pQ4E8bGvcK+HUsK26QDGiegfzf3t+VVxxOF/qMKCYgx1XNGfUXCqyXtZ1W7w
xse2eHhgT2k5r1FEuAayEoa8U8GgxSRfp05XgP+h1XnkjYZYN1KHZea/z8/HsQdssM/QQ356aWcM
E2bzTSTKvYmm9gFtXGuZj2MiNuCHjBVE19CL9lYCk51suhKg+L7mZAvB9+Ez1BXWkiDXVCxXN4CT
qAzdFK9y7MYbFej4hgpAB2P0Wa74pCOa2ExjScwTFUoc+20zZt+J7Ly70IwXxiqbZUw00kBeYSBv
KAkPhwib9/bkJJcttOXsImwakkIC/DWpRPk4dbM4gGig3F4+guXsmRjyuO+84rWa4hg6vt3DPE/q
0Ca9f31+Dg4ntxE+Y6JyU2iGi/4k99OMlpJQ+9tExZB89dqNCs1KMuFaZ+suQMNBooFEJ29CjP61
Uh6pt7VSy5oKqCMu2riXQXKRyiBI3obMo/vCzxTozDx+ywPglAHATnezHJctNsMltNDIjmwcDN7v
FQeKg/2EMFH0DPGz+cBTHCe8LOsV53D4nw2ASac58XO4xJs3RfX1FHjJVRfU9RVmka0M4VgXm7Sr
yude6cXnz6OXQT81G3oC6eVllTbe9X3rQJ9LM3jAWKZvWGz/uo/q+DECi+AFNH+nNTgZ7t15OxM1
Nr4n2T3Hk9I3rkhTQbjDXEKQefq85eGeNFngiaV4JUv4mbC2vcrN6B1o2LFv5/3PZR7Lw2lvjJDT
7L/pZXhbRm62Aw72/fmPO5z7713vnXUYISOwTQW7p4n4nTZ0S3qUV6jMoGzSZ68JUWve55qG5d2G
zykG69KXEgo59f4E11l2S8DZykxcjmAd3Q2Y3tKhy7y3PumSW3RqxNA78qtsM+b52knkGMMGuSSA
+reFMt5bW3b15wI6XBs/8PoHysO1gp7DTDZ/VzSzmgvTp298HMtHPoX8t5dPa7vVkRbY+Ekj6tj3
lsV7U2Ov93kLSe0BFzPjIQMdJlyiz+8q1zCn39/tqmKMStEXvfeW491km/Z1uOsTELqI/v/GV7lS
knAZy/LtBiLaQ9n70wvIKTqy1WmR9kdvCorkstuejdgxY6djCH15b6Ec8SI5FQ9T7gFhCiqSldTW
NQXLu9FlFkLDwbCDmZf+Z8sJv/N50u3OL4Rrw1JrIfwFmp4LT99E33r70Df9dz11dNu3lFy4BpZf
c7CoJGgfYMUmggj2NdGV+ZPDaJc9G9pwHD33aTJPefYL/P7ih49u1uuhq9nvS+zzDxjHTHLx8SoZ
FhumIKW7VZ5EdWke1AGUbvnV+UE+XuJ/YDXRyPomysDyv5mRraEm6BkQ5Xixbpa1S+XHqc0/CBro
CdOm6WSMIdqFPo8K1EZNH95nRZHeGFNnv5u6SG5DUa9U5j8uxTGbFGyGzssctfH8glpSdN+2fkG3
qlj0vQZ8StxXNSqDoNVJagDDhjnt0E0ti2FNoeHjbc1swjC0lPQtX/T8ogZs67pPv4Bgh9/lo1gb
wbVmp9/fRbBe8CxXIHWAXmothivCDdmjhrWyqV3LZTm9HtIpMmKAz2hQ7CxAMeIZUAZTeWNKSAeE
qRi3UzrW4R4gonFNmsC1ZlYwmJuk1mQQy0tWmL3Hl+uweymhVpkgr0+L5jYIvym6Rrrz8RHAbA4x
JUjYm3bMfmW8SPYnGBkxyfhQ1c192a5SFLk2gnXoJ1MqwHq1pG+jD2hVgvfOeTcNsUQjW13FK6eZ
YxCbNizRso+qaJpfauC+Nx5DObM+lZ4oHS57BmE2W9hMFlkvzPdQuvRGtaGBkd/BkrJGm+/YzTZP
WDRG3JcySd9UCgbk/ZJjCkOQh2vIQZeFrPO+WrKs8GkWFBtaG3plQkB3NFiwN+O8hsx1DXH6/Z1D
ZmA57Lqi8d6KaOBP0+l2A26q9iHL2UUHGfsHTCfTPorYgKdy0ULKctimehj67RiEXqB2548Chwty
y/HlJEkh25DeVxH/0lD5LR3wjC4yxC12erlpunrcilgdlmrKn8+P6bKc5fY9arHD3PDkjRee9zL7
8be+TJtvSlVrXTkOX/8HTFdkkZnbjh/0VO9kD76O0WSbIDf7Jc4vqqQwW6ISbC2FHwwkfY5Rf99l
0I7ddgQNZrVCb+55Qzm8xIbUNWgeGpogpQdJ0FqO47TexXG2RufsMJINqAMmzIfeQVj+mkU8fhl1
HOwKw16rDFIFmwSQkMuilY2kC5qh0Z7y+FtXm2bfMsgioVEu2+V59O0yO1neTophCuc5oPcEXXK7
mQZoF6WrdwfXKliOzqXyUE/UETBiksitAWvXhvO1ByuHM9goOjXEfZQsNH07+YGscV3PqvB+EHjW
O28c1wCWh2vceEhuEnrIMgp8j2eeqEKxNVnk4/kBXPax3JlWU18WkE9+A2XqxHZpExbtodBLX6zM
wDWAldDrGbD0v2U4WYeB95NPEFW+y5ATr+nduAawDu2GjDKQeP146abAXC+ypDdesdYn8nFBg9lI
ugig6zqqR3ov6v5BjnhUMaD43EXpcBV44aHr42B70ULYaDqKdDvJG0/8oKIAh2STLXG/SVJt2EqW
6LCTTfQlCzH3vd+3L+gEa14hxLAMOy5qs/ZG4NiqNs9XJVIfymNefCBg3LpKgzrdcHRwbdaL067F
OI387tCWcyNIgseuAzjPsx2q93TTmMbspcH7NtpFo42g5EJrnaz4fixOdVbTJPuFepmX7Fnvhfn9
4qliXFlvB+iC/cPpBRkcH7dFfjjlz6D5u4W4BDpr2/sKT9izBv8FG76C2nDTpXyl/uC4KNhwOwWG
QjokffZrzgFMHEIebGojPvX10j9Cbbq+WgpxM9Ye+isv29SW8zMcU2MvKn5gix9taCv6TSury+B9
zAbgKY9p4S+KvpzehfOUDVvByrX1cbiLjbZTioggHiPUOkpefUU2XUPKNsiO5w3jcJZ/gHa1qCCW
mCfFRvrLT0Bd0h3T/GHJVqF8rv9/cqJ3Gzia+2ASwvNfFFUFJB7H6NYDGdFKVHf9f+vQbhaAKQvG
AjDq82QLvvoYjK6o8i558vsyC1nOPk8nllU4yAsFxJX1styE6KACd5s/7y8bwXJxlKlFhMIuSrwi
Bq/yXF6ftr+XFheeTKF1eDPVaXBf9rrYpB3p/mRTiWazbVISION35+fgSAND6/hWLCG+jgx9aQb0
wyKNTTfg4udPQbf8LFTQXoTzYKHlx5nPIpmKWfxiFYk2qCpzCKSDxbeeQftwfiauHWUd4wlhzSC6
ir6UwZJfV7PsrkA4wEHLb9Zw2Q6XsAF2VYP+dyr7/BfA5Oor68oGqg0p+rsvmoGNojNamopAa+Jw
2rE9If9jYZJvQXzer0RTx2LbiDkD5rMKNqIvnQ5eB02yLQsB6YfGc7Mru9XWFtcwp9/fRQ4x1SJQ
ARM/VFq/VLUpbnRHnzmby5tQl2tasa7FsPxbBlHDe5VwUFXwsOevlQwr+Zzmq+0JjsPOBsLNvI6N
qjvgVkj8TYWcHDjETLayQBD0xukJCXWy9YRo3s4vv2tClrcDJj13SdaJX4ls1Q5kid2uLIo1tWrX
oliOblg5g3ixYgeGG9JOtCn/XyqgaOAnM73JdR+ueLojx7JRb0soTI7HO1BQyQm0F+otEyPSHznt
xxTkzQodsiu72WUvy+EVicZgamjzorsJKG+/B6Rk6da6pxzzsGFveUKjIhKj+KXaVgq0gIVQrQvC
fBurIvnki9i76ocsvTq/9o7gZePgZOWB07EpER8lWPMp6DauskX2+zYAhdllQ1jnuRx1v1Dc618A
5oMuR1+F5XVcTEV0N1Mar2U9rolYvm/AdZBKU8QHUO81SLFLfZeS0+utKNcCvWPd/8HEhV4Y+qoK
XmbJY/StgNotlIPYnTeT6+un398FL47clQYiZS8hUB/6Z4AG5PA29HTsrZWnXCay/JwEHFSIcYrH
kUxDfmxDWuibnYp8/U2+lGvcFw40OAssh5dch7qTsoaWlv/MRj7siyVNvg6pL7dxBmSX8YO7oMSN
1A8aDWqUet6nufx9mRmtAx+XdPRJmKF6mesm3xVc3YYJ+Csv+7jl+ZU0MzSr4uhQZe131VGzHZOp
X7lXOZbHBsMpb1IFlCOiA0Be1YaOVXp1Qg+W6Ai9rLJrg+F0jseiNhDRC2j09RbvxcFtAlbU/UXG
sQmv+q6Z0Ehe1y8pGbo76Wn19eIWBmaD38pqVHWNt7YXAFNnQBDHxUA1r8rWtLMd7mfD3zg4IuZw
IcWv1K9REAar3ViDVgHETeet41pdy72NEpBcWWT8wsr0BhV7uQ2D7uCTplgZwDUBy7unVjRAy+fV
C9c+Hhu9wIvyjVGcXZ+fgOv7lltX3jzNBkrzL5QHQbWnQFAX17EHIo/nywawPDcMalz7Elmg001N
N7kfD1+R8g4X7X3fbrulKiBNP9H+tmIR5KeKbluTdI1J6mPb4Intv7Fb0rqKShb0tyaHHAjhyfeg
W22Z/Hjn+LZKQGPw9Bl4YO6XpebXmczSGx01YlOCe3nlAuD4/3axEOD6UZ8oIW6zUsa7JjX9NlNr
3X+uj5/S3HcHm+i9OvOScrjNcj1tWJ2+eCRfe6twGMeuDQIRK8Dt6vW3YD+9VkGZXmVD8S1W8rKr
sG8XB03O/5/1NRe/G4ZMMg8qvZIauUxzmtU702ThCPrwGnucJ1N5bxbvpZcJW6mZuUxzGvTdx2WR
o2lnSehdGhS/Z7DSbVXWvZXGlCu7xjWAFXGQUddtOmNjZkuJa2M7H9K2+u778VqThss8VshBfoLc
mpf9LVnUuAVrSLdrT0t8SbzxI8tpIUcMmpNUDre9zl6j6IRGnlZvvK6/bmUKXZTEhQf015+6U+Sq
yslniDary/65XeGjcR0tyaDpXYPGg2RnBrSBblgbrCEtHQtr1/gIb8eFRTO4xHJwMldQLtngoaXe
THP++7ztXSNYdwLGqIq7WgV3ZEE5blsV0qitDH1gUod8Blft+WEcq2Cz9M/lnDULikx3WrJsa6L0
ZZCrD4yuj5/m9s6/uMYjdr0UXbahKSkPY5wLspUkbtfUjhyZtB+eRn43QhdxNQ7jiW4ZEg2PU6vk
ppD+s0i7w9Ln5Qaoj5uyKvkWWGG1q4Oa7PDivBI+XNOzvDuEGFws6dyDzDnqB3O38KIQe0+Zufxz
fnVOi/1v14xvlwD5CP7mPo9hwNCPy0MZer+7oP0eiiXa+kP3owrW5Ig+rkGAHe+/hhzLsdCNGICV
SDR6P/KhLtGJpfiB4NGT5MmaqIprW1ten5FORtr3dbaBGPlnqerytuT+ExtwxTlvM8eq2JVANqaj
P9ESI+CkaLdQgmt24Yzi6WWft87qGji1eWp8GKrLogV3wza7Ip1/Wcuab9cBo3LQ2TIw/Pusm55U
jgfhodBrtnFY326LHYvK+MUU4utJpR/yXOK/NzOU1DGJy8xzGvmdQxZpHpksyVH1CaiASpPiXj48
4m2KVZf1Mfh28a/ymqgVRYncXbLoEKK762oB+fXVROkaVa1rD1mePaBjM/bVgCFSzqabYiHqq4K+
+oqRXMtgndo186EJQniQbwC/ZGIzQHa8p174BxDTy0pwvl3sKzmITU1VxIBv+cOPSfbeQ47L4ArG
xmUgy411M3aDxzp8XaXity5AmB5kNb/MPnaBr8mDIqaa4+sQV4g36PInV30lG7nJcIm4DD/v24W9
1IgEanxTmG/CqZzuweQXfgmWpr8sDgXWAd5nla68uOWYBJ4wfQ6l402Vh0ByXuRpdnMr15ANM00A
OW3ohkVX+cwVJBTSy8Davl3Km+sgV2jOZvmG56UAJFN++z+cXVlznTi3/UVUCRACXjmT45PRiZ3h
hcrXccQkxCghfv1d5L64FXPo4qWr4qqWDpK2hr3XAFuNamOGV9aPv/z9xTYR920e4CKAH+/X3k8n
SsWxUdlWgnglvmxaaxkULBJdg98OAUTo5xCe3+e8e7McaPvuTXYKb4pq2gy0x+JpujlIRoiqHNI5
3aJFrI2PdRyn00hyEEyxAYUzrpWwpXOPhI37UsHuH9uMF8M/QnQbPCo3/ZWVQia4f5ukGp1ycbTY
l6tz7VydHHuvYH6Q/gLldjiGblqcQyOLC5XjFmduZZDsZJ3fDk4+joCWJV5ffWxgf35pzVTsu93Z
yboWkBphvA6LyCfRW1GN9ZHOzpZu4crNzk7W+aE/OjAxRevLfVUE/Tve0+voIGuh5/oi2BYnc22Q
lhh5MdV8mMd44H92alPn51hN2YX1o97YhVZCzbMCuc2ripTE4CjzWs3eQroNOrhhJs9B322Urda6
sA7jyBsct6xHfW/gqJKMKf1BuFDJ3A/7JB4hfvnvMQppoaKoT/ERTGKhJhzSJEcCW9mHXVu1Z0Uz
16FxfUrSX1B4+qLh4PXGjcp9rEXX5qrWIKIGeQlh3UQ5uGMR3k9j4lVVt3UlfR2J7NrUVBh8w/2m
bui9bKCZnpmk1eQS0eKkc3VW85cG/wwhGnB7rFYeIjZLFSoT2sR+hs+JQH4/jjz+GJfZ8BMSyICL
t06wIUiwEhc2VZVCp9cQatAP8YFNRSKFnGiGV8/tz1hrfvm8F2FH0taFq++ye/QdxA6MA6u2Blyn
477mraiGKYSQcDdQ954fIBeQeiJD2lzrdN/xZnNVPVOmgBNW+PlVgVirG12dypFvSZKuhLQtxS66
uGdeZyjSVh37KEa3fBRlA6OXMAIS5bJvjKyozlNcd8up0vfa0P7nImjfH7q+Nl9vN7/2DVZQl9nc
Qu9DKUjngdek+/EbSrgOFMbLL7c7WFtC1h0bJKg2Dmbh3UsVxgfOM3NwWqQQb7e+8vNtgirpS5ZV
yFrcg2/2+Y+3fRqM7/0JZZd9HVgP5ShuJlXjMX6PDMlS/tdggTd80VFlmfl8u4+VIbJJqpjMNIaP
lroXuucnYHOqg5z2yZC6tp2HLAefdbVRsKlkD17lE6R59snVubZ6fDRmKIMUU3ruG3+8INKiS06K
h6AYthSwVi4YNh/VeI2bja6HHnJAUPNPIIrdtUg+L7J7XRZsnGzLZL6SoCLW2SyZmh2/57ADWQ6H
zis/MN68rYU6eeF8aSFp1m1qJK5NthXPQYlXuOPl6MuVxakboi8h0Lv7FpIVzCH0/AawtQ3cfadU
H+MKgvttOW0IC6zFmhXJEcuRWM3bOUsky+tkqW8y3GGSpb55+/e/PtvEloon49DPg3Tx+zvXfFpU
1+CkdIa+zwNT7ZsCRJvb/bz+JcTWfe9RffcGqfElzuTyQ1AYfShb6LzXYma7jk4YAv/76KxFDdkh
QL5/majTJwoB9vvBaetv+77AOphb2A/CiXrGSEkxk1Na6/6Sqd550IrtulqAsPjvD6DM8QUc/zBI
XROQUxArFAsz4W2sptdjDiJW/25eVH2dEQ82VknrjifhOS7s4z9xkt2FoM8nTgNXmGiX4ywhsRXg
Y9tVJR88dAatXvoIjIE5s1mwjfW0tm6tmMaJmRteKecXnSYniUkxQpS0ay+aQywUboYfXbzsbk/8
WldWiAclPK5hZYSJB/KJPPYGsOOBZ9Mx6jPvoFQrz7zVW94Qa71ZIe+zMDWmStHbbIo7aviPjJWn
ZY+fPP9EyBZ69/VNEXXzfy+GjKtBa9mWPIE66bNE7BxUsTOJSGyyKTHgFuI/aH2A3vEhntPm4NKt
h93rV33yF9e0Smk4wNH2WUyQM8wHQcsEMl3ZF5QF2iMWHrgmt+d+bZSsoB+hxkFdcE+fOfx/3mQl
dqskgsvjlo7aWvtWxOdTH7VlT937Mis+tN6iug624cZ+uDTy9xlLbLbpqIjfdwXPnpGTSy/NCCHN
MovYOW51uHFXW/v9VpTnRFHZU9zVtIb8cBpl8/tGox54e/TXPsAK8tShjh+2U/YcGQDZ87aF13wD
ym+3acazsiXatFLaktH3DXYqFPyCr4uUZCrV+9lXPyE+9WUI6idX0OfbX7M2VlZkz6G3pG0Yf17E
jt5gx80/S7/OHna1bjNLTVY1aVlJRHDb5AQ+sQJssSZO5tSJ2a7kPbH5pbRgzOVMkfu0bq56yLoE
tnxb986V4bFJpbieKRiNGHPfVvN8oNWAzBBDCnPf8FiB3Ko2gnU9ktyoEYwXHcb5ZyhN7TKkJMS2
ZQClzZlwGLg8Qem6estyakwiQx+cKZf17dYFZyUewmXoXuQGxkIYksEZ6bkXcF3KNTQVgpjc1xBf
Pe0bJiueSRFrLuuhfh5pLpOxBmdVTSAp72vdimfSN0iTmbF4bjvlHUyvUNrvN1301haQdU5HeCyV
zCf1s4Go4nEKffOJFU59vv3b18beit4+45H0CuneC8K9oxjhFwMM7qTHrczMyqFmA8W80tfdwKPy
eZjTKOmQp7l2jF5Z6qqPcSWrrZzlyofYnFIWNnlDW7h18x6LSAIYeMKJhmS+dr7vGiobOEZd5Pmo
ccj96Jn6FOXOfMfhCR7EvbfvYLCRY45UQzGEVfUsi/TdEKfs0Bn3dzxxsS8ObLcGeEdDkiEu5TMe
LfKnGIzfXkJDwnqj/bVJsCK5VZDz4jysn0UKV6Uc5hynsJXpJapbsZH9XgmHv6ik5dxIDiL3M5Xy
Mk9devoPNY4/FbFX7hY2a7R0q86bGZ3uYVmCC7AvUa4vksqnGqk/DrdBBEoNq5eHtiuqqki0mipz
77fh0DWn3IVxjXdaZP7K4KLjqBH4n/KcAymvxiJtf6qxbOb3AarpqJ2TwgX8kwnyjRcS7EhZicBv
jm7sCed7PoOJ4I2V81CQti6/Qbh3cOU9wXUwu3glwMxA2bQBRM5OTu7GkAgWnnabL1UxT2OciG6I
izMMPkN340W9MrU2gmzMix4uELJ+zqsxOOSx631sC22SAWJJG1O71sVym3l5DoRN27dO7d6bfGQn
AwaLk9Qubd5hfHdWEuGm8+9OggEKA9wQ9TxHQXrUfvpUm3xLqWJlcf6FHqtrxaAq4N6Po34/5gAI
1hPczXftP7bbQhmWLamVcP/UHdqFc84IchkhxE9ud/CngvHK6rfRY34oIQJO2goGPbEpP7V5/JFk
E+SbquFdC3LUYcR6O/otfPNU0ExJ0M78jQH07wDk+IcaNJ0DUc4BQi3Rya3Y0VfBQ18pcw+gWnS8
/SPXFol1lMNOeI6wENXzVI9p0kxTdPEyBa1CkuUbwO+1LqzzHD4tnZLOKJ5p6MBxRLGkWGRNQj/b
urat9WCd6ZNrpq6BWfxz5Qv+PhcIX3insHsFV8aNyVw5dwPrYI9ExeE4IOXzqKrpGvD6GjhedA3B
0zuIFPiC29OxsuJtSKwZzVTFc+fe56J6YPCOglayftzXtvUJedVOsTR9+dw7WI4JVXTxxC0ylu0S
PiA2NC4C8i6EdxHBM09+TJdnatxsUktXRsamyMJNqKmdXKnnPixqaP3Che8/aL2srCAbF0e7AZ5I
MRmfQZdqDnTIP9ACNnmcRfs2YxsaFwJn7pAoHZ+h6OQDrzC9r3TbH0w97nzH2xYRqaC8162Hi20b
Ro9OHXpfYyjmltAJqwBtur2GVvJONjguKnszQyJOPkOjqoWWSTgCGSTYPSrcMJpjw+d4IuOv232t
zbi1NVEnAk8ZdL/niXbRtQESjxxwxdLhaV/79r6keBB4jhifIYYdNkdKs+mfuWj8ffdbGyFHOhjl
pVFfP09g22VZWp3rOv6VeTjkb//+tTVrxTP1oKRY5FX9vLhsgs0/J0yVY7I7FWHj5HIFFeEQxPHn
IgrqSwCH2jdcudXl9s9fmV4bH+e2WV+OqRHPciBh4sWqPk08TY+3W18SlK+cvX/B49JQd3mMszIi
GidvAyQ90JYCNgRF8SCb4A2QBb7Zx7AhNljOZEpkeAZ3z3kEK4Umz3/Uvf/l9pesjdMy/S+ucT00
cWKmMM1BXT+EfvkrYuGv202vrCAbJpdHvjBTP4nn0OnVH5goE1Brr1Qp9r2HbagcshqoEnZ59yxK
Jo+kRRVbdfkx7MzP25+wci7bQDku287gNts9w3f2QzbSh0AP7z1gnpxgnxwfsT0fokiGdZd77bMf
hsMBwj4Eb41gZwXkL6wcdHyEnubx2QNw6CsrY/Np5qb9fHt4VmbYhslNgTfQmAftc650fmQZe4pD
qg8shWD07R5WAs1GyQE55dYNToNnJ3PucMZ9q6r+DhevdyN8pOG6/mvyh/+A1lqJBhs2N89Nw0wa
iGdIzE4f5gblsaTNdZPteBUE8V/mrCnsFtN+4hJpRQo4mPTI7xF+xUfI73UbI/baJyxdWAHtuFXm
A506n2veHmdKDmGqN16Va00vf3+xV0DpUjSNP8xn4cMhYerfmHY43Z7n1wJt+dXWaSz8AX5A3Tzj
ET9dnPlt30NZE9XmWu387dZxLPPS67Qw5hyw/py74QXGPTtH3HofQKynLKTfzucCNmDQiYmZ3KjF
vsoQWobFOoSVNyDl12IyIawQn2jCEv8Q3gPjd3SCwxYT6LUoRid20i9Ia8fF5XQ+p/GADc55CPzg
7Dvd911Ta+f64iite8fp5jOZ5GUi+tKW433Wi6TsxMY4rX2BlSZohsmDPoucz4z59OgI6Ps3E6D2
dUnjjUl+7Wq6DNKycF+s/bYSMQRxY3Qhyz6heZGfvAlcxd6Hz0U2Bj9cr9rDT1j6skLYG7osE5Ce
PKvcnBYIhIal2b7JsEIY7w+ZEqeZz+2Mm+48pdWlCZG58TrIUOCCJDfieWWrsBN/yPKR3DWzgbfQ
Y+mrUyzLu9tf8NqJsAyOFchUuj5k92kNCMTMiyt0WsbvuRnlIa4l/8BT81tC2ByHEfmQVf6WAv/a
CrNiXOYsjEjmoFciIPGXd+4H9keXziW/b3/X2gKzQn0AoDOuQmXOccmLJObuse6apCbhSQv6ACGd
jSNoZWbs1GCK9AsU6bh7LouiSXrO54sqyvJ8+yvWWreygkNJK96LCqfPpL6bQX9l/cZdY+WEsFOB
7tiJInMCzADMhr61Tnh2J/UtzvwvIttCI6/1sfz9ZZCPA0iLBTVnsD4PNdQOSQNcBzVf63gPrhPL
184LRnGhXdFm8xkuZRewqD4N2R5409K0FdtEwFfI4wwriD9WZDgW5D7MN3bYtXm1zmevMcU8FBku
LrKW7YUJbU4uan+3V81rFfDll1sx7dVQRFGm8i4RcHi8CB8WvJ/XDZ8LpEr8kd4XjT7e7mptiq1A
DnFd9UIXg+TnZZq0Qr/Rswsvm/hUecHv232sDZYVygwF9Q4tmnM5yPyfooCSTGJwddp3lbETYVw2
RaCzjpwlnX/yoJgv8wA1/du/fWUbshNhcVcFQWRCcx7K0j0KhxYPpujBqwYMNndKBa3Mrtq3qP5K
iwmROm2ckTMMbRzURKQT5fczr4Yt15+VXdtOizGHZ1WkSvcMmwNk4r2iSqKO5yc38MXGtrQy13Ze
DNpwfsEmQs7RYJyETJC9U9B+3TlCS68vNqSc91A0T2eMkGrSkzfn00+f1cHT7ble++1WUJe1Mj3S
LqjqMh0576J0qnCpwSv0dvNro29FdT7XIg5ghnQWZAgObZPWF44SF5QNN1frWhdWNEMtdmpMSMm5
pNOj8dmXth8+163+dPsL1gbIDmSajlnr9+TstZH3keEqZg61Gvotx4WV9u0U2Mjg0473CM40BjXf
9r5PSy99Aw+ycEsmeq0H6zxmBrZsPZ6Z59QHHuEP2gFipVtFrpXN1E6D6Xn0hAbE65wCqNTj6D//
f4y1HPp/ClJXu6bBzn/pQjbw3IQzSVmSn22d/YrnTXza2gAtK+tFhGkP0izdgEVaOlBhB4EqSsIc
Oja3f/nK+rRTYH2ktdBCoPUq9Q/cLb/wDBeurtkFOMHRaafA5tbJBOty9zw3bg9waOWcOs/fsvRZ
+/1WCLel6EaoK+LtBpjmxYugfk+95cFjmj26VssHWCGc96LIO8nJOfdi8oYWU/8z6Dy5lXFZm18r
hCV4lR1spqOrF5v4CeZBsB1xez/+eHuCV5q3M2CpqweYHFXxtR9j96cH6YPpvzS/Mv52+os4C94w
K8IrdTUb7wcyjPW5GD0ynQcX1MIdpTXMgZ32GlmZl3Ggw+sITZ7x7IUSKBnoy3sbKYC1z1j2jxdB
hhSXRz2/iK6lYQ+pAtFFyLw9d7RtNmDlaz0sf3/RAxlUnBqU3M+exEUlqmFn0Q45e+ODSb2zi2UJ
vOgC7A2Q+oMsuoKRnd2huA5Ldh96mjOkh4+3V9PKfupZB7IYurnWjd/cLa4Nomju87L7H7R6rlOx
ddVeW7BWROsShPh0KvVVlIX3mbKwaBMYFXkbr/O15q1oZqUXklrk0TWHw8uRVsFDUHF2uT08a5Ns
xbIHGA/wYsQ/p5V8MgLCud44vocqcLgDW4o4sMmiemKiFTXV1zQALyGqkJT1sJZOt3/+yuza5NDS
yfXkolx3Hmlzzxzspa0rjrSJ3g3lpsLLyhjZzFAiZwgp8ggnDkMhm6QieOpU572vi3qPlOIySlY0
962uhjgf/TMlzcc/x3EL8bHbY7SS3bFdTOEVJgGB0OpqinH8HDmcXMcpOpPllUNcKLJqgDXf6UJ9
6vro1+0+1+ZlWcsvAltXppG4YnjnSAI4kovRA28HQBrd1dklCGF/uXEbWAkOmzjKBmQ/nSryz7qU
/8AzFzSBYdOzc61xK7AjyekwBNl0Jdlcdg89SM0cOjal33gb4bfWgxXbeUj9DEKu05WqkcvEpA2b
D5XpttziVp6ef/woXsxDH1Rj2ZV6vsACvUzGHhv5kuahTHwswdw+NPjH7RlfCZK/6KNxWSodpOG1
nCQ/G2g9QL1atsfY2VRLXevCunh7cd8NgGj5Z5KN7Z0XF2VSmRC3NGE2gE8r02HTR8e4omVaEn2l
kYM5Rgo0JtcKmMj6975RsuIcsLupiCOF/QqlyaRP8WyAa5G8wj1+y8xkbZSWv7+Ycg5Bf1dMrY9j
u5ALwECcjeN+zXAsnfZ9xDJ6L3rwstBnpMcThUMnfjh6M8UNzeFByhI3S8M9rr/YE/+ikjYhZJZK
3HAoq8fvKZhmb9y+2OPmtLRuxbZJ2wl8W0x1GzVvde55n0wHi765cvnTvmGyYluGSO2ILgqvacF+
9IBhnFIJksvshzsTb7bBaU9HRrsO2yqh+hNMRtRRZuocVvpTNnlfb3/F6yHxl81pros45wUcMmHD
Az/QuXeuIYSkNm4Hr+9Pf/mbus4A8U4PRythDVgnjdcfPMK8I8AYqMdFdQzhuW7eWLdrn7L8iBfr
Fp4yHupNYrrmMMUuDkQPrToGuD9PGyftWgdWdKeqrLuIVPpawu2xOUQwJ78WoBPsYdAH8V/epbSc
tQpK/v93folD/J07Bz/iudkjcbN0YEW2DAto6Yrl5Uu9nzya3Q8pCdKNd93rGxO1maOogCILECJv
EhnxNh0dcypjfzo5UbPF6FzrwYppHg8O5EJCcvY7B6/qfNJHpBA/p1zuoYUvA2TFNNCFKXS2OT2P
JvghgsxPCrVL5Wxp3LqLM2j9mWqm4XVxq4gOlHBZJXwuRp104zwE510RbTNE23mKAhXNS4oSW+CB
5cwFt3LTrHAlCGyKqGlHhgxfqK8mkoB6aPDo82Oshk2iy1oHVhijAiZyKrrg0iu4tp5E7UjxT9wA
47WFPlji1YaiYSIiK46parPI5AY7dzUEx7Jmb83MPva5EyXOpj/42mcsi/jFbpT6MYtVN2FYUAOv
Dn2MNFmGAujx9iyvxIJNEi0nB1mxcklEQyLEJKaH0AbkT7DhyU1q31of1tua0wkcECfV1z/Im7Q1
1bEP4RzjtHwLI7A2FVZIy8EY1aaVuZgBhmld9dDL8SChghuF3R7m1DLdVlCPnA+sDFN17UtIefPB
6U/SywfIJ/VbXaxNthXaupFOScOeXDlUz7/TlroqcQKHZhuzvdK+zRKVCuhz3FPDa+tNeZCYepjy
D/NI2q1i5cpBbVNECR8HSroGT8e+6hNpsOmN8Du5axksPAvfq+4aEqlvt9fucqF/Jf5syqgsIqeA
1AO5QlDHf4iaAcQLH7sUST194uPEEukA6+0v1te3e1xZyaEV8Yt8+2xMh9dLOfQfydhF6AcC2n1W
d1umLmtzZAU8zO2NW1DoVY1ZVB24HNPjUKpwI0u0NkFLry+2k9IVoRyKmF1JS+VjG6nPrEDjfHng
mxgqcpmqtjDla6NlxT1tgqmNcU+7ksnpykcG70R2l/YQl4EMSBH1W/TbtRGzgh/mLl5JGshw8H6R
zNJ1fwlAGjndnvO11q2wN6rUeogceOqU7Ac8Gdl9J1BqvN342hBZAU8mP5t0JNlV+3Aajjxwqktv
IGflo2B6u4uV329jzDSUhqtAzeTqhUupdwwEpERDIO83PmGtfeu5TafZnXEKsmuO91eSx8J50/l8
503KJpN6ziyy2XX1Vdb5FDxM4IdU76NhkO1GnXdlBmx0GexJi8HvxuCcwjn5CoahutPwC3oXVN4W
gmlthJauX8QcQ3IThkkVu3qOBzJ4C93D/Fi4UbQrPU7Z0u+L9vtsBG9elOTKSlXciWlCvpHmY/FO
Qe5hj341Tj8bVgZfjBDbbM6u0uRxUjbYL0IFc+N9i9QKYVM4g5P1Pbv22tNg3WoF9E8Kcvu+5q0Y
TgPlM8Eddc3jHuhNqQG7M5vZ5bUlZAXxrLTRccP9cy0bAmcbJzt4xv/Bh2E63/79Kz3YyLEocDNW
NDW7Ug3NQQbJ5wvYd+PJF360q9JLbWeCtvYECcVYZsnI+nd9A/W+QG4q+q99wHIcvViioxc0vE77
4JpPUXRMVdc/GnCYThopg3373F+c0mBUbE7L4JqW7kX2s483exfse7Lb2DEoMg4CHp362rOhbBM5
RsV4KFpV7SoD0r8AZBG0hXIxY/R7Gdy3jp5hYgQTrNvLZ2UDsk1HSTz5EYQ4g2vrO30ikN84+WDJ
7jsAbAgZ0IFu2qgouHpI6r0z8ZC/jQL6sO+nW5GbQ47UnyKOgVnAacT01VsVavXpdutry9KKXD63
egLbaln0o4GLC+H8GqPgfnAn0IZv97Ey+DZmLOJ91kpkQq/wSfgFq9H+MjNT7GAfYle2MWNtF6cN
Ukke3BgdN+EGKrppB8XBqen25VfpX1AxL6hVPISIqzYsH71I6uIwKyiRbIzPsgW8cou3kWJ9Dgmh
CsqCV9k05Ej7+J3Mxuq78YfP3eJmhDLQFmlpbSqWZfBiF5JpF3KVE3r1vIBWSa5nz38TQg9jj17U
Mh3WSSw6ocZUePNVQAihSDxPh849HKacel+sUetKDc8xf5jSjl5TJ4QXfB+6ATtUfTFvBMTaCHn/
HqGS9qYq4DGA3Gcef4FRzfgLl4hxS716Jd5s6qRb5XkAiAm5zrCdTyC0+iDbIU28etqIh7XfbwV0
WzpdZJrBvY4iVt90hjdgMIX51otmpXkbNQbXERp5gTvjplWP7ZE3QM0em0wFe/TbsYBs7mRr/HIo
BJT4KOAaJoQc39BvMq1XRt/GjOU+nJhkn2LxIKSSvoDVMbQq1Cc3hnzGrs3OxovJjMfdAGoaEgz9
3CQAE7nmoljmu6d9HVghrNPBL0NHudeoR25eIgGd1P7e55gNGqOgfwSZqSCorlSQpJNTvXX9Fjbj
28/JtUmwI5iDchtWLrrIUpDp5zm9EAe653W4SyV5WURWEMvIY2UjSu9scoc5UKKClL53LEuZ59+y
3KvzvZNhHc4sqxltAzVdo4oO/L1ggLRCbUXW8UaGZyWtZ3Moo9yNvAbmT1ee8h950LATjfT0Y2g6
5Lrrsvx9e1GtJJJsKFkEykzrUxTIIj89UKHP2hTmUFL16U+hzAMDe663pG9XFoANLGOVK+IyCOm1
dxdFAolCYqkC/zBXhD/e/p6VbcoGlbFsoFDKcQHJGiZzFlmenkAo36jFrf1+KwfGCTRp/cYxV+7w
4QRfaxTvC2OO7t7KMbUdQ8UETLGZYnoFvqs88Bja0jC6Lg6TBn5t3xAtQ/fiKjBSHnA4AM9X7mv5
CfIc8p9g2AlBAMDu36171KkqgDXnq67D6E0UBflVqvR7F22qZL86xZFvi92iWtg7eV+UXz1d+gkL
IZ0EzZstdPGrc4zWrTlGxTvGwVA4P3xTtGcDa6YErjf0LnJnZ+Pat/YBS9cvJoAUaewiSaz/Bz01
/0iDoj4qGEHcnl132er+ulTiA6zphbDmEJQt8AxjB1a0x+tzQImbdGV0mET7WHfzNVV1cOQ1OfkU
xMXR/GIsOm90v2yAr3VvzT88dipoxargf7imnaOi+egyespi80Fo8iEai1M45neFgS8iIx+mZgse
tjZt9sZfUKJN60oYKBfDcMgyB/hhIbz2WyvjbEsKb23m7F0/TnXti4A9qiwLikPo1t10CJxBbkze
q0A0zJ11hxtn5CE8ZI4fHYqUbg5uR5A7qEyF55TNHzrKHvoyuyv76Xh7tla+xy50yoK7HJCwGNnw
kCQmk8HR4Zt1zlfPlsi365w+5X7lgUr8CHuWPnzui8io7zodw+Lc0DR180T0upyrcyWH2XyLYqXj
u9sftkTrK6vQ1smlyLcw0zj5P6PbnlgsvotgOEGP/qL8fuM9staFtVFkZR+TpuXFP5kKjwyLGWb3
XyB6dihHZ1cCGyNo7RR5H6Y11xN9JNBePjBXPA3+pqf62uQvf3+xDaURcHvwV6WPTYVB8Vr45qk5
3fMawS+3tgGArAkI0rN+HJvgZwYiPMTn/C0vjLVfbgW7mPoGeuqefmyhxgp5vSFJTbXrHYJfbsV4
MJZVz5HYfMxS1JsVJ/JQ8Lbft/dHVoS3U7g4vxH9OLmjOkaEfggmOFPeXvUrAfdXjbPhXtT6o37s
QEjCTfEparDBTgQ4PWd8X5fA5nJc8jd6W5kFu+AJmUhYpTNWPsGWEh5YmePM/SF2cvnz9testb9k
TV6sT79xhdNNLH7kfuYeUPjvE5Orx9uNr5wXdjlTdcEwhHMvjgNcF74MPXLLIc7ky9D+vt3B2q+3
QtcBM8YwFJ2Pgs7lYY6h8JjA3jz8Z1/zS7cvBmdQvefWlcDvd8I3TaPkh6Lzho1jaG0dWcE79r6E
A08rjnPkoqjCm4NMRZNEaeyfkCQ5+t7ov2uFCo77PsaK59kds2J20F/j0uEsHa+7RizYGXK2jzps
7dLO1FoctSpPKPTeTd3WrWNtkq1orqMGj7JIiWMON1NO2n98E22s/pUFatcuXcerisCb40fdhP79
JHWWLAjQQ0/7rZL+H4zzK6ekLZIR8aZQXSPC/0njayTqKHHCtj7o3s2ijwGVRckPxdCTWieNTOuW
H/KaF2I84LrQ+MV5EjMSK/t2RluNkESApZd1hNWVpypr8PZJ9SHkNQozGxvWq+nWCO5h/44ZjYdu
ozMzPvW++7uX7G3AEPCB+4Hr+mPF1UZNcmVR2JkyXH5Z7aRt/sRz/tXMoj03OdujbRlE8ET49zfM
SKCwhmDFqTY+hkD1Oxw8BX9jDtYWnXWnKRmkIHLiVkfqqZSfYkWLj6Kbp49FNxJnX7TbQiMSEsyN
G4MYWvMQij5FGXydCjZvFPPWPmGZlRcbI7zdW5mndXXkLcVSBoIzqeb0wWvovnufXQ1uQJzl2s+q
Y8PUE3XCL4r14IVksB825c4hsjbEcjBSklFUoMJD/yApQSUECrGd986zdccRFfPTSuVoP8yD900B
0Btw6nDmJOOWvs/q5mJFW+FCl3cC2vSpo9DRLU4cugSNn8BbMZaHDvnwVlxDx2mQRi6zrpoR8RJC
jIfRAAHUHEqAtaOdS87OLWObmtQUDOSxioGJ8yh4EYZGX26fXisrzs4tyyJgugvq+EfH/avh+fPS
dKPGz7ebXxbuK5u0XQAnMFwZJ17QRxQoGk8kTTuH4yEmfUWe9vWwXANehAx1XTcrtIgeZ9jtIUkg
4s81T7cgGmu/39qxROQrDxkV/iR7MJwZTGUgJrjHWQLboV351vB5aHtVdE9p2gqI1rh6sYV2/fF8
e2iWje+1wV/m/MXQmKqXU++F5T/EKeGcxUotCb8zGWn1AdLFFa3uamgmbdlMrAWNXQwfdD5wCu7O
z7oHx7AJ4KqQ3zW8OuVtfeXhlITIqGTxx2YIN/AhK3c9u0DuecQnhSfbn4IBBIvXzmXS4sp49AbO
jh+XdIPf0g3A0dpoWttaagiLprxofxJjrqyZ30Vtdw3d/LPJtjBNa6vN2tniYQoXek/2FGagOg6S
aEAI92E5cINY8jYvlkMP1rtupyB9VLqaflTGKZzPvRoWh6QClqhm3+PZLm2L0K9G4M35E4HQk6mc
Ble/Tbv5le3KLmpLhvpaCVGjR5CsGvmRzEMZfemAkQh/N6Yj/d3tyFmZCLu27TEY9IGlPjyVUGvI
DjkEtPqk8satPOdKqsyWQInCKPOzcHAekUMN34dg0yXCUHkUJvgNken04M3IZpkInHI4Z25pZ/wR
CHhlQ7DL3IsvdkzrQR5To1WWPglK0w/ZBN3/MXHEEMbd/3F2Jc2R6sz2FxHBKMSWmmy37Z6r3N4Q
3bf7MgoQQkjw69+hV776rOJFbVlIKKVMpXI4Jy37bnDK/Yz20YHtQdgt1U+lC6eM4Noqb83Qjv0y
vLKinb1famrJmMYZDV9E7RdODqyjQETA+gdzch0gVMom+qz9xK/ZHuluFGWCUmBo2Y+E5gD+PzjI
anX6jk40LL+itGVG+WQ2VCR/jSsawFroJenGnVMPRcJTB0HEpD0VM0E/9hY7i82xNt6L+TB0raOa
8rXT5N6V/4AEfd873elvuJcWG9kX244b1iMcBYo4s4R8F6BnLDUoOIVHUlm0u2KaUxGgdhTUlkeS
bb3ubMsybMlcVVVU5E51plhW1oGkkaqvS9x8okN1lExvvXwsGmlmjskimRDgK391eXcC7+QarxyQ
Jr2uiBaja7LSEw38566ok1eUyxzDEt3loaK/I0Y/LcVmqNei7Wb2WDUgrMgrFZ1dFsX+H9yMc3QX
exVrN64py16YiCPAWgy6wJPRGXblSx5OOp1a9glL61OHzN8YTtx1cdkmMk4ZcVwRdm0EZ4i2j1Uh
8ULBfVjokqfhUDZpsYk/ZpOZcbyoj8q3evDpd9z4SeqjsCiNHOA7XF+H7VAZ7veC9ox8mAP6PZHz
s9fH9/Acnkjgb+yH5VSZeeOe5GU4hrU6K3c+LU2NMm6OrhCwv8/HMI42ZrGIyEwYMzKO+ZQM7tln
0kHJAwVaehe9XpeQbfD1BLy5zKfcKxr8qjoj3JEcgVcwpyoI1IbaWfwqk62+m7h262WGgFryRZPg
w2oUG08dx9J5nqL5lA9bumHZajNnzLvZWbpY6rO/+KRNq2ysWZmSRo3Z12QOsuh0XWC2Ja2CfCOw
ZFYF7f1AnRsHfbRj/Eib7lPl6I+okrtbNVAKfuPGGzdKSUCsKHmozy4H42gLRIn/R27Ctg5DxTOW
cEc3jj5TOi2/Y6fTv9yoUOiYQj4q2+kMOkmQGYYoZ1AC3ObUmYz2ZTIjqaBU/Bq76HGOnbhPq7bY
SonY9NFQdw5W9qkECexrQiUKavTerZMnyuQL2ub/vb79Fsto4pSAVZYAu63VZ83H+5WQdxnY33yk
54Ixodni5bVc8yZgSUZJ6wGcPHhdr/k1UleDWyatnUWe0Gl0qqT3GugoPPZi6xFpW5hhCChXIRml
cl9BSfXsR2TPNQGQPntYF5bLZUN9LPbGRDABcj+4ByZXnfPFyfdZ2Dk7vfYcXt8dywEwMUzCWWU6
7IbkDHZp8NA4Oy67D7pVz2WxBcXxPjA0DTzDAGRBNietbJKzp3W6HjK0E7x4Sf5xKoMHgIDuedU9
jFEF0ivGjn7GN/IRtrUZ1qAuwHFf95hXTMOxdt29cMOHPOpew2l3XXq2vTFMgirE2JSqmc5TCbyu
itcpd+NbyDwRpPgrzjd2U6B2p4jB/HF2qUvSlfG76OoEsI1bSA22vzeU3xuAu+LIbjqPeeMi4eSL
u1J4tzC24fdN3BJVO1HjknI6e00LAm6XfUPNwJfVgbwue8vuuquZfiMe1eNt1LX5eOa6PiJR87xm
dQWLAAGa8w3tsEjIhC1BnXUXru2lZzfk8kOBrt8vCKKrjYi/xWSZtPdgmPNp7NX0LHS476N2h2po
kJasr5IZvRhlA+z6/gccgON1idlWszoCbyQWgZAR1O4yPgdOA+wgF22LoFf4dX1wizV010nfDO6F
omq7yBNnHfKzH0Z/VsWmERp9/TH6fzjatkUYSj2HTdMWGRGvpUZzIVHzPnD1FlWKxSUysUsoqamP
tujo3DWRU+3rZBxeelTtXfzEuQnLAnph+O+eh1KrCZHfM+fI4CNxQnd+pr5e3wWbdAyVdifJ0YmW
D2e3nr+7Xj/tgkxvoXG/Lx0/Wc/xmy32hQLABGfDWU0oMnT7vLufVPtPm2XV/vrv22YwdTpfXJUV
7nCOBzC+Sa/o0lqhOSwEW9dNJts3ywApEGmCpomGc6BlfpxUJz4Dw+amxkWK7tz/imhQLWop/HY4
F/UYNSl4Vfmym7tc/bkuoPdNhm8S3ovaDWZdDsMZmpbiOv1JIyctu3ZPg/YE9K/H1feQTbexH7bp
1mP2ZsdFBFylKglG3G/lpc/yj57ANFN+x4A3zrrqiyOjD329BcL7vg3xTSCTjLix6wKB4q9JD2h/
mpvpkEX0fmHBN2+8CagYm2Te2mDQbSb015/LCC1M4YJi5cJH5/j1LXpfBX0TyQTooF0XAcnpjMal
2X+YmOAeWtP6nm1MYFMSQ8d5BSQlh3v9GbUOT9LryGHqeY+izK0eL8sKzPK+FsTYIu8wgcOn7h61
frgsqmy5uy6fd91B4nlmR05WONPQtEENBNKlHVGiCOToj7wo60mc3KQMBp5WWjlZk/aIR4rgOMae
DH9SlJnD7QXWg0s/RAh2j3Ljln9PoOsPGefB75V2ncqTl05QolIA6zVf5inIXvuFb2WE3pPpOodh
9SlazsZaee7Helg4EqYlQTtk63vez+tStY1vHAqlm4FP8TRdwqUTn0iX6OheAzhEbPgq76km/t+s
TpjBDrpCqZWv0q/K4qED9yb6+iOAkwkB7WHCf/SyyAcdQVYB56jf37QsMwMrp2L0wzKUFzHQ0AVE
5BAe8oCMW7Fay9abSVhCWvw0G7AtbPlZAwfh6GTuvzic+Q0+1yo340IoPYeFLthYfuZMNl8AHd9+
z5ZNylnb76/f39jnMkEr45jo8UJCWtIjkFiz+oAyEvfci9i9v74Htq1fj9ybSUIwlExyyNgF4Y/2
MOUQ0ho9n5u6PHYDih3LDowm1+eyLSj471wiS2hC6yR+cAOU1nGFFJwqgUiiQfezMYVFU8xeH59o
ltE46wB6I6boIIpuqB56MWxybdsmMFU9keNY4b1zcUUiwDicNc8jaDQ2DtR6cMxM0nqgDEWfgeql
R1KUF8oKGtzVPuCQn8OW0eiJgPPgt/bHzap8y26Y0dqurNjkNuV4ybRu7gmRKFZxUUcW1F2yEbGz
TWF4fLLzRt4vUlx4BtxGKobihDNV7LTcJN6znF+zt4fGse84tTtc5Fgu7Mnneiq/1bFU3RHAO0yc
5cBBv502UY1C5o07xXIIzDgunaZiQTKNXSpSZfdNj3Y+l9PzdS2xnAEzcitwLXUzadgFFcfBPXfl
V7VqZbnIZRcXm3DttmkMxS+jUXqsLNglH/1Fp2gr5/EOHdV3Y9X+iJB8v/EMGErPVZEX6GnpLjyE
ls+1zO+jQS/oxtiEerYdM+OK56IZvSbw2gswFYKdBAtD2mnU9ERNtVUvapvCUHsXLZa6HMv2UsOf
IMj6kPw7uuOSMhVhgVbz27beUH/lADStBr/QpZxBr1kiq1QDq/me5z0ohsvRO12fxrIYM2iLC5yO
dTa2l7AE6KxYu8rl5LQpwEDcjZVYNMQM2IZ8jsuuzvhl9qP5R94BdBH2a8tM2hawGoM3l5Y7zQps
8m0L0zWUadh6S9qFRX6M8pva/GGJzcCsi7hGXIq6vyBfAzxBtwVfeYryUbmxBzYBrUt7swTUa3q6
at3uMmu0ebldltwRwjZMiE0+hm7Pfpz0LPAhfTH5Owdto+nia2Awi3qrC8U2haHWmUYOqSHlcMkG
wPDBQKkjIJPdvQaqwP76MbWJyFDrUs9tpOXQX8CQ7H8Ggd7yAQE7/4bUy7rBhkZnUc/KcRHtxWUE
DwGeAUSGKDbow21/b+hyiPZyr4VrdfEdRR4IC7xfQz0Vl5tGN+Ov4O8o/dELu4tCA22bZqPKaTom
Q73lq1muBzMAi36XoWDJXF1A+q7QKgKYbZnw+M5X/GlJ1FZMzrLHZgyWshr0VCrnH8Ou/Mi8ZNgn
HkpRbhPSurY3OiZBxBiLekFTKMAJ7xQwcdGO3bntLfk1HCHX0GF3LAgsds0/8qT7oJxqTEGz8nOo
uk9abKLGrTbtHZfQDL36JFQJItXsUhdVhsaLgqdiBNBUVofyENPoy9BscubZNt1Q6rqNSh1TXV1C
t5l3Ik9+u7KYH1bus78vg+vbYjEdZhy2lKwrinHkHylqZ/az44zBnV/wqUpLOoW3ZCjWzTH0m7i6
Gp1Z4QBHgu4UoFX3Ha7wtCcAE7q+ENvhNVSc1vACvLCuLmUecO+oHOpFKeHbVPfvT+CaMdkcLUiN
9hb+EWSG7Q5lNI/DhKjv9b9/f7PdxHDOXRYsXs1IfQHePDBHcPk/lW2Ado68kekyBdHX6/O8F2Yk
nmvGZLnnLM7k++QrK/UAvhWxLDvmRN0+d+AU9HFW7WQViLuuKj4WA/l2fdb31cY1Y7VUI5xUoyD6
wue2PJa1439QI0l2f9856AKdP08BQoPXJ7Ptk2EIfCJp3eiS/ZQLwCORROoPuuuajaXYRl+/vzFj
rOp4pzu3uqhch9GuFD3gaTPfpVu1ZrYJDLWnMxpqasqbC+BWeAvmUpTU3aPPIxAbd6FtM4yb3I08
x8sIYxeKG/BUw5zAPtZH6QOJIdbJ76bZfEHb1mKovezcJanCvLrkTqBfKZkF8gsoFdnY6fdtl2s2
Y+OBgZMs/eEhy7ozqpZLNA4o/zj2U7MRkLEswIzPllrGrQcO4YdM9B9Ung9phGDMxu9bNsLsvkYq
pBVV5nuXbvaXFPSuQ/LolsBHRHXpAcVtyUOFJp8ttjSLsMyG63lRfHLqooEPUagp5dkUvjAt6Qcd
OcWfm1Tvf0CnQzQMsaQqL8h+oveQTv5cpXQReqMgzLaG9fsb5fN5x2LERCfoRsuOhE/PouL8Lp6L
dmNPbBu+fn8zA25ajQXUw0MOxvQfpOjCIS1QrXVTbBc8rv8dvpzgPdC6UxdZl90JbQnfOhewG1JX
w47VSKZPXT1unF2bsAw9z2vR6ymb2KVsgOTzE4DAMQPch4jKr7pCNcWv2/bc0HESDA2dPcIfgMH+
sfSQJa44ErrXB7etwbjU0ZGOwCTw3C6c+x9BeV6cmrr5MpQIwVyfwLLfZkO2WBylUfKVX9yZtgsK
t0O0AH9wwbC21WZlWYLZhE095ss8S6ZLOc7xD39k037mnDzoCRUI1xdhm2I1MG8OLZkRZMUzc/na
jdmTDKvyqFvkb27kdoLbYDZj+22ghxxNuuv7TFZ3ITaG7YF8KH9cX4HFFMbryt6sgKleNGWT1z+7
OPldqOjxL9ow87zfnj999byx3DhQtv1ev7+ZCHxB+RwPY30Ji16KLx2QqNQJ9WuS/Xt9Jba9MDRc
upImC/DFvipHfUaeCKj4XouaUgSpNmqtbEsw9Drz0UXh53i8CiSdHriMyLTr/TieNk6TbXxDobOy
Aal5pqcLr8oGSwjqMwBwb720Y0OllVzmAvj981fGySv3W7hPCaIvp8SV00aU07ICszObF7M7E5A5
fwX9R+2DhKKcvYeAeRPZSKzaJjC8dS612yUJJig7IMln0u32y0y2QCJsoxvqvAJYeSPQ7y9Z0BV8
5w5rzwqe+1sdyrbx1zfIGx0ALY3OmQ7zCwNLF85nJsvlVAAk5bZUomv2D7vccYHivsxfScnYM1vy
8Df8HPbnJg0zEaVRlhR3TA7zV3/B44U6etwzkQdp4N+E+AxzZ3YQd+7cgc+6yC+d74DRlBOAb/l6
hGt2fQm2HTBUGIEQdxi5ks8ZWyktHFHuF/QtbRx/iwkihgIrMJe7TVTIZ1FkT6QB2HzJ4yN8za3C
HssjkhgqzGK8rCSJx+eS1yKljk/v2yQQPO2pZocukZ8jIecjSig/jmO22cJieSObfbZMzm1XObl3
IQoBeXDPN3ve9cOHLqm+RU12Cx43Nt8EmwbntVdBL+ASrElF0eUI6QX+TH5d33vL7kSmdquWZyWf
i5ccQDAn1Ct9puUkdlRk5+sTWA6X2XGbZW3WI4BK8KxYPRraT3F8v1Atl+NtE6wre2M/eN5F4Mlw
sksd9yR8ktPY5z8TPtBuw7zaRLSu7M0Es/LRrxfgfIli5UxAPh+VjfCbJpDPb6zBNoV5TQ+T64wg
lbnknKDFVQVycA6uW3bo3x54Pm9VrtvOrKHprAlCr+3j5QK2an7iRf+jrJfuEwpsvgOGbwsSz+I+
RYbGS91U3gz49RcCtNd2l5PS2+XSGX+EgwgP3B35fQ2nZMO+2A6Yof6UkjhBcifD/TTWQL5spiKd
pvqWKnzon9nCK5cKbJhFiOsPWLl0N1dJPO6rdqEbuQbL1pu9u1nbO07B++IFje8XJF0Rwk06/rUa
wYl6XUFsMxgq7s3giqVjJJ+XbODRfu3LyH6pTDjJzsUjf/h9fRrLPpgNvNR1vZB5LH9xQfzBv5Z+
zKsfjeqjYkNJbBOs63ujh343aoUocPHix7nY517l7gGL+P3631s0w+zT5UPcVrhSAcBC2h+8l7+6
FqnPEPSVKDxDbPD6LLYlGHpeLsMImPbBOYtcVMGhQwZ3AirgDD6v6xOsLt//ZgRcs6INBGcc7aFZ
9jUU3r+lg7AEQoKPa+peEOAQuAU7euGwcXRtqzH0fAYR38jcKrhQRwIWPg//aAfwl9dXYhvcUOva
415ceG1wySdv+U3dQDzUTrYFO2kZ3axqczOkIoH+OD4zFtPv5dSNwa6tsn6rJsCyD2b5Wsc9Dwnc
uvjWOV2Y1mX0AGyyNNeIDEm8aA6tU9xNDZg7rgvLouL/U83m5VGCtL1/EYKNKbZEHUKG5lN08m7V
69gktirOG+0TTe/XQzcW38qe1A8MvdX3wwxY7NsWYOh2zTpU5tZe+QJCsu7OzyR5CLLFRbSu3ApL
WDTcbDnOASTcRsHsnHOAWD12Qab2WaL03Tyo7BRTZyN2YNsKQ8UB5igbno/hpXR8YJ3TnLkvWTei
OdAJIvpyXVyWG9YsZctK5il/KVDN1DXlwSUo1I2UHx2XcfqgeX7ypmzLu7aJzVDyWoZaTQo7Qzis
rldN1a4kAT05UVntvH5T321yM/Q9FCgHbrKufAEcOnAY5gyc9QQRhSQJf18XmmUGs6iNQyc710/k
cyfwCKBOrD5OOvHSJWyWT7dNsZqDN0rCOtcBT2YQXfwKGeATwMMWuZt5q/td1SxbCX7Llph1bXOD
/qFFewV6NVlzCHAa9rPHdhGIOXYxMjan2xZjaDzK5VC1WojyBeh+5QH12fSDo6IveMttwUq9C18D
58qsZ/ObpOeR7nAfiunF9xFA73P1BGBXFAPqtkq5dKL7Nvf+9XKfPY0CEC3X12axZv76/c1G0Rgd
FmiDmp4zFfjHMmPkZ5zQZaOX2za6YQN4NSy56+TVC1co4CmaYtpX1cj31//9b53RO5e87//355kk
QJhWbvuQNY63VzE6nsOhDn4sIID5qNqmfAinagGqRzbz+0wCIoBmXPx0CxAm51ETPGaiar55inwT
Swsy+SR3bqvLcc2mZZV4nlwKj1x8PCz6FLdEW6cj3jRbVtwmWsNMlOOIPvWZjs8kUN4pTwLQPnox
ysVvOxhm/RsIaPMOCALlC8NE4BNfgiXlcQ/4puubZ3EMzOI30mQFangD/4LOS9B9r0ilZBimPW9G
f8fb4rf0gKmFJ1KxocUWgXmm91/mY0CnqnrpWQWUGBrItj5StlRb1UCWu8ishqtdKocpDxF+USi4
yyL5Na9a8amW0+d2jvP9kmTuhvBsazG8BDfmTRG1XvXiNjjzcV6glQJ0es2WPbKNv35/YxUkwoKK
6tg5U9adwjCanhcnSz5f3/n3rp+IxmbVgQcY3zrMGnXIAva1o4nYk5iEe1+HN2Tz1gkM6QCigGpa
dJhADAF6z8SPrIzk3guL5WEEMME+ZzzayOa9J6l1LkNSGa2ZS1DrdQDsmxg/0ltO6zquYTldwQMk
qBx1aEV5cqr+FDTl8Tb5G1azDgTu5gZDe+G/JD7Mkqey2fDHbOIwnCQpk6wLY6oOTdj+y7XWv5nr
Lb9u+3HD5Dk9GmtlhIOj3UcGFz/5Lt3betbi/6kocEEFPPu1OgxF+W8skwWFgvUNtyD20iwoKCT6
ggUaug4aHV1u8anx7q4L5D2Lsw5smDSJLjufDrk+5M0dlWwXlv9EDKyXL23eHa5P8Z6LtU5h+D4N
alDAdY5/7xy+D9WDN/+o4nvp31Iiu45v6OoyxNVS+Rg/q+gxqNRaY79H09YNt9g6vKGeXc3LIFLx
eh6THev1iSbRxq5azJhZMwBAPo9RP54Omv6ui98++UO8ceO3bRtrqOgMooJZAbr4MDpPEa50INnt
y/kT4MJTtGlt2AGLrpp47WDxLmTS+NPBFfGh67Glg1pu1SdDV3s5xRlvsIKwr8NP/ijUCbjhaguW
wCJ8sz5AF2gyTiJvOvThsiNA4Qfj2H6Ogo1Tb5G/WRzQFCSWvqfUgXcfpuzb4iEdx58YfZiTrWSc
bQpDd3sCBM5IYgVt/7luTjpBa0G4pPPo7IJ2IyVtk5KhvCGJfSASuBM8BLz1oh0rTqQK9tctg23w
9fsbH8GblqqeeaQOkhZPALI61Q29V7TfUC+L4YkNza0U8TuS43QmYJPR/vQQxF0KTQb9SnHb3R0b
d2zR9nk8Bdjl0n2okzz1Srnhn9lkY+hvlHj1oLpZHcBwScVrNL/SLdBci9aaoOxIbCcu4+u5GdGD
DnbL37dtp6mwrB7ZQHBWZHU/yj9VAsLGDYfP8stm3p82sc5IE6pDtQCj/phtEQBbjoiJwh4OUFEw
cUyHJf6ZVI/t/Kto/0z6dJNATMDwxAcSg89wMy1K70GbsXNpDN6VW1ofcDMRQzcdDaS/Cm+3w4yc
4KcgGOM0bzz9z/Wft4jcxITnXl04XI04gCrEzeFfADN4226aeSBc1zNgM6E1AOTc9wnZRzr/dP2v
LWpjpoDCgKIgOVDTYQZwP/oRA/4o9a/rY1skYqK3zmFMwOWxqiSdnkTEfuI5tmGqLL9t1lWExaA0
qEmmwzQ8ATw9LZLHrLtc/23b2Oty3ljZIegL4BBAd0JUK1HZ7CdJ93TcAiC1SMWsqACmSzlGHMN7
8V1Bn/t8wzO1/bZhAGeK3q0Q6bZD3BTfvYYe2NQ+dmG1cbHZftt4ZvhN0WVk1XyP5I8xn/Zowv55
XeC2oQ07OIOZSKtkwdB4A/hRhlzFFgmWRShmoUQPVs5g6EvsZa730hO/yLLcJzrcgHm1Db9GWt4c
lU4mwCUhnjr44Y/R+8nCP7JK0utS+YtUZobaYK7M8oiQgeB1GTPn98yIi25C51z11E+bOPggZ3wB
1tV9Kbof4K4rdolayAPaBeOUMPdjy9Hro7tq4261bJBZRxGv+dREu+rQ98MhB+W4cILj9VXaJLh+
fyNBp1yqaVr3vorF0Sd8z+oOhJjxbTeKiVEOuqK2DZtJHYRffY9nsJgndfyjE6BAuf7/NtEYDk1G
wKE9hXDJYvd3PJa7adwiSrdJxtBn7jssiVaHZkLobMn2ed6mUbVh9i33uFkmkSx5TFof2pwEyYOr
mhNiRieUkz82KruhNgLH18zJuxHPKPNwmc/kOPVf6+nfmyRugmkvie/oYMK4XnKS9S8Afd62lWYa
Pqpm6dAAA7vDcSg/ym7D57XI2oSeCbVftXSGDYpDz0mHEM8BLcgrBa/EXVj5W+04lvNipt913CLx
hq7dw+ifs/rD2jwf8tuuRBNIxovaKHFH+DbDFOwZiw4Itj9lmw627deNC6AkYNbzhWT/IHcwpHXI
/gGEokoj7t/2/2bKPZHoHQvWkErCn0jfpkty8McNVVpt/Ttm2ky3x1zUTk1gHANPHz0J/iHqZzsU
Nso0Y9NxkuWPqaLV4frptxwmM9seTbHofHDVHQCTzLpURxXXKQfTwz2yK/qYZPJWb9xEkamV6yHP
IdShAL1V5CcnEYLnOmk2VmKxnCbW9zwEUeBF8MbBIHBEtaROu9z5dV1KtrHX729ulZkjd9is+41S
qVZc/Pr79XEtB9VE9gaDYqHj9flKpfMwa1TB0infTUX7+7bxDZsPjioh/Bl6NtESoPrtmdBhF3dk
I0pvE4vhw3X+mIwdgVhU2x3gPqfC9Y7X/9w2tKHCAwFO7OBg6FrGKRBEUymG2+yymTsHnPoUTQJO
lkfnlA9qD9Dz2xwbE7O7VrTJWQD3oENFzkFNs7+H9+9vPNssumrmymM6qFBOBOLO1aMi9YkW84lM
3n5y8y3XLHnf+piQL844eRztxEha0KfAB2pG8M9QPAzx2QtQhKw+uFtXwLv5ctznZr4c5W/LENY6
/1MURbtPgK4gVvpV1aOuqEXLzV1VA3Ck7/zdlPnNCQmPrdYny9kyE+ZAgQr91sUa+XAk7ZfmxmCU
Sf+ckbFvYoJxQ1LtQq+/062/v64OFkNhpsln10W/XIaDFQx3Knkc1D8e3XoY2MRhaDHSJg3JEwkj
FCOBPpU9T2tPfL3+4xZK5tg3FLkCdiRXYA8/DNL5x++CHXgFUiHHnyPR+yiTOzUAcgEgoiOemuEw
oktablEKWRTGTIDPNZKGLcfcUZbf0Tj4VCM7MWb1HVvijVeyRXhmDjyRvMo4wcZwpk6N76aR3EK1
tg0d//fSGWN30U0B4w2AaYKYRFCWt5kpM809TtTX9YyngCM+ZwIlXRsuuk3e6+l9c03WVQiK4QUn
aZyW78Cg+wQqOvA2VVTc5neZINwibESWMXgr5XLnR5/c+G7IN/7domGe8fCKezw5Wlqyf5IuIQ+d
j0k4igD2bCI32p2/KvJGPIrXsnHW4xg7xYlWFeBktioabX9v6DCJgjooSmjQlDPQzD1TF31N0YZH
attWQ4WLrONx1GFbver7mDwo9a2YgcWyBQdrOecmxkub+BVzMzhuWfdBOK9xuPHbFpmY0C48QQFb
Ajt/KFHaKfJhlxUsbbbCYxahmIgurpe5HLTReAKQX4nzPQqCtJ2aXXAbA3Bs4mrnrhT5PED7lfcU
IrPRultwLjZ5G1oaCe3MdYiRYQx7zpZDMQOQ8rq5t8l8nfPNES8GAZ92hFQArJNO/V1bXuZiI0Zr
+29DQ4HM4sp5vUn64T5kj8S78Z8NJzlCoLOMHeg7GH6d6uPMPxdbRsX2y4ZaMjUXMi+y8ZA5S5VO
Y/ESBu5Whtl2Ag21TFheBDiCeE8FeZUS3eTHzCMr3EFUpzIcthr3399TYqKzVL5AiTkt5SERPXiN
+vsJIAr97N50gxITn6UF4YSry3g8dJG8B9zgzhHDTfccMSFZkHKv5nmChHwn/uAV2QHp5Rv6BXBC
zAqoughJSbJcHjKFwmgg/k3lFnvR+4eGmLVPWtQBJIJzngE+Egj3QMJxhn4L/9zikBGz3AkcQr0E
4RLMoueM6dKU0WNBp+5Tm8xPMzDmdn6hvo+9F+07RaJdNwFmsJpdH708y20EecQsjUpqje7wGK+7
eQ76D/2ovZfeCb2N1ILlwJp5ORZ2Som6lQeqv1P3A8uf2+m2bTfzRNHiSyDIM3nQzrc5OPve9+t2
8/1nFzE7b/UiSu6j6f+Q6Gcuv3D6qUAdfCh46oXPLbtkcqucxiYcw4oi3sLnQOCR4i73c3gJh5em
3IJdsY1tWFI0Y1VzskqHLa9J46W6/93LWzp7V40zBh8yoOQp0slDtAxpnOhdszm05b9NtHOlBmfg
4xoRUNGPRsx3VYnoFChBr2+uTaENQ02HKOqmGMPH2ccwIbtc38aVTMySt3qaejRUw1Qk/bIcWhik
fSKYvs0ym0VvSV57vchwMUrvvsuegunGcY2HjavD3htKOh6Kod6VZb/LbmrAxyExa91EFDZBLKH6
Ec0uHqJfaJ9MXq5vo+WUmHVuouEwiGgPOyxzDuzz59a7S+Rt2RliVrkJEATwwi9QirbCk8f1S5Sz
fRAW0cZVuMr2f6PKxCx1S5xm8AYHZxBFHH8om5cTm/1w18RxdKD18m0WEd+Yir4/ldkkD5r5Kmky
7MHQfuTeSxZ9GuIfIvg3ku4uZhs2/n3nh5iN8oXT46XTwxpMuXtyfH0IEGvjkh35oG/bbzPXK9nQ
B2EOX3bin2n2h4JYqNrI875nEdArYj42hZAVS8pePoeOF5ymWL78LS+/fk5tgxuGMqwqMedU+xcA
YH1k6PQ9taK7EdXHhBOtUQ/osBk9Be7klB8YjT/JvnM2Mlu2PzcMZZ2zTjM0sVzECJLLXA3DYwX6
743R39NfCN18Z5aAsyB5l0RPuW7a7t88iWrqHRNRevV81PWA1rMbDP4606oZb15BI61L1idZ8NNd
muguKgp0zKFiG4G1m3bYfHtmaOwYOtH4l9qN9Cuv1pYUTzts6//fU671/9fvb/5fUvDXdAn6VTua
u+Udy9UYHIi3LOP96MR1tS8UzfWNi1m3681kJbJbgGlone+sJ/58cJteL3eJ39dbsdN3I83rctbj
9mYGWYnIX4ienwTKe/8pVYfC/FQUsz8DegQEwdOOlwm6YuhI15cU72mSOPsaGAyV2k1tFW+lB2wn
0PC9smTmXagm78KGtqn24DmQD7oZI7VLMuJvPJNtm2eov1QhG0vI9JG2oAjOS1UgEwEIqHRkYVSk
eLjdlElZBWs8b4XLNEnmxLuUCQvjx7ACdsxh1tNyS6ByncAwCCENmoJVjXP2x1bofeYAdrLifeYe
ryvSuxsC3NHVHX9zMvK8LwvVhvULyMb/j7Mra44cZba/SBEIIYReVYu3dm/TXW33i6LH7dGKEEL7
r7+n+nvxMKZ0o17tCFFAZpIkec7xHgyFLGnfRd4BnGjtxmnoGsKKBYyTDpB4PG0L7otHEjQckoFp
Pw9Jty5DuL88kXcjJyZipVT1AAZmGiJtSAeGvheweh28AMq6133digfEUwRpZlcBz4pKHeTeV1Cn
ooVnq8Lg+vVWCKBFHKAVTMGOfCamBz7WQXmTTYOnb6+bgBUBBFWUpSxQ98yfgg+FYurr/wPue95K
O7fiWHzLrcEk2XJTCEC5WKOOYQv9mEj2zSEdqdorXc8fwGvLkphuUZ+4bMpy8awM44qPc/qdDH1X
PAytDItkCcC488WDVEexse2uYSz3VmldpHlgFJh6IvWTgHnhMetl8CHL/PTX5Y1xDWE5eIlUGpsx
l09extpvaojqmywjq0zKbivXejcegv7X8nGhPd5qv6ifihkMuYsEKwkxjd5rxOEaAvHX+bl9WVqI
LjrGdP1kVqBju1o2+0LUz8PqXzuC5eNTFVVC6rZ8qvvF26Vr9TWggu/Wqfp21WbYlyfBQtGjnb58
8gvBhvuVV73aQRRcpQeOxrp5I+i6NsTy9goCGbXfc3UPur3pIWvlfODDIh5SEK4cNG82zkGHadk3
KhzvrSl4XD5RQpo7OZTkMK7deJv5/VYy7JqJ5fheufgVerCqJxGeRWfbKt2h+1DtyRj8E3fdVoev
ayaWu1O6RnM+rvWTKAs6IvwiPO5aEtYPLam9r5c33xGDbSgRXmkLMtMUOG86encLH/4yVOQbj2uu
j1tuThkFqbvXRR+ype36NsnKAVypxqtXfytYOYaw4UQSUmdD5vU4o2LTB0nddyEes9fQbBW3HFHe
BhQByA/FJbrKjyxYwSsrPhelelBTfqvq9JlJTyWBD5XHq3Yjsny9YiBjm1sjP9K6F6DCzrJPgWZb
NFMOg7I5R+fe8xnE1uRTvNb9bVEPxQc6+D+E3/59+ee7Bjj//U1e1XjrOnnjLJ98kv9o5eolf9Iq
VKq2ZC3eq2fgzLWxRXQUJWoMTD6BgPKmG8ChKdr+riTfJiSiXd5vNXG6xrFcvJ9kE7eNkk+4G8y/
gGoUu7Kqx109A5EBmUS8dJn8mveK86QsRxfEzxQ4wuVTB2lHyLCUvvdaVKW3EXhdu2Kd5+gEiwIW
Y82YN32X1VzvZ1J97SC9tr+87a7FstycLEMwx6wLfokOJEpg2/zQFUTtal+bXZx901O5VQx+/04H
2nvrVNdRScnAWHrSAQRfwMCsICJUy2A5TiqLExASRC9dWYZLAmxLWSUlKLrRTVRspWCOcGMDlxYv
HJp0zYaPCxXDYerH4JMfrtf0BcIQbOCS4mEps8yTTyuTTRLVfZF4uEckQ+jHGxHGYQz2I4lJwS4d
denwkQ9s2i0h+USyKLtthNhSeXItkRUE0HvYmY6XzZMC1dIX5YcPExuz02VTc338/Pc3EYbVsdfX
XlZ9pAvJcM+Vw+QHXaJ8Dq2q64awXD8qSpI3uZBPA6jGXvNS8nsQC25pUf5pN3zn1sAtZ09Fu051
pMkvUBoHau/RDu9rSTyKFW2JYD9g6qnPC2VA5qWqRtGkzYuBH0oZZuN+AIdYlx95p9MputMgs62m
D6jysfAfGXcMHf61P3X5j4LSIPyiW2iYf4m8jupjXJrp01SaZkn6zCuz8GZEclevN7DjldR4byRB
Ve3rEaz2GqLODehxE4XWWopOuaaHMMtLxoVm+f66VbaCklwMujzzWD4tPao/ITfLQQ7B18sfdyRo
dpW48EZQOOfoe1VCtDtagjB6BzamLKlbkt4AzbNZMnO4k10sTmsZ9jFkm05LwL8hGQEUUI9HL9Nb
TDmO2Gpzpy7Cy6kqTf2cZXLZ8Vx6x8mv2gIFnTXeFT43LyiHZxu1UsfC/QcrtLRx1pJSnfQYvoJV
+mc61ibbAfz06PWk3MpsHV5sA4FUaKJm4bo6SYqO9qldON4Moc1yefddX7cCEFmjMAYKoD5NC2J/
Fav5pweet++Xv+7aECsCkZoEHOxF6sSa2UskMX+nRez/bQAQOpw9dh+1jL5cHss1EysU8ZEuXh+v
8imbpyFCzXCUZwpos1xZpQqtYEQRaeLUD8oTEysHgQMS2RTCWEm8bJqUy0MsRy/K3i/KoIk//OHW
Ac/OR1Gg8ddDM9zGfrtGsNIPVguq2UzkUxgtwzEqQ3rLVDPuRgX6y6s2wkbODlEfrfFYxB+qLL2l
Iy6sNYeY1+WPOyzqP9hZHL0otGTtiZ5lESsdfiUAbc1JWilvt+JtfYfeynyrfchhUzaaVqMBI6+4
IY88JCn5SkE1vByE543X8I4gibEBW4tsa953Q3sqPP8TOMpqBanHOk0aPX2px/C6BwSMY7l5BnUM
4aWB+KBys36ejFBFEpF0q+XDYVU2jAvgWtpDoFadKG70hwliAxUpUdyR7OflbXdthO3cvlrweNlV
J/CsNSKZBk41lD7SrRqb6/u2b+tuTae5qE4a0iifF10X0a7soEC+YbauBbIcG2o3Qd2yGOCSnkBg
d0IzlDS4tNQIidetkO3YbZ77PQEmezJ4dCTN5D0HzRhsnHWO9bHBXCarPNkF5wwkCtI2iUCs3icU
zSaHq369DehSqiDhmHblSbAY10c9Q/l0t8yA1V73/XM4eZMKRzU1avV8+RQs+oWTIAZvfL2B8HHk
ATZmK62zxYNGrjpB8UbfZqF3B1UAdfDX4CPfJMpyGJCN3BLMq6aQyOakJyH/GvK1+sIYdG3HUfy+
bonOW/9midjIFxDYZg3eebQ4sLJuP45TpW8uf91RGbJRXGJoUZn1a/ZYhHnhJTTrRXyPv63NPl3A
4mCOPshEoGkeTt30TEHtTa4StyOxTZ7K4kmwrJ3VUyZRcO5pfFT5PO57Di5mT2yS1bl2yHJxbkwn
QRbDHklM62fS8Tuh1/Z3N23WWVxOaLl4ylW8dDHJTwzVlXhXDWaePwRMpvV1T0A26muQcQ8eqZGd
IJk3sENV5bHYKdFtPTE5lsiGfi0ZB5FXH6mnwsN9elpwWuug8e7WtNjqlHU4o43/KqrMg9yUzk8Q
+yQHPYKvlobEPEZA5zes3CLwd2yFDQGDtudZdiXITxk3zb0OQnIfN8hsLzuLa53Of3/jigukb7xm
4sEjxEaCT2KcwIlB4qVOmrrZyJYdeZSN7zL+GoLeZFRPU5jPn3RE9R2ZWn2rUqN+eqT6Fnboab08
HYfv25gvQSu9iHKMP1ChHs5JoW4V6BS0t0P7Sp7M3vBX5IOC4PJorq2xjvKpnKu0UX5x0mhKWG41
apPTrzJO4+qKtirkbDbnKc2aUBrO/VMVx7+RL3xFlF8fwRx5ivimHbtmYfk6Y1Xf9WHGTlL05e2f
nBAtaFsilQ4v+Q/oC5xWMoqJelJRC30RztirP+n1JvYF/UDZsHEyOuzYBn5xnYLrl6TNkwkDtJ+1
aMk5eFLOp1Q3orruRmMTnhqPggdZl+HJSCWh8Jgbf94jgI35Iag9Jq+LjTYerIoisHqHfnjCAWZA
39r6N+W6brGMOdzRtzyexlpisRZ1UtPY3A+QPfjMdXua8ETwXAjfPPprsdXd7Nr8s8m9iS4ZjwKd
lmN+T0ACcBBd3D6i8Wr9TOe0/CnTUXy/yhHtBr5sWCCkIY064ZWxEYeM8NrsOETisv3lAVzmZXl6
JhEiwe3nn8Ag2u8mCUFzPPlXuzjcZCl3uKHdygcCMt2YcA1OamWonjOBmvaXFa0p/ZVmZfn54msQ
T9IhPIllJk84Dcsxwfv8Qjdir2ON7Ia+rBIzQ60zPC1TKiF7vC4xNG36WM+HcpmW5TontLv5KJRm
wFJetqcUwja7xa/1EfrNX4PhOoliiK1aGXwVkkWqCh6ysAUa6g1gH2KM5r9SIsvdPAt/w6gc3mH3
9akgLua2q9v/tUIMXD2D4n+9bRQguVNVPV82Xdcolr+L2utCWosQRdeqepElQspURuU/Q9HRXTlc
2a1gd/Xhk9Pa1NQ/wRf7c099n2jjZ7uyhErF5Zm4DOw/N3Pw3LdhjEJ8Ooe7kpElMVX0G0wH/1we
wOGCtkS4quY4LCBvcjJ0iD/wZpJ/5aEGLOfy512/30rbJTgTyrFX7ZMp8uyRFmy+a9pOfoLowdbL
vmsIy8dN6KWdWip+WjxT/eRjxm+kV5cyAeX9lr7u+waF5st/B/UiZsOy5HPzlEEJ8EdcEvZNgS0s
Ac3L9HeAQLlxj3t/LsJGoqVd7YM9fiAnguaaHa3D6osADUKfojnl8oa8v9/CbtMDk23EQGaLWlIY
xvWelrUv770S9YeNWOUa4LyEb86/KVKGFPHSPHFUNJYHAHfPIntFKKsf183gvHZvBkAXEOjV4pqf
+ALGhjTzwptyuE5TiAgbmyb9WHVGQK7PALG/L2a9HOuzjNTl3+6yI8udiVRiyIhsn1Qx0Y+FIPJT
TUF8RiBKlzRz8+XyMO8i7DhmQf+9RrwJeISn6PaJxM1LkU6fp1neTdWc7kWtPhO9/JrqiuyhsHGj
0dgh4vxnVOK/l4d3zdJy+iUIs2FacftZyLwcAa/5wEM93qNIcQSv9XWPu8IWCJ/GDi+ueVvcnzWm
gE67y1J45OUZOIzY7tgDWchaqEK0T2XA/gHfUX/w6OYjgevj54vcGwNmpvEW8Gep05CZKEsAhYHz
+aDe+X3dj7fOcjPKYBVhF54miDQexeotN5E/PF33ccu9l4hGdcdEfWI5ST8V3SofZ8G/Xfdxy7Uh
PLxwxb326U+XSwwN9SRgYqvH1xFc7XY8vkbUzDpvnnQf4Hjw8iZIznLpPClorDYsx+V6NsxJ4lkB
3PWyOk1+1/DwwFs8a3yYRii93k51yNs1wbN+aEAIYIDviZK0bLz0gL43U37IOtOQr2Od595f0zJW
W7m8wyPtVgtSgig29wke1zoePqT9UHlHWgRj+zzXNDVfZoXn6Y0VOJvZf7sKmE23AuRYlQKKXL0E
3oRW7QIdPxDKiBQ4Fke8V+28qEPtk/LsuhyJ2dft2IAoFJJX1QseiAFx7+Y1CWq6gh4iuG79mH3V
ztCUCj1JHj4TWOdj3WURpDHjbmF7NkItZVdDf1hvdCq+b6bMvnGLIh2jysd0OEwiGSf+eylYteNU
fr3Gy5h914YoapTPPChfNEC4Gvr0XTrvg0JlWz7gmoHlxm3rgdMqp/w5wGRAJDr8NcWZvhFjd+2W
n0Pr2xAKLlsQJgTVi8rS31JBwZd7wU+kflfJNBNm365pWtVrw6viJWuGUN2oOmT5bdRWZgvg9P4h
wP6EjzczCISuVk6y+oWkC7n3CoVMb1XlRmnofX9n9sU60y2qENlSvygY5pcFT3lJIdEH1fIsv9Gm
3CLPds3Cyr1BiNmgD61mz/JcfdqbbPDVHSTT1HXJHrMv2NTPsnwN8/KF6i47NEy1ICtfoIBx2RUc
lmpfrEPVdLMAY/lzGhjxVfc1bZJ8FtPPYVxQEL48yPmS8E5AtO/W3NdBdCZcv5vy+tu08DvjpztS
qc96AnaxB1WOeWwgFXx5NMeW2Ddsr+kiMBss+QsyANIkBXQR86QQ0xbOx2FaxHJu6cV9OPqsfqEL
NR+BR/4qZrw0nHn+/i69kRyum4bl4eUU4BlG+sFzRUAJ1i3xfD/02TX4b04YsfJwBL45qHlZvYBw
DDrjZjbgFs2K+hoypPP36b/jU0aiAs2tEBELRpyDahyOqNUBsFRvqpg7Tlkb+CYHXE9qmQd3al1/
ZXP4NaPNTSrWm0H4uyAWGwU0125bDj7g0W0AWWH+kvp4GA2RTEKymZ/wAtvfoT18o+b/vs0G9vWa
rZ2SaJ0InzNjPLlLJ8r4zdwbXFCvsSZM/9/7oWtvQAHYr5+7yGR3wazoS5zm+Raf4/thJLAv1WJZ
wqWG5yHPwW6oFoJdDTSvVpEWGx0C5x/63xgS2GQvIqV5HdVe+cLHMQ32hqOf1fNx/uWQXBRC+Xeh
CsNlLwq2kYa8b2CBzQFD8DY2TehrvaNV9C0r8vJuQXM1qnQ8fR4ZfskaBe0VnCbn9gDL2X3Fa+Ux
HIaQTicGqothmyd9M4iN49BlX5a7x6KreaQr+eKXmf6UViNoTvmg9Ea50fV5y9s5aqc8r3X94re1
P+7ruEB63XiVvqq9IrDJQUb0P1RDiVO2yktsQ86rf1qq9cbiu4zXcnHQ2YlRsqJ6CesQiiB9hTxt
B01oxr7Scd7agvcDSWDfqHk0VxEdePQcTIB0+7t4WdVUJdhojVamKl99hhbGtSVZvOEyjl2x8RnZ
OgzEDDy8m1LP3POaQDa0rhcu9pdjimPdbOGXWC8VgonJXogh6rYWdf1ZZaL8B9i4rSTRNYRlWGPX
iHHx1/ylJNroLwM0FIfbNBMjGqJTWgbLzeWpOJbKRg42frBqOqnipYTIJXqt417rG45azRYswzXA
Oci8yXaV6ZXgYNZ80XgHbRMS9tMRWKl0izPWsVA2brCL4ibCE5J8ngvm3YV4P9Q7ljXtSeCpcqOw
+X4aF9jkK0Mh84jUc/XM+i6+Pwd6RoedBv3wQQVBvDP5/AssAlB13RI/dq3a+e9vVo2142x8ji6z
pUP7Uy1wY47RnX/d025gVyqqbgnXhaxIUPrwW3e+FKRxefx/XKJcPm+Zb+T7YV/OCiToYLjfdU34
I4q79kdddeGuAVXT8bL1ujbfKjci6ZmbaWHyOYBUMM5D+iD7ie+Kad3yD8dZKKwQCaWIKuo65Ccx
ChjNoQ8Xc8v7NLxTjeJTYmg/J2BpoFt+79j4/yAJc3/0Mz1nLzRo0M7li/5uDPTQbFiy6/NWNkRx
jjeDMvyZzX75KTvLkHsqnvaXt8P1dcvXGZ/MqsI0uAOvhvhuDBhG+7Reo+S6z5+N7Y1TiFrPyrSU
38lzm7JBqz6US7doBhymFJ3//ubjLGiQWLdhW+K6nPv3gFuiQ/nQoGEO8k0NcvprB7Js1vQLKWNd
NC9ogv1VpDo+xZR/C/LpKlVrEkSWyXbEy4cBStMvQA2JG9BBgy6V8H6HJ1dzY5rqGipPpG42Cm7C
HQRdRr145q2Ph+MUdDDJCIqxdGO7HTHERrl1qokIzVP+TKOhe1gAok7SbMn2cuiafTl1W50Cjp23
8W4AAtesBjXP8yppfmPG6ttIaAmqfag8X2W4dg02jWoGJoAOcONhVAo5ddou7b7H867eqnA7XM/m
BiRhFqWFGsI77i/qAwiEmz7p0n7dgrP8qR+9cw2xSQKLdmwCvFfwO1DYrI+s7cHCofIJ2klT6VXB
Li8mXwN3tLbAjna0PksRZtExj3oU3Esh0aZ0eTFdZmFl9BXthcD8/MepwEOpmMr1BoxWzW6V8W+v
HdLrMm8bIWeCfO38suLPs2yGOfH54P3ddaTcSL1d+2VFAS+c4Pmsb16mgSrQs8ZzwYefZkXJY6tc
47JrKw4MXhWtlLPmpWmjhwYA3H3TCCxbxIHovLwXjlnYwDPNF2xGsYR3KWm6g+nRKAQ+W7lxujt2
2kad0cXIfFCYAGf+J2Qr+kZPRqMBJmruaTgMYiMHdiyUjTcb88pD8SFoXubFa3eS++Pd0BC1z5bC
34Jyu1bqPMc3x0uGlxC0MIfhc9sM47T3qzIHxSYSmK/X7cR5bm++b4K2zLOyE89T2pK98NELvvPU
4gcbiYMjBba1p7gcZsXGFTWBkpnvcmrm7hfUWfi0C4EmmPYiAkvrThPlLcm64iXmU1s20XBV6wK0
VP49OzQEe97CkHUNQVR9B+N9Md+Uoy/jDUtzZHk2Am1A8CqmhoR3GdPjbmBZ/03X8qvB2bkvY/DX
eakXbxWFXWZtuT7QMD5ZV++8lGZKzm/kRVZ1B3RhffDqTcimy+As7zfFUI5NfL4DR8svifvczs/m
csNjHFOwkWi1LIMSOmfiOShDcgD1ODvkCJPo45r6vdH+sBHrHftig9IEgJ+SebV6MfP6K5UyPRAK
Iop+lNF+8VL5GPTo17jsQY4oYEPSAHmWxuMMAd+0+U1NdHBT90zta7r5OubYExuU1qIwIcepCZ+X
OkDNo8674h61imarAcc1BTsIeKyCZG/EnyFA+FfG/J/NSHf9Sq5MwG00mu5GLyvCmD9DxvgMA1e4
AIXiuhPRVhYDsXEXynllz2g3VkdOJjAO9ONy3Un1H0ExsIgJVuK5Z4rRJAHiRZbKz6lOq2qj5uQo
09qqYnnYV4NaQv7sl/I3Rwfl7TSWh7QHgdUwgsIopQkr+2unY3l3M5sBwF9fvQAbgZf2qWWB91n6
ZKx+X/YGh6nauLSKNNVC6/Z/NWClGtTmW+TJ12GvAxuWhm5fU0ggmJ/DM04TtcDMU/tu8tiVC2RL
iw1NmHWlCNQLgakmjZrq3xIcdc/XrY51mss6W9Eni5voH2j/kgKFG1dyi+zHEV1tSNrYE0mbdEDU
k+hlGOOeJQyqtl9Sdb7AmVQ+XTeL896/yRmgPY/uOUDg7yqAihM9z/R21vF1/b6BDUzTY5qB0ToK
7yhp76um03uxDl9A3/AY655upCWupaL/ngIbpDeb2ICFggG1TNB8n6Qm/51C6GTnt+EGSNYRVwPr
xCa8S5U/+9GdKZfvBBj7JJ31Y5z34XXRKbDcOfW1rGQ7Rncoy/yzxHmQgLX1dNUu29gzVaTd3EiT
/hhWvOMVOgdBVQftkO+XP+9YGxt6hiesIQ/plP6YRZ5/mcRMjjTs+zrBrX39cnkMRzCysWcyZ1Qp
bxJ3WasaQNJzPmcH34Dw4vL3XXM4W9cbR2BrkactRctwUbIff/ZXyux3ORTF4fIADjOl54HfDFC0
1ZRFAi9qMjvX8eWY1fFDILFC0ACjTfjRL0hcbdxcXbOx3FoDBA1VUUUfuS50Qmf+k/M1vcnjTa9z
7YeVjjMT0KLIhLirwHK+owhWiR+N173Y2WpjAxoBQ0/V2VNOw3pfd0sApnAaiq2Q4Voey5kB7i1b
okT4YAZCjlzT6l5onu3xyLqVh7nWx3JnmrNCK4gfPg58xA70xgfNtrdsGJNjAnbTmxHhytAWTh8x
AdDZAQa2fh4A7j2jNfwtjJFrEKtQrLLSz5Z4je5Ue46pMm5uVn8qkh79sfvLTuFYJbvbTa19WMbF
5P2YSj/9BDJc8qEFJPZ43dctnzaDqNK4SL0fSLgBhFXRA2oU4Uau6lqd89/f+HNWoXNrWXl0J87U
PoXSRVKk7FvnXwlJDmyxMdV51SgN8q+i8z+lNNMJngG26HxcK2/5L6eU5rLC0Wwgc8gTNTbLtLv+
Ud/ucGuqUoJievB+dGMhb4ai1Ee0vf51eWP/QPfeqUTaHW7FgPq8LBiodFNoMc3xo4I2003Ko89T
KdUxpfKZzo3Y8ZQf54jc9FOuEsgC+Ps1g0zR7I/NoZXdRt7vMgXL14mp0IA+5vJ3XHk0wZkx30QT
JK28YrMj0TGE3QlnRMDauY2r30tZ+izR/fiRR2B7BbdduHW1c5xQdjtcEfaRKLpM/kbfDxjrpiA9
4WQS+5StwVc/32rzdg1zvui/cRwJuvEKWhP8DqidRxBfHIgYvSRr0+fVw0vaZQtxDWK5fiqjLuzy
pn0xUQrqJc6BbasGMiWeB6BD3vXrFqe6w5HsjjhgUcq5X0f2QAlyQYm+hmSVyIAuz+NPy+k7lm6j
zFKKY9C0JLhjaRSVj0VMQprtdCT6AgEnnnJ+oiTThXroskV3D1ncpEueqCpCa8W+FkyOf3Mdy3pJ
COgSSHxIq3DkG47omrwVRfKoDgcRyPR3WVagLpmGeniO1nKLBcz1eSu1HyLDWlUN7EGCoabbD/nc
+Unm0et4SAO7jU4rNNcQEGc8iMgTTZNU3bCqb2aowXWcrNUSBxvb+P5EiE1pwDuoFKtl0K8KGmYH
UP9Xu8r3tnruXV+3jiLee+0quky9FsIrD4xWPnC6akVh9rIRur5//vsbjxVzQ9YMQIVX1cS/KcuC
JFT11k3X9XHLhDSJu9TP++W+qCuTVIV30mfir8u//P2wSexEsiUCxtjT5nUFyf6OFB7ZVVP9stTV
Vi+66+dbqWRvQLVWr0y/Av+pbs+k2F3Or+MMITaYIvMF1NH12LwWM0hGhxgZmIdz9bpttZPIYZhm
AsZF/erHvPl7LhuUt4Nhsy3SsTI2amIqeUnKrmte86b4PuT18GD88iqlFgg/WIfIMgcmAu1B/xoF
BU2ioVI3cd95V66MfXoQQD6WPNKvix++Tj2714XcKBu9X84mNhmB9vQSDUusX2WmngfW3mckvzVk
/BKp9nPlFbeXDd81jOWypAEJNQKzftVrmIGtkf2o6v4JVYw8YdX4ZQzLw+WBXLtsu+86hPM41fR8
GBW/J7QVgeV2nIC0v+771hEg8iyLPFw0j1XQmaMIe3IMCn+Lq8P16y3vpbIb4miJ2lc1F+ShM7V8
VDnbKn+5vm7lhXOBElQ4hPVrTNYWYB4+NKAKLvstBLrj+3ZSOFQRtLPx4gdpKDDEPkoycfOQz3F1
Vc3lPzJC6dqKsVVpdCygwnDgQOnfePUW9NxhoTYuYuLrub9toQ+8ib7Joj6mxXhbVN3fPPJ37URu
rrIfGxBR+jWQTa1nXsE6VxXJBFWkcqcWeZW4HodCjHX4Cob7n2r0cr8s7LXqo99+tlkTdLBM/0c5
SEXjuNIQvz4c1c8eZEt/V6AdOPBepYkIw/Wh7Hl9w71fI9Cex6DMNqqdLsuyvNqv5zTKwlC/xpFH
jynz8OzaDd8vb8k5iv43pSU2PEKF+RrFklevIBfODrMPXBgAUfQB2rqf/Ljcah1wnP12ckc7wcYq
KnC8ScUOVLJXHS7l3sR4hrk8EdcIln97KHLOfTUilgujyl3UefN9vJ5VTaOyHTZKee923YSQCIr/
nX2Vyxo2QcaAPRsJjribtgFE/fs8CMWfYlwKqyNAiDJff7S65ggwNdRRaI08B0wbCveqqAjrrzPu
PSXdOFzem/f5F1mFITpnFdiYTPWardD/EHX8SMRgdh7api4v7HsWch7gHDPeJJyxDsCjnTbVaxXU
g/gegfSiTnfRImjxlGUBbvrV0kwbg7lmYx322psYVLjUcp+arkjQTfg7KyGmcF31/Tyb88BvZgPy
GR6AJU+/BqT2d2UxonDdNhv5hGupzh785uOyyfsBCZZ5NTLwQQHk5bO/D0INic9KK5/s+zijf1/e
lveiwnkiVlQQ2eg3MTgR7jUBa4EuUVPJ1NYjguvj1kHf8ImYOBj7V6/rjbkfBM/kUQSV8Q7X/Xrr
rAcJVEkXv8E+t+i5mNLpO4+9rd67906z89JYoYAOtZhrPrOHM8Jv8eVO+SOOTf5N59HnWaB2d3kS
DmO1gRTFxH3oOxkA+/F8cCwYejoJm3nSzvnv60awnJukOkgzFcZHqaaP2keLnzHlt2Yut3pfHBst
LOdeKrxjxhA/egBQ9GRWOV57m8Q+2FAAyDciCIJ2+5i1vbiRvjEfQ1lsXSddP93yZBBg6UXNYnkw
5dx9QFatvvYo8m+kKg5XthkKUIYtpx56gMeqbVqZAKGPzJ3l3UHPcjj6w1bIcNiq3fkvVYzLTdgv
D2nQp95+oFP/aYpZ/sNAZlxDx2sBNXJOy+XlskW55mV5Nk/FotMh8h8y9Dk+ACwVyqQtvfQnAU/9
p3Xk7YbpurbH9nAFcLCXBf4DxVUk5dO6a3qwMl2ehevjlocb7rNYDj1qRQZk7kjlT2kXfb7q23bH
Pwc/y/nilB5RjaK3qZrKmzFbf13+uCNk2LpBVVaQIpe8vWdjAxBBFqzew9R0pN4HdSRfLw/iWB1b
L2gpwDwY42H/WK0Qw5gKNONG22vvmoJ1RC9mGvxWzelRM3RYCCh5LEjsjl4efr3u51uOnfroY0pN
C+W6oUKSdSBlOZY/Zh0OUHC+PITDC2xAmiwK1jbjADl4PdGDCMviAPGBMeHQKk6CmdUbUcS1E/Yh
Hck0qHsqjmfywZ2GUuIxBCxmf3kWrp2wfXny/CjoUjA7lfSfAjSEe8LZoZ43301dA1g+TFjep5Eu
l/sBFdMdG8OvYIM1u6uzMRsaUXhBi0RSsoe086Yb6Dj5+6yTG6HO8ettPETbe2g/L0F8kUSQTEt0
A+auupmgYjemcmMLHBtsYyI8k9K+bmOMQWn9GTTSZZI11Owub7DDTG0kRDqCankNdXYjJ/E5Q+/d
OZFB29wBAhnHy0O4JmB5swwNRDBk7x0BV169Hbgd8BgTB8PW677r+5YzM9x1MrN0wwc9zmh4F+HX
nG8mYI7D08ZAgHCsaFE3HT5kcdQ+csUyELWdDYl1j1lqfJPUEUa9bqUsXya0SOM8X8IsyWvkSfP/
cfZtS3biyrZfRIQAIeB1Xutuu2yXp9cL0XbZIIS4CwFffwZeZ0dUy6XJ3jx0rF7VEdJEykylUiPH
6Eq9k177Y9vohi+jDVPI3qsxusgA5PCzMd2PKlUrlmTzBcOTo54CDOnJBoyr4AHTkrf47X3wFM5O
d9z2BcaZDHBi7vct9e+Z1yF0j+B3LOe1C4nl95uNDYwnCn0rJDl5ftOLR0Yb1R4jXRbuEwED7lrD
nG0aI9+myRSQ0CG4VGVoTg+zcgdt611N65X6wVImMKstyIjNzgaWJFlKsxS7rJua7roFn0D76R+V
tz+0ps/LgtUKOihztlIe+PO68t6UhoNrXflJBaTzvZewaM6gttgO/XlCYEdDQgJN132U+mmESkY2
/ZTdPECdXE2iugOJgUtP6BAvyGflxsT/5SdhEByHoh+nDyR25+oVeUbd7IRaUuSqXnSM5Yw3z/0A
qaPxUBSgWXkcWja4287TYNm3txdsp0HtRWQJblywYMbxIA6nyVfWyrb7Swx7M3pVtIUPeU1+VqSp
UJ9UIeX9eEAThVvsgXsqvd+bXMVsn0g4ZyNPHeek0HzWpey28frP14e2hMTAiCNyYQ6ISJqeowbE
9h0IE1HHDSs0hRXlXra4JPkV2rSuT2YJ7oERVVIf1wcGWM8JdD3srKek+hIXjX7eNroRULibRJDr
i53TVJViJ8FbtXOK8ev1wS17bXZMUAgAeEoHOPcG4JG9sPquOaJ60629LVnWxmyV0O0MLugKeywh
GnNoctwfaUpX+m8su2z2Rsiq7bN+Dp3T0tqB+t9Dqumd1MX3xJGHMV/j5rEtkhE7GvST+qOL5ICM
xbSnnD2w5a2Zp2tgHdsiLRO/8TjujFGv3ay8R9oxHYQERCdBjWbbFhvuLKBqg9iqnVPXJ68awPyd
BDNZHaGR4foEtl9vZAQRIyUYecL87HWQckk0stc85ytHhW3tDUfW7ZTWbgphtwRMZ0cxjJ9SZ8Zr
w1htYPrBWWQ2SOialJ6A0s19MkEKmzog1ZRKbIFcLqMbzht1wcCLopH3EGCqd1GKTsR0yr9cX/jF
/t4508xmCHC6OIXvQ1VI++PXpTRGnOgG/CIHMo4rF3XL3poNETxMvcZPQ3FWfs8DgJaCmH+tA6Hp
tuU3GyJ0BLpLqrW8Jx2aCiBCTnctW4sPtl9vOC74XQhALoO8n1RWnQnvyTHTWyRBsLVmO4TCI3/U
kJqnOz6p/EfaBg+1Tp0Nr13L6MsnvQkJUda6vgag8B644PwpIS1IRJJpYxL/VxNEEIHqM4wQOEEu
vKeyaB/caUg3wFCX3274rMplPke+L+/ZgICgXNTkpx41Q3dBo20zfePIpV2ip2D0yzMRxRcKiREZ
oh1Oe9Pvvub+yiSWNNVsf9BBB/RvilWSvHrROklvAPCIbmkGbGAiabhzs7C78ReqZ7dt10C8lkPN
bIyQWRv03TBWuO26Z4IDDRIRQI/2nx1kSA5QGddX0OIbZoNEVUAALa/m6qw1HswkmacjQuHKC5Bt
8OXb3lhvAhHoMnSr6oxmns+q9vS+ZeNaOcA2uOHVEar1S9tLdca/9ai8gXx+2IQQgu2aLREkRYSb
vFney2qqFkWy9Oi70ev1NbccZqYIj1el3HE0nJqDFGEHocwJKRdkUQMF3enrU1hs1tTe6cB24Hhh
VJ0Xp+AKPOFNExZ74O++cRc2lLMHoPIGqMCjh/j6lDaDNdydlVlRgPm8OjM63BA0kCaD+qw6dUOF
PmR6S8PQsjOGy6umrSGIVs13skeSlCxdTmAq/X39G2w2ZZzTsolDgpaL+a6j7Lkqeb9zknQLIwl+
uQlqg4iFnHHZrc9aJY+QZax2fg9F0U2/3IS0gRskyHokF2eWgdYezOsv2bxa+bQsiwlp61TbD17v
8Fsdl+Vegdb4VIhVvjJL/mLS/jLZF24bxfwWus8PIBM6qKF8EXV044aNXlkei3Ga2DYgaEfhuro+
k9h58Qp2aPAqSab4Zfbwes/XkEO2hVr+/ibgiaB0iUwptrjIP5Dlrb7dbj9Ggj3l6FmEjF1z79Wd
OglSR+eiGVZuyrZNMLxXDmPIpzxs7zQap9NzwjvkeUnWgUvhti1TyGXcOkENTtht5mp4MYuHuYIS
Hx7TxTh5NwiB6KAqhfDd47YJDE8GxBBp8RjWqO2g85+wMt8Bb/hl0+Amum3yyjbhswdrmqFvLGaE
CCdY47e02JDZ6wD1JDR8NbK912PR7yYinuUg1Iof2AY3TmQah0gfHdLcV3FET2nqpi+tNxQr573F
iExEG9NeVNTO3N5XGnnLRHAVRPNdTOQ+Xm782xbfuCXTNK3Z2PbtvUA6f5Yj+gal7MsVu7EECrOp
QaAvi8ui5rdLoBAUnMjsCy/a2yn1f7VkrbJq2wbDlVM/8CrZtu19N8GAlFukH+o+IRu4InDQ/IVi
A113MLQZWKnUwA+i5x8kKmF71Fcv17fAksCY+DU69LBSPKzd097xkNULSNuQNktfs2wsbrfNYTgw
7X0cYmXJb+kMvZMqyj4khfutYfnz9fGXIvbft+a/lHMiWpQKmk/II4buUUB6qUOVWRP/ri3EcZDx
4zZS5wAqXstPeHMqTDT0UrxXtfcJbSCTjPbID30B1P+KT7+/G38p53igDo6aGCRkhEJCpUMy3I3x
C3iDtsFiIpPjl4ce+ILjsr1vIqTxYB47tzF4ra7vw/uuEJkQtAp8f+GY+Ah3A3CiIgFGeNeOOeQJ
t42/zPtm8fFOHrSDn3f3IndqaB56GT/187qQlO33G65M6klpNNnNd9DVnE5Isp+jiU8rnvx+QP1L
LkeGiYbXwtEIiLQTHZ5wKt+GxU880a/dbm3WY5zEDU8En3q3vfdmyBDi/faBB7jT+nr1Kez9kPqX
Hk5Uu26KG1Z7rwBj2GFDPi/vKlBP9fZImOIHVE+2pXmRiUETHR8BdxvmuwSVYErHr2B/AyLGaXfC
wVP91osCcNT/tirWFC7TQwcy2qrN+3PJU/p7bAjUq69brWXjTSSa6MpShYWe7yboU+2IP1xU632r
5viFVMFKhLVYrglIAySf4JXKz26TFkQ8U+8Nt4MEEcb1L7CNvtjbG7+DrmUPVP6c3Wq0rp9TSvUB
dEgrZTGLSZl4NC3qUcTay27RffdNzlCRQHZ808n+ohSMdxbxSg3LNpHh3Wlf9XCQLH/Es9cLxFXu
Idd41uPwdWGkBVpgZRrbYnn/XqxK9E00R3Vz9pZOM8nIh3VTtX2C4eBJ6Fcg1G27O8E8pne1m0XO
Xo95f/RaxtOnyuHqPvRmCGRc33lLRDFJaTtIlnc4XvltxR0+7yfd+PlRzS5EGSaivE/XZ7EsmQlM
SxzRRoHfd3fQZiqPgKl1H2tC5LYNMZFp6MXou7DWLoh049c/+Xc9rCqx2n76slNvXKMrawEJjNa9
hTQq6sYJpHumfZbzfsU7LBsQLkHlzfhQCYIsBVP48VPXHLwuJDuWgTEwqlY1zt4zKui4RYbBsiHz
CMF5egEMOvHPrCmD9tQldd8dRuXFD5A1iBwAsCCheX27Lf0mUGP790elaPOUsoB2W5ctLwRZyL45
LITgSpjQ6ehH6vJHyLqhfX6WrGQP2MG1MvN7C7p8rZGLZnjMmkia1Rfwqs/nYgrpqRQg9JnjlXD/
nkVgAtOYmyIY3VF61SXKAATfVYH/hdTSzVaGt/x+05qDOWjBEZyWl5ay+gmECsX3Kkk/NEjjTte3
573zavkAw6RBEtNPga/kCwsH7+i5xbNsUEoWPZTvRpGvIRXfS9qXaQzLltkE0AaY+S9sDsRdJUAe
7LlhfkSyclGcqmMnk31WrpG9WKz8L9blZhBxCsK9F8imhQdWjOlOiibakyFMb+Y6vinVapZkM4Hl
72+c1mu0csKgki+qKaGBBlHon3PqltsasSNTFCBjWlUcgIeLH4T+gWWT80gjEW00MCMciHqGPuUY
lZdE+72/h1hGzD7NzhCQnYwGd80PbWtkxIAEAvW0jJT3ojQutsB48oehWSWysI1ueDkNPFGICuhp
nePGiS4M37kPY1/KlWTeMr6JwBSzFmkhInnREQTkXbRlFa543uR/JvLSG9vGm0fffUEtobmb/KhT
z7DezL9LcBx0L+CQWmMjtX2G4eo42DvIaxXkBYJ64z0Ri0JrnQz92nXWNv4SxN44AsNbtoeejhrB
Kkk+QGupfIES6Rr0788LiHnvRwgxUZK4rPGyRBPnA8So+g/SmRrnBs3fsf8B8iUR/a1KNgbzGfnE
pL4pnTI/uPFA6/mDQajQifeql1PxO0nCceZ73LsF/erFLk4/lgMPeXQc6FV8YsUQj+VRgWZOuVij
iVef5ah0/cV3QbY77Pjs1+2dN2ZJuOKCtmXz/71sEXjH6aQg6t74AHF3QEu8LLXoFfyFbXTDwbkA
t1zRN+4LmNb9s+rQynKBlPHsXq7bb4xf+d6uGJ4NFlgxoBs2fuhcUBZpCpSEjrMPEegddkCfDQcx
Rzc++GLBPvj9+pS2TzLcveN0zJiTN5cqbgBvbLrgcUK7+OH66JYj14RoAm8rfFACey9T5Of0ibFE
pzfoiQblcTuVawI8tlmMa+js6A6Kxmn4UgdAhoHRkBxhmMNtmhd65WS3TWG4OzqUI5BgsvpxYJAc
HsrslwQ2bAeJ0GYltbOcsoFxqJO4azsK7vaXKch9CFUpcumiJD15VKvbJHDquz4M1sRxLLtuYiaD
jEy0Ikhc3VH32U1QliH7nHdNvUYAb5tg+fub8EUCkgrtQ4EqalyS7YBjXkQsZLP2zGrxlMDwc7cs
Ol2FCuExQYedALsPJ+FwpIz2Nx6vEPvr+3pC2X3uvS2NG4iZJoxSRTIp3TF0X5ryHhDYb1M5/tjm
JobfB76cZukjq2/AN/89cqJxX4JNcTc32n+9PoVtQ0w/L3JRdCVyE4+4UEGq/IipT03ftWtHimUC
EzyZlHUeEpJ6L40/ecnBA2yY7x2ZrWlm2sY3nJyzCL2nY1lfkF8P3iF0w0B+dvyEyhUHtE1guDhL
RKLHapj/e6JPGZ53dTGvEVlYAgg13Budg2Uo6wC5YaV1dhhDXAliMQMIlOF43V3fZNv1kC6zv3E7
0fg+8wByfJxQPUGRUUiIJ+MgFD56ssHuUh4omEZRGZfVp8l1v5UT4OzX57Z4JF2W9c3UMx6wST+0
9UU3rviSlLF85CCVxenyETz0oD9Ogng/OWrodrqETuH1WW2bZsQBLSReE1TFXqpeanYUlLvi2I7t
muzAsj3vnMgmJbXKY1B1Q8wWnEf+t1ST3xXQaSdZVg94QkxXLM9mG4b7J42MSc8RjTXuVnuI+sV7
r4/ruzqla9+xeMl732G4f0pIN4qsmV4EQTGkkewgU17dCB66O+7n7d4Hr5M7sW7lkyz78hcak4Lv
L+071CnSsAz23C9c55g1Gp0EmzbexGLStp1jTWOEzKim8VIszBEUQMq8UvqyuZKJxZxG9FlBwAbx
ZlLkUEigGGTsTcfYCe5HkMKC7KGaPms3+Y488A5ibO7Kl1mswTcihQe5lmHwkvKCXln5gVRDle9q
FaGgqyWa1bclyiZgExcwV+E5ur4oNPDv8dSe3uYgq9gAZMVRaQI2ZaVkTaEW+shSFFt2ShK0hJQt
D1bMy2LOf0E2GVgzRKm6x0qgZUYU9ccUFOsHSMx8r6pMnPQc6EOt1u6VNmv2/h3bwPuFOr6EscVl
U35oo6z+mTdldLxuyraPMdyfDqzLURHuHjuuT5SiO0N76iIL7xtHpjGB9OIw1mvFHJt1GYGARxkg
VxTn0BRV5IPqKNlFtUTTq99tUxOMTMxmPpY+8j1SXbygdovdTNRtliXz7+urZdkLE6rZo46Wznld
XYjDo32nEufGd6e1326J9yaLNeoeFXhZpu5R9W2+99rstcmru9TrL3EK+OD1T7DsgUk2OIlu1kE2
NI9gwEcXTguVGS9vwxtHiLX82LZKy9RvTuMpYXHp5Ii/fEFJKcAUDkuouv77bYMvf38zeDM0raC9
J58A+36l4NjdNYqsXLEtzmBCNnF9b0DWF04PXQiuUdbiREq1hJB8Wu7QNp3t4hIU+MOSTFz/GNuE
hm97NMJM9YSSoI6e50E0u65J410Ehvd9PbIvMQgwDsG8dt+2TWc4uwqyMXND1LiZx1+nqtstmA6G
4XFduls6daB4/nr9yyw3SpOcUILHqQljVz4teVgSl4eF/BDx8k5l3rcc/3t9GkviZwI63algMvQR
HCm4vPbFJJCAVXTnxNH3pgbgRntxdPJquffSiKx4kMUCTZxn5cS8TPq+ffwTLpXGnTyIwtP1D7Ks
m4nzZH7W115Rdo9oU4l3fFwQ+114AoRR79weYkMowFyfyWIMJuYz9TOICqB28TC1Tr+vCv2pgTAC
qYqfydh/LmEZBaUrz2G2uYyIACFUED0HiAj5XD0ECXRXWxm9UOadK5p/0HOf7qI4W5nMtoRGhMBL
PTKKKekeZZ2ooyzYrw6Q3x1RTXPTxwSPRxvpSaM/vLxvgpFS7biQWyDSEcDIaSinuxo98udtO2RE
B2hRh13QY4caqgLYArqilmLD4rBV4rM9qSHDDNu+PpvNrI3gwCegREagTP97MCwgYN2o5LBtcOPk
r/K+BDXULJ8m4SXnLkZnY5bhkeX66JaD0wSDhiwbA5ow5BU8bI4u+vn3PYAgCGd9J3cy1+7LtokW
+36z3xVtnVTHunskXRTvGbz+f05pTtZQcZYD2qQ+rNI4El2zLFUJsWgmyuHwh4qq9nq+shu2KZZ1
fPMZiZtAHHNw2kdZ1azYp61eqvxD+tJM6bx2h1luwe/c+kzqw6ltXJ3OpH1MisFTJ1JlpURLKEAI
GbgKCrf56nVzjtdjxh2djDvIZdP8J2lS0r84RQ3ppQMpcDs8ov8DreF5MqKOf30bbd9vRAjmiGDK
qJZPeurrY8Ppr9Qv62ONf7k+gcWXyLImbxY49JsWGhVxeelwER32Q9/yX+UYrJEP2OzdCAwVKVF1
Ltzy4mQ+2RVe8lNlhHwZZhRUxrpWKxcpS9Q2MaYJEZ3u8668gIP9MqJiu4/nUfC9qFlSn5aXs4In
UbcvsnquT9tWzggUc7MUBAQybHC5dnfRlCTzDilZsyazaLlahyZhogCha+kIXBBIDOHLZrpkOUPL
YwktDo0uILHctcMpeA5cd7wJOcohWz4sNBGoAn3oDuTK5BO42SHs6CLBXKSOtg2+HIVv7E2zIo2L
2i8vmUviTz1kI51d4HPU+raNbwSMoKnTPvNFeRmKMjhwkVU3kSjalYTq/SQuNPGnLVTpSAke7kta
VmoPuvIURcLodTnnJs/7lbXx/k+KUFGyLYcLYzMCpK4Xt35bXgTAqHtPz/IRGLk1aRHbBxnuD/Wq
IJ9lGj8AZvLagRRXjen0M5kafqDlXJzzSFSnqZvTxwyBYsVb3485YWwEhSxzg5H0TFwGyF78pwrb
vof+buDfXDeB92MmUvd/m1gXR5rqucyeQKHxZckWK9UVD07qBStB2fb7Dc+PiraMhoTDxsCT8+g7
hfsDCJNqJa5Yfr4JS/WIwhXUUdnTotDVTXV9rOq8v/UhT3jZtEAmHjXUrI8gwCYvju/6/FtDB53+
mEiXjg+J6hL6cds0hqtPkCEt567FxWpYcIrF0CrU2qvg4EK4+/f1OSxbYcJSgXl2oowocZn9RNyB
RiC5ZTOp+Iq/24Zf9uhNtJK9TAFfKnGuCELj27EuefGVReB3OWz7/cvEbydwOlm4YYTNDproKF2e
HGPcpq8PbnFukyCxK4OkwptCc7dUzFKePGqWxieKSi16bNnH3kfP3/KfymZjjT40oX6N4DqueCgv
edZBft6pix0QJSgHs2Ithbb5h+HeaTAlPX6+uHRdJg6uA95wlJaDPYMsyEarMhw8rChOKGR+l6HV
Qfo1IgNp+F4WUCb/dH1rLB9hYvi6qBBjH+XFJVkuTJ5qH5G1yEcKwbCVS/Ny4P2d1IYmjK+SOWnq
3hUX1Ky7A5+rKtmzost/RGHWXUgzk236C6EJ5xP+GFf9OMpLMQT+XkNHDUxudcS+b1uq5QPfuMhY
d2gpGVhxIWMTpbspBSd/HRbOvq2cLbSPjIQmdi9kqWqLcpKXdEyfAQqdzz48f+W4sO2E4eO86VWf
OX1xET17FmL2D+idJLclTqYaeOuVaLuM9t5+Gyd51YwKTMN5eQGHzaugyS4cy43GapzXNbLBtNBx
fhnZpE4A11a3QJwvzBvzlj69ZQMMpy55xYChzhA3atcDl1DQsWEvJrmmwGPzN8OjiQD5zkzDAojG
oDsGXut/r2fBT2PdlCunqmUDTMQeFTKTnBSwUzl+bcUQ7BWuiSsFlnfZ07FAJmaPz3mbl+jCvywB
O2IgMgDEeNfPbXMemfSO4A77WVJ6GBQ4E/oA9pXJjbfw0CRTnGnpuy5eRi+DH/SHzE1CfuIgAwHf
mQuI4nU/t62f4eceTvK67BNxEaFuPouMcYIm3yxZk6CK3ncQZpzl6DRVgduW1cXtHMhpgbMHMLjL
Upla7ofVzMUu8+ttINfQRA56zI3KPCPFRVPXP8xaaYjTTegtAr66XomMthUzXL5zgXMLCgqwio/C
KGg0++JbWNfVdLi+IxanYYbfV4Sq0GfVcvVoexT8q7a+gdqke8NooteuubZJDM+fQl2CPJtmT0QN
0EP1SHJOCCRvQ1p2p23fYTh/FZG58UsEYG+IUXoPwoe+p9PZnev0eH0Gy06YAL6c54z7eM29FKhE
nEtcyjveraEDbYMvBv3mAEyZQ2mvUEPhoM6OdKg/xKKNX7b9ciNJr9o5iX2/RGB08hsnAN1d0IRr
mveWvf0LrCdCmSc+LhrBiAqF8IpDXotjnjr5ioVaMlwToCcjSGMOFL0K0chuKR8PeiksgWH5Jemb
2ylQN2lb3iEsr/GWWc7yYNmjN3shA0BdUFHFKVtGv/Tcil1dk/SAdpNih97RlVBoK/2YuL3EFUI4
pYbnIWVQIyCU0GahOw7U0gvo5h9mgdwBbyAA8bYPIKhOt3mKid2rsF9uh0kuXd8Me4iZkpcCHNLR
fqAu5F+vm9xiWu9kKib1oaxZz5vCl5cO6Lo/7ugXQ3fnQjxl12b0Y5OPW2gpcWoGhuenzuTzHv88
dTGYG7sx1Acd1+xHLlJvI5osNCF9FYv/v38uUP2wz5/H5ZUomZ3i0Yk7+U/ghMAoQqNvlzUZedFx
J1beFC2RwSRKDJyscAfUVy8hdROCd6OItQdcIunz9Z2yjW8EB9I7ARzYwZGc8+p2ZkP6nQZ+8M/1
0S3Oa2L9OieFyGSKYtryPt7U4Fedote+1RNw2/xn3v2cuHgtGs5ur89n+5olSr3xXa184CEc5CuS
BEW4qwWrkxPTlTOuGLZtguXvbyaoAK2jMUG4i/p2fJCTxrNu1vRhfdj2AcZ571cDniYpqhE1adg5
SHlzE3rFSlHO4pUmhI+BPSxgc43HnGR0z17Sde4RYBf/waddF+6k7PghblYxmJZszKRQjGuvFlEy
lqieF6+gE10Y8aDsPcCFyPRtyONmXxO2dhDZPs6IA9R3Wdl1k3hK8dzqKMgzTp74jyzReFidPK1d
N3kccZEl9R5vZm5Pt+UFJv8UNDXiQlU6vk2yUT9HwME/uE3/4/9uDkFMTBkb1fVu0OQQ/vba+KMA
4noXLGD7bYN7/7blrhdNAYooDyIeXBw4JK7OGbrBVkZ/7xhdfrqZ9PlTEkA+3j+BOP0+Tee7xoXk
sTd8DaY1eMJ7zrhMYWx5ymgpqeDkVGGJdmLw+2MOkcjz9eV5L7PB6GaRVjBcxshckZPmOFiaCBrN
fSiew64e9tdnsPx+s0jrTRK9RSpxQSMdPFcZhCgGNOtssMvl5xuBPYoozaT2yImq+HXyIR/kAva6
srm2X75s+pswyGqh6pkRD4L0UXToWmR7NQev0rZ1MaK49JEdZJAPhqYSXqd40f9InGrt1mb76cvf
3/x0dOHgAt+0LoocbvOZh6DaQffyGnuGbXQjfhM8eBYB97GlQwudPfBoPo9qblaON5tJGh6reURI
KQL/hDMuPUx95Z77hUZzLhhfqWTZPsB0W3Q7a5a05ATVss9VgacJ1w/1ikvZBjccNoEW70hbxARo
c/gf/FFMez9YzWwto/9VcOUgAMhxizrlXjFCIB5ovwEPhJts0qy1ajfvvCpX3qkRVNw1rHObHaJO
swWFDHc1K6wkbXMRzLMC433L8n9kC5qvcCy+Xf/1FsMx+6QbWtAZDW7efz2KOkCJKh/iyPHkVxsX
yHDaru57EUB08kS0k7v7KS+LbIeDBaDn699g297l728cN9LpFKB3lZyEIP+g/zo//i+usbbBDb9V
gHHi8XP59X2e3Iik1KdZOS/Xf7lt9Q23pZDMyQJ39k/eBGoKGY3k65xpZxfOqx1ZS1Q3L1yL+Rhu
67G57RwmEdVy9MCzuXhO2vaW0+qB9eU9VWv0sJZT3ZSkmVPB4i7g9ATWhed5lIepah6TjJwBFFox
JMtqmUVWFoSMiZb6p0jxG7xhfFgkH2ZnLV+zDW+UWmieeaWzHF26nOIHcLvxk8ZT6ZcAjcCn6/tt
MSazltrIqMnmpTuGqcj7NGnQkQZ8qlduhJatZsbZy+eaZDVz/RNLu0feRacqrQ9c5s/T3EIUew3M
avsIw59FyRxv8B3kbwqUSZWHxtsZRHLbnNmsnUalD0KjjlHknpnzTwr8AzRDaVMft+2A4c5N3ZVj
GOPHy5h9iUrOj1kyhDfXB7f4gFkznQVaRgMC9Y/QnT9QMMU1SXkX1cGtDvyX61PYjNRw56YP5spH
kw20ASlt0bRWdvkdzcMqPLS5FPXKhdC2x8Z5rIPem0FVRtFaCxU6hZtFKauVs96ySma9NAKfTZBm
+r9mSgh41slwanz20Z/XWBMtqxQYrly5bl/p1vNOUJzNnzyIbb80UesdczEUaz1Its9YvPDNqQMa
jhyijPA2PFl8EuXPjpXn5SsyvnETzAoqdCOaOVKanqJCzmdZjfHnrEjCLarkOBnM+ilvGxHXSYZg
lDcPaL18DeY16mXb+i9m9WZtGLoLk9xDKF0EQqoQXhZxMG7H4ypttW0Gw48pWk7COMVxk0z1A2vd
sxb0vhuiFU+22L9ZC51B+zdUAaWnNos1WHZwv06GON9fd2JLoDaLoOlQgi2Xe9hYnp1VVj94E27X
Mi4fligNGOZa0chmo4YbqyxXIEyAG6eu8zUpK/aPhLTebuQ1O7Zp2x+vf49ltcwiqEq8UPWJ7594
AJK1Ont1cv1p29CGJ0PofKAQ3MKhTIjYUwp23tDlax2Slo0w9WB6V3Khx4ZC1oB/j0cBjP8XEUeP
KslRJxrdlduZZRvMYicbicvHesSZVsjzWIQQUU7/0yfZay+7H9fXyfYli5+88biUIaH2li9BPvTg
xy4EALLXiNDnGn2s+dYcyexglkWkB1AaBSfdsmwPsarpEBUsPUABKttoTIZnj9B+rjgb6KlG29Qx
UemrDEV2ur5MlrBhFjq9pMKTad7SEy/DJ6GjV2/KT3Hcfbk+vM0RjNNZk6HP0OkJ+S+N+5qCxMd+
dFbLprY9NryZBJnr4WEBe1yQ7wHvFmtlJYZnTfUhXgWdWtbI7EsGzI3HwG3SU54VnxONLpQKKQyQ
dt+uL5Jt/OXz3piq1JlyiZ/4uFFJYD+TKjr3fvu/AbZatuGv9uBRl1EUImhAqmeGlEjSHrZKVRCz
K1jx3HWLbmYnoqavPM3kzm23APJxJJs9wbMo0T/v1sHJD8iPxPV+6bBzVw4d27IbfpUKP+E5zjSk
7dM5GqpvXlOku6Cs1ngGLFHOVHERTRuWHYXjQkLtHxn5e48PT0mhnoZsC3h4WR/DvxpP4cWrGpHX
IXs5JDT4Urhb69KmeosCC0SFvjZ6QlMOqGan0+xCS1e6OSQM1jSALC5s9v0mTo+TpWqDE6vDHaMQ
h49qsfe85jZ2wo/zoC7XfcziAWYHsPZ4O0BoE5s9gY8uaob+MIRbBzccGO0wE5pz4cAyrF7ojKp3
P6+yDC8H+zv1CrPxFxw/ROS6o6dinpqdHxYnEeWHRcBVBn64E/lwclDh2bZMi6+8CUV4jR0mmftt
toOaGh6FPV9P3wsVJuPh+gQWnzAFXGjpgPivbgJoqbm//zSrgX+Qquhm3aRsW234tYpD3GxE7INU
c/zaEVajjwd6Ldd/v81ejQJVG7M5zccuOOFY+w9kzk7ejPNGqiHdhWz6R4d8404Ynt1lYCuq0yw4
yQpE9En3LYRK+fVvcP0/hBTvGJXJhAFksqRBl6Q4KiF281O6kgnQnepInxa6so+MSOc5IjJs98Dk
QjCYVdMMMom+H//jKkK+9mHj4f9HLICIsD+CoAWOO/cnBeb5/uSlhTzRtkZIqqE819Eok3sd1Oo3
gXzegI5Lh75MZVc9QFMc9B46g3ZiUjfsDrRv0ycxN2V8rFxUnRqBZm5aADUmBg+DgDMDXddFHXwE
tw/Ztc5Ceg6OO/VQxYJcPPA43WhZVLcey2lzFjGatyCZ7T1FDa1fS3yxcxAszPSuqFjuf0q9yMe7
dwse9QMN0qH52cWlSn9FXglF01TydNpRnfPiAHb4sDt1xBH1MWWDOredCp9nNKB9kR7YcxsK9hUQ
5I33ikfuDzQA9l8qUohTOgnp75q+hLgMZP3Qt58OHfinwqqvd11dg00B7AE0O6SDm5KDF+KZAtzo
eKKDbHZ+UYVSn1NPxidFNWgnWREUHt5s5/n/cXZlS3Lq2vKLiBAChPQKVFXPc7vd/ULYbVuIGYQA
8fU3OffFh+Pqiqg3R8feQElaWlNmLgXAoXBAwaVjmhQzG+9kPshl1/WYrBoBB+kv97zHgPjIsbOd
IBlezC9y8IbPrOAAYBRt2nSxHHMVW41oHFeXCxhlis79D16L5RpYK5p+gM/YF7c088trVEnHYCcn
LG0sB9+7QjPTu1Iko0mFIa/fiWtpt28zpV+sJ6YxKeulH64wG6u8VB4G+TJRyOuGtr5JgHuZxkin
WjYHWQG9voP2By+f8N+lTsQmVqXXLNDAYeUYABARCRnpBvwfcrA+kkXUPOfKj13H1sG33uskjbpZ
DlhXVtYJRspXNhKTAI6xkX33nJaoJQO0xxegh9zQf/Wdlga45eb2trGGH5SrQxkN8zRmIPMH4rHK
G2TopBiwSzUmbuZxAQKmfVK2mZ6swYfZLlTLBcUydivtG5Pa6KyyOqG9MVVEwlLTHVFW/moY5ZdF
SNN7y4es2mM+bF/GLZggdWR8El4Q6ixehFXtEp03hiZkmAf3sh41HXeA6uafjnZQ96O6xUc2rnB/
ED/1XyVMs48AmveuSiby+WLmlJLnQnuetzM4fGxHRlr4l3wZlLdD93G6V6y0JEo9Xr5lTh3mF8JY
/3vXB/OFDnr5i4c5a58oSoJPNITjiXRZGvLZdL6jE8wgWzBZZXH4n457+GcnQxlDfruH/CBOV7X4
zm2GwWW/rW7Mx5L25U2eQVlpYh6+v5fUO9ABCxRB+715RGCdBdfCr3Bel3aorwav8n/xDkGZ7X1+
bWvegyDTAq0vu2F6xczh8gEDIdjPoYAA95WrMBHYyMoYkJ6H0otHjE/Jo9SWSPyKZQYsW4AB9cdZ
utIk/qSy6rEkPXbHw/903aiJ3uEyUHtBIeFOIMOKmRmNBitk9pKUQ4HkMKWIyYH4tDZS7lg9V3oC
pxuzTkAGzMzArtoGlM4HhbEqxQKkP64BlaBT16u71q9Ydy27xvypcurgAHlzkCUVzY3EACs53rvF
YBXwcoVdLg3FfE4gcMTUHySw3k2Udqy4UmzAanlNLsakgcrmHuBnNTx1HWE2VkE9fJPBED6l4Ka9
jrwI658tL3D2QwHM/iGEhPjF3Cxc5XFm3W6JCe6UW28qlkNGcysxnJhClSq2tlS/td83P6kQzYPp
HPEApGD2xLMAq4iJQNi+KR+LP2mDK5YQL5NQN0hLfCbO0guz1P1ptM0PM67Ji7QDdpKsky+/IYz0
8gOfsjFIqpA66W2Ke+1lAdf2BlMN+tqLssnmy2VPMErp4Oc9wVQRMAuzRDNGO1DvMBa0ikuMq3lz
TE3m3+DVePeTnYZgT2thw4Mc+XjHZTC9oOfSsQgzmIZ7L0uZihXmSY0RD3htk4bgcJBg1SKtaEGf
GXwRBEUHqvuo9rS4EY0/gjLVDB+GqGqPimbTJyKQmkbp5JdvtQJeeTe1GB4eo3LuOK9K5Nrce8Mq
N9ygDUNiguk0N1UXDCJhWgzTbSqhj1niCni1xWLfDfzeIVQhi30Wtjry27l8mFRDb33m6ycnGAVK
LTXJXgrpQx98Ut07y3v2CNc1JdC4Bri5X+T8ks55oCIWVgQan47n+Rezj5HMd2BvN0secZOT5QWa
FCnrcBml66sk1Nw+febAe4Z2ppAiKNMAHwKlzXtUgp0KAV/jPFFWpuRSO+EEadrUqbtyz6fZafdN
68ETNnp0M6g0dRN4bNA52pnc4bhLVTjeFq6HyjsFfkpftKIvmz06RtmblgGGxlz4orfqHSmRK6Oy
Apbj0mBscvjUhq2PQRMSAqYkLXH0MZOtg9WEunit/Y7eFVlVPuRi8V8BjpLOrlaZO/+0gaDXEzBy
ZSy6sDVTlJFuqN4lTo/72rkcX9XMHfuNNlP/GxpGek98xn9xapsy8oDM2CF0qfxIIpm/ToXosWV0
zBKfOuMdgzx+GDUkr9w7qFy64tpvTEAxcLDgQ5LK0XmyuQm6676w7EMHjgKkujbBrjWL+cWgLvpd
ZHknIk2BsIpDVAXtfnYZvebO7LyrHDrfccUAlL3mbY+PZ3RsbgaMwvjVysrSOCBtXsQIpRYSpwTX
YcmC6r5pnK6IG8fSPMJ9ALZoB7fmxlj3KY07mnpP0zLDGbEmKALkhJr9sGNjnkONM2clcEDRNMkc
kzCL4XJqfP0jCACfiqcUeUWeVmSI2wWqoaytjEiyULB9K7qSRLmXDjWS2Km5afoG3lOIDK5aIi+9
HJRfPftgFMyRrwxzZILSmEMjWUn2e0pxiSCEXLU9mPCeLIRE/1iM8T14MwCHezbMTF8vdjEHq+CI
osmDqkC0hPlSRnyg7INkWdde+2OJfZsMt05M7JyGgMhiIh1hsQMBiQzTPgg8WDQbhVXHFVLUt7iS
uC4j8J8JSRzliC6PBHCi1a2uSzkkHqQ6aOSGWTHfjYLJcjfgE5cEhDDGn0tXdVfT3I+PxeAtJFnQ
h9YHJpj+Viyj30YYPwEHPANSvSuC0S1iITBDsBmJv3drJ/0ICghCLL4qbwDQUfFUsWwAGMLxbSQx
WUfFrGNQUbYcyloREE5DHo1o1mRxgVUtolLPHk2gwJmWux7z6+hlHfr8ch5m+x6WrX1rgtxlicxN
l0g4Rz+L0lz2ZdJldbfHyjnXUCAT8zXDDenEbLYIwTv0y+5Bn8Y9WSDiLHam9DjWVjI4t2y+psaz
75D+KX+1jkcftJ7qq7LtyM3MM/eqa/I2i3GJ5re8L8sH4Uye3omVVJCMiDwfprTMfMguaVzgYzBZ
yJJ6tvmQoORnsegLRD6g5WQZ1Eo9XJqk97EYYZm3kJ3sHPkOXbPGOQClJf2IV6N8HTI3e2J5WjyG
uG1N3HkLWj4EOcwSp1CMGxMLddLdFLC2jXXK0x+0Hc07S7vyB8eclrsuNXChsiO4WHQJvc79YGn5
hmB8+dHZrg5j5ToIFEGMdq9oSgJ8CXH6BXnFepC401fdPZ+hXx+NQZc90iJTD7lcE5mi03AFSMZ5
Hfve2nRUyH2Ci9qGaRVZsA29qEaQ+dHNOfvh1/30GqRVty86Z/5B/QATMhQ0Q5nXqH3HM8TG2dK8
TsayyAntEM1AUb+rLCweUduRcW7E9KLB3R5wTLiMh9YwEvsO+N0JnoYA3YoBFlJU8zdVQsK6qcf5
JxIazyA/K5BSVL6Tvknmuj/oyGZxwTxEwHHa5ZhZqHQLIIpBFRI/Jqf5J2YYdrjzB3uZF9BHLpY2
h2+143glg2baM+YPbxxI2W+mRRoI1Qnn2kfuduF2OfQSApk/S8AmbdKj3hKj1maeMeZOJoa12LN6
lJdA9HHAKYfgNlTADsa2m8crXTXN3msga6b6XkXEn9IEIjoLjbJWyuveg+pIMrtQbM9Qbo+QOUy3
2UShHNt7aAs2aPK/tIs7XnIQY5Fx6CBhfMD/rj0i8ghFdHpnoStsI1537ME3FW6ZibTLIZ0onXYY
06Xv+GTmfI96NfA/RIRtbDzRPxZdCKMPoNl/S7jBojeyJBdF3c3f0ipnl53og8RCgvNpccR42xVD
c9PRprtC1FLEaiyXx57nQ2Tmrvhw+5XdYyhWOw1R8FKp3yQoiZg3ssZGKQowiQSO/8lv6+KTWYgJ
xtngdpeBO7Krpmvqqx5ykm8Ue3o7YQrONaAy6b1hfr4bNK4hVDLzRLZ1ncxYhIhA9f+dImqaI2Va
PcPXpUu584kt34HSovkqIzbQJNeQVmgAeL3qQPa+RYMDx81YTPWLqhr3QxMgqS1YM38TabD2O7wS
6zcX6wXtaeOiWVSZfVXk7OASjDCK6raGOSpGIhfx/oPs1skWMyoEwOjxS+vJEnTiYrL4tagexynl
nCGtolN5sY5W+g4ZEfOrmSArHylZpTvMTOgufAu3k3AStrcp4BcPHWcfGA9s0A4rQeA2YPQjjZ5D
7x7WmQvwwZCzVG2lHyXDpC54ZO+G2WC8HGA+z6DN4HpGAzjzEtUGQLH6AhjCPqqcwNMJ/INjggPS
JeJElpuqgXxLRpT3UmAcRHdBspyoi9rtWP0xgH2gDtJxdCER3E1heIn0F9kGA89qTvgsyfcCPbVL
nRLcESyg+U8KIRO4tGV0nwZwF+bIKeYbS3qhUVDvcFIRZ83e3kzW4c/EDr2DZLmDL/SbapiqCKUM
H1fEkpZv1ezN5R+oJhQ6weQl5HdrMpSDVd1B/cPvIfxy5dUUxiZIP/tJngmdojPDsVFdzaR/lTag
kUPGULvp77SlRXAwYZWxmPcs7C+8pc6bxGmMV1/JAiOSHXdFpGRtpfayGNs1mgwQa2tNTPZcIBJF
WlrWslDPjjtkaoyA8hHOH12PY7ZTvlvgjA5IPCKbTcr7Fji4AvyawDciHQU8rglTLFNqoffyUNEB
oReuXhNc+bi6NK5oD6qdReDQR78pQvbDmx2kzTGWHzEXbZAXXS+qduQDogsRMjhQt3kdx0JCYJzN
IYYgMRq6l7pxEdBw6IM2SW3p5NwyXfSoV2EWpzj0lEBqEYIKQ3jlq6Xnr6XQ612ZSQpgbLWm+xhy
MEQynbECkDzKnX2KU1FGuLwnrJ0LPuxjGoZTuLOtKOq3QqVNeyt4Pz2Reg3OSS1belgvuu5CZ8Pk
7LljC0zTsIV9xtADhP2M+qzZsQVsOjzLK9XBR8zSA9LEhZNAPRk+1MMw6SeLucDjOy3DhT9UfVD/
oCKHOTSI27NYZSbP9hUbQoIwA9fnXeVXGD45u/WE9tzA6G0RtuX4BnOqsl2FEmp+ATtDGGx1DZCi
EmwsDvXUsAfbjgsG02VIQ9NJ5YhYSLXmG6qp053DBvD6o66dBsw+trKVM6aNBRO98NFq10lVFeP0
4WJXxpiyvvmkS1a5P7zMm/xrv/IyVG1TjwI44VwuI1K8Sz35QHDZHhkq425GLhlyXRqhy+Ig6B/4
oaF8ShBnzuSXqYaw2ckKgguAKmjoZeXrdIwImk5oUTXLwGuIzDIOsUHRLwiORqLvtMnbb/6gUZ/i
AS5mbvqpebKK8JdUgA6rkGAfSKrIhWoKdonCfIuOiJGoFKUp68ddOQIlDcWSMttB01T+0g5EPhRE
4GYurrpltImpy36HLAMWyIsACeloLNhYIxE3gWhheeu5wWS5AXhf2GIxuLtpwW0I57ig6EDTbniR
fbP8mgiV30J/GhJHB+bGI4AHD1y5jzmZuvbKQLPhzsgwuEuZ6cfYjpCJS4gS1SFEVIpxAR4ECvwa
vg0cFxCm0iIYirgMMRU2y+VaGuCs6vNrjEBvywN3CW5RPaNuiDylui1EMYvILK1ROx0gKNW4tdW+
Qhf/AblucAeAPr+UYfOJawPZgMudBtlXr/vYNLmLbIw5adKD3J1G6I3hl6UGlk/9ObiFKBtKDC40
QMhM5g8yBvkPsGMG6GpqdgNFE5Pt8zAlsV4CZJJV2bEbQ0nzmS09uXHnGrOzPNSqP3nLkTqFiF3L
crR74YfK3ffGL2EFNPDLiDhIZq9BHMwOylAZMxdzFNgEzg8XzfLgNxkKUOmYotaiS96DzQ42TFdm
LIP8Gcrg2YCiJSqmYfDqa9yslo8E4BU6XjVOjVIvJ525HiwKALwrxwunWSOQqS/0fu77/AJOvL0b
ulwEkRwH51pnEgjCOSyRo0ncBy91iz0WqG7ucBuNjymucnbIhg6HrpRmXUk4ZacNMzR1xybG8Dih
ommRXnewVSZ+0XQRD7yvyyd/8pHSMlQf+77Kv6cLcz8MKOYIe+GF8X6F0ZuoVwAOJm2PgkcXdMjJ
/VRPe3fU4bsUwKCnkHDNE+Qj31pWL5C11CnapQg0pnvYuLx3mrZ9UVzJ+8mf0yyqiSenn67EFMvY
Q7TyOohA31I/TN84ADIxm0qSIvAkaCCkflof0mFcYq+i5RLptb5eqMZrYjN4uH6N5/iRT6DnOgPx
8hgGtqhjgPwC8JSIRKTtDU3aI4wvnHTXMYEz3QlXQXSlzOmHzofszfCwlzF1ANqAmB2yNr+YssM6
PKpK6sW4PBopSt+7wuakikY0/TFNJdfBuJ9RxYwrsxQ0WXg5NbsgLHJ7U815D/EN9Ab6hLSOW+7R
RJmfGSnC/pKPdipeCti2c9lZghQvnYj4NgXFWH2D2pMo3pUDNcXCbXsUzsqiutOlZA8OUHTJVCrk
/YNnh3slwelweqgFYZuK4nNWPo6qgbB4ZlXZJJlADqGNKvbGLDV4IIHLX+kwsSmGGAxDkdkIjyF/
b7NH3JXNsFtmzArZQTqmsRcp4rkFbrwfcd96CzLpYtdSGwYvgXZldwknr8xlDZpqvVan5xSXxui/
DnXR271TWJQactriW9HgQSWmdkPc7bXwvXvpomADCSXE1F3Iq13PJWwCcyHbSELGTe6qHvn3KiSI
A8hs1l3JpV/yP7pcXBm3HEw0HCG4+R/cDPoHEdJcWy/v3jVt4Wyr1iJfDtrcvJk50Mh4BvOrmv35
U6Vpeacx1SmBEku6Q8BOCvwCh8TNgkLS7E5N7FjMW73PiANWH8qS6q5r6HoLOXN+kDUclkvwr6LB
dMTeTjiJocs+Uu7C1+eTEr8y4Ln3DWqbt2AGI6Tw/OrV0Yg7o240/BrndopTPmcOglZq/9Ql6g0x
aq1ox8DzNB+48BHXdIEpXxwJl5Mg23Kemr5G7a6fNHpNQdOZG80wFTm2BprVgIaAZNIVDlKdpmjI
k5F5+wRidP7d83t6R1vFZFxqx33OcHm0L9ky1UM0IHAzF1k+hO+DHAgq+qgt5HpnS88+gp+EInPF
A3Jpgsb9ljqB+4Hm3/I0GaF3FfjVRTIg+PAu6gpFR8jxsxJlwnoAA3vGpOnhUpASs3UTDK0L3z2z
pnG0KyBvqnI6doijPY4VQgaY0HJQCOzdPsT4a0nNoXMsWhE+0ClZUiiaTxe28uAaWtyIkcGsR3yq
4y/XjuhDP0FlyrFRH0DaT45p/sdDV+abZfWIzBVDloDIRfD13hM41TjzaXcjQ2SxFzar8ovKT4cY
FaPgEo0hv77s0rC6N/noVfvM6VW+c0KomB3QEEF21GKu9XAeyGSrp4ypnZ0aZ4HxDymwH9VqszDO
oUsyAEFO9KSPAFm2YspVwMqyHQGSQe/B7NiEa1QtU3oQKxrt65bxkbb9/2gnQ/M9ayri7e28qpeJ
6n1F9qKpc+0a8/z1O4707bcSylbJNB9aoCjUEoaRJoipWHVKIvzYw9cf9hewYQwCOqEC5O8RMEM1
WUAIQfXIgc/79A1soiJoVLruHOyJVBfpDE881yfnLh3b3vUn/fXpWGTMDBs8tk+R2kWNABNGO8P3
NmXLCTjmscXZICYICImhHny2t0KUUTGNRezV+evXa3Ps6GwQE8gi+xnTHhjuShdRvY+oBSBPYf2o
hRDUCTM79gu2aAnQp8u6QT9I6fQHBNyaKIBUwwn7OvbwDcxQO3nNWnRUwVS0r2Zcd3fuTrHljuzu
VgO5Ml3lEwbG08q/KFJM20ESOkaBb+rdWRtANohhKyAZJpv+/z+fA0WyIsOVaW7arElPLNGxX7FB
QE268ltbAXNTQHQrYgJrZCezxE6JuuF5P2NjwdptwyB3mmBtKD2Mdk76vvjlA60KH3RKfucIumer
fZzq0NVpN3r7VJdPtKYxDyGeAu7KuLy0uMlPrNaRA0XWv/9l0YXPea5Ar92n/uj8DgqoVdFalhdf
L9SxvdhYs84wYdhZ1oUSFuX/+mYlndXB+PD14499/MaeKeKm3pIO8CpRIrkngD+hLvTzvIdv7Dj1
LNKaCtagAogTYU51nrgrwOq8p28NuZKmZDmeTvT8KFtwGMJenKK//HPZudgKFCsxZOCkam/foeEf
Ifka4g54zLnDP77+/H+eTrxhY8jTmC9EljbY92y6hsTnf/wwESIOQUUqnVMquP/cYLxmY8vQuJIT
Jr6AuFgBkYG6LsSuQn3q6ceWaWPGqm8DwNSs+M9lugLOq9B9GyB9cs4e4+vX9/5lW6oMR+S2C98j
vP4OGkmJqm54Sgfin74MD98YrkV9JpPKxcPr6saq7oatkVCLTKkij19v8rH12Vivgvyw5cCm7VF0
KhMAYacIY8JFjBr3KVzysQ3eWLA/EgMRSfDNwOME9KvHdPbM709IWh9boo0Fo9SXgxefA6ficRTp
CMhs2UWj6ofTcNt/ImKxCxszRkcJDRe/AlCrlc5Dytsb4tQPmef/ajGwhMgcJY70hM0dWauttAVu
NtStdA8PI10MWULFXu8XVrx8vdnHnr6xaDnY2vXKkAPkaVd0V5nuahR29uc9fWPI+ZA7bufP+HYX
Coy7thPhLszIGeM6AuSgG0OmGl1og5HSGdRw+D5U5tmbzWvbezv8tx+lF57wN/8Ue1xftLVoiuFc
fQAN6Gh0UOYo7GEaqn3bub///2XtzeRNCV/yew+GCPHx81Zv3bO/LpIq71CAKQMON6rFlRnRZHNt
0Zxw0sd2fmvmUOJfpjwD0V2gL4Y6e5i0GMqdnPftGwvnFgmyo2Hhigw/J4xpSFx+Hi0A+7Gx8DTP
gzYLmLfPMSY7crkpYx74TzLzPHi86czDuzHyoG5Zs/hDuId8/SvrcA0CyLGcZ9Vb/QuOWRUTZvKB
dUCGAAV35AvjdBZDjwNt/t8Hhy1QzB20ZHs1hy8KxMl4mYBMOGtnt+IXzRSghJkaf48SPyTwgFI+
/+7eal/kqMNXy+StTC1gdVVfHYauVuja0qsQjYgTHvqIh9jKC6O+GAJBnPrAM3tv3RpVr7WEnkxJ
NtO385ZpY7wQe0aT0VRAVgBxs0NAOR284uQvOGK84cZ4c68aO4wcw0AUUw8Ps7fMN7Rv8hMe9NjT
N8YLrUYOgJTB0zHy+o3avr8eHTRaz1uZjfUSS2aJ8ZB4OjfNcIleh0pMkJJvXz/+SIy6Vb3w88lZ
0J8DgWQRsopmzKqzAfTI6675KXyNYVi0PZU6H1morfzFhNYRIEk+3iVL6iW15GKH3Pbl619y5Jhu
NYbLUg2ZRj8B3rPkv0PgemKIogEiyj6Y451wouud8D88DC62+hcDkcsimLO+ZMQMNArpGbR/0jug
hSTQvUMTU1RS/bI4z6ltFTEAImhKvA/ygi1wKfF/VOaQ63bJ12t2bEc2rnruPFoM9YCpLylGuGKe
G2ZFA3I8Z+3reS9YX/yXU+ZjB6176Dpm0UCRG6JtBJhxvZyYI/hPpVGEGmxj2Km0SED7dc9VYHYo
v8fVxPfa9a+hxv0gEGmO9pa37Bpcj3Nqb3jlxtqpK0VtCYB36LY2B5SiAbL3Arv7er2Ona+Ntadj
j4SL13i6pEDpuM5PGEzizO21m3Ur7IMegF74/vXLju3+xmWrsBlDJy/6X6QycxRk8FIdOpbnXVxb
lQy/AyK7HMf+Vy1GSLC6zU9wWb3zDu5WHwNwjazSBe9+6XH67nMAlHIB8MbX67Ke/n8YebCJw1Ea
A3jQc51PNeTNITeVcx2GRXqRtVScCpLX4/Kvd6y32F+GUfa2czrCJUD6k/vHCbsgqlS574K1PNP0
E4aFoiBt/WE38SEWmfcmlnbGbdyc0No5svlb8YwxL8Rkgbj/s7qXGIAkNO9zDJ36egmPuJVgY/fN
DHQ3Caj6BEMtKVFRwVG4Az3uZdWHOP0jjr1mY/+FmYTwAHj5Y5S+xNzxZ+LwW2XNxXoLLw6mEX79
c44t1sboDXwWekK9/TkTK9EWFYh9enaWniQXWzWNsvEXZYfC/9RLuneZv0MlAZjvAjNDA9Gc+RM2
xt4SyxSkV4KfJQGud+rrT4gtnFKyPnJtbfUzmswsWhjq/LQt4vPAuLEzVk8iaLII/UCgZbIx1r5/
qrB2ZDu2ysFy7vqsqiT5TAvAvZ3pRxCiJnLWVm8VNZqqLlkB3sQnG6a7qV3nEQDUeMIsjn34xuoJ
9zlVQWM/ideShK1fzZaiP/PpG2+uus51qBi9zyyrUANcgavQtjhxYx379PXvf11YdT5bO1p8+oIK
cpgA9ywEBN9qrc5RbOKAG/z3CwxjTkjrhXxy63qXgCFCrA446XO8kQBG8L+fDlJYWnnjBFmRPlcP
jc7FVWDQY/760Pwz9sTTN267IsADpLqFXgMJrjl33rkaH8da3dc2OxHr/NMp4RUb++WAvOEXSCgS
gZENyM9E9nocH8uZnpI5/HfhRtCtx1aAH2gzgcJMKQXIznk3Swie/3ixktepcOM8CJ7yxb8aMlBe
27PmWIMBtHXmqR3A0W0Gdw+4rBvRFi4wa9Wvr7fmn+cWD9848xQ0SKcE2XX/n2HfmOoVJJ446RiO
7MpW4WoECbAMFlGs0WCIZjVHrDDW4Kz8B5jw9S849o6tWYtWu1Dup/syJy9a9OBLtvVlT9F1/PoF
x5ZoY9pT7uhBVDVEKbIScO4JQAeXltUJy/unj8YGbOy60RXgrz60gybXxNKiKq5HBOyMPjikrOPZ
nhp+fOxnbE0cVFfUrbv2UEDHDhBv4BHCGXW6rxfp2C5sTJwAKYOiJoQQKBgT+tA4NHshumfqpkQX
aTlzKzZWbvgsKpYuwT71wNqyDEhXYPIqgJ+//hVH1uh/HTV0U7QPEd90gV4nyhYfhYKbOO/ha3Tw
l4toemCvnYy4e9obJ7YUotgLP9WuO3LFbv0yqDkUilBle1irUCngwPedAAe/HyqQCIV73i5vha5U
63sV9PuhJiuyJ4MeYQwRg3cnIOfMWsFd52+MWTMT1n0KdRCmg9/A1H+nGgDKr9f/2BKtm/7X+qsu
170eoW1lfLOTLTC2HkRS6UNWBCfKH8eOz8aWHWWWuSwddx+kASZseLAuv1TN7uvvP/b0jQEzp1kA
Kpzd/5fyRbyqo1IFv79++JFraCvZr+pew7+V7r5Q0vvE9roA+S8sYr0i96ARVbc9BZbs65f9Mx7G
Lm/MOJVeS920dveI7vYpH5/tjLnlfJn2xmUPOoDoQF+emgxx5Gbayl1VQLnkHjCLwHJDFa+aqzye
ZnFX1tV0ouZxZO226iOYSQkVhGBqDzyoPwtTQLECYNmi/FzzU0+JE57iyP7/R/zkr/OLaVwgYFPf
hf4IfCmo6t8qtz81Q+3YwzehN19qT3QZZAZ8Db6fhH78JwTS529fb/ixp2/MmmaYFemQ1t2rCRS4
yUfpurL+qQTx2NPXv/+1MCD50MYLMmimBnbegWXOwCxcns/79I1NSxkQ4BAt5L9zMH8DzK0C5Fsf
vn74sbO5Melm5MpARMHdQ4YluGhK0CcU+H9PIgNW9+tXHLn1tpJaa7ORlYMF/MF0VFwDtQ2WICRB
2moBH1Mx11dx6wZ+v//6fcd+0sa2WV3TDDwLdw+vvEq/ApDCR7AFoaJyVq4OKQvx3/s9LU0I8ati
7bgs6oaXDmZNp2D8fP0DjpymrbRWC+mCoc2g994OBOwuqIbF6cjFiavvyPLQ9Q75r7PqDu0YUCzP
sLArLFUY+S6gUzlVZ4ZidGPKFoqac0WsC82RHsQ3zC5LDLg7u9IHJ/HrNTr2K9a///UrwiXHBBHL
XcBPIW/UqHtWTi+N579//fhjW7AxaKmM003+mi9CiO+BNWD+ls18CkB47Okbi/brQZIWvTlQgSE5
mnL0Yg1vpxMbfOzpW5MOzOw6YCDtC1BxkC1Ucjevrvq8ldmE2Z279PUIvhFyEei4mAWHs6UnK23H
tnVju9CDKB2tO2Sa7uxAh6EeE5+AkNUWJ7GCR16xBXcXClAslWm6Hs4PTVDxJnZZIscTQXzWEm2x
3RWhtclL2x7A7IekBHjlSeidhFQe+/6N/TbpEnbVBLl9tvhT7GcaRCJwoAS88defvz7ofyrfgrob
64VwUWB6SGLtu741j8UceDYCdRjSSqHvV785Y/wKgDCZfP26Y79n/ftflsyKELQkFwcKPLwAkmmA
7ChdAAexXhvnvWK1lL9eMUHnEgw6/KIW7KubIAx/+7ME5Xo9WV+/YX3Sv9ZsY9EF5k80pEAAAPbO
CO51x2MwuU+NaDy2RBuLLlht1awLd99ZeDTpTQFqGOperIWA875/Y9X2/0j7kia5Ua7rX6QIDaBh
K6Uya7DbVZ6q7I2i23ahGY0g6de/R+5nUY2L5At9u4xcAALuvXA595ymWhYicDwChQq7BZ1BjdQh
jhzXW993zluzo1j1vKAuKvNx2i5ysGPgzY5/9WfWxzmq7y+dRNXY9X40q6BCv0GXN6NyxnfOtaTR
eQzkF6cJTOINusaVy3MzgP9icPb8Xjn/w/NWJEuOqqdjI1eMep0lX8oOM+R6YKWowOGX0KI9Fsxs
xaAZEsO0yZFaxULUiTtD/lQgeXh95Jq9qSK8mRjonBf7yPendhCcLX+DI8u7xdvOeuw8pKK7G7IG
FuhwEBQKlDFVNaQawHpi0mvQuDtbMV17zQN7LXHvlE50k+WgHNxJOoZhegdCQTfZoBp4faZ0G0i1
YvAEQnK67C4gFRyzU+9LUb/veLtZBztQjJhIt+mGAJGhr2svZowVaQfSvINbVDFi1+7DzhlCfiE9
/yFpWZ093xoPWa6jYr3tZXA2XAdQJ1Chyg/15N9+5x6PTLyjwrwLCJgGrIM4U9PM/4xg7DotwlhM
9PaqorZeiS3T4G4AR6HcpC5R+e5n3+qlMN0r396bTqRYLmRi1qKgcMtVRu5xGqpQoilu1h0IhIPL
PVj2jzw2R44K8vbZui6DhUsByJOcC6hLxE3ge38fm/996l6FX945ywqmgA4wU8fGc7kf3VjSEkfQ
XRi6Yr9V1GQoU61wVAfjJmqVuZW0Vm9Kmb4dupxIMVrUrtTWDC7xl4LKv8jW/Bj79sFx2q9D1j4c
mx7FbGU/TpSMU/bit8VP2U3P0zzRQ3HdUZHdIJXxQrfM/xdXZg5a1WHJi2O75g8sd4i6dAdplTOe
pSAeFrEoRmLo4/Vp0cy8qlAYRu5KMgtD963wweXLlkgOVuMdejEhbXq9k7ejlxMq1uv6eCZt3KW7
oH41wJMHJLvZICuUOIA59HoXGgehwrqzIQOYLqz4JSzbIIttL8CVIxh67+An7J/2yrpIlnPfsXn0
0oAMMa4GmC5IQpDjCllrcP0aNxQqBtyAvA5sk0OHZAoDL59/OzqAPvDyoyxQx7/Yl2MzpVgyng8W
HxuWX2arBP1xLR/BO2aS1tYtg2LIexmdEzS7sCMFNbJ0QS3tMJPKh65x1YRBTAsRvQDZpoimvAOQ
zoMaoyE26vaoEnhBhdF6A/h8LmDE8b6NoFaeoRczeNaHtqC0M5jb2xlxR0VwFwWoJPHM2F1A6n62
HXkCG8dFevTdjBqBZRZ/LXguOrTOKp6b1IOXu9T63zpzSKDhiahm1qE3EOdPRDfjuAdM0QvHOToG
+y4oDzdqOItqFkNFdPvZVBMR7q8U0by8KyZ+D2olwPIEEO/XZ0fXw/7/K3tmdgTKgg5WIAOUA64O
HtuJJ8P3NVSZH693obHnQLFngmIrgoei7oK6/DDBMbTdJebnb7NTzTHAejwuwXI6GD5IYxwquBtS
cRmAZfvt1UNvYPClyTAzw2LrZksxa9tfBiBMHbAnF4BfVgRCUKsHrgthHbU/Vd+wQn58tIemu4C3
XZ7B7t0mcwT8F4USm2GKdF+hmLjMZd0s4Ma9IPIL/z14iz2wiS8Odd51K3hIDN1E2EJ/3sMdFd/N
WFMBCNaDFGaFdG4egiidi25EITkdP85S/OUGvbibZ3APomiqN5wSNB+n4r576Mn9+/SCmu/wPhNg
TYMse3+CxsMxfU5HRX0zLwJeCBmwy0ot+9Z2Fu+SS5Oihm78yiG8R9Coqpx1l2IAhhyktvxjG0B8
ZCtybvAqGoP0965f2TxuU4G7zRnuVi29g7LPM04J8rRHV2CgQNi9I26um77GGH3F9DMKBZINtKNn
kCqOJ9cH1wffXJOCryaI/AH3nkHcRsehhSSn8wJG3b/Huvo8g2Fx8Ml9njsfhk2cr3+IblUUw8/A
r0dsG1aZCcdFZVBm34lq6T9ZR2E3zh+gsWnhUSCm9iLBPp2f8CQNvs9tCtyDrl6FjNli+N8Rl6Fo
8dIL6Z6dRfwl2DZ+vD5Lmo2lIsZCUrWL10NInBH5GHrsaRf39TP/HI7ZV3C+pMe6UXJjI2ouUGEb
8Uu1Tusdk+Ru9Ccrlh1SNbkt13PuGRVONQuv4sX8vqs2DpLZC9ho7hvXn9OO8a9BB4O5/jEaE1Eh
Y9lWAc7vChvpMufiZtYPz84PHhRVUDfyTG2Vc9le5p6zD6weyZcuj+rsmHX/gerOchHOtLPPbgZn
9QM0V/X2jo1THRiO6LrJV47o4TowaNBjoXsL9zA/Dx+KAkRdOXKMhk/QXPtUXUQgAFjdBjhK7zAG
H4j7FfcL4tQ/WrjF6wus60I5rftgHpVLAy9VDCClyGwIX6I2pSYf9410rAsloBNUVFTbFthnzssh
HqeqBuFm3z5vbM1OUW/XBuUZzV5V4WLFsBEUziHwsYhRsOGBYdGyjJAuzWqrMG7fm0B8D5bTCzBo
FdRUEK9nuiw3uQ8CwOsTpfuA3XG9inx95k0RByTgsuJRIANH6qXkxnpt3fj3DfCqcTfvQRFWNO2l
Gjv+zxoGPuR0wOPkcVYZnIVmL6lwsQLvMI6b0fZCOL9kUIwOx/BmEOQuh/719SnSfcU+da++wh86
F7SjJbbrrpkBrlq603Vtz9405p+vd6FbBcWscU/KQWGLLwDfLDvbvM8+lCANM8yRrnUlVENdhWeg
58TptuHfMpaDZJ6b9M11bSu23LA+anCRR9s+Xh5K1DafOnDpG6Ze17pqxkM2TxEePS8NCP3l7dqP
TptUTQBVoUMTr0LDbMGXSfhg7/WdbgHRXdvjsF8uhenupYn/KjCMQPo9zBfoBjdukPIhq//Ncdl7
jssPMhDW95vBFWksQQWHreuYR7RBnmvL39UFOC1BJxd7q/29LYKnY7Ol2jMoOyDjYcGepwKvlC5r
h8TqfW6qItJ9wm6BrywNAiT+WIoA4GdUabiYr/Irz8ev7rgmtmUTQ4TTHJK9fbO96qUaauhfiry9
hF1eneSY18iJQ1cgqIfEZTMIbavgwffZz+uTpvsoxbbBgbBRaVnNhfZFkyxdloCTW6ZI5wCGiO1m
OBnoulGMvAKwNcgqu7lIkiVZLj+FJbkHUvqyscJQYaHrQrH1uZohSOW0/OKv4XIBn3xSzdQ+1QP0
XXo/F+mxCVOMfoRfHYMKG5mBDTZG2e0lc/v3uMJ+sIw5f82nqACyFbqAK7Qg7DMJ2XcU+SY+BCBJ
zoCIHw9xoUSOCiNbkW6xIdbCL6BCecpGQBKcCUzJ1ydJ4xlVFNkYlAB2uyMOOKAQBhW1zU9dYcyH
6Frfp+2ViTRQBRmgS4ehE/EcLkjqtJHvJ8eGrlh5A17yqZmRT/VRxBODrxqKZoWx4ETjcVU9Rs7c
fNu8Pd1P5eM6cIhM4eC6X+VBC++czGDcfbhvJHNcxa43sS25AEr2vDH3iU/WN0g9oFgVuioGP6Vb
BMWiSdfPOZmwf9xs+scdPQZqYMdUR6EbvWLLGaCAIRQI9hwwtCvcaWyfC1ZCNyw7ejZWmULBMhws
FmSizivEjjKkNC2IbfTDXIbnQxvpDyRZ50XBBr5UqO15QOLY666wMoCe6eDjowoks7PAQkbTw5sF
botnfwHchAPNf+a4vNPaJOytWQqVJhS6EyEpuwjAFjb/GntU5YSjeKSzZ6J80nWgWPP+SFj5dMJn
MAEZxV2NDAedU+0cxPQ5zt7zK3/BiTtXFZuaiz9MkH2wSf0Ncjc7bzMD8fex1d7N5FUfrUUytgth
Xha2uPR2QLl3EddRKY8BjBxHMWg/mDLIaJZgEStWENyzwgNzhV8d83qOYs2QgrMZ5BYYqtdzMJQ0
LV7WWhv30mOzo9iz1eY+6uAb0EuvjDzt8tUgBXeig4NXQjIfotUbB8fOdxW+Ic6hbQAaI9BgHxq8
ihtbwWTusnGfeaccepxgGnGzicZ4otDEBJUwlLRd4blis86QSrpIHGD2Ws3VLiFe1iR0DY75I3vv
/tUOlVI47eAAqzBPsDMimUi2CkeYY5OkWDEEVGbfgVryBRjKU5s158rbDC8EmkijYshm3ng2SKzr
PRjEbtVeFmOaWNe0YrWoV86aNkSUZJPz4K+9mwRjdPDyr0LHwrUOsqAGTBIs5Zehcm+gfQfZB6s5
0dII4dB4T1sxXNKLvpKEbmd/Rf0CpA5wh2PAx3ojpGWvL62uC8V4w6ydbE+O2zkPRP95azIIg0b5
10C0hxgSI8dWDNj27RyY5cY+g1L+n3GxePy7RPn68N9eY/Bz/nffUwJAdNXgTWPLXUjWuUg6Q6HC
dAza9/ef5yxbRY/Ni4skEk65ZxaEXbLjr7IVAiS8zD8EKLu+/gm6ThTTJR6c20RwnC7G/Y0Uac/9
RAcq9jVeINB7vRPdPCkWHDpWO0Cu0D7bfVPHYwU95qA1CnnrWldicFjwnnqotEP9OwTC3A1l72I4
RAEX2SpPaFZBozIPkdhmxWoBGrL4cbsaIfVvDj30Q8XEZsctxxE05mmXgc4lmC/cM+0eXdOKaVVW
v3nQVJGpS3i8dFVMyiO3YQxaManN76HnA4WZtKg+Lds7yDfGQXeu6BGfjNp4xaismk9gXEfzyyK9
xIrGBSiQPDdE3Df3O1pXHozqQkZdy6ANh6zXaSo+Ojnocxjc5unAVkf7ij11kw824grTnnvZp7yn
Hyz/6VjLihEFJXdnaMiINAyD6NRBWSWeLWc6X299H98fzgbjVoyowjaUFce4x9G/zCCm9yx2meoF
bEPbyesdw/RrdqUKABkka8otRzeO9WG0IfhTmoqP9oG+9QHKIbZ0meuAEnpOIyuDBE+PcNgu57ob
f16fIN3IFVOtlrpf/N8jd6Cdcg/RxGPtKnYKzd+lW7ZtxnOlOPXr1EF0JDOdvXWrqpiqLGfow+dS
phW/X3pQYS0PeQfZJgqe4MVgr5o+VGwHdFWh7FQ2cyq692GYDhTaVe0FeuEx8tdHzgl7nc9/Ay0J
e2g2hu2czhv9KKFG5WdjHFXy0CUC7e/f9uoAi6ttA9Zta0oD7kA5vr7ZQu/h+vpqHI5KYcJQP8Ac
iAmns599qafuowN5PgalO7uLvl3vQrP11YfpHGXkkAFDF9M0gID2I+ofVtQrXG9cN/79/1dTU9gd
HalTgDYA1AHu9JN7+Sdo1Z2tOny83oNu+Pv/r3rYkL+dvAoB0LfF+3Gdn8PJemw9E1ZYsz//eJqu
wf0B9pI5BfL7ZiX5mY4/m9C6AZ4i5WtzOfYRivuRgwe1X4JeXHd4H9ROMsnu3JbOx+vNa7yP+ji9
ehUTIVgCIDkDTetQpBKcj9eb1i2w4oC6PpiBXarntHIeoZaTckbTkGzJ1BzCMYU+VbxQCa51e4GA
VjqI/iy3NZUtRK8m63z9A/aDwRueX32KnqcANYED5gZQtvshD5McMmIir5N8XNI5q+KphCwxpJSv
d6dZCvVtunSKzGEhAo1N2ygJl4Cfwf8sDQ9/b77RhL5KZiJnq2kgJAZlMIiKx6AXkUk1Ru+RXX0G
3f7tEsji1PkmQKzGNlRSkw1vxZAUtqeURh+gYwxFXfumns4t8ZIgOkbu6qsv1SH4mKOZsTkd7N6N
wXRWQIyjYobtq1uO/f9X3qOQAkrJ4YZ9C05BnHkfZHEIj4O1UGwaYmqyWX0MfJpk3Mv5xDwTIYtu
1MppIgDZR8VR5ZpOuZ2CJPQ2nDPDc6jGnf5BZ9KwmrtjOKWoJHuZa/6ErGXaAWN5ffvrmleMmTZZ
BCVKTMoI7FO/nAKILR/iaQp99VE67IPOFls+p+VMYxpY0BYODWFMM+Hqe3S2s21Xiy1TVEGk3F7O
EIQ8tgPV92cUCRbW4O0RsrH+8rLtfTVMhhIjjW/2lOAbIG51NnRU0tx91xYXaObGmf3QBqbgrllM
Twm9y0oLsI/j3DNlTnMKpg2a7I4cE0j3mcR+dF0o9ikiYEdAhoXtSN0prv06rqG5F4Pt0DBHGh/m
KVZqC1ilO2L6I/4ooyQCO743fszJowXVyut7XrcMirUWa88kMklTygDwdp3oOWzyn6i0L5N57gyf
oZsnJQzP1dTQcsRSd3SI91xzMd3kranMUde6YrVQ7msGlEphI238BEnMJNvue6MP1rSuPirLwJv7
AfKLYP8hN3UWPdghCD7c+ev16dfYrvqeXGZ0hYYAMgINBAq6aD4hW3s61vS+qV5FD9BWCivscDTB
PSyyv1i2vX7u+WJVhlyJbujK5uymoZsAsS5+kaqb7xlbKUqYetPLkGbru8q+rFd4tEgi9vUZubNA
r1Z0/RnizEkNNRi/er4+R5ojiavsTDenFWd4JEpb6Yl7mhUf7aheTu4K8S4UR6euZcu4Xqjp8VE3
Z8pelXMZeTbHfQA6dn+7Ij+Pvf10/VM0TasPp4MLtWZ3cGDI4QAVd/bPBL1ig5PQTZPqq/sMh9UK
i+Escx3z7iJm7yXkgCC7QNusg5sWfjSl1z9Ew2/uu7spvtq4ZCxDsFXtk8TztO9+VJmbhj2LLWiO
RkDrQeQV9Cg8Ddvq9nqXGieo4gsm1ymDYcUX+PJ7k63JNtRJ5l8m/uV6+7q12ef11RdNy0SHeU8r
0s1PKujOV5aJZEJzQ1AfmsEyD6gbtOx/2lNxY88/Wsh7R+t0w/n+4oPaXSjvutI1HMB0vSkboa6C
wB8tTBQdorPnfUCO1OsKeBgWjxD1hHB5xG6uz5lmz6nPz8yC3iOoCaZ0be5z8iLrB599nfvPHnn0
fMONRLcu+/+v1gVqM/VUzX7zkxMw48l5rdOtsV+OfYDiHyltp7wMwRVnk/UOb+lxF25xtoXJyGy4
eprkU2M4pmn2r/oOXTT9DPVK5MIanv0NNljrwzKPzsmhyMds1D8kkhn6vyl0X02XV4qIFGIWqRMN
N3Rzbl1gc6nbnOsq+3590nRfojjIuoGaSBSt7c8JnGwxG6rPXSRebC86D8AHXO/jd3B941atPk3X
C7QsPT7KNHRl3JGflUXjXNqxCH+BSDJeBHikIz9pkTDbOu8jnx8hGh5CAn4vWPJC5yStX205n4rV
TtvhK2BVKekh4EKnU+h6kOJ+CgSBtID9WDSB4QylmRj1uTtyB1Q8g5Q7HbLmfqT03QrBobk5QYnK
sF91PSjnBcBtPCkWOHngAetzWSBTu3pBditb4icRsGJfr0+/rp/9/1e7KPScCgquHQx7cU+oKY3Z
hifRratjj9gmLkqNZauv3x3lEGjs0ElHq+pU9Pk/WSFMlXGaM6HKnZJLv5V2vorUlvaLF3wm3fYx
nyJD/NO1rviNCQIJOWSqRcqh4p0UtnTuGGoGIIw++KfrS6DrQjlcEdSk2igvEWlmoR65qy9NVt4I
lh27R9vKqWobl9ajRIoUvEGxs053DIxs9twasvK60Ss+wml9FPfUmKAxAA2hF5YWdGKin2SbTPRZ
b4c5qj5+r1Y9QnbbEak74PmeJ96SfZinb7S8zQJ2pvaNT00vjrqulKMBZCj6qUH5c+p01gmapZcB
XBiRJz7P23a7Zv2Pug/eRaAnP7LyVGVW6WyHLNXqC2REq9TK7CJp3AhFxLOJXeVtw6Mqu0o0dJvD
oamebnPUfxEhKtg+Tr7sm+frH/C296AqqcpmRZROOZNpRBpkO1x+npYIwCK8/FheaYgQb+8wqr6M
V0Cb9kuEHSbGO+7dh9b3dX64Pv7fbLh/Bh+qUqu4jlO1M0Hb27v6VKRFfPt5edd9Zvf9JT83Cfvy
0fvL/uDcpVvaJi92/OnTcKnOefwJP6vTTfbXTf2enWTsxaYk89tXLfAz/9chb+7m5DNYMdMtuJvr
JZnofQuB2EjGtDeEdd2uUDzCMgKvyHx8dF87qW/VdyjAPuTLqMrGguKRuoKwKZwxUta9WNOoyJOG
mEQKNVtBpWNB0ZmXASQv0tz/3tUvdftxGb9d3wq6phXTB7WO20p3EulqB3fjfENaUL2QY7qaVGVh
8SnUOqd6LX7Ma9XEbgEWAjNBmWY9Vf4VP+wyq3DF7iCzYoq72c2dmwZ1HbbBTHRzs3f86pCw+W2X
47Ys0z4pbsPEhBzRNavEVmZt21iLApUa1rkQInbakygMQ377wkJVwAtqEpfCDcf8hxx9nBmLGz+j
pxGnVrAkfuPT560lhluY7isUawrnoajzPBO4dxXuHE+WZ1UvKPLsvbTppNFV6bpR4uxcrP64glEt
3U5uSn70htFr9o4Kglmc3BqXrtzSTQZhUk/Nh4ID9XvIplQMDMf1LeBIEqQjcRsQe4HwVPqyToqq
PNqFck52wq2IeIh842D7ie89sbVPZvFyffya8KZSoVjrurUjRcZ3wnWjd55b/lT2D0XzeKz5falf
mVXH+gxShGjenfECYd2t5IH7K+B9houobm0Vs5XuKPMJhPlp246XpfKTfjXl83VNK6Y7FUsNtDim
fXKRp4n4iQvDhtTs80CJf9S1rGCRaBnJQGiAJCEbIaP16/qM64at2KqwsrGsSjyp1iSLgak/24th
q+haVsyzzAOcHCfMNXc7yHG438HJZzj/aA6lKu5FcCgkDjma7pt7u1/xXtXGPvkqwrM3nLFZFmLw
mZpvUMEvNg2tpekx9SJc485h0JI5VCAbAlX3363eh1kXhcUm8CpmrzFvkBypqh/XF1VjpSqmZnDW
yJXOOKZRs6ZQa2CxmLsTaYOz23gmALFubvbOX9mqP7sLb/edY03BKQv6pOfHvIDKjEItMTWdu1sp
bH8m92WzYt/jlmkwKN307F/0euR9yRcJVQ4ARqCYhFNNuD5M7LEbTYwPmlCrUqJETlcUBccHWOuD
l53z6b7JfsJPQqHXuDU1XkHVzhrmehuGBtM/bU8jXrNZ8LPKjl3AqcqCMkBOuwbl9JguBAhTcofs
DlKCBpejG7niGPw6csus+9d6MfjFxiI4huuXpm2V+6SR9lBC6hxP5FTcgSsZ7oyfWkh8XDcszZ7/
A1Em26UvKnAXu1R8zzrvJpOeYVPqRq6E7XqjQV8QPOTJeYsJ32IcbxJ6DIwfUpXgpF0H4PxzNE8F
ChLnKBlNhDaa65lKb8IjywtHxrY0r7wgbddgvJe7QB8bxju5+exccFOM1XWlGG4jN2+Nauwcm+Kh
fD2z6n7fPcBzxNR7OrbEShyf/aAqOSMrroJgYvObm6BlhmiiG74SyFmPoYsdv7H7taJ5mqNfYfGl
cy7wC8cGr0RzcEp5cqJY5T1ecb8/rewY2IeqSDKHT54z4CKeOgO97caHPiiPGZUKIpMMoDonx3ua
s5SABjrn6eBFRMWLZQ1K9aIcPrJHLWheoM4ozGLQPRsO8xpvoALGrKAsSu4VW1q09L6PnE80NEm0
aEKUig5rZIF3LA4HPPP7OmtjkkPBsMEx4Zi3UYFhssldB8+XWE0XIsPTr9D7JRpTna9uXhQzzQRY
GpYa015MQTKKMUFsur6/ddOiGGdLwctb97AgTETg/SqbR0HBjBIcytxSohgo6sb4UkUwn6p/2M+U
CNmYJcNu0Th4FRwWFTX0RX04LzS+Xz1womlhodcnRjflSkzNtgUiTdP+Jo17WRT4p0iYxq2ZcxUZ
lmdzk1v2HlLDJxxmcCXL1sM3PhUcJglGXTAMfHN+Oe1z19xjXo76QxUf1jXCJWLYPS7ue4HfnYw7
UePLVXiYU0ifOeTfWcFFdXcu/449P1Z0QlWAGK+m3nJHbMa2pMk2+6fDhwGVjWT0vJl7exyV/S/w
tZ2WKDi2D/9EhFXrQvaKKrI9NrhR7jjL6ztcYz6eYptLUDRFJNGywA63rV8j3uKMNwJd40rcrMG2
u4Ja4bdt2jXea5znowd1TzFN4ualXzTempZgmf6SDTsXUm212yMXUWEqwdHYvwoDm/t18SvHWtOA
rc/tLG550F2uT7yuaSUNvHnCF6IC0IGAo8tp6aeik4YopGt6N65XF7Gcgk/kN8rXRdPIGZ7NXkvX
9O7NXjXdsol3Q+9i1kf+PMn8ccMT5fUJ0WwWFf9TtC2zRQnrweXFm34hSBDEiutt64a9//9q2LmH
8pSiiHBrb7bbwGNf2nYwJE10w1ZiZxWC+jUPvC5tVlDqoJ7SncW7wOFWk3TzapmujppwoQLj1gAE
tmsLtzWJe0S6YQdE8V/GBKRughRLZXUGBgloy4DLqP/tFc3HFt3IFUNdinK1Nol1RaCrl6fQexK4
ihljkaZ5FQA3FpG9khbNI1zUIoPGG4+RxouQOTm0d1TmkLap5tYnMNT92JVHW9zR9nSsacVQoYsG
SbEMs46A0bIhLZzB4F00qRJVeMoHxU+w9oDMh8UNHjP5L7uc4p0K3s3OxiTnPsw33jRVrFY+uVHp
zztWC7fF1nkYpoegfaAl8PnnYxOk2G05zpkDyiLgObx58RKnJ/Kmb13PxOmm2zyK8QJnzZ0plCMQ
VPW9X/ep17204fzJN7166NZBCa9u0Vccrud3SlXy+619Jjj5wnL/P0KhCtCahkZAMhhhtqXTbRYN
H0RXJHPWGW6/mrTwb8DmK+c51HIWEHoDJrd+2UoexjDhNnsYGpJ0vfWXS0FMazqdabypitGCgwvq
ZcXJsmx5vDs5nCwDUw5Cs9oqmArcYNLKPDQ+e22MEEPIT7ghMv06tFlVzpCln6K2aXZzEJ19Iv48
xBnQYMdCmKo81UbB2ox7em9/f1pD+v+Qg9DNy74YrxY4B0dLsUyYl2h+CksQX+HKOoPv/3CWQ4VO
OdVkt2KvaADc9reHPt60YsLtWldh8TurXXXIzeBVqzVBkjX+TaULAccDZWWAUeNOLMTLHl3g3PAq
V0QmtL6uCyXuziv7XyoFN+/GwdW4ebTqX7ir2a0hdauJ7CpdiBNWLrRYkDWwO2/54o/V9s+wgUje
EB3fdnBExUwVVlUzm2CO8AE5bDZfQ5Sk7kEgKoKbKH+5bltv+wWiMofIdm7E3IxIHzrfAECI67CD
QoGpGPvtOSIqPGpqst5FyJx/dG3LH6vWWp5469WH4MZExUbNOcNblIfCl27OwyXtA2sU59Dp12On
W6KCo2p7jkIC4GwKVW/wPK/xxoKb6/P+tmsgf0CiMEjW1vOaouT4afbsD8AfXPwivxlyfui2QlRk
VJm7wwSZT+TkliDxsh5KGpnBZ+p2jRJ9F9aEG2C9a9pyL4mW6kS74QQGIMPe120bxXi7lsqtzvma
etFyGkNoWRSeoWndyJVDc2dvdZTtxVIcDy5V153AlPbobgcnRoU39e2CQy0CbTp0DXnup3IQnxox
+dG9E+Cx5HR982jmR5Wdmu1qyeS48pT1v9VjWlCAWoc0rUKiAp36piRDQ+sVkEbK7t2xj5KJ0Dvo
wndfXN+EA3vbPxMV8bTiuBCJoUUCYHJiAi7hFVDNGoRsKMLurI/H5kmJv8swkRpKiagi7+n9am+n
uTMViWqqaoiqN2Vhqbd5Kdb9gUrcTGicQCg0XCQAlM5t1bCE+2T8IOlXl3rpse9RQvI0Z0U0lUCb
7veC/c3NRjb8etOacKOirUJuFYws7fQDWR4oTPbvAAv5C5lIGTsb/dU4G4udhvy63pnGCEPFvkXv
FstQOyMuUeRmgHhIA+owcF4es3GVdagK7XLpoGSZRhlAP8VDY/cgkj4YFFS81QRYHqkht5My27nb
mubFn7bBMHKNYatwKyHAX+9JXJtyK39XLLxEdVNjynRoZl3lG9oGCLjOMxoH79uJuXbc+vWXeug+
X19UjUWrUCvf32puz5iXokIelT/isALCdijoHIW3EJV5qNhWvkSOGNO2slJsIdjBatj/upnf/391
VLdywDu9GpOzv3UCMPZgVZ4hkaVrWrHafAhWT0ygRBmG5dNI7PdRZvBvmkOEirRyReDgeoopR46A
5cMJD2MZqhDG/un6kupGrtipM/XuWA6YlKClT8E4xl0+m6gadWNXAjGrywp1wGgbqSvsFiY5ihHb
eAfBXh+8pgMVdOVbEYeABjoAqKUT977/0Ed33WhiC9Q1vzvSVxtmy6BhMo1oPsOoo4IlgJ1I626B
NPL18Wvs6Q9QFNvyBpqGsCd6tlB50+L0hvuLhYeyQmaGSdKssL9/3auvGJoqcNx8BnBmKv+qeoAY
h9qQ3dA1vbuh101b28iLAU2vHMTGGLFNTUk4jSdTBaJyZ/bpunRjWgFp1QdnoDrzxrDndeuqWCti
tsgjCSxaF93hCnlC4g0uzB0nw7Lqxu7+d1poScdpbQHmgqrIx4b7t0RWH/LaRAqjm3XFZH2JTA98
2ZhKPDSHJIoX7/n6ftRNjGKwQSCokOH+xC+h2SxiCxGEbjSVpSkhrNnxKhhq28TcWg7GbuXWnnWG
1C+e5+IBYAjjk7nmK1RElOhHF4KqOP8XNuijL7vbwZV6oZ8OTZLKryX7loMtEM3D6dTgroSguWcT
KBeaTh+a7aPiojw5jJZjN9iezngOm08dkxc2HYtUKjSqC4rAIlUObwA4DrWDG28wFUppzpcqtRa0
X6XdMDamY/1C91pq6w5oKOn+rAZ5S014It3sKMYLPAQdrXX73Uuz8riBKJYxVaIxLZVYS0YT6XFf
GlLSkZN0/cQqyOn6ttE1rVgtKZq1Le1gSDtSQnd6PU+RCYOmmxLFbG1qeRmcwpjSZbprbPYBQLek
z8Jvh0augqH6wm/sKotwn8Z0r351T8P1mC2paKihrQQfe4w8CNzmBPGo7+sYpUtu85tuqw+xbhAV
EyWw22s6ZeNvyJV02fuuPph/UTFRdCXF0pQ+Xp/sGqRQXvWd56UhSmk2jIqHWots3FrqDakQYxeP
jR8lVRcdzL+QvddXoXv0V7YJbyTfQt6VcWHjHkI30+VPN3TFRi0wUTh5J8i3Gnp8MchJURc3mIqh
dY0r0XUMZ78W+Uy+lWPeo/JOPoPU+cexra4YaTVYrCvqnnwLsiiMRw/8vu5Wi+RY64qdVt0AxbIp
sr5btIXCSoGbTQd1i/P11jVeQAVFcd5NK8AL1vewdSCQVkCpfIGCVgz8mCkyaaZeRUb5uwhb5vrr
D2B/+hsQc3afx4ZNhquOrvX9zPBqS0Z54BRQfSbfLNvf4nCYn127Nt1FdI3vh4VXjTesQpHQMK3/
7DCpuKWjjNsRQvHX517X+r4mr1ovKlEEQCzl3+U8+EG8Rk4ExA5E6wxRW3OkUdFRGYC/FWFR86Pd
sTQChYnRGryb2FglO3f/9Y/QbSDFar2lFtFCq+47BQDmNtyy6AaZ8R4Ek2Q4HetCsd2w77t6aOzu
O2f1594TwQ/qLusJEOri0/UeNAdMT7HgcexZBZ6l5oeo/eGdLCNyXjYoEVqiKJNwAD97HJZ+er0z
3bIoBr2WAymIjc4W7j8NU5vwgL4bGX0X9AcRvUSFUW1WL8qZLeXfXreK25lAnAby2F+uf4Bm36pc
Wq2so6aGzPPfE/P/j7Mr65FTZ6K/CMnGYMwrND1rZjI9yWSSFyvLvZjN7Bj49d/p7ynXCY3UL9Go
Fdl4qXK5fOqcIV6Ao44WKOzsrPZW65ZBG+H2nHXwdxBC+bRkromVQSbw8qdvRJuuZdCEj2Xo+ap7
xzZ6nbsqZqJJkA5GFjs/5UsZV85eTnZjmW10FTzc7IDbu333wr6IpoU+5g5ywKTNY0R0Oy4khKv4
ExDi2YRKC1/BzJiy9r017EtXfW6hKOtnTpQWIJrPh3fm8TuT57eXZ2/DTGzVJq3GzFkRhb67Ez/Q
YLgNs+ybP7CkN/I2nJqdC+XWDrDsvRkgTkPATf4Odq1DWTjgnRf5HtZ9awyWqUPmT6YA6rjvzClj
HEYfjfITt6BfWliiI/du81sbzTJyZE6oO7S8eQ+V+CdD4WA21A9j3X1ouftPkavbvt57NN/wwDYe
i3cE0pR9r78PISgqb2bTis/9PJriwN1qV359q5fzQH87rILKGxcfR9RXn4G3vGJ+8dISXMBNQPb4
RjbW3abY6hy3CuHi9fduoAYE47WJwJ4S7BxUGwtvA7QmljK81qb6OzQ4PviQ+YhGkSK32Iw/iiK/
9XJ9HYbVs1FaYdU6OKDG4VtIZX1Iu2aK02bvUN96X6Ln2fttIZBGWIawzMvvxcBPgiyf07OAKHbW
eVelS/4p8LNjJjOUzvjXvadT64zHg65f5satvqfg30TRVTV9FJI5VxUreH+Qas1FQ4hsmm/gvgab
U1UK0BVDpKQAG8TO2v8fmPUXP2kDtoiuCHAYXvhtFuWRe/dNx/6VoEBWLr9VcGZuU8Vt5n/J5PDS
+WLHX25taMsJtEEG5pxzrx04WKMyb/RBL3pPfnXjgLGRW2lBAWWR7vo185vU/UcEs/riBaoGk8OQ
tfcer4mzQzS01ZVl/G3RY23mWn5FTrIKEhHQuUZdllsWzeMw1aImcYYHpJ2r94al2rAurwtaZ1qY
/AGIeTnGfa9OKq+zQ05q9blrS6Pinu5m5rZ6s0KC1ISpdrqx+6kcc3sOx1Jnemn79kNOPu2zZG9s
BZsnq6icwKnoEP7Ao78fe47KUAWPoP/ywbzVuuUTzOy3VV97qGsxxbvwHRKRHC/QlxvfmiDL+g2w
7C0NQ/Ej9fijcczLCCLorB5v+3Z6cYYr301s7Nc0hEEhxSq+gMbvC9QmIXcYdi8sc9JDW8qPl8fy
fy/5F0dgU2ZVQqZj40nnx0xrCvLdrg2gXhS3osjHBdzlc6XpsffFVL56snUWFkFn3ThRJzoTss99
sOj2SKFRVoAZCMUKYC2CxmERwl0JP6OfLn/m1npajiNv5YCjvDA/6Nzxm1ZSeRM0mbnKmkHz998T
hA1EjEW1Lj9KD5wy4GzPb4LOZzdiqgA5RWHw8ZpRMBtCFq5+4cqMzz/+r1XK3JDFi1fuQcj+HpBQ
O0G3Nqi4arlQxyBVoMWVJIylLPiL6Vt21QDoH4k6hPD1SCXkHkq4O83q4jMrmz2OkK0BnH//7SBf
8pZQd4FCQr+qHi8CuEyZZCgV4t0imKqrlBkFtXN2MveHMueBgoDl+MUF6P0gFLnu9k9tevvM5VOR
u0V2dGpS3obM/bfqXScB0cEevdLWLFmXgYryCjVvTEH3a8xvkSytYsM6dsfSbE/h5u+nG7ULGpVg
mVvMjjoOgUfuCpSTxsoz7lmPU8dq1svNZXv4uyOl/2cq+23BORT3IPqQZcdxWD9MIDKMiop+6Ooi
kbx6mFd1VdgBHs//bizmu37JfIwn840+KIebO1JWe2fN+cz/04NSO50X4hRoh0Gr49Kl957k4R1e
LT9oRg6dUB2ULcc5Kgi7io4TEo3/HUvhZGu1Ti3GUvLgsJDyici5PfiqucuvRNdQuwZSzUHZzGGt
jnzModI5FfrI17G/zovY9Y9tJ8Dxsi7ZsQYh9S0rq6oZI6H11FzHdk3/yPaoybCx7JHj4eHqRAFt
mwYszmFFr4ov/lDjLsOlX322KghmO17Ulyk/zEHY77S+YeK2HLdMAbWs/SY7zk5fxyEbmu9NwIfI
8112Hc05tRM/Mi0Y4PBwI3OjnqFZ0kSLU99m6XifB+K5XcvrbO+PrA/rJr9piYJuT9bGkqD2pOjF
Hu3Thqey0z1TphbV4Lg4jm34DCXcE7RcIKsJfvP82qJaamd5liVEYFq66mgUV5D885bI4fVOTnrD
B9pVdabORRCsJD1KQGTAJiNvnF5+yEGhFw2yKQ7Sa3bMbsNP2ZTzioxjG1QLVtwr7ryyffRAYymK
b3nW3A3NGHeN/nnZr2/1ZEVrDVFOIxwDVsk+vAvDb70MHrpKx5DwTpgojlk+vlzuacNS7FSPy42X
pvN5TEHgx5yqOmLITieoEcp2jHFjMHbx3SRbqAykM7qovVMFyVlWtfHc0Nt1zY7l8iHo/Z1L+d9z
l9RO9wRKtiqDoMRR6hWhG4vnrHgepDgOvfdUTO7t5ISn0levl+fu7zE1tfM/ac6U7GqcJGRAHV3s
NEhaRrXjcH/H9De2tp32cbMOWZIsdxLHUd9zHSZ0OpMOLR0Svk1/n3v1VekYameA5hYniO4qB1S2
fpCYrkANWuosp8vztLXHrOue67gtaVzsZuCo6vKOOnNnYuGHxk1KMGVdJ4xE7awPashTFLEQmajU
C6Do5DYQ0Eznw+VBbDhKO99Tp7WhekaQArbI4QbVYeQ5zUz+eeGDAuw0KG4u97O1qSzTZ3jYHHoK
DFtDS/3aukMXp3nWXVWoQe0Mz6gCb4akvUyyKYi9eRgjJqe9+9PGFNm1eRkh61Q2oEEFpXp9j9DN
macI2ttlFqHYLa+GiGVVcRUvLbVTOsXYqIBzHL+VXL3mrRVtVj0pVoh0x21tLIRdrLdyCEUWLq4e
kDsuX3zkD45dX/hXLsTZVn6L3PN6IM4ssRCpdNzHdVkkRAyM/nx5E22kdKldrFfISZe915E345Vl
Cg66sXT645AOTtMmitKeVkcoHAKTEkHPGbQ0N7ypMhgkB5jP82NaCa52hvp384dgzX+Huq5et8o0
l3gTYfq29iZ16065uc2H8rrZJHYtjNfhldjlhUzGTODAVFNxz9MVquCXp/PvG5vYRTDKNyYfikwm
dJjZwevLW+TG7oaM/DOgtPmqw4vYxTA874XK5zkEO+YYN3w8OordF11xW9TTEbFHgkTsTZhN150t
tlj7EEgB9vJaJm1fVY+Or7ynVaUiSb1Oxtrlc+xO1Z464d8nkNqZOD4wJF4b4iRLAYe8+qW86fLW
fBjBaHpIa34dxpjauTgVdmk1IdeVaFXUx8mlKpqGZe84/vtG/kO1nfoAswwzbBaZO+fODE2Px97U
O3iUXid7iXej/9pK0JaCMtLLZDbVLZD8bbTO42kcaBEhc/j98nb+u2f7Q8K9n7LQJUslk3Wl+kgE
XZ+17xU7UdHf15rYhZjUn/i6zFhr2CKHlEYrX1Zo3cRuhf3bLdMe0/vWKM79/+ZBpePIydXcSdqh
lLFTox48DXW6c6vYat3yz3gAQUEg0rQJmCP9FwBUxZ0nxV7xzd930h/67bTpC0SPGvsUsITD7PHh
w8pl8TT3gFFft8hW0OWDUwsAcyyyr73yowwDepfVst9xVlvT4/538kUOeR//fDgSp86TmTkUQM9U
HK/7dutFPQy7wDchfFOJM/LL6GfDXVpk17H2QPTtv99eVWYeUw1v3k6Ne5iplx+EQ/nOzPw9Zic2
eS1IHomoKrSekvCuFeMnkVd5UvEF9Q6Uxiij26uj21gDuywwXVfdpTxFtYOb4o3JMCeiTV5fdT4Q
Ye0fzHxVmFTJxGPF96Ztikim/deJsZvAy3404OPc2agb/sIuBzT1UOMlGLaAAzD8kpaieGx60d8R
XHQTqmh6XVIIbu2/617nsgsBTw4TmXUQe+27/BbqWyxWFSFXTpoV6pSOCIGeWZykntRHt18ELmvF
11ANACnKOmrT1t+ZtY1tZpcGUs+vfMenMjHQ8gYuQC8qva8ABNN34Djw48W0Dq7Bwrh7QdDGdrML
BjVPl6GvZicJ8FT6swpo8yLFfF39LLErBhvSeh0DFD1xcshlpmj94OZ5t3O/FVjiPzPMxC4YZFyr
lbAarbvFa9HPqCoxlROVk7kdnOWnDkp9E+hl5+zY2NF27SA8IhtRvhIitFJgBZSsPFJi+luTOqCC
Tnc5A7b6Oa/UbycgsuV+V+Il7OABNSPTO+mci5qPPdt5Nd84pQLLBbgA20+yQvup+8ExjzmOb//j
ZQ+/1bR1fpSklDkFVOKgUpweEGtUka/LHdvYatwy9AHgpQyAH34I8s9kvpnbn2xPKWKradvA5wqy
8yma5t4nMj+N7S3ZO5Y2mraLCF1ogTcy9MMkyDnErrkbxjmIxKPKmOtSycTmbG9XbBa3DMJkrExw
4DpY43Ftg6syF8SuIsRtYZ45EMeJCVtcvYYBPDE6XLu3y1tmY7fb9YPQAi6Fbhd+GKDGyOfypgZq
o1v1Mev2yPO3luD8+28G1VThFGp3xq5kOhmpjl2w/lfutOMXNjyoXUvomNGrHWb4AaQHIIF+n5B+
uTw3G6eBzaquRQtW+AIfLgVBtT6iGqjqZFN9lCWNJrLHRLA1P5bVpoo0TkEwAKaAHhjisMsjTveC
4g1IFbGp1SFZDbfAz81Pr3p5AHN2Ikvx6qX/Bt4x8KuzlPVBp/LgQd7v8sRtbSrLnsGrw4IJOpyH
sJtiotf7jpWx7t2HfN3zRhurbpcauqNXVQQKdoegEnhCe5mD9rqPtwsM2zH0GtJjvur+zZ9UHIRx
7Twjsj1cNTl2hWEbjqXhFF8OZhqAJ4N7PDbHzTxE+bpXuLSxo+waQwDooPMwo4t2We5TJg+wuJtc
sR1cyoZd2FWGivg6rXLMUMrovS4X1BYFcUC7D92ijy290rDtisO6QL1xf17iWa4HDuKh1d1Z4q35
sY5gpninewmG25Z+aMufi5dGrL4uDWAXGdZtW9HFR9sdRbk9rs+q2Jn2DavyrQMY0ZseXELEAXDr
O1jYEQqOt7WfPvtj/u/lvbk1MZbhCqGnRdb4+L54rcZvU/0k9MtVTdt1hjUfpmzs0bTyUb8UvgXh
6zR/vdz2hjOwCw17j44rXc6fPX/uRxHNQCNebnljq9vgJZMhJQk0AJxB+2ta38OyvKvrY+AtRxGq
nT421tVGL60in9yCYJ+vXX2vvFvh/hNwfUjp6fIYNhbVLjWsRycoSIAxUDNH3HmZ6yeFGu3LjW9N
/fn33w73KRQMNEA9GucqXlCvsexsxa2GLRsVtFh9KRD3ZKxQ92op3RumuvSfy5+9NSfufz87B1Da
+BpzPlVfy6yKZr+JPXEVUJrYOCVUjKaB1phwsdR+xEJ+BwaR+7Le2+5bH29ZaQrgZVAIzHkTfG7E
vSbDgXh71FQbjdugJJd0GqENbEkSYJLKr2udFKObXDXtNiZpbdTM054gmC3HH8hC/Mp8yIIUffbp
uvbPZvzbbgygajZkIWRhV+fYU5YEgAN25V4aeWNL2vCjqqHCDSfMu9s+OJA2mv+5/NVb7Z6X4rev
9lLUfwCCfj6u+5ehoaB3pjsTvtX0+fffmmZQWp+LEk1XJPygwATWs/a6XW4zrw8TWL/DDHPNvLcO
qXq/P47hHoDmPPS/pBZs8vVwnBbUEp0Xkr2NEO2uyqNo9Y7D3WrcOkghRjMCx9RyRL0PqV4j1zwg
5b3T+NaMW8aZgfHF7xcYf0irt0yTLOqV2YktNj7cxo+NzM9xT8CHB/NrGGa3c/ZButcBOIldLdgF
Dri5czTOeHFTLm9lcb/KYGcfbn25ZZh9PnRB6teIis53wOlWruHB8J2duDHlNmZMAamfMwjrHipd
3s5TdnT9PZPfOJttmNgAsDueitB0zt5y7Ufrkkd9cBItPVy2/Y0cmo0UM7pUo3DRQeCQD6WPJB2u
TM3cdREyxUPkN8WPgJjPlzvbWgXrTE0z5PtrWoQJR0VYLLXJI5EF001YLHtPGOHfDdfGjU2rboxq
QHlWdcdAAKSpx4Mffi3U96UhkRrmOLsuj2bjxuZceADHF9ivpr0zfhCl+aoTAzqkm8uztRH7uZYl
96yTrPdz6GAEz5WY73zz0fTvtf5u6LiT2d5YEBsnxr0qQA0zuujzO399M+xU671L+MbOsgFifB4C
L3TQdr0498J5axzIQDQ/ymw6kCEuiquAv8RGh5ViyEsDlozDpL4HoMA+G3eOK3m1dxRsmKCNBwO8
AeGl4v6hmppDR8InSMHfqZWf2rrdsYsNB2IjwsAGXw3UUWFSpeX8PMty+DjO63VADRsFxsEpzAuF
ByWDipbx0DqdXyTtQsV8oGEufl3erFuzZJk24B+N4y5KJDJd+pts5vmtv6RuRCpnPeIL6o+X+9na
VVbgHJgSrwyaiSRr+bdiDecbaJtP8RRUCR2rLPKINA89ozvJvQ0btPFh+TrVgefPIpnr6jbN/Z/C
rO8ptHVWzzyFBd1L+mwZomXrBRRTApHVQbIMqo4zQTrwhoGobZkQrF6euY1N9gdIrDHT3OgySEIA
4u+9IPTuqgaVTde1fl6v3wI9sOkrCXQ8T0iwkCdflvN425ZheB1Kg9jAsI5lBjpYjB+cbohzhwPZ
7N6AXOC6I9yGhXHS9TQMSi9xeTceSVWD6W911D/XTc551X+fnLIrIAEp/ESUlJl7CI2vSHmybFY7
23Rrbc+//9ZBTWaITC7Gh/TsOhxS/PUQgI3+y+XP37A5G1Tk9krNYKL3k6WkN4t8z+r6IQv8A1nZ
A8v44+TnV+5Ry7pTDhrZkfd+ko4o5wMnyZk5klx3o7dhRNRv5r53Qy/xZDaHR6FHPX/AzbjkO552
wwfahO4jMmSmdJmX9HlwR3j10w3WG1rRZ+asO2P4axdBaCOJRkE7kSvHS4Qrhbwl09g9LrR0Tqvr
smeOGnLv9vKib/VkGfSY8znvVsxWTbNn3hTHog5pNK6gvzj/cV0nZ7f7275dmqlovGrxknbs7yQZ
X6UJPqKE91kx7yp5BkzZeYC/9ZG67ozXGddLqtmfPmZeWz8yqPXtDeGvpofmLduuiYFOSYDm3VL2
PwpJuncfJaBv102QZdgVdcDRWhAv4WPBIgiwmcTtGieHzrkYYiUK/HtdT9YBPoTrtFZpV70isP3Q
D/699E0aVbp+RIJp5/7419MUc2WZdy+kXMZgrl5Fob7JqrkHFe8rEhonCiAk9cs9UMNWP9YFWwA/
05eQsX4d/enWzV5Q0z8gKUtv6NB/LLphJyG+tfTWoU0KhGwjr11Qv7Hivu0YiZwUJ8flBTlvoD9S
EEFoo1+B6k1Ld/KH0+qt86cVcXOSO2X1AZeo8pq8NbqwbLyq5671PTGcCjyQ3S6Om8Ylx03m8gA2
VsGGvppuCrJ80G4ilizE3iXfIdeajONUHgBiS+aZ3FzuaGumLAsfBjLQOqPDKRzXFVxMpY6X0qR3
bOzd4+UuNpbaxn95bFi8BgI4JxUipTdNgsZTCOmO61q3rFyS1vS5MRiAD044JEKaKBTul8uNn2fh
b/vIMuwakh0pWZWbkHH5TIi6Nfn0EpruDpwJV36/Zddu1fmdB42CU91kt0uoZVSmULS6/P1bU28Z
85Cus2yonE6NQ9K4GosuXlK1VxK5tXcsG5ZGyAWKH/1JuaNMaj1p8DB365EtuzmcjQHYoK4s4HQm
ZuxPnvM4yn+Cvfe4rXYt6x20lwulm+CUhvRfwrlO8jnQ1y2pjdya86CYVSExL5QnoR4+5J7YMdet
77bM1eXeMtYjQdPKicbZvU3VlT7Txmj1iOVaWczdqV6zBzaZN1QFS4gg7z3HbX36+fffYgm4S6H8
UXQnsLXQ8gMNW3c8MW0a/unyZt8wVhuc1baaVfOguxNv+MnR/btBBSK0qd8bZ6+KZGPH25zv6TBS
IgvSnlD1/WQGSH84Jb8bFGoEL49ha5Isg+07kA5VM21P81C1UJjo5qinxXVHVmDZKwHBc2WWujv1
TQixod58Gz22dwvfmH0brNXIPEQdmEHjfbvcOCSsbxe3H++7kNegpMi7HePaWAIbsSUcPrkQAW9P
omnB/7kCzzDHRrvkp5eBMf9weR02zl8buaUYccPaq8dT7QCDTkFAErhfqra9m1P3gbn+6bpuLHNO
kaLMaMO809T5B97WX0vT3Tc1T3DzSQ8+cAKX+9matPPvv9leiWto35t8PoHO6JAOU9RWNR7z95D1
W81bpt37KFocQB93QuhYRohT3dijeoqUU+7xnGxtL+sk9lEeNvayaU9N0D6c74fn6Drg0xF77PN1
k2SdxLwsmevlaj6NzkdOmijXKuIDv86ybSiXEX5fVLyfT0UeNnHrgxaNBtN10TS3LNuH9B/VGm6D
Ukemkdt70+ee5f2O49hYXxuwJXkz8FHp9tSm9Rtq/36KQd8oOu291Gx4PRu2VVWLOw69dE8FleVB
lp7CA8du6+cz/S9BnA3a0mUzZUUn2Ckdy0/lxJMJdePMz5KiEbdnbqWRVTv2HG50ZdmzvyyLsyyu
e8oJ7n8VvQFFSAwI+ree65s6HF9kpt9q2PflHbvV3Xm9fjNrCFzXTTt57IR7wWkpJ0j6tY/B0D+R
DPU/55HR8dhfVyYShDaoCwrj4bBOskGE0GB8Ksjql7X3m710wIaN26/S3AdFPajPypMk9RsT4+05
q3EeToeCiOvM0H6cbt204UASlydeDJBXYqI6eKOzh2zcMhTLSw0o7G5m6janoQh+mTr85VaOjjJR
7J2yWx1YPsrrO9bqjsLTrgU8rVhvBqWBfmn35mfj4LOBagMF60tD8vY00OGdUO8+X6sbXBDTSKO+
PkjDnaenrX4sj+UEXcMgRXXeS8sNS4OkmvofQenf+/9HVe51s+FZbOQaWOdk4LptcyoBjYmGkTRx
vqx7Pn1jNWzsWiYnXGS1qeFZpjmaewhNgNI7O660U9cF/DaIzZsc5s3GNCco9vyY9DAc1ARJl8v+
Y8PgbPTawn021YUeTxlHrgenUWjMK5KK7yXYhi53sbUAlouS5QKeUb+uT064FvcprboHUmV7NT9b
rZ9//80ByhJ89itj48kd/X+g7ZIVL+NaL8XHyx+/sUlt5i3JslpAnFafzrps55B/bIsjOO6fQtE8
emy3bm1rHSyr5qWuwFS2DieUv65zVGYrxfsc0shRoXLxqS9D9enyiLYmzL5fUFx7PVWvp2np/Igu
4AHtFnVlHGiTby2+dORS6vrEAeqPM76Sz+TMN9plWf3j8gA2TM6GuOVV1/uhzvWJsnyM2xn0jhLZ
40hUu1VxG6thA938tZo65nf61Jn1mSMxfX6vwXF4PN/1rhvFecP9tm/VgvgSoUJ1Moho87q9J5X/
OAb+3km6NUvnof3Wfh6sxtO5rE5srbIYOA7IPOCVGZKV/Z5E7tYsWYadTk5jBhez1KTOx6Ht0yOC
w8fMK/pDX5Vvl+dpqxPLvrORk94VjT4RkBw+zGHafELkIZMi9c3BHd1sL+u91ZFlF2BMNOvgFdkJ
7uoZvCl3yl+/nDOtTb6HhdhaE+vE480a9j1o6U+0ydgXZPCzOAwX5ydQuPXh8nRtdGFjzJRw8p4H
rjr5AXswdC5iRNWRI/DH5Q423IeNMzNFOpm6XtVpJuxeh9P3vJg/X256I0q3CcqmlJQTSKtIMnIv
MsuLmh+74jGb7nATQCVcm+x04/GzV/3LfcCGnIGZnq8D2G+TppjdNj9o8Li6r0ChT3l/0NXkpeKA
iA3s6DFUXsLOjcB0ozxoHIMTKHAjJCAIynzatvZSFYVgjRhaENpyRy3J3Mo6BWtvnxdg3ao8QJoO
wOS76Yn7UHvMYqg9c/pjWeDwfxFgAp30WaemgTpt1vQzf+dNX7XfljoztYoWSO3In24RDv19O5g5
NZFiyJvdEzaLzEQCPGhpE2fQpZqhB+YvNBlqt7g3LfcrfGhL+uyz64y67SLmMB+CTMXozS6J5nGR
qQcWuyCUiFwEFchl5ZXypo9DljqaRT5AouJRCr4Mb2yE1nlcULAsGYdkv/Jqrc0cF4EoGfCdVePQ
GxQJeKu+Kzhb9SkQpl3XJF9zXf5c1ULa9uC6wTx3T4j5RtdBNW7mdCV09fhZRtJpK7/5uDisGjoI
tcNfuTHoj920iPA276tfM6gHxiTHa16x3nBnzYJ3AxjJ5L9MqsTjQixm6Nl2SdXhAtYd2DBk3VMz
l9rBXZvkYHWJVddNw5dlKEHoj+tllZNXxRh3voKWsAeysfekF8yxKrsab4Yyd4qhuh17Nfr/9jm0
m5yonurch/ZrI9LghuYKziki3RIs/MYpezpBGmVlsvqZ1742VVTMdOHOoTOae+oVJc8pfQjcACz+
Yg7zyB3bGdLrbmaCU6/Wmt/SrMzzfycq8vB7SCSaOiLqw/tx1LXFVLHYlFoBQwUtuAnKDUTDBlVd
h/2D1wwZ0vqQjJe8jJYS6Z32vijz1R+Oi1OmvYr6ai0RxYc0yJDSVabwl6dQySYrjs46trSLeuks
4xtA3uGC/4eig+orgEmk7WKHKM//GUAR3aRJ6oO77smhhVuWD8QvfP+746QDzY+OGSb/m6nLpvAi
poCGPnld7w2f2hKaBg9NNfPsrude3YPY0kjW/uqakTVFrICtWWlknApLyIUzTc++b0RVJLpCDV8V
QbslbYeDyKleX0PmKZZGoPHx5h+NG5YqfWx8OakPVWNA1n6gkmR9HkPnjy1lRHUnUSWQUumzOcFh
wgV9dFq/IOSoRS3Wx6zpStdEcyizOrsluW7Fe1GCk1kcfUJ1g/WXmX8r1KgHcgBdrQKHgWFMfHXG
SU3eg3SlVwSHCclnBwvryaB5noSn2R1gmqR/4n3jTDd9WtfDwzRNheyOOnD84LF1GA8/lUr69AtR
ZA27KOyxxVDh4OKtjNSFmu/LEtSpOU7VdaJvYKAk5j3ofEeauHJ7LV9Df2HdD62GcQDffh8a+VTL
0MUVDmp4/6d47KgBo6RuVPuxgLhtmcZzOzTpEmvNlm6JKFWiSnS4tOqXcBH66Ei3Te+i2Ad1seN3
0G0V6tGdJynNoc36db1veNik32rttcsJ8kDlcOgyUEvmR9atnXgOZj0Onw0uqeI+4CDLTg+zWrv+
s3QVf6QQR/eexjL3qvFZBmLCazm0ldc5i8qOZ8VrAKoL9epzRiY81485Kio7OMOcRbO30FzHq0E7
NxTbRpqfS5s2jCTZ0IJwC1pfTm8e/BHPDWkkPNnoX1gX0n7OcpeyN2GKSRy0guzbgdHepIdlnqo+
Hg1ti8ccUIH7MYXD8qJlGDO/imuoWGcvKkyL/uiumpZ4HIG0DMp582GpftYemAda6K8bpfO7wF/C
8Bm8sB1oHXVWprhw6jpTvTxA07kxPx0CXvK3yYeE9b8ZGdP2pebCg8AzqERNfc8KvzX/6Kzm/Reo
WGT5v60oF/Ft6sGH7SaIUQjFk5Ls0uNUpi5d4rCtNPnSlAtBYW7oKfhlWsu5Oo0sdKBU7aQ+l20E
Doah/ugRry2ekCxU6wsRPatU7NBFz/+moLNvTtrH1PWHxgPxwKnidTCQRLCeibgeZJl5kTsTPfdR
adqG6mgsXLBJUq1oc9/1oQxlpNap4b+0GDpoylRmAl99Fq5NcVPg5QEHYzWxLH+qJlx24mpBMQxq
TJtBi1fOIVL4ULK+c94nUMHU722bL+oOusCFoVEnx4l4Rzm2bP5oqFzm9a6FEhiEXjy4zfnZJUEm
2SFzS4EH80o0HYEeOO46FfRh9dpiIsA68j+KrmU7ThwKfhHnSOIh2AL99Dt2bE82HMdJBAKEQEgI
ff1Ub2YzmUl3I3Tr1q1blfVlF9NU6XKDPHzaTljmt3F+bGcEW+XvO4GTh34wzFAp701ivGd3HUTe
01pljmBPTVRbMt9uRPi+Sn+aO82TsYzsZve/1Ig4f4SUgeZ7Da2/5Re1zqmtx4TxuS8RFz/NJyGX
Bd4wAB0L+dPtYgAbIVnkWGnCFr58Pjp6MaRJcEtbKUXeniAPJM0bwjOXm3163BfxWGbartPJjKpb
agezdXfieJt4pdNo6tKrLNSQMoQUUFSdcszoAGkCfHus/9DNPp4GyhN+EJBN6uQQcO8lVQcJajlQ
r2VaLgT4N5SdVAFuAWm/pkcEi7X7rwIB3HGleg7TsqsutgjvSRbChHGCsshRvHhHiP2xaB1HunQj
VG/dEfNVTPzKKe6TJSuNT6yfEeEWQU50tejmkETXxggNv/etn9NQapFvW3zE49vtc9uCmPiNeDaR
5igqbkiua5TnouZ9ahbsQ3Npx1PKG6V/43HNiT4sioSxJF3UU3IUHQn/5Q1zXwyWE7C/aneKsI16
jHnG2BFXRpBZpThK3I94JHQaTwgpkNmp6eg83jd6EO2TcGk/EQxD/Y4lAmvxs93LDqa6OAnxIHQd
8hjFNd+tcJjaRZHE70GQyviZ6Ni35VbYhZxJ2mZXegurgA1ALhMHEGk1op5KBww4ApX4BmWq8tI5
Li5whPNxC7XSbOmjQhHITlLuaVEDPXqcddQR2zxTOfnkqS+AOPu68Ci930isWLoXMTS03cs2QYxx
OMyEf2yeddkrzmQb/osDizdeFVpyn9SraGQLB5jc7qGtEHqipgekHiXqC+FK88bLKYng3FNy4Xb0
2W7TdH3wgpirgwGYSZBVQ1IXVQOLcI9AwWBW+LI2IpVMQTvBifjrliKd38a2l8l5GwKbzYVJjlfl
qFYUchiDSy6j38IVN19zkfR7s5VFMcvmIXJ6Vn/Nrpk25dx38eRqlpIdILHoIujWDc1w2oixMXXA
Cnj3MrACdkwf1Bqi9Q93CtAWptPOwtgG+Gls/42hVUY9qkCJ8SWVYx78/cC9iA86j7VJaihwJr+d
0kSkRJZjY3IXlWuWbSS9+K1j6hG6IhP9YKrtho9detqbUoWOZlh73nur8kuG29XP97CBbNuXaB7C
XUtMDuPodsHz/OFsyMd7sUoxQ9jfSB33F5ZvazyeEMrjOn1tRaH17yVhaB9r+MBQZC4XueJ2uS74
R++qReHJTOdBQjwZzlOTrcwdUG9bnZ2GTlmrD8ArRjvAe5su/Sm1ER3cj3zPFlYcitgmPXQne7Kq
K0bCug2VErRo7RGCs68oSFIBgSrpa1Oo1L3kapXJWrK1Kbqh2nGfR7amcYeOBBzDmuxdFW5wB1Ei
oSGILV/zIm37Y+jzTYhjbzu0O+WqttAMwDkug78XAYBp/4R00QaHEPdI8YHLaB7fGXZsOnIe+z7e
3KF1ncM9um5DEuAt3PImLJd8Eei/Lj1QuKZHm5qY6+PURiuCMySJ45CAsRsUVhXxfRxqmIqBA2UJ
ryCT3yHLnroWTwUOzM9cbSb9CFRrPE7CUYhbKdiwow8rdHrcwZ3BHz3p8ap+m3Xj3VebWdHmZQY7
0hgvM910Pldkgs/bt2bLEL/kbQBQq3PXRuk7FZscnqVF6umTbomIP63W/fijN7Zh5Fj0W44OqwsI
x+mrwWEYmZVDTAZYwQz5BlUT5jmYdPN6bbp+SGsHhAv8ohqHZZ0sddM6lghEc+ZxyDwdkAQxTNn4
AhMJYA4sJrnETTXzchbqAENSi95oByiKWD0Mvc1PTWo48qCGhvBQVFbZPft0uBnCfwPgov1wRDW7
wKI2EMdP2fZF7w6xx7uOYA6yiWl93d1u+zvBh5D8i4lNuqkMePsRl+NHOmftwXFCFJz7Vtbo5DmO
cYq2socR3t6XU8YMjDkyPxW9rrJOTP5PknVoPs6Be4Y6OxUp1O0lvruCdxRtZSopihSz4ntGjCx9
oevNpLfscSfXyTDhPxklEw12v1Tv56UuLC+8Ksck2VNx6Cc4339vodtwj2fLjPQwuqZds3yzYmk7
ii5RqZ1UynfezNe967tElStIgLl4bDEMM1ed4KSlUFZlyCUhdB8NwVfl2W3tse278U80zgJpxc3i
9iGtlp5gbaRs4mnJ3yRKh9SVbnFIbnTCZvITfEtwrGSLGv4f2ZaJPQeK3uQaA0rC858XblgfVaIW
9miX0G9rqcTC5UPb7jup9xQZFMDu6ZDqu8JzO+lShA7s63GJ4lh+zxwB61GZgfTfn+SM7UygOJHQ
6NcWJ1N+x3ex2OG0bk0SPoCThVjKUQO4zOXN8NN8sGTW1pbJJnJIU4Y5uy1gT4RKhJuOUWZ/NcUc
TewRisI+eowSoL0Fbakns+rK0cexSOG+sv20naX8deRabq7UMujwgtO54X6XHfRwGsF6OYLm7zRT
BXCfysYxispt2bK/TdQrNAAxOJO9WogmLq0YKJ3YIrgZrp0IpS/aSPmTzoNFExUhp4/vx7HFutPd
wNcBKerKzjbCjbCg+04RHFYkbkYOmkMk/JHQbm++C0KRjVVOa6Cjufix8FC37dkwo2uc556hMOPd
Me0HArQmq2u98zk6FSoS5hUagpAyJMiqwZZpvG5PLY5d2EsRY/RMSpk3tLAlPvMWvfW+2bd3k4vo
xmK3s1meHMip5RFGINz+dxtW6rFsZ4C7j5Elq8lr4Mcp+0HmcNtQRawJGrpSUivQRYl4mvePHO1d
85CtiuDtghk/RFcp+lF44nk9ZyviSSMtTjxqRiBJI23TnVOBqeLTEJBUs9ctAcMxVDEWbVugx1WM
/eOaIAnGVM0e9/u9oitjP9lIzX4aQidCVGWBpeY1advQPEHxqYu2hs3xApnDQBj+P2Wg2arnj0m0
wCMV3dfOIQ5nAb+BCko8nJfQH7vpx4Z+olmu64q2DC9xAxeo0qY+TNeQmW1P0cnDhc/AZqdvgFE5
RCAZoFeAQ94RDREgeWk12WeCa4Bx8jmlMTpWtAQqbtCToUVqkmpsNCIdQbkD5L0ajuXTtSINcOxv
SnQxp7UEcI6wyBkl7Gb+i6tmsaUU2FE3+FCg2qYqKRYaElhsmpm941VcwHpkzQr2opyxvD5n1QII
ixGC7ybxNAE2dGmVQs/IYVmiugibADMQZ/+94zoP10nNvXxqAZX3/3Y3uLTEg7MJICJc+uZjbllK
n/N02Lf9gCV/1X528Ped8idSNLDcPuhIowM/LXQsuv0aEYyO2GFd0jUdj6xrkRF0Smxsd7ApnJhx
Ki0KR6YuI81hvoQ/3v4EokaNqmY9tXN+2Dxs2+iJM6TvyTPeA9iA4Ge01q+195a6uWoF1WtfAUra
9Q1LOZKod2zowF+jHFJQovNFauapOEdY8PDL6ypE9rx6xbOnLIOF+1TFUQs8UWeGYAdxWtbGZz+S
YvLKVR2YqkOXidw2GGG00l6Mg67ysMV7PyBUaoIuF8oXCSPJVOC5jCX6K41hViJN9F+exeyYZ+Z1
Y8Q3lYz7If4Tdf1mDeKmWsDIkmuXxuri2gVdMS77dRqec+RudF+zgm33NcMham4BEyLBi9YbN4Od
RO2RoT9OlPb0v20BtMFfj7zZ3ZU5EzR63ZxA2h1mzasZkIAxOBkfUQJVo8+WRJtr3ppU+unNG0QH
f2O0F80dePp5Xf/1a8/wQbCTiQzeISXmjqcogMUBwyJIGw/j1DP/yFCA8XYVxbomtiQobcN+aGLi
Y3GcsniSoSoQqSS+YNaa5vg5ppB1ywUfGJdptaViZzej/GE+pAhkZK/bXkBIUnmTgteKQdDg5Ztz
x3/DpTXFPaVopJKfQLdbN6OJw27tMb/5b2BoNYfppPsoxOEQD+2c7tWAPggdFFsBYUY0F/PTCuIA
tjEaHac4dkJiylXh4STDZ5oRX/wg4BC7bza6af8xR+uIlAqOxqB9SODvm71r1RTiz9xj+QGSmsFu
Do4f0bwXLwW8u90HDqvawd7ncf4AAipM995K/9U71PMGPbcLxWG3FmcR+EwW5AFRjis5i5jv7mvo
U5QhNmS0qQvZF7jHm3aWc93sbbKgs2WzA1kG6mSAJMx0uf8QKRqduMKz9eDZ/M784bYKTNC95WqA
FRc2zvfln126DKliCG/NvkgAN/YT1svSgq8huK+2a8M4Uooq7uSaXwEA6OuoVsFrQ1ODCrYACpeh
pR1+WJCPEewSLeFVpNBT3jfj4pE9OPf2GAfa4WcReSaQp7RnvhTrsnR3Ap2HuWCuACMjyui0V/jC
o6ukckYeiiIKn02j+l+tdHhQvZ2T6K6fYXeCes8iQ7BtDLNRkO+LqSaTueGyIzLwaUMLeRcnXf+Q
rhotRdJYdRVjwkENpcv6K9t8/rMJI/tAi559pwQ27nVBnDsvA/YJwLVEKFUTVacM1n5j5XHVrycL
DyqCX7QFMYbq8jqO6bxXzbywX0u6u5cxtfZekyY3GPgiaQRskI+XCqMoe0QMjz228agfA6JN4sMm
0+0veO+keEXKV5r9iGE2iV4ahJU8sG0y7qCExqAHjLFGmitbLkW8x4DATQ9OahOhSEvpJvV7IVG6
fkPof5s3LmB6j6CVta57vCxgIoptnk4qRMVyCntLwzVfYU+O/cEpTs4MXotzWdimJVe8drA1gtRC
srpZZ/U5pDsRpwnr7+Adsikp5VLwpWbgx74XT/YrAoV3XyI5IJ5rtdn5qaDTwm/7Men7BK+R3ypa
sYNFgklkJVBD+MH2SfeZDiTH2isXW1uudM7Hx5lYuCnHRvTPsAkwDrEMaR8/FItOXwl8N0NJhn5Q
530X8QNIRfZb0hxXHpBQcY0NXuASu7XMzGiXQsrPIyYQ6rz4xc4HvIgZrYs9pI8WU6vsMXU9vMSQ
LZrCKR3jmFetdtmV8cqkKmMoWq+RXGVRsgEIELDDTz+tH/E4/dCPRaU6L9MLF30jq0ETtZZYPBNz
Ra0VsFhlwv5LwmSXJ1Dqs8Y4x7APtCN7gkys3Qx1PoT9g2q+hjqAnEvrFT1NX1m+zO19Rgsfn9YY
+PtUpPA7BT3DsUiKeAzrEYi6oPzhog8ePnpub9O7zmMluqQ5oa9Auahn8GMVAJptF9g5uZEeB4VO
/tGkILfrGbq+uApaxbaE0aAMZx9NKq0atuHZYxgPJa9IuUGe7A5qRXSOISI1alNzcZbt/2I3FPLq
JFZpzwsmHV2puJT+QUS3nwrkxdLXjKvknMBsva84d/wpTlL5o/ditEc2SpxaLggaxllm2l9c5GgC
njZx2PhQe+RrXAL4M8XUD9NfJCy2b3mSmRlGptsSH7FjjqS3Iu669Ci31O/VHCGE7JrPfrlPDA7K
uQXCmV+QoJA+DnmbZ8ct8OJltEuLKUg2AuUXnf2PSqjiq3TeujudhBZE44bKfw3eZrcinhp9WFGx
iyohzKqqCQQDiqFfOYVb2R5cxZAnEKNCY2nlHYbXLUETMW0pqLdhnkFhYAjwghQKHP9lkuyxTZ24
7B5TjHou+hbjkySiv2KFNDAYDOeGHpJ+9h1+PFQ5THiS+I26Jn4Tup3c/dauib/kGGzOJ7oY/waV
tHpCzkOaPYt4w6utIXKQhxXNIP7yOcn7kx7sAPOZkIWnZhjwvYGZzBvb/NCWiway/7BjQf+2XGe/
fZe1DaqdbZl8WvMORvkgPjoEuQLn0yrB7ltSqZkt2x3t1dpdQWhuzX92weChDLpx/ZsB3/tvsI7r
Guakqb3GZElQmtYs1RLEIQxqHq1kyGstt0CStzRps6GaqCPr+xbxDUVTQ47WX6XmO7QASatpBTHc
2tbriujXkvG+H2p8S7L/1ZgUhDtAETY/GwzjdlxNJkoRBoiEl7OxYvzCZCHFjwXMRC8EfyYpdb/s
+33mYw5KHzUbczB8NFIVYm6a1x1ob0doIcizcolbg2LlkvRxjHGfow+/Xfyojul4HsbE24sg/a7r
5nZ5HYzJ5S8d8v6/Dihv+dNrpHScMbEkT8Ej/rliE9wFyzDn8RNFWKgtGeQP9wk8meA0jdXIIyCo
/PRTa5+mxLtPLJsqtNJFNAGaOx8npywn7d/R9BxcO6bDsgxDjKGqgL65wiDKXdELRkVpDLqLKiex
ucLQoFNHGA3Mf1bKEg2XXpYFdZoXmnoAwcbR6worij8DVEMvFKgoKckMD+yjydVs7xikPxeBplx9
TzMyINBep+wOG2zmx27AZh6zKRTZuR+7gvxOrGPLZyI6OhyhdMsBUuYhfuj9uiL8DAUI0+V+nYcD
7D9RBsnao3IDtEEWw+bMf2dSoV2ZcOWjT1qXaPzTK4xV/8CNPTaHflR7RWGw+9Ij8CIuo26c1I+N
YuR8wjgrkw8NDC/dKRKxbs/eLk12njMktFYskJ1XA3YHnwgmYfOZtdAPHKeAX+5hl4xP5zG2Ibks
jcH/cuHY4K9XqCzIfRw5yXFaRNQfjOXDWFvB+nDf9IAtXYnmvpOHPgXnfwIeybpKsFQrfDZlnvN+
678p+rf8uvvGxFU3QfAC1L+3/mH0ObhUiBYyXJXor4snAxg+vLkx77CUwItWjtup24MtliphKdbL
LaRq829GeaFPoJNp+DV5icNj9kLvpV5yc9+hDgmY+y3Nry4p9BMB4bDcgVhAuXDTQucDhcWdRD85
I5Ic5EVEsVVM4RK/e6C1WfW4l/NGTf/Wjk1rcbJwT1s+87ztjf7cbcLk8OQRJcm2+3UgREt7nEwA
RfzHB6Va3DQz1kqvQ0TMvsEhZxq5L2dsYiOMEPq9qPNPGLgr+tilFIuVdobC6M9gMeZ/QKPdA9Dn
OfjtbI/CVOU9mhhdpjAWaZ8gB4kK7M+ARKtkr9Co50DVvAaiGVi9+ptSHl2veNesWXy9DQVovKxo
EpR0QVvwwRinqjsEDjkB7qSPkprN8JA/w+C4eO4YC/zUuGAeGc58e0i93kFgChIllcWIBDyjlcqW
YWqRogyfRoxajcuMPdOB99Ozgkweioa4mN7R7vsnHuj8B7Ug+STFOoSXUWfoz4d11ZDEqj3GxJ0P
mJn1sJtH4O4aJ3B76idPX0EESnsmBejMyw5RS1SlazwkeJ8FE7XYuLxONxh914Y1xhYvT/UrYFbT
HEa28PHTrvmK+pk32Ssyi9mzmaIhPgwT58yVTncF8s5orDMUXSPVvZwd9bjCWkOerGL9+GpCN132
fBrGp9HwpbsWcwO6Y0vHZjtDMAlbZYPdBBdXUCNYd6D5wkzJIuQwlAA0LNRa3l4F5DSooQYuHYCn
eBbLg8wyMTysXc4xlHEE9U+LDvFhmESyqTQgr/sLcssZjN3xnOQhWeH4WC/JQPuDUFBTnLPYAe0E
GMu/grvM/+1yKO57R4ZQTh7j9GfZ8+wjQ2Bd/55jOPVXJlo+ON1i/jvj1SUPEeW4d0uMFVEBh4aZ
t4BJQw5x0h6HezXeAl5547U5Ie6ktaAVui3/HPSShF+KN6loK5xtoXi1MSMCdvRX8TSqDeTxASKh
UT1h3ilFXXAd8Qsjqx3+on10xdNO4I9fJduKi412UWJfJ5ACw/vKeREdFfYv+HHdO1BxXnTFuyJj
oR9EUfhf7RK5cDRRJvxPvdOt/90X40BATM88grar33hOTUVGlr/fLAMWCIwYpV/ZJtUTIN+2nkBT
tfkzUoGwclyPoUF0RiUKmPc+eZeR7L5PrMVg02/tFp83L4fpgj5mVYeA/PjuaPp4ZrBtiLf45J3B
zx1hEtOeEHcDxMc2k8WlRuIgXL6YouSQbGQR9QAa+6cVVPBLNyaxqLOCuc9sdvwb1xADql3yaD2Y
BR+uIpFeLxAVIAQMfpkHgya1OaD10MUl8qqhp1ZvMcJAnc0lhGwt+Ir50WhuQz0wvtj7fG5AHiOW
e5i7ewWtgjzoJRLLId2IWJ83UNbia0S3GD1FTXejCidwT69It/Z3Edv0Y1co/4XFMAIBwbZB2eyg
BlpBSQcXXxE+H9bLMNjAH1Ci8G8xMcdBCoCBD4nfx6de84AAq7FZXqD7Kq4Mw/G8jiWhcZWoRu7P
SGaafgb8Kl21adHWOjbgjiOAu98xkPKZBgiovjqcyuns0UYPB8358jXmW/K2wW7iHgLW4l9Bxfq2
QmP0omEl8DoOo4rKkCzkExFUwFrb1oc/aOkwWUAr1z5v8Op5TtB//2sGqQT471G/711X5H8lWu34
NKuU0wojRXTfoJrFn03t4B6tDt09UgX5diPQ1WPA7PkP9KxAag00MDVck9FWuHbeLzlwxFHM0C2c
YSgXMKzwJptIfNwQDzg/cZkbF4P7LTg/5x2cLSgGtL7CUGeecLEEDK0I4BbarH3okXpBzfuaI/Nd
FHjfbspZUa+Dw3hAy9WckHgq+5Nw87bVReL7l3xHRhHu0ejOZY38HrDOdElWD2p13QRpoMTFRG+P
vbtoAihWD8TI+LpOZnFXYTlCpH3o16+sg92X1dP2Eyx1clhpPCUgl60lH7bDhYl0L/69umShxwb7
GUvVhxiIGtgwDWeSxIpUFMxhUSdEC3kvIFzHDMQJlH7MWJJ39Fg3Bjgx63JoilhkFU5cDplL6/UB
SeJQGzQgQh7TrlvcQQDxmQpiwSk9wsrQyuvo1u6+NWrYjqDfSQ3WzyWYKy1hr4NmYj/0UCMJDO6z
kJ5BVE3vGqgElPZmR1I2kKbApMaq5V5vN+AHohGCsyFHjwTzEey95kNGeqDxJUsPa8PbZ1M44Sp8
sJaUhGDNKdGb+INMMwwPAKeRoDplim31nvghrqMsdK+YY8snpnPVPmKAPJvT0s1xc4QCSo4Pnms7
nS3iRI8i0AZs/gwAkxdr+7ZwHDzWFPvjuBWshV2552emCQTaAn7iLwNUhNdmkvQNche2HVoTYYBA
NNShcjTLWMXQ2fVlbOxwX4zwBoS2TAh5BuUpyCXh2TZWg5nzn7gZOWbwQQJ8golCbghmjF94zKCw
4X+Y/SJIF5pwm3EcOhWppdxvpGUdz5vfKswGClqNnUofVsJ4id15f8YjBeW1AbjLDbyBiwRH+4Du
PynH0C3RbUjKN3S26Bvh0RADrGNwfbLQhKBuzZGitQjx1r8xPwx/FF/aF2xtw2dGge2uZl/g+069
lBjsREu9LnL7iQ5BLVXTBYxDo172/wCJTX5BVjzS3PXC5MkXI//bIQtvOCPHxsATTjXoOdrImLoZ
myQ9FAM1umSomAD9rJEPdMTUrUYwuLiYJsHFSnLcQte+2eL8CoYwhdZo7L+jrJgNplEENwwozmgt
m74LD2PLnSl3OOi5Gtwhng7EdcV9niJyCAOp/ZC2Eti4Rao9MoQLox97wTFb4539sHBArDGwj374
hpO3fcv6a9eq4j2hIJeAqpP9wJsGsaPbvsQ/ur4HPtSKYngx7Vn+aJH0+LsbHO2/mY4SspbG7Tqv
MHnJUSU8NdFVYJ4VvVjRNej8+nmb0LaDbj2mZoPcMRu7zlY76q87gX1Bz2VirTvc8rgSa1xn1N6L
aISsJu3y5YuaHrQg2tq4mqcZM73O5tlw51TBMalVfPoFxWh8STEmbFErRxwFNuFtMBCXxPUGvcXd
KFMNZc2Ydvdg3/W3TSd6aiLF/4MOuYtAvep2PO40xRwry4cmr50FU3SC7rj/XAQERlVPdP9zAanQ
QjqIgXRp9KiSVzDR6Z1OeYeI0AjvTInZPL6EgjgyHDtYbKwXItA1ovXjcfiHi07LH4hSIkiiaXK5
3WPCNC4nR29a3kzZ9gTltO0uzb4Y92CiVsTnwlBsa0JNuP2Ngfqv++zXX3lv9o929th1wblHlE1S
uP6f6uyWldHS2Vezs4kfWyehettNJF6Gns+wcSxSw2o4ItgYGuZhM6BqBzvVGmyYhXx8G56LNLs5
eYGWPMBB0dCSW9waDdji3wV+o74e9rDBO2GEZooOcnzMnRlfLUTSn7GTtitFB/+vqgHPtRwtnEOR
n+lDgYgQOsX/csRtAksv2f4NObH96IiX3wySxRnyKYWuQIvGXcdGOnXUiHf1V9AZN+1Ql6rwCKFF
XFGezvwssJb9kmxRBtlhxsAua0s2/JLU3rm8UB9LbKAWLeOdrO67xUuyH/kUZfx8k0jcwdTDVQh5
G1+jW0gTRpJiNDX3ma42ufVXGzfFK6ooe2kmzu70RKP/YhNFhyTBNH5THebjye1DY+gM583Eoefo
Os+OERmApCFPak+ikCihUdeeMO7ggOm+lclBSSgVsnmG82hTBPV7XXvwd1FhE4e5S7L+iqFxS07a
+xUN0TBmBxdxuNyF8C+kG8WYUyUFv9yorQGBkEN0QX8MXb5dNhRKzO/YI2T42a+CRpofF0wEXl3k
2S+cgeQpJXP7bhhE0ZAXGJCSQLdQDuFGXj8MJcsnW8mu6gFD/3rlA6iY2BTp846R6sEVFCocOOBB
8p+ZdojACPb019TKxT7qBm0jeBsesL3CwgY9Nf5qsLtZ/LsPen8NHNcsrlY8yT2l7jPak+EE8txj
dMn2+zQIfSfT9NYqjMn0Nfm1/dvDIuLXsoJwLGnWYla7d9Niq2GOaFS2GMEeWwhxfnqn7XJkhOn9
vJoo+Q8+jH2ZQfpVrYCLMD1H3T6C6+5UPc6Swr25tynF74YNgsqOYv3NfOJ6lJ+9WSrLxvCCZmm5
M2CC79L9dv1jKxUybqzGjU0+1WJYQYa7eTY/+p12d1D0LHkVmXmYDtjyBjTMoBx4dgyDTpXqtewg
H2sriEGjctZGHPArdxAAL+uCEzpNyT8S6xQe5AaYZu3hqnemisXLgUGo0Jdb4tPP1LfZ3w0mIG+G
efvfsoTu8Sbl2MoxVvNxA2fmMYtk9Guga0BntRfP08B11dCAq+t/js6sSU5cDaK/iAhWIV6pvffd
7n4h3OM2iF0IEPDr76n7NDExdo9dBdKnzJMpXUVnMPhot9RDxowxMf7V5RrcRGViPliYtyDVXZyd
clSJCw6+xeiFmlohr5VHiy3Ayj5zIE/3tFFSQiFZa38M6Bg7wKhhtq4XPSenNrz6BNBbwAlh0Xbf
4eyK6T6GE34gmpKxzjti+KFtRLXf4ChmSLnPcSl3Gf+3+zXjQk+nLp3jVElvr6Vo7qei6ZKTLQQy
g+pM+JaoBlUzIy1ANgE45jB4DZ38JSMEBcgVP30BWB/Tfq2YIPqgn+5gonWbRltBEbPX5GrdVex8
+OyxGt9QeMs/wgOKx9dCnB8Tt72Zeo2WwPr3UFEO+O60G0v/mK8ogiWm0aGv6/Ed/r67LVSbPSUw
EW8O8BsPnts3xwmG8dFpazwaZyzPtvcNQLIQ3zq56tWZWKCR2nm5U4HPcrcW1XiWsproim6v197Y
qonOvLI2uM2nwfvhwh2eqoF1pz0UgY8iOUZQVtAZCKWeqNaLXq28MMia5iB47UxaOdH8N3Q2IAih
YzeVzjB9Wp17/o5rNepbj6M2+89cH9xOhkfE9uUcdRNTO/ePVN6OGgf/MDOP/xfFo/OTsGEFuykv
K7lr0fnsjgwSVp2rKya3udIwLbE3mfeyDlV0cKzPZdaTcPIfvJT8X8gtmy8F8ZrmgRMKr5TUM6tC
ITicNrVnv9lPvdMc6PA3+3tYXjR/s3eQwPK3ztbquavH3jmZehHfteRMmxqQTTjQRv63NMPWHxdu
TPke7VofJpyue69zVXFUzoLQvWz0I+3zaAkuyrLupAnL0m5bbXceJt991F0wDbu4WfTZgKjV5FK7
3N3Xknn6Ytp8vumWWt66QCzvRUSMbtKNGsg1LkWB2V27v2cD49EH3AptbDPdBu7avQPO1J9FFc1P
tenRGwlOnQE2ojdSHeUL4ObELQmg8mY/TGNyl3mBzE4d1rVOw6Vxwaeky2daAIk2HH2qrN2BCxuf
933Etwlbjs57q0JvX1RFsl+4Extim5usJt+yjI5yKu/x9pxvNVjj72Qx+vcs7HKvo0BfDB3C3s4u
Y/Wv84v879jImqJWRnPOZkjGlp0CuSE25wSK8YhS69wgUQG7YJA7Pt0Frf4cthxhsOHyiuSwJYkB
Sl4zpO/OT4S8+D4IaWqROt8YuUcDFZJAV2xUScubvGJawj+bpn0uxu3vkkN4YKwDnPf1KH7NnuBk
zAdn72u3iB/drAWGww1BcgmYHqo0muKuPDka3vB2jPFIgeWxC31nwSQpo3GkByGIxLNuGh3s66LP
7t0xsOG5DrnImalBDe1yHEkwVKQ5Ixvd6Lnbnrcg8J8DNJGjgQIoDmurIVFXxrRlh2pdIp8GgXvH
YSPnZhT0RPG2zVp5vwwDZcafMMZ+cbIyK4+UNY5vzKzLnVw5nZPHQ8EKOGrVRxUHDqpJy+cbbrN9
j5CkIW+Czoy7OnO875C8CCgrMTTdzWPAp654MCeXEwjmi1fn7+xTyYdS3GaZ4451Tlzsoqq8kkes
u8F4D1CFDgnLPqnDzD2hkusocyXfwJcL87RZfPOFAqYFFEZp2zP9xdwcO+x0o/na4tnOT36RNa8F
EuRz3LjdvmmS7gXSzd8NzpZ3ZzSA+d5zZfTtVv3s3UZxOBbv3NHrvqOPx+LQbJrz9eQkkX/hvm5v
QTOJZbcwA+RZ4d2EahwFJenFTEzR9nZeXdI1nrdsabV28QtRhTp4jDY2n+Yw2Ip2bdCqOtWFnp5F
DnRLJUz5uAxLf+9h7T91GXA0m1shuwNyWDA8AzDEtHw2IFHJnQdYx4XR3P/jlY+MuUxQ5WY5NCcZ
IueuRXpL0o7Pv95x82Xn7bOp9qdTU4Wb2qt+stUJAo8L2SesCR9jtQSv0B0Bj53DRFfutnxrxiOU
Wbd3SfJQyu+X2uWN99yLCkX7zB8ftXncwLjTonX5A2Q+973HJpS/o41MGRHRGv9/HuJCsia72VfS
ORw3m2V7MK1jbpwxsd/loEB8hihbqSMCxlC0V/BLAI79WD3LPmA3d5d+egx0vE6IIvS3nfqk5p3w
4oCMNHyB+OGWOiyKqCuGWzHL/8Mk45zsonbihwNJzMl+CEjup4PLk0zH9cqtnCxZmcSb81vyeRy8
+zSoVwWkB1vxvlZFjSrNfNnh/vLp3Qqvjf+j8aQ+M6TqR8+ZHeyj61vcMuy659BxF3YLEUwH05PV
OFZ5QII1ZivMborCtUeIBew1R/rPxtLHq3AVj2qteFQ8r98e4MmGW1bY/NJW2Cb7unNH9P8BSJYI
kVMf52XaTshH/nFFOn8QEsU5mFhy6tgK/aiLwDr4YjO+82s98YNvzCLrN9pfaGfZtjIqzgVfz1vU
xfLB6AhbrYHluVuipHuLbWkeqIAvoeeykG8j4H7wd6fGNE7xPMd9BsfF/Me+hu1A8PQsuGZ53gVM
13cKa/BXhzT0JGFjgTQZCC+G64SvrbRou53Vxa+Yy9fuvTzyP4PSyz+SEdyG+Zcvu6ij4nPhib9D
Xli+Zp4Ab+/P87iw119FF58nPUe6UP63hH+98YcE/Q++DnpXTx0+AdKd92EySWi+CjuKfCd5a+tM
vaqaTynZNKbO5JMFPWCo49T2k1mLHQZ+9K8wXUMSaC6Tuz7PndO13PgXeAaj2ezLz9XlxJUWHRoB
2aPM+3bov11Ykefxy4x9cmOLQDzGk2rOXb5kj0jOyR2QWPTUTEnDyBJaDL/VHZxj34TqdRxk8zg4
fXaquMXy39hcmZIW/e4QlwjwDcnIFmCAsJtPaBc5KIqW/6Q/8CxVbQEJY8dr/3iJkdPg2Bxz9M/q
Mwz90bwYd0RGIjVUnz1BY6US1mLuFjKY9uHYRGAHVZ3LQ0dO5yfCbIfn7AYCKqQPeM+r7amBv32o
OQ3vOLLyaneBH1F0kUT1T6EwScUw1JdYuu1JCgU8ZJr8S7twcWca/vNPf6yvNk5wHb4sRj6HgoLy
WADJ/NbNjfnjKNmR7YJyf4xogT85FSGHvTevVfknFOV4qfIMfcSy5qdsRtCAuyggLnCskbw+5mYh
+y0r4aeB8or5OJDUTW5QCzbvxZN0ObPS9MyXCEucGf1uC/SpCetyTvO6KeaDcScvwQbTQf1ZloHF
yhYihjcRa9Id9ZWdv4MmmYZD2TexIXsSDOteEIz9Rcei6zyQp2YscBMt4z0H+ZFbnMZ5kW+cVtd/
3rwYnD42wOSfts6wnLkaAjVdkDZLS2cgW7xVSsXnxCkU6cFEFvWDaSJm/pBQcJtuwxX/zONJzhcv
7Er3POJM31QkKkhR6mjGAR821mVPyr8lN7vqVGENRGmlyzw7T5yKkcgz4QL8lC7IUCvX/h6CPfzr
VHmiHra4yZKDN0UB+1MCa5u6MdjPXnJt8XKvIjdqCL4I+81VCjW5PlPnBAcgIobjfJ0H4C4tHy/9
DuhXM9NdkBJc8Pbx1kji0fNsf9gU5/kOI8D7iNeIw1MJBeJwesxKLl43ydsiW5fDKGcTkgZr+CHa
pMbAslXVn9qWQixtQksOf604VIRznx1kVS74qNUSNugbiQuIGkgne20KynbspkmkKU6dO1Vy3cNu
jQvzxmRYLCeI1+CUr9yQvl9RJx5ZeFRNoCDOqqPqCKCDwy0oajmcfIFHU5a0D5tyGG7LsiuaXZxP
5JZkUpe3mMYYOy30c5y6VorzvOmr5uldTywammHXuTbQu4DrLH4cOVTysViTrd7rJR4fV8DjB9Fr
fz1pg645a2B9lsUlaw5+T5COdO4Al57TZQvhxI++RxXkWLj5BcddigEJ54fKZ5KdB8GjrglqygG7
9MAVPbXijKORVm2PAt0zw3/N4KBnm4TjPynnnqUFcvePJhYlnv2ub36abFo/M7j3/hSuQbfuW133
08OQtySYijreJ35s7u1oCUYWGeduZy3DON/lJfc4n5lHcB5Z5BZUJgTNC+NpF34TqU7+kjzB62OD
Tvikq6F/mGRT7uhE7lS6sNWw1CJJhDtD73b0G0Qn4t6GTijd1UgdY9GTnFw1pZRtUC/6c+wKg9ut
Ay885USR1EdGxZnrqJuO9aT17iHK6iG/A7VABuRLmJboNkPabnay36ASAE+yc0dT50ucaKGvCMvQ
oPa2HdHvU5xNwb/Zn6t3rX2UOpLf3W22aZepKMvnmH2vGJ0L91bHktjcWH3Rq4d7NSVVedykF00t
I3WFLb+WIvu1tI2R0d6vpX9MmnC9F8Ncux/QviL8WxlkkscgG4c7DPam2cPR5V+5Jp6cOlQgsd1B
ltrlzSkrG/3QETezMXFSpMc/bWIniBlJFYd7csVoVElYCX2cOCq4NwCGSh3RGnN8wsW9wj1b3/3j
pBvbx3ZMPL3viszcuJHPfptJP3ipV8oO0lm62mNBCNpTWaO2SoL4XOHgopL71l8/icRe33dPsn8a
Veu/V1T6paHBs0gVZjawcRNCkHsLlqWXDwl1q0k7deVOGtt55yFcl3jvOWC63MEmgdFI0uYgQyPx
vAOb39z6O+2GZXTwMCnr5/aKeVc7pwQHvl3pzv0DIF53+wqIWj6Q1JT1viMfWZC2qabiJYF4JtlC
s0GSFjIEuePSqkgcyOG0IZF8EtJpAtRyx1bS3yfz6jfHTpFeTGnL4MtLTJV/WBpfSCspnoIeDf3O
WkYkfFriReemdDz1orhLsnwjwu/phwo9GPaFf3mIg2G5C4WD2BLkRdUhqTBE72Bf5odMTkb8Z6ea
EWFuQUO0kk2C/10KJAeAgRv+/xsHFKrXOUAvXncTk9tcuTS4Mj/R0kl57LlkVp8K9l8MRwAUc9uV
vIiYVpy3aVGwHgdKXY4VlY+kQd9Gp/flORgjwKh0a+jluG6u1lvygxOMpv9mDkVkTRu4No7FoguQ
ITuP5P9rSeDI3KEjoQWvsRTlnQa4mYmfBGZ+BavduEUp5sy3r8E6hh2b1zI/5VufcH7ALew/JtCM
F8/ranGYTKmW0xT19FyEftZh7lIF8FQaG/mITUhet1KWa3LAo1MIAR4U6UGTCMUd7k3wpMd4vcBz
97CvWqkbv6sBLmhI0CdXbt47S/XQfLraAaisBTrYJQ6hoC6UQjQlI1G8xrcrB/meF7zKh68ETOc8
sgVn53aKCxK+4+h0DywdBsDOuL4un1cnHJ5zJMe/lIoP6JRahMMdgFCB/iMIcKl9N9bdd4vxztV/
xkzlc0uKEyOoE1t+qqPO5fLSxp2RAmltE8sn7/0Uhzuag0lyjJJ2jJ+CDkj7XauRlz/1W63a30WL
/v6Ewrm6x8KnWxyUOeod5rhwkCdcrxhTJYytCaKT682yfvGIu2/ePhIEpy9Ngs3xXFbKM9+LDfFD
Qnb89sbHqor/cFZawhGFtoNlYn+ppjw6FQTMwhVs+nou2dmsmYd1pxh//AfNYxCem84G+RcFCt7w
L0QIijJ8Lhbe69mmjIOzS3yl/5a8K+a27JomxDXCsvmk3dJHu/elobWnraq4adI6tJZ6lryd6qde
kMm9oDtGzcO4LpH0uLYAVFeB1nx2BYQ09e3RVl1oPsBUx0NL/tUE9sSdBbyKQfj0aIOvHhfvesKc
tzCkl13r5LjkWmQ3c+iN662DjVLcOeNoip8NksBf+boZ8D9zItYNmAJsXfM+0iFWfsRD4MtfpTEm
yFKVsUh++HkraO+vKq7LwRQ1oo/txeYsh+ZcBmoaSpS/SkbOQVtRe9mLKkrr2V3i1W1/P1pLDKRo
N2Jxp5xG3yIuU4AZWxxkkpT5edU0ccn90pNqTiVnL6DuodPhsfKabdv1QxH27IhNJOmKQtlZk49h
9ovPdcvj8jYZGfLTOWKi7k/1rHnEZyQhcylbszg0+7ZL9n6luGjRUG2Rv4Slh/uwz4awRZtw3XCM
b/x4IvSdDgAD4/sAzDSe8e7R1DPbOeEv107AGvnqgc8Po580hwUDc3wFyI7b514PY3ALWxZxcM2a
tToWji/VM5/J9kTCLVQHymQ4VZQ4fS/RGkdqp5qKIKYWMnipnMEwNXs1Jh6UQJKfewRfe8yiuGJp
iJbk3CzOCL4yWCDoKujH5lds+YMzL7aul1zwPPLiZCQ9MKDyyGYPokazehgCup7ufVOt9dmFVNoe
raI9aNh7UdzlB1UHiz0roTL+6vOSzP0TfFzZ85h7V597XrctS0P0Vv4FiNmELNnOEK3VqY1DUvaU
HDTYRygvmJWs2pGnTmKMjJFshYLj8sG0QEz8Y+wEdUNgE34/nu3UJ9V9lPRWgEM1wxDvZiPUdje3
GVc9oTi7OK2ZuCpXmNiwqfEaoMK1w7Kd8krmP/1GupSc8ZzF90Pf4CK1CmKPp0rDRq2Jx2RNzP+V
QMkQp77TwfHj2S1Ptg0hYDrjbPexBlfndsjYdpSMLO6jixm6HRLyKExUQ/DYDlWwXtwmJnm+TL7C
+QpmfEfPSdw/PoUscAcqaGW6osSVB9Vo9ZMJgQjdRWP+zq1bPq2RYnhxqFD74zGNseqULoxtPFX6
0A4zm+Ras93uBrNiwJV6LE5B54fegcYBtD0qEVT1kE20kh+9LuSQ541FfgzjunzFAAKbjhIu6yHp
Nte/yrWdgGQsokpaTAOHJ6OvHV7siP5/nNmnO5PFlCWsi4fUG9d98pG3wKS7pFgAS7dt4Q6hqcj7
Fx0l8InJctXjRGORzLQYGo8tNisOFNv4vygQhc0ib086sJxx5wMuUd92dTU4f7RDQ8/Bhp3zRy7b
pG48/JaNVnVFsoNUGiXxs+NeAODofFivR2qbtC55+RWLJEzUFUfAT8nSkq7Pd0qmSAFTneLN59zp
3XONMvV6XRdvV9OzBeYuYCdtWkN3EXXOIZK5gQRbEkWhl2b4/u845c0DtyrmFVcj235AX+/ryxYP
Pr+b7so9FFf0ECsX+aqYepa+tojSep7yixq77WGpYB9TC/pDhf7cZDnBy8U13R9BX5jb82a443Jv
ojGecPVoYzpgwRXmZEt2wfpkiecnPRl3D12rovRkSC5RtEnVM2W2Knt2V1+rcTetEO/HjcNKveDC
juvIhW1u5R7lEBn7mWmRBzcGe3Y+FsliE8afaVY3Y9IQj6tQqzEsm/YnKsYAyIDM2V1WLPFnsnXO
N6MZn8nMHlLvV01iEqf9Ojcr6zM6ZdnC0WTdaKDjATPOcAoFpPhNHThSvfeLTnDZJDln3v6psBey
wjwTRbfKS2EZbYHfoCXS0C3Nb9RGRutwY9Y9q9ijYq5nj/H2nFbYVSydFt3D1nW537yArxBbm13t
5vWu2VxPNueqaBf/JoINJMZdwRsVv/W6TMV9Jq4e7aEyXYIFJT1EaLIkQNRFRY1NSBiKs3O3xvYc
BAR9g2c0pmn72GJuHIKzibJW7MnGNOsZkGuojlGspYcWPXVEbGOrvOFlrohs1KvPnGYxOR56oKJq
P3d5rI6s/xBoenWBJmBmOc9FNsftA/JjXCJOYJdf4FARweYQzCyNexryUlLSYrpV8J0fMOWFeeim
xS7HpJaNfbWcju/aMt/MLqb3iL1WGOyIyp817W6LT9auyVw5nmIxOuZXHmo+AmjbMABFDoLI3BTB
RH5iHpuNIZq3GFiocvrlyy4gJLeZpt7nUPA8tm+yZkY7KKgd8g6hE/4m5MEHF29tDV0nPFi/Jhnd
7nNcSnFnaKGaT61jjTqNE2r9I0uPcZfdRpMeuVrghgb2OEzE0WN0BZZnlP27jhldb/xqG+6dicaO
Ox6crseULTr/FFLLN34awI1/jkS3hQVYy3GXMYR/bsNMlYYM49Y7K71W27tbduu2m0dHRKRlCidL
2J/C7muxeT/fkNJZ3ZsNJvMjHAdV7EyCTnGuyRLLk9yc4TPIp+k3Wignj6Fxopb0atnXx83v5uVE
V15PkGdOXofWw+ybUNjKo/bwb/eEZPQv7Nfw3ybBTXdGzBs5RT1fQ54+xsiaifWzsZZeGHRASLji
KszFVdjKvb/lYUtUVUn1B5XPfxZLEY93V5mK1sClG6DOqf3dLmQ3gxORX+eHFJ530RSf23sqJsiC
mw6M1PgbQiQUEWpnWQFfl8HUdMcQz/7GlDkcdlTntn0glti1zE01wa8kbmM2VS5C3Xbw1Myn02AQ
U1B4BY1YnLevZT4sgveosMQq0SX5chLi5vbCu+1Hn1kHTZHGWQDKhgDFlkaLXvLbcC4iuIH2mKfb
2DLZ6qXhP7LfljNFCl3/QFC5+/CcaH1tHeF9lU7k/xdHyHE/jlDJfCk5xRMLJE1e2e/M1owj3ViV
2+laz6L2xA0T6Nva4wC3DjA854oKM4xIoN3TUiD9IcPR77Y5zaOi2GHdL66sgpNPDxm0CxceAaVG
bpihJ4/seyFdTJepCXOX+khf/CKcHXt7bEfx5dELmBwLjAT/Wj/HQlgy878hX87nqNzUz0o/1nNM
OdE9xafrP6dkLkrpR6RNZb7m49IiDykp8Mcqo1GMYph7uUXbi6e18xMUzrLtuKs8ec7hH9/FREVb
inueH4Zc+P8VeM9byp/66p1GTXC3YWpzAmEXZOxV5bn3C0Mzgs4PbhWwMfZbbp4TPwseB6Iq1JJR
dUNSusYDVv3oN3sxieTpquCCtfih6/LK4KInCxRlkCPwOC1sIeVRef0heL/Hi6KC8mJGGoKgLkr5
0AnBGbcykbxU1EreVWXrvkykrtaDzrfrKEOoV+3aJqPiwduce2pS7G9ruL4BpmQdXIDMQiw8TXXx
HgQUpJGLUch0deGSd2/z6D3sKYOgQTN3fwe6m3x6ELt1Sunzhftt4V/2Wk9apaOHudgPffao+B2H
bGnhrPm5Pg9flCQI02yzX+Fgqo8CvBQrf4sWhpJBupTgLAOtkedOlXG4ZyrshttsyvnjCbp/5FE0
k3WuowJaYgvB/dolWPaItdULnybZlz5xgneqhuZ9HjZAGqYQlf+3666W/VY33pEixRLMJ77GHgM6
CV6oc+AMkuLxBM6t9erk6KLZ00Gz8el8cN2k4R6IvG8klG1UPwAFkfOnZcsfHzlYqeo0rlVVor9z
CnkgPrJELMdd/+KOFEftDM2vdxY9gALAmKtWaDoMXJc1GUoAFf+67tf+0PTH0OqhfSpH+lFv2nLM
J7QRtpQLp1GmsBG3mP67KGEpi1BCgl3RzkiQ6ZgIQZdWZJzMm092DrG501w0/f8hPyw1mYZ4s94f
Z2ISOERVbMfziqdLYGX2G3GESI5egbOj4mhVJswRLSbXHAANKOXHQCpomU+N1AMnLOEH/yZuRXiO
hMi6PbSaLG5mK/PxxSnz8iJshG+G+2y/fd60JNUgvM+b9Mv7gb7kv/zndt0P3hVS09AEfIczOb+U
OHBVP4EIquwN04vwLj/SqZ8t3R7xCejUxgeOJiW4YRmIlnRLDRaQ1cacspE6oj3VNs63jRnod14r
7VeUcfzfMKjWNn90i4as9UyG4asNOSPwOSui4HZcYjL8ElCCRQEmDgifkVVU4N+IhyPEJQ0fXb6f
ZcDN0Q0ntPYmNEXUXpClQ2g2QIhoP42ZF7/LNsLxAVd5F/T/HnPim/mBCDaB7S4jk3CipBH0v87Y
KhmXkqeYgETGMbXBnG0965/r2bTTKaloZroOE3xLFbLtg19pgAfKa5wXxsMsvmlgHYOLkDnH4LYz
qrtpppjEZZ5l7ARppXxByc9U09u640tbP+nMS860s6w0wfGmkUUfXVqpOoIDxDm6urgfEFVQUY0U
3p3CTxxSdwQJwXAiugaRGWEM6LhHGnLI+a9pvDbo5Rl82NuCSnCSY966sLkk+g6ZyMe3mMagnRky
3X+A5fMVJk0SfRS+Kb+bDRfOdrKWp6okMJNGImxe9aTqty40dvovb9ZA/wHd4vA0EKkzKbvKNYyT
mWU8bUS2u0eJbtndNWU93Q2YcAfiUU18sjq+Qgmj3/sv9OuIZ9TrGjOoKQm4gx9wke/EL+l21Txl
v6zc5EUjh+Fj0Ed0xI0K5LnKbYR96VOE+toHWS6P5LJ1eQq7Bh6Kuyk3rtqeVvNkAOBYvPlw2O95
wk7RYom9tz0+O062jxkzFe7wR2+WlAdIFA4/zTvBDpQSmWIayvW/ZSOuftEwz9hc2yxOiLX9kzTK
tndXgXzZSUXuekdoOJKPpZy4MilGuhiP2dx7H8Jby1PpB513BwQk0fObhql2cZWpjhApXP7hRci/
/8EzMMkSTRFPHGPra7yCotwb2UuL1tw6BI6fCnedTiJw0QK6oKnUAWWqdW4XOPBbD7H4aTVt1P41
trXJXrhR3n46hSVoIqcqulQUdLandh7b9hQRdFR3lLJhvdAW1H1pKjAv4EcwKR29jsGudzpPH1fj
wfxIIMSKlk1yZYfNn/r73FyBxkIZPTyFtsJyJ8KXEPDrZPGWR+jvBBNAwg4r0F94YWEO/0ntC8BW
8h4p1triHlG2pQLS585EOIulOiH1UkSR5pQPf0B7lvMpIa9zTYfGrTk3Ud5riv0CMYi/PnMStZ7N
4L0REgjf4B4YmDh95cFD5FCvtfNNRgQ36cni3c5mMvOxVBsMWxcbt7z0KnQw5YIS8j/naZ/Jy6yh
Q/Aq56SzGN+rH4TNxHas+7IUdExfR6rB68qzior6L2ItQtFE3TwUEVcRA1sGif+r3RLwxZmB/NFW
0dVjnUL33XdHghrZnCmgijLL78MEZeR76jBqT9jeTJhTBUBw09EycEs1DFZULNphOnfBJikujNyS
3Na6MHkf9cZNDBRh+tQchH2Cmz2UjCq0rw5cwwQoYIr2CEun6x39DNRcLG4x/umJyMtHusnE+AgM
R+tsSIrhKCgtRwbWS3uw5EcJGeo6vk1EpdhIqL8k2VRxILleYeI/r1Wcebe5rRC6qUG8ZmE4wwnS
ZqO4Qs8NzTpiLRRs8BiTczad/aG8OnyjZ5doRZWHpLELlujfKgpZvuu+39p9NWVseeTk4F/hD/N5
v5YkUjok9y21s67HS6mo99tVZY9kkvmRwtvoXTkcHewVvuhmqS95sEG5NQJ6zYxVzFX1WUuDZzZq
TJEsYEehRqphMvK7vPqKyVKWaQ75/uSiVIJ4kt/aEe8n7KENczOdxN50onPaf6Ji1W127BosxCRY
rvRrBmbAx2NA0Vtqy557IhOgDROFDamQ17+r4lyEb7zSeJVyCndosEX3fEFWcYlS6Kg+sNNDxfjc
7fDLq0rs1arP5N/rFummYTiLJzpxxB3BXvJdcUsZDejhlfUE/gSrLk8UxEIsM/aEwcEIl1leuC2c
ARtR3R3dZZyLg+tmeQNWVRfDscl1/mg57j/nfWbfVLwxU4bz1D9Yf5D3ymN1APnLqUEI/GvNBeIn
NzMAcqsHf6Yt70hzpf9H5rOgQVE7+WvTQ44wE/v8oBXMSNxHG57tiqV6ANjN6jPrZ9U/CH+T73nV
BJ/hAB5GU+B6lb44n511iXuzc+slJvYx5Hwg1hKLoYZ9Hh8yzynRl7qW6McE4HzIPNwe6CCbkF0O
iR4wtgXkyliF7vnS6k9lfCAZAnpS8prP/j1LBvmx3i9BZaKOb4FKd0JVpK6uSaqizQ7keK8GTH+t
e7F0WS6IjEvxa53jiESqYYHYqaUHG2bgZVLCdzU4ra0qdxWxqEsX1KyDUT7BLTRkwH4EhULJYSoD
lugp2pJX1Y3FS7Ms9a+kUXmQqiG+Gv5brH5P27WiwR8Hfq0cZPvtznQj8HuTD1nFRAjcQdxJzJ2v
bAuTYH/VcYZdF9OXm0YaC1UD+LwynIv+oFqPL4MTaPGcTUUC3dWbzn9d+8xRZ1psoNEmccV5cuGE
Z+Uq+gKw3+u/9DpsFMHg6Hy5JgHoMI1Urx1h9q+Gu0z0WUJYoyWj/Zh9FZVACJ1AYkpFPEFT5g2G
vfJ8/k7KyCHfiTgCPHYa6DWCW7zlZp1q0kAqAK/Is+tDLyO2h2pbWeUaqsnZoHUUNSexmuJ/HJ1X
c5xIGEV/EVVNA03zOjloNEq2ZL1Qlq0lZ5r06/fgp61yea0w0P2Fe899qdoVNQ2WgSMR/BIjZRS/
ZlKsDjQlUopvC6Qa0sLV9he2VTftXcbVzl5FbDt3azjcL4oLznZ2EPh8K47l51EiAUXFyHfTRCiB
Cu6castsneekQf/zaQUzXUBijWjLMJEkqPjm6k/UtmUE2sqVJyjCzO9C1sEEPHh9Vu/nupr/NF2A
7i8BjIkSXRBQDfmfRXUfNO01aTVtnc6t/hdUWR7wzLPAwHnxqjlHp41RjJ4FCwQ6xL9yUWQmQO6t
303HqIrvk5nijnUIe4ymb8WPMHPTL4mdutqMdpLahP+M6hLhiV2OmqcNx6tVO7+cKUNmJAqXTiqD
HFseJ2dEpohAGGoJsWNDfBmrqfM3Ju3d+BB3iNr2nV0G2YZF7ZDfkLSjfGwXRFsnCaB4vJRNB5k9
6ooRb/CixHx2pcCrg06GyQY/nNui+ATE1PXK5WFNBn4W0Vccj30wMPfGEdWcAWuiC6x6tVwbNAfq
MCf5GP6o+xkUlV7WAZ7tiZahZDd443kaOR/oE/keKaL1Wafs+HdNRQfDvMKqQXJEa2idTyjOWcSa
kq+fF86DBr0lkkFNFMJD5RtnPgw1ldJMzZheUWe0M69nmlSnitbAQxOCsCZ7kFOSlT8TPoXk7rJA
a59rlTFxBJ+q5TaKKNfoVLxaNVflBf5gmEKC4Dy7LmDXC+dMGT/xGkwtpzu14RbaURvc3TRHloB+
sxMnkn/rpN0C61Oge8KRT5MY2hFkBLvqbyLUFMFdWN8Sxr614QuALInj8aR7uzRiZ0TRL/3JhR/q
c9bEK18kDP2BVrAlJ+KxIhxlZmQYjNlOO6zkzb5AItQ2D4Q3ZeHLOPOw3o3dATZO4oDpLdJOLv9z
n7INeYxAuKvryDTZ2oNKor2hFsnao7Eh4lWQicexjC6ZyyvoMsxA4AzG0zS4XnEYsjK/UCyhbtpK
hcEXf1HKErU9RSOS8Y8C0V2Ef6QV8gSEp2lRngT2Uv0Vi6DtlxyT2UcjS1bH+zyHY4M0Pspb+egV
PTZStaC52hZeYYD4JxNgnAPtk7QQIpoGE6DhN4erM0BEhVAHMhLPqosKmeJhGPj4YRkFtB8INQb2
a4b6AWtJZBfiQXYyYezfTmXsEzaQTuFXptf/7qST6RJLxoTHFCFPVhfep7AgyRDyQOLPblAJ0/sk
G3iOoUlJ59bUA2TfKDOWvZEpQ2OkjQoC5TWcMk8/+EjNQctXvete8lG5vn1M+zz1PiFuBavKEhUb
DmFnRqCGQ7Euz23JB7CqMyoZ8iHhNToPiVfXt65YO3NdG3rcORMlOD/bj9XwE4rsUDyNLKWz/yLG
I8xC5ilb7m4DV/g01xJFNfs2qW845jlHRAka6znqIcA9gacq0K6KtnRvHfhy6zygGQBFXLqF+6rc
xp6fIukyJRPwbTJU0k1fb1yUZ80phPLEJBiv+HSIhtSJ36oiUuWnFvXsxvussSlSoQwi9UDQFDzI
uAI6MAiQUj5NQbvlYZ3r8+Tn7BRnyx/i3WgT+gfIwa3/Gl7TLdKVcfjg7gSBFMS6L6AzTHSqG5iF
OJESIM/h2ZQM0hh9a2f+i0ZcxGbH5KYRsKlWpXa/VKo4tqnN2Agz/PhiHGT628QR2Q9m7xQYRGvh
CgmVRH4MUyFnltwrvWOlY1V/MQJ7wxuTDIeRCdol1kNZ6M1E/Hp86OKrV4Uyv7vBqWAdExzaF0e5
2EsPPEs6+s4WzKaslIRj/CzSss7eGY9YmOtTAmCsvUKIgSHB6EhVFzl5/YLlmYkKM2yD2/tSMyzO
DqOP8yaGmzbu3BTs3kc+6T48DYAjaUMLTS8LGqxtGqSkEdR53LgRfTg6cJZzTH1jaoqZIhFjFAVL
mVXmqunq55AXvAOwQ1UWwMSBNFZjeNlWI7qBYdfMxpHHcBqYPs2JjMb3GUcusL8oaaI/GLnS6IIN
FP/UGgaCtrmKqUVAwuNDgcgQ3djyrNpCmuV+V4E4KbhJSYYaNli2nOkMqdGzfsoyQbqe0Mc7/VZH
IRsJ1m8sGmIjuKuQXLYUI6glgHlK3QbAy3x7fu6wfbPosyouJ0kYW/UtUst4Fw615k5KCPEXyYrl
aLO1gAcGi0OusEvhskgWWRa9AAOoy++kzJEiziwgxTPdLkJKlzCl9IBWYHAvM5t34MRwYhldLANt
BIeiPoIG67OIvmzWHqd2pc4F7y+OaNexv5JCCPEYDcba+ElQ9B8ziARirDAypA6PJODzb0RzXXih
ppqrR1mNKHQOc4tghAe34jf6AvlLenf6lPhQAWMcTgwN+MS3KHzZ9hs7qvRzx29b+xuHorRn4+og
SnCnJZqgDQ4JU5ImoKfdkOrh+9c6Cyazq3Oh5nLP+LifdwV2T+fMxGWqnxJTLEX3QGyCMs/JWAxB
vmU5DTpjM9URWw/BwgMK7IIVIn41TILqv0UXImmDHyHC9om8hpXMh5gSjqml2Vjh6+HahczGmCJK
gEqC9UlYx0ttdyuBeeEskYAy55NJayzZQnn9kwuKUFw7mv8Wu7Zum1uFpf7L9IBfzhGtSvvVLa2j
3ytJ+uVOA77trvOAOPPZNpYuYWa4yxt+c8fej7qZ7UsRQwv4kHYdTvfYwBw5tLgJRIcuSXKYztXc
tycDFciGq9FjzghD02U3PVM7XMkExdnSmK5OPkertrJ3pWfL+m9MFqph9o0cBRIEkbdRberqHkEm
e9v94qF1XwNKVoNK2mXfAJegJKSL2MuGxM7XRi7D8gjDOimQPJQ6cJAGYfjKTwCi+NfAKXWfDWxv
9jR5yry182k36T9E7nZ7htvkjGxiptY3N5obcxh7z3ulqobnJiTf4Vbzaki40UxitjJCf74bYd0k
z6pkpPZBoZivuCynbg6CAY8DfjOmf4KMUs9HyE1o22iwXQT2A/3ztAlSB9FTlrUBPY/oGosByFTh
lYbJ53i8/On8Woi0sO6uNVT6wbUZjHH8E1WQbijnSvMDSVbGcHpFv6I8QKGBf2j2n5M09McrfgR5
w5YF7QO0isSCwhyJcyoiXgwJmRKRcd9QwPj9cbY1EFx3XvDLiCFpgjsZP1iImKj441vKmkutr5Cj
NmD9w3VuH8xfbhAN9LyVz9GcQX5t9+MgwY647I0CmgKGu4cWQ/GCwXy9GcA3+9YB+F3oscdP2nx+
VfxvuKY4OZaLJQ3+go5UcOt3ZMmMTe7Iive0oMFkpoIn3+zCak70LxWxYDvYMF28wxSyJNtpFbTr
+ieok2sH2cT/qlwioFhUMfWbL1j6XDR3I7Rya48n2N5Ztdc3h7rDywx+BwT5uWhCpmcuOCazGdHJ
vTdBU/3x2zZI9grVcsnd7ST173Akw2VGLIiynscIN+TkMpxMxhz9TA8KakeLVUjghqCBj4xhpvoI
458TjVgzy3ngeeUQjkrUiDc11CzDQuzq4lL57NjMZIX9oRlsPWGDjRLrUeoCNZHpy6A/4kuCI+12
ftM96wTl0dWY3o4pGAL7i64gs7+1nVX2+4jJNZOgUgF4FjPKnX1RZAySBGFQzUMyjuDNQodq5qaK
lJkZl/skMOc4UPEgW9toLqs59XeNcpr+gny4+kOYF+oxyRE5oy2THDb1ksVYgaTwPLhj8Mk307Ak
7qMHhm45o/zXyY3FS9bsNDIFBLtqwV6AW1wkJxtuWH6k4cB+SYc82dY7a4s+/xQgJ9V51IzcUZQz
T/1RWzba72jq2ukOVMB77epyVHsGa1PxFsL+ZWdQ1Fwh3TBQNyo3ClBA5FWHfQaHBxCwJZYevh0/
Kqszg6R8viiK3vHMOZs2T/QdNOxRjzgvxKLlv4q8oQVHTQVmImQ2uiOOj1WMzqLZ+W28vihPupxS
mlh/hfPOgnpH00wL9oF6pDHtAvxWOxbfuTzBac7iG0b3sHs22CWbcs/wjVt0zmt2FWZhu8hnabHY
L9CeqhNL1hyIviULplez5jlnB1gRsVOi4YONn4ymPHCz493BaFAFfDXcP0dT8CffCkCLf5qN5kUN
VQAkmM0znRy3K54ntyCg5yS1A16hafzF/dMbG8V/VLeQvao56MlcaxYeGZ+Q9hviplk894DKP5Eo
dt2+a2cqEBkW6Ho2s2NGe5cje9IoXZYJKWu1pPfKHujQZmfEr2tYzhW8Ddr+QhC86u0q6JQU1IWy
621nOeFdQMFgQQrjtz3qeXSmR5YISpwMMhezI2nAym9u2Yj8iBZd3NkbRd41TmtK3YSG8u84rVpV
TmvHfGRLl+o7pFfG7Exz8MMLpFEllX3HpVMYkyZfSdiYh1FVmEvatFv8a2avAjqYKpSAShcQ9DK7
WuNeqp55OCKUJISVtvrntDMyLkn8iEax+tdeuzF77u1oue6bUYq/An+0+xERgWW9Np7k1sMbrhgK
Iy6rHya7n+pLMrRZxlAMkpLFmjZf759kYiYOySV3YH8xses6sReoVDjNUx3oLbVv2KOtHLvfDqoW
n0Ys5ZLNnVx+BFz+2K8JnnqnuIfXY8IB9qGOavxLvhgDSEg9JiKTEp2x4SwjfthBw94/UfHggqKe
ctReDi6sZ6dUNLstJZK5OZD27YeoQt4E1Scch0+J0WF9RaaufyOsJxevqcLf8Z7Vvd+TrsjqmsSe
0GJVwCAxyO6YDla89BTltwW4+nFNyFPXQAZU74PDHua1rJXnUL0TW7fhteXBYSzH5BUyJRQfpLIy
vHZUvMulUqn6xjYDd1O1XqqvaEXj7xAPX3wgyNAWRPKUPCVN2gr3jPHV9p7nApzYe8a3PTzmwySr
yxTKpXkXGNU04UUwYrcJgFxvl6SKPWHXk8TGAtwh5vi4Oi2SXScwVAKrYrjGYAvl1SvLGc1L55Hj
9ygp9L1jZyR6IIkyHH0XgzvE+ArEQlHkgf4pmsVqhn3Vhaq8k43V2n8HZyyX29DHngNGqTaEMtH0
9d/2MoG2Myh5nUempSVddTa6Berr1p+gN5jGUPRXXjPN9y6ZVzcFJH+yeCbRFI+A85kgzX4Fk55z
05s/3cllbK8hi+aHJsBlvVHl4IsTHa6zgv29BF1V70IG95PI/Y9Nn3JfQgERErQpaDIaIBv67AdS
FoGjQkzedIp8Nb4VJe5B0I5SdhSGRXJwqEWyI7bWdeTEePU3ay+vv2d0rsSm9pQeO+ijUh6beZVI
c+Ay29bkbfwDZmNl0K5sPyILAQKhp/ihxTXpymE4l0gHzVMxWF5+JcqKUY6wo4YZU6KkF9zWajW6
cZhgo41ayFGnJAXtf6qKIQMlW4eQNCEl9mY31shUd6CPpuoRoeOSIx5eAvc1kcOYn/GLIjJl3u90
JEMJYSusmUOc+n8ykuzdC1chixt0B+pb6Hr8TmDo5481yQDunkiI9FUhuYzfmIJX2SHK3TC+a3I0
Kupgaib3Z6fIUHnN2N98Gdt2uow1Y2Fb+5COHdJBKaLkbquW8yLpxAr/T4UKboJNP58WX6x/HtFF
TV+qY5DF2xHmcf9ShVRsW03ojH3QBITULzRCGG1R9SS9RoXs2JAeHAYT/w0OGysmy/ayvNXQoCY2
dEGqX2ZG+gDJHc7brENdFLUELycbJIAsgFiMQ2ySgR2D5fDpnl6wDsbVCRcM/tZ+8ob618y0UyOM
wvK17Lox7cVVqA7SOvIUhgywPNej3F4L4sSPB7PjU5jZIiB/9V8Ky15vVeM4wwWnKEfF6GRufHJS
WLWvYq4VYNYKMiOMZnBqf8VIKcHGYAGd52I/z/djVIz2azArBoAukijv7hQuZ9eIRtg/pPnEDFY4
DYOlPDRaYIfMZuaZnQy9C9sSbA8uegQXi0JronurFEcyVK7ZPzJzL2wuSa8r4v2oIur3xvUZyvQO
3uYdECIhdoXq1utcQ8psdvZMWsuGPTiEvU1cD9hduKTT5Q4h152srbGJJ3gsFNKZ+si/PXsPCJDn
5WUdR/JcFT7kfzPU8L8ZOGmCDXEVcPeoLJrG08zys3toLa+wn6U3qxRuQOSzWlKVAGZPtl7/ZIC8
5A9y0Bk7N1z46liu0yR8ZV3qTxe+lh9cdJCFzaXHjfLiwNe3jk6ShQcms5ADXX57wbeY7brcCaZr
I5qWQT0QQILtpBNrRTYVFhNKonunaz45Q3MxccVhwv48vTFHWNFosjHM9IFIZ2qvkKCsevkGlTkK
SuYUVb1CekkJRYFHDiILjypJ4JWPvd2lTxSROF2TYhhTblr8Xe4hqV1T7OAcxAiHVF33n0YHbm3v
m8SU+3kIqW2RXsILhxQfVdkui4speq9a2VvPKSg854S1jUmuGHHy7xLEunguM/CxLOscrm9p0nw4
j1NtkBMmIAs+DUb4hq/P0p6h57I4gXPIAGshIObow844B8Qu7cfFTHjFrCATr2b0A/NJ+K16Mhq3
/yt1pBs/+qiCJ/tUFuyD79Q1pvtoG+amp0wjKUQER2m0nTBPyWaXt+lKSxDjnN4WGo0ZxgW9wCke
NN3m6AzwpTsyqgiLTHM8vy6mS0YgCuR5VMCq/4JO2lVHI3jijyQncw9wq6DHQZPWerckL7BxEcns
XZu5GmfiXqKc9WpiMIIhzQwWfQ1d3GDHkR87ObN5xC876pHpAAvx2PnFW+uFzyyiXJztmOe616YK
QA4ntsv+3Momx6NPrfX8KJbQSV6j9fDeA1jQ2S10YUleVvYzqgntg/iG25x6R9mDTSMAYNHuEwmV
8jNIwqp+q3roGgdjpB88hRMW1Q1dftzzmbNQPEQFOIHn1mCUJlg2Y1Crs8H+zRIZ1SiGJVRwI7CJ
/KynzkluiFixMmeuO6q3YQpH955L1K52O1jLMWgmrnDRdOZa2lOS75jaMnae3JQSHUNm0YPedgYC
LHwJ+tgh8xbBOeGMGumFrGCnEGD1L6llapkgDUNKiB3sC/aqWdMxS6kphRTS/wkLpyPRa+8of8nf
2qBLo5dr+M2324hPCthOj9kEoC8iJAlyyQMlhyU/lH8G26rcJ44LWLICIGmyb/zOa/YoJjq5h69X
t1edKoyg1GVcvGTnkSe16QCvEAYcN6QCdNNKbs4qLyd5Y0z5GFhOGk3MUtHkB9l4YfKnaJmyjT7g
k4vioL5D0OHxMWsC0ZvnkVQKRpvN4XgWJCZQTdgMcz4U47zxm9QYNkVti4pq3wrDk0DRYEWGlMqO
FZjrxUnygjhDJT+Z7VU8WKMBPpWiqYo/RA1pA7wiBZ3foQZe3SMz+0QDQei15Nb1mOlIqMO4Lr36
mVRhDiougoortMWySvY3ExZo4nuFwrRKjiODMcQPy+S31c02tgkeGxIxwhvIP2BnCe5YRDH+0Iq9
Dw+/gBGepeoJVMzsHdlkQ8ovwGew+/cqAbUpbXzAZIzU//U9lsR/rStJQQdF1xEMuK3RFMVPl3ho
z3lvMgtIde2wlZR2wRRtH2YI20E++ZqLcEYqJ8ncsBvzWqCZT97ASCIQ54Bzljv0BNYrm9UNj26X
pbLcDa6aIJ4hQ3l3DC8wxU/m30lgSO0jSwxIBKNd08N4GHaw81kUVm/wdVC1ynYo3JsYvZH4JK/O
a3vD1IE3q8Yk3e0N2bBADxqqshPj3uBBUHuO7yh1OLqZ72DOh4Ti3DXOoKVBHOgNDNyRFEPD4sgC
ctUXzjB/cZ744rWUDMsi0Yd4JatcwLxYhEX9PmAX99+7eF2Fx8Sb/FQuPvHdMsYWay2/oHJgRo5O
wJNu21/qyplIoJbWwnMZNQhIdihwHHn3bU96wwZqM4mTtHRte8pc+AQPS5B3YM3ASu4nt2UQhrbO
J7sPrgBq9mUWpbcHFsBQdmKtHCE0WN//UzR0wjobYScPjGgYNiXtYjcPOi36P9xeuf3ksJghbjdP
nPyf5dqDZi0zMuHo82wczKwRA4M9H8Qea8cUbIe3lwx95i/4PSq9dlTtFFl6HYV2vrTDv2wGGK7B
E2fs0RJemcRxjxF6atQzkFWYniehXD5s3p2cxyYc3PziIx2wt3RIWOpoXKP25PupYpaNxyOKmpMb
d07bP630M+8W6tVuB721Kr8VkhFxtayxOVWA3+L/ormQBsg23ot6dXvYw2dPgDrp2yiTzZlxUg/d
Xk9eBDFksHP1EqUAvpON1lZPbRpP61RZzYz2SfJRXbjpoGCvMuPC5ddetBPf2E0tbRXVBwynTBaa
2uPMSmKtf+BGcXW5DybFVLCUlIlfaFyk/OG4Pt3DMpjMYqrqtijTwOj6BdEAYUx2D4FUkfqZh+yy
hy2BUQy4m7Bwx/uA3LQ4T6TwWj9tkyO3qcyCT6jzuXOe8QCxEBFqKL5Vvd505cy0d68Ghk7HvoJR
xuatdLJnZMc86azw8bIPhA0sXyR8EsYyT+n4QbxkmD3k1cjr5I5x6L8FgZc4b11egu0ARGG/odKw
go+mqvu3DLMqS12rYJUXFA6bsn5Jq1MkakamenKz8kISLLoq+iVE0Uyl2K8xXZrsXUIud8+Jk3t0
x1Wz4E6gziCb8Q2xWltWGyaYrOHYomLWOFbD0JonKEk+XyNrXPnLS0ki2/TkfTK1QLJfPZIllONG
lxrXCSg0cJ/kPQt8qyhDQq3qa1/QBrB7lmv8Lrss9q+G6gQ6rIU0JWStXm+rYInQSrFXri5ZXw0O
KpwZtN2+UHUQPPH0UOd3/tDIo8/MZjwobgiQn0Fj0ACQeisIsR9l9dUhC0BSpTC+v1VpQToyeeFo
ZsjEZcQ7W0bc0fIug82cjW3PXnlc75tSCu7bxrbQqyqaSva+QYZap2CBusQHASc6YPWRqvJHlcbp
R9wxYcNHaYGypBrvQXR/4Y+3s8+5Zmv3HugRsuyuzAkMlkAoCf/B7E6y3Hhg3O1MV510QX3mdEQf
f5lGu/sBGG8uyP1yrYUEhKbynLzaRgyHEISg9l4Esd7RCAsoNpkN8Q5OfQ1GPHCrCOfmFNPbAUHi
EgxZ+czPEdai5VfhZRjcBOvuhaqAyQ7ep9j7x3k0MEh/cUbmVB6QKhbxWDJgQk1PdZLTicFFQz5E
5BKvDoOd1PngMR6i74i1Z73NRlw87wwq7fkM23Uh5TIsuxhV9Wpd4KBsx9/ULcBPyLaR6UQsYEkt
9x3wI4T7mhEsgC2HCWjaEP1aBsN3iIOi3BATlIz/2fBsyn3vjSQpb1DmrAxcquCVWdKyVwDYu0Tb
VLnFt4lKhGgpM1H/VKKU/ovaE7896Tbdk0fNLp8siQ/1vq4nhw3poMgFBYLwRyepvAKdg0ySn7ye
RQo0zZPIWREWz2N0IvKgQpY0lB2xWAygmbmG+NXJOJusq4/gmhd9cuVzwo3Lq9hSie6HFqbnlV/v
ZP5GuOeqi+vyGoDzk3QPpBoyfZnDdZTELRg7wFzY4wq341ONGYON2yE0sr+xYm3qUwzCjkxi2TD6
xQMRqkvI4cDau4OzjTWXUG6cvbNejuS4sN5PTELGXYsxtXswa/w8O3TP1Q9sbjBJJSV5GJvBG9L2
Bd0kYrggieSncBAW8celUaS0rUPMpVts0MyYoK9WHyGdi+KUr2QHg2HDlLssLTxdAtXijlvHF/ht
fVCTmTfeWfNQQhVtkedbWuhM76IITw2A476v/0oLt8Q5sZIANHKhocQg9WPZdc6wgIEGNFUlv5TT
Mkk5SqJaopvVtMiXukLyajJT5/BEnZLIS9VP2vtqCtWLDGx4FmCAod9iZ7zppipMT+RtYXUiUY8z
gFEJs2SuY9qxsR9QC0Y1zsNTVRNZuhxoY5BehB1M5idr8FVHEBhyqSG4uJk1CmzkXe4n9NBYgmd3
4xSFH2CAoSpQG3/19jHjIJUhRmoEVlNfRu2tiRXIjmRfAqxZEHohboOG9arqlnHuLgjpXC+krjkz
Si/6/wmcGFv9+L8s84okvtPGIoTYdi7xybwjYxUmPyZoU5oenV+kZBNfR0v4GOkKG/irsdx8mrmy
G0gGdx6I9Tyz+RQpV1Omf2u7GdQ6oDEvQ2C8NGnmIx7w5N7yfq7zYJ8M4XpI+ElL/m0zATsjQaw2
00mUnTeQMOQ6U3+qySdS1i7CdVSAYE6bZnmi4nKs38pry5zbB/BSzqQDCTwCnNq3J/CTJPaUxyWr
HJ7lka4g/s0OBVDpZo7lKN7DHr4OtM/KoEvKhnZ+TaEJVw+J12BfU9pfW9WiY1/v0cKEayVaZsL6
8nhPCN7BJovqCrT2q2qJnWeXZJx+T9vZHfkA9C+/t4vmt9IT/yLrzW/druFDAr8SGKdSysMYoVZH
eCqYZcy57T3yUFT0oX2PRpcoRb++cXn6MC5gWr94+SrUxSTP8ipZQ/aE1+gjcyLnoUub9AMsFtK5
JhzQpTHFX7o7oVJ+tY1RkFxA2S75lmiakFA8RBSazU3O+Jr23KzTH78EvbtduY7NDmko2Zd9wkLp
zc4UiLadIUW8Nlv0YaOArjn5kh1y4LQBZn1/6Vkh2at3y4VgAtygsTE20J6MNn0Gxdirjwt62bFm
gl6e+r4dnkf2KvFeMg0k0q4VLCGqOCapjE12ZL+FrAFZMC7V4j9GLdpwQNyjPyDps1L5R4PXnk6h
yILqJEiDVgfSCrvyVqNG8JCnLtlzgdItJMtypT7Hc4uVp5qFve7+Jjs1UL2Ghv1RoN+iLumSq0EA
op+LzpnLhyafvfahGdJYbTNErfmucOMguSi9eAlrtMX/w71sMVuzQrc8i7xdCVD5iikInSZ/ixar
o6rhr094oFbiRrKDOxrU9AHsUUO4Ax6TdPIKmOEutHp/gT4xIXJTtLNR76H0hg3EJFNkDcRVEzEb
fcD4gM0/DEr1O/Kb5ggbZKy/2sn2rjzrVstYrHe6XbfgPThw0w7AHXCeLcUNwwMPU11PYBJbbBSQ
P9OUJK9QTNbNbespPqOLqvUD8mc+C6TC/R/sm91XpVOOrmKxWLLJJfCTs46Bwj+6JcOgLTwOfWSv
y0+tearuVamku616jZCHmb7sTiArTfetKF7A0kkfOfDHgNb1J9RXysFi6LmUiDMHiUHF6t+9OknI
KwP9wbc4jwP7JEnNCCvZmlT9XTl2X/zMXCl/wXWrThgIsvp5NnbrfEUImXp8DoUIGV4hvs4YapJV
n7b7JpdzslNj0n9GGbfPUTi1/zJyVT6bUOERWRHDI6Xrkv+qQq9LmdEWnvOcAS7nPK8nX/+SCViM
XxA0GxYSFtNoSVZU7aC9jlLawMIO8e01vkG0PXYBNOzIBTVGQ464918HyqAInW3DI1r8rUOPYQoY
2fHFdkX8gqqXgqHR4MT3q2ywueQeYkqko+uCvspW8j9WbGQUeePHmNX/gTeXtmXkuKOOQUzRBtjf
vgRRpKgdKlbw4mvliI3EDATEGgmXYyRoV2JSmkUUTyg6mjvMhGh4ShllEmxJQqvpzjALmviKimfC
MbkULuUkhBgSMjLEMH2/jaPUdp4SfnkD4mmJSGM3txAs/uBVH6bXqFvqxOZsyHX6u5vDiYkDS8rC
xRzlZZP/ucoZuHaBB+jiXFpTRGZioHzrCj+DlxM3Pn6ILynhYH2wiq+ss2S07LDSFp025PRFsfUc
MgA/2UigbyULTO/JwwDfHvsihcQZaaannnYicQaJT0YbdizkgBqOMG6BTCvGPgEb6LZlNHXq+pT+
BVwmiHRJSsZuzokCYKYcZePBtwvZHBCqmV9cyyvocI5560xnfmnZ8qRPK1z1geFKhJ93Ye1YHBc/
doOzHfImPqQcZtWvuvawTGq0Wd5jhFDj4seJeCGdy5V75eT290wShn7uU8UnK6DJrqVCwhJuDh2G
jT4GuXXsQlggVz+vjsQhlBxi0HnvuvWT8kb5IW+TDyNwvdHY7yPit74XCloEtlHEKey6BRsd5MOm
SdqjX5fB38nH+7arbIVPelmWnv5jUN1vv2bSjRqcHfMuRUdyS+oQ9OwYrO4BHznHAQgS5S+aNtYX
arYbUovzmvuKGocaTXqgZmGQrGunMc4an6uootKrqvVMiBwk3oiyxjt/t/uhwzQ+wSDs6lc/xp4G
lp/4Gn4rVTY2KMRHgniXhr58Uw0g9L1wYpMg7MbFX2JZ/hNqTSSt3sAr+xC5Hv1FoOKIzq/1+4YS
CdL1m0Gn2F7YKwwB6nvLY9LPXi1kShii3WzIYosJXdsjnkaAqkGMuLTHZqFbQwaWklk/9AT2bmP2
U+Wl6CP51QJDaA+o2Yy758qilaRUgmLKeeeX1ChxIHu9DbJBuy9pEUCD7EKsJTdi4AN/78Y2DhFj
kGgJGBigAyBnZWcPS22PLCex+oNX61VrzLatOgFc6wPvqe+k69pEu3owFndsiQ1UZBdf4JbDIWrP
VFgEK3aNDL/Y1lC4bpAUF93VQWFSrAzm1oSPdrlOjOZ4ItcKme4IjR6wixfg1nLBUF27JaalgWQA
PhIZ2rDC/IKFEksi1W0ONEXZDxu1k38RnUjGk9sU82vG7zRg4Ta1UqWbtut6+8zuEX3ZCZ9kTdZL
MfI/e9RR2Bep7OY9iXxhewMWk+c/rDLihq21H9u7aUlGsqDZ1OQPGGuRbXGrjJP9IsyAJ4hQsaqL
+MRqJkJ3bIpO8B1QR8fBVnlzHjwmrlfC2CQ5uqP6ROfmRKfQZVGzDzuquBszQLd9WYQBf8o2vubM
wRrIadVAMtBXFVgpuclOvxbrBeU9zYqIMiYKO4NfLgRzR6Z9811QDuf9UcO/J2gcc9uya3pH03CQ
mY39E4LOVNx47Ck3VWKjpdJFx10PnaPoygfGMcPwTESxrW3uOL5pciroV+INmghS5kEVN/Z/UZ6k
3R9qSfa67GozhxWiTsSXX1Qhcc8DgtNr1Ps43JNuoM+KfAn+ktkwlfhnARbC3c8aaYC/ixwRDS8y
wXV/a1B9zp9cuvWj7oaGXa4u1etoGX3rmM+dGNGgE8iIbBIPaF285Dp5EGSeoPuo9BTX4+o4drw+
2Rc+fyBUGg3MZ1i9XYr/GTuz3ciRLNv+SiKeL6s5GYdGZz34PGmWSyG9EAqFgvNgNJJG8uvvYlbd
7qxCV/cFEkhEKOSS00mzY+fsvTaKT5h8Gdw91Anl6P+QHRPlmiyoRYzhOWg0aOLjmljlLfwI4g8J
+iBovaZYYtRF3GwFuXINFcX7GoUJo5kgjPStcgeh1qhB7e48+z5uZeEztWTDbSg1awvTE7sd49My
x9ICZxHLX913qQOXgSjP1LWRHcpB0zvqTQdxFQnMOVZHnO7EJgSzXFSVZGsvWj+KLoJxFpLSPJEE
4Tn4QNZu4CyuX0nbpUw7WuTl4E5vYbCI2bIiX6IaZUwg5EB0g3mY2MsUVmobw2fgC4Yijrmc92mr
6O9VnZG6U3XooKC5OSyIZjBY46OJrrK6T8GA6Z/YtFDB5ABr2zfMiEvqCXMZVKnTorlAW23fpFmT
K/J9ZqjDmC4ATipVgqfre4akk4r0mY41swZqT3IqymRuLQZ8Nbm8MYkJtwKbRblv/uhNmiKMjX7H
8TwmiHyqaC6b2MP7Dfj1sPtwSeis8bCnHG0h1Op+cRtUlmfQ2wcF2zr6nmhS8+Az8I12icg9fz9E
xuTt0znA7TLxpH4svsD4bMqlLAutsnvHFMngA7SV+9MpDb/KVwQNtfaF7desbvBVcj7S45xYXyh3
9TVFqpKvuVAc4wPPYx8yjT7MLoxT1BflHtc78DCl1iUL+jp2ilKRTm/Uj5NtMTBsc6v97qUZg3x3
MiHqirJ5xtGkFZKkhAmWx8AFYJ7FSQXGVCieMqGZwtELC74jjCqCuzI17Huc1LJHc2MCSEzhHXbD
bkp8n71ahNV32Dj1g6Y5TcUO4uU51hpRLd0WvXPLGlVkqULH3eHQqQ6ybLP+SZpkfpmdBQZgDhLN
6OKPUNDcQnpCRJktX+iykOyI5Tkq08sgZvUYcJPiYmMbCHaVSS8IBoszDxtStDkq1ClJgxOiiz5a
c9rn3HP2EH6QlkHXPWBiJTr7jqTSKrvk1mJi9xFsMafu0NTyuYPFnXBH0WrfVyPON6B8Gmm5Wxou
5SL5lcPKEqnP8b5EwgT0NnsiUIeWqLYSSGe6RSO3TyvYOZ/QRFHU43fEnJsiwGcWDlEXRaUZqpeU
PgKkHaLpIwynQIBdduKaUWlUOcfaGzHeOkio1nHR+cbtYuXN9ryPGAIYSAXk/9CiedLpn/q/mD+1
xsFUnmlsTd9kJ1/bkiHBlcShpH0zWxr9V88woQmueF7qArx7EdRx9EDzCt0q9J5KsG8Wo9XDwMpV
/GvidvCDTULWhBNf6I24+hYrHY0dlP0V3EuMd97ZzFKoO0jPgP8/Mp3NkurIcLhobiP0C8MTjZWu
JX64WYo60LCjc3YDBrDo5iQD1yNee+oJhMSWcUv0hNEv7narcHlJqGnTJkgGc7jXErzhl7B7sNx8
7BZ6R2VN7Jb41j1j6h9ZYc1WrryutVP0jwGr370gIEJRlCEV+7RkE8npWQUT5vzV0NjSo1Ki6L8a
cZKkjzHubWprGtaIO8CCiOSC/7McTx1EOSi5qA9SjV7eLaJpXY3CnmkhDpV5oTJmigqGzG8PM3Pl
6ZE5O7mr0oEEttbEfoBRhrKYa7SP9mQCM0kRk5iRwG6Jxmz0dsuLwrLzQi0eLTNFr9oD8BCXiUgp
+92xm+k1LTorP1D8ZcQIcBAU9Xn22jY5dw3ICAIVyqY641uC4GbZ/ah/5cSaVxt4NPRF3JnGTIlW
cVG7LXaMfi7oa0AZosI2wwA5X+xoNFe9bL2TDEPORr4oJ3mDjSVr2UAoUJAOtkDrmCw3SwZgFLYP
CVpuzEd5Ge9qvLnI4UikXvxPnVOE320SdJyKJWqmLmitJDoEU2V+TwO3qMhOhoj44s6Fvowgo+yl
QSDaLwGLiPeHfZuxjjCxlIPetOMdrju4FSt/5LnGrZ99skn7hb/4IvwBCw1NeKYprk0oOypLJ8h8
1K+sXdFDlUx+t7WM3M1z4mjaJVtOmpb/ynpr7aqxafrbKqw5qTiOgdoVzhHGb/LeGUHSdlqIVGaB
cwOiNVUMXktaNrrBrEcgMzk1wIoN671MFmdtUeGeBj46JsSwVSSnAxgKS3HR7QLniTmjMk6O6Czt
YUJY4ROXE4hJMwUE+arSDdqNkzLl2/ZzgGy8BHltrEpsHgrWEK2SnVFy6AA1bD5BeEX0n7ejOe1i
vLHhfsLsEe+kR+W0o/ljfsTMijCzoqg7W3FWY5AKLHzAwWC6r2x+lk1xQrqyRWGMAYgfJM1IMpAa
R9neexguv+ZCaQfaOeOum1jQTbxNBxCNm0gwNFtlCHxDaFSuJQ9FM2QLfYjYxpVtO+qL21Skj1Bi
Z/k9Hzi1HiAoIGvCUsUTTfOYZj9OGOnutcgaKovaEQ3IWFTsgFugRqQOfv+gCu+Vaq1ij7TBLu80
wZrixSSWQ7K758ybAX0YAaNkhgSxfJEqbVExdq5PH4y5Cebq3EZq16e+XZzmDmX0rrAoXR7tUCMy
SkCDyosaPDiCtgG94+Qg9pXnOTEte5u47AZftJk7U0DAbGbxc2KAkDzQ7HNZz+gOA0zJm3TYASTx
W8yMXHG4SfVECC6+j+REqgpVyyQUlH06fiwWvRlW7LNJm9Hc9XhXu3wuaRyw4MnoFt0N+y8zpkld
UC9hrYTXNaYYAFoKMlQ6hNlHwLNM4hWgPNMoKNA3AkrqIcaGqmdzmZMYNZB0TP+jpwRvFvQbQBKf
ifoKgbPMzzYUIs4+7aIFqOHMyVOaErx2MUUGf6THu026fav5KksIkwAZcnze5G3hO+u4dTp7ZyqH
kEs42zPK09Km04Gzc5EgwHoxac38IEKZJwmsu3ixDVvcTnPBtSLlgg4UlBeze6Hk5bQt4wCYD0az
odsvJIW3yLWSL+4sSskACf2H7WT6MWhrbg7Z+yiW6AwTvK7pd7ARo8c0Vj3s2Xydy5ETLGIzJCWg
z/84Ui6YnDI1ERPVyPd5s7bgljDJ/WGhWgjgqwS03idURkYsOdy17wXtAAMpZ5bTeBD0s9ZuU7fv
gZLZiTlbYmxgr3kEvILSjmkuRJNkNgj1h37shJ9mA5GNlplnzkgcadzHwWsceOrU42CdzjE0308E
8jin08jJ2d8kQWOLog8PhbJJP9sgpae/qsFJPkQW2IstmrSm2cS5zQGrHEHVrAjZ9Z9TJLbBBnUV
Dr3IVsY7bzC42iGEAuS+bFuol1JZnbHwId9DgQrdArETv2HeGTRYLaFeSi1Q46GJAVkMWdb7YZql
crFO0RJ3j2Hh8NEg4yrLU0sYLNAGq4Hig1GUaAwSS5ZzMZToldIATekEoXs/cUamkq8jUkx3YKiR
/prRFPu3uQM0Yg1RlMwtELvF2YY1oI5w+Tn1E1YzDLBykUNi7gxPFJ7srZFhYBI0A5dCVmpEjCum
AopotjY3mUHw6gTPZ5KWHEvcQ2OOlEnKbsIL6EP71egbDIE+FZN7b9qM1Tem3STiwRuAkoBvW7Al
U4oJATvnknEE/3m8wK4osKN0KHg8Z8LyR12W30c6BS2CuMFFeI17dAs4hrehJmycG44m03iJOyAD
y0R1Ypy1CPmkXXBQotnjbsnq0xDUSbfqjgFCZ2Lj+wHCE0YdimxpGjw/bpZTIUejJDUuQhL2I65s
48xzggEfpbL34Fkj58Fapqi2U2JladZVunLv2XYoGj0Evj4gygY3h6os0a24/1VybBNhxOcpVCTn
5JrBxSVBWATzAnVZvKaFb71POCU2im4hneE2wyAXjIuthxUe493EtMG99qnR6GuehjDUshCRb0mY
4RGz51J1EE9BGYnOiRWUmNIa+iEkpM8cgWC5nofavao4C+03v8IicQ4Yxz3RHch3VZix7QYBgMBV
7mSle5ShCZHARrvLpxuHiJWjudaPmWvT0TdVYm2naWxHrn4EtwxUB94YVJHj+NrJhUwYNcyokCnN
ytu7hNtQ3GGkx9cxaiXW9JQLPmVVLH4hkFYPVYx8bid1C57GJSDC4cEqIlIzoNngCN5ldBGCV3pC
BBEAS4BwrAzsKBsGiOKAWqJBvJy48gkbFBu5zYXKn/oJ5e3ficSRlvOvCMsBGWp9n5MszShm39cz
QvgsRKl9IgtSHfLiD4edS3IAWuwGGR2eIK9jBSGp8kjeHr5Dg6EGkcQe8bK3MWA5yQEy604akQEn
gNwK7gtmDx34DM95k5YT30Z+nzxbylfI3RyYFIujsR+Z0NfZD+lKYnLFaJTBCiNHyxI+WmFdMVLO
vbugm61m1UpmAcdIGeE9gg6SYwoqmCcdA7RZ94NvBESvsHtQMEXhHv8p/nEicypORjjIEHVUEzJb
3wst/TjTbYSA0vWA6f22s0awP26AKPXgRQViKj+X7SVEV9bf2dPIxYEDkW59Gx3Srqel697iGhyM
na2sdCT+PRuQGrkAs4nJ6ux3rDM6oi1d+Nm6qcfl+QFjQNYv4V8aBTd9+J1wqCubbGJiC4KGW0V6
zfghiPwgEqdIUUmEBe530qmHwsA46DLo+FtEOVgsXDcRIXbZChCU9aJaIu2HskSKgvHQMSH6OpUC
ZDQ0RN6RQ/EzDnqjP9aDt/jY2pFxyFgLqukazA0VYz1QAmb4bViU07BkyTGgNEzsemenqjhLIu0x
uk1IL34+Bozrv9qxR97bdEzDd2OWWt7awcX06k8DbBRg9Fb9M2yyii4rqbL+q4+DhFfkQ6KBB70v
SqD+ARw9lplrkt/XG3W4syche7RcKRrDdYRzXZ2MpGvYlsA8dahDMfbixSgj4SLNdJRP1oudtnB8
c06c9CIZylnNdYoA7SFWQdd3b+S4KH6M1hQWHylRfPRbadAugQuJSuSxRNRun4rAGJiWKtIw8jvV
OIsFfUwAWZzG2O/sfIO226Pj4sxOsU9hPxMnqrDfKzSA3Dh09Bnp5Zxm8xOOSjAAZaNTLiUR4gQb
xaSozgfVZm0D3YgkIX0PhwFxhjAXX9zEAqn38ByLZ9h1yEACZSBccqfB5VlGPJGcUvr+I+lDLX0E
k0J1vNQ9dem2RgFmP7p5h3iL9iXTd5fF6aXErYrRKRMe03ZP9MVTRdO9fDaIExjfPUymr7VEg8YN
RyU+GeRbIKrMevkpK3N02DPTNrboSpFVzGI2wyr4VUrdaajCU4Ew7Og17kAGKB9N27720Wx6wWoJ
Nm7MtY9N3lzDeQuos9t+YISM1gH8LLCB+Bp1g7Lo2zhyzk/cC85dGVe6a2+wmHJ/eYLlhdpG6gDp
OaPrmIA7ahJI51WNKnVTwjLdmcgcX1DWEabUKlseM5feUoGBNC6c59w13Oq9DkMyd4FiZpc68QwG
rhJPke1I79QH9miVB9dRMPvJ7qFZtI0rf46PTjMaAC3rzCk/pGtKf8eRN0x/oJ2i90you9M8VqJz
42vBaqXfitanL8K0vPPAjXaI78Q1KWD4wP1bitWgN/n5keQ4+4umWOgqaoquocEhZ4aiv/qBQwQI
BYUoEWCG485wFtMhl95T32J1Y6ceYCDTPg6TCQJ3YHfkL/hd+b3PYJ6cuYtGlW5sryZSax0UlK4n
BuFLtzEWFskasggtwmbCmIZ/apGDfNePfQB2p++lvqKQKIwJoT/3j7FGh5ItZhuITUF/yGmzTMw3
RO0RrTW3AcvTYE5YujQeSvXCcKE2rn4Z+OVjDyzAwaxjd3HOdAdhB63UGEqLjSEqQgyd4Ya+7z3X
C0kx4kxQj0fmaTo1kbqptHkDH0evH+1RnZuPRlNarVjVQdkab3PcWp69nr0pxohBLA7Cfx6YunJ2
pIqJqt3Yyg6qB4Mkihr+gEU2F0abwoh4WAt47szmIp/O6HbGkSGnHbE2cWBcZjvgu6YAHry7KaJK
lOiu0D6PYtXhlDDTTZKI7C0rzRmiD2f2pzhL0gkFVFe/SYYWtnMhPTWwTmVjkeFTca9e8gRV7crk
VGahTvUxjAJFgTa7UjLM5Z6T3VCH2ySdmViuLWljAdg2Djq5h65Fwn9Lh70j6ghHkh4+gVA602fl
kYd6oXKZw192AO113ZGZ0J4bDpwmPhvW3VOKlwjoq09ZwW2Du/FSolptbhUZKu1OS6EZ86lGPobu
QGi2giPmY9ep4A+uATtOGIdSxOpXK2rbX/i8E/dhtLMZ2aYyp+IuQsPRrN3YMzLMOUQ7HhK6t6SZ
z7q8GJVR/iQ9SRV7Im9NeLj4fYmd1TSm7geE9PFhlOwi1TqzIbLeCkW3T9I5LhO72XSuZ3yQCW2R
c9NyCZ/IM6dYW6NoRDUfYAgG14vkOtilPIzZD+ZqorihLWRi16MnTkVQxhmh4vS0AX2SssUQpVXR
+EXkXYG/vqBkmu1V5pBggjhysAlkdmMahWtmSu3VTEfNPTiwRdChYhJ5mwcthBUfV4VzxOY58ZFr
EpsopFTY/hrKbHzIHabCPmNmK+i3DHTDkLwJMpOiO9xCrf+OYU4CtIuC4oMYoEjRwo6NUD8RZs8Y
aY2UetKrbmwHDxQ1H9cqHNC9X1x/juStnhjaXYa+dCBJwpj3v1LGbs5zM1KnoD6NIHGEGZaXcB0a
vkSjGAvvLmyH2gdYNhpkXIRdAzjNEua+U2FNktaY0L1pU8Khl2liY1OUr/HFMM3J49xABGKTyLPy
YXAiMcoS99ToKvgR4SXN1lZrDqjUlIVEOUsNd4OKJ/xezTa2DUROkVgFdDz1HvkeUaymMNxnUEXB
E9aBjs46m3VjuvqjAfabbGZyIeB99F7ungZUYpIOHGs1+32N/BNzrP3MqjDdOIGGOJiB0yWduIR6
g6Un62+Y95RvNKONGHCDxLIAprP8hVpgOtcyGHYp557XPk7re0K6xW6gFrixkOfeGl4RvkRCj289
hyUHYj/EBNpKeXoZ6Ql/BCxvcPUjMw4Ohu3WOLTJRqRHZsSmT/ULL2M967b74VdNsBA0A3pKHHma
Hc8c2W0Fg+Ev+GLtu11Ix1v7aZI/LqKFJzJ37Sd0XyNmsDQ2TyCb2NBQD3Coqrv4tqgUMcGOQsDO
eRLET6oRKWhCEH7Zje+c4awUuN7aGFC4mtpfWEXHM+U9ISyzIkmB6qcavwyrj72tW9LghByBs+eZ
mO5wwjSEToRX5hnBxVNlJbe9k9BZWbS9nMQrkgS4lrzt64CeBUiMI+S7lQh5LWO4HdQ1Ir7pIuzg
h7EanWpLkZgTyNbHUFaNkAn0kNv6Dnc048dAevW6NAph3s5tChxjVSFZma8ThZmdrgc5t9C8FYCo
tUy88KdosCBsEla4c1FI2o11i6JsXTQATMtAIKKsPcHBlBGdzt700LhviQ6ac+mQgrFuQ79pDiO2
HEIjgL8craYxq3WOsAzWzTLmREPZeIcwM7W3I10n918Tuy8PCDjZ6eGc+b9iAs04mOaw1jfMY+KB
QdQw63vPNgpM9vHgHuEFxSMITFGZq4pGOxsr8DkfD5s14gIsbe0v3SPlkaRhJ+kWMkWJ5ysK6ktT
mpOzppFQupuwqIQ8Mg/Ao4IVjLZxNUlYgfg4C4uBaBTMm5AeXbEesty6IXl+3PjgJ1n+vCJQxxmJ
3vsA2kVsSGxnwalbP1I4s3TyrPFDFZueGWx99b0BcVOv+Jmf8xLFhSw194N75JHusCFT3ncPXpEF
xtbIVcfoPMPRvCiMyP0gwsaFok0StYOlsIxVHTl7GfhDeaaKsFw0SkYRcALxp5zX+mOA4Vpl8Z3p
PLAGXZUwrU2FM8AxXHXVovDCVdB55k8HxNCHkVkGCJHYER9wYnu4NDMSRCakRfnmBxZiZFyDuBwH
RKj+CilCiRcU6A4B2H0jH4ToaF/VVc+gOLSD09iiDD9FOZrPbShc6pvMRn21BbzQMfO1UK4xCZOG
e5c32v6htNdVF9w2Kr3WsjPeLMNq6pMnxvKW4xUjegzC5BIB63ARcHE+Iy2unkiOaTuHXGtCA4wr
ypr2c7IpywmgNcz4YrcBK+BoyDGlvEK7iqrHKD9MmYc5pSwnOyCXzFHlNi05n28ZyZbXwEokjyMh
Rhd/bMaYQ0XCOt3p1POJaC7gMHtYQx9U3yenOucAtzG6MLsiZWivgpPbyeQ0pA8hQUp4i9BARIAR
GzN5Ditc0Z+4PKrxpooZm9HUFXm0Ge25QFiUxDb3TNw1CH4S9ObWJQudrLl2jVWON1hfa/WcZ7WD
L7lJmqBYMdKVNRpFeOp7SnVSbFuAPPa5BxtS0Fwp8uoD8VRuPGv8u+OdCyaoweeNLXMND4AswSCs
OtZKMOIlDb2xMsMMjntmzhsWZ64/bLxaX1IzKYutlRS1weRHmEgGjNGIbsgQMNx9ivgT7mY6Ac0i
JZMGXsXwxj8u58/2LcOXErrYUd2oPObAlKGNmbg41xpsBPcOn9NwQ1xPar9pLI9qXEPzSQWRs+gz
Xk2LntqmKYEVPxszZ5aXEH86Y9hcR/4bF0a6NIuI8Dg44RhPV4Zeod4pBmhws1CN23scyhme3Jiy
+gZHS+UfZk21sdb1IFiCqU7wavi1n0U75XaZu+/H0AiuWLcRCq9os+uMKNhIvJLmZBFlw9bkbzJN
uxLnMqGT0J3iME9WBWIsoi19XPxUkKENA4K88c1kjnF6CWk9VVsbx0R9IN9TFfe+7wW8gq6l7zzQ
sJ6Qqtk5oIG3xvalpA8w1eOa8qSuroXqi/7EaleWH0lUG+4uKzO7FRukOhl+s8is27sCX599P/rW
1N8MdVKXd1gQ/JkZTzYxMuQwEKKiMGV46gpmS6+TBRp2ywiB1Gqe9njakf9rV8/IFO0Jyic79tVG
MJtM69J1iaun2CoY33opIjL2rcrFHIpr9VrgPRJfVpdU/v0CKpu209xwmTYV+GwXwdGE9nQjhkT6
W2YhZYHKLWbOuR1hci2QlFY+JDy9DJ9YhqgSEZz/8gjX6baGThrqAFP47+Pol0+CwU62K/ygHzZ9
miPS87yEZqLQYGLpBk4oOsY6lN/n0vNpRrm+wlCV657UDPqv8KbhceebUPttdCuT0L2VGceMbSmN
6QdpGw7FRNZ3WJa8EVf8hozRHJsMs72VZp1GXGqH9kuLwxQXekk5iMmC5j2dJ/xaa9OZ0ruG0nCR
viTq1SSJhsYvc5lzw0Y00Ki31E9Ha0sDy846EPBpqIaDaTPgBi8Qk3TtN0T4AbJjnAAOs2ap4fFh
ZmqOoYcqawppumrdaLKC4jZniEaqCD1nBmL1oQlJhgQcQlsR9wjIo21XpmG7nQoibo/ggCnBE+Z7
0bo1aPhsQ19I1JAOk7Yz0XAS9SOde4LIy2UUSSntr5lvD8FKOUUa76Db4eQXqKyI7lpOuis+UzfY
KeG3xCA3bBErAKv2qx/Rl9k6qHLeIdzrX3HUI0qElUIYggokm7CduYVz4j6rX4e0mPZ0tL1+22BH
zbazKkz3wNplopXiJHVn1RGM5nnK7BnEXtS++G6rpheJ4HEgb93Q02eqMwp+4JLAaLiyejwQOJLc
goexmkeOU9DEg0lOzpFtI3aY5gTwSBjLqrq3Vyi8pb5FtmnXB08AyoGPRxLLLtIhpaJsSxuLTauM
9CY18FGsmbRX4SEx2qnGntYQBrkK0iFIzsDlMwQOfV8nKBfc+AfOf9eGKKuTc6bBWN7OpGjON6Hu
O+8OOOLcw9AE5LMRhuF9+DBq45VoU6ocq5ZFfsgn5llbH87B8jdpe5shlj7xcPXvcYi7jzt+yL83
cR4kd/j/w/xIVl0770op/EcYPnrckouELYhVUtfXmWYpEiIMxjn2clYQToTeiMSNNFQ+CJEZrx4o
vuaMWziqzl6ZZiNXBK0AOuyuo/kXVpEHOkv225mXIVcDiq+x6Q0oNVfPxhIOxgmN/o5PrJ2vHOpD
e0M2RdVwI8npA/kUMZRenVjQ5mHul/dD34rmkmlPZ5c2yIlCnHFh1ttwrnrYmVS2n2CkEN1XZd9+
zKLRwzYi1HngjaUlD9vsVDjSh3naeV3i+tt2CkDYFCSBOs+OgJby02pMZLAMVjN9P5NTMm2MwXWa
vWxpYu2Dgl1rxXrZk7cyOUGwqe1S+zSlh4pM85oVZUdAR/OUT3b3C883aED8ft5dJNEjoX/rkdVr
Dzb/MUPSow9GYKTJZqC52v8sabYDmE+YhkMq0W20d2h5Wxs09UDZi8kPn+PeQLlpw+EoTkNpdNXR
Mb3W3DBLNoYdiizahEIkdXMpBSZxQXpgQE0PNQb9ZXRbaxtPNQTwL6vhJCzhiN06DL/3U1DW/Yco
+wLByRC8Bw15o21ly71QlXEdHBkgWIGz/likU3MnCMHgmQd/t+WRGPdV6NdfHVm5CwTNQpBXRJFB
5e/bDw0tgw/FOribkZqfhDk09T01hHXrRobv7h0/5+zmQMz8KtskRH43qxMObQ8ioj1uWiayTyxp
9j5NDKvcYs33tpByyz2ghemhGUwHH1kFn89R3g+ad8NTk5DZfsSbJT4nVuRzaI3GUXbR/A5iFcRr
HfhyjbWJdqUirvKQtcCQdmY/uoIdxPSdTVMl6qlORu+kFB7rdd4MCFFTps4PBnQWB6hp5u3RRaXb
yiIaFP62tyMhAnlNGQ4nNK29yYm98dJb6M99eqxs1+duIFxx3Rug/JosjY6JmidSL5H8rbDTpt/b
LIPnqhuHE7SRovVeQTNHMy+Uk6DA4OEZSFVl7kvjtdOvIIsTSYJsggfd8CxbH2op2scodpgwADEE
jUGDgIA+iRfqZiTyQjYrPK/9TxLDfCjSCkw/yAVT3Rg0FtRGMKDAMpzlEyGfspop8NQkcBMBM+l3
eFQnSOOOdUe/P7wkObZn3IPzm68n50raKooHTpsuVEkcK2eucZIeScDLcOIxXWRZNXgtU9rm24iZ
0zzATVzqI9qAHWO3oYYI0OUQjbgRY3UAuTPry1Q5Wb2GRoNrA4wr06ajOWb0SigYy2LfeaVzD6wE
mOlQyL2lVXsGQ+fsTdDWdwFArpdcks9BHki7o+pXj3FRtWofpCFwi5bDG6tw4Hbt2c6R5NJUQW6x
ctLAYFJSwwHYEAY10YiIW2FvSMUDn9VYrqdROONpeIkLINlS6vKpnpR9Q5uvxRwOxuZFz7ImZkwG
zAkDpMwWYxNvqOpDgEGLDGtiggFsQjchgn1QktKw0g2bdxQCoyfIl48QNQzjYSI/om3czNlNvzR/
2AVoMEmuGlCtXJkP4H/HQ9tY+jtTV2CAc2R+pORHHCN3Egd8TdUR61A2bf0YY9pGF7ORH10K5/Ld
kOAZd06Va3SXhHu6a7MJW3CtnPzyNao7K9vGGZO0AwJ5wpyyoISFT4+xtAIPpGXVYsAdUscgIVXq
mk+742RH5uQ87tM2HxRC7HSOzngM5vAaBuQrPUvWW0oDocjAnLIgKi6g6nvCWhjM09wzCIgx/UBs
rKBJf2Tcm2c/7lxaBB5g69YR9yi4Rooz/q6phwKZp7RwMTcyo0XZ9z+1xYMaVq2cDo63TJlbgBDE
muJ05NQ/RjPh0kie90M7459tiNGK7gharLoNqKD8FpZXdkceXTihMkvb09CNT/BmMvfWLDIMIbQn
0CORXJJCeQJVtMlc4qV2HUBeQAg0RDSIO2NQJ2R2luJI5ULGuE2bauZRdRjtpHB0Gfv218lgKsWG
YMELTPcZEBOLAL+QwN4EHz9lUXSHLnw2xo2BwLLfz46Rczo0RBOWzyg/rbTblMoUgdpBIyQdFd8e
OhXd1fe+wp6iK0MCkCQVETTYtuw4B3eb1JoN4cIMU26jNgZH9b6+EEc8F1dCjI3mddJq4LdqOtsd
T8JSDEePrfSZ/GwCcCDtB4LHAYdeTUIxAwYd4yHjIcf0HW8EzezllvP8jtkVYMdpbYRu+BiQokFd
ADDCmE4ee3b+1XeNy7ApUGbrMipVyextUywn9r1tCcM8fvvt3/76H//2Of57/EXvDwRbXam//gd/
/qyZT6Uxg8B//ONf4Zfz3x/f85//5p/+yf6rvv1ghPTP/2j5Of/5Pbzu33/u5qP7+Ic/bKsu7aaH
/qudHr84YXV/vD6/4fIv/3+/+NvXH6/yPDVfv3/7rPuqW16NFmf17e9fOv78/Zsf/nEF/nYBlpf/
+9eW3//3b7sPAsQ+qp+/HdXyP/XP3/n1obrfvxnC/4tvuZZjuoiO0Cfbwbff9NcfX/Ksv7jCQ0kG
1dDxxbffKpJBk+V7zL+EIWMdXyDLd2zTsb79RtH7t6/ZfwktF+pl6Ht0vm0r/Pb/rsA/fEb/9Zn9
VvXlPdrrTv3+zba//db87aNc3qFBToUPnkF4Dn//+fGY0t/4/Zv1fzxcWT2ezfIwZcUzYNNF7ucB
lKFw4X+VoCzxc9BaUm+S4tMMbixEOeBNfGcHv5y+QUZcMXni3Tkob4WzS8rHP13Mv/+mf/7NHO9f
/GbLb/yn34xuZkz0TFccmvFWaAo1xn4p9qXYAmtMEB6/KH+kRbSf8O2g+dJyV+JZnN0e/hnubZjg
2bgD0LZSgChzBFTMxgk3tMcXzh+oM2/8Di0q+BcRfrWL6Lo/jdbPUe4cU+ClJr7rf3sz7r+6zHyQ
f34zHUcLhgvYtq3IvQrL3gX2dHYS69ZIzF1vq8fCp1TSdGRTgUU/JKI8ZgIv+nWrgoTuOVEq4Xwf
ufPBN91906Q7N7KLFfAQjs096Vq1TS4SlNzbzG3Q+eT9miTvH245WyvEFZdmGgkV7KjcosaDdZ8w
l3NbfUPEDi1sXEm82f4DUuZbq9IfZWbh+Brzk8Fi8Lf14R+Whz9/oDw8/+2dZv7jJYgKkn8c1sAD
/Or7zg13U+48wUUgr8d2CD7WN1VKFzcLb/7nG+hf3D9i+T3+dP9AztEFuq0chqTeCwJXlssrZmfL
w7T7n3+E7/7370nwTP/5Z7SVTAeYixzYAvdHFLcEyJComAtywmawY5y36JSm2PQ1NiNmsVuCGN85
1g/bZnRvBiCnpV38WDbfrrTvI1neLXduKLFrRdM+DcJ3tqNNZ3fygmD/DkvIWyviK+76vdXFH2nu
7pZXxbS8ia3+GBnDh66y+8IcdhZlUiyJjTf7V1tA2tRDe4Cjc0BmPKHUoAjzkKVgzjpBnrgGqvnM
qT3oRtyE9vTC6I2RwEiqDOhkNW/nsd7l/5ezM1lOXNu26BcpQnXRRRQCDMY2xk53FHZmWnVd6+vf
kOM1nBwDEbdzb0SeTEBb0i7WmnPMBDVzbhxpBsylkbYSSWD3voXJhOE9YPJSFzQOXjQ53bexZsuF
OYdztpS8yhaCbC+k9RtH3QMGgT83xv/C8Btnw18RIJekReSYkbTSOMx7SXKfEplWFelDXIfP17+G
mfinJ1ebnrBvT1KV4MljCY+cRitWHBSXpiXPwHjfeDGUC2+GNn3vt89HZ46cAOq5I3jWoqyKNa6v
jyYI7zWIkDMlHR4sHI4zikvsuWvwTqmx9cduxxmBLad3oiAwjTBa04GM+HGMfgmBapO2tzT6pFjE
OmjvLNrV6rCImNABQYJIHYRVSRF1FqPy9s3hnaPDprF6OxopUpESHcvmvRDBbJC8kxDlx0IjdOn6
eF663ult+na9iAddK641rtdVHpmiRUGa8X9CoHMaCfd+9cjEfv2rpEuzwNn6pirQRxEZRY6l6vqr
hoB8CbWcZcA37yA0zmGlRYswHKsZYmN6VNlQPOYTzKufhF41dRzQKxoleFGuFh6dF/v6D1MurAja
2fJWpsi9SaiNnLzQ7bCSwNhFGoqe5q6vxnlI+djvu3XaBQXqMOWh9oddrVfbzPfWbB0XcYterDfu
mLrnVVqBp6qsF58sErBP25ESvIycsE7G41hCtu3N+8GgiKl5S0ikDghaG8W/S2VWl//Hm3q2wpkI
E3LRGyPOai5shXzGY4ZW0Kqe5KJ4EuLkXk51XIN9eH99BC/d2bP1JI7CzkBdhiyxacw53ibkCk31
O9bSPZqS8MZ9kqa55IcNknq2jEDFyDjXy6FDt8acCU26ArD4WJCLyYqp3BF9MQ/j4G16F/Umewvq
5DlthVeWcRbmrifsOpzXdYNFT3u8fuHT4vLTLzpbdFSvj9ySH+A0+IOY1mHg++KMlDYaMbFd8mLL
lX7j8i9d/dkMK2lAGUOh464a2SlopGfLKCaiPfW5xqblcuM1vXAv1enPv80I0iANbltySdNUoGFT
AXxBSUezltqAweb6uGnTO//TwJ3Ns0IqW31OLdNRPQ66RfTUDsILVTKU8Xn0IXlxAtZQiJ+g0eAQ
6vCJFyUaFb1tPVuSKdNoRtDOglJC8G11DtDjtaLSwXCFlzpLFj3wCjQDPfZDY6P1GskqtIhl9Zn3
06n66E8y6BuFLm/QNNuOCtmqyq1qTSw9Eb/Fg6X3K8+IcTyAe0DeNK6p+u1DK3mB+PU0KL26VHs2
h3lVLjOhQgeCKmKM/xBoE85E3GGg0N51ImEHU7lxW+RLt/9spgZ/2Q0SBUtHpNHTldQg+2VZzDkZ
aNaj5p6MAGxoV87BI26B1y1y/8VI9kVKWksogd3ChbUvsh3/yz+krbMZdXEJymDVKlCpkmM3mMfr
N3c6Ev14c6eb/u0RMjqCtaVMJ10E+rCm97s8FeaDaiw9S5tpnf9C/hnxtykoTmg342Foj2X8VOES
yjU7H2REXPpTLCyS9J0AFyeXsSRK9oCMvRTijZo/aIhADIJooWzNR0G008hjFjZuDPWFPcbXweHb
z590+UoNm8cJtXSJlv/BLYUFaea/rg/PpY8/m5370spqiqq0UHJvUTbGg1uEb5WZrK5/vKRe+oLz
2djoKb4LwEYChVKbF8tvstjBlfFfyp63IC/lA6xTwABk7IaUakh3Jc1RAO5WmyJiIKqqXasDC1JK
tj8tkYhgtdRSPiaVuaHlTGChIGmLUKgXmGxfDbFfykrk2n6I3kDxuo9WiP8S87fD7UAYU6dvRg2d
pmvsUt1CQsZ+FFthggNHoWbGrnoGUuuYx66N3XEjdT39PG+Lu+CAlPAdQGs8RwL00CFXtWvaCPZY
8OsESyYxtD22GBZmTPMvRT5sVCl/kbT4pA7sxlWFJyySPv2yAhiBSG2JwOAdJd7ctMQpiRhktxHt
tMktzj58ENy1gU2HXgRCuribgr8GO47xao+6LdTdAk7Qc6ppy1CQ7FgBDikmn0YUL0UFP51cr402
d3kmyTgbrFWBmqci+2+ONWVOBsYS7ikyl9FHh+Fxho7M5i1wQxze8i8xzu4RrCKlaEkVs4S7VoCj
FcUHlyPpADTRCr1T6FnrIZUcC4x5UlpbdDCU/uOZNvqQczjMEAq5zwXhCcD9s2aRTQkLOKxCulY1
rf+of0R4ctcaaCq5ptr0dk1Kd0AeDoREv6hUEPIoOnRp97fhW1XfnxudsYIFaSuVtcAZ9oDvcZkK
zbaos4Xit1uPd+P6Q3thG/o1k3x75cq+yyU498RBZJD6Q7lxgFa95XG/x0r6QUbgXOjDu5pZ6/r3
XdrnK2fvSFMqGcUJNXN89l9F7jl5ZqwAxJ84xswFdCIzH7/ETJSjz7Q28n2fBZsW9Xp7UCLj0NDz
8TvxUQFiBIKmvasUHdUfAlj8F2ghdAYuTEfcK6FDn2FKmRP+6tpwl/sZMDzh04zEEwI61Iig2sFJ
5m3niFxlTuqJTeIrcsrONqL/rwdePO9fWDu+RuHb8A6wiBUrYspxfRNoSohGr6+aY2JRvkijRd6g
hrw+sJf2aMrZjkgkjEqhp4h4Q/Z+xbm/JTXDQdW9kJPgL9XqjyaXdpjctz7PP0kOe1IoV+yjVlon
2ea0htXqsY505/rvubCbUc42Tahb+zTKc66cmKBZ0gybEr1RykSW5/gFrn/JpeE92zJxWAiHEZaj
U9TmKpeTvz4ZHgg0Bhs9hQhL8NZje2FmV6Y//3YfZTWWWaaLDGnnyElQsrH2bWtVWP9v13G2xfDD
egiChoVDNoVtEfsIoKp6g/J/q6i4mt3h+fr3SPql23K2Q2hi0Vcxi/NNauYSMCYclMG8U9R+gfA5
otXZ37mu+KB02BCLXKealiaHuFF3FofIWS/lq9YTlxNc1wpo0JnmH3/U1HmCVYmQMy0k1ifcWWqC
UiLhtuuSnXR9T4JOuGosc0cCjsGpq+eBFJ4tJdi6dS+zoui/Cey+M2sojoreLpBHzFFrbItoWCKZ
caYR8CRi3wSPwLFq4skjRfQwYeGqFh6oNd+j8afL0BufI6vQWBKSNwGbvQD9YNGJd3jGHLMxweeW
4obcURp86a9abRtboysLxix8zZoEvjZpPjBg5AdhKCMseOMpTQOiWWR/a9aWrUTZk0I7QzPqnd9D
3VIMgDK0Mwlw3vSiu1NVgvzygdXBb9qdHyi/qGUfrEDakmY0byMgajnp3QIDpEaEWacbEwfVysyC
+8zgn1aItliMCJEvcbkO6hHhw2sc9Av0SMiHKmHnNl47I+CnWiAzr9Y6+2wpU9cNy0tuNvepnzxD
uaDOyXIuGta09O5pYWwsVdvSU8VeENj4lbTnOssfO+DnmKz/TgGJiRxhG9LjD6suFm3AbqOpm00h
5E6I6N6tTccvjXWBCtArlK0R6OugiR5RGs2tVFrmaEanpYvl4+h3xh4x7qF2s4gy7WTEpnSjhnTq
4CLWFNHNBwCVX0u8J/4OcxAiUs2kXCPa1EQ6zHG5kUV0KS6oM7+i046m1BUR+wv6A1Uoaw7Gt7lx
hr7wbotnK5JVS4WLsZk+qR/NkQ8+sckB9VbfmAil6XP+e+JSrbPDs8tZiRI+yp2RMpKdDAlAblrL
RdOQEUiwWiKTWtgS4aoQWWfqi+uv+sWFVv53yiIwEfNZ3GeOGuZ0Cy2C5oMnty8/YUES49d7tlIY
qyiI1lZUv+ZmiTN9XPpmvGrlcpH57lIi69SQUao1L3WZgCTiRYBNtKK//keRksehzN7iKHuGE3UH
zOBUSw226Uq767PqblpUZTaDhSk4dLc3YNtRCMjbsvtAn/BRicrp+oXK0yT53/HV5LPx7VDL18TV
seuWgf64/h7lmJNCZZlZcEx5mdpnrkjGWQg3S3WnWCA6o8jl7+Ie6Ma0WZt2B7XfclrVmykq0usX
OfxysIiTmtZ8Uf2E2hh67lyv/l7/2Ze6IVMr7PuSoqAK12uk7o7XQ/cR1JlqCDDAW383tjjLq5OG
FR02ErpvIKJka+DEodWEX8fYEGn0aXGndIh9mnWgxLUcwjetGTEER48gaedKwiE5Wxn1MyADx/KP
zbANooOP41YibSFyG7wKxhwir2PEzRpzyQPYzF1fvDZev/UxyWF4u7E1uXipZ3uB2A1l1H9m7KQA
qohRmxntArrIro6qlWwde/8Qt80+IyJCTFrA6/Eipp1WoVwR3JUxFHY0OD0qMD34xIoOomVDg92J
K8M2EQPmBulb1BCRXj2OYbfhXWImYfYyWQPQZZXQRqrhJU0fQ+1PJKFnOITZSqDiwYHX8rfX76d+
YSctn+1FNGDYaHCoEqWdco/3prZhU/51KZzNR7FlynXnBgHiIOPmAvZfSivrCMliBc5lASnB9gOi
I7BV2RJnRtuntjXLo2HX5+mqATcCDkVwZ5If2UOB8jhU7jDq46CoEppHdeuUbuH0uMNL8n/RDx2Q
0BEo4S6ssDyGkwmww7TSkOshtPCEpZMnJvMc5UziqTvOmw6AiTdJ7yi392tEEIhIpPaDPdyiSnP2
qpVjJg0ZV8arVlLbNHRtaeTuY9t280pot23QPiVKOYdChNXXX5Zlt/z6R2QD1ySLTiWtKr1VKZOm
OeyHV1482y+F2aQ2HxTEZmqz99vk5CvlCbPiHHmlHRQtcSIcyaaWHzDCXQDmT0qaz+s3+tJycbaD
spBEZqVAXKae6Y8FPCt5VHeG3N16WS5c2tm07aWlCNJrACHk+hyZzYPUDTc++sLeTzyrf8SYyduR
9BgnALTiBzB0wffdKWE5J7khsa8Pz6VymTyN27etcpMYSFobK3IKrVkX2Fw0vMozWFI0ZgZvDn/X
XwypfMy1/Ln0yqNMfScy5VU5JD1qUeM1jkSCQwizVSWbxCc7y5M7t7WYoMPnxBDsrNeeSJbERdws
WwC8Bt2oG4vmhXv7tcR8++0tQg/WLH675j8X4j0VZsgNN09oF8ZfPntyUjgGVaFVoeN1b/iGBQyV
aJrIggBsY1jzmHzZ2I9Pge5S+JCXUh0Ck8vuorT9Y2US5zkyw9lHXb9Ply717Dkj9Tigdlqi4B1j
HG4NLArpHqz1cOPzpQu1SPnsaZP1gaNAQsMwNOVs5dYSuNNmVQ0ZjDfhM6RTY9RGOKsj1FCD99Z6
w5/rVyZNs8B/ZwfVOltu4DjGxpjxnCt9wi4XoIMyjKs4pyEQSv6S6MSXtDEXUqiRPKFGz3rXHvUw
WEu9/0QNMr8xAj/fbmSHZy+CmJRiporUjalqgvvK1qXSrHPc5WYa39i7XjgAy2d7V/iWvVlpLIaN
x3qj+8+jRxKdCB9gBnzlvXBJL70+qpcaB0ht/nmvB60Gh9zh4qOvRK7I8EisHZRqTgKCMG8Nc0Fi
xBJrwKZRwZRqZvORDPDqW49YdW/d9i0Oj6yd93X0WYvByE4nTOZhQSs3FUn+M2nqzoQSUzOezqn+
g9jX05BiR8l6WvWw1OyLAHMp6yk+DvLKk5le1PugAp1MYsmavRwRgR0HKnJPfPPF5C+QI4sZ3QPl
KeWbiG5hQRERCpltCvVLxafFlIFgVlNgS9Yx+uobYzXt4f77BGrS2d4O7qcGaVGMHaHrl3FDQoHR
3TWBny8SE8xKpdQflcSxUNYf8DefTMzX4JIknOHGg5KZz72B+HGA7TJrUlLUSx1KuqLmS6ungDSQ
npyrRCDiW7tLiWqpew35AuoVGAgrleaHAU7H8PNH3LfsL0waJNUzD8chz8xVZHgOPqeTHAfvXiI7
5Budpr8/qO5nZIZPrdZRj0Tg2YT9isSghVhNbmEEhyFMPjAXcF9DJLTSI2YZaO0gwMV4bxndFvf8
+vr4fc2IP43f+RuMPhXlSB05elXaTU7zwhWil1hCq6FhMGslfekaPQSvikCMZttYCHzAG5EQIpP9
Zbb3AI2OodUekO6s43E4hOQx13r5YPbWth3Aggzt/7RkkNbz72sBlLFJ8a+nDihLh5PRSoM9kbra
DQHPz3OZ9tXS/7YiDX5To95lJOr8Ndd2+XBrnb4wc0hnv3sYye8EdhI5VXEyTPJ4fQIN6h3ZW5b8
cv02XvqK6Zq+/XZXLS06eE3k9OGjGz+0/pvX3GP66rrkxot2aXTOVtQoMlVJJM7D6TV1X6IVpoC8
v/7jf569UaP9++PlUYab7jI+ag+KgCOFaa3z/tXESnP9C74mzp8e8rMFUmskXdQDL3MyxMgS7l8C
OomxjurPInMXmhI7MYURLQx2AhmSBrgiOBBvNecIYRjfIwPrr0kvlOQ8aVwNSuO4Xtjf+nE/Fy20
r2LGt3uXQxiPsSimjttyqFca9XFw1W3fdVvahFs9bhO4HsUzWcskQ3cI5W4MyoVnRjxbZQh0MbRa
wUZC1woXQvwHlPIDiUlgFuKDSV2xtWSs50F5L5MYHXigvemfCLX4RrLpU5wPy3bsQe9RS7nxiy6M
hHg2lxPC0ZV0zFMn862DZBSHSmoBPbj1Sm7wCY4R2AE5Le9Hs/oACnGjT3JpHKY//zb+cYOf1DOC
zJFKf1nh/ADvT/KCRyO+X42BId3arl/YpolnuxRdw9BGwQFYMQMPP2EgNTHdjrn/CyMZKIBUWKhd
0iwsepWEG681nglgUes2rGBl9skDiQOHQCq2Pj0pq9J3o/llMxiOBH/f2kpdOFuLZ5OVJ2QGumGN
2DwFGzVtz8ZUD6NQ3mmDnBB9GGz0QVg2sfJ5/aar5s8zCy75f8dfqds6k9C8IXAgrZ1ifD4KczwJ
74AVQYtL/b1JbTPyY1RkOVPnVFIWxvjBDYUVXmJ9JcTgsjMthYCamYJdpuMTCY52TITEYdq7RIT4
kS/r0yTNVGfUg2crwWtTZLMa2QeyGutPhubRbtz2M6oMzLtaQGKsBBCqJteDOltYEiBbgm4d+p0Z
YpTFjqrPM5LUF3kwOr2p/pLLiTTV/mKeOMpTTbwNJVZK0htnciA9BxoMBiEql+TYriUdkEyRg6KE
1TmrM/83zhBW+K5cB21NrlSZ3/mU0RrVQ2qRGzAl3U3A/mnaS5Oi6ai5uC4l6ZcPigK1cX/fa5R7
pldUN8qdEA5z2ePVLKXMdyqhpsiTNRuJtLVpmouMVrXbAQ+KoBV/uiCZmFuLhliypUshqteTR9qU
6Jvj6FRW3g5H6AJ7+TwqNIo+xc5TAlwDirkCXLgD1/07zfQHtpmiLRHLsRI0Dyot1XefgBM3gZRi
mXdwqDdm1fChOJcQpMiNPWoQ8azMfTR1/8Efh7mFQZsoYn8DkMjpfG2u5cO9kXYW/mrxUTXb10lN
26Pk0MqYgvsAZyGvfuV1frJk5SVvAbPn5MTaBILgPivvG1y3WgkxhfAgy54qpe5ovTVlv8zC7pTz
prdetBSq7FQWajyzhvJYhAAsFE/9jaepopIhYsFs/QP2nz1xTSCVaNHAqlxgJoTcRsQeHBAJVrqW
IO1AUzB0KD7SSYGgY8yeVTSgCSt61DBNLSU6zOT4wT7Vx5VL6M5MFPwNGJDDSFMBSdJ7pLurQqbK
FPdFMzfK8H4IkCOlRkKad5UuMFIe+0T5nXpjsCDrfJyNkrFvkgjjYrOnNUHDP3IXfoRhv0DPrfTt
a6tYv0nuWJDvsyYYbURGoNugjovVpC7NOndR4LjHeg3bkPNynhiPwxj+NQf6NwoYRuLIF+FYezYj
ifyhoYeki9aKZARQdEw/lYcFUq52KEWnDJ3xwxQUO83ag5Ul6cyT8vmYa80cz9NDbHrKJDpg0AzJ
m1P3h9LXCHcFSgitGvJZP1YOMFFgocli2tuZBbagVnVSTcbPVi5xEcFkbhrSHwZzm5riC1mihLfR
pZl+L14u0qzI+ugDu8YZp7ueaMeq9x7K0oHKulIaR8WqBXt6tzIv/nQrASFojb+ss947QlxnZhI8
jUrTzY16XIFoxvxXd+bSkrmZ8J2eU1fBQilGH7lq+HOtgnNMr/IFO+g6t/yW1QlQPjE9lBD7uR8p
u5Yw8ZmkY1G1MpTOTNpK0pBe3XeKbYjhqcY73iBOB6b20oAJEDNc9XWaHyO5eUdK+odMxF+xWD+a
UnqXqdBXTd1c+VKMoyn55ND1nqXlqoyCxlaCaplLw1bXw3Xn+r9onq1qD2czsrM3M62XmZw+dbmP
R2l0D6hA4ICieQBsBYrAQl7Ya3/zdui/ZALWJEK1VGQeJOyCSrM+xaE/Qttcj6ZEZTPRV0YSv0zL
FGetDbSJnUBril7We8Gn9lW19JsYrJYQcD3i6GNZ7jq7YV6YvtkbJ5c/KAnMw1IZLLROxP2rrIU2
OBCB8Kxp2tGfivRl5EM1ErFCy9oE7dF+Ya7eAwdfkUkwn/rpWlU/0cR6QNixm5YGzah4/TXyHt3o
XgJ1PK8Y3yz3AicxS86oBYVSkLqvfZgsvN5bm7K8UYXkbyQx6xstfuGMqV6vxQfWwQ8XzM+yR0YH
NApyRycSAZfxk4j3oxXbo3QmjCqGFAcEi0dQBa/WVJMi1XwDtALdWsdxLbjRw9QTUpJoJwObsem8
4gyHWeX7hEoDm+UIuFT8PphAsDORHWrdJguKKiTDjebfQm3v4SesdDXYJXQea7FD5GlsKfCtA5oT
iEi2Nd3br88MeoHCgL4vknA7JONi+guegHdXNPWtAuFhNj3/rRr8aqanIyduagZZaD69RkUzeis9
VfeNxIwcmi9FIZ5yaXLdtK4Clb2lYNbnBC0oJyARe8I0mOdD2j9EhrT9G8rVJ1Tc+xxaPl6QEyVy
W6qUp+kjO+xj+WAlNh+n2QLaoJkn5CvLo4Y8TDNg86ICioR1MrxPLaPcq1dprDzR3n7BwfpoaPqR
gue72wkkHGLXu74B+fn0QQDmv9sPSD0F4jRygsnQXAYsa5HW/SLQZ2PRrPnfvuLs7IQeSmX42tTh
mIZJd9DXiMV+GUWzRtdw43x2oQioWvK/1xG47I7Dhm3sWGf3+Oj+pN5wr8T6QyIWazdyVy24IhDP
G7+L7yxPWF6/tku7t7OjlRmHTdZZiE+6WKHIg6JJj25e06V7c1ZzC32yCOjGowWpoe6iXmeBG70F
7rKXxginzNQQjhZEZ3aMWsOSjIVvQRClRGNRBiCiU9ouCRbNzRslCPPn7THxEv+O8rQaqDQNUqyX
7TZ2uyMk5Yw5BeR6Fb7WbfScoK9vUQfy/FsPit+dpo0mq8AvyILP4qj+LhJ1M05aBjPei6P5hCPv
Tcm7o1iWayOIj4RH3Lno34Sq+zOQKtO1pjcb09GiRD/pSVkxA7VajJC8RpmEDAsyjMqCimmudVpt
cG3Jy9cY8RMbulSJbE44Wnm9VNP2kBQ1SQzmFoLNPo2I5u616MHTIF6Xym8vdVnPJSYgSSUXe9r1
ShSpYyYcPUu2mQ7mkeQvQMt+AptkpBpYipod6UyBslmuIrU+SC1b32kx7kf2TtQGe3QRSS/cRQb5
PLp3p8DSaAN/g9kQ2ksuPRnKxPorsGL1KRCl/K8kt7A6+K8Ru91CMGgrpvUTGOR4Fsrq2/XHVpre
vf+WBFTz7NRR1EGsC7UcO7jC7bzsnaEVZuSILWrrfqpnRqWJlKpxWlTIsfekUekcrPrGkfOSUME8
O3Oy7FSVCW3TSciBqZDrK+ynTNOFtr5UuHsCqRL9fir7Xb/cn8+4SBv+fWwJKo4DP6ZK2ot/MeEu
LF1aTquAAWnTMKpbc9CF99U8Ozz2bRJbkUFI4wBMmU4+cBr2CURyDCbzT7xit1p43WLqjX5tIPs9
k75hoYZUoFSFN2b0S1Ph10nz24nezcQCOgOjq4Le9MXfrhasvEpfZv2eqX4JmmRmlM+G8KljAbo+
wF/ytJ+ep7M5vjbdTAoI4XI0tzjlVvCSjBBqolQmjWKUcZX3oNzEak+QkaMZ4sbsOrL7XNHWUkjW
crdqBMYh75rnNHF7jjhoaDsQfOTI1MiUyvDYVO0Ok1XCn1TLwh8FqJDFzieDcVZ2ObuS5tkjYQd6
V7T0dGtJ+eo1G7MnFefc9Yu81O4xz9YY9iUk901UvlT8DIsjzk58rvCfUJ0Z/oItjAV6TBu1Jc8v
XH60AOzbbknuL3772VKTKJaR4DaeAj/iDU8zT+5jIn4W3kPhuohclxq7vpHXGF+wIM5dzh9BFd9Y
5y4UylXzfC0CelWZWhE4JM5tM82lhQBjcS4E4QdH0Q/CEdM5ExxxpsqrmcUbAo/LBWdzSnpS9CGL
4xLP0inFzNOOKn2y0MCFRttG862C3k2x6qrm7yhIwY234Ksx9cMTObnKv9e1XN/PWrpxniMX8A+k
dp24+Uai21tmEXmvEugx3AZZFxGYUzXkF4yzujGfSLRaZVlNHuRYcVQ35G1uDRz+Y5TwmC28QbhV
lr2wdTDOpuCkYmWP+shjRK2dmADzlJLf15/UC/OdcTa/dlrb9wk1lynu/b7TAOKGcmh3ZuDAFVqK
/S0jgvpzyVI1ziZWgFh+jpLac4a6AUCUkiTWVvvKi9AqEMrUoSmyCPIclO6ZBO+5CPEE46F6iqk1
Ri61Hi9nL55aH9jHc7vMqqcYWk1EYsGMZ+FIvRrkcD3OOqD1oVmt9Axpux8c9cmvoyV7A7BKrJT4
8QTlYMXJa1ghZjTyjVanp9aFFmf5m1oGFUvd48Y0oFy6cWfTvOGqPvEwCMozZedVmG+fVXkgOTk/
iihdI2MJFaMxs6UFbVE0yfPGzBvrj/ypICjbEraSv9fHtUBAU5xaq5xeraQf+M8FxLIYTZKJGaWc
0qImK7MMGXmp6Spa8ZNIGt/1J2R6yH56O6Zr+7ZG4B8gQ1Xh4ePntvKe7GlOu/uEuFXCoHTfuNFU
urQWGWfrgjqmkkQaeOjg+/lbhKg6NW3n6R10YD+DLCcM/VYbkcm3ChN+n7Z3vqoIN75d/lp5f7rM
sxk7DWiLW4UaOIMf5fO2CGQ7BGopFwJVq9b67UmURmg9emw1kqzdgv5AOEUqRK5ED4SMzAq5f448
ws5bpSRDxNuE0J8JgptnrvwqtjEZvWbtdGW1j3AFBmzZmh6fQFrHdBJlwo2zzstXI8T+TaOJdlJX
o+3V1QmP6GfpGO0qVsel6+Ub764CnjrrEJOnYbQrSfyEZzdqs67TPNtS4if+6URZ5SBgmKtMeSUQ
7TluxWJO2NOyVaSDQEYHbCXKCCDJZ+SvDjOVEJRIqz96AVPAACdl1vbukXRr8OEJFrHWEYJiT0Le
H0UkNVlAyCYFcu1YrbWl/bqJI/K/cjl8Q0C2GSNvZyjqiXXmXhLHx1DG7mwmEa/nSPGIJpY3GwhT
r13CAgXzFwSXYKaMBAFVNfz7eq0XSga/efhUaAPMlb58NCCxJIPQzSw31PhWpMCS5gdEqaC8Jj5X
Jz5xqFfMj+HYbFueoVwgtF2DsR2a1rueSt7TKFFsAqe7C3voDMUwte7VSl4E5OvuwwAufNzAhm27
uplXVrIZLHMtCeOKoOJ0obT1PrbklZxUvzv2ZVEQrzHmfwiDcQIxSsgItF8wn/7vLmqWaHYgEZbq
X6BaZLcihtSk1pGY2fzIOxJlus7VLqRc3B9x3qZPqkTzHI410QpoH/cAFKW5UljrVO4B3k76vAYm
VF83r5UizZs6OVp9ddKNwgFsyfugAxdTC2EV68H7oIbCTO2DJ2ICd4pf/faj9wkwYRasU5LHIipL
HyTBBMtAFwhfyCqKFgkUa3iTQZs/SoWwLiPvNxgj5KZ59EBJ9RjCQZ71RtjYlcljG6cBhRYOklZT
xlSHjFVpFncmNQo79/wXswHnSQ/Q6UTOcyl7dp8dXG1Kj13+qkK7mxTzuz7lVQk4bs1iwfurA7rk
xIhJbBy3lI9WcUgCU+2tG79+lkjqmxkVhdCpCtIm7Qe9h9xOKHG2ZbErOuuRh+qA25Adc18d3Lrb
+WH3rhGgouQkmCbxMnH9buNXiYDsokOZoIR3CfwltqMb3xIXVQFDvmwP0z8hgqilMZEsDFJ0Zp1g
aHbWlsvQqBa41Yp1J5CPHhI6Nwy8iiFwU3S5fj+Fw+xNdFIk7BLzgBAhylEr0rV1CgQ3YCStXZwW
GLKGR5w++ZzwuYOiSmt4GPdkanr43LUOcp70t+Edrvp4a5o6jG0zevWK7u8AlrKit+rQwZ4Rj7PC
Drb0MCh4LethLKxhv95zPFzoxDDMAqtZd/DQrq8DFw70xtmm0hz5ZV07sjFIhAd6JY9DK91VbrCJ
Un/RcA8g0sIVDW583aWl82wX6SaVEVp5GsBHgx5eaL+kIXy4fiUXPvpLLfttRXOBZve9gKk5SqQH
ES0vj59y47MvHOz0s62aorudJ0/d/wSsvZG6D0GMYLiYp2V9a3996SvOtmy4OZCPE6jsjKhgqKPP
Ix2MsCTfdbrR2nhXQqo7xkyolUcxqyDtpeIbIWcH4OwHQdF3vJIfBpG0M1HKEpqELrRpfByhTIan
VIQrbM7UcKWRVzsAIhb9lv3CvTE8Fx6iLwvQt6GXcHEPYPwRJNe5PlOV8UOcFp9W7J5gKZLxpeLl
BxGpzSwilm5s8C8N2NkuzCt8OHuyEDqC2J4K2XsU+2bLdosqmNSc/rdn6nyXJKoNayTQgz6t7j1g
GYl4i0gx/cwfdib62cbI1b3Eo8UakL5KpGQBEQPxzdFNoxs1lkvDc7bzIbyFkEUpDhy/MPdeLj1r
cetMCwLCxBuSwEuXcDZ3uBTQwPCFgaO3+UYlc5me37Ek2uH64H/Von4aorPJQvFxVoAv9Cmba+GW
lZmyWiWvSEK7J94ypbEMGEbss9gOfGJn2Bg8SHm4VUlToM9Ffw5fhTb4nEl0pV4oXrTyA+kBwP8h
zNOd0lqnoX5rLczCeR4i+zCJEPEcs6/WZtMT3dvcQWRl11hl/jKflhKaEtiax3s1q9faKGx0mW7I
6D51xKjRzO4fJUN6USG59Fq/Zi09uJr2QpoDATbDtBpm+mQJXhNKcmxJVB1U/TT9KjOK2WvqI/zK
8s2LDbCgEkFZg3US+a2siG+AenO6otYuhY5MXxa/UgIXQFV2JE/T+hjlhYSTednpmYUBVXvDn4U1
mXwwHG/ZQuyreKuGOHtJR8TaFW77Stpao5Hdw2p/NZKif7Is90Sv9+n/ODuvHceRpts+EQGapLuV
d1Uq726IsvTeJMmnP4t9bvrT3yoBczPATPdIYpKMjIyIvbai58CM2i1Y6NXv9/HMY3JKhlIsCpkO
OuLN2AWH0Ei2Nr1NTo3b//bxJ7GZlmVjlJUaMAVe7JoxRNSeKM811Oj/FmjMk8gcmmrUudGIvZna
Th48iywQD3WjLJS0Wf9+DeeOSafMI0Q5vg6amzUS+nvSV0sPd+000+GCauNVNBqPqtpycs/LjVYz
KeYGFwrB527O9N//Ct2enpURnP+QJFa/1XmHs8p6aaLiQhQ6M3oGk+p/Px+eXoJDXhFump6CeG/j
Npj7SAbt4cdu2R68Pl8EZfBtaOqW9Cfi5MRgRuhdZep4XRUmuOYs7mYuvmWYATjtY9I0dIvlhYdn
uof/CDF/RpD/unzFLXCwLAkxdmw+db3cjH68aNNgaXblMm+0//g1J8G4ZdBFayumUQbpboUCboCS
bEbpaaDsI734QsQ8sw+bJwHZDYyWadYs2DRx8B2L9mP6KnvQtkVmWgvFSHcI9dY+fqQXHtsz5R/z
JEIPlbCyrnD9TacBlROlmJnIO5gtXkSuvdYM5cGJup1SGAISOTf39689k+mdMoLavqbgGfjBRq+G
cB7UxZ2pODf/7bNPoglsAk+i9Saa1OLTbAHPMxJ3abmmvf0fT5s4iSR+19iAxLg/NcIPqdTXUtDj
F6P50qvBoo2Btlnep5TZA4aAhzrP76ivcfzAOXXx++VNl/GvXzBlC3897+6YuJZl8SBy+tzHcXH0
cn2elCW1BkivMKwlJivxpWG6M2/XH3rJX9824V7dyk4CVNXZOMu79I0pCmumu5NeTsE8BbHX79d1
7pE4CTORxjNXd0WwCRqzg7mIiU3LWOvvH36ulCxOcrVMto4ysIfRJPOM+Yh8IPbsW58RBcLbvOiQ
SKI/mfJza4Nb4Z3duwi2MVic9cGANF2uVGf8xj/9aSjGBeZXx5j6p2F7F7aPc1d/El4Me6hdLRL+
JlXUNQnRkdmTC5HrXIVXnMQUxZAa5gwYo4W18Dg3wPPG22KNeeS669of7GaXrieeY0t7iL0wXBeK
eswKbBud5ANjYCDBzraN0peM6gDh4gApAY/ZWsyzLt/rnrccE29jts27OYTbtqmv9VF7LDGcDarB
ntlK/e7YyaLIx7s6s69dlPFZlW8Ty9+58J1wOKYJay3LnlTn97s97Xz/ekVOYlqOGXZrOEQXLNny
ZWnmT9pgTF7UxYWq5Jm34v+QOmrNAjXJ06RbN2oVfFWGhU4L96rwBqb8/e9Xca7BewrpwCpKOgy4
+Bs/ta48He81L69JgrOrPwlwx9rajDOzJ2Cn+DxWHQa52GDw8v+308EplsOrIhs7MQsNiBvvJMYA
LsN/TIRiMvT7JZ65UX9Itn9Fl6Yz4mBwzXijZvRO0fLe55x6exSwv3/+mRPUKYlDeq5Xu1ZLN7ev
d30zPsLM/jCZyWOW8EJ6dO4rTsKW4Q/1aIxZvOlafN8jeUhLigroajGrv7TpnAkOxknwsk148GIS
bnV6i4ObGBceRmKTa/cHyuilHVtv2DegfqoXtBjXYVbfZU7705bMbfR9lFxYzXNP/UmMQgauma2o
Isb8qdJhHQ+zo1dWAXOfRn7XMEv7+107l0qfcoYm3amoGGaD1V2vmsBY9w7cKwhSA5Oh4Bzy5oC9
zn6w1AcrZo7DCqILB50zm+spcEhPezdqJx0iDqOzArdMw76e0tnIe/aMLVYSF/ajM6JkTJz+dxeX
3eBS3+qjDf3tpUqjDfq5Wl1jG0tI6cVImEy3fnB0jMfKiS48SGeu7pQiUBu66EydGwjVb9kE135f
ox3XwJys8jCdN+lwQd9+7oumJ+iv9xq/yiEj24fXVATHPMmQuV8XYwvc0t9NLUyDoY3fn5Uzr8ap
kF7amjbWuPhtWqN916vsAa/Lxe8ffS5nOBUnaz5gqEjT/M0YN/5bAWd26WTV/WAV+q4IgxUddNxg
gm/GE2OGBMRVIXB5DpsRvF+gfps41i0TxwyWhmF+V/bQUNiLkcqLyWryUgXn3EzBqQy5aCzXKnV+
ZRTU4EOxkWv87lNN3UOnMt9UdnsvKoArO98Md6yjCmgXjkUy8V6nnff3pdLOFXpO5cqBBxe9cOki
I8i+y8duNaVVZp+Djiu1TdZaq8rjPXIm04HUiBc2LlUadkRqHD9KP7Jn2HQbUDOaZxGCI8aaq7zB
tonOhL4VTkiliCbIfLDFDZe5KMKiX2Y4HK4VTCIWrkNLDsvftWVga6ghAJmnjtHOFeqLs2YE6mXb
cuE5ONvXtbUtx2aY545+xfDUQQvzB78p9yZSDYaC4TSqzrKOowVbvJjZav5gS4s6jXjwUhNDva7f
ZZGGNeO7YoGPc+S2HLJHxYDHMJTlHs+JDbZmP6GOU0oQPDrh8FKM+bNPfZDJDlJNbggPz2Qt1dGr
KtqV02BwWzi3TjHcDOTUAEbKlVS9h3ToV+DyUK/6614XFBSURWHiFYoTVqpZC/jFWBgzFZAU3Mmk
HT/gDWw8qF7CT1cdFa2Z9LHe0RX6iYzC2arDfGM5NUcYMsRz4062dNqGIrvDuvEp9Js9/lprlduC
mdsmr9SZYat737JxmdQWbGxsJykppNmJlaUGS83HUUuzDnULtLDsr6Y6mRrzCVW6n8BHmaJcQxU/
FkH641vBk9q0S9mZ/Wy0wLBqTKRPWa4HFtJwylXOkMZUN0G8sIJAvm8lhki68zU9phg1vY4scRNl
L9O8x+jE+w77iOkMlDDZ3EVyW3nmTxmqa6cbMZtsdtIc9m2rfEVMwba2J1elUW/VsnVnMRxc8K/6
fjQlXAt7GWSPLXNM6h1Ovrvp+j1YL14iUSLbbAEYwLPKootfLXufx5OJVnjrxObWfAxxh4on694k
xGuHTjxOGa9WKd6UwoKM17z//oKdKQv8efn/Cqge9oBMRvmUNhlNcqNm5WQdS5zMPNW4qTP1uvaG
20oNgwsv9J8U7x8p9J+c9K8vDNtcjfusJMPNJI4GJhbpYtxG3YRaUtqNaajLXFY/sMzn9K85gHZV
fbAdHypLomAmhggl9SuFMXG8UpiBsJ18x7scLjof82KbKOAVzef0L17KOE6ciJXhZQbj26X5YjKe
+awLGFI5VacWtokev7hpVmxwHf+yvW6P8fyd07cX5JvnEo4/Xg9/Xa03NKGjdpy+nFBeMyVvzyKU
UGQc7VNd1supzGOmvEFdlN8UiPk8BaXM73f23AZ2cjjDZBbxiNlxOOM1yziHSqlceGjOffTJMYj7
J3tMSxgQMcWNZNQGctGFVPDMR5/q+zEdVaOCU8jGBnc/y6cqJ/KrC3u6+e/j26kgfhyxf8wRu24c
z18nSrxOjfLzv3/8SXJSWlYZxl5CcoI4RChiPQEGcsu7kL2eyX1ORdgRsgMrSfn4gU7QzC/8m9wc
YTGFtxBDrnLTWubMSP3+8FjTU/Kv13Rawr8eXKORvepKZoDsvHqkqP2iwnBkf3+oM/9xbO37nMN9
mjg7rRkfYiaVotZYaEb7GtjdvVLlayztv2H93ghYZktb7ZZW7d+5hu4t0B0+DvwvM0cxP9CdHJjP
An3ZJCujTl8b6H0DNmazUrRvcesBhYuggtQPoys/aTaHs8g1d6PO/tsVGE8x0O/lj2gx8nWnwVkY
jcmpVhX9s0FcaVyUMLUTArDGPpfCaoPDofR69Pk4e/pGc6OyQQ0Z496dHK8DrWQ8waIe2nkLkLj/
qXBonKrz8fvKbHaEcJMNNDujEsmmloYX3phz2eSpRlxVw9hNMLLetK1qzyo0NWEjFkK1d4M2fpY9
I0JqFyioI9Ut82nPkWbUqxanFoNNedamTjmfFj2IvZWqxrs6yhZ4ri/MrLtwkj33Tp9EorTuKrwa
eXD7snpyWvmVD9mFY9W5N/okEuHwo1uKDUyijRGpZ8Gu8pJF5gUfv78Gf4rV/3gN1JPTVBRGA4kZ
p4DY6zbswF+ZtJt5KPV9pzOkOnjJS2uo23iI8W0bHnMqX9iHQIAo02UQWXI2DYjm1TjrnfAQmuJr
Skun16WI2tfMSd/ZBOdIV/UZir+pwUJG4noHbIZ2uaBKDhhZlP2ckTwbeof6OG38VhcfplZEUdlX
8BmxIGzkLHfpEgMr/qrBlcw0RnADJVvHnskfofmgzcKkCbBzyo/vius9/L4+Zw7up6p0HFizplOp
4zBKFcyyjO24116g9u1S13ySJpZuv3/ROVWAehJbHXuIRZwbHAOqcsXQ+Ot05SLob5yBMaHKV/EH
p24qyLHVi4OQfzAU/7r9U23mryjYG05Kh6r3N1kBNJGRm1ujRtsy5Pd2287VQvnJQuSLqr4RLX7v
zF6HArCkGq7MZPwyw+a/1cvUk2gcqGPmADfxN2oaLrvCWsNw+pM+Xljdc/dxenP/us5OyZVcMr++
KSXDpED2D1B2jvhVPPpGi+bSutc45lXQUvGclZxiBloT5cRN6sS+5+w0kO9SDYYlJda//6Y/B+1/
rb3xv7+JUxMm737GZp0W76NaH5mAwfQ2z3fU9lbY6z24evLUDvLV8rUr7N92Lvm5Z1arIoxeSzYH
W+brSK3c7dB1i7GOmC+sy00No1EogzprXQyzkWSMwMFrb21q/eeFn342bOj/+9sFngk9lqrKGpcC
FNL11hj8H8NVv7y67A/wY3dxYLzWRrlwpDPLS54XG8d3hwNLGFibxG4baic2nk9ZyMwMQszMXyRp
uWnc5q0dSwzmO3qROttWhk/4TDrle+Cad5r7kzdUu8s0vW3K/L2Lqq3GijWWt28CH2V4RtcqbOur
MPK+W/w5pFeD/JoU6PVmWjtBWg3k4KMVISx4N3+3a/faZBrI9fOvCGSKlmXHsFBvtBFpaGM9xIYe
LYhuG8Nvtr7XH3WwbmjrgBs5N3mewmEX1ylHjEXFYS6PHYYnKN0wOjrioYK1ZzlTBoEZMB6KM2mZ
r5meXydqPT7WjftUNmwVY4cxGBvcduyB1PfpYcr7/QbUpD+kMwf9G2Pd8rq1nGsPJfrcNXXsDpKw
PoyKLGdC93DmdrLv6SFS226YR3HyGpv9MeB8jo5Lv8897Qpl0wf0bjQkXf+cO+G2zKqfZMrW/cY+
ZEIniSBTH0f/PU0S3vZQ/56iQMftoEOPuS7JHtfLVMpHXNr9AoQ81yyv8iZ8Ngji4ProolmoGbT8
pQI7MDeEQKJNAtXpCoKv+jERqbrqOY62aba2puOlfCn94KrMggM9LA7w/XVttEBsGPgr5XY6lk8l
Ly/Mn+sESrEq7rsweqOK8R3orkVXBXKRDS7ZHp8zL7wuq5INqr2SnDcGQOOzjlFfx9NXjRIzggol
wCnfACnr8/EtLoJDEhWPoseHyFb4y6CVMQnl+7Bfj5bl1HDxQ+OY5WhzG/WYiPAzYLIlkMXKomPj
ls6HpTBVZOrL3JVXk4ZhCtAFHsczW6Agj/BCfq90e0UW8hwFDeve+csGmQX1YGfWuPK1CTtj6RVm
CKNNbK0I/aJePDeoCIIgwec61466I/EPiUHzasuIvTWMcIQppb5FNeajsyLLKVFWc61ZjBuGxFNc
ceeqQRUNlwHm8FH2QsTkKv0QI/reKIYtBnE8ie2hzvB0RskHKx3hfLKfYkyi28+W00MqKvhHUWSv
qSHvHbrDAQjn+KC1AB/0NNtB2LpVHfVaI8mch6O7tSHrIz6sd9McUmjq/pbSwXghETyTZp0ShCOX
vnrKoPWajiTW7dTrujrWl7/HtDPVQOOUHxzUrau4CXEyq1LsD6j2mR0C/cDx9lXXzXODWX3Hxvi9
9H46M38UPJJelD1jpKHACrmEL/z3RRqnRJTKdYeiKpDMpVHxZPI02EF2IU09UzpHMvW/UbuKlIys
LlXWXeatB9/aRpiQpkb/zOu1Jgs8Yo1za1bNBnraY6xN5s++c+HmnV3fk1SjLvM2TaGrrv0YlXsl
to0mrkrF3ZopLttxWq30EaeLMBEvUWE/qjViPbDNxWitU7W70NE9V69QT1L1TMhQZzKbrnys301h
Nm6SfJGYCNwdRbSzQHdu4sTg37L8aHfOqoqVSynev5MQ41Rt7oWE1qxRplmqplryqAVzVw9oPTZB
tRsKv5oPebtJe6Fua6xZZraMnHlYBeU6LTGs9eUhCeS8NyqEhBRWCQa/P/p/5pH+byZiuCeZSJOW
2LWqdrDpbShcIrLLpVL0GzeJ7xJFfcBx+iqd1MRpFK1o+F9VnfMu9fTBU4GdONrwgNZpLVsugJj8
6ie0CcvWLLCD7x+nwpfSFzs3L5aai70mavsmDfbStG24gCZgVEVbd6lmbmINoXdqd6+MOT0pgfdJ
irGfvHsleIepxum3AGS8MNrTmMQTpSqThe5CqBDDopEvfVy/paJbuw4/tSy6fNmp7m1qZdQ2g6eS
3tgcq0Dn0t2cFudfi3aSAoXweFOHE9mmU+Tc6k17rnehyV7A+jTyq/DMj6RUXopOeeN0+sqbx+RE
1eKn0aXPF27cmZ9w8jCzEWK2iC4BrpF91LXsyo+Tta7VF16Wc6Ho5OwJn0fr6565kq7Kbhj9vO+F
faHNNb30/1i8Uyl9lqZhG1WMnuUK6ohaiGNbKDcyca5snK5+X51zEedU5o2wsdZHtYX9EcEGkW1w
V+nKLczSeVsN6wC4iuk0zxrJ1DyG0DJT7OHZIglJkxpx1thf6Fieu9aTqDsESjU2Uz22isSdDsm4
iMujCTCFrsql4Drdkn+t50lw5RADGkVO0gJdWTtkAUXNAI4zmLvMQPwkJ2ZfyaBAN+q4c47m4fcl
PgOFN05F32Ge5AHclhB7Ra2d40xN76D5HESK0W0DEbbxjXJVW9YqSiVspowDP22mgXfW1W6SxN6a
vbsKteFt8InArTquzSZ5cFLsyTGGWOhhubU81DFVPrz//pP/XVAxTvXh0Eud1Mu6EPBmA1RHIs5m
hjqpmcj6/QvO3e6TYNp7Udl1WoNWOHR7Bv+bAw4wTNKx5Vq9+vj7l5ypiRmnauzYKqSjCb4lTSPK
7alcNo0Xw6lpN3mO4hP/8HkZNQsfBjsp/qNnpfiXOx/TEluVfZRVdo126cEc6kOtdvhKx/NI5ne/
/7xzO4pzEpnoVpdJBF0ePBrmUyqsKL2nhRa6mrJgeiqcc0RjOtu8Vgxtr9Tujx/r2wjJhI36s5NM
BJVt/2HHytuQWQfHr49Wq+yH3HjwrSK9TjroVKaiLTN8SkMp3gPfWMRKemMGOmAcbijFKixKDcgY
ef1TlOmbzIoXxxkeYeAs87CKZpaXaHCCquPUonELZZewd/Q5qvWgtOyZ7ydXIM+/a1/cBxCVJuFZ
XshjKOv7pui2jhbeJjK/EMnPpWanCvNQr7UCHGy4oR+nL8gvuRzbnEECdudWCDg2GuOnKBD5nKMP
GuNqmcpg76vGhaf2zMgUo8lElr8qJMkgqJoBwN+MQYd3Q18zfe2pe8tQH9wMIZ/lWCulMal7tZ9+
CXAusD/khNLnZf79oTn7E6a+wF8/wdCSJB4nHwWUbVjhBTICgJQc8lZ96hT/WeF458CyAVIeLQol
fArVcFco9Y8cLqmbzwSHU+m42RnqkEc8tmZpPkzZYaKOkq3gUvPn3OefhOm+VZhtdQk+dRw/TfMj
PmKmrBqeLqzglHv8YxuY/N3/XkE7p2joFFRzleYlRI+OVRyH+wXbNtXyVd5AjLiurZ+phhxYyaVj
xZk8wZ7++1/3rRykPra8ahyY5JRPz2Xi0775sIPXIDjS2YWytU1TD3ryETl3zJl1SC4xiM4+NSfx
Nkb9oEepqYBsCxF72JDejXmv4ageHOnizfjSCA/rOlKQ44PUUFf5JQD1n77av9Z7ug9/XXkxFLYL
q1tZo02c8312qq+nRWCZRZzM8wHdjDop4kf2MN16qunaZl6JhBfJPIzv1F5pxcVfM13xv37NSdDF
dR5v34GJ40J7TuufkbymgdmpJLdR6qz4IQIk81Ri4peW2nPjfP/+2J3BY9DV/99lcERQDyjXqa76
L6HCktvYBsicPRxZj/HBHQgkpcmfIFznE2GIncDMFoVxVYXu3uy2Y6UBEBLzCrlSVeDueZTxJdTt
H3/0f6zKqTQy4BTjW42GedlwZeD2BAww7I/8M49/JihHk2z9DGVyJZZwvK3cQE20sqJ7n5mVELyZ
J72HUlvxP9TDeMyUBzCVM2nWi8qB74iNdPRVI0eKdxnwp4oAanIcqVqxmKjgYA2cKwkNpUuvQesi
QEe1rqwN/ao1PyYMDtPna03cusrPUATzApFC2O50oU4cE35mXD8b7h1wFdHfgbG7kJGeaTYYp5LO
sRHoely8Vls3vG+1atu0VIkNV9vGNLu9hhqjOoYPgZE/sASX6jdnv/YkEw4pa0RCBVNWpO61Y6tr
FAEKpjI1Jan+qZiqUDApOb8xaNLbb78/nWeO/MapQFNNk7Gz1QCfgrR5KWO5MxzUGGlkXedIreEb
b8yx2xkeBSvHQhlNFnLhm8+EY+skHBfoy6vQFhx4A7YTgdUcmCsHdK1Jm35ujM2OlOtKFuEt7kgT
jBb8dWVXF/bTaVX/9eCfhGUZ4WvadE5KNSeH0Vpuusz+Liz3qnOoz9lYDv9+mee+ZwpHfwVBH/CC
JgIt2wxVeUzUyltMUDGjKa/TFC6scgnbJZxzWa91Em+D3vDiZmBBdaO+7TMVxmXCZNVoMzzFzJUX
9ne+DjiWCTrcaG4iywBYqq7cRuzhWSyxoLtJu+LVAstB0ydehDUbRDwiOmyLq8r3VooUG9szn9Qy
vdIye99MzP4g8NaOgeGyL83jAH/O0MxXUNUj76uyZtz0Q1N02i2qxauckWrLRQmxVFEqAcaJPjvg
xVmU2TeomV8bECO9rL7h4DowP6xDr+nNTBbKu6emy9LPl9UQfFR43MEQsmbRhJhrAIaOpEMLfPl2
AOWPLcyQgAsl072WFFQKcl56teoV5gdzxgHnuVdf2yM27iHnPb0GusDkUx11cCU4eaNkiB7EwABS
pC6sfjJ1zSRY2vHe04xVUcXr3EmZ/kpvW2l1B1cEW9c39m6tPgWFupZW8YLD8W0/5Ah4XWeuQbJL
nGFVQ4RUbEHMtPOH1Okw8/KMp1QBzRRo3oGBy23lDp+qF30D3EUvVcgQlIFbLtJK0Mwn6tnWT57K
F0GFYJHn5VUfy8fOjI6hWqzDQr9u0M2vMFSZ20aPX5cicB5Jl0BptvlkU68pNiWzFEcHM2veM3w/
58qAXW7E8EjSmgdMGVHN2tWNNbDavl4BfHa1Ze2Kr4kXZhdxtAykra4oAeQzj8ELfHbeABfvbds5
ZkPp06LAY0dxEcGDaF4mmQ0v1AB/0oI97WD4zdtSpU1IW1FY8KQxPN2GkbFLRdYwxhhEC2YOn/EF
eDDZWJpG99DIpJRhqwnzoDv1XMmg+ZTqKozTZlH4JOJVBIY4l69CT74binKqRS8c69xnHpevoHOX
8FVhBWbmjZaUj03Qri0678huftT/r3kNj22tfIsuwgjZjL4jZWA4upGffasdirzdqqq9MC2WxrRU
nBxK9532/bZAq6jG4wbSbTQTrvGZ2NmVlvjPhh4yBO1fMSP47ioc7qdb7arGIvOR2Lb6mzTl0jU9
fz4OkmwnLb+HQbwg+upmUZ3dFIPYYszxHXrVTaiWOXAmmwnFvNj0vF2VUla4i2ovgRe9ablZL1N+
kFJrP3Yaf5pYd6qyW4qk3/RwWEXAWKrjD6txULehHy4DHxePPvfv8gpSmBreW47LEupEizLxVo60
OR2axVprlDs9qvvt9DIZCkMhOjsskwj+OHNG59ke1XJFC5hjJEciUBosglelwyz0+ju+FbztkM1T
oe2TpLop637vmhHIlrG86allYObIJCz5xtS98+zmIBm2n1duywyKiz8TioO6kyvHFDtfj25rxgDn
QcFLkaX+vSjTap7AZa2YMlXspJpbes8b4uLZlLbdMlbi25pKdeu2d4FOntEnt6LoGXERe0XCpGlr
sm7RHqLIWWZlLRkppKYd1tpTANFFuOp+uupIU2YDKpkJOdKK6JZZk5uiqXBfh2gTdTp+Xll4MDis
kM6BceHIhzI6mE1EcDfAEqV0Jttqn6ptY/ozDmnHqqxv0FhjX6+uTfxCW1FAzhb6J66MhzZ1l3i8
3ibdSGKYhM9BH92PTvbkTTxJpe/mkT8shgErBN951u1wI7CkiUyeki5+mpZMLYsHjZ6PbpXwbsXC
dt1VoRT3OV3WEbu+GaFhp2XQ0nXvpvOBQQQehQVpPiWFOROdutCClIBaMC3CkHGyaIjCdpB8Rnq/
MQp0bK2T3seed4W035tHWl7Ba6ZnCuo0uaXd5qzTSv+TNPY5c8pptG1NpmghE23qwPnwAuNWM8FH
JgmHxuKObuxdwxlhhZFMstcsv130uXyLGgIKEn26He2yy/irDvO4MzVEAJngPVoaK3jYEDeLZC2a
hOkD1z9ELZj4OAMANOGxNRgTQ2I4jBSzLANNjCg3bjD/xrwuuq5S7wFuKmZgWZHObC24TbTyyUkq
CDz5wWrkHGbhV9mILTzxfqYbGsjoZGkOMIiUbIjnnUYHGn+VqZDOu159NmOycpLu6NTWQvScuP3R
3LE7LqzOXXMvtzW0wzro9WUU/kwc8AnSZFMvceP3FFtY/HnAP7ugZUr/TTpoBIPR2YuRnAegoB4U
b8w/K7MGiHXa66vCUFq0OnLvKQGsPIabJdMhZTnucivCGN1A1SI67FENav29XqxIsCOB6q6X25h6
K2iEhnxupFTU0F/nkwNd3We+/dkHxa2IbajkGkBtU4qZ11Z4tDnNWpbDS8xGIxQ6znjazmqGKmaC
hcHlExlGDn09yK8gmA/bactRrAgvJDO8K+OiX1SMckrVWcWJPY/hCD1ODzNUt4POQxyb6rs5uouY
hppQlbWa+PuSUVzFd5dxF4GLt4oHz++Odd4BORD6dVLnwLE6j4a0a80NdmuT17Ys4m0Mtketv0LH
aZZW1iww4VyB896our3UavZ5Jz16wfCapMZLaMEWF9V140k6uU02j3DirrQ6xwLXegzifj0QKo2C
/YvGtJ21L60HZKtThjlGf8tQ1+d9q4IDz9xracd3jemsZJbgAtkcapFwoml5LqDdkoKw2XnjT5Qp
H06XbvWY05Kq34c5XvdVcIsYSM76MCTzAhDdG+qPCz2i58npUlY5y5hM7ApwV6N7T5dsV7rKQhP9
o6NYy4CzVBHFH6FfHVV6B/gUGXOBzyn4qBxuGB8SF+VNKOQ2qafDU6i/a1mydadPrl0SJMaeZ7C7
i7llO6vB7K/wedoYJsae6uDgzlivJtaP3unU3Dikw9BO522Ta/NSGxg/MZBqUsSYnuGwwPjYSw7g
7Ob8rZkr84chmMCmwbuesIkjJMFMF6Af3Qw3FM9MBSxo6jFJbzM8YRfssk7/aMl473r+nin/fZtH
SzW2rnKl+IoZJwHiouFR2tfFsrIiqPfBjJny6g2L50EAQ0+Aivv7wiEWhCaAAEMt11k6PIV2urag
D1esiZDG1hX9NBd602II5tnhEurdPFe7Detwi90dOxvwrgL7TE137iaxlF8HdzZ088khbBkn6Y7h
mFWWq8e8s9o5o4IA7lN2o9ivXCp//d7xxE3gZNgtiORoBKH1YuAohp+qe0C3rS4KFy1JmdaLMVPp
+trK99R+gSCof425f6zLolyza0aIf/wwWVnll9m5OXWRolvk7XBX4zs0UwP5oRDVVmFYffmZhavG
FYRVZRGN401H6bsWzSZnHKKtfGxCAJ2Xg4Vxgb3v/S6aZ3ZLrQE/MJw011PhSQm6dVeZGxIm7cqg
xw04jc7qfqqWFb3BzI4xp0O7YkeFk09mLOCBecGP2jXrBGdAnWNAEHebAF3DTS2CO+y+63kGemjB
nNKjYulHXYjbBmc4sxs+41yWK7/EVCsf3c+cWKXHAzT5dniQtXXEyVpfWEUznyTSeWHcKMCd7abH
EtFZ+63jrdyU+1gzM5KI9iorhkcqN2GB5VyRltakxjhWMsMcJn43WM7UMjemiUlbgYweW6GNo8FE
MKGP2N0Lc0uHkoxNwxLW1glYaXmHa/KD0ot1hncGtgsR1PY+v3NbfKQoL3uMWR4gFq/LPFkbVnVI
ffV9hPjqMkwVJNGNKMfnNqjIJ+M5UgDeN4/Obtm3x1jDlTLvrnUTG6PSqWqwYSawT/nhpbnAWKEc
9tIWObumlpD3YLyGYGUU5Q67tSczdV7CrqNRT5Al3s91x0XvbL2bivftFcZTnrLPTq3JzsmGmUO8
F0p9FUXJfTBG+0CpV3knvmTcbZO0y1cCcEzr1q+to/2ETK+2mX6Hr0sCrW3cWXHzyqTcrWmIKx0H
hqm5jlTh2NWOt8xU56poDHU2ugq2d0wFMh92F4XBTVxwmIvGLZ6+yZ8/1TKesQjngW1RFniUBBr8
p2YTMGT7GRtdyVGhGOdW4B8GJ1BmqqcB9Y7tT23s7/mTAmmIrc7cSon3jTXeddL+KrmIxDFoSwzJ
fKz+H1HnsRQ7c4bhK1KVUitsR5Mzw8AAGxVwQDlnXb2fxq7ywv8xSSO1OnzhDeQFjfUIpSJh4/AW
3O6ngM65wvD6ZNfhHRS6ch1Takm+cUVBqNgjdCzd2gxzE+fQiDrdUNDCsdolgJ4faFSPriofdg2V
HWqYDrBWFg57s34EpHRxXlSeD/x3M5ttuFTY30BpoBlksnjb5qSbXXg0Kh9Yh9ar7K65Z2vNBvju
Bi2JW0Lbb9JL4JwmWkJzay0qeQbF6hFMzSoKEHSPQX7QDd2pQXAyh9DeTf7IXpNZKqIQlrKY2w5j
Zf9VLeALcTgHrr4qMcbyEFveiFJ0C03J382hA3n0t236w0EyX3QoVhNlVzhgSyUnt3ErH/81YOl2
EWzww9w4ovyap3Cv57wpnNmRLd9PfK2CuZeTAsuzux9GuMGpq7hxUdGrnqxpBhOEoerColKJscRu
7udrAX9xQU8OQ0V7/CfVdNV5+qGNdQwrtnvKrqjKrCTAzVemF7Vydsno76KpeMm7hiCk/NIbmw2/
3yeUT23U9phQ7yP+tIsqcq8V3Q/bDEIP5pfv5fgYrroEuL9S3ao4BFcWrbIc7H+WDpyILpCSLJo4
xHjYZW3Z/3oasKEdPA/ZMMJg488x23pBe+DQt8NykIJLEy+M5vBCV6e1O1tXCXKsSQfCodjDpLVb
l5OS0nE6iU2DLMDYF/me8Mer23kXjKKmDlq+Zi7vmzN3P1NvWkwUxYVd3k2t0HapLtCUgYzsMApR
AZ3NrFeKyVCkNdL+eo+FDM4f9DHDs9ElNOKbrRkBEMjLvV/aZ6Oo1im6KoGiiIURKhc9Hjw5zeRd
F/58FEgkrDTTepPDrcbhMoqaD9UuH5oJmDe1ZOmbPbgDDzqBaw4jlfS0qDeFVX0JSUFVOcr87wbM
aAsXDsNBmD/pUgy3Me056bvvQWcG8lxtMN7nodzWeXGtG/vTmcrfuizelNivl12D6wj6Zkv5G5Vf
vHZpf3AgxfVg1siGrm5WHMmiNiWvQJQ6EhlYRS+sUC29RNd4A43zL1XhnioKlTvjWtT5o/H159YS
HtgtyuccU4XoNqlL1GpbP32DsCgKOxAjM/tijL+dXm/93L1FVeksrDG56G5G8JcxzHJKdh3GUWHu
7pvaXTqzhVG7aSwyFf5fbf6i9Pdm0btgONdGkZ2sOn41546WRvIydfazUbiXKk9W5cj71OlHasF8
Uqvkqs4INxnOpxrrJ1WfzuE4Ll0ImoidN1gY5BcF0XPJw9Bb6t3MnMR0V/4YboWqLCW+dMwEFtnq
NjCsBd4fNy3TnqsuXfWWc7ApfMmf9c13B9S31oJdrum/Q2Ss5hHt7Ri4bS7nnaItIYtcg96/jJEF
7JLzuPgSufIWA9pUsulkh8YuC6IAZyh3F4LclMNgZrAqJuWrdQbVK7G30wv/BbTasJaj3c42Abv9
MU360ZWvQF5LYvM60JALsxn7pdyc8RG7pTwU0J/fvrQTYi/7I0fqF35rQ6lf1+n+5PF7YzFXekqH
Rtut4WamyyrLH64ZMQTTvhhRTFUmq0cYnOBelIZ1Mz/0irwv0O/MLCkF1YccNxiuE7Qf5WZX0PLW
SrFK2/jFtImxzQ6b56xoLxgrb7RZrGxwnbL3A4XrQQKylAjmocS/aipWsvHAAwHDzovJxTSiilcO
7l82ltDgt8Gbjoe8dZk1cfKZFPWrAgPRmtvnSd47LqcS/zWF5XFCvSeWbI0ZJVGicINdN2y3Sj5s
FRf/a4xOPb3I/7HnX0aJ1M4FMuRKlbgMafaragF5iEnJurOaD6uNtRVR/If8i79rgeU9GHXL0qEM
Ixzh5YTVNnNMElvZlV6E4T7GatDYNZFD6ypEW51+YZqUguE+44+FucZ4wWIXvHQ7+AhUN5NX5cOb
YoH+lRFOUpJQuli/S65HibR87qeUWVHdw7apRK5oGDb6XJ5zhhaFlwNklO+pCc9E7MV6qFTKF5WT
IeBqP9WA8DeIeCuLaqq+Jaw7Vw2ACfqCZbILI3HOEH+Yx/hp7KxHNKVX2zW3fuj3azVW+0UezWwk
GsZG6b4w6mvclvccsugqD7VdqxiqpxCDrOsG28DMdeeNpigZ+ISqRd0ESaW8aykO6rQ79FeKls9o
Ie5Vsh96Luy+jYugYJ/+irk5ds548McmAjBUKIumpZCtQysO0nYPDeHRJcpe4neQOV+ZtMla17mW
HLWXavJXU8stKN2/Cex51CBqDkgIkCznKummni/SccwXfUDQbmcdMkA5GEsSA5H7u2bMjyq9yjyR
xVJVmgko8VWI6djVLmVRJ4M11GVXuUBbhZw+zLp7Q3pAKzP064OeRMdWRJ5jFFfXEF7ffsThJe+M
9yyKPdnv7Kj5oVQKtaOyPpX2tYOdZqvdzgRYjfxhaSqv9vjNplIZD4WaQMTf1cMbZZ3fP427cPNH
/veXMmxoFVJwAI9xC/PJP0zpvJH7eiqRLOGmNh5ckaFaqOAWxIBcgeS+ssJ7PtQMz7ZN2eMnKDcG
8l0LKTY+2WxmR1v8DiqFfiQQuYwQ+GzqSo/GqYXnZ2FQIZzSRS2rrAUE7CCeT4LHopVKJrRhEd44
MCfapb3zwzepS2Oo8s3DdwqEB+NFBhQyo610saY9y2/xKVbzQzi8ZLRwZPYSnpouvbxnTnybfS2m
eqjBRMzmxJPaRaEVH+lbdBGFS6GcJd8rJ+aW90y0hjhRdowcuh4hDXYoqIu4fsmskkzgjjszkg3r
VLWvhBG6/FnrHFPRruSdcisAci/cl8bJ56KanOuYv/AcDKccVLoX/FBy22VO26Mln/nTzoR0whvj
IbXZ2FjTw25+8uklMC/8pSRYK65GqYy6UdtC4j+HE9AjNgC12iP33qJOzz9OUd0lWIGMQr7C2gk9
LQFDr58LmTBG+hc/4auKcze06R5SGmxWfRecsyHeNYXUWsyiS9Sq5KPqiLBj/CpfdW+ATGGG6yDg
kejZu1V1K6cfYbM9AZkPB4VqIl2sBTaAH4j47BFdeJKoeylMQF9wl+j9s0zMe4PZFQ7TxbFNz+ia
M21yYMmo7lsLlZdSuJD1OH5ggRbaQ2Hoq+YOkM1TSF54WxVsuKqHYxNuVASJJPKhYYfjf0jb1Fsw
xB73U2ga/JzPuDnze3IiRkibJMGN7rzv3uRCkVRzA3kOyA+iXcfkhBPkVIYcBwCsganZ6wcU/hu3
kVgPYy7OgHHr4YFZ3VZ+WEwIzNII8Nr2sYeyC+qAhbvs0hdHV+8Vr1h+MsMO2VcqCMTVbUT/UC8O
fIaI3rrxKUgo3CrTEo3OhUbMR+jUcvK2KhRPhZi6XeKV0GWX3DiNKZRPOknyukn94pCQsD3bc/zM
wtbjkfyFU1CDQjf0NAitJcuH1Um/pQj1Zd73p4G/7rVfNGV4+zyRn7Pv24cSTXEflYtczMuWhaAO
2d6M3qSgGfffh83rgGaG694Y515LvybcNiQQoo7L52YMukXtOqsRxQjmqFM+5LKSN8cHyJH5e+H6
mQvKlaBVe7k8yj655LZDVDTuYhWuIZeWzzWPBONI3miYddtrJXlrhjfGSmqkhGHyym/5iIRUfs9x
r7GoBFK41ObqAz9JjOASZE9G3f2w/1SNsedQXxrWVb5KUwvdJeV0qXmRQAiR+yVvRnJc+KdEOd9B
AN1kE/zfjEvqYmlihBLKabWR2g8S+gLcKOlPMtaTNGZG0e7Ejn+YF/zX0ayTSVLWWwEdCUyB3to8
AJr9IrWyGA4JXOKbUV2+SVtGri3FRTr3C9gKD4Br4ro0Mc5IH+ynPAN3JtVPC0KY//81O9wga5jc
KuMt9zR+Jqd3RntH7mN91q741n9fsXyfIP9WUz+jcD3Cuq4BAIoFctSLnI2M3aiyfv34bjGPEobV
7ARH4eCRjqfsnrr95nAAyW1V6CfahN+WeuLu5EtOYmXLSrKrf52LJMk8/9o0d/2wpCUdLeUMpOol
556vpWuZ3jMbdH0TB0ifa1hF4N6Ex88bglwANdeI4bAPqTrmiBPKv3/oquQN4LLMeijVyCEoBd0R
rqT77ppmthxBP/hWUSEUfu8Fbr6K02PPOhEsnlAErzNENTlKzY880BjPKbr9vR31LeXph/qpbE+R
r3l/xdY/Tw550DFREpolmI6AY2Ig2Q/YRriQPIzb5luOOm4fThjcuAU56IH9lWK6LaP/GHm8xLq1
yjsfW40DDqRnFqpcGfLk4IQPL5rbLYRK/6LN13yE/DOmPb8f6Oe6LajKfwNUhO7+JHc/I/oDH8l3
J+eC9A9henElqfUmJyKfUHGOd6DTuJ+IbUmf8dil/ivVCLky2IuF40de1d2gty5KQgcei8EYtYpA
2f7mo3kuuV4HmKN6veJEaagO1Mp7CaqN/UZq6bDZaXO9CaKNTlpTAkwoS/Es519YSBgWVb+/WRUS
U7FPckVO5Z5TaW4wfDVOSOMv5Ubot6+GfRCttsbdj6rA1wgpmn8cUmKEkfZNSLGFNG0oxhU3KYjo
6TJdpCgDiTT2F3i0VQHparJr8o8o7pYyVXDMailvgnChtA9sdAGdR94534tB0dp27Ml9tXbkcSlP
Tn5mU+tjsqlU4jKoZFJEVUpY0h1bcPf8Ag838XDc/J/PTgfSntVo+MAAxSbtv0sgAHVAB7Osj3Cq
F6b2yvDIwIOP9Xne/95RxTjiUizDDr4hdyCmBJdnVjASc/rLd3kjfFNGBlF2wpt1g31MMzxE129w
U1p00Bg7H2u+cQH7cSk3oUJ3aEoNR3m7oY6UHZeP9fZqFeImo0HNvoYjbrPqOq9syAjDbfbXVULf
2XaXFa4Do0+l8wegF7YijMxbHSjL0PmZ6UjFQF0ccNWmfR5ATvnJ1Yn2TnYep3+JUoLneFKmeuPa
7TKJzG1XmBtc3nq1xT9QillZP03yq8U86wg7RT/LHTShdDOQXTMhw7Hn2GguJQWJHqNmZ4KXWkSb
iFcW8hKYcPKh5ODpZ+RlljOBCNbha/mIcolm5VkeJPIY9n3zyMDJWcJea/sfljUtjXAKlylWLxrG
DgEKA+TbQ7op1Fup/jYhZCD7zNNrPkYocfRqEjckFGZc9CqgXr4ryY8w1eWIajh/ZVfo0qSbVIpN
JFV4pId/qLGSEUFzoD3nENmmMYkCEYoJrTSjMBzj2Dyuc0kLijzXEut2am4pJNNw/qTRuijoRsdz
edQ06OAGrfMf/juiGZmb+A62YJj42ubCeM6VpAOqTwEZuB3f5c677IM77JBviR9cEAmFhc6TmMkL
rzNQv6W1hIYlkWiNxwCavNDSLf2J9TQSdlrYDY9nczqMJVxlbH2ZFGNp0PM9S/sYRqXFxJGvLBa5
GuZfGRaxvFylHU780MbHhK8S0qQp3cg/5Kt0jC/8A5joiV+pIuZQnv8b2l/Un9eO/dnZ+7D4haO3
aaJyMwpSr19pnaf+2E74DEZgMybuU6uPTyH1VAcRvNJ8n4rsHiYk1km4suNxlWAhJLBKKWnQ85Dg
2a4TWofgZUg7uEcLV3vV18nP+IUxh2KXO5fWnXcMGk/cBdUhmBPIPsVGQ/NpDTlOjufcUiKhs99S
k+LmG+jRZESW/FGZmvshR7tNFRs/yShuhtiXtKBine3fm2gvvB+9VxajNR5i1gWPVqvI9SnKNU79
TTsZiL7oRN3RxUIk2j7T8JtwX4zYK9yeRlVTbkr2MhM5MjndM1nxJ2au2aKBi5IClHNwc0Jz4bgP
Zrk8CafpKNXI/BDcx4hEVbdjyzFYLjFRvx83xwo/X65lgsaqy+RrdIxpqwnhLpjmt6JAqCidTkSV
sgNZ64hhJJ8pvoly/BinoHBX83RhVnRO9Nk0OKjkzR5PkbVbQhdty10dPBnlYyzf4hRari8Ht9Uy
bJ+sQ4XhSCgcUNg+ql3uvk5+J956Gj6q8czKkG481nC2JWo0fyoZy8p3/i4gek8dHrP6M2HZq+nZ
katK/xz+Yah1MT4HSo3EritnqLzdmr+QS48vW1AS/FIE5gFsVx1YK5zC9m3TUaw09vmANSINTVLt
U9gdYoBiPAoFkrB1rqli0unhzMcLUw/NJ596Z6l1NwX+GYUTtd1lavw7oBNMi4NmBbAog8Qy2Au1
+lTpFkRhAQqWhSN86jNh2dnSsdn15D5b0xPQXJW0LFG/Me8JllYorcITxEafRFHT/GnrfE+XYBs6
HdlVFlx6bfztjWIL4mifgzMUuEsthMlu7ZTzGejDhxj6e52oJ1dVDmaQD7gBwZGuVQ06FM7htOvu
KZZV6hSSVIz9pwtbjKLgvFOtkoIq7qf0GEH6pNPWNOt33c13TmPsuhykcgVtpoZVBgINXnasYkyV
+erCdGYvm5wG8Awmz8hhZd6EjF0Dfk/ehVs0uWdllY9UXlkDCHfFHxTJZa+wU5dFL/sKTR17fjou
bc6nMwLm7tLX1eyUAb/bIwW0i8f80ujaP120vtfo1XnOtB/fh7KCODiy0h2NXsuCbmX0xPaBjeho
8p1qOoZ+QXox2/6FRmjjtQP1N6Xtv6jKUVQmhS9t9V8wg2TMZ6TFRVXu80nfwNL6Q5zYLU6WYSL2
6G6BvUk/K3PatX62tAfNY4AuAy83VcI3nbRkapLXOig+KWPeqcmSO3YfOQwauXMWGCrlSL3CGFiG
obrqIvaiIaZqEjnh3tGyd8Lmp6ynHEOnqccrRzFR/2OzKvtSW2R1/EEXIlsG48ROo8NWL+5W6xNK
Zjd9HtHa1QhJCz08x0ZOK7siJMKmDLVfz+9LKk2YZHpTU1MqFysfkSWUHZpDG8yeHikX2vkPc3B+
HZdNwiyfSlasoqUHmmiLWkPtjiYE+fP0AQgNtJc1vo91/OiQadST5F2304eE8ValiuwfpbGmDlZu
LsCVa7Tm2bDBQeUoJ3QWjRoFh0xLP7mxo+H35U/LUGjnyMh09ke0XrSAtv1graO+AVoxGddWFSf0
QOJFoKLsoVnDrZ6sXzT8UTYM+lfXiPNVNGZfTtisbDva2VptHIbEwLJKR5PVfxk6cdZIDliCTI+k
Yg8lEu8mDOUJmPVqHyHVSUmn2A8m4UkNfu3W2TPGDDTpalkNt1GySCtqH8oAuoURrNZR7R4Kuq35
oO662bm1amwslMDOVspUEFk41bMh/acy9bsKa7xRLS93sfudOI6YBoHbNIvEIPHsJvTYi8CpPTF3
q7iNW09IX61xotzbBtm7NdHnN90fB9XXqgYxje3HDojKckytZRVTGS/MOKC2SYZu+8GOWNLDXypb
BMV8R2uYonlnAePl5O+S5RjRwLbmp8GK/IPvOgdhIYVIpiqUcG8pCgGhnuEIp/VAOuad7vfvhlk9
aeqH39II1mprK0b77DiObFfWe6ebl0Gl/kMzY2Wy/EU10ipUgv65rLp+OaDruuiYzQH4HAQohqNP
C23unY2btZ+tMSLAqn3ECUdOrTxbw7waHOWUtMPNJnMzTCT+mrz6GmwUUzRhjSfIWtGrJpStQsl9
YRWE6imAPifVR68zKvwVTAMlSbvdOKb2b6yNm6ImrafUzsOyO4p5OCQlxjxT9EgPjS6uWW1pK/Be
d73NHqnbB5sqQMAJI6kimaiY24IdkGg2BdEz6O26nuJlTj6wtFzlNZmhH2pGsZO1HbvvJ2os1jlF
TFUo9ki3NFrVMinph33XZr+KAurTtoBfUHsL7fCA8MGyC9/audiXdvcWVRVyQyta5usmG1C5tk5O
EJ+q7M65Byr2Pa3LVWwPJxuKHxixrY2xW6lYTF5wzu0KuRSiCGItyspUSIYn6TSsSdzoX6CeldRi
xCOjkMJpy/dSxiBl4en0prgiDqJLIvO8jslZ+z1RXp1dJkQiU9i0qUhAP1g7eeQCGpoMOi3jeSjf
QCgu5Fmck8PEpKcO+e9sgQ/l/8eAqAYbI++sya6j7ayMrn4ywBEFtbPz43mjBD7CZkm+KZzgpInx
OHTtzscqUyI1J0A6MjhKguSENcJ3LbqPJg3fDITyRpekxOi+SKIfZq3T2+/eB5SevbEIj3Wmv5tJ
Tgmptz2XiHWRZtpOPr4ETSkN0sJFGDzjVICymAP+Xd23Q+CuzGA4ZwTfPdVF7EGOegQ2Ns3jz8Y3
bzUSNkCMS2XTIYuybIy2RLG2vCMl5aJiGT1Havyo0jk5xWbx5Bo95YA59BetP8E+DowdwqmgudvL
GBf/2qS/x5zDsyvGdeTbe9dNP5GlZedwh5a6rQpOm8GztdIHSFv2mCFNtPTlnky+N8T2yjKtw9Q1
0TYFIhnNuE9WtUNOEJvzKRWAgBZjLgoomxqFJyDfcwJcPOsFrqp0k/LAOKVWlvB5IOG7yjmSRxpL
vPfyjZMaW5t6YB1rGxsPP1TG2GlmrXqvSrDu3IMbjmDAImePAduHESZwlcdZKr4ufU6tREsubWit
pwKZHWSNl2FOiNCGMU2JpI6Wim1Bz0V0oczinxm0yW2euErXLcjFT2qjHSJ0ZpIR6EU8VEctnmOP
gDJo0vd+yn4Hs78YSXePRfybcVbXdXCJJnVTUPe2Grrddhf8FlqH0G2TDwt/pDcUuP6erXVlKREH
GS02gX27nLFtRBveiVN0J6w19I0jNqCN14nmIV28hWP9VJEZUhzx9zMcVTXXjhGLByOytRX476Wr
7Ey1OgVFs7PYAxxXdXis8KUe2G6BR4L6S4bxbuCXpUXxqS2bN2V2rpjh3WtyFF3ig/rsJYHVqUTq
GbjMLemj15HsZ+zQ6ACNMkfqh9xfTOEe9BR4EXTyk4wvGrvzUifdqFW0N7J6Z6Ph0zPJbF1DSZVA
Q29wh8tTcJtsYDJU06NmLU9qHcf1aaqO8i/mHIgiB9A5LPMR2WV/61I8WZbpRGvKsSjuqoeQ4wZX
TtLB0UbonFpPYqvPSK1D6vQT6iPsS3qIOaZmB+yz4iufrNqjraFKQB/Ax3rY0R2odGhVli+BJ/Nl
EskjLsTJaqZ3KB6cwBFRx8wglZl9NzozWahBZNPDGV4yX3vOcz9f+JUJ8ULFpb51dvro3yIxvPuD
cqXbusRE+BbimNcMX3gJXU1+PEeyEZnth3n4SPrxA6aoSXmYSiHvHWCsB1KbQ9ndQJe7ya/7ptkP
8vRseoeb15S7jkifVualN1DUXqtRfalHcXOzskR3C8kj+pj0+qgSU8o8SJDx2Ih71uLtaNJMciP1
Kkc5LR1z2xepyxsT/rKoBkjsw1nnTI0r5wfBrMqTDB7gOq9IdL74nXEyxK/vDG9Ba8Vro2NwehgW
3H0olnrm0FsUQUJ6Mz/FU3ckZdoO7FtONh4av3iWFqdqVW2qPN53ubZvEpNeStF7Q9X9wjp7TlXz
q2UKyjKNXhbvmQssi1d/qoRYF9iC2nH9XJFaI6V9DbOcXFujC40jgqapKxyYd1o4UXZNsk2VWOt0
Hg99bjxZLUh19J6aVdda2BDplyEhb+2EFntEROMi0I19b1AaC9wIb0s8MFzbYdRGpNJ0QzdWCljC
XSYA4mdj4SybulHWdUXRklrUoAFFCU1j2EHlGqkHt8ca/N/CnScsuzUTFepk0+I1EpME+um0Yq+X
9ro1xyfi8ktVqf61TTNRP6PsN3LAisBd+yM1MqsyvKpwNlo9T7s6qr5cq3yxjXw7A7vGM+voltDW
8vY5iA12VfMl6JtPGNlHiY9VcwhA+kTPLxpuUe9+1kP3kGeLm3TvOIaCxUwJT11z7c/NE/T6szbo
He6rCD2O4qcvIpazEZyc0n4h7LgL8O0yGos66vKhcQys5rfwAdlEUNIXSu8Q2TqoyPOJQMPnNxBH
hOLmr98B4O4SmCEVhepYs+EvTffAcRTPscz33G8e7ByrLpguWul8jNKxxg767dCTjuAeedCmMPBk
tEyP+anrjHwxTBaPXV+aKd+yD3iFm0Mc0JdKgbaLWoQtWHH6nX+gdgli5zSDTJHNmYd+M/rO1Bsg
KVHTTlT2M8Zq7MlyZYYjsOOlkzyTiDXZxh/7t74GcjxJyQ4TXKxqfRoE9TzxgWjxFvr2TjfjN2UA
HFZaSJa49Yc0sVBR3JL/BtqMkWnx3HfiSWZPho2KAl5/klCgMLHLCL2xNBVYYczTczIH3yMtwqU9
met5LH9UgLS5Vm3Lwn1yVYTTQ9W9tKJ5cvSOXZMiW2AGHy1gNFNQUOsLNslAABaldrmUyHt8po8l
yw3nMha+ne4UhdYd5/TKMeaDDvuQYDbbpkG1N2dUfxCwxoA5ngHjcJzSU/tyiNd6+CJdhTaeg5Zt
OeZIInXZkx5lz4qiQxqpDxZAc63u/+kETujlm54ZaQdJlxPR7BVxxqxJ8U0nIs0BefrTUSLd67H4
KsL+IHjaouk/84Z1GtIbWdh1SY6Urqt6uFd2vafSvw3r8lHow12M2V7PgoeJhqGd9atAhTMGDcho
mepTS10HpmHAae2wx2l2djW6tvNqAqiF6Eh71UABTZjROhDtuxW1x3EWd2DBK8DjGzmbHBZYYIDP
oCaEOv7rxLvsqRuWVv3qWyMoLm0AZ0QloHU2MXJ2elf89FF2xfF3m0UEp6aP+XQpgqcKcaYWnSQV
L2jckBs4iVQ8ynnaWnoHz5l0CT7hhmHuGrAgA3zbWmtXBWFh1Qf/bLQxvNpXDg78DrwR7jTdt4k7
duhRoLcIj8wD6L6Pkwbd115/Rc2L9oirpUi8wJcayQ0A1rwHqvuZtNnJxE5OmvbKuDy3TIyP+mYj
h67NQMhrZCpyfWeloPvemLhxyRkXuECawjl9LWrq4WXLEucgfbPV+aUbSDxmTJBkuCfjMHjKG7uw
gZ0Fu4ltLeXImezyMESIT+ZT92ll0xIL2KtSzutMnVX6Pw1BPvdpU8/K6IOYdfGRC3dXTDMwp3Y8
ZbgcZ5LKYjYbt9E+m9mmQo5VJtOv8vI53AUI+ZMZBjZ0RwY/VHPOPHutzngQZLb9nOUVnXYiJdMy
mi2hoefCRPZif36MgCXKOj3hAL0NOKYji7qy1PxA4BaVq3A5p6BfJ/2iutFprpSzWSpQz+dTH4sn
9C7pSSVvWaRf06F/iWPknMvs2c7bdZpMlEwYgjhIfiJdPasOhQa+hl64l/mNZbW/cjOYqH8aWRHv
R63Zc1TrSwLtxViJU5539N71F8lbc5LsWo1Y5oLHe5ajDYB454ApjgTyWqpmHhEQ7rl1fduTTYNy
voiphdxOXCo7I21sPvtDvffn6EnNwbMIdBsnFXJD6RQHsA03rZFLnNJPaj9lJRqzltmRVdCxorIk
5uCJxs0zzo/AWfx9LhzoYjGkLqqkcT0csY58tQOs/ljh+ag9G5l9Vmw2TQqHO/gmntoXV98nneHF
5GYKxBkR4omc26zo8zFAqGfm47uSArwaoIhQ8Xup/bnDhyg4WFQhatgNi0HVbvAHZ0AF4gbTZkWH
9YXO412LIEI56fwOuJIjLBvvLejkmmtTQ2bns/AcUJGZXNSAlQmwfUppikapQGu/2iE5AUT7EJpy
pR75mrTiC2lNAi2gtvGYgluQJd8ZbFwDCXTrx+118rtLNTZrdrqd1bkpI46WQjaOT/Ih5bLuYDfJ
U6yNhm9dv5mqAGgSN5+GacjCDQgWG1PtZVIgwhfMYMh8szgLHyl62zTZoSFzQe46df70nkNrtNIZ
nskApEA6vc9rwIrhUg9QmDRTjNJb/60tY0KaJqft3A8yM5j/yTVfVeIlHOt7kGr7vA9nD2sqSGeJ
djb7QHrWUryJ803IJLF6XoUzSe4B0IqkwyqzjMZVR49w6JraUyLzVSYPJexNSqavlM1WUzF+GtMI
53AsNl2obJopFnQXyqvc0GJX25dju2+5a4pu6D1MXkO4EsXq3S8M3nB0wXAUSEYyA3sHM1nPDa3A
YCXmUQVYA9IvmPxvMpiF1o7Dgs7z2qmo3/gwHbwI9l5CTNkzTeFVI+Si35W4aJeKoz8SFl1YBY1X
dPEtkvS+oPltA/2WkZNFrEDVl3XVcO9PEAixx8FU3YZxozdJscBuwNNLtuOCnRF5t8tcTo8B/4YF
PqDfWtezHOatO7FLmJSHqfja7SJG/MuTVHfJyaoyAmc9BDcOCMFR4qec8LpvZfgwv/rJTOAbrQGS
Lbthfp3gqbpG+45q1C6OxTOwQ9q9U7GV7BdXHhkKRj6LLIQ32NTGE4+AOn3TPw/kYTk6FmLyD1BJ
6KgFqyY1vAYLE9Dp67KsrmXi/1Pn+Fi3jFvAjmqEGZ1Ic/o1if0kRdYYyl81N54nKIlFQIujVCmP
c6bMSryrxhqgi+lDYe7uOiJQMzwUvZi/cltM3kjPf0jUh2l25bp3wf53UfIoedY4zQ0Y4MVnXECW
pikVzd0+aHILTh5O9cgTAF1GlpDNTKPgWcM3DAUVyKmevFSElIcH85j5eIIBMgszcxfapBuUfmB7
wuXPk/FHt+m0uUPwA9D/LbNoHddZR7AcgeQpN3rln7OuOZig5DUn+pudukLzo2umY9nAjamHAWEh
Nr2cEDAsBCFdBG6sEbe+rpMV8fIv+/lR5rb/4ew8ditHtm37L6/9CJAM2sbrbG+0jbzpEJJSYtB7
+/V3RLXuEyozgWqcc4CqA0mbOxixYq05x9RLcosHm20oR8yQbsbKIqSyQlerIggUZ2HOG4Qeo7bk
drmNCDQhVpX+tgw7vKxydLB0u09Jib8ox0nQJIy/Y+dDx2+wNwSiCBMISdjgXKgCoe3zIeuUXXcd
MekTTkIwW5Ce8M6GK/W0mtE8D75774DtFGbyCpzylDjdLS60JUePuRyKgLFk+mAW8dZ3xmcbi1/q
tutm0h6cyXilJj2D+dpB1nqybHudMSHqoAawYFDKmDb38kn/Ykv28egKdP32yXKiCdXyjIBH4CcQ
1n0uUGRlOijF3kckUuAJNYeTk2mXwKRT3pTVlz53rw7wAxpBLIEga62F+rU0DG/jIuMMlhndsPjK
5ZO3UZ/9YzTOxM7HzkkbopeqC6FIx8bedK0ef/Bw0VJksmHNxCKLN+oTUtS8uLiMF4Z63BqXU3Ug
lWzgntt53JmRl2gkMzLON7eGHb/GU4nYJOzfoe2Dx+FH1NpI0Sq5LlFSlSgqG4gQbF+VPWCnCJNl
6GmofRGsLyvu6Kkwj5ElLpL7nE9HJqz18VA6+v3o4csIq2/SkmHtc3AV2cQ3HV9xgO2MiSa2MMs7
mgcnDjJoNOHNALlAl8121BkSYCnl/iHe57B58MfhDcLuQ1KhaSd34S5EYr/qKDL1droG1EGwni7t
WGO9GM6FU2+TMTojcQLLT1YgPWqcSuon3DeO+TAgMl0y8qy4/2goj6ASLEzXPBhlxTKFHoAJy1iP
vY57cXxi0nYYnfgD4PZxdhBvSYNGSTDmt+oD1jNGx4RuKvKgh4yiFN+WvZujJgIyoF8byVectMYN
Cq2N7RXMP8aLFN6WftvCx7OglQ3kqeghM+mG9cxEx5pQJgkNYS689FD31cH0p0NDjEamI+Sjq79O
je4pz5JgQaA23cuYwrEuy8eM5gT3V/qIUXfoRHhop/Iywz5USBFdm2kwhLuhg8SBqQKZZ/VIJOth
SOQuhtXAPYZOfho9DaX4Tmv8hAZ+YC/xsVMMJ3/OT6PHkRMMVbwgKKvmWESIZzdgtYZ0mWXzo8jr
Gtwnht5pRqkwdyyesMwfRv59S81gtOVqjhi9VEzayrbVlo6oUSVhvjGBM0QiXtd9ayKT1BB3efZT
H1WIwSUtcU601GyX+tRvuLgcZa4zpyeZV6Mgk3TBFMIDNjZhKPjx4pAz24qvAztzmUxrJ0SOyvux
iHg627avpxvY3tvEHXcFtX3cOfpWxO64iSdwJYZePsRzTcfBPwycBo5donRtmOD38KzNgm1g4oLv
Wdm6Gb2j0RuXrGHh4RamyVxTlDLxvWVPRh0da592ER+pD5+dKt23UQeXluCrvrX2adAiIpyTTUTj
c1KVZI1Pn9rD69gmVVerk1wZ3UOoWkjS2kfp9Jnn8w4t/K01ZExmq5cit3HTktVKv4zoi3vdmm9D
I11F9DgrUbnrcciwiyOYmRgeYS1QclsEgZmza7LwM6/dO9+dz/mg3QE+OZpueLWb/J6eHKJsjJ3O
MCw0BDiXwafVSp6FIyY2U1glHahwPbraTvDqOPHe0EbmHCO6xDLU0aS78Ukn9DOsKKqERv8a9xez
3RI/eiEg3GuuvRtFs88ch+5Ab34wkz6PShJgNVeWIr28wtoXNo006ca3Rmmm+ykcseU12riWsnty
IGIRFE6wDBtyn2h3LqMbCYBnLccUckykfwV6eStbTJ4KsiD4bF0COYQBuhbm1zFu8Kz5dkmh4r+y
hx5SfXxTX0Q8wPg3kJZz6m2djGtQj1I30E4NlXuKpdBiHTJTr7eW6N8nGxtWbzkHrgp74eFomk3b
XOqAqhY1c8e1q9MgGMb3Js5OYaYjj8Tn54ZhjwSPhk0SVOWi7MD4mIPhLyJMvBYCLsscrhWLFxfF
1iXXvnRc5pLDfEkn99qM+BLz7jkv43Glg9GZDBpY0rNp9+jmUZcYop0s3KV+8azPAy7X3PguuJcJ
Qma4X5LfNzslqAsk2D2HdmuIZzjO95Frd8uuUwSBGpsEampPfqiJrVbRSCh9efTabK3neI/w+0KE
8W/aoS03pZYe5ejxBYcXv39rhPWNa+lbVtZLFvJHFRl1QomIeWEP+gW2mNx1qfdamqgY9dRbuZ69
1ySmiKS6OnV517atu/S8bBP3DLpC8dlrM70LBLhaJ+6roebwG413a+qf9NQ5J7hSegHUDQQcHvwY
PWaRaPcKOGRb0SmsghsMKowgu+QpS9ut2dgCkoR/H3UtmE0iFAQ9y8L132RQsqnUH8Mwk0k4kYdq
I10Cwd3LJZD1fYrDaOVzK/OZa3ODfG48PFYtQiQuxIVNehxbe5wlks6J4S0Cn1hqdIxvSeZ9J4qg
UA7eh4itu4Glnrr20YlgyuT5drLNo3CHfYDnMwmIU/JHKqrC838x4Pjg6yOWj7BDHK0nuxjY0sRF
M53XBLaQ69s3DnDIRZjlOoNCiZ6yNT5pgAANY7dPm5ovVj/34/hEwOVD5RFF4BN9aTNrWojQeVWE
JZgklElzerapM8my2Pu+uRgh9C9p6D0LM79VC9404ppmivVs6ExxGvTNjGqBkzWTiCAraO+dznKy
Z1R/MztFPaF/JQ6Yu9p0i/6PTcdeTRiKF21d3MrJe5w0LEbYGzTdvZvUX1ynXDWi5qCjHlkhHt4b
oUbP1b9T8gwTeFdCx6ynnBPs00qGJ4rko+3slzC3l4lH/QHld6/ucQl9NeRy3VUT0VHWmBkLEDW1
MxyrtDsp/obsvbeknq55Y3yI2nweB8qazn2QpYke29zKyXlVXxZRfGQQMgeaGb8apXtJTeNeS6Zz
1RoPhSvWkzOuJGtJjNoRE9wrV2XO5QzKsZweXLUIIquzmVVl74ZnkNbKqcqMrwB4JS9azz3JCGxn
lbY9aebZZ6UgsSWtjAVeHTUigKQ9amQadRg6q7xbmSluG5GcEukxe4pPdQGTYoKTQr/KaaxfWOl3
3pQeW388VeDLl5NhX/TGwksx2wtjwCpeMj6YDYGG3Chv5kjg6g0fephd6uFkNBTxQE43CT6hIoWK
7tbfAxgPFVYZYiCoZLuf6U5OmVzVsu+WTcdBYQ2Xjsuj3ZtfmskRLzRm19hQ1DzJaiEuTfAq9CEg
JCINlgmXGcUFK9rpq3URK0SFc24n593zudw1jn8Wo38b0qpOPO1ggixS7Sgvzb64cZ8KGPzZwKjU
DEpENbCFSJ/6ZQT60p3LHVGfmygtEDCjbo7gVVgG2hAAupgwBrwWkS+OWh/eRRx8GAyQKQzeg0Ac
oXvlE1fOi2VQ5kT6vJdW7agB/k5rYOPM0wlSSgSSyfp0DWczcKA4rLm6wW1eoOED9tMu/syv+w2U
1fmBzbQx45op0uZdq0UP/uTtZWd/ZW33F0b2b+iozg84ZujLBP4GSb5Bmu44Bw+Na/0tffE32G/7
B7Q3aHMrD7UgYzGtmHYT8mEMJ2nSn6tp3jn5cwLKwkkwqtJJ//PTMtVj+Res4D+czc/3uygPm//3
f4z/q9ParuKBz+NH8ZU5FNCPh5Y5HxGJKJGzNzVmGN36Ok75AxeQW+oVr0GJnGqXOhUPYOyOnR2v
kxyFuWLgERi0NcSc/OXbFL97Jj8gky1SbsJ1/GynhuDtWL06dbixCbsOEC30vBxYn09W5n4nXNID
0W4Uby2YcTzTzGCWiuqQjBT1GpSxRU8AG81S+uNTPZYs2/RXZCX3c2jS+Kci7WGuDVX1GI6ABMGQ
fRiEnP7lk/x7HKKwf8CCHdkmychFb+cb9dULBAOVpkYM1ay5BvVobBKyB5ku/Pl7NX733H7AKtFF
eHTWsmTnat2T6Nt7Fe+j1fIOhQWy0Y7dFzJHk3uPWe8//8df+oNRWaYVxKqJfHZNhB+lGR0sm1vy
4MtPvUUuHNqSvslgIY4pT02c/OWV/M0bb/8gVjaOpjsZYSQ7gYC+qVxvEdW4vWbR/gWJ+btfYP7/
SEx6Ou6Uz268M3oB0XXErll+dUwk/vzY1Ov9b6/gjx2rblpcwyrVXvfSO3J5N8rdrCqpruU/UXL6
B/wzjH8hqP7u0/zYwVpsKzo9xXhHw/gZtzSVEA00O1/9+dMI9VT+5eNYP3axeoa6KLI+3uGcPUgX
W5g5MR1qCuct1ulJaNmafA0OM9viVuarwWA0fpQhE6h6usSufgV+RJibREAdRkcd64Hhi3MSoXgD
oqAP+pNyf7aVgccUcp4/1Ke8w82h65/oXdHakCXtJt1hcuu/fKbfPDLrB8q87JIOCefEAsjDzwRA
NGbItTbaf1kAxm82YevHJsc4fXQCxgw7gVTAiWKoAXw4EsG+2kwZeFR339GfCJWhlPfMtU++6J+/
rd/EG1g/diXGXVxoAxHvnHTY6nGwkmF57eEw0GP7b2+PpR7q/zph6hCKSCP0GMCGdnH9/l0nNKLO
k82fP8FvH96PTUdgfigQycW7xCmeQiavpSPWihqupkQIWT6VTWpohkNCB9ysg79Ql3/DybV+7DpZ
nBHPOwfxbpq0t7KVxHfT2A+M+jb1pFzSVDP+9gnd362PHxuQRfM+k2GdoLxhVopentPJKUCghM6z
cjoXofWlUD9QiEDCCmZcog9Lrq/VR6ebh3TMuI80FY4/ofTyKdcLRc1y+uIkfdzfboWBuKIR07fT
TThhWDbxcRV0ykN6dk6svXV1xiQ8pyRRUwYzmRAj6dMJ6d2dlOXJ6rpVjwpCa/H4DcEAYqpcwi/I
F3o248zwkLBw19US5KOINHL30dK6ezP2Xh1h4h/IE/QZ3rIPLAiWzWNe9M9V7O79OX0ffezAvrvy
Bdwjb0a1PjCSh+mZ7Ac32ioESmOb+0IzXxhi7TyJAjVN3GNc5ofatFYaYKeJ1CDesM/Qgstko4Gq
fPd7sPMvLSG5dxLdscsgBtOTgMwWwyqoGbnVcuTTNlAA5/qR3DV0C7bx2ZrzByTbrSaHf0TlIolv
kiS877TuwXWnb1m476TWXrnWc6PLsq1rj8dsaE8CQxOADyojuvcjfAuaW72nbkzceOvGfaw7/c1W
6oPePjOFuAmN+jLT8FigFbpa5NAZFtmRcOaiZtplPYNhh8hcu70PUG7147CyaamDiyy4y9n52lUG
p8piepVgPRq/VAAyQMd9H7mX2oGimBHLmXiA/BDESuiYqeSsLgfnUdjFwfCKBxv2XNdBDkbT5o/p
3oyrUxGE99i8QPL3XE+xnDhW3fL7HLrJ/vcop2FhZuJrHBGTEtGBB2wBR+exj/KLDH1bKWJPHoGw
cVFgqAnJ7uEr//NG8LtN+scx6ngpzjs81jtXyHeFksGNz3Kb/vK+/ybgU1g/zk2TI1P4HedaZSEL
dYiOBMl703hVvogndyUCiBuDkb0Ithi6dleVDhDm3KilLre4S89MI3cohODyGLsxT0AHwWWxiHTs
CyZWs9HxuhE/x8AyLheYgrd9Wv63Ekn8OJPHKJbJLGvOfDt8sMr2Gs7yvajlXw6w3zx68eN8ZI4I
bKstOPK5PefshUbmMtgt/uNf/+N4FGE5x1avk4MBcDVoED3CYgzd6G/3rt9sr+LHIaj7eTDSneHn
xwkucQg/kZ6frDi9q6V40DrzKdSmNx8oLAT25yBLXv/TihU/TsYinNihY4TOFvoqGx+aYwT3Q1n8
pWr5zQklfhyMk9nqTSX58WOVkVPW9OcZ+Yjfk+05G7y1hdVe/9sH+XEWiqlpe9urItqT8ip97W7Q
/YckrG7//OPVMvqXivKfSvN/VRCoV2etwV6PAzMuV0J4j6jrh5UD5E7tI5Xodkb5t9yN3/2yH9tI
02AYoJwg+AG9JGdDJDge7Zc8cDemOa8w7220qfzLpvK7F+fHnqIH1Vx3YxLv6Ereq3fSYhVgVPlL
lotawP/y4Mwfr30LB7Gb2zjeNUN657njWrnX8wBKvSbXf/5uXPOfmIl/+y0/3v607GQajlwo9EYz
gGTTXUyM8sPG6tjQjrfSYG0L+W2HFeACwPQ+/WETgAozHdKrJIITBVpBRf8wuPZdJacLseEbJ2N6
7/M3C1+ia6ysW0I+UbPn/qtIpmMNw6mKoAr6ZfTZM8ZcWJl1bDwGn461T7TxNQrbQzdwEazTOyHm
5czNKqzGnckZK4y8XYapStZCG74o1HDJ10ZMqUysalC0iMBcYKR+dON34y4NjFtoF5UbNMoYeIPH
kz+6iW6Sfjo6qeuuxjgGNxdiPfSKx5BWWjv4B6cL3j2rmJdTNz67HBhzh35nDOkGagX/n643nkUS
vAQ6oGI/PM1Wf7DkwPUcOqpTxSAAJZ0+0cCbwKgSt7nijJYFeQAOhJ7u5Ff1eXDwZyqrrpMqjhUa
FhcPoZ7fphpk8Wh+ahvKsDYntQY75Ya+PMP9qMJHmT2QErv2x1JbFI7HoMzZFjZ2Ntqy2B6ilrlm
Xe+1THupXecyOOPe5O9Z6AV1wlSqkTW3xmXWJR9eGbw7cioO5IE8lUyk7Y5pbOIaJDx1h0izv0Mc
ZUYIWpsgu6PiAlZ6zUlhLQNgYoEb7ogtHxaAGNdOA8x7GiFMF8ZBRu6u0WAIDXZ8Csf0lx/Apkls
bBhR/T3p8zPKnWabFfZa1Y+JHR3VxQVe1hod7oUiU0FACKq3hkeFA6rC8RJqMypKikAxQyAVVvcx
xulBDOHZhBBLBV+czQg+btFjwHX1teX1Vw/b1agFzMhafIDzDSETGVwnBmad6V4VjSIo08/c1A6R
4//SpvnXrB6Qo3tvYQCZpPUfdLp7mNrRybeGcwwYPiMHuCKJnpDSZ6+2wQxGiYJDG0mEz2gQ4IXj
GA+9l1xqPJ/MkxukPz3SEEhi6tFpXohloUsgjBYaZaVdvepzc5g5QJomlrSNvXtzFHgsY/cmsfVb
04VqNXV3lY+oSWzC0vMXlQVuBwH5pZJFB8erbojRqLaWkd2TIlopFPrL1CA0M9LkU4GQtFk/K6Jg
5SAFpSE/e8HJ4BpABHS6DiUw887EdK0PyRNCAiBW9rkkwm4p+EGhblurtnF/6UT+MsxkXleV59Ek
UzjT8X10k7xElXbrDSXoFXIPvYJRWRSeUUYhVY/LXWZic6k9pudOcZOW7cks4xs7gO7r4V2kBsPT
ZQZn0gokQSLmsEbHekaAv/HdPOCtg7ppY1h00vs6zG/zyXpUT8liGNLI8FJxImoU8Tgf0BWG6Zuf
mY9IAU76BAFdxofcrOKVWgSwLxndcTPJ5i8fqnLSIDIb3fg+7udN3Wsa7pzw0gnCzYEIHyIRnGTE
VE7X4P70CA3cnOfiVjdOEcFXlgeD47nGqoNPAmsqTO4XX/qPiIZWkd8dKdaxTCHDmiZ/V/mhsXB8
E51KOrqroA2/VZD2OPabBnJwlqQf3VidAzYud6oSssTrG810j5WJFzObUFIjUnJ0S8fOFtzruX6a
J6IOsFh2R0UW7mg9xa6xQYjw2qBWW8WmRtqYhb+YEcuWwesWXt4qsjukguzcNfqIlhWC3v9actrg
yMy+8FEhvpLzbcYs18Y2sayr5iOPyI11LElbmXQWP0UqYN3Srn+Rygahj2G18VP7wTQHpDRaQ/qE
jZDM9tEDxwUr3HliQH0yZ4zDbJYRe6m+J578xrQMNc78sFBd80qHq5F5uEpnULHlOqLLlSP6dWc7
v2YGJKWOM8Ime6XpmOS55ZumIwS29Jt0tG/7GcZgCQ7FbWwgVoi1jfrsWyJdTDK+41JTLHrJRj+7
nwrOPXvNxuK25k/dsy0RubU9LmWnCHB403fAHv9c2gKVFnduFwsTpJPvLLOuvp/dNlagNPoHQear
2hC6LP7QKS5g9s80hMO1hzM+8Vy5Ckv3LsDOUqXYQsMBnpM/mLuqSU8ttAJbi27D2mAcWHdE/ebf
TSmJ6OhxxQUHv0mAjkJ0bVPUrq75ZEzlC5nxx1k3z7A3irXRNGviHZ+0wF0L9jTUJphxiya8cQwE
7pmnw2/pyQNzG3GJG2403ehv59Hb9mSCNO620YZfhtPt87RYarZcR0KgaB8wWZebOkb+Xudg7Hqi
YU0Nq68vXq3JfwXxTtjPhKq6jfpdV5t7ps2nScRbBQev2vbGaCSWBNO6mKWA0G+9aQ6R8GR622GW
LSAcArozaOoU8GqqvgANMyN0lmjLo6HbaIa94scX9CANlK7DVQzOXcBLJZyYl4KECCVadzmLBjKc
Zg1eiuTlbbP4WLLiBt+DfiWnBXoyPAwJWsoRkCueEAfCXf5WW8G9po9ICHkr2wk3ehhvS6c6RnG0
aSdUHHpk72VVXnPw7iikkcnWTH9Tr7iCqUD9DwAcIk5CNDSpHfyX553NjLndNGAAtgGrEyJyIIzm
khHGtuDBrorAX8xeVi5DxE0Li6Qt8IiPIZrYfvBuxoAf1XrtMbD6t8Ht2qUptCfiPugOlMx00dEu
R3e6MUrY/sIQj64m3yBxXuwKT5k61eskYUA6YZiBOwDVIdfosGarIHef+3p86RvzHtk1F1OEZ00y
7H323FxLPwPYhZ0xree2/aUNEFUlBocmdZqlnziH2GSCr5ftjJKox7E4WLcDO2AxaIj16NXBylyq
V2may3SpjheFmc6i5Dhoaai6eAAYcn8rhuAu4QnsE0573yjeimbcqx9UGu6byufzOsjHeHDfQY4i
sQ37fBM06b0RFb8S3LFqezJCPKaZmZ+dzr2ORX/Xo3qAlhPy2uOp74180wsdQc8IcleggOH/2mr2
waCfoUoGGMqPvaghv0T3LsCdGlsBeTFi6eJ2p4S1FICzXiIi3KIwX/ZVW0BSHrFStvF9V1oGqF/+
UgajkGpICdDFLREXuyoJP5gnAJW0n7VGf7Qlb5LjJBSL4F+QBmIj0fMDLuvtbMp9hzOt69CnoIHd
timazFh3EUXp58AzX9zZvIBOeR/C+LFwaJX5erBKpPvRZtVNNmonY3Rv9NRql2hGLgjsrngvn7Wq
eXEG+el27hbxyX7MaCbZRgC4n7dLb32GH8VKfVWSRrxbNd8aE62FpXn7ij5+6IBAUOtVVfhjUq1G
gyFzau+Zbd1GZVmscxPn/WSLbYOWEVUY0KdafmYge5d1GH2UtOh6Td3sJO4XEqrG6MbmvtVo2noC
DQoWizwt3n2vBJQbW9VdnDkfE/t/bgGRGVrtHI3ehzMbZ9PDT/nPZ+ALJr9x5xBVrACS5KCmG1lL
1EEATHNWGPtIurA5V910fMug4HnaeD8MCRW1BGjU2K+eQ7gGIrqPcHZPiOjwFYf9gWbXxtPqdVj4
G4jObO1MGnUnYpdC3uBHpFnYxYKrzIsrzSP6U8oLLE3xkCNfkq3YZGkEugcxnFrAQcAr53OCoOHT
d1ULLXUGtt0XuF4Z0mwEX5jTevdINPKV4U036t+SM7osI9XSFhag+SC9s/32Rt3wE+IvVHVvBTpy
OdzLCZQPj9GsRURBKnj3QYp5vHCVODmejWJxgHFk5UfXTTfqeduVHJdlVz2WHo+3xMo/A6B1Gdzg
1NhNqJvLeVxDgHhSH9m0+6fBrq8mWhqLb2x2jH2hD48RVCsCfHctYo2OfTQgYrdvPgnwHTJzr/6G
2Z6ejbTB0J+e7Hk6q2fh2zTXhjA6OGkNYVx+yEDfzPBPjHG6bak0itRam318srP5UBlst2610Wnc
1kADtRnTWjC9zaG+ipN5o+r/gH9G2QycMDITYm6SF7wC4MaJtuqDuV/BD/klfHQXleRYndL8Bdbz
XuPeklXeUzYb5LfoNF7rxN3lekBf2drksNiqPn23E4R+Xjp+i06/n83slrCQdY8VejEPSqqBAjSZ
FcLL3tkaH8tsVz1Pqk+qdZBmDxyfOxoZ56qMrjkvJj3lS5v5LY5ywgyDO9/Bvh2SBrZKFWrGMP1z
YhFWwQqWHixpjgi1AbHDnyBSP6oODw1k2EgaITLek9oTIy08quWjCknHKTaa6x/I+tpZHMQFdz3L
dx8xLXAFIuePPyWKRijb3Skumyc5eG+AK1q4RHKPB0pHDwBZ0MHPpDBqswPRyczMq59MB3xb687v
v5xeys2o0IGWPLHJbiV4KLObdn2IX8iz0cfknIyoUOgYNKy8djdi0uk78Nk9igMCcI6eQWioqT+j
CtylaXbvjBHlKi48ejwdNZUqmSGbbKJi4sIzfkjezECvXuyKLnZOszrTonHRagjRXRaJ+oUNLvcR
F7r0wt3s44LLt2lUo8cRD64XPNWOuIoUHDfmOBQv5Me7W9tF8KKZxKMQoPZmWNqprKqjx4rS7Pbo
i3w7A/4lHuWuacN1G/krULnboaNiwlGzyyxlKGUXF9ZJ/RUdUvvZvM2twF4aOkoiw0pv3ECsRDnW
K17mF4RqhySWVNrIJJvEfdLdsGUTMMAd+Lz3Q50CBatvzLK7V6otOUBfSv1zUI3UhTGMDLG3TP+o
Cj/Fx+8zJM8j9b+wOOM8qWMKKOqL7eL3zLh5aJl8mE2g7aGx8urkqaoITxqYDNjG9GWO5LgFZXsQ
en1qVCi5lwz3JEq/wWC/+Sfue84P1mT9qovo3fdcNH7FoXd7AIfusvPck8NRoUow3Sxv69YEA8zf
O1neYu7JOgmYCyHj0jv6Kc56wjtC4Rw/kt6HptwO33O/2BJ7ssqN8pKP+m3ci7OwORpmdcnsP9vQ
3mTcYUfNvOZlTdhXUS4rqCRWPm2yOGxXae2o9gePS975RglQvozXBmJ4QqKADI3vrkw2Vqid0wIU
UeoHa2vuD1GEEYo64BU34NdsxxM1eEIQBmw5MqXMN5+eo8zsB9uDJ1bQhkRCPr/WRXIJoZJEDcaQ
ARdameMCHg1IFGO0FplzGMYCclJ0mofivXK5xJtOQLpa/mSqtaDZwRYjWnWYgh6gdP+kxYa9gAif
LYIwRaxHDCNOnupOpt7CEcY2y5N/Fs8cWBujsbgSs/7UIm968+TG7rZgz9cCcVKHdj0UG+Iz0jXl
823kkIDB76WLsdPVxlCbr+EY3eVOf8f161SF3MODHF7H3HNDIokZBWd5MGPnLVVmlVFfhnpHCTN1
0yYtQwA4fXx1lWidiec14gXTEv1ehMWXW4MaFOYmBa9vAjEuVNntpYAXGv889ta+NseNB5AHZX26
Sif5hEzney76bdZGV5fkk5XXWljo6gxJANWXU+aXpOueDa/+nHHbkHg3rEEYHRDCLt2o4IIajqsh
Ko5GGaZMFeVDQQxSBiDOVuczf3uUzS9lW96kprdX/8tI/VcxzkiDx00jzLXB8qmd7NKUBFQCvRyF
9xZN9mHKol3kpdBaUBb21bthJg9Obf7KU+/ax5Czsu579OWmbM1jzu+MjfbFszwI0ArdyNEUCkwS
uq3sdBX46mImIzKevyYPsXmLlBnN1LIevPuacMmU+3bK/iGy+eIiaFMr4RNXE8bqvvsm5+chTMhz
nPzHMOvvCWvmOmhU3OJ75M2qoOn7+67BLghE1vEz+Cmi/Uw9TIlR9ZhkNvwJHJXoA7290Tqfacfx
6dsIr8Hpf1IEQngjCiPAhszFJ6t2kTL14qLFOHotrHUPxMCaTrbM34QOASGr3kta1yEqBUvg9/Z0
/ZdQV+Suy1n42kGYwyVLO2V/3TTgkDhp5hMxPMifQnFfj4i8G+N7JBpZE9SrIEOIdvAuuOwv5qzo
H96TkZNuRPIaikT5VA4IzXAh7rKaltjYPySoqBdm6V1lWKyGmmuQdBEvmvEzLpsLc/+dLsInkq8e
rVglPmUtwlUeuGvXPiDIfmsXzo7kF+wO3rNN4WHWk3J60kvQ3C12TiYn9Avt7gYuxpU52saoR+iU
1ToDFyt8CHVud9TJXsxLY2uW6aOUKkGuOag9yqQw4GrLOpQvOdfoWZueUq15iznH5/bJc72D0YEt
G3nXkrx5iDTxFaeuD7klPrTFqEKr5VX9WS47lK+yqVkgiW8sotYm2EtpuDhpqjDa66730hCJh8SN
IMvJeaJWOOPWiRdkS27SqmCTo31cFB4LA7or5ZyF53dBsHi2HDrnSXOjZ94HBV5C6SzR0jau+REU
GJZagrARHZzx/6/MkQjGFARdM0BnR+CMZU9zcatjmzD4ljPiPFs/voGsv+hKb1fX3+YQXDgMd1MY
Emrlv01Zv8nj6I1sm3NFBZNnzS0WXRy18UOn1Svp2FvOZFw56Uk9fZuAdfXPQbyt0ixnqPVtJvkN
/tN7iQZ/MM+xa68772t24G9HzsqnFuticMuqTlLHqPrfIH9m6P4ADeHdoIgO5WVq8g8K4axR6XNw
Xtgwcw6Zpn1Xj8ovsfzi2JoAqZmsmIFSWbIVJYLdrzaRwCtlU0Oag3hWHxzW7lhC/4hNQiPx44CR
WPtcrQbOq7IazjHTBlwmED3Lsx63H6a0N3Xn16AxVW5IRB4tWIQSjpPj9V+WCY0r8lYVO4pud6tq
hJjv5o+qzpWUAF7AW6yI4+Va98ZV6viniA6oHTlLL9WvpJJs1R9owghWn1ZXzLz82WiiE3+nxNIV
pR7Zk2RgkF5VjMHDSBOAfxVQ3fCNWvjHp0R/GjwGVGO6mvv4Egqdtx9yJH8C7Vd7Si5w6oBYf3nW
w/+wdF7LjSNLEP0iRMCbV9FTJEVRfl4QkkYD710DX39Pae/DhnZkSBDorq7KysocyA+buf3X9GfN
QjYETx+HrYq+BzpO1WEo0GYm8ZTXldkv9OflzOITQPy4ByRHJY6JCifeLYZG+LDrvRbXHwEyJbEH
DLH4x9hs1yBvHoPNs1ZvE++1RthUipkpHs+ME9wZY7yO8+Um/7+g/RWB/shf67l2QtXi4BjvWaXW
sqQkR+vpK/jBxsVPzwc858pDxl7vPLASNAvvMmRMGVHbu3O55nJLF2fBOnkHTd76LuYabPHYtlZy
AQNLrK+VftdjOocA2anFJaZCwK5lfJiZzlVigLug4n5LtPokt1gukRWowFAlGZna8MCq7hxvLa+V
Bto1AuvxuZS0udVm8FNi4RvwVpnRrOtQ2xth8Cdids4nI5Y/IYVGis5+NtwR7Dmk8utfHTs/ZAsd
J3M+Wg0ppPWVmzr6XFZw5/bxKpI5Rya13ezdB4NEl4vnMuLJhevq0P8JxgGYb9iK9IxW+w+sDn5T
BC3t0T2EvWNguax9D9Nnx4GM9JK9cRdmVZG2HwIARHo3wGwAtNpW13WHKjB/iGwGCehUwapcy3J2
nPQkgRIjPIHJmgzjUIKN7jon3i6zzXfZvm5gH1Rf3Nis2eR+BOgi9ealICmxynCve9/M9j/x+7Kk
KNuoJfpOZ1qkORGxtuYS3BBMe8qa/LUh74CPTn1uMVBo7xdedXGXb+lcye0cSnyIkDFZbCQS54am
XprcJHuxnP5RXKsMdnVn/HGsL4EXlJncbIUIP/FBLoVr+P1EaN+H2pfCojBbmp2ROu9YrlAYoKrg
/RkzdKlYmoavXos4viiMGHl+mBIw7S4bJzGLNa+UyL0ikDQhcmr49uVRfk4SsHUmMk/6TOMDFUVa
fietiTY8GWtM9nozA4G6ZMesrKCVT4TYrq/NTxagFIZ7Vw+YRAdpFfF0uYqsHwE8v2RTlzS4Lc+/
Lk2y4Xy41+cC0WEkjlA7Pvk8MR4tbJZ1AB2da4m7Ytu7/+RWIcSEXJD/xT+HKfyUaOPOzopONUDY
Q2CXuwarGwwuLmlc4BzRckPRlAcMXcr4qGhbecT4AEMxNoWgbawH7sDikFZFKFClw52Me9TzcugB
gurMvhdHuJqzL5nDY2u5R4lyLfCL6VtXLgP7nxMl1VvFcPuoxRDUL40HYYpXmeb7OQL6QHDdK+cH
PBE2kkUig3Zgn899e5J0N9UQ1DLe5NPhlEG4LA8LQ/R3svftgaod7amUhxsx+KoXDSYwJBFFxySh
dsk4ArTc2QrSUXIeOhBMEjvYp1HSAfv3eyoqdLx9sbWKnuy8WXVu81NO1k5KKGVre64VVWwAPPtZ
4p6HIHG9lHvb+gppMJDTbovGunD/ahbHSAbStvSAfkNJatzXTb+RR4Hqqo2UQNWHD40B2EKKPBrV
TQ/Sb9ktbfHMCyGisw2C7L30y2s5IGo0xyix1Hw3s7xTVDFa73JBw23mVtTe/BPn6ltOWF+327Xe
Ahx1z0vo7031T1aHxErLfoXFfKec8lykw9W2mHdJAImJvNDYUFQo77I4eMcKwGqzr5Eq2vb+hCPD
x+z2gOSZy5NVrQ84otHLS3HUBrWZlXWGNnV0SBbQylrPcQGL0XqUEmj+NRdLd/RAD21IQ4AbM/N+
aDfCdqPClZFZLHBxo48hPvcZ+Oew8h3nZrJaa9/cM8v6OlT9ZY4MfD8YwhGg3TC/me2isXmRqCOL
QxZ204qCCud1MfSbKKc04/SYc+ci7ygXzhAOBUWynBmTNdA4I4kaKhTgCPuWHd7rQ1CtVQctcNSA
wZmH39XGcGyVh0llrd8QQkABxsL2tt+3xnhy3Z8UMAwkfq3hPaaDojGyeek852/DIG+H7yaMQ8eQ
zPVY5RlQhhvf9Vi48Am7S760P1hEQ4pUW4NZylZDuDipEiaJOFEq22HesN1BdkdUIt/aNNC6OmPo
T7yRtNMCtp1Hwz4NAgaKknOQqe+sNB51drATIOtaumCj4xy+ktyd0X9HRQxtRuYgmPOd76oEUmqQ
LTd7ZBychGq0Cw2gt2iOVcTc38zg9Z2pgCdCp1vJL8XcPA1coSDTKuhoiBD8xiZAtA4yIMAuUvZI
ZhPEHmTGaL4PUOZKSWpmz3i0CtTv+Qh10t9nU3sKmK6tkLd8Giz0tjrOHmeC2ONyPNXc2mjUjgwk
ZB9I2lKzT+l20F1z3Y8Yghj5V6oTP7FGFnkA85DR8Wlm8+9gQfHNIvphs0xVmd66AwkPKdOi2Lkn
nOocBjBOPutkfA4QoqClbD2NfdsSCCMKelGyyZj6Ddr3CukDbUAkZ8jT7mAKoGnFDR8wJA4OvvsZ
z8h9BSDNlUXpNqVot8roW13ejH6ZV2VXjOtCT50VDGe4LthCMA/IiCmpbJAgVsQY4zZ30dBYnHZP
LAQbi9r8oV0Y+fI7RJALEJahc7c9Fa7mNxcH+l7MXAWqDOEVU8ebM/TrUFu+O3M85gjNJSNkFpL+
LzNk8Mvt9TsjV/fgApy8Sf3shclVg2ChOROW0uAz63ny9yMtkTvVTEc3yk+DnoP/RAEMU5hcii7C
Eh1ogh+XedijBvgxpMmmBME0OnrJrAnDhZJLxJYV2y3azUXjHLbzhpGs+alELBAX8WlbyYCmF8Bl
R8isEi8Y3bklqQ/hiFvmDdkeF9Sz6r4Lt0LLJw22rlRIeW+Sa4QGFiLJn4zT1+aA0hlTHAFG71rX
WC+GJ3N+GIa51mtemm8RkNZE3EoUkxoMHL3pdrzuWZ+RHiG/xLaJCmkNg9414z+6oDS0AetV7R2L
IWeSSg+YjV8KeJPWH91aNlGtvXR0Zsw0uO9b5mMFNindY15k7DCHscQ6vy24wbcOMqitph0w/WMU
vkbzkZ/GafXJSM/X4I8Xv8Br2rPoXsyQJiDszJ9Ziv0BTPzVMtgu3GbrDwa3Le4+lB1WV6xdTAb9
qoW+xUGNwnOxoeGxd+PhK+qRETB8cnJHY9jfN9VblwS7eKAp4eIAgZj5e5GPa00Fb7gI7OSu10Ww
tijeAnDUAY7+ukqxA12M104vHlWHZjmWjfG2N6cT7j28dNC8OIP9RDf9B8GRd7mPSebQD7EvZWm+
2BWzyItlrn6NHPsw/+M3w6PSOoqQGl7oiKgBa8Ijv8isCVky+CBNjPvDvJYw4VBn+n2LZwzyiyQE
d4oZr7FUihWk1oPWD3dIEjcrTVlEkeXTS8c9R8pucKy/Q2q81TiejuwPWXtNgaSxruhykTkmlomE
lYYGd6ykRLZeHBq/elGTWyM+Xss8uUGnTHa6/5OhudPkdAhMJS7QSBI1JQJ1RkWzDay5B762UkBA
UnBTOlZdfh+2zcOC94L8hWV/orh6pxUGFjUdzpkc6A3yBJb7OuHinAIIQlSxXxqzRHEj0nfKM3ew
8t9Cu98hv3knsNlis7jDEj8OAekZwzatdO0uxalxtAuM7zWCpGuQ/UMxomLuo7WLqMZrWY4PbVS3
69lvwMuSy0SKLAt2GrSVrjI0PebrgMgp9hFYAmMznESHGF1OjQZSJOOfdG3qpm5Wqa/fXPany+AG
JqrDoS/Rj1fMG3qokPT1LvDHcUfn6zJq9cGP3P1YouJjjigRNBupGkz7k9pua6iR9utwtLOOo2xo
V7ZmPyahuweeOWc+84zRNTeW52iePsIK02A7ET0L7FeNvoUfbq5zKkhMgpGH0ZAS9FCdKnuFJScb
O/dpL1diY8iTS5B4lsjOYBuYPmEHjcgn26AS0txyw/T2KmSMCzVWMPgU1/vIYayavj0GQCUsfkw0
kH8aSEFdAzNAP/S+rZaZ4GXcwmmpY+e5nxQT8N2DZXyns0VDDSsOVH6cADFQk2mKuxHA1J56Fg+E
EVZHgmWIR2VsaOMfQHs9ucV1cmtlNoBgLUlWgvGKLLeWDdRQRGkAj/LzYLK2Ew6ENkZKVuK8Og3k
v8EHNUHU5M43bjnAFKsSsYP7hjRpiMLTDJVBNy49pizy6QFnXmBOdshfENwrDAz5hqwDx2tMtofz
3igbke0aCXUkNrBWQsF1TxvhwQHSCUHg+ZwCdWgujrDpeYliTnvPvRvFyS2n20sZ49AOluBRjhF9
TeB2duDEzx3706NUW6WIANhT+S/yjzhERmsuWS/apypXm5wzxSO5at21EwhnE9frCYV6zbY5IXP/
Ue/yU8KR2mOcnTefYCDvlW4DJNiCf4iaRgIcAQb6qDN2b4k3SX9GXpe5M5CyzrPl3WZ72EiKIEs3
stlHEiOMPjt3HBZa6PzR+v6DV6+D4q/CeN5inqtS2K1g4pY41d72gzOSYGt7ViKIPD1wKPoc2+G7
G+Kz6vFUmXxbNXnXbOXtJEahePmawUQig/z8b2dU/6IMBV5l3yxs51aF621MebKpv/ONcp/oQBRW
tw7av3MzPZftj+Wov2YQBr8B3bOTHSIrq47Q5s7jT431rg0s0DIMhm+tiU4cvWkrZLx7whlIXzFG
ED0O5Zc7QEnVtPqRI+GpmJO1w4jSVvfcl9gEjmKb92F2irmLhOhVXeNSzPq/hNH8uBBALLQSQrhG
SJ1z8yZjU2QjOjxRMa2R5UOnqmZGxtXxwSU2zA50GtDsdz50YLqiwlS/ef2EA7Fh4u6oIEKiAHKe
IzO+B9DDI2YOsq2VApv5xbwBnV02cQjVyeiP/gQNVne0nrYTulSgK4iKX1sDUokq916DMeYvfwkj
Kd8+TMrr3tPBeU19l6IUTTnOPpC+cD3ZdfPVIP3Qs30n5AVaVkWYulc/ssNz6pufBdQpYDV0Z9MF
VQr0iBr6+76THgn40x0KNkgEWOWj1iJpTh21YVwWoX0z3i5jD8aYIBzekF9XbfoycjPrYvIBZibM
0XT/lLjLT14mz+Q+oSQvPodzdzBw8iJa9VfGFPvV4uTbwY6QYCwOiuzFTxhq8pGa8z18twPTOrel
/mr2r0tWbTKmlSY3Gj+cHDYhMcu0w6vfTczqL/ruawymet2qjiGv6ZwElK1dec4N42rY6SFpmPO0
9GKnilU0U9R/tHjTDr516HqkhEgdMWz4AUkFHouWPbgZuhLdsJttjPCKCO642aDJMKL24GKSVi6K
QYVx/rYMSa19mIbBlKOE2nTDym715rd61Jj/fu+H6SstjHlXOEn0WaQsZV93N3Ak8X0ck0c65LfR
xjoyMx5tTGIqep0rpsfoHJn9ZirwUm7NJ3RDIOSyw+5cY7kSa09eU17NicSiohVkdt7W6BEvZxqA
6dZxTdn7piHP3BnjeWkB6PDdzNoSjxPq9EV/GOmghDMsBPRxS336OyT9j9+rx7lx8ZUZk7XvmzeG
ch6GATaMjcrgsKiTnzL2aYz4J0bdeHDGZc1WvFAC0OfvwCbQVECMZV922nI3YepSTdXZCNmHMIvu
EVNAXinZBRbkI9tHFGqi/RCdQpyeaq/6aSj6xyjI7hrSxq6vbpPRn3ByOZaJBmkkyxnkj4DLxxTE
FhmMlVcxju6X6rvvgm/Nwex5bOpvy/I2rkEpG9Gy2vQNCpxp0u/rDrDC0EeG37BLcryryQK8A8QC
EwlGRs+UcTRSFEYRi19pkfkY6sOpxRnTRyCGhwunx6gPsTUCi6C+4kDLWCclOj10fgDd3ATVQRyB
NbPGPXhGAKvr7Ks5F3+miAXCKSd7k74APu5xQAFhclTEG5/XdVEr7YJyZyfZcxnVKI1GmwbZsnap
703NXsUxFqdsXWP40ub8QVF1C1bU6v5nIJJbsFJh9sbI9gdXCwke5KHXPPb2YcRKtkQFT/k4HKbJ
ickRoAV3x0KZCZScQRI7O3hxbsc5DcPSDuOrfM+Ez7GurWYjGbdLJHRj8mjGcmo6lLN5kbNmgM+Y
jcVm9mc6pg6qJw1+C3ssC7a0nHcdhl2aJnYP/UlPKw7e6GWMtS+ztu+NanjtZguQfjDekd1ZoCY5
AMPwlZZw1cvjNsMS9/WwuUMSByZPuQUT+cmN1tq2CKLjMAcTfpgMBR0ZG5iqP6N++3fgA8snw7bi
AGrTaOM9AVnFCJKY3utUMVOhABGRgRFxPIjVn4Hb09HoHqRFGKM4GfyVgxyh0bsR7V6XewJaFl8L
X3sbXObCQ3OHYe3JQYqopUPqmOljYSw4kbpnk3ypA8fLcDXxs/qDrCHnz+IJxc3S2vP0QFd5cuNd
1IEXaWZ5JinFmr461jz9sDNfFbG2ZPDYJ9DDndKqrWUAjodptZucx9aLNpXVvUnROSxwrhsNTPs2
6M6/Gs0Cx/Nura7O9qx9WIX57nDoy9oziNt+1X8jZ3zfNs0P+VzUFRT12LL51VHSvBwUUe5bjA9u
a4WH30cCNftZ/raBL7QifYfLdKzwxRumic5Jg3t3rJ0HtBmGXP+eOyhLfv0iJWll6MfWt5BJBov+
q+Db6FN0nMzsK4ihfRjKuOQoYrU1rUGIgpqnfdVlSxu/d+CnZfXeMUNtldvDO1ZR1Q420LOsXEdp
pE1li6ghxBgebc6Bjxgx5orE84XphEAxOmKkaNf4sd++mV39UbrNNdPxSfD1FJgGhB+/XY9hBpk3
858bl0gH7cvmszomtm0NLZWwRW4r6/d0Fv5kJCcNcasz8HBn8u2qs3+iQX+sWwgXQBUVDRqaV1Oa
PS9p/DLDkgri6MUce6C8zrpvrPzbjLRHy+i8xzTmJkfuEm+bFPmywkIskHkh/FxIT8Z5+MYBHkVw
JzrS4P6bG9VTlSJSXs3TY8nmQGbhyauyCxQia7Wk6gq7vtn0EX4Tymzv9Yh0lMlkZFrzemtFGds+
b5fNCAaL1imiiBXd0l47VQuW6XVdoPQ0Y1UPjFzo43s36PMazmixM6i2QpJc7Lqsve+P/9Rs/jFy
mbdxmDmRsO9n2RXUc+NW0KOhAx/GWfucghGhp8U+hG2JZxc/jpfaRlBwuKDOCj3Zh2es+cNLsdRr
WXtlnF9Ni9PERqKPucZiH4fqQsv6R59AXypvhQ33Sil/U2HVzvtEz7kKH4q6//BjFJcHeJSjWf0o
Tb8i1/M4UUpTPl/cctw3o0VPKa1uKVG51V1gZ2Co1kIm2TfmVUPxZDtIMVvdQ9oH0wYhO8IQgSpf
mhMKbefShNae+/Spqo1lqisjnnSOFtSzxnafpt0WeugW0ujGclBossInKobEnLZ98tUM9hmy+mkI
MO8g44PQe5uKjgq4+ggmLb5lJRx4jrs+91ENVue8D+4HndOeLK1rzBMLZdXN8zZ0x+2i52+RNlxk
Z3T9tNYtZ72Y8623tRd5cdmwA8We1pbHehzflwgeu6WNLa0hk4lqo8XZNd47dXfxSn/LBBpv0X82
8D58tpSE/zbM/7qN8V0xpw/rgrkFu9df04xFATLjZMlzBilCERGpX1dS9qF5Twd6WksQbCrapFl9
ngK8pSiHOjPs74oSWQhcaXW8hUl/H7X8cSntVT5EB4mw7eL8tEN+MYmMTPKttRH1r/Tcp856mN4S
+IgFCQtOIKu0hqg0Zz/yTvKCRnKbFm8382LyxkVSnZgE+w378v+CprD0YTk52Ul6bz2uawFEowiA
KM5gCVtoY7GqLIrmrKqQ6RJqWHO3gLYQP9YWu6bp7Id5sEmA+TeftkEHDA2Udccj4gCpXXqG9qeO
Ohdg1AGnGgN+Cb7zNbzjIQbMl7G9lEOYZgKa0IEXHV3RoexgoYfqa/YZVeEIlQ/Phy59g949INuc
eX8Hnn5XMqSkPNyaZ9SqwGgSqzwLDhrn7pmCayd3iyKTqm/FyyQOxlC1zqS3+ZhAunBD+M/hACZC
1752TkESfPz/quWGhCgKwTfUYP9159/SGBN4t3Tu7C61IZLptx4RuZBnGORQnPP6a2rVTiF72w6i
vey+Ks3/rIIFvKzehDgkWN3wabrzn8JkNqcUrMqnfo/XnUAQTrOBSwIKXmfrTGt/Jo+SSU+PpNHo
sxfWbuy1vxXiaa2JqHMIhznGgXsp3mHHvOfERTnMfbh8VqIOrYbaqp4RhdXXCFBpEkRQ+hb4ZVsx
mVBh4ZtQVyed8xEWoKJ+rH6cJshXORkYbITdhE+k7y6cIkPzPS6cw6P4m4CNI8T4AmV8lYOsToQe
6OoPtM3gY4crvBUYccnQZRj7tW1DBuNGqrDbNtVyr6pi1+GTrdz2XdObfwUBpCdZSAq2HnIU30rP
n/u+RFooA8PR8vKjr+nXlePb6IYM+gT4GzTRzg6YzkEJ9D0uFYqXxvl33SCNzRAu0E/u3wZXO5ZG
cK3EMdaOBrS9zKOsHGYbKHW5scSvEPgp6ZezF/nndgrWdadiQBm10T3nJUp61PTUh7C5ou5iB9pm
4hqUk6854t2qPSlj4OFBCmp6OkgITdzZTXFAc+OYTSGKP/OmMYCcpcfDG3rkrzZN3rEjPouiHce6
Am1c5s+mK77HrjiBXSMPnsdf9MMYpUDxMPE3ZZA8SCxIB+M2Tvqp9NS9yXIu6CTb+HT7ZbRFVpiy
M/hKlHXAIutCcpYShsIkh2/tANY1a7emdh1pvFFX3OmG9HOq7LVa7E09eJu4nf40A16ljDHQJZWx
OoRanaK9D8LyPEbGS4MQBufni1RanSiqYtkCkNEZ2G9JZtgF2u9uzhpMaSUL/f1OCkwdhEhsROEh
1ay9PIHCUPsuKbbh3G31uvjxx+6JcdjNMlgHTh9G1IaNRdLUm842jLJry3V5kfrX++o2AKgno/HF
1hrb9N9I4RQF6TU0YNdi0BEmJtuteFwayBWh/Qw96xQS0XKXFp01Pg8IhwjK07gZ/pJQgoybpLg2
e0vz06sOIcYnLBtTAUrrIB4OLleHLxVmCb84UBxyT81P4IJNaI4ecopEJ5ypi6Vl6obe18CS0Keg
EhInnjMmTR7HIIbk9S4zLWdHajsZAxRvFtpQ0ZaytP6vqeZ2Reubks65DUu+rRpPu3NS42GgMkiD
5JhW3V9naT8a8tqCEXMWKiVu0r0HKfQA+QitNdHWzZDJJ4bH6TkdprOfqH3MtiwA11jB0NE3qK4d
2zq9xyzvUPjVe+g0+iEhO5zK8JDIydXah9FBUKDwt4WVzHeSfy6D9lkOrG+nxE1t7kC/1L+Q+hR9
4cfM1GgsscgVxSaoeD016yGpGVNBXSaBqpoU47FJ20PZV/u8jZ/tGo1kEC2dpJy5ugfiOpSjKnFf
9ejVQu84MEOIqvMfZOJWpjY84JQKOJeiMzXQ66pMgAAIQoY+HzMnuHp8ymzQHqRsH8bwEFN0lZp6
Z0NC6skwf6eBncqqnHDz5iyQwrrVOihXxo1WysGafHR4MuRm4IUPxodsLIaMV0aXw1NcYPBE5lMW
MIZHr1O3y4PnW+9jHV7SaLlv8A1nLBKbD1EsZclZtbOr8vBBIZaZYm6SpS1Aik+nA3mhCnYom2ai
txDGUO88RorYzjP/xkPvpnxT7FHxmcbxvWdMMaZhj2nQDhwzGtVbVFcXz8//yfgxqfqh7vo1ADyu
3azlKSfnACBFKAKmp3puC4+blmykVnSL7uZBhWIV5PRT2gWx16yG3hKPGyiCO6ni7BrVceC9pjHW
tZ/sJYvQQaOpZwM7+6mIEoFMnFD/FU55Efg+M6NHaUKUibOS54fJFTlh9IpByU6e+Fgyz2GlXDeu
AYRCWpVXJhUYw8ze5fiNU+1RGGGCFmfserYjEXBFJ2ddjO0B3butLKqsoTiYi9dOZUfX7898ikow
lDTfSt9CQXyRXTvqNDJhisf1Ig7rorAaokuOeFJLvII4v5LaCO4HSPny5ozh0Si+W1LHAA8DvzQ/
E6Xt7ZrZ0gS2aGLlb+C9KkO9E6QdPQPGZphcTjjj+H7sV6+WKxWqWCe41T403Y2jvn0bciCoGvqG
y1YKeL31nxiiPAkeUFv2tgvbI+KiYLjTtxTsJi7FyoRvqy3GV0iwFTRA8vkS+rVUnPLCUNeeDC//
YrB7J30iJo6RHqr2hHx5XT2azmVOcSTMcNKcPpi/aiPYlQZDlyHtch8gp+2sTwZyt3Ku9byGPBxj
gQZZMKMk7XzfTVAELTc+PMnaMO+lb9pxC4WtyiDsXrPTJ6ETWDOES+49yts7n5K8beut9OslRYYd
gS8WcqzcVqbMN5KaGq3+w7ziHerd+6jEJxbWlzDfumi49dF8cS2g8wIL++6Ha5fnNHrtnhKXiV+m
scWSjncCFN0Ms/oHY+MfYPLKrdVN4JbUsoFXof1JLGgL7VqrZIAUDTQzjQvtSET8mWGAkFXmx5wE
KWfjDEzv/LfghAzLQS03RaB3vfh2FHakVfShQGAUUbELtVMIdmjSZvDF/VaxbyK1rx2ax0rda0lx
SUqItBIpFelAEOeH2K6+/CV+bclr56La5ogiu2pBFCpmFMPEqoNEhntjFt+ll566JNzaZrLRscGu
0xjKSLhHNxzMYDrKYWtU/otVYVkQ9vZPHjl7CfVGjy81M7x3Bkugypu/VsasyjS+uhmTuab7nVUD
Jk7qJdAfBGzojRh1VtpbEhnkgRlLhH4vvUQyHMlQOg6INjXvXI79KlX35WJ/akNxhoVwchWEiXJc
lzrKzzSdyhxuWuY+MEr1i7a0AMCFqPT33An8k18d9kVQsQEL98lvgBLEwueDQFbX1kvM7Z4jJmJR
ICbTX0B7lrimd+ltCNZyY6DV/X6RDTAMqxhrORE2n5oMIGNE+sC+U7wkJGlwVKKXNFods3rqNXtt
SlQIe7WTHNVv8414BDSjsw6y/uLoxU1WNW1zJIUbchq1Z0ESU5QXrFpt2S3eCC91ejPn6V/sLhfo
a19M7Dz1cIRsyz9whDQjSocE4ZA7ITXaaAPcOuwLjoXTzAFpQiiT9piF90Bn/zQMKYE7bvSxv4/T
6cIOcVnnUv2ULM2MnNqZl0/LFq4eBugger4dH+Vn8JDkSwLHsh3He7lVEYC9NBUrIzky471avAwt
2cY5hlP3mxZKNeU1+Y1jZEJiWPWAhIxC/SIEGQOWRBc567kKEzwPQq2JeIgXuAg2E1hI3mCVlQe9
Y+FlIgaA89fMACPtcEFmAdBjDMvtnUVrih0rEeiX11uhAk+mOQLAWhWHiNs8ZjOiCdQ3BjrlXds8
yQmhdaJCgj8FSbIZ/EsNwHKYWzbAagSqpqBEyEpCZfX4uwRiBvM4GUK8T1IfwxhmitFohodcW2/y
GlNDC5z7HE/eQcKvPlp7ecJoV+6jyDtN+fg5tYBeHJ9y7x4jhG/NcVoxbvCkexP2JfRPAnWRSAkN
Vb7wLknJziG8heyUJc+OktNMVEFybb7frSW0sX79SNtLcQQBmf+cE6MP8teyUPkii4QvOhWyk/e/
sdiA054Z+sEKMRSQ6wdKZwTCoDKiZo6Deb5jksAkwEISs7zu0fazHd3LP6HuPcS8JMkdwhkZ5xBd
Gxxq4j9y7Dvdj6yJNq/2OrGPX9TKN0dvCN02SjEMdEFAHXChT43neClurlF/SuI+WubRxfOlSbOt
o1K8XnhkUtjJozTJn/OgfwMh7sXrOuixU5MKiN4N9nMXlL4PfDHI1nN2pTKrM7IVO4k2XdA+yy2y
J42ONGBXVtLX1z7bOmAyM8Jzx4aRo29wqbqPqEMlTRGyoIb6uFu/mVaP24G3qkYGHGnZQnO5CygY
+BTUh69ab1+1ZoIxjUw/yBo4cHuaaHMGtP0lA2LT4tcFLgJzMCCAyFPk2Qq/SQVqM0pNwUiN3IGu
RrfONRBRmYqVNNK9qt7aFawanjrZTkC+KL33zs3XTuh9lRQYVfT7lFs6efhBUCsOb23g3VLLOmsL
RDfeOaZ9hBo/PEZ2q6I0oD3tWxYMvJHdF/If0AciIfWoNp50aW2ZQ3b2JLsnSZsb82BH4yWfYh4f
0ZuUEG86v+TDsewQ/b4Sthrgmd9iE0DJorlR08ObxUhBlg895wmdQn6UpelWaiS5Dl6obId9CzxO
DYP29aNplM+tr3Y6e5yZghKQv2Wio2Jez4KyCk3iIV0YfZT4RvPES1AbsakTyzaEHKttnf7Ft9Ve
OiN9jj3zFJ9pWl0lkofDEUF6aPHypjXYH2rVTHs64R4W/XWBRRZLIGqrbWO9WT2SISQRrDa5aOnp
qzJeq0Gn3f1PClrh+ZRlfC3ptxhlvjXIyOtquMj3AdA966UAT7SoG1ySGV2vj1KNIEy7V11L9VAd
B2oA3evv5yo9C1uVQhq8DfGpIy4NjNwyXwA0x4KhfXfuuCkS3pEsQ2Ai2wiDolThVQ+yNxPOCr+u
wuZ1ZN91dKBkMXEVrsIIG5isIEzJW8+9cRQAjO3MJFd2V3FJrWNfa45SBij/xoZx0CArmBM4UprC
HE3iq5u9UsQP1YQKZH3AsUy2W6j3zGWqi0y29R3D+U37JBseWnOLhn3HI0XJ6jOFhHzHUMBu5l0X
eHb86UBUHcD55EAqGFziOsvmM8VPoon1/cTRN/FJ5CDyS30tDMNGw2RpTDdQlE1iHmn2W2lyPvWv
adI8mGRT8teB9eI6xnPhZ1cT3BsKINKJrlWfSE0zp3mvGv9oCtKnjZp8BN/qH2AQnjKKLDl6nb79
qxca9BnE/TnnJgCgbollqAWwB5d5fBBCMID+LLdUaCNyfZ1JminLpaKRxzvZiXmTLZoCa+qkmw2V
Q8cRA7R4L+UcIVhmrGT1Stwh0b/JKi3n8lKDzA08Zzl7hVlaMwXnRtVnOQUPeTheUsw01i69QniS
yaoEBTEnwBMoHmvZvSweVgHu33+1wPoW2Kwt4GrbwGYDxr3ESZTP5re0JE4ZdPpzZhUIwbCel6ep
+9YUwsadKiDlkDaxirtp+NRjEbZIKOXolSucT2CBnToesGxdWkVygph++dKiDaJLDcM7zkzvF0n5
VeGw3NoMunGitjV5UMpIS7kge8g0uBynEaekjYtLYtIAgBjkAMbw0sQSvHroI/Z/OsxMDaIM3SG8
k8JdTmTuiercxNkZFRqq8BCJ4G05A079HRZ3J2Ho/78S9DToqOrlPbgzHUmT51X/JgP+Jqu418N3
hG9lsCJBGn/onpn2EliQtVFi8TNF7VXyS44zsBJKAinSU/wNdJSK/PRouclDrM2/5N7Sml6gtO8V
yeCi+m93Uhc9RvaF8iunZpQVMJL/0HZ9bhgQzWKMmTTq7hwLGok7ehpJoda+uUP+CWJ+ceLgf5yd
x24kSZauX2Uw63Fc12JwZxYMLSiCmtw4SCbpWmt/+vsd9iaLN8kEetFIVHVleIS52bEjfvHrcxOE
PX08BYRu2M6LssYsKh6qrR7YN5FOa8tAkgpNdjQFGdlp3oecqLmGfCcbTfMO0nx14vxlsvHcqOnU
skd95IZWeovAiOz7mBuA5ZfepWxQWftar0/ghBxjPtmkjrCJ17LFQxcJiwoBUrkhJWOUYs4P3Qv5
6/S+kjm7tGl9Io10Rw61Nuna53ThpT8jwSuniJIrS/pduDhtOtIzaUdLl0VKZmkmCx0bOMnCI4FM
FXCecmNyVzEuhDqLr0uNdh/zDAewWySKvZ1zhV8nAAq6CUGqnpcKnrVj+dAr6U2V1EgARtqrNdmv
iYM6WGurv2TNJVjmVnxo+hINqTZbUiYerCy6ooDF9nZeu9RZUaidQ6V9Q+2S3pd+ndntXV7O28GM
95rp3CAHfuGlfrYOWvTQenS/ln1e4hnFLLLQaf8qQ7hvq/x97gEfwABrBSp2HCtVXylRFAlhng5V
7dH6hlVQe6hp0PvVWQIwLux88w1Z4VVFv4NXuCD/HtHoEsCg5M9sSsl/JiHYWNzXFwUEI+ncR/Xk
UfBoB/rFaGys0a1BXLJZDxWmp6XqvmWdj0KIS5FXp0idpZs5nk/RkEyLwNfOTdADCsdG7pA6hfmf
FMgfgedSppWuucuyH+4CDWwwKcdqzK2D9LEluQeSfQHd70qNXKjDdrkUCn3J+5IfUM0ZEhHRRjIi
ThzqJlt3aM+9fgKV5yKuwNiTIF5Y+hqRlwUZg/yqcjbpNEp9UC1x1+N//kImVlKIMWKRPU4CKv1s
W7v3M33v4nzW0vqRGYxe6WunfBBkoQyfqONk0oAm81JL7U+ei/ertNN79wUG3Efl6lfyYYLkNZtm
K3WB/Fxw27tP1n88AVbmCkNW5VI2v2Xw0iMui5FUJql6OKTesp+Hz60uQ6gSTSPuGzJg8it5dMMv
kbtB3p7vhQt16Be582sq/A3U+LW8XG4XdbSvYOK7MOLbd3nDVDEA9PBmhPVn29hXw0LoGaoVTrqV
UVA1cQ4kqqWtSaYf7YPejOhcoFKtDKeSwYakR9yWXsTgkqkrES3i+0boqAUAX8xwvIxhH6flxABF
CHC8nN6eIXajGZcwEg+LdY7BsFp3h7Gx28/l5PM6Yov8HrNpb+Q3tqX17hsF9qaYbAVVdAxQTztz
h/wObeqrMvTfR5f1wiQGDHjdN1s6ViEkg6TCjcc4hG75FqQ6lU+c7UdXUfGiLYD4mNdSoTpVcCwj
HZ/GaFoGOWTmbjqUtPJss3/JfBrdBWohyYxISB1fo2z+noYKpj49ykmNh+1Jk6nDmVUkhwmAHD7V
59FMr9MBKoM6oeeGK4jmp8Geb4zoVxSg0NgfdPve4r4VEiQ6p2C1QBZC0SHMmlBbXX/e1lV7kqVX
1GYJ5AEHZRa9e3aH7GAh0iBjLulpcKUEfo7A0/A5o8us/tZCN8WtLLqxyq1sddl3pEJl3SNSSv5c
j+5VS8mQuTjhCBM7LoM7WRB5rE+b0uOO4XPNAY6cVTIuZoo0m+jE8wLT9qRY4/VYzedyhX3OPp1n
0jhiSOblR7nfWzr48tYk/jAA2PVYUfU60oL0C5l8UCOx52RP0mWogUxyL0sUGvXoGsWyHb0lYJae
cFs1vP1qaHrTEOwMqllNq/cRaBW/QjVcBpr5NB4NY8TtjI8j4NxUqYLlPGxc/rZOk6MgOycJZGO2
GhLviJv2VixHNI58tFKhZAE+qinAinDeYbh0xpcBmyy7N9BdlHagImT4QPbHPggAJSBtxczw0gB5
rkUvhpOe14X90qrmFbbfJF7OUxLztlgJLt91o1LnkxFobXMRT4wj8n6vcQfINKIYa0DR9LkSmY23
06GLlXiJi3G26sYWLkQPGwUVyhMMhk0xdM+Tm14OFkUYOXUYdb8q0hrPj42lzfhT5KbmLqTIH9I7
yYflDfm+AwIyeRCmJ3NQmveIn1bIV2F4PCAwkQ4n2uSXiFWSPyXmXVjRGFPiJ8ynPsxemv3TvMGc
7XLEx5iKH++LKEufuzKnvJ5vI+DLbB7rpu/dC3vwH2xANSPDMtMfT31N1OfNEEACwOUNMwM6glPE
W9IaWtbDvdZFj4Ax2jmoWBzjxeqaJ0eSUCL2XJJ8TXSJwxFVNieA5OkG2rCoYkQ2JuPOqMPnrHMA
kjqwes3yrkvZnK5AncorWwmuXIONqAr9ip0+cocEjvJLARTiRRo8PiW9QF/tgLwS8SDwzuKasJoo
wdqAVLGVdfAS4NVFrGNqNnCrIwTlo3racNEhd74OExpziJ54AMMiuFZ0QjzpokNpeoyT8pWEi16M
X25BiOwnxIoMhjCONy2wHMW7igBJi8+PV+VcvuRaDBXaLjZjnh0bykSzUSJQntFN4ffXTMvJ2ast
klUfovkdZ/q8Eb4V0MjxTHRnVLW4qy12zEwqnaX+qc7xjVRdDZeBMEvIgsOHMUf2PcxEcqTP34Je
f4tijpCV1AbHtb2yywnQLZSjPqYDgIwcJxsKOLqSv2zAvQi0Iv3DZC5f1S5FLQiK8Qz7nE3CtS7y
pnkcPzmTC+DwQ+2ZqHk18km2mke8sWwphxOP2n00oI8cKdkDQFA4q9MqRZuW37GcWaGGaCEE3mms
tw0HsgmSRzTN181cX2qOeaXSWwwM92hxhUIaYnO57Ws2WRu5SDzDei+7DGmyuuOCQAkJ2mgR26uh
SfcRb5lJ42ICHFYyYK1smnuK1nHjR+1dJ9gumuydpwFNyY5YgD+MM4Qbv4aebkiTRI2BjqH74/ug
kO3JO+izC+gguu6a/iZL8Pee84q1z9SHoZ1v+6SjhCciDw1Cg0x10kVtU+q45BgATG9pXNQ4TU8+
GrkkdKbIUtKnDqQldWSisPdiwPeJAT8q21tpEi2DYriWdXKD6mA0/RNQ75ukrk5qmSBqRDesA3jS
pMhXoSnRz9O7nzqPDA13aMpcWUDtzLp47Do8FFkvr2yukLh8GAesnY0i3Bgq7FyM35d1S0jVSua2
gAm3k8r5ckjcUDjBU9hDyF6Jpkuzz+mXAYJt6HLZTrWttAczB0fF2935lffkctH7fRCuUlpw6N8c
0oFOIOJeLWBowAu7iTcpMgiBFa1HXT2vVevKRXMqha7cucnBhUAaVnhlWRiMYYXeXTQ+85wENXO3
QRYaDr9FD3SsqlsHsqhIAGpIX1KtTIs2b8HpK9d1DpNsbAcFcaeJ66HJLlDlB6yWHykvtxnYMbX1
tjMUQCy+H22LenQKGlrlyocZFRdl7tLGqyG+hcXJhDIA7is56mX1lFguVCCeWYT6qSCrtlOsXH2k
NctYfa5qJsXyHrnaC+ge2XvQ5dZS/u8ChcMzv4qSf+3S2kKCVNThIi8OgZiQoyecUGbi/YsVJQ+e
YyKehEhxarXgr50MGGn7FCSkFrVxM4AaTqiNa2/wWNRyQ8v9Fm3pV8UE7aaVGkKq2b6DEBG600EJ
pv3YNRtY0C8lPiglXdheHxWmmg5CQagxeowNXcSiRgPagVq5O7czL+tcX1i9FtFkgeystcgy5c+a
59+MPlwjw0ItB2Bf0pEBK0cJ2xOzpGTmYs3cq6bDLb1INy4ZBebfj7WnwgBxDmEJVrCvvOuxC95t
SgHERMFigAAIC6ZaUOoQ3skcJjQBJy9BiyaXoW0Ijn96t2okPVLI9HUCxYhLGKUXaq9s6M4UnCCv
MdPjctESDnxRvJhucERn7zmmPGTLwtBghkrmMT0U6Ov0XrSLG/qhVLN7VfRGrBJIN1T0nF5kxwCp
nuqlVox3OsFDUrUC1pBcmhE8KLlTGekrg3UTk5Rm9XXbh295DzxsRszBj9vHCR5NUKX70my3kTHt
RiU/jF69D9No1TMiRcvD5YbCypORVgWPqAeq3O0G2hMQ2UVLw0pBuTPqr158pFNC3To4ivHQj/El
3t+rKfU/v2qoAECg9SEqa1kNor54lbOvhsGrEP/JaDz+tugQuGmwVXyAhlgQiKqAhfRFOynLuovX
0YRLCLSmPrFZBCTP5mwlGr51NdxqanHlpu5Gn+ZtB4HUIoXQWmxC6ItDASngwyYmzKhUu5R479bX
iVfuZv6LcQDK2SAREsGAskhxpflccZ3XxXCkWe1pGjkXf0empTCvr2yvhVHYHDOZIwuf3zRFX8Gi
1xOGl0bRoV6bHPIoenTbDm+Sa01LV1lVL1ik3g73MnkMhv6NryaWG/xhiBov/5aMMGQuOjFKgY0p
whUL2VYuTTtnni+QGrxRXLp0bUMVqn4CyHTSv6ymP4HEU9tbaw/1g9BUASFLXHkvLLTg2vhd8yy4
I+/p0C07+0MaDDZx6VP2H120clA/ioECKK1ukFADywwfZMqca9lmzHfITUsWgD8mrDxcMzvEyFuE
rJdIRZjOQeQHRVEEqbNHxGdsQgG0/19DDoSep6rWrWkiXctM58yJkIkcS0Qq7FXO+Ajs4PMA7aui
wotgWoGa23JXLuxAxE6Cd9HAYNS10wHwyBab4e22LZo1XAR0MlY97eXPpQe5QM0SItMETPGkUGdO
io+zPIB4NBEUVV2L5BBLLJ8im3F0sAhl+oByGDCvmWtlYpxEQaBfaDSB57m9iymTWDajYVhINQrs
dMlLVGz3qhjqO89haJrMKw8ZiaIfbmdNOzhorCPq0Hv2O0T+I69nLUOTgG/XxIBYKmM4E49ndCTU
Vl2MmfZu2dW56O2LzJIcAxHrjYgHozUduH1f5XMyIozGnEZ+KVI+h5lEah6tj8aDi+vHO5NJpwTe
OApvnbqjaXEB64VUtkN8oFDPRyBqSTneitqelk0nHTqyPMtgJC6DzwvHe8pp19KegBUEJs59VLt+
V2jDVtQvgvQ6z/OlnNVWG/eiAhSjF2mjJ8nrFuWXEliRb9anJmxXLCAdzIbUz7uKUVipUOBwkumm
aSAxy2lMxuhkYYaam/Fa9D0+Dyu/Dh32E93gEw5qm8iZdhyNKSQTGsIGHMSAKVb0FjPFkmu4KghX
CBsBYAR4l28RMFjqYKyFWWGWpypMHuhifm6NAe6Oq+s7saWigYiejbYauC9Q1lAQVYrT6ULUOkrj
3IL6DnWaB2CHSWHQkd7QE7qq6DGjBLySJTK5EERlRcJrNWqv5FL0h7BCb8FrQaeQv6NCnQLKY5/D
YXyOkFATKTetrDb2MBzATktHnZZFSLmFDDMhywrCe1hEqwYyhdMFC9ndMdeVYERFilKUVWSZ89xe
fb471JUQG8TGOjyfCRey7AlsfZGPlUOujN1FRdNXtEqSFt9GW33Rk2cT9nuYZxeijS6JiegTiSaw
implxVbq9OQi42ijqb8mkJ05LvFaC86jyqFrI1h4heq0uaFbHCvj0vb9C533JjeRfFtZfwpXWa2a
SU+EBuVcNKtKvU/F3q+HyeZBm0g6xkaAeGxVfyhpzxsw40Ra1YSSnWJxnE8Osmn2hoFKRgs1N21K
PB/Kn39UMFi2eUkS1zScPk0P+lVE463M0vs5MM9lg8PP2kV8vXSo10XQbFUcWBWXtxIE505inwdW
s8Tg7mFwcRroocXp2F8/2s1w2yTKWac3L/QYiKAXYVbLRCzi4nBBxEvHQLbfkCU3ju1uatzlqU1Q
RvPZhJaJHWMU3/G1jp7vfKRJuJbXiVD1TqSHHL27C4eMBu0gxmNrn1xQTkxs4mNsIt9SJXCkRfcK
0RZMWk803ejrgWk1HsZOYTUsDAz1S4/Ji56UgrrqGaaxtbn2Qic7AqO/K5sPUIkvta/H26yJ97Ik
rcYmsmr3vgNFUA/Anv0e3Axt2ZCKcwhrZrXtQB8oQqG08wK0wbRynfQtv7ZJtxO0Q0/HHEjJidZd
f6lrzWeyHMWVT29vPOVDues9SuM2upQMLe4xPY7wH/fNFI+VcI/78apjAMtUHuQaOs0mXfURKSVM
u4DSib8BeFeKtJi9ORvJe4sFH7MtJBeMjW0HJxfNM8Pxfg2julVa58S7GWMAwUayMnz93BhA1bYM
YLink6OmK89DgRGzqaEzj88amHX8ZGpra/TmNdpyl10XoKCUR696jkXY6JlHlXUaSuXK6vWcoAnl
3zjv9WQ3utNznmh7DLfXNiKbMeJR8t8abrevhJouvUncQ/SxuCwKPWQKHu+GCXX+LuIItxQgVd5s
DaffWkhdyWXVmXhHmbEecgUrwOwhTrU5IIKhEavsBQYCRCLnyEQYsBWaaWMXr4oobM6IbATcq7mI
UAJykVlpPuR2M5RGNP53BZTsOOBmrRR1VScoHBAf6ji9UmJgbUicWnm4m7WhWM1dByuzAsjPpU53
9U507+2+usvq9lFHXGkCVg2i4ZZY/Yqj1t6uYTFFAVgKE++BKEHPgHyqQLvZabBggf0q2rTyN2V4
WCOUiT4403pcb/zZ3lazCRuqAc+C/cKZTygok+Coh9UpJ8tX0dMbWwedExfOsYrRTN6nx7AKn8ch
2UoWGiDN3CK2ZCiMo+NhmxKFVVaBEcx5FEgnqcaOURmBTMRtex8G3tNc5xdzHx4te9gORrIWL8fZ
hSmaGTxSKLCB454FgbGEt0rDXuoMPDFm+JeJiazAeIftH/R9Bb4zT2qQC8xtaxtlFHVIYTcBCG/O
MlOTcxFWi4laLSafC9GiryD56oN/AaZjRe/uKmowtggTyiujDs4La26wHA+WpkpWa+gVXdAJaCDo
KWr6pTozNy0h0pD7daW2srjcfYg+FW6uoTH6m7bUyqvICaIl0r+Q8CNt7SLrSyF07UbDbeUO8NuM
JQ54gJ7RVk7T4iHk7UwkJ9w2SKVg4BEjuWHMwbmPnDB0XkSVEGi+ddN4a+GHQtMFGBo48BwJ+Qy1
f0bvZFJ4O0xqynf1ipU4gNKVOsmf1C7ev16+2p5m9KlKNl2i+2jyRMEaIMt5kcCLzOoUwl4KrR1q
21ap3HVqBwez6l9F0TogT0DlngvQ3wA7QFoyPNm4wDs8JMekGxMh5KJ8T8VQJV2GmB81BBQx7rFK
l9EPzmLKMH4wKXxsrHZjacGppqiZA9EPTsFAj+i4F0b8rnvuazJjg8ArgSrkzljIwGA+U6OZ+NpN
d5rlUKrx9VRzeKSVkMM/6O8nO4Q3piE5UdKcT+z42TaLKzUsz6C0rkpwDBNSKV5ivNlNeoNcNuch
VkNaJ2RhGghCPAfKjYqezEJtpPOkVMlaq95HIPWeLlgnrgjxKvMyWjM2UTSw6j007XPL65BR7ecn
3dNuVC1GEVc5FOV8r3PBYAFy7uUexk/ghH1kGEosCHW7PxkOSukJe5iBeEhlFb+7SCAwV7GcszK3
tpI0aK6lLnRV2yOt9QJSmhGB0dF667c01PZIvWztejxa2KbU7P+xUU5xys3qh08DHqGcShoS9FuY
MqKtkyh7h7tLKV6RwKO5PdhEVsbrgaevggEeSw00y4tGrCwm69pWm5cJgTCPdWY6eyxLzI3MrCJe
TJdjgo1Twtfpy37L2qApAGgzjvTzdGqPQ0UpDa3vOSprHbXD4gqe7NFsDAQc+6vULsYzrzQguQyL
NtM62lgj7O/Q2GsOI9wOu9EzzWX+69ot7OiAYpsF8jGDDsPgkFMUTqIwSmI0UXqBk9loqgMZS4Sk
gp3SaBATtDpYKkFwMIJ2l+Oh5MATWhmGCYbQajomH/qHicb6JlPz86KJ0S5zSCZNL9m1gnMQlSrF
ARqRAxEykDKa+8dhmN4VvUMOi/Q7Y8MPPqMvxalugDzjMJtBR2xnyG32FGIga+dHqt/3upwQ18o/
0ql7HBmEJ0TG3sdwSlfbM4f0KmDfGOJvwF1gI2cuwVbXQOFLj1DttMcxeJC1z131WakB82GA0xRI
wg3kcHLutBJxHLExrgz/MKN5b2AvUKKFn4eof4gxsF15Ly48lIU7BFey0dA8mQjE4GTriROQuxWl
AB/VgLGvMK9h317rKvqNdbh34bKqQOsNT300a/W+MBmIpRpqgkGan6V2tfFMmkz8pg938H1QvR+S
twJivKpTcKq1Z9IaN4ZrXzcXFsD9MyQxN1US7xvNXYhu4VTRgUFtn9XJ4Yhodv0IHxdTpG7p0EtA
2/gsYyoTZeEeK6Ut0qU3sst6dJZM8R5IklNSq8GyVrxXbSJ+eu55QeYuu1dc0Qbdu7FC47GOMdIt
Ov1O7KR7td3YXHico03TYydstp+hshuNC8w3992onLguVo0SXMqfSGJAS/L1W61ADyHVzQc/cs8R
TEiQ7UOjhJHAOnXay8xVbnpH2TSmsoxz7dJ2YdTY3Uapk0NqdOuip1FGq+mjQDHV6annFP3JHtW7
YHSuxsqdaecz4aOfS5VZr52BLCSt+uuoD96A5VDA4zLcsD91dKQcXGWLJt2o01AualG+K9voPUYp
2eInoC4G9qyvQP+O3Vq3mheU9QYKaVc5q2t1otXCiAXrHzG08hxvlcFxJjcIjin4LV2rCNjw98hi
/BfsfpmrNbdIZTGMCct7+U5lH3HApvTMrW16rAXd0qzEVcvmcOetf/JtNAd7+jOYvsI1/AWCntHZ
PE7bQO2PSA0HC71Ag8UYXQA9uX47W8ONFbDHgNma0WNTqXc+bmjdWF5WjMl2WRBAJqXlpSLFBMkO
NzTgYBkqGkZG+wqhEyMFeTIA1KVkmvhozuobDuK4F1GOdzQq7JrZSa/Z900LFanXAuD40Fcmcbaq
MCrBberQJf0GDBwSCAZFlQi6TUZxqCzEtVjWKQgBnUT9Qxi0+6m3b+STYjEjRtH3NuJ+g6tWbkF9
XAUeA0sod1t49/d46gRn2mQ/QV3vYKt6l1pJadhnbwkeL/QVfHVhQLKrEilgtPi6yM33PhkQCQca
1Hv0GMfyVx0y+fLKEbkRjxg88OJVvb4FsRCceUEAGg15P4ONTcjae45zE07TB+pIb+mIWomT1ruS
3GXoyyectw5RjWhBEc0Qpbr9hGsx/dCAtK0yUXKchn0QZM/RnB9anmW07iJUYLWaPvAOrvCdnMKS
PAsnNUDWFkq3BrYVsWE/m5b77DvGvvGTBkRmlaGF/Lku5O4TA2k/MaF9uiBVZjW49iPq8zg8emb9
5JdQjYGJQUhmcuLUygoIv0cZTCNqGCE/itK5ZhrYlnjd9djqTMjJIGMbNIBZdHdTAfrMyoynyaVx
hx+2JFCtAjNZdnlZtwIHz49e0bz6fftL7ekSw15Vz+reuekTJsfBsKkN4pChh4/+mO9qzx4oEbp9
ZznuIoI6cmZ5+puu0InX7bBZzZm7A8z6KD7s2MDt6yi5xSXytvL1QzqCWJX2ldE665BZDtPYkEKt
3PQopoZ2rK8zDHpiKgiEDCPoZJi5+YLIgxcbkEPNQ/CEiCPHHNOnvj7Xe+s20cud1hvA/PzqFXR/
Ih7K4HkQQQxqOk0sQ5FkL1EWXZtl4a88CzspcO47rHzAL2AbZNREDemmOlUI343FHOAHBHrzWBD4
zpQxvC+C/k7N5lOtKis986/+K1HLtp4G29+YPVwmK6QnqyPajawSFkvzYzQ31xHWnVOWI+owbA0I
kD3VYGDYFH3lSuYFlTEdiX2oyfzNx1gVX9c/ObF+MUrWOzaLZpnJVnGy88yY7I1uGpAZ3Qu/BBdL
huCU4z4n+0x1vCUUY4DVgiwvLQkUzsulBCequScl0uJF3YE4w9TxLAI0hshfsuxhYp4NTo9IiRs8
U4Cm7L5x7+W5wUDuxUqtR3Ebh+bEtqgGYlUUYReFM5Q2wul2CxswpNV7C8UCUjWPBDbaMTGuB/DJ
YsaL82OuwcQ3/P1cYS8ex4ioh+4T0snpocp1RC3yhBcQX4cIxRkuNppxtB2KnklqtrX98kGdrI+0
lGoT9BnRLN9ptJjyxKM51AaPXls+VHl+6vuGdvvWtuaXuoCCKnbpho6aMFkz/+AymCiW2JeeRz3O
9bX7Zob8Szk0fhBdmHVzTAuakPa0dSs677PaLXvLejQGRHxNvX12LOWZ4hl944l5ZB7FN7U1XFI9
sUPS4E6cRLOUAbNVd7eeipyvVR7AYwEribxfSdGvmFWsA/K/SXtRlPwvVr3fmA2rX3ZHUjqjyRBN
2Vi0X2EsT8sQHSRkLo27//yP//O///dt/O/gvbj610b7D3oNVwBD2+Z//vO7B3zx0Q50ZuBuyQPs
oqeA9RUIZHP0Wtip/TdLa/Gu/tMO//IIaoZoVpUx2WpRK3219snBpWOu7YUplGcjfVVrAAxOUi46
M7oBtHZsLbfYsaFf1YRaSsnPw15NEMFSPixzBtMQKfgYcPw9K3+bwVUhQvraFR4Vk1cjtuKSXDX7
3KofQq24DK2UrrxW3asdV0iStpe5SqeRMqs8y1rrLsomzJVnbstsoXS0UVrHXcZptWyH/m4OmofA
Cq+MjPFHbnmgA63i5DQGpEwk4E0XL2FMHhxUFFrax5CcpsF6Nkf3xU2ZetXlfUjH1kmGfa8Ht0WB
xa9z48/xZY3bxsK1jdsws3dlCrZDgawpe44qgklVOMEex+fz59dsfmcrLe//7QUUfsBm0P5rgLhk
4WEabZmcqKvMNx58Y3iezfY85iSoKe3mNCuwKHNgq8TMSM/iqrC4+1zQC7RkWgygK2Ok9V5FF0ph
QNZEUtZtj3U6vBudDQ8W5ljlDLxcdP2CpgvAzBfonYBPPXOc9t6svTsnsm46JzspXfem4+szox+n
DbAwbdv7gCdzr2dGS+LYHBMaCqh0vjPQwV2nuc4191dNbYmHCKf/50X5xjZc/bImVIW4LwyZwggv
PsvVLAZ7UVFGI66OxvJFjqnuwu29zc9P++YNqF+s3evMqusCpP7GdlIcNOrlYNHKCqfu4LXV6t97
xldT99HOvdrhF4mrQw9yVKY86AVDNQj+cpy1byKG/uV3mDacy5iW1bbV+rvIdm8ahJYd70GagNP0
CBJCry8xjUvykNYMOlPMx7X6Esnzn3+jLkbrf4onX35kbvjqYKlqsvXL5pyx2sI1pl+jB7RL9XV0
mDn5RbuIjQ6d3iJFbN6XhIHDZVNDFz2l44ArrDlmt0k6A3P3AVID6l6OrvMXD3ftm52l6/88bRYD
22wC3LwpmeAKdyG1yk0cwdcSxhAjsAKhAig4IAz9ttvPSbl3alSQgbG29FcFs49+ypkIzP+8aJos
zp8WTfvnN0oyfzQ19C82UzBcmOLKBShQUptJ685dgzkPyAZIQMDwmYnxD0IU+vnZ+nc7Rl7kb7Fn
7sduSJTB2USIznmIdmBrxqQXFLITmLcC8MWKiW4C4HZhhrEo+BXI0oDFLuA8CJ1BFrKGas43c7zr
xqLvC5VGGHB4f/78Pb97a5qkaL99T2ztES/3Wmfj19c61Buzf9LhPI7TQQN3yTcmqaJx/QlLLgyy
EjohhZArfCjKBsEt/Utg+u5tfX7D375J1bQBNqhY3Browp/JACzKEzjrKS0eNHto4Mi0ucyDq54B
RWaWu8jbF0p7/HklvslJtS9ZR6FVQ2FokbIBbLccPAUBIgbMOGfzdrg+IxRPKYt/fta3v/VLehCX
Hv4yoIk3KlAJ/mlv9eSjzUVjf8SZv657+8iOpGpkJJg6ayHJ/vzkbwLyZ4D7bZHLBJiPHSX4CGMO
INjREJKmihNZjU3Hz4+QBfvDqdO+xEoFQ9omi4jHtYqnJwaxatZe9qiPiIMeB/Ivt/s3B+xzaX/7
JRrmLFpdlQpeBM0aqvnQWNdDYv7l07/7EV+CWTnO6mBXLeuE5wETDerGcqYWVWma1JN94Vr+X+6W
7/bdlyAV5aVVgxdXmM/G5w7eMUOb7AO9/8jCaWs2PiBA29sPzOR/fj3fPe9LYAL9mqN1JFcyUKHI
ndYJ0qAxnZ9JZzQpDjLTED50DH/+vS33WQT+9qJCXHrCwOWBFVusC1DIktnOSL2TQNH5y0O+2Q2q
XEq/PcTQFSy8ZnYDgxjKwzFeZ6hlZCLR+/OyfXNw1C8bIrf92g4kPKDaCtSt2nSo+pXWtCm09OXn
R8gB+cPBUb/sBEfBuGG2CQotvQTmmkIa9Ky/XIbfffiX156kQ4x0gO9vxHTDZrbdZkTUf+eL696X
O6QLZ61qKgfOSa0e3Bov3S6zlL/s1z+/WeZI/3yzDNkU3cZjceMG4LdwI0JaZ6tjFPPzd//ze9U9
CQC/bRylNLqknliXHAkKfF9sGbpNF9bMaEFT4I3//Jg/xxPdk8f/9hinGVxul9nfTDW6Ha396BfD
js76+ci8DXLL33Ie/c9ZmO7JMv72ID+fcA6JGBMO2bDXBvDc2GCYgVMBeukf9SC9V7V048TacxGp
J/FWE7TKaPvuJ608EpuQeUbrV0POS8NrNh2DdR4V6CFDc2KGOCwGq4V4jTRp4VW3KI+8la137Jv+
L7vpuxf+5f4AJh7qQaz5m8aGC5ioyNWE08m2usufX4Uu5+n/P2e69zWXHsEJd+bEu1BAqWbandBm
h6EKl+ls+FgkGO9inuBiLDKEANeLApodkNAPhL0WY+nsVRSqY60Ga+E5Z/EMH0v8BI2RosqgOfLz
1/xux3wJOGmZKlOlMJq2MkhHIHXo8Azlus2r98FFPyDznL/cQH8ODcw7/7llKtVwzTDt/U2kMRQ0
wvi1j8x/8/R+CTsgeOrZQKATIkt87Ev7Wg8VwM3xX9LXb3a7+yXyuACAoW9jsoVyGUoPKtlama58
rDG4cO4SroBJNe5/fiHf7Ev3SyDy7dRSm44XUhWoD9fNohmiU2YNf8k49D9fzLr7JRJFWshQY7C9
DfJQ0LR1GKjd5EBXnoeFuEx1MBadKKPFjP0Cdfy9m47XtUgOlLpy3iL2nQlHsKkztMzStlnkmfUo
VOkC3XdXd84NxcvWFrj/UXBwQ2KgLyBsN3HxGvoLxW3+csK+2VDul2AXqmpfIGnmbWYvWPtYuBUY
C/17L+FLeMs7jFetSfE2NqLlQdHtHGm+Jlg4/eWe/ObYufKbfoufdmfXjNcC4ieDU1A1E4AQhraY
ckSLlF4+OqIfP/+Ub0ovrN7++agpnqKwHHnhpps/mcl0mScNbLPwiOTksHC09CGKGmPtfHrgQlxA
KTxiMt9ciZNWDCwnix3E78JwZeEU0LbGzc9f7Lsl+BJ52gD5oLBijaeR0TBocVFztfEvFd6hmMz+
/JjvdsmXsBM4rWWlmeNtCAnPmqFdeRjy/PzRstH+EOHdL1FnrEylwLiLZGduTk4UX1Sq8xj34S8I
tn95e99EA+dL5EkUNRtQlsBbyM3uh0RjPIswUTMCu/v5N5jfxAPnS7zRIq0oo5FTpIcIPhrObsDz
z9REfwstVhFRY2bsAmiaR3cV15Dx3Up9mJXq0lGZh0/tVq2VjxxlkrhMCjxjpvrMoR+r1PapDLpL
BKchEZOxoU5FdQO1mHYSrncwRWHiRgO0gDSH/jHrB6thImYnGe4tyUsByT1LsAXGSC6J9NXc/D/y
zqs5biXL1n9l4rzjDDKBhIm43Q9lWI7eUy8IiqLgvcevvx90zvSValTk7ceJie7oaIlUGZjEzr3X
+pa/6ZIoZIFSs79Vo1ogD6CgamC+TzbqTAOc068+Pi6nDsvRMtmPZuW1ocEKwLpllMNdhnke5FFx
JVP7ZuTRrHUCrbv35eP3O3WijxYzb4j8lprf3cyBKro0r5CsPzW25n+y4Jy4Vu2jFQ0nXiHgcILj
R1dd4BktlfteiObBL5tP7rQT7QZpHy1qNpAH6cvAJmW32RWZfTVbeyV+upxYkNnWPbvPmUHQ80nu
5/JuxKuqmfUnNfapQ3i00Ol+PWAJETZOQ1wyMBKj3NhNifik83jq5Y/Wq3bwK7JSRnsTOclbA2Nk
5sDNkP2PL4CTR+9ooWpcF+xsIfH7B/ISZpxLOCx3zGxomUO4BhQk+EpneA+3XCRAwxXJwQ1IiGDs
/clnmL/Lb1Y0+2hFCyvHLmDoYHiLoOxkdPFRmOsvM0evHiAX9KTT1EEBDqITOOGdK9mls0hI7j7+
ACcKLetouUtQhQ1ayaB2jrKqLUzE0nS3GVpAS6qBB7BJjpM9fFaSnrjJraO1D71SVTXRYG1qNh0z
Apb28Zx9YU+7AI9VdTuI4vnjb3biMWQdrSdxKwOzJYkFWdkzYBVG4+bq41c+0bSX1tHSIYsMBW7B
Uy2I4i0ys/3MOCXEKMOtiMBXsKbESXY1oH5ImPiGI5lUVWE/zQDQlEObwMeXdm3v2GCLRda2nHQC
4IFuyU+u7RO3jnW0+LR2IM3aDNWGQHqcEPr3iHgV350+qWlPHdujdYfk9TrRcqGgJ3LaysG701y8
+R8f3lP3pXW0rKA143GOtWxTAXoeA7GfvwTazi1qNDCoxAoFaDOjwdi5aKvHntQBZsgrE2zDJ7fl
iUrJOlp5pkDmOugYtbHaKsGzYK4KTl1BVtuEgTwyhk+2OadO09EKlMVKS5tCqk3YEXabZy0XA2b2
2m4++SKnTtTR8iLRUUX0bYGpQZJyKRLmAM2PT9OJz66OVo6skmYjoENtoDFdzFF2RkQiXBSnwyfX
wYmToI7WijCPUMvWmr2ZWv8rtje4EcRpkK7oc/aDQbv++HuIEw9qdbRQFJM2RTFe+Y0prHirKmQT
zJAuzRQQMqJTJmwIIA2i0jyPJJxAgX3Qh/pL5/dwB+myzwwiUY4X7gSo/OPPdOK0qaMFxumLyPFV
w0fS4ye3YFyddtMn19yp1z5aGoDtdR7h4s5GJ+cNEPNrgdP644996kjOb/nTHsttUPGGuUd6AxVj
2VSoHGR+3xnubeAmdx+/x6nL7mhxSLTUb92MaWSGNS1NgDjO+2cjtz6pqU4dnqNbP7Vje9QtahqH
fol0SIFBN/XJaf0xMv3N014d3e8FAeo+DGVs/Yi50BbOsYUAVEaMzNCXYssC3qs6rqrxO6FAA4ps
bAkFBIKRrUDiqKfYLnd9gh/S1g/B4F66k7jtLGvvzLmCGlnzn5zJU0fhaN1QWF37JuHmbthgdQDK
dbd6+vgEnrhIfmyLfrpIqsx2pjTipdmPP8ysr3E+BvhQTQwtH7/FibE+3MZfL8TAjzPI9rzHFOvY
7fNtSh97HUTh96kqh2WfNS+DqLol9leQKGSAAlg0kDhKyL3QO7oVgpBy9fGHOXHBmkfLi9fhwmA6
wr3Mdpi1YpUE9qUCt/jxy4v5lPzmmvohkvnpeA5O0YBoH3j9DG3kvD8jhJxH5bAQJWR2W+nXE6zY
TO/iZWyOn5T+p87i0SpSIsPup652Nn5prH3HwMuNYK43N1mSffv4m5knLsIff//TNwt1TealHN2N
Al/A5G6DTR+ZUdQwrgPUrOYsKnIvzBDvQ1Fn62yq9oaGg2VO0DLc5Npzwdq31TPRsq+wnpFKaWSU
xW/lnIKo4biA6YXuaXQICM6CfdSSVhmX16khvwe1uOW50EMMc16GBAQ+BAykRsOZbOUzdvrLrMOR
wu4X1/q7XeglNkAir0Vx00eQXbt08/FRmC/Z353eo/XOTowCywX4lGhgVgkAATNhdu6UCLjLmKyi
7MVAuvjxe516FJpHi5/Vtg45GkBpOMDY8VR13bb1pcT93E71iunYlasDqZmGmkE+8yZQGN2SPIUn
2gPZbHHOsmRrhfln5cupq+xovTQiK0iF7fpb7O5nVh++CA62mwwrwEOvH3/nU29xtNLlrea2vggw
77guiV9aeEE2xJmfz+SpaP3xe5y4kI2jUmlMU1WgjPW35BrX5PeU10XRbD9+7RPXh3G01JXgi3lg
EfJMDEK1kOgHBa0SERFBF+OSt4wOB42MP3mCnThaxtFiNqhpRL8e+VuvEuvS0zgxAOSQaR5Cg1zv
j7/SqTeZ//6n+951HV7MrkF4CQIs0+4xcWdeBhinODc/eUTMH/g3t5VxtH5laBObPok5bAKFrGvA
UPRsf6mDbl6MHjYuLLQff5sfipvfvdV8Vfz0dUjfHNC+M0SStn9fdMGZD1PHD8EOar3cerBlO8j+
zIVu8YBcMiMjkiiCSqWJcdWFBS4yIpXxaQQ5GBI2JXAqhdp98uGs+Vb63ac7Wl9qyM55mcbB1vOG
q2LsH/WCBTfH3J0a69GOHufYAdK/M3yl3CCMy25m8EyUl5ui9N+k3S6V4e9GOe5z2OWE8q3Gob9M
sKBpKfQbU6MbWU7ywSu83WDbz7oi0rSc86jmn0iqaTn4573F3xBy/VSx6KB4fgBW8VUf23eRtNt4
UNeFHkN519LnwYQj2Eu2yl3pX/iDTHB7Yuz1EJ+z8uftCpAuVEl6UwvVh/ej6zwJA8vbCLRqNrBH
o3ZdM+VfSL27C4C511oO0mqUN9ApSJ3E31XnpMBo4WNpq3dTjsheyVByxHcRKOi34sqR7WUbqnM/
Sq58o7jIR2PfA+clj4tHBnSEEtBv+66kude66JvK8u0MngsSe5fb5kvlxM8CVWGrqZckykGf+uJ6
1Ic7lxQLp5/2Tu498XzaFiy0S5V3B0tpa2L7TMT7WOOJr541N2YSvLljsZ0XLIPcCvIcmkUn8kOG
Y70GsQf1acCWW6ZnA06qKJweuxFyGaesnadKWNQo1A3cm91O7z3gXXCtvPEl0rF0zn4hnARfOmKb
8Bf45LLm8SbyyfFo3b2PcqrAga4Kau8El3WV3LaOd2GG3obBqblWqtxqAlUxeEoGvvXG87oLDLbN
wsEmZtny68z7R30B5S/BqyQyhww2TTvMmQEuXqnWJS1UmjlpCXqy0BRTWU+dm8A/Pr7yMRz8/sr/
ofD76b6Mwk6XnoOBFr/alfTrm0DhG5gv4Jw0i6kP3mRYnBWBeGDz6aryKe3IOC5KQgnIvzFwhEA8
6cwLx8ZHJ8aGVOhgepKtgeBr3KW5tjVMdUh981UM43k+lyxzNArgOPzszSavyDm1x+x5wM6S1x4k
BEqXJJzwJYLcjLGMN9AYBi6ztvTIxFDJj2nB1ImrybSxLDvgM+2VQOmdJ/6VX1ePQUhKh9WCfUnD
rRc74YIIyvOIl6tLGjVzJBEcviuDeqoWQI5yE2NvBylrStp8b+totckF2jTsOnIg4+U8k2Ygge96
DUPVM9qLnBAQrpyKzl2L050p5Dw4snrSt8B9vmNjvbBJ3QFxa8LzUpdBOJ3nyiMCHazaUqs0tTHj
go1z49y2vr6zZcNRAK0C7hNFVAMZkQ5IyII/ef6WsLEvGJLOrKk4r4ijMKATZIk8z2E9RHba0yox
dmJ2M2T1WmbeVdz7ry1BLBFEkiwIvaWoxJJ4jdfYAKMu9SsdTms8kSs/jnKFBuVxPjfNPO9XofW9
rsa7nuMqOIlVFV/OY1Q1Y4WANZtoa6CyPTii3UQVuVK2aC49uLxLOcmzHP4JHCDAgnzp+RpIw/ot
StzozMBvXKNaHiojPZNsMvjNbdLEaz8Zb2qXOktN1j2Rb9z9d6FGvzWxcba2DO1XEDPumqp9n9v4
0nEuJ19dh5zNlmymcqa1ZdpNC98qmJNZcACUcJn6sdtFgXGm2+LbHC9r4b6L2+wcRzZ+Wh4uNgDU
tPVpcOi3igQBvH9LrC9QCYIC5l9K/EZM5gA6GdXXD20nFRhaTPdeYO8DoY2L0lL38BqfZYsdx/Qg
v04YGnA5EfbhfG3mcFAEe4AhyubBSgEIu8OjLM2LAC3RotbgAeNEQ5TqXekEoFQapkjug7s2C28z
03lPVX7om+Zr0CcbtwzxqGpEEVelcyha8Z72OJLrunlBvw9bLR2fMp6cCYW55Ubso7PockZ2xy22
+0p1W6HKKxWZBMF02ovZa8zKBnlNA3Nj18Nb5w1rzfE/WVNO1WJH5XNq9A0uQxQuY2SwuXCCjS2M
XRwM1qJ3p6fSIyghNT95dJ96s6PauEyUnxKniqzWV5thsGkdNBfaYI2L4AD+x/ukdj1VjB3Vx82Y
dq0KRsRrYfjo2/a+Q+qc+O2bN32mXDROrcRH9bHfVK7I/AQpGAjKZVgEl2Fk3XqwNHh4lRf9mN5Z
sU8ER2+1iyaqaIlVOJkwaQ9JeiEj44Kshq9tad7Y6CkQvewz19oaFsfCjOgfKpLyAn9ruyAMkEVf
Tnq9DSv1bqnmssa7j8tlF+n6c2wUd7WNRurjR8xcS/6mtPoh5frpAeMMQSeEQJPrx9Fda/YvQjgH
f9A+2bmcevmjWrzJnIxJco/CrdWepCm+VjDwTS77jz/9iU2LPKrCnbaumYoGzNpzexu6WQeU3Ww/
K4pPffijophMhIEUdXdOKIguJwnuiXw99plBX1zUwVwaN6s+8A7sLT3jqgILPtnh3jBu0cx//P3m
i+t3Z+eo8G2HUeQqtQPA2PFi0kkcQoUBTu37QMHjUCeGXXgBmGr78dudkgEd2yiSJjMs8lmDbaB1
4JC/ev6V1pOSJy8hwllJsAANxh8SLd7k+fV8LGazs+fjYA43ETUQRpVFS8nbW8FrlBjngcfMfwZv
VPhVaffkuNxR7rshBXbdV3/1H/7zF1Nd/cNk95YXY4UgsDn64z/v85T//p/53/zrd379F//cvOeX
r+l7ffxLv/wbXvfv9129Nq+//GGdNWEz3rTv1Xj7XrdJ81+2v/k3/39/+B/vP17lfize//HHGwUD
Xtjbdz/Msz/+/tHuG0axeWTxL1vh/Pp//3D+Av/4g3yA/O0t/2//4v21bv7xh6b/yT5UN12onaYp
2A4arPb9+4+fCftPwY8U6i2bukyfN/xZXjXBP/4w1J+ulORyEIyMu8id9+t13s4/kvqfti14Rcsw
bMfVmTr915e//uuC/et8/N4DaVi/3rjKciSfQbcM3ZSW7fCKXPg/LT/9qMy+lv5rpDFZNtNqhGiD
wc0/VyDtGKbnU822moU1W/FQpdQmSwkY0JRfU/vXlbPjDontr5T1YY1ju0dtss0zP5PfamfmyloE
fabsk7KGTQZmUa+1dpLdERXMoA8OBpJyNEqDzZqnRSZN3qrQh7I/hEPo2EjSgy6Ct/aiG2nn65u0
QPHXPXqttCfg+Imt6dWGFDrVmeSzdF1FPlfdEtyNgMqpxeVUFob7qusN4DvoHB75g6S1NPu49Qeq
Ft/wh0fQbjbpcmNRU6FHshPlTW9ECdHrut/Is8jRZLJXQZC1y1DZGbnYGHra/BI8bh9vRjfCQGnN
yOLSr/PhrK4Kk8TQpG+GM4QjpCK4WN0ZpDBJAacvc6c+06ykj+Fsqt79Sn51rm8naqcoXzQYAQGn
gmI3IqLec9L/UpQ0MoQ3nxSp0K9IIqhDczWf0R4wTBRFy9KtjcdCM9L+zLEo4naOy9aRfoKytuQg
1OBdzcaAjSCn/C62SRuFACSNm76YCOK0UgvxbsNEIVz2RtVPa6+ztetItSgJ4zgD2zFhjZd2Gr0i
QZ2TGjHdUlNBbNnICIvfsij0xCNwnoS4oNByit9GwLYxI8xqOmLaxTiAJdq09hjyh9SGQeveFYVX
ZltjIOzoMgc1FMPaS8I5xSGCEbIQcvCis8g3wnCbl4p/v4w7JcVdomVNIkGUxZpYg5kLBz69qsV0
mU1i4PqZCK3HMG6bxsoeKCb3JjD/4NA4I+IFsEqR9s1J+tJ5i5rGKtUK0ffQuZCXTAe8qR6FGJxT
ttTrytCCYT2EkWdd2oXtiSvFPkfbAzS28+dunEFJhlG1JMUjHIQHYQ0NYWgBm5X1ULqVv4TM3gJ+
tasEC57nZ5V5a/d6V60x37XadW4avk0+VdOQZ2GYUXiBmgpOE2Fr0YS3zzRj7zbrgXM/aXHfacQ+
IuJfja1Lu97OojNuSIA+jVFGe7NrBJM0J8kkXGsmM9daE05yC+6Ei9hg52+ec02OTrwwsBJaF17v
W+ej7WHC0ERPaigpHt3e0TPu06r3S9yNgT/wdcL1WMf4343KfSJ6KaQDE9Q+W9NC+uaV3U50mKeq
AreqxoJbSOEDyIB8RL41PMHCRJrm+zWdYQfrCYkUvuZPqDhKZQJ0DmDIvMVRYCUhwVapoe5zX28l
JXcsxE05wfZgfdwTTjbW9WKsmwmsFf7ZYpWSYMeeL45adrwiKeKD2eMoWXWZE8fbPqtESVxppqFw
G8cwXEsxJB65pdKFeWpVbbXs2pCdcQOir1nahI07tB0yWemwz7y8I+Q4npwqGrH+aECXFqwuvYkp
zEmBmoDNilJ8+O7AUHGVwKapJqgR5ty7iHW77GoYcomXHyJnGCqe32n8oLShe9JkGAf0xZNJeAd4
rHb7WgulOSAH9WHqrzJlpooIZicBiltIkbKmxvT0ocTX8VavuzIIlkad2xbvp+OvJbfLHmMgGUNB
U2oXx2MJS20ISpKGqj5AfqJh82OTHIbTFaRGPUeQ0prTtAo94WjffOwH3QaVUzLLSTO/c7baaCpQ
o0jaze9t0TfE15ZG0NwDY6Ib0RkNUtWFYfpWdnCcUQ+vMrM1olvDKgqaW2VRWZiLAZXCSsnzcpoR
ev4EHxSngyn9pdmR8QyUF5QZaAZtBHywbFU2WIKom6ge7pOigLirO5adr6MgMM11nFfheO+bPtAx
kMEFiIbG7zM6EKFlNA09gx4qAl0sBI9iF9eFIyYy4ls9B6sietkRq5tMwbZpcY6RwRAY0U05CryU
laPa/syuLVPuTVTX2bhSLnn2X5y8iV8raF9fkwjTycqkh95DI9UyvToH/aexj6TRNdTwuToYMhk5
ShX4Jooszd+BfeyCPUEqJoc+omO4ZTcEti9jeS8PNT2j1uRWcIVYwtlLqq8ydHL6B1U+ReBK2gmg
5zeaNnMcg20Fyt93nTF2t1bfjS8JPfWRr5yo8j0PCre7dVIHYESotVoLf23gIHiE5zVF/h5jGda+
kynJfGEh/b7XYDKPzaU+uX31RO6Al5DVKM3ogehZ2nyix72zdAKNTGqQGkiiapS5OHTJgInlXT96
sQ3uQouLHV0xW7+oO0v37+2CTD1oRbYVLQGLy2JNvlbhkhaC/GPduAqRLFbASer3fd8Owy7KofJc
TzRB8vMiiFhhijKbtMfeHr25uWVN4abL3JYmqVk2SUamkTOaEdxatnb+V6ZxjgMpw82/ab0G6vhH
Efe/uI6VBlv/03XsPTUZO8q/SuK57v3x+39XscI2/rQRU0lh6RYagfml/lXEqj8txzSUZTnu/BPq
27+LWE2oPxVliAGzyLX4P7MT4O8qVpPiT2YQOpWIdExXSCH+nTL2yMwDxce0DbpQSkqHD2458wby
pypWT/LMKmHgPRSVpm8z2ZVPum8tdYcMY1me9/wNPOGW0Mw6PC9kWzxFubW0ciO4FhBBb3Rc8QVx
VMrU7jzHutPNdjp3zLpbUfEU180Q+n/tlH7ZKP1MH/m1IcMntgyhG5IRFcfHlPbRvtzos0yWMK4e
GiZ9u6ZoOsJrddI26j5Y1l3VbIU9Aj93c/8zDcDv3hpFPUWCBX2G7cevBytr6bSOUdA9KFInKHyT
6iJryPOKRtIeeVzph76QL9jIbrFoNmsSS1Bwe1F8XdU8/0ZQnCuDLJG1F3c27bv0e1xGFlm0n/TH
jpR9HCJHQPyFz2gKw3D5318/Zzr1ZtrwKH4cZTqxEXOCSzv38m0ZTPZl3qRnoE50AJdZBuly6+DC
WjdoR/c9CKelmvz+kx7HkSBn/kCuhQdX2fxHctqOOncctESNsTE+GlVugT2TEix6sYuEUTO98OKV
TDgsAcDLhY7Wc9AieU/SNNrgmiJoktI/BN24oSZ9M/1qfO5c8kx5+juXTqGvtSjsCS0ySANsGTD/
dDf/vfH7+XL7zcF0XZ2MDM64UEr/8fOf7hCtIYnUjMXwaJZ0LYiyBn0joJBTqjnrdPJoOHfBPVS2
Q8UU/4ne5Nbp5EgIr75yzaJaffx51Hys/l9DhWPp6rrBXWtLRuYW4LBfTy5NL5AwadE+5iWTog6H
oVkltOrSpHrrCmkyN/Zeu852z2rqjfPWKdolzXGx8dw5ZsMb1yp0mqW0ouIxTW0DyZ2R42hynjVT
98+dIO4WJHQyotDo4rYy9W81cCtLLOndOorDYpn10r72rZx4NoXdxbZbKgdLZ9RUut16lE6Iza5+
KkvdXFNm3peFGVzXwiDrq4qekdpdN+EwARtrNuXUM0BQ9XTt5/aNL6Lqy1jFmLeArh+MarpoW1iD
BUG+uoo/uyyNXzU9fx1Klj/LsNnTSP1YLg2xV8qavJ5HJ5ialzhbTyJMN44R9GdRMYArE+ZbGKYQ
yqbYXRMh4a9rV8fwp4V4XotpuIJYA6eVh/dS+OV0VljmFVi+aSun8gJYsAFM3phehEOt2on4Jq8x
y9qjWtutV9wVhMms+nnOEpRCHYbU/UQ99N/WK1cXyrCk4Dph23586Tq0ApLI8/XHDuv6KnZVdBkW
ZnuuBeMwp2GQB52nbD/NaPfxRSrkvAr/epVKJZUjHENH0WIeP1f62QaWa5P7GClrb5XwVOPIvTRL
FcGuHC4SlR0mLZ0TCwG35122jGyb9Hl2nIAYKY8LI6tAcwUtYdHGmSiM6boeOnulx4G/8IM0XAtJ
mqhQEczUKdRWtYjKZYnpjPwIhug9FqBNL0e8J83QXacVCDeHoJp1zdBnlQwVZo0xCy/aJLvRvOKV
AXtz6CfxwsP50kD8w6RXy3k75ytbbP3q1uzGeF0BISN+GoiiNUW3s32sdL1y75XBOphJxtDsV3VI
/Ewo2pUD7etsRB2yRgrXzDEL0wAa2c8hUA6+uTN0bVcEhbPp1LSjJ0BgSSDMszhz9klIxKJZ5Dhk
9Qs4d8S0xgNh10F3rxUtGdK6vCpKtlZ+ZSSESmF3L7Uu2UFajJZcbbcBUKs1LQS1DGO25QHMlDkQ
ISMBtKGFn5bdRVzlUNajFyOx+2uA9Ozjh/DBxiXuNeTzMSpod6GiHPYYnG69lGjDxgnt827+Hy0F
I6jS6Y6M7GozROla43PveoiWd0biEl3Z9C8qyF7CILY3fk8GJZvBfuHpc2xR1N422HCdVhbYJ8+H
Tpvl5UlN1mHDNJc7DGld/YDXc5kE+drHqrr9+AL9ods5uj65OXTMBaZp0TA8ekS6RVROY1W7JCoP
GYchfqZAegj7KN/FWv6a9J6JS8W/amvl7InSc/ZF7Ny6jdI3theRxj007bml/GrVFhUmU3Kjg4SQ
Ly83wjlFpN22BRFr3QgKRWtLsFluggI1Fw+NcUNjFpQjISlE0aaQH9NBrYd43fma99LAXsCvoW86
IMYErAwHQecT2BdXzMfH4AdR5NdjwENZSBYIKXmQHKuNQIRrpqt18aNjhN3tlAQgLjv7xhwEE9/a
IsnVKxLwXE7+Oir87XYQFlehSutVb3jmrjZ1tXfdYfHxx/p1EjYvynwqnrPKpntrOcfPNxDXfZh5
efzYdKZGmqDBcmraIXRPs96XdM0+c9v+OiP58YaOItZSKmrKuXH86wN1aDBaOfisuRS87Dyukxu3
Dq4ai6SEoYes72X9cA2Z+yuDLlKLCMbRO8LkvTK+Mo2OOZme79n37iw8doc4ZStIkyFDESoIXvPM
YB3JuoZHPAnG4vQHbdGuaWwuwz6jY2iF8Nva4HzqUSaRAbjz5gyJ2s6fDC9hajIxbSU6BmZcaBTb
bKpHkJ3uenIHxpFTEB9SIbv3cci3IcTrF8839hNNz0+eJOwqjtdzi8Jbp7Fuc6jsY1lxS+puCTk/
epwa+a5amnkS+5sWP/tRb96WWGvXJL8BHM368Y7x4EsvG+OvK+Pf2lv+DxqAyFmLfHrj+DB9fY/D
unn9ZWry4x/9tXtk7ygMCbCJ5EHXYbv3r82jYsoxbwxdqYjZYStIDfj33tFkV6kr4epsjHR+acbG
/L11NBibsOGEM+JYyuaWt/6dnaPFLfnLNWEz4KUKtZRg7+jyVsfPeCvJTepfpLhBRSR9ovX72CGL
yBzITSKHhr4f+VVAZPNl6ZTGJhNuvxhNPzkLNH3cwaIHHDzT0Dvy0JOiqTDi1vZC990Ixi0hdAkY
0ktSr7UM1WAe+s4Nrm9t0Q3hU4JchUfOsE90K11Ke4SnKcqnQJnDZvIFGlpvbMiS1RF/mU68aTKS
TKV8Len5rsYoIu63BXjQS2OtkBKtnSi4TrJ5K6mNiKpC48bwPX5ngq8OdmFh2KCUk4bQM9dLx03q
x95VShfdidV5NdjjKs62TfMi9cpjkBi6y8So8VBoWbBs3MFbZcZEczz33t2095dj7I6HJvdLUjTe
wmpIbv0yjje9YWkLoYLiolX9F6cR5A4FTXsw6hXtJ+tgDvWwlX23DyPdPFgsCmd54DxlbtQdvHBJ
WINOVJ4z7L29VOl5Zrj+ZZkX+q2mamvOrYgXHVYfGg8PRUmEB+xUeNksXfC0jQAMb0wH3ZHlFwLz
boi4OERsQ86rKvQe7Y40UgDxFrEd75OwrxRDijfRjM82Fy+8L5FcFkz/B3NY8jjPF2Gqe1va+sVa
TE6EnrEI6ErVy4i8hmenM/t9o1v+qs36/FlWsLJtQc+3yAmsRMkFkbi6sVSl3U0uLsZcmcnBYMpT
ERTRTuqcgGmy4DpZr4WLud4aZXGum80tHU4iTlOPrSW4uripgkP/pU9cgieqlNiObrLWdaqBNrYn
/6wo+EDhGFx7ZZne94R0HdpG61cIFw+TVRbXPbSlVaY5X3IRF9sUOB0RXZJYiNuihHUeFXwi19G2
caWg43djcVuYFSE9rZasauVrq6Ic7xwj+Y7I/KvUkx1tz+AyjxjWFNrSKByIwch9N90wXdMgXtWO
oxalCVuSxvVdizluyYxsPfR6f6Mmp132cU7nL6RD2xkk86S9uG2ITghHJc50P+8WQQGEum61hmeQ
j8W9bA+hmytCvsLqzA9hwRXTbZSk4rbOu32V++rMVxEI08D61qsJJz59hRsP7RqywHrhpTWFSB1B
a5xQRHJkt15fvcBJFnuyCxeTjYW8GNReyortUm+jgQNXTTQzl0o/wjx3gqs2bXcD0stLvwm6JRFa
kPqqQj2qxlm3vv9lyrL8bRzHizB+41FrrJsh+NoNbreBbPcQRWQPo5LctpG3E21lr+JY/zZa4VlF
ptg2i1Ew+XCljDETTxjy1lET0o738pAkxSQ+o1WVbUmQWpQGhsYxnQ59SYZI4ScJiBj46814D9+6
WdHEuQ/jPL5srRRhQFakr+heryba0Qca/fWZnq681i3OeoOMpVnHaLD7Y/drnY2FIfduZ54Jm+Dj
JH5IlbuDORuBHM70s5Y0VnOD2cJZC5HNoS7pA0pLd1eH4FAI7pbhufSfst7SSMWdpr3uqR2asGVs
O+0XmCAYHvr4trTlmy6zYaU7XBgWdTPC3OfJqxlIPOQUyo96bd172DX7tmfzk/vREnQ5MRsoGoy2
nojNbq0VuF7AtAxrt145vpp2PG3ZGO1sf7piBanXKneIOlb+i5EF+YWXlxdVP7LE4540C7/DvKeP
Gy/hbgc522ykUY1nDurSoWzPqBqJ1XAakg2K6cAYGHvXlBd7nYnmTjRwNdMomQ6TEbEpSjpyYNG5
xTGpb7TW7qL8mzmQ75DhOvMEAbA6gBaLtKcFnqLO+DKK9Cby7fcKuS40/eZJUy4xvC6rMipKq/Ws
Q6CsasWu11yVDvl0mamvgoC05n4O9/OnsF5Jzbwzav3K7NFwdZM2G+of3WRODnQJmegTbW8GMuP1
s7ndcTP5pH6HbeU9pF8ai0GDURvOFg0uzn92shst1L74YRptiW2+LXLHXMYFudRTiCmA29jeosKu
ylBA1yHshCbVsCEXmt1nkbQ7hF/pisEpYHrmVgvLH607VzuYVu19JXFCZ+bMshMlRG2uVBeR+TIm
96rRD3akwTzh8BToQ9e9MezKIGKp1rwrv6G2NCbbW9d2iVmn9HhoJfU3PcaMo81JGohgv9QNzdnA
+TLHgSaDzlO4FMWhT1Li2CRKxtS69hpD3DNG9reMuIJFXWRvMo67Z55nLemOIe02u5ju+gmKlS+Z
5/vWph1sbP6+cJdiVMM6SDXy6LeDo1eEEfXVuqWH1Lt+sIoKrV+OScp0t7SeGVMnuIWYHFra9dQ2
B2vw7yPpaGCiUmhWRscdRzdlJCImbKy5x8X0yGpzYpOyqqnWZs0+hGHIBjUJxHJpPmqyJ19MQ7VJ
U8zd5a3rru0CKXRo4KNFLCT5DMFZpdD0st3e10XMMzVdC8/RMamhx2olSk4TmeQe7jxJtBModfP/
cnRePZIiaRT9RUgReF4TkvRluny9oDZTEPjAw6/fkyutWr2jnp6qSoj4zL33yOFpdNdzUZQeZPXy
tVClx7/DrG9LqDo6K3/J3uiQDyWX3C+WYKRE8nPv0q6Ntil5ZRkNbMyHXpoz3syX/GctOnkRg5DP
yVrsPFSMJ6P5LgyVX4bE/Ldk6OqX1SPiePZfg5UYvdyo/nJ3EDisSJ4u5XhFgVmfMWruyEbe4H1Y
YTPyX61y0z3QXJM7lhkZeCxxSAbH32vhXgFIIQHrtzpykuUAi1jev3VAm0n5E2RwHFpvRbJtqmNV
8EDNVTZFgaPSa1Mv1xW4zWnKJUm0fBl51RmUeOke2VRxbiv9/0z5s+I8h5TQHDtwLDV881+s/0Gg
tOnFESZxbnZLC/3duYO8IS6BS62aK1/tc0NDDOCnJEsUHrY5frR80PHULEXojfVNGICkZhedwZY3
V5DiIKPWJ7mQQ4be9wS5bT3lSQUGZOQuKrxa7GuR6RD9iBWCKbfPaDs+qwyTK9BK4yxJ7EC6o7yo
tebjoBDsWIv5u2fTAAndPtUNFE1TjfbeW5qo+SnLkp2zMqc4AxE7mS0hsOP4mjkdC8/uQY0TNJ2t
/mdVyUc3t8mxHl8s2IzR1jY/YrZMtt7jpXYMaCdjGtD2My8NLPvgBMF5tZIl8pBUh6iYrFA3iApk
xTK7zWwVaTedWVTrv76ur32bVHvm1huoivEKWONWsArYebG0Ruc4g6ohvCY7Mhts2VPqfj86DvHn
dKqQ9pj4IzU2S2qhoG9RKhB+LNsqeFXeE3iS6sYQn3W/k+jj0uRjGJD2sPv/388ic4XOh2mgxjDj
Bol6Qu4RlaVFnvJgfjJLrcOp9r6obLy9C3+HC6iQ+87GkbAJk2CKheuCGVvYJP56WHgfd75ZVmHV
JNyJpfVa/Z42xfE9cGz4CebH2hHxVmiYn0t6MGnWn0mBCFfU95GY/OKx90Ch1dZoxshJOKqIfb6K
PCdPx5vSEOfgW05W4Q6LCj9cnwRvo2DdayPZmkjrNUYGTb6lkxPiggcgmlvrd7CoTU6GmRPDm4Od
rbC/BH2PDxHUDYeW8ZkVlFWz8T4u2FuKJJprKCMkxrjRlEc1sexW8ah1F+zqtj1qbSHb7uy/Gztk
OGmLH3V9BbDRyZajbmZJyIvzOfUyA3TkyhASNKSWFXE+cMn5LKiGRKrNKPEWtVdVeaQ2X0MtWMbN
udvecqDI9uZPD5gMIgYnvzxjMncErcN9n4ZfqGC4sAjqb49bnx8Cc6Xk8DwjXIo1iyTHuyGGPDby
DYvLElQPHXs8pGQkUue5fJbZDCxUh27vZ+cZhNODnZGc77QlUoqtfXaD6XH1wNhP3XRUc9bfApe7
p04rCKaqSkAOZV60smNkNlZWR67q4VVL7+IP0xiaBlJz4+6tcwoomhXb9MNY/8O7hNb//ssw57Gs
l4ufYn5vmr9q6hay6LM0dur5tcmBsllSo9FgOPT/33VSZodMDSzdgPemVdc8ps2/JuubB9Q+Kwld
6XsDWZgu0wWTMWF5pRLZbesdTJzoHFWFUx79wTQickrRf5vmf6NX5tcqpSFMbOvC629dtgpHS24u
0D/76k1nUHMau9VnnLVTzAn0FUxl9Qg7/lEgCDjQCj8YKH0OQ8Mo1FZjth9DLzdRqPlJevLd597a
5Lm35ygQpbt32+BxUe4x1/PeWSx9kZZxQvZMJgQtzdmj8SIHrD0U/tCGSUkUbeNusVjqLeJV/pC+
KU+1SJ6bNvhXFom979MNEJw3iktupPtaw7U0XGIqS8M4ZLo1eS6bZ/AeTmRo/QUvMxqYbkbNuLFZ
zeg4NhPSnwP/xR9c+SjW3SpMK8qxhOzvSAamzOneJQyUy3r6JEd8vCZuL0I94fUwhpTSPbej2u8O
np0Me61/r25iRE5d/ctHg2Su1OmosV38LYZ6kEHR82KV+04PU5TN25HxuoyLXi5hm8ioMgpAmovH
bNU4IpIsLt2cnBzHmE4JhRU1xJKHhZDQuNpdioZt1y+0wEH7mmq7f8AvVDDhxe0HfsDuNlQWZVJc
rcL+qUozPcCDPZf31KDK0QEG5pXhm+x3Obwu+t3+Qs0HEFzN4DZrXnh7RYnepZSfibcR2htWav2L
+G46FArOjctLvR88LApdnZwnu97rUczAtBUrcwFQAdEVIfklw2ClHqvW0uHYV595m+JxIrNOesQF
2bOghVmyCxCieAuKfG/Y+TN3yytghvkhSZ35QUkaALladRzIj7xkKcLjX8SrLuPkoV9HgM+FZT70
1JZxOlWRtmv2Ib0Nb9suHM6vT1vpNwCQhBl3VWRUClHLaGEdkXlELCLRicSKK8I8UHKBR0sC/9Wv
qdT0gCdl7fIBkbz4nZZbBDCbqk62XZxL9+KkfbBX+XwY3G15wDfCvsOg4guUL3GhyfW2wQji7Ye9
NASQTMHGPuWMJNGWvQ8Cq5q/uiS3GR0Pg2i/h7X78P2PCZIQD1n2VbmfTW/LPTEvr1UrOZmKZDcv
xLElinCnYHr2Nst/rV2Ikm7w0KV9/QjCcxxnvixdOYe2Um8G1T1ap7K7ypwqe6negbMe8xzxT1Fz
DKzGF0DFxrMIeEv7LqrHhQt08NLzUOk7SG8d4iIYfgntL8/1STWaAZBejn4hUYeJJ+DHBE652DCC
VlBXEhowWtDx0tT95yxBD8rUl5C9708VqxjMFlv79gnCqjizO0BLXz6lSlwrd1QX9sTljrTTpzxH
6xZICgWp/9qc7cylst8dk5N96km+HZ+51lBasV+BZ2+R+oGLykYHpxZa+dw3X1brUCazD7h7LXfZ
DFA77byfFOqINRMhzJAm9kyknq6D+LbUbMds82sGuswITTMcMCnsHBQi8eZOc7SkfzpVAknp8FjJ
gboKqdXVFu0VzcPd0Jkf0MHtR+6QKPHpNocAtpJntVYoAi/55XOnh8OUHvKlXUFrZ6fATbwbUlAw
TCktlx73Vb6uJ0YhOBlBG4dVILsX3+lwyfVuaDmLfqYq9OJ1mwOqeuMPa1xx7vX67Ofyweut6Sm3
fRh9NHkWy1yP6cDjlk0vqr4Z3qCOzHD0fjSS4WAv9mn0UoZkVvU4LvVlcXZF57Htpq3hB3x1N+vF
KLb+sXDsFWOfgKEmzIPnBggB6odi8SG+wuMMF4YG4Wb1l1HZU1iWKcfoA0jRzzF1jUsq/DgpEv+c
A6U5//93iaCRXu06QhbJC9/Vf0rjv+7+sWy1BLhSJ3+K4e6Qy0d4rcv67iXDFmvixMTQlDHpVzVn
nvvXJYUyBLydh+lKUG9jIdHtsAPZEopX2r+bHmgL1tUsUUcRlQUvj9th+TK4yKd+fcWrSE6UYrgz
wbhMtkeZbem5RqcabgH7x9TezfNsRstczjdcbOM0fpYKN3WbBExK5HKqTGmH6/1p3xwZrWq5LHNG
hIbjxJMwMHJl1aks6TOyjRrVqEcXm+/bxhoR70iPkpS8rRiSR0dDRm6wa0N/1ub8UWywHrye1nlw
kBxpYios6nzOTvQ3cn00BCv21SqAnd5jHNfauRTT9FbZPcEWszDDyVmIuDEBbTLhXE31UTs50Ll1
3HsBND/BxGqgXN2ztOVe3uIpXZb9UXiviDT/9JOxhKXr6ItIWQZ1L1thIx9U3GJT37zaDmc34XJX
PZpUdfO/yt26uC3uuhC0sgjPDWIiIQqZ1mOzALXGTekC0J62Zwm98Lq57Ser8TMVxhSvgeFH87L9
mJahqBoyHzyGxxX2ZfZ2CrLSQBTsu6c0sfuwNDHbNBmcuAqmo8hm69AeGtAhfPh5fp4K4AytXf/J
AAw1Jm3ECPku3sr8Dg1zbqLPt5h4ijbiW8deZcT2UF1wFH2nhmQemWVVbC1M85umGa6JVnBi1Vu9
2kGcgcrdl8noY5acx3NtzEckLOesWd29l/ctmsxpeR4JxDy0a8HpoxgVpqmuHgJAeDs9pT+sKmWY
u2kRz4EYiYcyKDy1zaOqh+0892l/0I51ZbjCPCQf/5vQj0TuykYfVlMGLYTxM+jRL1RW24Uc7CPB
I85Nueov2g3o6KP5zi5XXbfEO/Fn25v6XTsArb3J+siCpLgkIFWIr/zbbjQJFPBZPFcVi79sOmUu
MPIxb1Ezt4Q+KwP8ctHnpMxlRhMbPYMjBz162PrpUW1U1CoY/2Xm9p92Bo5Poz3NDU1erQkZFEiX
S4v2o+8nEE/JT4tOFok4o6i0hVzhoijdWfrYGcMaWWvmhWJNI7auVXS/g6OcJHRM3zRfONENFsot
5JypnGPo6s4us50fNp5/4XXN9JLjjZphPqCh5qtu0F+7+fRuAbzMjO3mydNIuQIqDP5ORpTGc2K5
NWqKjXQf5RwoZQ/z6vE19/ccGNe+y1wZ60zFrUGo91CJIvIS708QvM2Fu2OFHdv1oEMr3dAMe9ln
6pb9yWq6D4XiOLNExSICVCjT47Sc5cnBi67yP5z7v7fg/qY5IwNaGAuyJ7B0IgElFLs8yTHTDgER
Ar43XjPnWfjqs2b0a9voPxyr+7pgSJj3YpkilwfyWpj9ae2Skyco8MsSaQ8z2DJaiyyPVyZPM+tW
lrm4+i0JHLMGHfhqrQ3iH89+S3RVcUY7V99M3NCZSapd0DpanaGizZ9fMbC/2YQBlczvO8fVcbq4
RzLhww7OOx0vNlov/16X9vfW0srlM8FtZmNTE/Q8ld7ynK3Nchr0jG09UTBUiWIuU6QjqXhb2gJn
bQ47WRMM4Lm/HFGbDykNvRKrPrpmZTKznb/HmiGHsfThVK5mKGE9RxxE3DYBj08AFI/X+r+8lQxJ
5n992Tax2I7TpD5cwRkpYT/sp3pojn7ORKUzpr3OBbjAhFIhAQsvu0qGlmEgW4ajGpnB8EdxVHTb
epNL7Fi8HUbLJbosCPgyWzM2C4Cp4mzWQ19ENaN7zmUqS9Nsf1QttoMX1K8bOX+nSq7ZQSYdlWRf
BXtcBUTW659acYv0TGZ2QV3AryPMKwSCDGSnHi7j3H17U3fWd8t0zow3LMxuiwy349kozoufvTlO
ZcdK6us6D2dVio9ENC8kVUA6TONyFC8kccRZkTCxN0AWEzoszNyLPFe+gMD0Ke47rtWFa9zmWkDJ
kzNbseaDj/naD/DLBq3XH8VAsjh14Um2jsZPQzAlw4kushtF9gYNNBGmZY/QHoNKlMK0DOwu2jCR
7zqRfNVVepiV8ckrFlnBc9NI+5APaDM7bE80L9EIHNUey5ygCLSFixXDcYDjWqC5H0xaLh+f0xB8
B2U97z1BRbew2+zb/IONjIC5k3C0oykzALWBVndkaPNh04T/qya+HDhmkaES3rwpPxFYpcKlMV68
bP7wV+s4Fvp7G72TMscLzXBxXTp9zoPy97h57OH8uQldhjwhmUnEOKzLo7NGnt2/ZCwhTGOD2c0y
cPIZuq7tuusnS1K9V5STKsCkbaRN6GXEDs9Gj/Ng4yMcrSK4yvsws2xJxRiz8qkG2G2tqL6El63A
itL3tTeX0OqgRYJT9pKgPrbu/MvWuM0N1bcPZWrT1000KLbouOa7eo8kif6mG9+kP2hsKY552Qay
CAhj6IL+P9z8jLyyXwJ3X2gJAJcojpvD0oPFXZV5VUAzJtE8ynLCG99Jis4+d4EJFmdDpg2SnpEz
xpc3fd/42vnYIjheSI7uILYWfLJY9qmGp/pkuuXnqCfAENmg9qld3jSw9SNLbPeeW/A2+XfIWDea
DBHzP4hwvcr/9gL/py4dOPCDbYCrJnC6Nh+noTOZt4A2ZZs+1e6ra62PrpiJvBntKE+8aS8SC/S1
bTohsXcDfFIAC3Vm/TcrjxOUS/VguO7fRfEN15Z+GJhrZB3g6cFzHgxCOli1shZmpAig1Yg3vo5Y
VnxgCmHm5lbTa8m4qK0qplSqhGOZ3p+fzmivizCfBNq0y/Q53WPeiqaVu7EH1w12tSJXenVYS70N
GMD2js9TIzY2Gfbw6Qi6icUk2qGsnI1f2ODWXvXKwfHMqXsqoK2HzuQlrBXM34x9cxJn129Brk48
JMY7eyvF1cfatO5YWntHty2p5DTRc1XWk4RRGJfET9ZHxyV+odUfPsJAO1/HHStc4zz1vbVzFYT7
GsbxvnLNcz0+EmZ7NO/qIx3guJrXllnFeieYwq5NJWNo3fwLhjkJ/W6edziGT+DK4Z4mDgp0fnp2
5PfmGGOR/SCpwwoNCpqSuTJLgfGX7zF8xzBXr/1j6ZZFuKh2X5NKAbY3Ju2T02RuH4LeDCu3E4dU
YuHOzJYfixr7eJrzXT/6zaWpv4zU324DtVrrNPJ2Eogx9tJ24J3L4gP1SHPemJidqsr/Uzusrjwf
zLZrZkdHbHAoR+da2skfLKUoGy2Ug/yvFFSrfhBlNaEQ1pC9DPWINUdjCAAtv93DgWBfXhjRmVCS
sRR18ogrjZSWCfCv7bOprJuwtD/hX95abb51dhIPnbUdbPCCcxoJ3KrkHvdne8t+QQZ4c+9rfixq
+BKZIhcMv+y0BaHSk3zrb13ULsYnoxLU6/pEA1seia55gto7UXJkz3mPABfCZyD299SOeiXup8g8
en5+Qk0+QK4veLxzLfaByfBpKIJHy9MfI+Wl3zq3NfNBw2ntRQGnkcyH4hqwgQvuF6S3yvoXe41j
mbG6NRvGtYEIjlVWDc/QY7NDupI0XIKWmFKKhaKtikiXRL7MxQCj1DJ2/OXHclKv+Tb/Jccn3BSO
R9++6bp7WRe8u5x3UC1Ns45Qxx/Fu3B1shv5me38gsxazcZ+Mm37MWnjLqiyeJxoq+xupdbteBNM
F5uRBQfN9OsWp5vphtljMs/5HtEmaAOQ3INgXD8K9yvvHBLl8u7m4pljpWaq/ZwOI31h/stIK4sC
JvWjbEDSluGL3KmA/cOQbGBAuxqf2TwFR2/UZ28e9SXX3vc6FPbBQoRqVPfdsG8kLEOrlYwB+cMD
yURg+regrKA2ZwFUpZt4Mlbj15wj6cEDd91oJ6NZqctd3IJo4XWQCVUJsYNbGsSQzZ0HvTOammCK
lmMpn6QX038XOK0WJ9bMwAeDMRGONZNJAYkVjeFV+8ZCWWKi1i+iuVGPhGFDlnTecFOzebTIEdSJ
Xg6jTyktHO/STFXDbFmzu0gekA7QaOn+q8JXOvgN2Ige22cXzE9pK29gy62w2viU7YTL2DE1Kgdr
vXlcGDlX83lyarUre6Nkw90QhDU4cdEVT70mpQVKrRkaLauWmZHYBV5hyl+DpCYT5E7lvX7kG3zK
KHAvnvOatf+ZU/dnyLaCt13TN7fXqpeoTVN8lWpqw/KeYlyXo0afW9XUpgbjwX7bzQQQZWV9nIUz
UDSQXFO40/taOIdCMl+yiDE4Tl79qXyWFLju8Dju6Hp4tBthXo3CGJE99fSMFUrXYjr0c/u25O0a
Mk4NdoWTfG8mf9oQOgmF/uVaS3LR1rLuiv8oBMkWYh6zM9391DR+bIwJahP/LAv/C+FOc26N6aZt
TQYD/3iv8QJEk8dZYJLT4xoYrnkLVhc/fUIwPOHAX4xEb7Va7gneYx225vRklbN90oFLqGlxYRBo
7bBjJ/y0vZabj9Akw310OvEUeJgcURWbMc5UNMSBe25lr7gQSDeu8w+5VLHSRHj3jBoI/WH/Y9+W
wKPAdU5ZQFwS+u061k39vDjNkypNuUtHEeaoufihOxgvys3FlDJndARCXay6v2QpGuBsMhlvrJdp
7a2Ix+W/Ap0UjnOUYd07LurfvkKqo0wtdr2PfGV1xx8CVP1wGbfX+k4v1jOjvYbniwFxgDauTUPD
m77d1NlnQfunGmg2N5fpjjOzhRJC34zE+pgYEVzL3mFPkHGDo+geGNrMlkRalnrnxh7uG3nsHdvY
nVa5fZWBfySXCfEVibG7vBsVuHYG78uNrM3KDtO7WKv1GhWjA3SjLCW5P+n1ZTB4qmpDfa6F9yRV
+tvAAJ0604JcyRZcX0xGe3YGbGaoXtYEH8/sv9WacREQ3fMwDWjpejKfMruJhpYxMx6gIEoqgMqG
S8mPeiTceI9td1/kXAsesyITgdgxdflJ6iIaUDad+pW6bENmmvrLvTg1EHLX5vcQyGM3k/RfP9pG
Ml8rMRbHdVres2WtLvkoPnrlfYm23/bmF06Cfm/V8j8er1fz7o0QCnkMNPKdT91Si/5rqsGcD9by
hKwKinTDVnEIxshLlx85F7/FELw5Cx8DJvq7kIqiNEV3T3RQvaswst0caLOrYT4V+Sr3/QyY3Sky
PjS7elj96l83/eCMXtmKlkBwy+bB1BYIe1KxSHU+OuO7ahj/pNlm0urw4WWscqO0Ml/SKVHv3ejX
u1lV6tZuGxddH4BdvlPtyzym9d/27n14hFUoYSikbmQcZgeHwD9UNpNJcVXgxRmfsmRg02Xa375r
8lj3163eGGLMjhkGxixZHxtNSGZFFfdI5pYk6c9+ZtIRl/BEYCEPYsT0OjfDgTXHwUrb/dA51Wmc
NhlNSf9S18V4sPey79wXyzb5Ew1LA/Hg+BsbgqW/B9C1Fy6Go9SpH6MhZlm6SFxd42dAu3TXC2YK
efFqFxnvcsvSyR+Dp8H/zhPGV1WLh6yiIdkNqS0e+mEOotLtOFerWV+6hcFX2Q17E8XHk2f1p8Gf
47rybgmwhAfHPBIg+SMA5pG8tL7RPY17f/I5bgwVUxmffU3sHsubXWWhFmnRCjwiD7qMVdvGS1ey
SkrQKPEbISd90mawInsiLZihJXtk2oGLzyahumc96AYvJS+tdWbt/TSTPIugBd04RvQdqRa7tkDv
qNFxNQDH6A/lFqal/TwcNyLBwswBT5N8sX3LjwrNDsEAO+e+ZcnE+NfvChZ2c/ledaKjK6MnYSmF
0UdQBtnJT2AkG/lp+aVNiUdTSS9JoSDxqXJnwYCaODNzqZFl0WfNqg/NFlk7Kh6mc/KSbOvP0l0M
vW0XA3mTEFt1mcUWm2bAhGqRFh15frPGriU8MhmIrUv+boT6Z1Zk8hYgAbqZkzjpXdst1cGbyJif
/bna0dXKnUrhtbLPRQTKXiCb5LSzxERr3Ae8Vejw2plUeg9lA2kox3Lu3AMdzz87WN/GdeNYRx7l
V/lXkil5MPy3yicHjtVa92cEgzdww3Ozq8fUyww2VDFtSYNHXwaQD9b2pVxjY8gCNm+ZYBjHoGNo
N2Q1zGAMl17MQIzh5RarwWacdosLIMQcNOoa1yawM13+qnY4DpyjO6MbCARQ6a0bvH+uQLDUBH5+
dF42bxhf7xGGqRUcU+Vmv+7d1zQtUwgOhdmLUgEvUfGYy6pnAFH+NUc2LQ430Wh06lDM8J5mz9KR
GO+VJla0/Vr0glwYOoCqHw7YFhDZDA0XzsgzNY2EnpdT+s8f0zeKHawnd7FqwrViZWl7RqkpWhRC
S6uTGL0GI//saDRY21rEnmMrD6rs1ktiBX877Rf73j4rt5tJ5GRmMjQBqO5pHSPcV4+bT3rzUiUv
q7aX2GOTb+e3loRfZmMm+ZLiLmquxgumdj59/oEKWOJOg4BVTIzbgMBqN4lFhm69jJgYntu1bUNs
i++EYhWnNnJGlpn5QJEjvKqOurw7S5F+bYr400F7PbLevD8HGHb6orovnOZ/I21qmORd+T1tVpT1
ojysCqJ3XTJbWFMUoRMJmvwuSf8swrrwN+x9p3Ae1qk5BLnthp5V4Cmr3/VYkV2eex99sHooIQF6
FW9W1bQsmbJwmrgjRLWnNEcM4Bv8N1kzK6N8TUlmRD1CmQjzhs99SffF3Hz5AVr3fvPJ2AvenZRc
4dVdeU3zNUTeNCOP9gHy+TlBkpNtsewdG84NcQjWbLxWdaPCBIEbuImWsCq+L+5RihFn/Gfg5gXI
vTonmySUvVTUg0H+Uruw3gZlfSE0vG2dW5xtb4n65rFNUN46U/I5SdTRS2ZcKz1ZJ9fZ6HjsaxqQ
pGzb3Oi4MTWf2faUb6Pzq0859RmLoy1Ecc703TySHx0S+oJUL51QzgXr2S6Ty+wb/Yes/2s30lRn
wUC6dVv4V/6433RKz5z8eLPzBCfznqTsdf+RFQN+faTCbnT31ibOejAC3oVBisvKO7AnUpbaSxaX
IV2eE8cTh3VbicvwfQTgUv7VgPj27awStpT1qy3K9lCNipBHdSOOiAgYEt2gzzrvE5cxf2Xzzcy1
fslG2tXM79/Mi1A8Cc2W0fwGz+2cn0vNonbb0Hx4w/bl1hXSaMIwds6U7coEU9rUGn9Q1vyut+1Z
bWl9mZb/cjVaxHGy9E7vm/Wtyo5BQzJEUHySXvS22oz3FCLQIrUeprR4yRrFxpfwzHOQtv6bn7De
8KfuwBouv3tF41y3v6ae58ZD57bvyATV7fqS1uveELY+yLXwuSNcRKIFbeyY/PZLebPpafdzs/hx
N+ifYrVjH3XWa7Et2Y6zjDHu/GQmLBhMmBKobYdbMcmX2UESsowBHWNBMh14KKaL1mexlD2pRO2r
uyB4MfzmLbe26Wx247Gdcn3UKCB2U77RVtVZ7PrrhkqWpJO59Na3Eg60rP5zWuWeN2P4Y5NCwkhl
+c3Wsd+TkuUeAiG/BxJQNvIqyMAMHqn/ymvJjIYVK/rpQvDX2z6B84Pz7N9/Sdxpr5qNbcWG0tpX
yR7X7k6sTJdMrGrxvDmvab718VAUHdVnF7HPl8zDGKBiEvkYLeOYrhkJl4YRZp53j1MZwGE6Bq63
60Q5c0hmDKkDhvklVfD78rJ7NxkNH1zTUnt0GUjTCumF9mKMO6nJa94MQkP86obCABFtxa4NsORO
G/WT5dp9JBWJSbX1h+VmvyfaH00dS9adgdWRviWhDrOrY9N7fmiQyx76zvQecEZHeH3Wq6gdi68e
I6Awq99mNqICp87YMWXj9OT+AXVu7cTCilcYSRIyHSf5RqDGomirsaHpPzmLyktJg7q4/bORdiSl
O2o5zkuX3qRTR8uI8MJvMcxUMnsZXXm1JxwMDUoUH0PIzUG8VvBmyboSTLkqdcFT2+yWsX3KDdKl
m6EWp4lgm5QlAErzbI/z5R1ZmaBZXNEaUlxsvrK/LLm+uhNP1NCXFW5LJLop9UynqstQYHkdagTP
WIt+VWNj7lA5lnh7BrQn/L8tGx46hC+RvN9gnbwRXQGGk1CiqGIgcmkJS+kFciSz9P7NxEnlSfNW
IWA66DFs0+x7tHrnYAyczVvwx+LJQR4jkJb4XXJOpfPT9/JdBP/5Jtsa6Tb7CjUHUdpsnVZR/R5X
45YlhjilpvtkDo062i3BS5odfHGfY65ZkB82z+D9ycrHUYnQtTOxN31iJKkZuHvtFaEEWs/c9ZK4
Uh78rAnVstu+NNUceZbZng0kPFFq5DfR8k06JucbRCs77Gr1qvyujpeJG7djYTab/U7r9kX2rOP5
081+Bpn1wBHYWQq78KiKyJm9H8KBv6VQkpJrcEMkaOwLMp1y3Cq5s+9SZ59p0LZ51tl3bRlOUiGe
/UQ3iRJJUuJ7TQSS4g177j+V06vYVvOTD0F/dlyxayoiMET7Nbd+jzJiLkjP7qzTpOiYBnsLIa0a
tpm9FXa1hC6J4BDth5eyso8J8WahwVrV9z1awpQo9Hzcav59dCxpjRRNF3vGffrZbTZcsYCsQUR/
oJR8KzczZO6K0EpTlOEEkzu6TbY0Jop59mhITYbvu92hLNvliU+VjQ7mTbn+tfSaHVlQZY9IUBl2
KhxR/nwetXesvPVr9KS707X90tZB/dQNzpfPgZ0M7JP91I2eUg8fZ4neBXXacqr/R9Z5LbmqbFn0
i4jAJ7zKe5Xf5oXYFsjEk9iv74Hqdp8Tt18UUhlJRQly5VpzjtlF+ABMRa80BJLequnN6B21bnGC
rDEyM9HQX2CWcaESwX6YZywPSn+LjNBmbkaLPDPQnKuufSG2ZDF/QUpGpIVTnLSWNh4+CHW2z40f
1NtJO1/tksmoNav06OKM9+d53rGHfyrY5DEhyHqIxflF0Ch1PGXfQSZ8IfSRM0ISazv41U+HedF+
9AkWMxW6CaePcNoFHVzOnJ+WL5bCKJP5iERcuFQrmymtTo364Gm471218bXWu3xGEyslnScLrA3t
R1xKafbFkXG5zxk2dwnKCZsxNzLuF3QszdVp21+MrUnIlmrrVJe2Df8Uk4+A25ZYjRjkfPNU0G9S
2out5ZqvY91c2w4rk8oqxocp+lCyERzsE17FFcH/XVOnr2EB2qu4wCgy/Nbo8J9K76LQDtAx/6OG
5BiY0VHREjVgcwcCw0qT6LXVoS1xy9K7qiJ7RZGxqQwKUhqL2c7J1bTT6ZBtvdwWKxcQ97rV1MxY
7Q/SRGVp1fjKjK3WxS6anCfISivAg7SctRsghTt1AjtiG8RIJefqrEbxBUcYE2vTDRf1CR/yMHkz
yhBJz4i7IEutVy9zzM0U8R49odA6dwkpWdWYrBH/1idSr56aIQiuQZhsQueIy79/HvrYfRsXy1bJ
GANt0MnTsnhFgJEfLYd96oBW6dUtJnaAkT1TPPs/EvBQ3yeGhphB6I0wD2zYRG0yL5uusakgAxB1
86OC6GY0U/Z77l0+Uqjc2XhGPzsdNjfT65+E4brHxhhuEyY7sLVxz7GJqTQKgkzZNzPi6JZO5OxR
uyyRApko/o4Wq64tjHdEnsFdugzinaS/+M3oEsKa5ZsZGEDfl+GRRoa/6oTXvvt9zqajAOWYDoza
kgIdc1cJ5IRZysAfeKOy6uFgObg8IO2jlJ8HgPq0w2l9WC9HgXg99f6kBV0sFdU0T5+GsHtLm5j+
uqu+6tI2b0P6O22pxb8zSaCKptD1wqS8I1puc32TRONNeVKci2RJtzemL8GoUa2U9r7Je0rJfF9b
HfY2SqImObZK38JhukRl/K778JydlQELQLJKixLMBnuve9U2MZKXcA2eASEmIY0o7L8WNl7WbN6T
+Uefoqf9aQ70G5K/1pi+NDiDtqGZM4qkW1slM24rNt4XEY0vCMsCKwYl5Ps/lT39LYP+g7HOFqPJ
D3ipGAPLHjd6SluX4loskvssL6uNJiH9zGH6yexc7XuXjpXZBJj1BKX+WPxOu6g5Z3XyV0CtZNeb
702ZnyrHw+xjXzhBfgQDsj6HpJJ166gXQoRoOg3HHmlDUNKtrrr+JS1N8ncH9TcQRIDUsjWfq+oW
JSQhtIHfX413yJn1NcrTL23rA3+hEqcFgoFmHpHHSLsmjlbPZ5zEgOgNQek7pCQvYanFW2mfaKra
pyRKUQ2yPNqnOZkPExX0fm5z65TmvUW56fzvveVrj4cBR4EcneCjnEPssl7CVUUjC+JCke9Kh/gd
uFUg8Bnwjp6e9licUFmOeO87ZlNUOQ7tlnl0v5hzY+3y0ffPYHbFuRJSnL2m8A+qaA8OjfhBBqdG
4zcGW4RxNEq4ilmRKc9B1MgzLSN3FxfRe1CF0dmycgPtbdsdy1RsbXg758eNE+Xq897jYTBbb6nB
niAm4gMNes4IllKKPAI+pmkK1O3zLqn3KBcyPBKgMKejb6C1LY1qp4HEsdkj95FKjkZ1Zzdn1UCs
Hc6DMzuHcADWbuUMOWFqYjroMORoF86cqFO9agxR71KHRnaYmO4pnNgdRAXn1nJTxEzUsAdUbBvL
o5eInCZ9Qq6AbiqUbOkTGuHs0Bo+0M9InIp4olk455sK/yL2by0nLiJARawkUv6uQVl35qrVB/O8
dTq1t3LfOw4digRooD4iE+dQECbFZQUdMGBOvBptFBobtG7G2VmO5uO4Pu71hL0haxowyi3/qcdN
MjrXmawJxFL9MgiCq0k1vI0j0+JrOWJNYccH/E/rcejCsxO336sMO8TUHWUBOLsCekmxMWxawzCO
dfErwAeBfZCSD5E9nW1pnuCV4kUDCqTmnbKtZ+IwxNHvfrkSSRldgV8u+t99UA9XG9Yf5gczXw/z
CH6ChhxbhhgfkoN9BLilG7HehZ18DsGfnrpusaOhesQb5q4HSJZukddb1fPRlPQQzTJmTMckc6iT
PUSQaN3pIl8X5ESMo07Xk22Rp0KpHwLF3SVVM2wDPo7PoRg7ToTIgEZCqwFHU3tAYA5QKsUq2Tm7
abS2rtL6YBZqONktSEh/GPiXly1Nmagx2UAs7olgYOJtx2xJsg4XQQuyajn7/gpDtFsE3B9Zwkax
tOz6BLutPMaMary4Cxn71tdER3R7g348fd5bHtr5U2Ja89GrjPrkLDdgL+pTYyfD2rMrdlBzpE8V
eIwT1UBiqjOS2Y/UBVrjQBvdCkDxW0xCfbp2cUuve6PbDDNz/anViCuUClHA+RaHnkrKTrmcC7Oz
nnWLM8pvw1sZNm8CScRZxB57BpKK1z2z06C6VE3vvhFJEy/qQ3HKxBVS8znI4I+brVUz5vZMusHA
aQuDdl4ZyuA1QjNW5yOtwGra0SnehX481ticko9qct8omvUBLovzKsYAGVZZ/zZdWt4VSnEuezSh
ks53nmY4togSv8zxPF5D4PFgjVS3Cx2MHNRwAu2hi8dMKFuusdPKDYoGPilOQH6HIYyvU/jxMBgH
bo0l0SfiDqJDRHeglDfjlrBf/6aDuD/MqGtogcVAiJpJHgocI2ZaDB8qs+wdHIAbHf1xg3C3fvHU
/FJE5GlGuZu/9ov6PKYM2acQ3N6ncf6qI2vcNrJOT4Zs6aeTTLDhnReMiyKEIR4XftCz8g43BTC7
w9XfFVcGsc2esCMWJ9RSeDctFgTi4ZZm6Spiw9wXSMBnS3Id9e6e0sY3NMPenoBFe6eeNf2Qo6n6
YMMI7wiSvlpXssy3XJ4QfdKdCUbjvpSSsyB2JEEH96L8NZ+v4OTLelvp6pdluxFLNFIDsyncUzvP
T4Xo2r1Vlj8TXcx730rrXTT2Jr1s0qt1IgmSywzx7DWIqWPewVrzmXHC6JY6v0mde+OgZ5e2ECR0
pFO55iTcGEM9bQm0ademkGAivGROKGDpxFXQw5/T1ovOsWwRGnfEovKRWCdxuJ/sUqp1DsTxADML
tpQnxWE2R2MVpAFtbpyCqC53UTnVG7RumEzBNfo/6ZvZz8J28ssUmy/lTEiyH/QSYLDpXIPY3vmi
/8WzbnGOktnV2T881PzCqqqzoPbgxE46mipXI1TlKWV4+nlTT0F0qpLxb4DjfI1X7uIwKdrUDmg/
R1OcNxV5ALab7HCyrfqIKKvU6Xd9Prinz5sg8U6pzeAyReG7E/LrxGz96KBFWgGutSmCv0cMKdZm
jr+9sg9autaJbVRAOT3o7MBH/VRY2L0ZQRgMv1GyaWyTFJiJB8e1TJHf28mZlmdybgPxi8WfT0lU
mYz+uC7bHuspGncWa7YD7tbuvb+fa7ed0KCt+pGwaaqGs580zvlxz/2/e0kcPSf+POzDXH1jQOju
JFAd7DrcaPMH4Fn/1CT0MUpzMnBzGoIh8caKE+eSsRXhYw0CIIN9xmC3qcgj0rtA3B0/s4ALduPF
sZLp8rg3thG2fz6Na3Ngkr/wMjkDqKqhUkLznUzk3Fis6Z7nC83J6rFO2Axzonj8Uc4UZBVgrotf
+f7nTW+P9tHIrENaTB4qkBC8hEQM1PdDsLGSRSQwwj3RVnuVOa09RJzFTk/Df37dXZ4o7+uYlT+7
lux5zh5igIieDDuXOjgwg2VmlgSXf26aqC8vU30spiK5auROaS7knhSkZ11TAlROkC8Ksujyz43O
vOjijkBhLOaVvv11MvVZplN4GX12n0Amf4bVjB62gFvSke9QYC3kqIZkQCk3g5Exo8qap1/4i0il
aw2OqH2lzRkdsjEKLsnyVDFW3boYA8DBfXROMcO0caourvNSRXN8VVweUe8lxwTA+TVY/kImp+n1
8TA6KJeGSZKMX/2MOA/coCW4wBHyis2AD9z2Nhvr/IJrt6XpNCYf7OuqjenU1hMmVmOXaYTLpqu7
U1jW5YHoBedm5brc9irzX6GFMQWhmWiIbPo26/kD6Kb8Tq/67DLTqhMMZ9hV3WPZ9PIn3UqI3KWd
vpsjjI+6MZytXwNAtpPUhBqXEgpLG3OI+gReShTuJeTQO9RoG7JT01wqZGRgnhkTLTJAZOg/clki
OQ3hdVvdb1nrLfJI8aswOKVrozLvY91+DRsLHVedymerpe3MZ/89jcoda3m+lfPEv3RgTfMWuVnv
uYfGHtU9gDG/6bzqgOIqPzvBSyXE97Sz+xUCFdka34JO3WrD8P7OFZcQ2Zu/jOVi3Xrj9EZ439WK
x3zNKsu/pi4DeonKPKo2RtbZtNMGaQAsB+rDN6POCN7M8u63Q6Wqp8X6kJTttY7774BaBBOXCi2J
yZa8LYP8Xlkdqk58Gr2XIwOeHbEWNtJlI3Q+SlRJH7ycYpFiZwWizP1QDp37nuO4Fb3lfZjoDJna
F8Hh8V3kGLS0Iy++Pn7XjMpTP5XJi5q09Z7Lp8cPAVlJnxxnfquX57eiDL+QSQrk4wmtPJ5QfTl6
+/mzBulTXiPMw+MJfSdno9FZzuXxu7NrnyHj2s+p5INmj/vHVycG8k9Mp14ez+CDpsDRJI3V46Go
hbsv44J/8/L+09l0uRgwdH58FyEsPRy645fHy4m5urpD1GAPbvQHE6nHD8EDc54gQz795z2wFaa4
EZ/fjHuCghptpJ/vX0JZAjCHI/jxcnMfoOZBTHd5PNMgkrsflgkGVo7E5/sjsepZlsHt8ajUc35B
Fs8WbvkJdzTzgxwsRrnL/8ITtdzWA9lKj4fUIWI1p2FwfryWJ7ynWtj250EHzZEFQ/uRBLF+FpKU
teUZQB30l6lHp/N4OPqYrB+H5PGQ4Xi5DefW/TyutsswPg16bIPL70YN07KqbD+f3yhw69TxR5VL
59ni//L4GZvgs8vkYAZ+vP88l9YhK5BSd2WHAEK0zsWyM29TIbhhk6Z+pw0iRebR9YspOUrz2H08
HgG2u1SBwS486PiBpL977Sh2paYNswQbvPt1/JQ6Xng3w9h5h/ByjJPfSqfi/vi24yfPedO4n4/8
2HxO6XrencS035lEvzjZPH1+r+XPGuag+3wk+vYVKkv7+ZP5LF5t1pzP79XD+IZRIv98JKfs3epz
+fkGDBBUngle8fPNVe1HOkzhzc/RReVOWe2SONmHvTPeMSPEGyDsNQZOHrp040G8aFKTxj+G0u2T
VOEzWvwTQb5oTebwMGvbuFlGypQ+6c0D4ER9Z+qq2Xcs1jIzQKVkkRQwxk1973D8EyZgHE134ahw
GVo3ddPeCSwK4MAYR9v6oBVg3dOoyzYMvKKNv7A7pH8jRoJLiR+lh6TGFA0q7VLm4bsRM5YPTMj8
GOaRjFeerE5ROL+4ZV9uCRJfLtPBEbPReGceDwa0EB/e1Lm3rFDegezun49Hjxs5+HLn1aiFM9MZ
z245UlmE7JVcRvVxVZonI/ZOuC7MW9wK8+bIJVSpuOcDIg8Hkytb320I1IoNQYhzZ+CPT21kKFUl
6GL63jKkSYO19bDap557s5B/DtZkX8Iyw6Me+8W+Z/g64+BlFMGqm4SaViANnFXTuek+lsq9zcnk
7x18oavHw2b2nJsb3JkaDddEAR5SZeysCgxKFDjYKQCw+Tdbuf6tUdY+RJt5HqI6PBiJ/91Z3oqf
dt7tce9x43GIcrqhR00VS/+MPNEIDOmlRPXzOE6N30enhMLRXP6Gx5dizcy3NRu9EynvTjXIschc
ZXA7khTMgu2uzSDMcFBjYV+VLqaCcsLREtp+sksnsEl9l2oMy6TF9E073JXIo11rSnTs8UtLt+ca
LO/y8Vl43FMBrTWPpvzm8ZDIgF/MrWwicFNxYx5+KQezO8wUtaEbI9PFZH63IxNfazefpKfK46BL
5qASV1oI+SN0MbMjwqVws6PbOCYjwZjzngyXYC0KokwZa7soOJrgMlHpW8+GKvUR1vE3o68hNhEj
zXi0QQ76uFnMFxQWgKvxTVHNdHvmr5DQ+ipHkhr88UNIFF3HZlcmGLPIVqwOQ5Nccq2sTZoYhwq/
xKSNZGtbpYG4d/Su7G3ZSl8KKtg9RFdQGbCr11R97GeCEBJcBqkIjk3cGCs2Y6+Zrn/0uXtLAILv
wvwD+sQq73xoL124B1R8knl8oitC3GxZn8X8jGWDZFTp3mL6LUzkxhvRm/UKyVPART7KT6aVFycz
CSaWkP97DLOrOP3zMHa7cWbSXEDWrOQ4/vtH7eX3P7/4eKoW1iB6yOWp0IZhgOuh3P/vr/3X8z5+
4fEErLmUVf/17X+/7Od9t8h4rn9+7N+vYPMJac7/frV/nv5xDxwxXdl//xWPl35873Hz+Vf89/v5
9yt/Hqd/fuPxZ36+5OOL//rjP1/n/x2Hz2f77x/+fEYTnMjUW4iBDJBXUCCO4MtishMlIZo6Of/r
ZgyfgBMvY+o/Q5Nex9rEoD/nv2lFd6fG6hTWKsxuVU2mVpRGbF6DD+iI4jTZd98X1blyp+rcVXv2
NZiVckRWosx3eo6rc7/clKTLnPMq/ktrs9/51bLFzIy/ZJ6Y5zaPxM4o7C+RyN2zUIN7DrEFWn1H
mTY52QnBFbOG70PCKlG1eQobw76wrw3XbY0tcog7PInLzB399BlqESLULLwEmYjPs1LJOawqpg+h
RARrEudUhoa3CogMuDxuCieqMTXU2TpDBXEmHohRDzXQxl+2myaxqkzxcIVUQfqhxhbiBEr8q9kg
HUFzsrNbaNJT62ZbOTGZn+V+mjqJDZB3TSPgVFeMioupQadoRKyV9TkS1RdcxsiLRzUejcCg2WP9
zDxDnAau6/dZjgf8te1OeWo3u2axblmkUtkjk3f0W5tKIqRL9Fn5hBU5RauY6a+t65jHqboiAXAO
GBi3StevWCwVwsWzhwqUqJMi+0jUvaFVunbn4Fcwp/QoG5MYaYErN2Ezdw1T1FNyebfBpIxtYrsf
hYdWoejMvW3bL64IiqUD917nRb73DIa+RlivRRtUW2UauNprcQlikIIRdcfoJRDlY/fS2f4H5rH2
ZHfhb814jepgmekoht+13FQNxATXcIJ16Vz7ZT8fGEjT6v7CLD6QdEmGYqYTxifSS1Nna9sdHC/Y
aRhEsrsEMLWdApT5dMHwszHVYOLXrREToM/vuzcSX9UupFG+EEWuTYfmLPR+mUM/7ADRvwdsgE6a
Bbxe1snMxu02Vvp6JlUWTH6PlEJYYXlMkb8Mdfg8+JZ6bQXy7gH7TMTOaNMjysHV5xwzTIhR2G7N
2DMPbTux4rUDqVHZn6lx2y3UPfR+/XykKnWe4lnQXp5pq0XGHtTkaxwXYq3gtr3j4sbIaqxB71hn
dDk0sGP9zV2+NOTVDks5cbYbiqMynfsPgJoh2tja35v0R50B6g5Wjv5qRcO5yJr4ycYuKYak29tU
TkGgnhDYjPui5Ddcg41cM3JwE+8lW8BDOFC/F41kyIXc/pCa8e6fMzzKffqjs6QTLMeTgRGX4Cx6
2d2bKNlYM1PC6sXcx6kWEqPyjm4BZTPr0Kf7E/9YggPeIr/j0mzncj3LNGBpNyxONQSi2VgcZ4g5
Rxwb+MxHznzVhh3+RYaGTAwcmZecacFI6m14UDFjEYNY430wpn/yAgtOFM1Ldx//3qTKcKOs9Gz4
LknA1jZt8UbLME5PYM1fqw6ni88RQ1RvosIEVbBIvtc478nP6pj8NOorAUyYC0Jm24HusOEDTNWu
+5L6AenevnpKauGtWjKrwbfRUURnSKSGvfe7Td/RyZORPhbumO0C1OqDaHyswB56elcfiVVP72rp
WuNMJqTl3STIGEW7A7Be+hfmQbgBNY5yYph6zoPiih8eHWdmvTXEKp2LqsMQZgJjy5xk5/QZH8zS
/NM38rvU1hfQW1lWBmRVNWJtQaMzcd7vtfEcDSHJJ2h5Fy9cj1F9RcHxkzRovWlADh0HWB7B0jvw
OFizNSHbt9goJj59dXVRCSHTsLXfEA8iA7bjn2EcUaT50686daGS1dYLqID6MrbuNY0rjqkvsdXh
DNtnfvkXC05za9O5uRWiVfumqLiUattFUcwrafrjfLwXcZn0QcX4ZzrkHoimAQKDFd0TWX9VDjp5
4flcVKrmoHMX7KHwwJXQTtz2gf8RtumrIvgZGopN5zB0XwqRaDhXNl3IETGiJHG8Qig55aBJ4iL0
LoDM7A4HP5cVZx0kjYW1r17ptnBWjStgVVXzT7v6PZdYjXV18KZSrws17voW5x2mbHENKxpr9aTF
uk37k4mhYCs5GZCdYRwZhTHsxs4nRU4YFwVQEn2CgFBo2XrbWM1TQ7/hwFhgC3VyzWhT7EM92mfH
Y040TN+LIDvYVYm0PBf2ueVjTWc5TujoGpvYi97DDIzKRMRPkoS7IquMM+F5XHxh5m/DLNX71Cuu
vvvU+2JkoXXPI1zkwEGgwGi4J1vtGhzpTxcvsz/j6Er6bVCC/qNvxfTPnZk7eegnIvs4+jLBTTKE
bN7H32aHUjiMBBFc6ZdubppNGqeU6SmtaWFnetNLroLIA4fnRrYku8IqnKV5B/C7t5O8f4K1sAR/
z8kuaMOjauLpOPusOo3Te9tOCYka5ND7VONRgzjDgADNP3V4Lf1uOChadqsgEv6xdZyr6HHYq6Ht
UEGZF6Cu8uBzmXNryz4MM01aUYJkKhtyy8qneKyqY+51d8gsTPVNczP4frL1o+ir33QjWErzR6gG
tCPjkK5K8HMqadtDFZgXiCvbMkb10Y5uS+QFu0SXZHfoLi0XZJwmYf4T0WK5TgvprLv8F55k1q+u
5TvI4WLFriZtmemlL31cvAVqLPdB77yNBbTVWHmbWgASruos38n2e6GH8kyXP6EU0Oukls3fWFBs
OaZ5zEcUi6aLHCctRfU0sd07ejPhMHNrMSg1iKAwgxypWhUoAnm40lRwAoo/Ollon+440iUav3dC
INuq6cJKV0uKNxHDRC2B2I0dGu2Mf0DRVf5WpubRVhA1TGV9YFn4DiIv3mcJZ1E3nBrylPYCGDrA
cVKLoVx268bw12Hqv6Pwzs7xTPc8npNm3YQkxc0dLTFt+2icyWlERPiMKmaxicyY6CX2QansHU2f
GtQJ+xzwQ3BPXW+jZZLuskBfJTmaq8io3RUYxpMjgFjFxpxuTe+K2zUaJ2MrhiLE1Q2C3In9ZdYX
v6AP/WqaRfys+/KHWWKPUM57jUmApqoB0QqhTxApwhBTBIMu8oJ1PeCzdfyy2ldMOkYgfG9VJ981
M+a1R0gjynjcnJhnXy2vTWmbguvJvWzY5hyBus+KXbZUHdLbGgUAuAov7l5Rsah0RqkxyXUJgvmA
oIfueI9ZVJaOIJu+/xEPTrsbIfXhog7zrYNj0JPpPpqq57SG+SHc+kn7TnGeihGpL73AtmfCP9Iy
7MlVXc/GfNBuxUUw/z01k3Gwc38/Q2IAsxnEILvxwEglmQ3mB9p9dLiiaut2Znfyq7jaw4N5ZmTm
r+Y5+zYvNa/vfKAhepntEZl4LyDHNlwhdOjffNV+74VVopzFWOYzFZwwD8zwwl/Hi57GaZtawZtp
lc0+MnoPInp7xLZvHTxsRTDcKSSwPv4Jy7bGkt3c1OR0r31KIEpN9Yt39VsLB92CzmpPPe6HAYNn
uYgtp1BZu6pps4v3Fng11kRf2SuMy/WGfkMRd8N+dEuiDmmYp5nvbFLiUFDFIeNdhKpuj1HI0Ma7
PYQI3lGVDPTxo4FruNfaAPbSfE1UlLEDrXez4/xX1M/o6PzgLauL33p2/5DcF7EUJQbja1aENE+2
pWauq3J7WM0DzlpUXZvB6uKNEaASpl1zG6oR+S9s4cwmmmUcTGPDqa5blgsGn7bDCB0G24gnaxt0
jTqbJOA45ngv24oxYbbUBEZ68GrvFMnpddlD70w51Jupxa+X1zCybc+iwq7KdVHcUYAtGOZObcCP
XhKkMmTx4JMEt0T9Q0itkZfT1nSgRE4R5woMy3pjmOh1wA8z2bXaZTZYLL66aY9qIN9WY1TsVUFX
rwDMbhPh2+VfB7cU2yTLX62QoYpJUXQp7XLtAD4dExYQgaliXRfBcHXc/qleJP1Jg9fX7dxjV80H
C6TINrGS4Dz4w+sIl2pFv9E/VyaTaPCXr6lmmmujqjaD/sXI412dZRF5HTgQQeVDBfTzE3X7tdcd
atmkw7vW1+2aKJiScSYurC7cEtdZv3NVBuQK3MR10XWY/vwUFc0VnqizQch0DSUFQFMtfnoXA3Da
ICAXxa9a00TCgI/fc6jvLEVt4/zwY5mutJ48dneYbrSYdyjKvmllLg6CPxFyyUMVx4C/JQGpFtwP
Z2AJ7Dr3Eg3Jl155xpW4CKaKeWhueuLJ4U19zIXNla33maE7EblwrvheTTLdehH8c0Z7C11ptq8i
AvrRv9fhiKaphzDQ+cORBfvPWLPVmEg/W9Ndxb670N5ClVfHWlnJLhzzCzFlxCHP9pG8ZOijy06p
xmDQtHGEcnYw16aJsXj2nZ+DJYiEnSOAHrbecQbrVepqPqEa7ZnoGUZW1g9MqCHAsRDNdBueB41z
Bgp19lIA/sgqU55SJUfMS0H/TAo6eqBoeEWowmeQlYdNYvSi5X4cJJPNDutUzl9Oq8GEcWTvaGE1
QG/4Uhl3TwjssJY1r70YyyNTS3+LBcj57rNetHngPdHWfgmiLr+5bXSvcWDGxpS+FcgEVq5IomME
TA6VsQ1ZE5tC8EG/y9z2Pn0RdBbzhUrpizRhO6TO+K7awt+5OPYcGRRHHzHEuVK7PBAT3Q6C73Sk
sr1d5HcUffqUjPkzcbr9zhJ9dSocOJ5e8GL3JNI0keouA/2UVSocZwtxS5ywuOQHppEHI3J7oBQF
m/tCDJdNDe3x7KBN88AfEbB0KiPMWrFj3HRjZLiDu23fxxNBZsFOW+PBEWN9HBzYPqDYPOIU5Ncx
Gke2Lz1TD1ezPbZPlnTgHlCRJelJpREtiLS5ZiKod1A+GKgprNFIK/qyArWTogOWbH5HhWDQjiKE
RxSDNbNb0ewY3S+d/BE5pyiwDwtoPTzfTOHD+QawT4ISoNApDLbqAxdE20oOpvXu5jLajcDvVu3Z
CObvhmlV5ACId9WXP8dFadZESDMDeJQDmLa1H+iXUpDhXODw9HijuIluZW7+UZDiDEhsGyONMYxP
oJ/Mub7TyMTfNThv6JxAqC0dxTlTDClTeMW0zDduwppBoRdtYSUC4YHbyqbOvXJyhBtyasE+gFqI
pNpUlgNeE+1uyBV/hWAPKFWB66KuWQv1pgAls1OqGtaR3epjPSGfRmVFx6O1UX+gejvbybzjlNBX
C7by2lY0jYqCGmWGGGjPkH+Z2BM4X2/TRl/JnTU2hpf+qbWqtqCvSoweGGCKyoavFEOnhm+3Kw3v
Rx7Uh9Ibya+0G5fmSx/u8wilpzXCbm4j/6vMqRnR42ym2Zc4HaRzbntEDfRLt2bNFVfob7iDn0jP
0G+6XrAqXiSpfFKWlMF6KYJiP6n8lhdBe8EGP6/y1oEeG/j3ubOBLiOWUmQtJgJtrIq/jx5QZqSp
BQa2DWoPa0W1eNMm1vmsXGbmOXkXVm8wwxywpg0D1pZ2pA+ZRX/QZpQHTornPI3eIe46W0Jy38rK
6xExwlR3HISD5qKqF3UJgbp0UMv7auN02RntebuODetHYzfHmcQlgjbIlohs8AdaxWdWdBc0ljVs
2PVD/eEUHKx8D+4wbeQzlpJ0t0ZkNG2Cro2eEapzZnaa4Xleb4oey0uUoC9JVH6CNmeeWYQPaRRH
WzGXR9n5+WZqomfDcX7UHYCDGaE3PgQ4ockfti7R2YSitJYnJWcLAXJ37JrO2NkIpWPD63eAT1uk
8vN9GCM0802z8BTIWdNCQJNtze9kQte7WbbfwvLSxMiNitmZkeoP2REptrWhhAV4gIBi38flOxUQ
avyp/c4CWD1pm7MeUsfVI7dm1zLCOhgxfHLHo8vYsKa6LLxPLaLdVQNHcdNqWa61fwkhQG87IsrX
qVtS1Av/I1PV1ZG+vFX8101/tM4mVhO42HoPNYJAKXdgIgB5UQNAXSc+cLdGYHwsmO1sROee9Az+
SoQqQha8IC8ie5f4KAf6xCCkMXeecFsbu2ScS3SJK0IK3F20QLJcGyJfO7HTmMwIsteY2k+YTBiJ
ohFyF5zYoV0yR3xbIliKyG7tPZouynYJcEUGBKfsf6g7rx25tSzb/kqjni8bNJsO6LoPDJNh0zvp
hVCmJHrv+fV3UNVAp1gZEeh8u0ChUHWkE5vc3HatucZE/d5mBpIAywRUX964grtP1niQ8RJIOAKi
VWdSVpblxVMUkGZS9HzYJTKVDuiCV3bIWTsZQLKFuJ+asokunMApkvZnjxPjM2esTWv1b0BYOBIb
YhO2Uz63Kaw9uanxxUxwHYiS7hF1tH5bahAnrXZ8IVmF00yMouLP38rzxF+qbh7scIQZXmQFuSlU
zPtckeKHWJE3f/6lXkXuZpPSXvz5W9XLGOMF0hVGwf47ds+ZSSW6zVq3U6f/2yIwchqghsdR8vpn
TdIPtdDqQ0JqnlNq+NyTkLa96MUbLelaleWfMmG8l9xE7+PHrCN//pDUY7iqXQ179ulPjQQ9X1XU
zbFGz/ykDbnT2OxvnUSosGntJzfoSH1a0gNYFvuJzTz25C18m+x+8IyOFBlDe8QTCg/sp6Rura1L
LSYXVNxxPMotV2UFT5YqDNA+ULyA/VINIRBJIkGQ3+zOZFEJQ2hjtXkTROPT4Jbqc6ggmqzCIiX4
xTmDw1O0sLwI3lbMvqW1rEuB3GIflOT1utKBmFtpw1/JmXqxBQ9yUKP8XbgU6rODfSfcp4Av7XYS
GZJnWaYsQCodwOQ/ghjxpt50wOQJZePert0nsvSDHd7GHxTcktQY15WhszYQ7eWwVKhXOfvXWjcP
TVvJS8KVe88oylWfCflFs7nyZKnJklACh/xzBmojzh7g2fFqidq1VVf5A1TmHZZX8tZIKEPVBtvf
pBbosioqpJc+vM6U5hkNpnRbwTW8Hyv2c9f+JXO+JM/MiZBhUVDNTRGvzp3jZdC/cyzLVpj4mRvP
iuI1Du/2FYFI9GYVst+G2+fYc7Xi8B2wT+k9Uj4zb6+8gEx6qvlbRAfolaYwcC6xMNb2tT1Vrhru
rWwX5B0Cl9QBTEK/ALTb+oRn1c69SSlaetVcHxaFTaDR0KBN1bVKfWNjcnABh1pWQMCyvMNLMVT7
XWlM6F8Fl3gvoxytD4artvOR47atvRacBV7ctLlS1M7biAHult9FVGjIYb+SEHG8VJbyGhBnD6l0
2WD8ZzxWaPDWJci3VSSV/ZI6NsRgOspYO8U/Hmn/FWVPw2OjwxZ3jdHC98WnsDg1A8y7envLNM0X
sDjIrzeHIjDQey8RT/+IRevewLsl1cDCiLPu+Ay/AasP7vMwrYzxrrHaH7lJdiYtyj2CT/mA8kkm
RMYtsWxHcZUAhKRyAckVEs92U1B+EAovOVbMZ4YwPCSl3WiBvtLZzN/HSNGdtEWRpsVEO6Ue0ZMs
Dd0aR0T/KaiT30aumD/zkiOindrfVQuyu2kx81MDLk2UA1jpfAuUTzt+61CLSbGkvCFZWFslu23d
TYojX1iPanAzBNqyo87zuRJSfRvKgsW3htGLtxdQgCS4SYvwycPR7akc+/qmRH3S68MvDiDeEUeq
+jFelGOzl1KpOA52TchCy/d60isHeBpFmis3NhQ3CsWK2z//1Ua4XlAg6yG0yFhw5HTfqURzupwS
pFDNsOmZ6pcgFS97oYkjRfjQumo3XQvDxOQuSizI4DZsKUOGGt3fqhpHasVqOZIF7jGr67cUbnKf
v1LM8x1JEcx7PU63fbVTgKwvKrb7pRfDl/Qzc6sHV0NDrM6fwtK9q92WekOaL9RfWo9Qal9qN3LZ
cBWqu2bdoBrqGhLpesU1KCLCwFk2uCUnGGMTJx5bP54mvNXtWltQJ5yvPL2y4NSucg40izTPtkXf
HYmEohAaMHIakFKoLMUtpQ6cuQiH5ASzataIXgzJwfa5ARaMyg2Cdt61HS0g/1De3LHTidaAyLJt
9WcechTQLegqkaveUPTTgKbC2ZKyCXk3HTwV39aJvaT9UepbzPmyuxYIOjYUer/VlHW1kZFyXBkd
0N084S5hE5rEMUtbCeTcRvfUtV18FYNDIECO8MSK70RqcJzjcKLbNZOK+ExiI0hKlGoZReZvnSzD
USj0qClQf1DSxXI/Iiwi7clFHj2wZcrIvkv9qJKlXlCJi8S8KBct18Q64UAjy9GbV3ibrByr24J6
Qd9lA+xD6pBDkHEatwvrLrOy6qdpYTcCBcdd2tWQbr2gddhQXPK7yZTsoSTYRTSzsgf7LShbUtYy
m5qUtOIa2dRzF5KJuwZpZj2RvdbG7BsFgdrdmOs/eiLv1pDm0IBqUgfIY9aaUXO/GcHq2vmCfSg4
mk2rHo12h/cwIpXA9JBG/iJcAYs6R2jcZfoW2cRC6B2DInuQCwMiq27aYNW0+Fbpm5VUQYKGhuVh
M5VxHzfsqzHAyMCFfYodfJ5siR2nh6RPlKtIb5Nr3WWKx0PCfDK9NRlHjmkG30a4hqM1UrsoE25I
sp1zJ6rwVTBMc2+IkRKdGk2Km4ryGg0rEnKzAMeD1N1ENuMktVsfRSRtk0j1FiaxPsdOmnzVt8NP
QvRQqVucsFCu/x4nvybYde6qSCdFeUg9IzTVtYG7lFMgvOP2F75wjoe/TGWmk0SQYLjkslFFZPPz
YVkqRIS5OxyZ6OqV5IJ/qNRqY08WJgVY08kaZh1aYJrsUQW5zaYz6u2K7N2zktkJ4AYCXWGu+0tO
L8Em4KSTjDFo5Uz6CT02zylorGRSqAhvb4payTh79A1BzG5YuWBtCJIV2U0pJkU2Em3gCFBpLEwc
FnFoWys/xH6duPguIcYdM8S5hrXAcipZvRHEM0lt6+igKszxgCNFtbGWB+DUAK1vKIMjk8TuAfR7
haVITSKkgSli5r+5MlNHqydUAcpcGtAM3dZJuY3S0UBRg+GRBi0ET58AKu0KbsqqrKN7y847PArW
mgxCMYI+R94Ba6UiAZSoRZBWov7Gn/IWVJurG0pKvoErbfnmQJhFQnkH2nnp6oNH6u2/3In/I22S
2wyUT/XPfyjaPz4a0ZqahS2woigISBVdFoo2c+ut/KnT3JTbfoHzVm8SOq3FAWZLvORiZa3htQyL
prU2oqO2lzv2mnV0Cs1R819a7SVfXPG3e/Cf50G0J1RF1YWuqHMP+dxQIztRUjYU0KRASqYPjIZ7
Cf3jyJi6d21Vv83lKGLbuSGhyLU0zFkRJjhyA+PeaKRnMPnhzu2lZznYiSJjm0iVmxo2r4N2jACH
pG/csn+LXWIE5NCWVVjd4UJ9hGoZs0xS9Nq6WLjZUvW9JAxc1L8ZHD/qDMprrCdPZtPdJD23C6VJ
b1KLGZ+EcOJc+d4tu34dSvilus03xPwNyDgp3aWyeMShXd7HXvmi1doAarPaC40IslLcENIuGC0E
nk0oBws98QC4Iuw9RvqDpHAnDYi84XOuf5OT59arFEofOHVp6XBrpyGhxVLXVopKREjNxb1Bvq6L
URfYXQL5LUlfC6nZIXTDYIGqjhVlKvdDlq5MTjtFOMicXghaxPFtMo6Cor2RMMRETK+ArZiY4ACl
0a+jNCXk28MQjCgZJT0jb4C9LrIueNbcMVsFVL+hOMkMzl/VygobpmbOKUY3ko0+VXN4kv/dRUKI
x2P1DhHrJjbNHr5QKa9brVu5egx5pmB7NQbtDk39VngVl5AEFU+u20stsW/VwXhpEWCuY83b+lqk
k8ZRojV3ioc0Elsh16CC3ei7SfIIrirsuqlYl2IcAmg6RG3DKH4TUWqp2EmXdapf61lPSkh0h7LH
lbvDnwKz6WjbTzsjRHmHtI63OD/bhDyfbRZSTkUYtq7Iqszdij9//3EfpN40N/8PGkVXSS2ftdei
7JP0H09RDvfgwK56t8q3TaSb24JFOKb48KrEdRPoS7MuTX+RJ+U36nfvW9neSxLV1nLeXpuyd2hQ
RpFTVOqF2bkAaGDfcIJKHEFOd6EQcaUSEkKg8BBlk5ymPI+Q2jDGwXX02HuKssxb3Vg2U+W3IQkK
Ty2TUwOkVI5kIfog962gYGb9pyf+V97Tj1nCf/5r+nfeM4LkgefX//e//vp/x+C9zKrsd332b/3/
ZGI9uT6fNrGmUCAO8jxIf1X/+I9fKWH1Yfvzn/9Qp3/rXy7WLIk4UquaIiuWbBhCxu+9+1XVDB/F
+E9btTXco/Gl1k2Zpf6/XaxV+T9toDgYVQsFO3jT5I+qrKn9f/5D/KcxWcPbtow7vG3wL/9vXKyn
8fuvTWZ6TAnXEVMYlqzikv1xXHe15OaNnnDUJZlBdvrdMoHkEXRjBIboboeY3O4ov33om082L/y/
P21tNousLvS43tqwAYIQvk3dHlKTaHYqeXfcf19y37i4LZ1oaXqCD/NVHlBEuErRH7xMIF6tNUs8
SF2gHiPZGp9s22+vMze09kMQKq8ZEOffiiKGQ9OFiUUwNZXvLaghHiQxXZL/Zd/O+Pd+ZZ+8/d87
5f/0NQPg4zN5KTB3KmqHQ6eQmyirFBBjGUcbwwyr5dc6eGr6w2v3wk18z1K1rYBNTxHJq6hxOktD
/VZKSXZSkRReeJnpoT8bODivf2zJp5SJolmUgqpehO+xlRH5bBV1aca5jyme263Ov5H69wr8P73G
DPjYEIZDJVHFvDuoEcVkbWHrxPqyKaKZAoHNANVTegvG0YJumBeD/GPE73fphga5GC0e2mtO7+Oj
S7ZsdDIfepTVZPGzqmdAYFE5AHjumYBXgkja4/lHVk498uxoBrJJQ2DP6FYJrWIf58FRyT35seFx
4OBFss7Aokrle126Xsw5AHkC6hDl9/n21amdz77N5Ff/YRS4SjkC8MomB2aqPy3/FpDqO5WWSLco
igflBtTgKPocwCKBK+xryIlyebOWDRhmJPCOosDo0VF5KlRQVwLv34Rcrrkcte7C8Dk1F6au+/CI
tWLXQeLRRaK5L/rdIF+X0ub865/4aWW2pJECdDvsx+h9BZLcodX3tXl7/qenwf1Jxyqz9cuNqghf
EQZ9ljz48aun/zj/uycmkzJbrajKjJJIqtpDBVMzNG8MK17J4OGbsb7Q36damP75h/72XD+1Aty7
D1pwP44/K7SRffUekJ47/wanemb6GB9+H4M4vAUUfj8dHrJcXhZk98//8qknn1r88Mt6jLEFbtHm
XjOG27hVH9wAlXOjiyeJGN4Xu2e2yGDh5BkNhpIc0MggAldD08eJMra+Ib9LLzRyYvdT1L/fpNUa
MhuNSyMjRjrtKwRTpDPBSil/6WWyON9dJzZ0ZTb30bFb1MSq1j5KrbVX2Asv9Jyw+SHQbECtRe36
cL6hU198NoMNbWy4j9VUEeZGPZnSwpbKm/JCX534dXk2ieFKVwYqA9QpIIkI61kVnhHV+/lHP7FC
yLNpHDaaCiOagIzelLtBFM8aZXUiSi8cPk79/Gw2E6ZTKLtzzb0wi5tYHba9sO+kPNt/7elnU9m2
tY7kJj+fYia7UVu8PQSZksUge8b115qYzeZaxFbghy6YROQUk+ZGI6+RV82Fj3tiSsuzKV1VIXej
jp8HcgQZKyPN6WLwuIyK9DhW8u/zL3GqldmcltyhTnGdphXXzpde2byjFLlXU8Iide7tzjdyYk7L
szldja1daBGNoEPapxJgv6xTDkqHSXKla0slR3Z2vqVTM2I2sSE+I4/NaKkWkLQGb2IM6tHyaz8+
m8xcMmq/LDxjb7DWkmxS84UuSd2FX/+z+PzbvjndWf5e+aQKnhKRUANpHYxewi6s5gjsjdekeOyV
q/a52wY359/k069OU7O5nRLy6xLP5oOoQ3oleQjYgolqRO4MfzIMP8438+kySzOzOR7KhUppTGrs
faQqWJQmr1ZQ3/iue1/56sNQaRaeJ+WFY8enCwqNTe/6YQusYAyj1NIN6l6766qSrlqJsGph5+vz
L3Oqz2bT3Y7BVMqALPZe/Z5iOlyjKBz918rsLjTw6djlBaZ//uEFZLvTwOh15t52ERVa3n0sQ7k9
//CnOmc2zUMEPLaHQHff45KcpSneCJm6UjTTvvpaA7MpriZoqLPKM/dcee66APkylDsnrpILS8ip
zplNbFNVQtA1LoUXKmkfcCeBY3nh8WsPP5vYQwY/pyG8sA/qw0j0n/K2pWjHzflfPzELCEH89V19
COddMkoGJVukdpv26BvlVT9MCpH2GrI2zvK/zrd04itbs2kt1fkwSqlp7EdZBylQvPaN/gPpfXRh
FJ2YAtZsPvtV4uW6DsMOXC7VMzck7VZJ7zlcEC+sGKfeYGr5wxwYG0SDY8sbZP5UQKml7jKDobPs
OTZ/sYmp6Q9NRGSQDJKIxt5Uyh/USmvfQGYFj4aMA8L5z/Dpdofp2WwiY2gN8imkhTi8x6CZ0ii0
XmpCTFss1TBbnm/l1MeYTek21HISnraxR8Hj4C3xTMqbxFVJSW2LSOR8I6deZTatO99uM19lUZWs
QSzjrgyp4Q93HcR5cvY4HktfOUzRZ7P5Xfa5hywizw8AC5Wr0nA1bD8sjXL/qNqef5c/V4hPNlhr
Ns09jSL/RujxwfW53ps9PtVjWiRTrWfqf8tGt/s2yFWBZgU2EenqkNAWOO0GADlwrBvb7rULj/J5
8MG0zdmaQDaFsrG0QkuXauNqhBMXUSVXRSO0djWFGW8DAyHi0Eem042lml11aQo5MBf2sW8lcVtQ
LjfRzOCIReTvqVWyEfObTXGL2ibZZx2AFdlwy5VbmNVUAk+BV470vLswxk+sx38SXR9mUUMu1zSy
bODwO8mC2sd+qJ7Of6cTa4CYTZ/IlyuzpbP35bDvBC4Q1mvvXTognpg1YjZrcjmbtAhWv8cAPs++
Ix9bFbq2C8Jydf7pT3XMbMYMQ0RNTM/TF2aTPVRFW21Lc7h0SNSm+fDJGJ7fyjqzAALnGf2+uxtW
3VV+4+7aA5nLJX6wa5T3e3ul36tbRPSb1PkBY3Lh7+ojDg676kbd4Dd8q19Yf2Y51v+OOZq2PNsN
Yh9BDDpO3rR0xjUeO2tjC+t8Wx3weN/Hi0unSPVEl045gY8rNtAjzeqrrt83k58uMWHVXLhVGxxi
DcUlRhMIVrReBC+lLlH72OJI2ntVQ6pb2EuhFx3OXW57BHKeb00oIPyvWF8YsdpBtnbTg+prRAAS
+Lr2oMZ7MSC1VmGKwiXAh+DSUnriGGDONufUbvvSRuZ7qH2E8QsqgcnEWqhwX3VVMynGTFObf9DV
VFGhw6dg+fyA/DzQatpitrR26KyqGMXavmmb+hubaz5pH4R51NS6vQ7bDB8W2Yy2pVtRuwrobUkB
q39hXdc+/3iWNdtu8Y8ZTVyKGCWrYgURcUHV+VV3pHLCKZffH+F6MnD1t+wqOlrLdI/zwSJ0CML/
AlmwT1f898q+jY/ahQ3txC0L+dLfg2liDOEzhagw7fc63hKV8Tq47zm8tQhPmEJ9i/0KHMN7Nd6f
7//PlzPLmq04epP6WAnA4/GC46QOB1fr/zz/09Nu8e+LAbntv9+F1HfTRzF92wb3afZDSLeBiqSR
Gl/o+U6T/jK6L12urPn2PMiWnxYFLel48vjU7/Ta3aCKL20m1nxj7r08HkNdQeiJVqmjyiOOLvTQ
ic6f77PhGMOhUBt6iG+ACJJ5hiHaonONC7Pr88wLO/lsFYw4/9qFnsYHNPPrUNdQbRSOVkwkdBwa
KhUann1s2ZzxEd9J2pFaUodKnbVdjldl917bA1Iprt+GdN+nDa48OkiP88Pj85e3zdm6GYQopltQ
9wcPj6xdLQp922tCUGgl5ZvzTZzaBMz59DaGSI6kPD7IEIDq684NwWwgH0IinOo4b1DFHpGs77T6
WgoBonUj5Y9OSwc9owEYjyZY2F0ntc3v8w90YrmZr7LJaKW4GDGUaOw1SbxrfGJX53/68+6kDOjv
2aYPg4VQGAhLol6p3mPguk6rXAhXnnrs2afqNNkHesNjQzlfSf4b9Y4XLs6nnnr2gYIht8qiZ+Z2
Bupc+SmRfmTDV2K4jP3pbT4cAmFvFy0ViNFBT/GNCPyaIm9XjVcN1mcXOv3U5j/l9j+2kdQ5Fhma
nR780ou+Uzybo/MANf5LNYv4O3+EJV0DtBRjJKg9QKXXwh7TK1OU2rOrkzUTwDN/GVmM/+UgSxRm
irgBdOI1mv5SN4C1HT+P9L1nW9pdJpcUERmlQCTZKnCp7Hq4sBH+yax9sljPO2uoBj/3VZkPsRA7
dRUvsSlbSvf5vlxlh2SLRd86PCKPWVmrS/mmU99+1nc6qQc7ixixlX/MNZC8x7F7PD8ZPj/NWOZ8
6+nBy7iQnPdeCZuNotCCQrh20ao/enwVrfKL82J2dql8o3FFMO3WGvjq/oZj36U9Z7r1ffY9ZrdB
M8HQSp04ea/q4rvihMvH78fIeTad41uwW79lzjpw7v3lr9qJnX6Brc26WMvOb7TSTuj83j/fxYvn
832pnJj9xuw2KI9oR3Obziwwh3jNb7tj9KRuh5toa+6ib/EueED+eb6tE0NiLkCUcIihCo5RqAiP
St6XRLrJtKfzv33ipGkZsxUSjRWuH9R57tU6WLoALqmOoBqGmnwFDxhJ2gjqp2z/R20qF15nWh//
/SPa82HoISWXoTVFh7i80bCwkNrffnZrd5dyPJ9/Gducjb/Gkis5EEl0sEqEllwZjGOJI9KFMPyp
X58NQU+x7LEJMyzEylqg9I1XuYZ+/PzX+PxwCOPg74VTx1spr5U0OxDYxKsG1niMSQpmV9QJ6Nar
2wL0ty9dbj4fVvZ8WAmPsg8bccmBgjmUmMUqlSwna9QL7zINoE8+83xgkRkxBwlPSg5ZG1/GU4Si
g02N0rsYf57vrVMHGWO2A+PF0Nc1/XVIYPD/6ODTX7VUruwKd5Q2oMSK19i03QM0IChXlohJX1ga
PJuBv4eS8YpqmuT7+Wf5fG2VzdmwGP20acGFjntQJVRW9tYr9cu2I4xgp0bmHiOFTSQ3F/alz7sW
yf7fw6Qjf1EZMVzTRFYXWRJwk558qJRFUeUOaoILy+3nE1WeD5AsTQxMgkNrJ/naa2gV2EHZ0Akg
OG2AxP8+33EnInzyfJxE2FQjHO7NnTFGT5mQHq2KCmEcnjaxANFmu8bGz6lSGopmN/jlD02RHuuq
eD3f/OfTGfni310Z6LliGUNn7jC4Q4MKKwyA9N353/58gsnG9M8/HLUacKia0Zn6rhlNpyBVV7Zv
hpQvz//6qa8zvdGHX488ywLjZIqdHA3lYuhBw8jhqp1Y/npHJfj5Vk69w+w4YkARDWXFgEuB8dwi
6Lzr0AwOqUzZ49caUP9+jTQpfXWgXmKvExJPjdqBjQ9eNb+wCp16/tlmALCqr3Xk/Ts4CVidDiEW
kVaVODm64y82MZv6ZZAndWCPAi9lcgVA2sMUUpl8f75/TnxmfTbX4zpPhW3oxFWodnAacBjAjgpg
T9ngEA6/Pd/KiRVFn5a1D4PJcFvbRTzS7scBojbwsJTKmsx/i5QJ3/rrfCMn5po+O2oIvGtlS0vt
XToC0ql25hhcGESnfnk2iwvgyr3X1fYu7nuc7KEPia8dmmV9NolJuWag9uE5+mq96NE3evq12qyM
GM+X+j2oHs73zYlxqs9mcyxHeV13Xb1PaujEUaPbj7JU1ZTtSeX715rQ/v7GteIKCn/reu/b4tmz
WkJ2+Hc6EOwvpGRPfYXZVLZ6L04Inrs7CH5XmtLfukPyeP7ZT43P2TTOWkuRQ6t3d/p4G+M7aCRO
lz4J+/vk2HK+iRM7uD6bxrYkj/CJbXcnmrey9OEJvYkaewLYWY3+3LXP55s58SZiNp+F0K0htz17
N1Kb7nQUYI8RinEN854iWPlJ/rUem9d14EoKRQ9ruokgQ1k/5cCYGXk4g/wykwuhBOXEoBWzCW2p
lYKKUbZ2SmlLlGBK6rUOlW6pDUm0HEMTrIXAe6zUgZ14BviGiPhLUuA+4UouMFtXndw0imw5Gr28
PN+/Jz6jmC0FlKEAwwHsuw+KolvmUmyhwM/y96rRUS7JanZDtaHqLe3kopDz1CedTaxcyxK1lFsw
80pMJdMKz9Y+Fk+RZLwbqlFdGJ+nOns2uzq56+yktqxd3yMrNn2sdPNfZnspLn3qJWYzTHEDS1Dc
au78jppNyIjrknrAhasR4pAmr0Xb7ddf+0SzmZb4GKuPQzHug6zbydmQbeo6ildF7l1jfNEuxlE6
yhI2FeebO/Fm2mzGkXnFbTbGlyfK3e9JiS49kzsn1qkvplL9F3XWF97rxBfSZptoQH1M0QdKti8E
pCMMsgRWo3BDhKrVF0a3YK3+90sVLLW/1/AoTBXNxpVjXwqwZ+ATFONSWPjU088mzhihQNCouN8h
kGyuPUoRSRgk4GQ1yvHOf4mpxz97+qnpD6eMLoTFmUlNBdz7l4e5Zhnqy8TFMMaHTQOEydAiZ1Ce
zjd26n2mLvzQmAlO3wt1w97ZbfDiYoa4ylT9mzZw0f1aA7Npb4mwHfzYL/f4ay+amBrPqdb5a7od
PFz+fnxPTlSrF3Gxp2bnFlTDDszlSsj569grF+4nJ5bKP/nqDz3UGUHgeZlu7zSsQVmWF4OBXoRz
sar+bhVlk3TVhZkxjaHPPvxsxnttYtS1F5V7u07xogFnqSLTYJOQzS9Jb81/q/cay1qLMssDsA+a
oBvushAjDOwQxSX95YnxpM5mt+7ZAGpwVd8pfYePlrSWit+yZF3ooVO/PpvYuZRZLvCMbN+MeDOb
Lj7XtYbNCOYmFybfiW+gTi1/+NqodxNBBbK2q3GRDo16WeV3gzUVufaL8xPiRF5N/pMP+NBEBxZw
stAr9s1OXOUHUElF5egHc5MsvFW6UQmOAjpBDXCdrftjctNciDif6rzZTKzKIejFqBX7Wq+cod8M
yABwUbzQcSf2jz96oA9v5bFTJb7cars8k+6KEj4SUZckCn/06fAse5ckEycWR3W2AQ9+64fDmGV7
2tKvE78u9lIxvOZ+Ct+OqxMW3na8xq3Au2r77FKu/8SG8udTfni5GsU9oGM+2aj1jhF+d+0Li8uJ
H54XK3VtbtWj0qf7MgAGAVxVytvN+XF2Yt2aFyt19lBWYzJ9bgxTdFGuYiNeZLkHMrB1Ur9fqthO
n2/qRHhcnhcwWTpGBMlgWLsBItpBN0IJxoDfr3DXVZc+3vIPYiRJZ8GmW5lZDR4vS4sL73li4CnT
TP7wbZAk6lhSDMoupc4CIGugLwhm48XKOXOFZ1F4XRj4Mp9/0xNz6M8Z/0NjUZ+QHYorGcPDCnfL
PXwkkFIXguanfny2F8dhrUnGCLjHbxKgUe5jGqq7Vstfzz/7ianzJz784dkbTLoVwvFc/1VwcpBF
26Hb4CKZmU99ETjR6COs6C4sNieHxGxndvsoGGQCz3t8y1880/CXUAR/DFnwFsFRKsL6UYnSG6X2
rnxZFhfuWqd6cLY6tK7pQsyw1Z0MBB5bjjyFY44/rZ1m1YWP9K+qhU+26T9v/KEfUzxIzV5P5H0D
zxpMd1HfyQOOpjdj65vfMiR45HFJ2YzAVPN+7UuNCzYIYh91NBDJcKKoqbcM0wk7m6cpf2hkObYZ
RboJRRStDKt8GIvecDo1kvZpmDU74KTR3pjcJ1H41U6nleqSYFoJst2/7WxXB72XkQcxo19NDMc4
t+3kkMdxjsVXGq5IXz9qON3VhfStkUs8R4v8Vrean7B/8CRtSmAUoTwuKH/unN4y8X2U9VfVNQNH
lvUYF0h3marDzqhs3BZ66A5Y8wJj6JOjX/iPGMQ/E16VHF9Q1uFXyjbyI3mh6cZPr+xRa0aUm6pC
QdBGQWOCt5yTScRUmiaDPjrcGXBgV4HU7lUIQBvRmhk+svF9KCZGdz1u3byqF+jc3gF6Cydph3sq
u6dqXqqTsI5p177WWVsRFcPRggDnKB0SdGPsQWoJnDiBbhTQscQVvPzbrDF/NjmEqEh4701o/wZV
DxK7Sb6XSlReBfB4nFgZy42SQMUAHdRi6oD6uBJRslBzABlUyycLaYx3iqj3IMfgp0ee2BSphkGE
dxvLWGuObFGOAE/iaEOkO6GOtZ0cZe9+3r02ESHWmkvdKoj5X3iRHTVY30szheelgEhNgnAvYwxP
De/gxKPfr6mWx+azTYh8eLLLO1cKKagY59Ra2I6WmMUSjIm/sPvsIXJDEFm9sbJTcpGFxIdI1XbA
4bfvl1qU6042Wii2BaFwpVUHx2ji10rPfypj95JgtIrb8A7zrWuALS8KVgUgKAtgN8F9P0z6Jbn9
7aHhw9oNa1qIWg9yW7/ZLbXzMVZzoWV9H0R9R5rgRu3Z00J860BByuj/qpDSkiJYN5J0JXItWEZB
d695+u8sIWeRoKuJ/PsOBuSiE+MxHbIHu2tf26aCaoLd48rucajIg+TZoL4XJ958OXjNFu7CG3Dv
O4HHnV5FIO90VeGWXFLDEkm4jw7YtLfwEYPK8xbuxEjW8kFdm7G/JT39FHtVubQnmLivVXiq5CEU
LWzr9VHBeVnHmkyyD+h2KZrOzZU8Klc5yitHqcscj3blqQnKPY6co9NDZHfMP1DGAc/zQG0cgUUz
IOfRXml1my/kmvN8HUrrIK3CbRQHGHRoefZo5pXkaHGsO4kq59Sv9GR2iAAvyAuCECwo8+IG4gJU
zKsldXnm2hBeuBIGPMPQrt+AYb13pRU4ahan8ND1vQjsb0OGPblVm447TOhVof/sYz1bCb3dqUX0
4pvDXRq6O7g0pRMkyY3Ko6zYyOFt4WsQRMEmzMZ7T9IOwuq+KWVN3ZblHqrKKBdqG95kanXEpHbb
Dpa6FFHTrJERyUgZ8F5u6sKEVdX0a/pzj2/HLRl0zMwsQ77K/OrZDbpuDw1K3VAIuAFOzLJQgSD0
O1w75ELGSF2+0VttOyqN6eT4LFJqgEeO5Xs4JJm+D/AGXww9NgE5lRgIYmLIkZZFwYD124Izg1Jp
HWEnQSRvFYCjhdxuyNRhYigj5clNIiqpvaxsRV6Dx0YsGXjFYkDihSJeqFBPBeLZGKpeMWbXEnDD
V/JHmzzq2ZUFn1b2CP0IkGZtXOvYGfpXUdaOTlyKfUttP5YEVfdoRMrWNmVsA6oHSwKaLQfNFhgb
NLrGe3F70kO829OgWPe2Ok7I7Ylf5gHMVBXu+bp+TDTju5KoD0qc/uwlH15GtMVZUQDPYPUJZOMt
TwgKsdYx5DqrwVTEfSXvWiwaty02at5Cifc0lZJH39rgMKgAFsXuQnQtJjplda36eQqsOXurPEor
pDp6iLCYcUx8ph2wr78LVwNq5oUPYdxk6xJlm6Mm6rOWlE9mLFxnsP4fZ+ex4ziybdEvIhD05JSk
vNL7mhBZJukZ9O7r31K/SV91KhOoSQNV6JJIKhjmnL33st+WwXjtDTLLUwhIdjuKU6DTR4Gnncjn
5M8Ua/a6mDnRUPEebtIhBHlyCkas1JMGvnFvNCfGoKSUq3YiIJ98YBofTknQg1JsMhuqV2i1R72Z
3b3ZgsrFQ03N0p6INY2PqSqfF1feiAh2UWbNf7IWIqYx/AT792CKrgnULt13TvpzShRAaTH1hzF0
VtoSkRAc67fAqN+HrPhRWdE71i62dWLclC1p0an2e1i6ayKlXrqif4TuWnoViktd9C4p2Hrnq1Il
s8zWAlOhCdvTWgyGwX6eUhNKx5zszUQhpFmZCBZLFhTbpXyNHeYKs2WaYa987bJ8EcdaJoA9WFYH
6E60BCbqO9XglwngjtwAZZxG1qMVGXdSCiLvkywO2DNZhAGF81U2s5qZS3qvKNVTrVnpqWxA4K6e
4sg2TCKkkgO53c9JXbFcWtpTNhlUe5Y7suYfpojY3k4Wpl9nJfG4GalobheNXjdQzxpqRQZo95CU
j86+mhTgZ1GF8D5cTmLQe43E1zXjxd0oyaL5upP/VjICRyaHP9VQtTw7t9TdZEfDlXD1yRc961XC
7EEmZTatmsZRDvHIWplIIoUjE6o9KfK39dSXPqdkljq3PKipYMEs4l3CxzRjQeSX6a7bOtZWqNiA
aQzQmqbS+sWi/KKrBaRZhby6idU3TlxPK6cXIOFPcU/NHTJ3GNiDdrcoDZa1JbtVx+rXLMZyI1WA
T/SXSE2ze7zhMdnxCedKmLejc1vkTbcd2EH4jaOL26xJQ4K6ZbUndNX1mq65Yv4S3tgmgCvG+ySr
nwyiXvcEn4MFwh+1d3g1g0hvisDk5LVSY8BXTmU9h44zUmglgfggUALeNjYJlSS5zLfJmBKMWjXl
BGV+viNdsSUKNzG9TMQgu0qj/5WVyrZsp/YYp1Jjp1IN65bIlz+lbbipBy7XWDda0pO13clfWiw6
f4yH5kqBkfaCGKM+UFBUb6pRsW+jIXJfLFV5HpRxuaXXaYbEMGvkHvdyJo12ZvW0qufellvqUfO6
nDJ3nZKXfC0ziRFh4slpAAOOpGFizlFKsZYtkVbxZI4PvVoMbCMtgppdJgJnmu6KmRBnMCzPkywk
ftNp3mEhc0FuJyrJttiGSriJq5Sgc4/uB4HS7IsBxBlXammq23Fw/qC2MFdNv7w3CVGcsNrZi9Vt
5Oud2q8JMnqyRAUbRK3CtRVaycqohXO6KMsPldHaxYsDvKMH9EcYHOuA05nrslYdXyGvcy/j2l0r
VMygIEVmEEpKr2q0hMFsm+YmHWdWvcHi7a2sxGsVJSEIW222QMDVH1U9ukfCtwV0Pan5th7lx9Ia
1SezncjRjYEQ5qZqXpObQe4uKZxBrTn5e5G7WQeita9e1NpEF2PYSCKqwf0oOzY1jWHNvNfqR64T
c1ZnYYWhFlVVV0St3+VV4ltJkQaqbYRrB98qQgR18kM7/xOPtQZ3y4j2mPd+Gtm4sHcparL5Z/W3
Xgr9xrCzX1T+SdqTs27iv6oauZ6bpmUaHKxVneTsvBW1YtM65T44x2ybJmBnXTn9gOQDDbKZp12b
2yw1+oCtcc5htOR44InjqaF84GRxNKPYTnShSc1boNFrse0N4Tx6oUGI21A0hPfXM7OyMJuVJkH+
4vB8Nd3kriok0Y+MLr/MB05XbMSBOjMmYmN8t3vwM9Ey3TacdYjQ7G6NmjeACWqXTY3qhW330AEf
ZEEtihWItj5I0vohExxmIqmQe0ce3lE3qcK1bnNvJba8iiZKSYtm/jJS3V0pnT0FpRNBCYazREQO
WY8kWb+Kovk1u1wxyZ+Pajo4HshsTnxL3a9diBrkVjpTYAqS35Mh/ANAQ2e7bfP/5+q8bmd2273a
ypUI+W5yod84ukq/baOPYujNNbdCwr6Z7/AfE0jbYRXLUB3AiGrVuzQjgHtu2bwWmp3B8nY64cMC
KIM5nSRx2tgyuaTWczTAo244QqzIZovhmnSHGQQgwCKnvmmsMQkcptEr4vGFb8IVpzYAV71bapNI
dHoN0DyaW6brENPzCMaRicq1jJlFqX4myyEcvH5Ks1UthYAHpok1PcOjiPpsRRtDXyfD9FHqNKCF
iGGvWRYvdt+8sGNpNpYbFWtJpxeKNDOtYxo9Ib/F76qU+XYJQXcBXuZmBoKp69GhqCM6C+2y8YPG
13QzmGBF44WTgMkNvvRD/lAbuu2l1VQFtlryTYVJ7LFbxCAoqUfDufdLc3pIRRUFQPxa+voLfJfK
GANj7EjfdsuS8OCISMKh1W7jiGWpdexbU2NOtjmmahMexl5H7Wkn3XPthnfjEj7o6Tz5kH8eYXu9
WwWnPdjqYKNLIe9LmIuc8gixPEECgLkOP91cSn+qiITWWXs9J3dtn0Fs7QZXj29TXRH7KrNqP8tS
luxe+aj7+sepG7jpbA7nYyyu2q4p1k3ZfEyiv0pE/hOcau/VqoyCVLcI5HVBLTo8cfDUICawKS1o
4FJ+1wZU2szuHwS46NYaDscVAaNkIQMoXQ0G9vOyYf9A7oq6HvqqvSntOvSiWfvRN1UdxFMpV0i2
gKsKcgoXMu5F65A9nIw1VGkRm+9gyMmD1fJ03TbEu2XEgK6UZQK2aenwiIjH3TY5IJEKsBmtTOel
ycb0VCEUW8vqAGA6ZPYv7EXJb2AbmtOlvyqmCTkiAejMwScGlS7ap9KKVNt3G2wYpdrk67A6JdoK
YowlxZQfuijYAnWDC9y5keFxquLppzH2w5OZu6SI5wjCaBzA/hgnOb02jaKBjdDDBxU8TJBNQ7su
RZy8Rm2aHDPRWPe1kjgHEBLzRoSLeZ+GYKFzU2RbQKfVR1MCIyBTi8awubjF3h5KQB+pYwQquMog
Bcm5hbpXbWqtd1YLpfdNXFC9GKKi2vdZMhzyEeZjPktb38b9RE5pa2r7NG5L1yPmhe3b0DlRRcJ8
uCDQckfj76rQ59bL0w9MIjml4qEF5DUwjv6yIHfupKTd0EPNTGjHm8Yx16CKsuPFz21+fF3TvFDw
E2fF30JIOqQuYlanVvZVPr06qb3Wuu8CDi50g8Tpa/9V6hOgM/h1uubQsaVhFjmE6kNdCvI2q83f
3cBZzbcxRGw7haXu8xGBS2MUO6DJ1/GkvP3d55+Kwf+6gxPM3DFcFRXByClYEBVNBvPEbPx3H3/W
U8pIS20Jc+wPZUP90Zij1y42D62r/WWD9zxgZwY7GNai7kjmmlalCsvT6B+op/3QlPr963u40IM5
RXb++xGlSxV2aBEouxNqbrBTh8v2++uPvuDJFOKspSubMGQxtd19U4rtxBZ3Efa9WfCWRwwot/Vn
SXhvI65Uom4p+vTfdGQ+fS+s/yTutAapya3b2nuK7ulOcTOwrJgqOaKNf6WE4CtOfad/jayMiQ7f
3Qwt06jue2t8g/yxVeLxmznpn/7Nf8rsfP5Zr7eZ0kTRhknsbXcot2ZeWMQJT/U6GqAxWcDiroEz
zafTNTt5OOA7KML5Rg5q7YkJ/bCRK+k+H8riqtS75Lklvfjx61/10sM9m3SgXeE+KhF0deFwMzjt
K8s/qbuL9c2tf9rR4s7PZp0srQoS71BKLWmtUV9Tyh3zXPhitYlct3a5EA5YaQ9f38ynXSG+7GwC
0tDz5RV0sz2GKmM9Vsm4T5b2pD2I2W0P840dASlkt+XJqcx3X3/pp68cX3o2bTjgkkdAQxX8C9fY
JU5ccxQS6V8+v7PWU8EeExBPKvbs/p7SXN4so3HMluqHqltXS7X8+fomLv1MZ/OG2cRh13cSukOX
vyT5sO8JRiHpas0Zbwfz4+nrr7n0rM6mEOIiykJrFWwM8VT/6CCCXPeyW+ZvZvALd3Ge4XMq6stR
j2iZaToFWIMNWjrfKdTpG+TmyN3+ZiGy2ML973SR9EkmukKIPfF4PxK7vY6H8aDK3vy7Ge88wSfs
SHhPuwyDxPCDNIBoQ4vF2nKE+04+celBnb31eUKhmVRZfW8OD4r1xwLxVc0/MvLZZfKdh+3SpHee
KRBqY05VRp0P4PZosthKUb4kmrO8F7oJsrItnfqn5NWZvbpH9+QbOqn13oLWDXiSbto39Ca1Pxl5
zysTz8gLxDWKbckiwm9Mt58/BVU/m5us2G1jEbXDQSZV4yu18m7GJbnl+IdiK5ik+vw3o179J3Th
X6tLS5BBZkdNd5gipAudKIrbUq/1b/rEn096qn42/4yhBjJeybuDnR619I+QWqBUDxFexBDAlSpe
5/6vrOrWfzgNi9ASYjvYwDQ0gO8iORCztmjaoU8q5xsFxOczhHquUHPxa4d90g2HnlKe+hSyy/u7
H+F86mkalFAWH2zU40MzJCuhNd+00U/j5b+ru3oePD6PzRCeonQPbXcEPe+VHZwi6AhfX/ilTz+b
bIS+VCN0YzJjlCzb9ic1q2ZO/S6smz9ff8OnJwNL1U7vx7/GZ65z9G9TvTsgYn0OVTtwJ7FTDbEB
g/GNhOLCq6adTTixXpdDvpTdYXTHIEo/uuFjrO50TcH88x3g4MKLcC53o6hN27fNGJ1Z33pVN9yD
P9lZlrbVMwGAoGttL2rq2/xEGv/6yV26rbMNR5+btGNVnhyMPq+Rd6XSBzJbMHE+OkX3zWpw6b7O
XvDFTt02X4Q8UDF4JgTnUIfhNacV5sKaHgweOt1If2tD/t1dXXgHz3Vpsuvnkm4bOtrqbUofOvPl
66d1aSSfvYLSycZM9ryC4Hj2jVWvZVjcpu20+/rjLwzj/+jPQkOopmQinBqY6BxAwf3U00su5tXX
X3DhuZyr0DAFKUlvRd2hdl5nympK+PH1B19YKtVzzRn7OQrvpewOLpUvPz6hqjMFbJ8th10zio2t
yOdx7n7bfb8qG4UqNTwSJ7pJjJDiKfUmd35oZHX/9eVcus+zl9WJnHmm0D0cBpPmNFz5ZPxmpvlc
SWWB+/nfqYawWi10NKU9gNWudyUdjg15HYufUt3dqAuwU3Ve6N0x+1yjsKGrDe0x+Pq2Lgy/f3z9
/5rm+k6ZYqtdooMeN28SDnLGbhS0V/349edfemxn76myJHFOMnl3yObwfVGTG8Ncvpk+Lw1t7X8f
mzLNiRMSdnXIXPEqp+q+W4rZa0q3CKqxf/36+i89n7MzgKZp9LX1ojtozoOlXI/mT3f+5hRz6dGc
vflqjct9aHlzKhzup0hWNf39Vxd9Hq49xosy0W3vDqUmg3q+qybbV/72w8+W3sSyqK7mMUtv9VaP
O0mfw/nGPf55moSlnlcTG1GgG5Ts6KMwmvxCQTviJG53LPW23ZWxNYCGBNAMsMYhltKuboTe62va
8nUw9/mwEo40H2vX+C5s/cIQO68+WkY5zzDj+8NE8PlIsdlIftUmTXLgvF//VBcGwXkB0gbAiHoj
7g56p22LprkS5vRdHv0/ws9P9mDnOdx2pivuorNmjRwefhMJSYs3+9O+QZbLr7M3Xfph4SU//+5O
zt701qhrpxq4kxqV4TauBRI9wNJ/twU+LxNaQnGThZoC2tZbx34OKTR/fdkXXvDz4uBcum6V1nF/
WJBJpZUaZATsDdF3p4NLI+jsJbfnWQPDF3YHy6J8OoS+2ugBqI11Lfr113fwj6/gvz+zOE/fhodO
hkXPdyjbYT374UasYr9Y6VuaZOMVfrxg8Y/jsbrurvNteae9ZDfROv9mI6b+s1397OvPJgTY1QvT
QZwfIn50KMT0mIelxrObZkM/eEDunMfYQvWhTTVOlKF10TugSFGuU2usX1GqmJa/ZOl8o8ZZDVk5
sfWVtBS6atQggfiGlTLvB/5MaaGin+6M7hCQpRz+NlWUFX3TaejaCsJjE8tZZ1ZnbqYcOUJCbyIo
bILZCgByq0VVXfakTgs+1hXXhRo6tJeV8nayW/tDL+P5ALlSf53BgK0NPTduIwN/oamjBEsjkGU5
0OA77B71qo0ag+RavCrbxpiUp7Lq+l1tqfEalY0ZKE6e31hqGX8s09BFHsGwxYbi8wminiWPrS5p
kS+iy9DnIsop1CbeOelEPaBpzfE2M3XlPVQa+6jVw4n+WUQBC1H3vLRlsRodK/2dlAYwUq0cnvqJ
KOYUk5eXtifFEMBiH71o9uC09BuycugOah51+2yA2hZUVgM9bszlFlKVS1ur6o4K+RIwVKco3OR1
MtzXUglXWi2tm57HdiUWJBbCirV7YzTB7vazIJR1SnLCB3PXq9s5Q4KiKpu0zRH7FACN7bzTDmLS
BNoQxd0lCrqiujCRlpVdb6wWRba6txRN+BL30ZJ5NcqOLSpGlDS9eYLnVM4MfrWQ45Wi6dkjxHQc
Oggo84Pe1i9hWlXbqurcn8KN5uIQ54buIc4jbmAZle8yzbXTxPXZuD47AWJmzQkEcjGKH/UbZ9Pt
zHW1Hq9QKSrXyVV1aNfFLrodj6esR+0Q78OV+/gdA+LzM5Q4T4SvZYrcJmXbIZrlJ/E0j33dEb6l
Ju/D3NwlqvL+9dzx+fIjzivR9hgxplumDhvcgNa+1t3D1x/8+bQqzqvOUk/KcGwbfW+4ZX5IkVR2
UEDTGTmnoRebr7/kNMN89gudLTmN0xWa0ivdYQgy8jaRBFyRiQZhUKbfzG6XbuNsj2lGE6KkUer7
OuXtzJfsZ5uciAOt/c357NIXnO0v7apYynjhkJPysyYPaHw8Rd5//XguDKLzimnMJdtmXKQHrT9O
+uIjlENorWxTLdukc/HN8nPhDpzTyvevE0SKKqSbJGkEsWP/hvF+Emo/za75V9sKcV4wRddZy0g5
2UzU9jpp6l0svvP6XBj8zunv/3XlY2V29VC23WHpa29W7lD2fP3g/zn8fjIwz4NT2U5EZuPy5HVV
J89lLiYDziUJLJQnrKh8OIWNLd5InK65GgShTYXu7rumJo24S16KPt3qih39TESmtp5bzo+4E8Zt
n+OXUB2cqV9f5oVf7jzTQ81z3Vo6pSZQ7TgrKA+vnfH31x994dGeZ1WnrFRptljLvraKm87u7h0l
W3390RdGtXH2SvayKtBL5NFeM6KOgBlkQVN/EGGzlU68rvL+u8yc0wD+5Ec8Dx8u2hN1ep6SPYL4
nRX/QYG6prmOu+e7lsbnRSxhnG0OXRjYrdkr8d5uaMhZYrGOCmnHe+wfnGQ11U7eUO9YTxx1mH2U
LGFr9fVD/P8YuE/u7jyAl5XdVot+jA71MrGk9a4s501FY830xyiL+x12lIGh2BeuJzEHIBnPwvIV
xCH4eol7JSpVdpy1nt6fYvY3soCYqZmLeCbVWnwkLYtW5Vb5s4xOqihrIivJM2GkPys0LlhOe5Hd
lQ4d8klVs2tpGwV2jEi+TZpNsnlYSWOTt1l51YePivGOPosQ+HI1ICBNph8FaOaoWvbGku7Udlzp
eoP5QEM9+NTZCooiGZTDnymqNzLaN67q65x+Gpq4LElXTsXXab4C04JejFc6jRe5v1xdD7L+lSZQ
wI+wQfy+Whw1kOy7Kni8mygzHqJKoshNvbT4OaSGN6c3YboLhzdt6b3K5hu6ac1+DOZDullOZ1I8
L5X0NZmggE5tyjrNzp0iPDlaQoqRpa/TzrnRxjehK4dBg0xmx7smcld23Dy1+ryxx+TJAvdYNMre
TssDslZPGjY7QSVwl/EnevbsasjebNTKZoq8MN+bs517fb78WqR+Zy8jgqVxm1fm3k7yW7fW7jsD
wT3i+VXdqquienFVGSi9A0F4Il2bTZoFScco30XOMREdKuxeQk2upXZXt6VX87ddZfpOuqzkdJUZ
79FUeCcxol5tJ+2gZQjC4n2ZK6tFv4bX64vpti9Sr7HeBEB2JIpeks3eMK2B3WTs3pzNVLueU9u7
hTShrDf8/HTz2RoyQDBmD3KygzAGiaQsx9qut82grVK2xIYKgdoK1xVE6MGhQjgmm8TCp9PEftOX
GAsSZdXM+0b/SAip9cLnunqv0mM1RX6HWzEDsHWjZdfk+F7NP/vcU18myAQCm9213nkknV6p20p/
ng+aySV7QNIVfzBiX/2tjumH2vSHcHmUYtNBXE4YcabCGWHvJkeRbWIUcfVK6C/lQmfCD5+b5NpM
V1W4rW/icqNWx8nlTONXj1a5Le5xhDUVuk+fj+f2VGThO6O+ntisAxhWHrp4b9WbdGCE+csDwVRT
eYcNK8DJEdq+rK9p0dXjHTX8k4PIEKse7mUo8t3ill77bL/YrrJlzAOZClLbWRubNJqeSR2IjPja
tvBQvPb8NzZv4ttEbh33WcM/vjeNAC4RRWM/N17mDyWaXkU7/ehMRkYONqyop52Oah/ovLHOin2p
3CXZKYWto0Sqe2bHy7W2I8tTy2cxPsTLVXijWrW3lOqqy9JVCk4eC3751lo05WZf/RXjzsuq7RLH
a92Sfi3tFa9Hu+yzGqrUrpD3eBZdqq/IZDH9MjMYPY/JE851KW77aVdHD6I8LsbatSt8wo+hfk1P
Kxkf7GLby5vOSRjzPs74Nr/u6kDiHxKbvHid8qNEjNkkd8sCGUbzGHGpcsN4wl3tuih9gznZCGW9
bA3Xjwev1jY6et151d33EsjZkSZOvi/VdSrWaQ2Mb/o5DBv0q+nvtAr0BxPaebYV7/GybdRV+T5J
ej5+Y3nGe/MRMrs1gZKA6fa5Fdf+zbVl03rGN6Xcdj1+19dIuQZa41h3rEH0UYZnHDblcGz6Yzf5
cbROHd9pd4r1QnKWCpZsgDku/NC4WtAtWwvC3q1cdmPcIFG+jZbVUO1Bk5totG1efMv0TIe/AJSX
+KPtlY86/jfQ3dh5mFY3EsWXnVyjDU916Kbd0cHugXAcag9vRpDh+y5GfqsVEid8OF48v1Tpj9q6
C8cmQG2+tzOm3FZ6IA9uKqHtHIEIshg8UbV+icWCg9xc/FGaR1m9tzYGqPA+nzgman8ELtT+t5hU
b4rJUlB136UK0A7xjaKjALJfqjHfZGyopvSgxn9GhGqj0wSD9jbp25JyfaG96GG3GpEbiwa3Jsag
pugCZ7w1kVk48VOHhl9d3vKkDpzqqkTgmatPtvPcGYY3lPWxN+5HIlpD47kp8dnsOrGJKFqkZEaY
8rqRmU/eFxWkiisrUEDeGA0iZUR4+RJ5+cTjR6qcp7PnKj/ziNiM3xQWVDfxBcZXamRlVnmyi/2o
EYGZPPaiwNrhbKWJtYQLN5RjaDL2BJlACU7jEWNNF1j9vT0cC5GtaO0FSNyDUPhUP/zY7Hw53SBH
DWbeQld5t5pwl4XYgsuN3jFMizVCYqw+KVLTe2oSAWrsxHUCErlWLeQuWv64tFYDdoST39aY0K91
UA9U/V5PU9/pbqd4DMbE4ISfVr41534VbsrIXidmtF8sfuZlbjxh1JvWfcDqcoCA5Rv2Q+2YOO7E
IW+1TRcNd51l+fVEGuqYHe1hvJJo6rVCBK6J4cGE2otQyiO/a0tWkocN6MGK4cDYKYSxcA6U9sMm
aKqn1lMar0l22kPNvr5gjNGFr7XOxqLcwBaGR0LrS7wuot7NDOHckL4UPxz8labzkTivcR5thDmy
/N3rw53p/kwrxetnVNvmCCvoqRvhvQ3RqlNT/mHGpGsTSHsnWJoicQxFcdRledALcztZbNKbUP8Q
arGKkGz37XNe7ihrBI0zoIxV7kIDS/hU3eTl0aUcEzG/oYFvaPux5WFfQGHbn8qjVEO/UYPQeUbr
Te1wNnC6rAxn3hCe5nUuuSjLpO2MlH2Sg2PzLUoNIk2a5j7t5geRYjl3DdABna0ZPsPpmNvhCuXX
JsxOnnDjztb4lRv8yOUovayo7kz1ReEViPFT9s1Hnzm3vZb6aln5UXbVjneYFnHjNCB78FsX/Y9R
jYJuiPdu3NyGk7zNKuO1dCiTN11ymxCw1mndKlqwIwzd76ytXnvcerjfr50wPzRiWi259psQ/q2F
qd4zQyb8JlZfyd+6Sstog1U7KNvwo5+Gxk+cZu82oeIZlbs14/lXn/c8rfJWr9VrFW/0kCYpE0l+
sA1nJ4oOqkvudJ4ZGRV8jIqKp7O8uYZBPbG0PiITZ+nCBn/txDxdlT78urLsX/zDeDMJxVynVdlu
nGXur8mAwkbk8gpX9VJ7nUPmZCpQq4OBpq4WddssgXwwfug9jgih+HOkiu3gsOnJ1HDyVHW4zXW4
Yy7mQ4NLCZIyCUoMQuxhYYXlafO70QZnjxpIWWU1y0LWSMlvYI1rOjkfBrN3Zhq4HVq5TTBz+lnR
orOvxI6v+zONkebjzycZPsHTBcH4JHXtnEBI01gVbasH+KafhVq2TP3OHeCwHnOxC7dpYeRWvSw3
tVqULGbxwam0KpA6OoFKtVeOGw4b3bL1K0bRszRktKrqYtpLVf8TR9hqmzhunxr8BAHM7j5QMjaC
kZWHr8Wga95gx4L4DBw9qO1/6Wp0PU0tbYgMrbLZWEw/E35EugZt4OZcq5MW7IHTPmNeag9Toe4I
TOBsbuNSr2fzWBfRDVF7W10nKaEoanyPg7GeeWKB02NX55TwO3SWVcrEVNdLQF3xEJk6x+nCgI2n
qqXf1+0aJ4NflIPcpWpxN/POD1q47qFrjem0nfDdb43etQ9VKwgLSDW79xfJtJfhpVh3S7rX7RgY
hyGMlTueVv+w2mV1UvstLesgaThOha7FHizTsruxwoow1GZzm4nyXm/CdYTjx08yh61gO/dbVxni
o6lWjKB4NvNtY2aAupeo3RlLYb+YnVpsG6V1js3UnKwFkbPDGhId0qni4NJZAOF5J+zmDgpA2696
Oq4H4v6MfeW48QZHePyGPiJ6zEYB2tBRWHLlmEXExveTte5ywyg9+AQ5ETIYQnSltK6gzHeYleuC
2aeMlZ9UQatfijJjm4K6fm12Av/zmPYsX/kQxIo5vs9dW65CM8ELp6bmz6puk6uk1sS2ztvpLW7M
/IYVarl13GLeNFjLSQ+N5HXtOvZDThf0fsJ/VLwPEuMsR40Jk6msLO3l6+PuhUrHOU4kEkskbJQi
B2ZN3GV9rzCDc07DDPNNIfVCVeIcJhKdkOyUUroTjOGmivJdxgllmIobVrfbvLX/rqx6TmKANB+N
SU1deDwpkotlCZa6JTjkG9ncped0VlCVOWh16E6ohZJqm7S4JdmgL6X5TenmQlXIPivd6FlaEGHK
ehAl1XWsKPvEjr658gvFGvusjmqkBnvMaEIsMl8bvLUjj6bKWL/7578bQme1mlRpJ3dWehq1LLYl
2dvSpSvyjVjuQiHoPMlcMyXjfqzlfiogF+eRUu26xBQbt2zBo6UciY2o1H0xSLkHzC2/CVC/8NCc
s4cWYmJ2x1xPDt1iPeSt/mFIZxs3tDYy9ZsBe+krzh7bxCZXKk1Z7xP2IqxFneq7Q6M9EuasPS22
Wn8jW700tE5P9l+13GqcrHhs9fTA/cyrLF90zjHD3w7csxbnWNRzFluMriEhvtUg9UX9pv5/ad44
/f2/rltvu2SmrcAroYzN2oGLHvRuU+1lHhHbkFIJTmf2+n81hs+T7M0hz4e8dFsA9fVhru8jlfCw
+hs5zj+6rE8qitbZrYQFBnFqU/mhiHJjm9m5/rOUg+FR0NPXZHTbT6pm2is7qhfdn4fWVrZVDh/h
lO1sP0IMdt+jRGoUAEAIVKR9pK7uo+MdS58IEvGdkE8/Db3PrvM0VP/1yGNL6E3UlNHBAQMTU7aq
5j84tOLHkFOD9EpIAoe4bYe1mobxtUL8WOJ1SK4IBmqVPZQme5PVnAG4keKXmMCQBy0WiHfbEhJx
WkfFZyHdeG/qS/LSlcPwTte6estLljmvVorkytT5maUiFUJM7OGpTTtO1jRX653RqMnr1z/2528e
7dz/vU09N6OSmIwB5ecPrXhOcO8nNnvW+68//vPem3re4jDDZO6tmXyZYkk3Q0yUg2ja/TTUx4UU
J6+cJgPbZfb29bddkrKcl6tlaoAYXBD8NhlJqXaN6L3T3Rdd5A9WhZhxkPabmujPkWtvkV9fJUVM
m47SjcC//vU1fD5Jq+dAtibTsbu3I4tjJNM1ztQp6NRBf4v0RF53nZvs6//j7Mp249aV4BcJoHbq
VdssGnvsOHbsvBCOk2hfKInavv7W+MmXZzQCgrwcGAficOtudldXxT0QzineEGggYMrGSq9spKwL
BvWQBGxcWOkqrXYtHriaSs5JZu9zJ91wzNf9vmpLV3cCf+uia2YeCZEAiNbikbKjpijvRhi7jeVb
m4Z07dQ5SyFyMA0RuYgDjNV0AnnHC5K2CDK7YUt0a22Uywy/XO5qFuhI5gtgmp32BMmqEUk85w6P
lHvYkI1Yb221pJuF1jTTKkuMYfRxMHdlGNsaINtbLZdrU5C8slbVCF40VLWnihKk2ooJnE+NKY5x
1iZPpWjMx9sHWr/EXf+1hKotOWeKXFCT4W0esYahnGF2XenZs4i9ThtNL7Fb6g9Vb/sjevRBqFal
3Q4YnzjIY575idaoeyeuu0hzzAXyRQ4L4KpMKCwr7DtH4gRgFBCz5URDSkEr4wNNCvvP1BYUQJ2m
BOeP7hwWZtp3hOC8dQhEzgIt46gCzRr4XniMtI3z5/Zcr8cHqhxhtT2ZudX1IyhYnizyx0m0DYTA
2oel0ID17QSyB3y45N8M8d0BDdi//WLpToLcLUXeB3yNhN+X8V+dbglPrRxfS7qIrHGKykooWlYb
KG5SSNKzwW/Vzr/9u9c+f/n7lxvYKjpNYx21QW5BwQQ5UBQTXXDNbyzLyu2wpMvHx6LlRkLzqCyW
4wCuPkQwU/fXpIW4M8tkS1ZmbRb6/89CS/MYdZJxiJq4fVSRiWyq5DsvrOD2Iq35M0t6Cg2zNVsp
kBNRMxIQCBp44AdjXDVHVPXsnVrqxG/FkIQxFdW9rQ7ZgzbYy85hIN8FXzi9s0Bz8nL7x6zNVTI4
uJAEilCsi0zaQZN7uLPT5gWtuf/0NFMtycqUad4LENf1UZ1DUq19mRZnN6lnE9Wu279/5QrK2jAc
fN2mRRBD23PReaJtgcvS0uTp9tc/ma2vWElZFAYEj8jTDECgdMEStofhkEb1UY8sQMEqt3ymPvct
dwi6w3A/P03Pw7Pxi0C/5098Vg4seNnYpMu1v/YrJHMwaiZUJsAzAUFEAJGUXyVFCbMDVWj6y4Q+
x+25miu36/PvXy4vpRxUPRa6HJRphE6QkaMInqrEG3W9VnGTdeS/h1xNwD7XV8iF1cj4o630V6qp
8aFMxmRXTQ1y3otZoFjOHF/RbTCoVwxMHOMQP06LOT6r2YJijDVA3Fsg36ehFOkPFtcPvd3hTTDr
SA4Q0Z61QtVfWAwhC5CSqNVfs+vZuQMB2r6vx+GuXJwcbV9USbHnduMztAWHap0itZigMlr+yIgz
On7cI9GH4hMP9UXvTkB0jIeB1Ui3FZVutW5FlvIly/TkDHYOVI37CrRqVuEEZRwXnoqM1EOcEnGm
LOVbJNfXbxxxpCuhoL3DpBZgd4Zzz4VvgRbc+ifzS+R236qYm2m4YOLwhvKgIxbEigJunI1HxUqv
CpG7fJdeA1EYsLlHwHvSGIolA9LIFeuZu6Qp2S9Vvbwbup6/JkJTfBDwoBCm8XJr4dau+mVBv5zP
GlUHVeuR/9KMN2GqrrqwDSOy1ntgSo4lK1rHLkwbF0wXHIUeSl6nWJT3c2VYvoJ286AHWYXP0YQb
FAmf/Zoxxa9AVA9wy7g8T2qW7kD2lG8kZ9YuvOSByqzqZ87gIebKYlALBEeO07XKGYrNZWjFYMLR
ElAm3L74a+squaO01RFpFBhM75t9ZlqvJiuXDaOifiKmrtkuycGUSFqruZECLwF19khpYnbSQa3z
1E+x+bqM8RJVSDkfejPGOxVp9ZeqbbtftLBT5gM61wzovSiL3nXMWICSlMb+CB2dEwcmNuAJaG9R
Jsx3NpxYJJyc+GOXoJxnLypoAwmjp6FvZ+FOcdc8WCn4h7Ke849MnRGrKWQYDxMDKoAg3HVHokwn
lM+UUzW3ehjndfygTm3/OIvSfrggm35WoLAE1R2IhCF8r4KI0Ozr+S2pnfahb1Iz6Hg9vqBbDTCk
ua3pjzojaCRfJrJblrHlrtIl7T4e4ywGE7NTBkanTfc8AaQ5AUvRe8KIeOqyxIkqwpOHGTG/P5Yg
U8KrI4sKFldnZByoW5npgG/N4ELSWubFfJg6j1RIbzciR/ke+LtdyUFTmcztexU33WNajSrI2Wnz
bgycByzTRYg27DQotB7FW3jnB9r0SjRR3qP03BkHMegNhE8oyuFEzcOpX4wf4IOO3x2nosAptbYP
YlbDJTUI+LoB9Td1ZC1Y5Ui9M/Wk9iEqOIZxCqdhKe34PQU9sVe3iwObb2A/R83JglFb5oCNaeuj
7mkGGWuKJ9JAcQUyaaiIW3aJgZXsIDKU5VkNgkYEk+lzwtQ6AJ2W9uCkNth+2UShrgRkRaE0TaCT
4TVzhnqn13rtT4gLQ7QPdQ9kKrMj0PLZGToQTkAh1eUzaEH7NEM5k479uZ/Qo6DyWv8N3dTitc8Z
/92QkQdNMQsd1MFiK2xZyaAYki1TeMttdN8NkYUQwhVjAODJEqTnfEuZZW0AyaLBbpTowoYzTwiJ
wKq9S1O+Lxut382DbfoZsSBnOG1EeSvpP1WGfIKRf+40m4pINwSYe0GiDqRRlxx0zsEaZg5NqHYT
CXqwj37vbcF2izAqUHlOWqCbhr1nKiKOYkTXx6IaQKeIBJyTSlz9um3hrrtcVZMsXKM6PNNU9NkS
AaiCneUT6m0FN013cQQgff80iqyeVg1OEjtdN0aQlXVR11MblDLz37c/vhKcGVKOG10iLaBd9Qil
dVSWcQ7H9D6eEp/mG2WIFe+uymppsEQOMfGIBx+AxoImXd6E6A8tbk+i2gdVLAHLR18p1WOpVBuD
rvg5WT2tTtpZZwpcul7n052tFjl02lIQwtpAkuXwvgHQxMX7vy3hZWm/xA9mwmlaGxmcvIDJB+SU
PYEgTg3HWXlTAcYJbg+zcthkjHIMYv+Zo9kdGoOXNI59XHrzlWXlxizWlkzyp5aeZK2mN8DEAzQG
1xEO4N5WJ9CoG2AC3ZAxXLMeUozagWpyAsR3iJAQEt4Imlawaac70zQeUh3QBcMa3xtb+Xt7xVYC
EFmdTE802hI8ZKK5/5jURzq93P7uyp2RxciEElsaA8181C0XSVJtAHEPj7Rleo/FsFHDWdltXXqa
qXGcA+5qDdEElkSQUrkg+PUMQAhvT0H7tB5X4iddOrWgKOVgDpuRUimNvY4GcKc4Ca0MTZB0cnAQ
lhXYhk8Vf9PTgBUfDQBQaToFoMxz9YXva7Y3UoQE5Xcwo0JJZafT73lW7MrpR57WwUQb0Cb/yD6B
PN1eN3Zda57G4YmBmNfK/UtrUFu8J/wIeLjbsl1DwMcJ8tGkD40hfmBAwVXovut67jK1QtYPSLj7
wdin8GoDuPSAFxzQ2pADB9e0P9Av4sFZA45rgbvU8Gv+NyP3DVHx6ceeuF1ZhoBvLtVx0pb9mAe2
uWeJ/UCH72P816yXR1tdPBNc/3m8X4AtXbrJzZ0T63EPxr8NDaFMFWZzBfjZ79oA0yoEJsYsIEXh
OzPCNSQY+XNZji8VAOCj7U/TG5h3IGGR8hmd72geRzjVBBXdjcVxmgEQN17IAozP97zmAMe/8Reo
NWCNY4A9gNvTO1dpgWuyFG8q0N+YaXgQiL3CUMOaS98adiVELwA0X4BKAWpakKdCK7yZ9cCR/+a6
38zE5SxUy6cYCmSAuQDwWCF7rX43Ffw/oKy3lV2K8mDP71gN0TsbRPPTu5apITKxrtI8QmSodYEF
LjMbuxYm1r6AMRhdXUPBYAJTd5RahzoFehsM2WDHrf3UBgywDyy7dtXmzh7xmACaOn6Y0XBYAoTX
osuxBcJMFKXHjSBJkEgHYl391Zl3l3e2EueAH+TAAJq+KMEY3pEwRvFDzZ6b5nvTDl5pgsM9KXx1
qTyepq6wkVt+M0qIIygIegevJceCn3jbuuV4YtNPpdbdpPrGtaC+4N2WcJqxP8XzmES2+aRlAGFX
aLokeDGjfOACztii0K9MPy84TgKspaF6FMhVTR8h4TS64JqHFMZdD2WK4q75bRS7IneTV124lfO3
Uf6o6R+SeaMZMT74WaJv2P6rFseGJvH/uxhoeCcWN43qRHq+F0bxUNbZu1khuB5RSNwwCRdL/x+L
gEGk0I42nJuJaOvT6E1+EQIa7lehEdghGhY86oMU2kWWYzfs2rtqp/ixf3vc67VTjCs9SpnaMkOb
uvrU+xBKCX+prthxqJrV3p/B/XE63eve+/PT6CYBjpCruU+/f/8T4yGGlgI4kJWh4Fdn9Ukb9VNa
DYC6i/xR1Ybw9tyueiB8X3KqbGqYTqYpOyEL27xrqYr8Fvp0N6KctVMheVPUKJnWD2V+aqxnph1b
gH0Tnl9aQDaOxFUnZDtyErTAZVWRrshPQkHBvDAEeH0qQOIoeLY3hliZg5wIBeu1XYPePj+N5uwP
KWjYpzLo24dRPNzegrUBJEc6UNOyOlrkpy6+E8BKUvSbME31eoiM/dsIl5G/xH+EKHnda5iCSTIY
XCSQEDkhj4J2Bb6xSivnSO6qa5GK7qxMVCdK60cgXPYK3pi3f/3VCjT2+DLkl1/f9QbPVCvNkNDg
h8awd2WBeAYsxyrwkRnonOpGC0YdyYLb411/D2BA6brHYCRMcrXITkarn5CoALm/5gEX7Ksi2+Xw
3z2S+IoBiS8z25jj2jnW/n+OPRNDhah/jsxqvi9Nglaffl/Vym5jSlfDWkxJuuZqC7KHOsb36Z19
Bh7Vzzg6BTyEKO5Hdj/7Whh79uTpQbLfAg5cTy1iTOnyzyJnRZ5izLJwndfiLT9CZYA+AEL+of+F
uEAfe1Atin/dnuInRdkV5yC/E+3ZruIYOMuo9xc/D4oQLS/BcEAJ/Fz4y/6jcAnOvt+/w4R6/Z9q
h4S9l3ksKLwta7Siie3IL8nSzoZaUy7b6JohGpr8NPj2AIFAtzsAKeIWu60O7dWRJKOhpng2ahpG
4kH+zQLvBToK3dyrXN3TPTVAHc2jG6798slrCytZj0rVWmqOWFhtUu77xkZ2Lg9Z379atAlGiABt
3LuVO2BI5wXg79liTj5HiPvPBm+eh6F9Gi7gpNsnZMVEyY+tnJaaToU9RTkd3F77pWdbtGxrX77c
ui8WiunAlizUmiL0bUNy6WdpvN/+yStLL7+xBnRMz9mCn6w2ygFVJESlTXdq8+Y3ErVBwcettV8b
SNpjiL8UYE4qnKhBMyJKUa7OojmHTh3aU222vz2bFUcnk2zyxs6oQqA0RPLjpERpR9GBEI31luFe
24bL379sQ24Dh8e7Dt9np3b40Jqt/V374ZJDGLqugtbPMEUGYnPaNMexq0ODpV6+FQOsrb9k/6Fj
o3cEDaIR5EVdx/koaeNdGnyQHUB3Wb2RrfzkP7xylXXJDSDZXxGrxQq1IXpv5sTTHs0D38f3kBuK
+DP3tY/CDI1zFzpB/yu/M1x0wrnVXfJHf7t9Bj4p+K79BPmWiyyhTWdMUXLoNRfp3xN037zKr3y0
jOxstEpC2+k3DXlY7coNkOYnXeGVQWVazjIXCu0scwJXUBeg09k193gpuor3B8f7rvP7gCJsz30I
AXrUIxu1rJXzKItG66ieG+g0miI0NPD+bcAL+/YiXi8t2Y5M07mQROsdjvnkbu+jF8FT3NfiULq1
e/4efDuk7q8irM6Tuzu9vc++6p3Qlea+P1w8xOWRlOGlkoaKj5rQxi9auSGfLElfrt7M1bQh5LKr
6H+BSqNuvk4NqszJFmfrdegIpnzxGl9GAKUXmEkHjLCc7afqAVCAO9trgjk0j9pJ21cb+b81x/pJ
N/VlnAaCnUoxa1M0hMoZor9R+gi0w2k68gceZsf0bPtbEr8rDu+TgufLUKo2CsjdYBed2PTMIeSA
WSvGxuG7DnPDgkkmpR0qGy1O+DoaPrxXJA9ctEp6dJf8zh7ivTm4870eTVH6DFWlc3ca3o2w9OvQ
ipIgC9RgCDRX8bfOx9q1/7yZX+aqDcYIzTS4yPHYnCCFdj/u6p39DWM/2bsFYafpQTw2KHbmYd7d
viUriuSOLG+dGHE7aTWODLpiffUUR1VYe7bXBiMufHqKd02AzJ6L1tEgRr/BRri0sqsy96i+9D1k
Ay5XQdXR64yuKGjeldD92pjVylWTqUczBojBkl/29SN+QVuPe7Fnui/u0z3b/eQulLeCwR084U9/
weo9u8AmnjK3ues23Lh6OUFXrOlnLezLXiLSEZpIEZU0JiS0YrbvlQVEVtD4yIQPsYLY6kJNmyB+
ah7MKnvS2cvG3NdGvqzJl5HRT2wOnYG1vTC+VYfmQHfxHg2Rfn5EtL/Lvc4f/QmnVxzovgqa3Zbu
85rFldlKSSVmRbmMPHpLKILcVU6ooYU6/s3B7I3ejH/Zofdr7Ag0JgMkCF3wc7koq7oF3gG11+z7
o/hwfmb31gc6vy87g5O35RPWnluff/+yNhMUn0B1ezl3IFM6998bdKj/sB7sZxAVjCfoHf3pfqkb
KYvr6DDb+bTSXwajrV3ljOIQmjh+bKcF+f5CvodW4T07sROUsH0IgdyBEwDbkAWKzwIaAOoUCg8I
pQ2ns+JfP8/nlx/RK5DrQoA0gUXqjfU7bdya3SWuu3bApTCJA1WQdZA4jNCKO8Gxxt/sEBgYZPz6
fbPPscU/lZ9ock7uoVfkgpk2Ur7zvenfPuVr05IiJLDxd6rVYvT80lyZEg8AiY0VW/OiMkfqkAwQ
c25wSIwd+wuhOPSeI/wZAudv951G9dMWk9tapCkzfBo6xMaW5fOAVAf6OL2yx/LeOtJd7SYe9xI0
lp/t+8FdPBQh3nq06IbKsfuOqHfDTq6soswCKnieTZBVnSBslfuoeQAo93R7f9ZuGrkcmy/nLh21
GBrCCBH0s/nafked5K54aiMW9i/pb/tlRj1gI1pem8TFDn4ZSdOIozoMI7Es9wfQEwBAs3UUVtJq
RDrkA6Ap1G51fPtnC3KR1EXh5Uf5WD+zt0tfszcFPJytHYu0EyTF9/phY/VW/JesHTTRjkKxbMEr
7bH8tiAm+Vu8Gc/aG4cgHphmgYMHyTSoNlzloGyMef11Rf9DFQoFHWvJsIwtS/00bqDgiCxU/NMG
dU2ZOBvNeCt5QypLBzkjZD+7eYZfbAYkK+81juIN6Awg1HBQFzxz0mSfVeXeAWff7cW8fj6oLCaU
6hOljiCI4uqsBMcID0ZjiyTxehxDZTLGWFnKOu+xT3x+H6cjoR9JtvUeu34G6H8IGI1yGKwYG4Jy
GhgQzhDU9kHvcdD9iw/JvTEc/eS++ZsfEFS8O8fqm4aE1iU8TDaCw5WAlDqXJf1ytRjLLFNdVBz/
59lD1/pdegSv1YGdFAdvpCFQduSk+RXi0QJVn2+39+sztP+vZ6GyQlBRm1ZlZ7h0wusC5az6ZtSE
0wGKs+dpb/kNfKZ6nDHX6m7el2dr395tcS6u2H5obv7/jKGczcy2xtjWLt0P38ld9mQd0J/yCsqV
MwoBW0u7diglw4KGNfQzmrgGE7WB33s0i1+3V28l8KQygLjImgHoMRyb6ayf52NzcFxokyPWJWdI
835sjHI9V44L9P/rRCwQL1oXo9v6y2v6Ht9rx3RfhWqk3NuBcleD/jT51t5XR7bxVLvO+W9TGV48
QqAd9LsYMTlNobUzX/O9vo+P9JQeSMgPkD/38rOzYTNWkiFUJshMQcSwpDOMRh3Uf3VwsoClDewU
z82T/c35Wd13Bzx0kUE2H6cjRDQ9K8o2Lt2KHZZJM5MEBG56jDtXOGgmRv2860A3lT9kwKBOC3Fv
b+DK+ZM7fSqqQJfFxvlL6yTzjLx/6pRiIzRcMYpymXsaqzGjwzRFM9XBUlZmy2EmEBgTvBk3HPPa
EJJhcvCg4hPUbSPIoD5b0HmpxjQ0i61a4NrqSMFLUypgFY/7y+rQt6m1fJVlGw5wZXvlWrUFkGUF
fhc4O4h2kyn1HPZmUZTKldEzm+fbu7viOv5TsO5YB41zWz9kHDxRo9p9AIgMcMs4wRiYW1pra5sg
xeAoZPZsFBSj1KBHIhZY2O6KSWxcwZWvy1XrHLrqiE0d/RBT4k7lEKQM/0k3vr6yQnLBOiaQtl9S
BvrEyXxsHWuXaXPIuL2D8E5wexNWBCCpeTkCX7wnBzQZOCtFP4ytZhTBnHW4aqbV83Osj6DyV0UV
n52yMy/8mSiKKHZdg9rOrJ60lJUbv2LlvMl12j5tKdKNqX1oW615XYq5P4BAU/iF08Yf9aL2u7Iu
tmKW6+EyNSXvqdGuHngHUcbJtOheGVGHdphl+H2SqOBNM/IDZs5fWdEaYLFoxD96I7k3KQUOHY1v
uXGwtAZAu6QtaiWkGc1yzxCTNgeFValIuyR9cTCnOH0AH6yqhk4s8t4dNDDKEM1hjd9AkAh1f2hS
xeDBcWOlKsAk1pqhmLv45faxWLEtMgggBrFFBdkTehgz5wFq2GfCh41Pr12Zy5BfDlzdpVZXqIl5
0KFEAtYtKBKDycdVsmnDsq+FR3KJ3BKEpFoLnqFsAfzWA4tWC2D2nO1FjEr1DIHvk12R2ectUUNV
pFYIGWodSVt1gfxPl/sGtfTftxdy7QpL5qeGA2srhdgH5Pm+JXP/qtI0TPoLnZ6zRfS7sllyvTwe
i35kIFw+gML2DL7+oNa2JL5Wcs9UroNXppbOidqD23QofYf9AsOUGy/xIQGUMh7BmARsvPrXbFRv
TBRPc97VbPTAFUfsareAd3NGdbC9o86TxnclOrq4eGGgtKsOkHV0DfOcqeBsrb43xQ+bAYxlQ017
eb299CsHTQZmj4Ne0ThTjEM9kf4pB3N4KPqs8tHorW1wAqzYLeOy61/OcoaOHWLSBCetBmdb+jTb
YKprZreMX8zhn0RcbHQc//8gKs2LqRSmfWioerrwkwkLdIl5AtokulFOXDmlhnQnDcXkhkJt40AH
G1h5BlkVPvcGhBj0xQeXyMYwa85G7rHIUmtOialaB21CRyMa6xLrQx+I3rvQpppAKWKheNCMatgu
ovd1PeVPDdhXEtfW0FS/EVWunAs5vdqrbJntoW0jqBHMokGL5EkH48ftQ7fy5Pi0SV9OBD7Eh1p1
VNCb8ccp7i/k02jjKhaUuBSr9HXN+gCf84YtXbn5/8mb1iStACoAjzUeB7+zukq+FQXPN7Zr7VRI
jlL05gCGiNkG52r/2KJNVZ9+zo56Krr324u1shOfKfovizWXg8n7gdqHoSeRU2T5hdoUzKhG/Pf2
AGszkKxvAuovFouCHpZ8eTQtFFBt65wyETLosmzs+MoYMhiF9IaFJqWSHnI785r8zhHKaWiBZgXg
9/Ys1q6N3ASQUKtWjGZEeDSjtx60g7muB1re77LmoS0++vixBio6E/UH5/nGE2Blb2TAitpawMo6
lXOgVuq8TlbdfbOoIWJXw+vgz+2JrY1xWdIv+z9ZuiKyyaKHWK3GI4sL5LFN1NpdI+YW3Vi9lTsi
Y1UgDsmyVEO/n9mA3ricXkG6u3F+17ZeMpsXkdaRUGy93VMvRpdgkZ6L5j4V+e72Aq39dumJxywy
lkWOho9SdFHRkh9xOv+9/em13y5dbiSNe8bRHRV1kFgEbbfhvEKHIAdzVFMEakf+iU7DpjJQBYSF
qSAcvT4IyiJrIGHTjPe83YK0rQTzn0DvL0dIUTOnX2gzR4IWlqtXQ7ioeCNV1R5sAwiyKfnNYvaG
hsGtmukl+XUl8ScjUCDkVRXM6NRoqIV9igdWfS/1pAEDPISFvjmqbaKEKPoGlbJMUVxUeBuwIDsF
DRJh2RsHY+XmyICUxMATtp86PRI2edWb9j2f5teS1E//dDhkVIozgNwgT0c9ArLurwrFOpGrUWeQ
tyRj/u0h1mYg3X2ohuRGwhwNUnn8r6qBJVWdxRmIy63y+srdkWEmaP0lgkLYKRotfYC4wjQ/TJrY
QgSt+HkZXKJPBshSLYtHVUEVhJRjCHo92yOpfazyfV/R7wuvf/zbUklWYJhBaUg1jUex/QoFLXdo
onl8uf3ttVWSzIBpdERc+EGiVJRn3Sl3TWNuWMeV4FgGiuQiTpQY8t6nZh5/sWL6VpSlDqzw/DYS
dlBtPFv/bQ6Sl2e0E0wkhn7Ip+YlIRR9S6b4dvvbK5OQMSAQUK4KFcI2kShiWJN8V9SJzztz54xm
YC2/bo+yYoxlJAgtknbRqlaPGv6YDE8NGHiJ/SGGrX6blV2WcR6XpthBZJXA9y12hBhPF6R6vAVY
WLnKn8nwLzbYGVRsKF3UyIyzB5XY3zoHkK7W2rC4az/+MuyXz/eKPlloSBNRvTiHuHZOjqkEt9f9
6i+3qMwxaMdZl4LcdkGB48KqYHltVuxLfcsErX1eurigamkVYzKWiCqt7i1pF4dlBZZpRtot9aqr
i4MZSPe3n2kH/RvWgr5rANsdSl8JC28vztVDiU9fHOCXda8X1lYGZM+jEZJOEL/RqOnTVIAye2t9
PhFs//GlGEK6ub1tssQUnQbexfJxSe3sFdpRdpAmeeUpatmAUoHPtTuoTbq3M2ihVMNchCJD//iE
zCjAifO063kDEILQCz0ylqJGPSIGySC6fXoYBIdGBApc7yJWjJOmQpvv9uJch6RZVPbAAm34jgJG
iiOMJqRdoEKDbgQTfPwX4vOyc3luBSXy/aTLXYikutZ4KA0H/AtnramPVJAIMYPXFIfkYhj7jZ91
HfSIn3WxY182rUNusFeakh3H2fzDGyWEBoiOlCq0DC0K2tIpO7ScBnFHfHU29gQCRX1u7Bo8JnIo
RNxenJVDKTNNckJj5HHB9VS11TOxLxpNfbExw5VTKbNJjjYY6qt0Uo8jOoTNJf/NRXEeJuc8zclW
D8/a75cWkQ1OOXY9bQDnTIf7Nq0XSNewrXzOVZdiUZnMWwgbQuwaHu0pVEWMpi1dJdaPTolzBB1S
0McSsru9D2trJVlOFRxX4LO1lsjUOBjeaerqEIGa8tRHlXLrdbo2yGURv5y4PDPAG9s5C3Rz0amS
tiMkfLQzt+19sSS5d3smV8N8rJlkSalWgEA0rpElqCl5QuWoUjy1KSGonEJD9dASOj9BB6tboMYx
QpETIiDtxtBrh0GysDEKDyDOVslxECz2aNP+4g7b6KpcOwqSic3rmcTaYqlo07ZgOnTnLXFqcAuz
HWK8pJjYxqVZm4NkZw21hGJIVojIgM58qmofkPLbmMLKp2ViygYOqB7mjBzrUX/hrd25iVap/u1t
vxplW1RuE47F1FRlR8Dy3Amkn4v+Rc/qRzAg+wIUVmhsHyFb0W0Jsq+4a7k5WCf9bJRzQyID7V9o
3uTBrMdvoy02ApnrhQlMRzpKbTwIu9A0ejRQWq1La1cJxSst660y+xMBO5uVOUEG96pU2fs4Ljuz
7MNx+n17MVcOm1xvXep8YGya6dEZnuryRxlbvmkhVoZ2Tzn9U3IVU5RO2oJOr5wtrXHkOXgeutJQ
7qzc7tGK3Kcbh2JlHnLNVR3GsYZWsXUcLefQFKjeofQ9poGtw5luBZ0rZ0EuvY6WmLlSmNZRn4og
jvWPghY/TSXbcgIrVlMuuyJXZ+QpTdkRNEGgvYLFAr81yOzd8p8akSy0Hv+/XSYp1Ry1ihnkA89V
Q12wxuwm9CSBudwn3Vb9eG2dJBejcajaDbowjlX/qltoOb/cTc3ZsL1rW30xOl98S98KYmRFZx1t
oyURUWbAGVmivWEfpn3WQi7NBv9ocPt+XAclYcUkJ8OdFGRdzVxHqg3WEEjzBsPYQg3HMao95B9p
AVbwBC1VZQZ96ZJZrka6MmgXA7JHvQ6I4O3fsbKkcgeOuViQlWgzOIC22o0LeC2sSvvg/RaR9Yov
levffY8KgYCLPQJTqy2eU5l0P5Kk8vPWqHdO0+lBOhQGevxt/QMok2H3T/OSy7JD1uYVuOvryCI2
aCsg+QRtwKHe4nZYWTa5SZkOCdTZ845E+uBACeiA7Jib2RvArpWPyyXWpICTXip8XC1+qsu3qvvo
tu7p2qcvvu/LGbdRvoXQja0eL+QBbgdMlaNTqM4B/H973VdMjVwHzURC0GEMcTx0hkLeazwYokKf
mV2+aqm5FZZfbuSVl5xcCe0ZsDtCVDhUuZIg/zIe+oVtlCLWvn1ZuS8rREyh6gOO7NHo+1OZg6Kw
1DZKXCsGRi58sthSxpKY+nFIRN27Uw56MCSm8m+zVdbeUAyodmtii0l4baslA2Mm1KaECufIdAiW
gTUnLwn6c7eUIdY2WgovgIvW1AQYkaOmMO5B3D4+LTFFA9jQzru80YqNi7y2aFLUWnd1XKBFl6Dh
F1jz+Ccd+C6hTwk4e3qjDv/t1EqBBLh4K2HoQj8mKSP3S+xwX4Uc2N4YlCkcDNA43R5nZU/k8p3d
LnaVCOMixdU/2Sw+IZsQQkF4owtx7fPS7TZTULLa0BGMnOR90N97DkaTdCP0Xvv2ZX++3AstbYyu
bcw6SoxsOFhlSk+qDvVDhY9bDnjl6snMXR3t4XeGro4yoT1ZF73cKX24vfArp1Wuyy26aJHwUdoo
0fhbOUJGlxbOnQY8ua+BiGzjgq+tkRRBaJTRisSI6XUTOuGxg3e2ANwn2zila5+XbrQOLWInoTH8
wpQvP2cyDqDUhp/zZsrjH/+2UNK1xpMkH/pFqMemhqixPkCtlg7HJiG/a0vbwPGvbYZ0pcGaa5Ya
1K8j3i7eUC0+R4rN5O9W3ga3Z7G2UtJ9Ri2mVBr6KRK4nP/H2ZXtyKlr0S9C8sD4CjV10XMn3Ule
UHKSgAEzGDN+/V2Vp8S3KaR+OdJpKVB42N7eew0wBMzDpdGPjdtsQHFWnm+2eypRVsXYVvO5sPkb
07gYAhtxB/Xu1+u/f+UqajZ8wP7ufE+4Iq7QiCHtfJgsLwmnAXarS4sKoJ3vLw4vG6O1su9MQvEC
/S8hHDAvl4TeCl7CT4lt7Lv3UeMoERrrKUm7ovGXoI19QtsjBDnzc92VU75nlczv+nTKy3CRASyM
8MmlipzFHuLW13SfwB1IQgA3twroxxXea2NreGzMubvAM3MoyjGEwHb+pLVqhh1Q/6ncNf0CMRNd
zh9bqX/qsX8FPZ2mI20YXDtgmGbt81p8mZiE/MACkZZsS2VnZTGZXR/ILNW+rumEHLj63KgxUrBd
T1AQvL6WVnab2e6Bsa7PaMOnc06H7pARoU8tdfk+vXieFr6dbSROa59hHBCO4AsZk6lDHRb2zj65
96E9PzlqIyn+83vfSfrMxs+i+yRpkHScxzG/GUdvX7UOBDa/U15E5XxbcfkAJiusVbyoWODrDdPZ
ib1mE2yihud8bCHn980iW7nc+0Qg1zeZvcNUJwVsuqaz1VdqlzalOo1+xR4V5LRPiJn9jlRJ/xos
CSA0thYVZB/ZdKBeUt4kqPI9SW3rPS+bZDd6kEVXFpEHz4MV9agZu6nQ9f9yfQFcJuCdgTNbo20x
Fz5U9qZzMnI7JrKU97Bz7E5Wl0CjCgTgPaQx1UYKsvIyYux32/PzJJnzIfZldiwuOt4ww7HwVa71
aWEbh9TaS4wDJEeOqRMpYC6lqnsquzrC1dkPFwV1EpemZwl/+etjt7aojRO9TueOq8yZzmXzNVma
yLfmsEg/JC2ENWQc6E6xSFm2hJyTRv8HBNRDM3zwDmmC9SwJiG5We6iUsu5pSrQIhzI9kF5+vT4w
77MW8duNOfC4vmTNjJw1HG6lN93IcTyWuYN6D6xKad1HWUPjCdKZoV3Ac/76a9eCmXGwt5r2PSxf
IalcOHExwleue/Tt7mBZWwTXlcPQpDq7FvXrpehFTK30sGg/VszaOAxXTnVipOcM4HpJp8A9l8w+
dEEAub63wn7mSNMDkYUZTaMPjRK57Ju/jq2KOEE1jRCeJnUF8ZoiHYFJ7F3o1EPVHVai2cYHrewO
cpmlv96zLF7R9LArOItC1rtASL13GgURWsv/mAsjAM7/vqJoiMrSDjmBw1ToKv/ICBIhe8siY+0L
jP09LkOTyBxiwa77kqSfu+Qg0NC5PgtrzzZ2N19gowzvrj7OA0F2bZ1CJqjk9yQR7sY8v7+gmOlE
R9kyWv2EjoXwfRAnxq/ChbSrSPMvsxXsJgc2zrg1bxzA7wddZnYSoYw5df2ErF3Oci8LK9LBgutH
eW5rJ6zoRray9hZjvvmM7T35ZIm9/DP1NIS6/+PLtwX+DyrbCiLvTwwzfYGThlak1JZEzbM+z64P
FmNHy7B39MZQrc2LMfNWC1sev+ZLLJL7xg4Og55Cz/sUBPNOw8C96j902DLTItip6lYETBLgv1OI
hnj1schhyuO18VLkMUB7H7r7M9MvmMyBamdA6c8TaEVhYSev2rPPqQPG1vWtsjZgRliv2iIopg5G
OQq64I09f7ercviSjBcaed1VO1rCCzGcy2JL2uv9KM/MRiIthLWQpCVxUS9v3KlfZ0YP179lZXWZ
vrGjKEpukwyesXUApKhXybuhzZaXGYfX6WOvMOL74sBeafGEfy7zfjiosvzhLkl3UDbsRT72BiOy
e1Xew7PUWmJXoTuZSfvVWZpPGSwBNl6wMuMmI9Z3IECdtK53rnPne076+6pmT7K5mOxxecs8/UM2
7kZMeb8HwczGLuxlXbuFKOKZJcwJk1Tei6C6S/Me0un6BJ/ap7Yb0tABK+766K19nLH/hwp8FhcW
dOfAh7R0dlOobwk5pU4QolgazqT64FJj/x6ObO7bemlQq0YXJ8zxCU3zq50/GCbNFq4UmZ/UBSdn
US53pL6oCs4PibWFbV6J9GbzNoB/Hko0JYkFIzsgXDNMAKx6LIfc1BBUhzg64CnX52NlS5pNXPTa
siFdWtSqJ27vAup3YK9BjFeMbrcx5StfY7ZwVcUquEyNXVw0j4XHI/Si9wTiYbDXSRz6wZcY+z7z
NamVo7t4snHb1OOTXbM7lqobiMl/7aXaCsfvc0BcZrZzE7j3BISn7Jx1+WORJyerh2+f/SKsMrIl
DGmb5jSXYGu3YBs5zcfCmskDpSA3q7FIRAym821X8TcxllUUpOWWavnaJBnZHmy1LChZzNNZZHd8
SR4qeoQfFLRcBpjwbelYrOAMmdnZhQWxJSH4Xcfsm/4CYYYzlDr6I42TMdQ/3E/2i/uQPpJbKOSc
Xsq77LP4cX2Vvy9ljFkzwkGzBNLSNl5Mnpqbh7qJHmCMeePW0QM9ZUg+Y3njDmHXh2doDUX014v7
9lK8vOTHZGN9rsQ9s+lKirpwslpN57oZ4ipg38cUCHuYkj25zbjrCr/YMU23BBvW3mYkDQ3vF+b2
aF1DZC1all+2f9tCqblMXopRR1OSbWTZK6vGbMfCm11yz5J9XHn/dbmKZpbvEic/oMwRDtbWW1Yy
EpP7OpW6GQoQImE1D3vAOYjAYzleXxgr4c/syVp5lgddRSSSkXnnNhSkgeaGuPNGdrgyD2Y31q+q
dIC1iYSu38+uKgH7g/1x/8P1b62BngqWbpx2K8e4SU0tBJ3crLx8BuL2YVz8XdJAZWEaytt0wRk+
wPgDgI16nyF+fOzkMFu2dYtWFNwuZOza/Njrdp8P7LPv6Y9FPJOiim582rcJb2KyNM9BxR/0kp8T
336+PvFra8oICBX0hkVqTU3coyZpV+wAw8uNyVhbU0b5x+Jdb0sxN2hzLRko1rBnyKzimZHZ29h2
az/e2N72aMGMyLawIer5wEsVQiVk49ErxStm9mHLseCiyro+LkX/FGQ2euSkDQPt78pR3Uje38z2
dCi4fB6S8eb6ZKwsX5NXmdawvg40Sg26AGZEw5qPENCfF37wOnqjJOxHEpXutFPLjcV7Sdb/v/DL
TFZlN7uBOxewWsLHqhBVFNhHJt+HARJSm5SA901OXGY2bS2IiRFdYSEsFDKecEqCI1nG4fgL3HSk
eove6roaT54387PXevxUjE57gg5FekMIfJzbQOnjCAAfAOyp9SPrCQvTwBF39tj3UdlL/UIq1r8N
Vp6fLorpofIScgOrwXJfuwDotzmM8pwMVPIF0mChmoT77Hikero+bSsL3Wz1jZXbBLJoqjjV/EJV
PHmTe5MJvlEqWHu8kZJMaIXOXkZlDE/gnVqSk0qyu8ZqN7bpyiYyW3uWUFY7JQnk0uEyOcpujgYC
h+LrQ7OyvszeHoWxJVjbgY6HSj2xQe8qkmfwfKqegQbZKHGsfYARZ0DInzHYMP/tZn4cGw9WKtPn
6z9/beiNAIPevBzkQsd4sT6xIAsXXNTYlqfDysPNpp7oJitd5kkil81fNPFuh3x8UZtCQyvDYuIZ
5soqlRNk8I9sF//Fpj0rkdjVycaor6Q83FiVNqOzWzdLCUl8aJpo4rykaR4nrHixRHZfdcOH5DYR
Pfi/N1i/cOdGzSDsDuyxLdt9p/qNpGdlhMy2J6BWPkFgLWNraflJcWuGsZazhX5ae/pl4P6qfBdT
WQU+5EHjPO1O8Kv66nTDVtjmf+6l7wVu49y2VNcWEHZQscp7+aK4696PSQ4ZnzaZ5+dFDuMQMqX5
sWtpX4SqHrtDxVjwFXudvWgIFDa3OYQCzhrXuIfa5uJ5DGBWvqPFzL+noFA0u95eoPCbAa5n/7li
nca2ZZ9rpyBV5FMfSttLC7WcSk0v0N2f9S4Y0laFAewRuqjpSOZenAb6UwmWXxYG0hmeuSPTpybw
qij3Lk7PAC4QuJjIABIiOqOgnLRwKwAnW2YHy66aiMO/+FuJctY3EfTydaic7g0M9PpnEjT1K+yr
rVe18HKnNFy6w0EG3WGBXvxuJOO0z1JLnrljtbf+hLSZzLlz7y2NfSvqUUKXn4HtD0PkwfP3s3aq
sFIs0DvHCbgddUCE4tdAd+B36/AC4NS6jCqAlW+hNd7CSqGSUDwSAVB6g1T8s59k5Fn02fyp9Bjd
wdlEnAI/+MK9oQUPvxh+VTRr7mptB0cFJMWjLJYXkGHeRj4PZ49Dt3lSwQxhe2AJSMqtHUv7GxIA
fd8v6MImOC2jBAOB/y2tsFWwrVcB54ciECUcPsE0l3l9XxLnS+0saYjk6OnC4dy7wfhMMi+DHBhR
B1AM+R0tHBRMA9i4t1UD2SFFdw0kFaNsoP4OwV9GPku+uS6k4WCQdPFAhJypX0A5de5kvV8ycMss
+KLvkZq8WRU87yBseJe5i4V83i932ub3i+3PxyoXSSilancp1JVg55fPYaeUF+HfDCFJx35n0XSE
yF0L4LLlw3ykge5z7/z5QOvXoisg+iyo2IyBOIvJ9r6oKXPCvHM0itmAIlcDlCdhDN2BeFE44p5l
EHBzhf9YtoPeJ7WVHF3fAtdd0J8oTMlvuZel56AU5bGRUzpGrZr8B2HR5YV1mJqpdi0AXBx5v1R2
faqEPRwJSX/l0ibHVOf3U2I/yAZwnjqwnjINa2hhp0VEZrs6stRRyM7S4pi2KFYBve0du44MoV9h
3fjMCcqIBiN4T7AEB2SqJ+XeDuA8PhbymXfuHaaji2p/ru8W1bjl5dFvNbVe3IJPp1la3aNXEHge
Zal9tuq+URH8uP8rWpke5oDIsEDz+ftApi+dlTU3c+mzz2KROdBA6IxAayLYU94CJInNZ0d5Txsk
Yq16smAuHRGl+0jDf37XDbB2bPtgOWU2FAPKAL6VPbW73Wzr5aabJgcWX+5bVZS45YqBh8uwvPI6
deDvMqfPswQQhgftcuYu/Bp5KoujCmrQcduFAshVvnXDaB1ZBVZxJuryJUcIiuTg4j9+piMgvmFo
NIpfdZs8W0HdnVjji6hH5zj0QO8BQjytI+o0r3PSfnWL1j0lisKPHEWVSLGOhY7TeHfznFQ3vJhS
zE077ZWyxdl1vZYc9SLbKCgcL3LQjL6dWmq/4pBsD27dl7tqsqBVnKIK6CgAH6rEC86enOFrQilc
wuf0EcZEeRvKBiGkqG3YoKYWr89FO4g7H2Ckvct9+8eYQc17bgeIqVEKDCSv1R7HfXXXczF+hyXe
gqtWUZ4zb+CQGrXZckdnmT/BwKRnIOGUIGDplPbY84wfK1Tbdv3FfNTyxt/ZlDOIr+GbkSPLCGHc
i5gNmSIgX+EjPijrv9kPSmh/VMV+VpBhHFWuoVgJrE0R5bNwXuxRldXJSfzhXkDeLoWzY9M8QLkr
f5kog8uyDIr6CHP3ZMebJXvVgJfts7rUYIMh5CEa6aO2MZ/cnaxf3WDROuqXMQPRtGHkk1wYtOIJ
46fB8azvnZtNOupnxj9J5TRuCLsNO4sq4DlP3KVls88gRgfP3dqqbuvOJQcbuQsKezY8KAM7HR65
dtM85J7rpVHN8gZ1lWSENs/YBZWKvDzlD1kmg2/Em+iP68nfSu7KjbwyyLBAvYlVsc8+zc0tgWDm
gIqws2x1ltdeYGSXvRuU1OpxMDXtpzL/KvP7zK5DUtON5HslwTSVQRKnw8EJzSFsPHKywLzcU8Re
SPepj/WvwRT7N8fJqgu9alkkjJOXiKGAN/NfZVrvr0/AStXo/7jDtePlKBj2cVKUM9S7s0PrwLLe
Hr+WDv3e89QP+QCNvOtvW5kNk+aSK5L5uSXHc9k748PgLekzpnzeTdTyPyeB+JBMqstMkFrgJEU+
08t9a9a3WaI/+fXw80OfYALOMsgv0qqVTazZ+B+ota9jo84e2qRL9sGijilWNo8exYnmw13cqdu7
cZqLT2C5JPHQuMVGxWvlZmFCnnIFpOPSFWM8phrWgXKXZfD7od8gbxQ29tv1oVrZG/8HfkpwnHSp
N8SL+xObEO635Q7k/931p68Uckzkk1/nFqqCvERFIHgYHf215OlvBU9fBHp7B3/rm66F3nOZbFQg
1u4aRiShPdoxc5uNcT6OYQo0IeOfr3/JypNNrFOOa0zDAbmPKxg3B8mbtl4/9mAjdPTl4HeqDBA6
ymnnVuN+Qvb6sUcbNy/A8exlBt4oHtv7BbA2wreu7CsxwkQzpQvB2eN0I4j436ClEdnzYztmEXDv
HwvZJpaJQZmzH9JRxgOxf7voVYS26/0E5ff5+tCsLEzTuyIN7EQvoxhj2f1IxG/W80/Khix9OT/8
gUiTKtTdx0DjzHSzYAVQ3L2PVQnvmNCFYXdHNj5jZfeaEFKWQAxhbh3AwPWt48JtFtLz/Pv1IVqb
Y+PYpx5RfoXaK+BFrG5Cr5rnJhRJY9uh8ED9lE2tDtdftXLAmYYVoqedYLgtxxPtXnQORXZ/eO7S
5bjgAmVR7+w76RYh7g8x4P8rBqi8/XtWF9boFuOiuriRgb5zWmu+ozaa69GAS+wbUJgk6vuniYim
2M2DWzVhHvjqIW01HKYI7uw0sqoUg10UpT6mFWh1E9osbNcMY/FdoNzxMBANH/uBuHUW5XzB3cFt
XXG2ZSc9XPKdLS7W+0GJmnYYwqrtrGjHIaYL5OThO1Cn7uP1KXl/g1DT96IM+FhkKcOjMwLQ1zAf
bQoWNOPiAYgDdC0LUKMD5OZNq8qNTf/+iqOmH4bgIEipFIDobGqAhO75I7MJQCcuvMVSZyOZWhuz
y1b6qxzlD9Caaek8ICj+mtjXztvA9K899/L3v57bTZSPA34qxJbuveqc5T+vT8Tac42yn+2lASpy
/RAX0/dm+NnNW4akaw9m//7gVqVzPnE8uLHu8rqIsqzemMf3oxJEVf99MkuT1EOxKTi7C+4ndt3t
68L7sXQf0wCgpkmFAGcpndJUx576lCULqrlzpOpqd33AV1ahaU7R9gNwdAFWYTk4/W3Fsr1VQYC9
YfkQ8YVvJHcrY2QaUmSiae1gUUMc9EHyOSikF89NZ50GwZyNqPp+/khNF4rKzqwRN6shRjHw3GF2
ByA3s/F7Vzq7IfmQjKdL/csw/rXudZNZXi8QKMqx3Wn6lSQ/rs/DHyjEO4HaN3YqnjuJWqGfMepO
fMIlV9wCgUxvmqSxTj7qKmnIKTZc71P4h/QVe15oF3zpcjqhQqPADnHaPMqLRD8MKle7snNgF5gm
8kigxHQqFgINgbZ0D7S1lqiRc/0pE7YFeexR3Ogs9Q6N8LvjoAId1YszhiXEVvd9IPyDtlGaSmFh
EFZjwW7YkMC2fCirO2EL/dSNmNcmydIoae16X3VTes+91rnQitA2RU0arJLOOsysdUM/gFDC2Nbt
iRGfPImKT3tSTQXqknoL1LWy1U3FsCoTqmhFqs9KtjoqIdVzsshS31yfqBV+DzXVwgQPKndQiCRU
9t5p8GV/FLIt9guhl6JwOsGKjMtxL2D5DmMo1R6aeRA7x5bNDaULapysqXYL2u+hDf33Cn6O0oqy
yYJRrOfa95DgmDd+68pImHpFddAvhCQTth0bP4lgvq3p8On6MKw92oinUMqVjQ1AeVx2yXIifGTn
otFb4P53n+79H4eE2R46h6SnseJ85yKZcHt/45rwbpzAo41Lk2K0gLmCTWNSC/IU9GmwK/3smx2M
9AQnY9iIKqiSXR+klXeZ1yi5WIEuetRANdNZZIsK0KDhKDMFI4ke9iJuvhU9EH7+L3hc2Pv/hqW+
EEkFB0Ua1437jWbFHS9QlsmYLTYOubUvufz9r7hHvEYEOvEhY7oku1o/lEWGFCzfpQ6aRKT42NyY
F60aoj0pXWawg8bpLulQ6GO0vCnc6ajG7Dkgrhd+bGKMYLuASZBryQnIpw9eonYZLVDcvl+cr12w
Ra9cWcPmpSvXVl26Y6Dimua3de+fMtVv7Ot3bxCYbiNLyhIi8TsdEvfIWkMnt9qd0A4KfvQ7zwW6
gZkFe9DS/kidAa8z9rpuxMDsTFOMFrtLSImOR/f2sYkwkqdBektXLdDoa2mrdyjyRUtSZGE9slMj
6KOl2NePvcjY9twtsrpaIHcnh5TvRs7yA7UCETVT1uzbLP/ml9VWtez96fHMOxdWVuAPqlQxn+3f
tZ7rvUenxyCYbnQNB7NuYqEWtbWxlt/NrTzPvBbVvIWupwfd05z39QkKBsuNZ6HOFCQf01/AK4zd
P3UZhk4GJE7UTO6LxJM3Qb2pzf1uCoqnGznVhGqoUwYI9kHVvAxNh9aNK56IzF4CZ/51ffrXBsnY
8JU/TsA6OTS2yRynfv8iJfsZZPNHrkP4hEsM+Cs8pl3V9Fk50gtrZD9msGiECdrHfrmx10k+c0s5
iIl5C6UW9OTo+KMatvLZtbE3tjYTtM0XjsVT1XeWLXYlak9E/pr739d//ftBEMa+/w7M0EMMcUoV
MM4d+zwl+W3QOxvkjbUpNXb0MM+yzwKGKdUsYnP7oovs2It0A7y6MjLmxagZsqTxOqDyBGADFIld
3p9GSD3GpazJKfOE3Ajmay8yzu7aLZ0gaBWk6UULYwPUUYYIkuTeziqm5Ay6yKYN8WVS/z9L8Mwr
kgAmQKctGHnD2MmbVM3DFM0AxkZoilZ7B8TyA7rm8+9OztZ9vvRLVCnVoj836uyRu4P9ODO48EZF
njVnPUJt3LItFjbI8R9qN5j7KA0mkocaTckgUh1cpsJ0pmxL7XZlpEyiIS1YUCK11jF6iX7kyW44
AMeW7pxyhA10p9KNlbX2HiNYqAEVMldNJJZO+kRAAEMHckrDkvr/wXp04yUrh4TJNfS8dCbLwiFo
n9/MgIEsXROi83TI5ITLEMQqyo2kau1rjABi68IJGnSHY7B0vmm/PV/geaHo5t85Ftn1bb72DiOM
BAPzm3TqFY7xrwrNCHDuffo7rbZYZ2uDZYQRXjWJagO/jdXiRtaSQp7ii7THsILyXcJ/qy1RupWY
Yl7vc5V2s7dgLxbE3UlHA/KgswfeVT+uj9MffeD3tqCxtHSpUtu3qyVOvHGGqlcnPDfURSfmXdIh
mQ5zpn7DC7L44aZAUodovDWHKlDJrTPOw4ktagrZSIb9VHr92W+mX36gvLvRU1PUccsOazezIyGp
RpfOFd/Rrii+95ke7i3Pmb6lLqYEDMFqBjun/4ONCgCG6WCwGFK+TCHB/j27SdLeeDXt9xVJ3Kex
1/IVYCR527IAgs2NLt5sIi99cbS2ir4dd3aZi/2QW8yLRFDKo6TyTbPKiWvkDgfWNOw4BZNzVn1J
9ozYTQQwTXAc8eEHFMOTaF5Qsqg6XUQcgJzoUlHe2bWuntuF5zxkUI49yGXw7qo+CA4jMAY3DpSi
jwq4tQj8VvTAIAj2JIrZ36t6GQEXyHJYGDeZU84RgGVVc9NCJfJuGTvx1GaFqELoGTrAdkyD+u/6
7K4cdp5xIhWDy22rRjI7VGha1gH9CtuNLfDfysNNYmqZ2lINwwUQ2T44wyuCd3j9V79/tfNMWqpT
ejCJwqTGaadD6Ts3TfAGWmqYu/9hex2uv2Tt1xsZJEkn0TZ9q2O7sOCuwxokef5We2tl15oGrRoS
6G0/DaiQOgPbAZ+ahGnjoHFJSb7/2O839m3ZQXIISFEe+176SYOSGrrOVrN1xf8dNZ5/kyRZOpCR
7y7C8ayUt1Yr+F6B/rGDxDgsqtkwnVRO9alJoVlTd2R8zALp7ZRo5Dent9ovvqLzOQgCvjFZK9HW
9COALlneeRAGjEVhnxRoYsvU4cSoxBDmOTJQp51UOIktF98/Lf73gqJxQnXw/uw63yLx5KIqkrMe
eBg6MPe72+h+D33Q4TgkQHeW7Tz/LEVG9imUHvdEDvlhqR0oMbrB8np9ote+3TjJmllVyCqRI9VW
c2Yw3gx7S7/6Ezn43G2jsbZIqL0tubCVbWGWKjvLIxm0kSD7JypAUttwXrYaHitHslmm5Kgg22rC
jhsn69uSfp1zPxQQYPfZxlm28ttNef1BU39ubJyV45zc2133ybOD3fVJWHv0ZXL+uk7VGc/hggxX
KJhDfS089lxeBOGuP3slWJjSGK7tZnJsEaRny/tUFS4Nk3x6g1vuFvtw5QWmfvdQ202ucGjFVpWg
8AoyaV7/53p8i4MbvJ/Fu8YKdSjpdE7dOa79cd/N33FhjsvSjQr+2ot8j3J+VBbtRtxbjU1G5iWE
1gPPBh4DeH3b9GiKU1EnkAttixtR27+strxP7OoXpMkOg+/8aKYOWBSml5CXeRbSoH25Pm8r69lk
haslBUlixA+BecQvSO/vk8L+0g7jf562N27xKzNnssGDsqq54rUTLz3ogyMJm1mGWbtFaVg5aE0m
eO7aJM1czeKSJE+DvTyVlfWjCtybuW0uwPOta9JKCDNFvfWkxtZldh/rQd8wzW94M8Kl0/4CQcvn
dkzeJuiyXp+UlY1q0sEH6VoCFTQ7FrS5zXC7DPthyyB5ZcJN0jfQf3mtU9dGm3/4ZdX1jkwQSNKA
js7zBptl7RWXz/orzlRe0vujlTkX26l9nbbh1PYHZ0HauFmde59R6Hkm6ZuwTusFWPa4AbFAl3Wo
yLHxLgPVRHYNaFj+6noshJ/bxpysfZQRHzzq1rnXWBB0WwSP/JmrqEn8F+aPB8X1p+sTv/YSIyxc
7D4hNYCtkjfzCy3Rfqy5ODlaUFwAtryq1zaMkU+ntAWKfAHbZaJUoA0UgEraoRYD5MGunOo3EEc2
qsMr69hkcjfjIn1/shnul/kjOq4/KtfaYgqvfIXJ3wY9ofXrsoC3WenELBlxpcm/u7OOfJW8tLX/
+UMzYnK5tQdPLQe2S2fcMb0dLHkA7m6Dae+r1oLNlieP19/zvgSE55msbofJBjqaaGp1QdccJYFM
q3IVeWMgUcCbuaxwiVTsJi95sxvdJA01mf0IBA7+fP0XrE3WJXz/tWsFropQoUHNcmb+Lq36L/kI
ANv1Z6/ETpPW7c7jzJvCIzF8Tp9IG5zsXJyrRD2Pnjjq0v89k63m7MppY1K8LTifKRzjS6xL8gAT
2gPQRje4zm6M0kqaYBthoAYKX1UcdePEF6gxEbSJ2gTaAdm+qDP4bRBS7fScoOIQ8N3HBs8ICgCe
TwxYgSWee5rcCR34tykKTl/ElOZQYuRg+7jZkFURxEDdrc7k+wg3zzNd5aDlD43NTrUxEEnDXpUe
fRSqXx5ZRrNXFwC+bwXETPdjkMnHEklfRLJmuCd+Xp0AglwESFUeuEVAdkCN3mLxErh2CEcvcq9o
o3YuTexTMrbOvQ+m5o3K4P5g5/hQoAMra6NGt7YWjEiX9cEIOu6MGNFa/c7pfQat18T9imsfUCzX
Z2flHSa1XXIbopgu6+MsRYUOhqX3eSLyqBDtRkVzZV+aPHa3FnTwelXEkkOAKqP3sgSZ6WM//hJc
/9rzYDgxNfeeBSjeTwtjT2B0zj7EZ/C8/2OqFyP8g1gOHY8C1EMUsFPZ7wb54/pPXxsWI1z1ELoc
AOcdY5H2v4Sw4rxL9MZZv/bsy9//GpYGtau0s4LkTPHT75duXPYW0Vv2rmuhnvN/H9+5PCtl54jY
8fzk6PeM7dDaJCjvQjZACSpwWwdl6zOgXdntxLvhaKFzsYOr+fh8ffBWDk/O/v0FupVOli3MOrf9
D+3qMKXWXgqJtkIa0qbfX3/LStQ3OT98rBw42TtFzIv+nufypzcGNpQY6h4Yjf5yeOk3gp70xmJe
e52x2+cpWGwV9Ml5Cb4HGgxE/4m5bB+4QUjL9KnqtsrmK1vepAI5uVdzv8GLVMO/zB3wVq776Gtr
66axkgWaRCBrcHzPtpGiV6V1k7v9ZwHDllFaO6KXjcxs7RXGxmcNGW3l6yIu/Rl64Db01EUoczAV
y6172comMilAzJ+shHrMjlU78WjUsn5Lcur/vL621p5ubH9JO5246I+cPabBn+3pl4HrX9efvXLG
/zkS/9r+CqY50/84u44mOXEw+ouoAgmEuAKdJ894gi8qR3JOkn79vvbJZoemqo873oJG8QsviA5a
AmB/xyCyiPgZxl7xj7Oi8M7MTfnkge39AJIfv9XVBADf5fd+LrntunP1CHeqMw2FQXkiQ5fsOqv1
DpDSAwna6WLwr/s2QG+222YNL284aFtbgFEMSFwPrt/gHt55COu3zOF08uED2e0pLYpNCQA2TKjK
aO1cJ975mPiksmjOVk+dslJUnUhP1sAApSxVF1Zc0ACnVvQoU+eJK/ifxLL8IuymCiqEBpsuJ+D0
klrsPM+abszuLB5tOHW6B1DlLVYRDWJqvEo0IpFZo32TZ+aNXSrLh9NgAaIzlI4EVU4YCft3k6J8
4NjtmVpaYYvk8UnEioeoQBGUFuDUGXX0WwxxFFAOxu/2FEHpPvWcd9qbdZg1fR5MKWW+mzp5CO/c
CnZzPcTuJ2Kasd/YhG3wP7lB3dslhP74Lw1VEhNnMyiLFfdqaFdYZdBpcLGJ8mQgY09t7AYWPyA4
pH5etckxTyq5gwXG78IcIHY68njbdqXYOrQrgsiFUBcxPQbONRuLACYlAhCBUU5PANo6T9IwwL8d
uShHf8qUmwfKmOjeKaD45TvaU1/ghlR0wdAhsgbtWhsdsuAGiKVmNJz7VhgUnG7idMmmZen0Akyh
B+F/6rgfmSpRsxycxH2v3N4K4jTz3mHN3bzBG4B9bfseEgceyAghPVeme687ZEZm+jaox9uKUHcr
cNOGwNMOYNuZzPfqBpVWoKeCougB0wSeDDRjkyM7Cocumj6yocMsplD86YvClgFSquS9SxwTnIme
ndo8FqiAqxyM+MhqQw3u1Y/Bndqd0XlybzvM2cWNig8FAIz7NNftZvQAkzEcQx5Q4AeLOm7de8Yq
caeTGkyDoUlZd+N0FnQQbKqwG+hobAth1n7mKvXYJjkK0DyRWy/uqu3odDQgHX2jZpwETsG9IHea
KPQihPZUamiDDaK9gedOE0IulwSGLLppUyUjyugWNcydk4xwRE44A3+pLWylQlhfpd3Gsyw33ZZ1
6mVbixheEQylyG+EovqgAUloQmVV7M2dyhgmO0X1BC0qeNpCRmJT1xnD3MTowecJo9875pZ7L2b5
o6OrCv+uaX2AJDgZ/QaTteniDsr2soyOAnXSZzbI/hFHCb8bdFEH0CuBKAesT0H+I2MJHnpPLfoK
krT96NGe5KFrOfGpwdbZumkaCBQB9pAH5D6D7sKTI9z6h9UMwxgy5Yqg6J0frNTpjdvD5Bb+YgMg
CWQY74Vo252As8Qmdom3yUgRb2oINrxa7phpHEOgT4OjnW4npDEvss6s1xYdlw93VNr2O/T6NjHK
hf0GvLP6QAVUwGKDD+jOily/8gJ4Grsx0OfM89gODROuRLYiWYADu0JrdniEUzXMzSxabIkDF7IJ
GAasBwByos0Eh/LX1ijzvdZxcowtVgcqhrJFmmVfIxyXTs3v5GS2/gQ90Y2RoFXBbaMHcXtK/ZYA
cFHJuDsQ9HwDp3F5gJqQE+IeqjGoUGvN3AQzYLh+qrJbMdliB90BeE2K8gt8ZGB2JJwmiKsC1cKh
31mmwUJ3TBATJ/kbBmX6khmVc7Swd0Ppqvc4qigcA6fKTyR/A5SrBEcoNb8PVWO+egSYQVaNSK6q
JOxljSZzyiZf4kjdTmVWHB3Ti3xAqC3oT0ABe0yb5hH62+1vnin8q5tFN65OGU7KIXu/fIEtBUaz
sHKIncLxImWfEPV/Mwu4xereeRCxN1wXmM+tFQYdQbahz8XRBvzlYayJDqWXTNuVn78QFs/tRySt
UlK0iTxZk6ZQ8GcSIja55YZ5Lum7A6RK2OtE7vKkhSGJM+k84L2ie0OLaNNQaD754hWKt7aPOjE8
U6B8kv9OlU0CS2RqA5ZdWfoOT2K4sbQ8GIHT3OZRLnfEY+ZT29H+NETtsJFiMwJffjdFutzFfd5/
zwRgQ4Uay9BsjfzQZr3eT4MBxa6yqev3KLGtjyHJ0seIO84Nywz70KZThiMdplcxnJRbPy9btiMc
FtpSIrzYQKvCvGGd9FyAZNjwWJhGeRitaATGlZniHR0Kb9un3LjXlahXfRgX1shcqIlSDUytWysw
hhqF47A96Jz7uaBhTZwQOmKvdCjRKhCPkhfPlKrWpw0ESnREXxgcVjGs1dvl+V4IgueSRYU0iKEy
JY65u6/Nm8LIAsu6Jz1bi+fOCd0ncdKcnX42K7a45MaxUN3J6LrtqCHYZVIS4AIK06Q5SqAwXDLu
KPaqFTPUQR46o/5++fsWlvOcwT5YGTN72eQn3YhTPgxWkJvD3oVApMP44KNU5azsy6WRnCXMbay5
lCmq8VKYH7IvHlQJvfLJqXyYR6xpQC29ZJY21wbC2SlKopNr/aLsJ8TtgpTcl2vUi6WFOTu8LGc0
laZ8OiE6GDdsgHdlV8HJCmobz5fnY+kNs0KeOxZlN8nJO45Yb+Ixk8/auXIpz3JfAZqLC3KCOEY5
OeaZFTTI5dLxsbGeLv/2hbU051xEpedIl6JSVJLqOTLin0Y5Pgn3NUmA3xzIWslgIa37H+PCTRpA
BfAaG5iTW8tLdFBF1vRy+SOWnj5bQaxEDOXx1DsaroXQND9wmayMz1JDao7m76K2h+QRigKSGNux
yXZUlDeGCW1epd8jEsO9L3/1KsTjuL+u23bmbEENnKItbmrjaOr7zny3m2Y3pr+gw7NyIf5RFvzk
APsfpzpHdhKjnHmCXKe4BbljEP5Yw9ey0rHe0YGpEG694otGMpCHdDCRA/Qe2L2GMx7actSbvmTF
e5mI4lhVCHdTTo1d5RR68AezLg6wc02fZFfVOxiYx0HvMXJVLMLmqLFI6RHaPxM/RjgkaO7dU5Ec
TDfbXF5Kn+9lNMn+raC1Tak5EnQIAg6QirI5WiWNU6DFmfKHa97gzlk7GTOaUSXAKoMtD0GnaZNX
z2xVo3jhMJ1rI5S2N1Z5kaM2F0tYED/VLpoXcHqZ1nxEPx8gd87T8bzetIeEGUera/elJSHyZnU/
akeu7OXPDyQ2Z4N0IsmIm3b2yaDEN/uf2QgQ47cyfs/YmkDFH5Lo/5c/Mp1/JzmiVkkMmpcnz5X0
Lumm+ksPibRNX1U90ms95UfhqWYvbBK9JNbEt7kwhqAVBIHfUNFDNsAAwWBy2pTQb7h3MiO/jSxA
S8NoInVomqZr+pJP0wcydrLNatCbIHIG7xrf7aV1Z3BlvNhxq29qz2rveIzSgwc4LdT3XL3tegb6
m+zl1m7a7I5ooZ6Lqcog6gWnoF3smubGHqa3XmXkeRzgot455nBCn6J517wxPBB5OU99WZcIPyok
gDckauS9cKZsA/FlcyOl4R077cnvkimw3jzqWDc1/FoBi0HvKzLsD7hBsb0H8t2bM5js6Gn4GrpD
7m6qGAVXkKzNTdGhu+cpEGInChGIKa8EwKVdH8amivbaispdY031Iem0sYe2Vwo1cXeoN5yW7MZm
tN+joQbBLOy3GxuKSIWfWGf5R9pOGI+COnpn51xsIzsjt1w5bhde3oKf3xfMnZ2vUT9I00lbfiyE
t2H2+Oil8nDVo+fcn6GUbkJcdHQ0zIgDUTnk0exJsr/89M83H2SH/124zRCXtm6M7MRH4gSq7Ay4
CTi/My2Mq0A9zDu/+e8aaUJ7AQbHWaRdhjDmDtL6F03XSowLlVA2Z/4QO9J9SlwMzz3y8fhhelXf
CCwFb5Mv8tH4St75+/TSP/a3wMit3OCfn4jMmwUHtJBo81e5hwujf1IGubUNdSPc8i214pVW3tK0
zELMqrG7sWImP8JPBgJyI1T8iBg2w1CsHIpLL5gt2DHrPEsmuPSEeDOdMUh1HUbZ5F9eVQvbYS6Z
UEHaMpsayY9pLZlf2dMUml6zZn+y8PQ5Mwjyg46o68o7ThYJogx0b9SQL//whamd6yRUA1wQwAzg
R4VTgye3Z0Y+RyqZxM7KGxbCPzYnAUElYJqicULm6uZ2mCTJb3eCMUTr/oiq6D0vTSj6QtM6Uh9D
BBjcdd812+YswjGoIZB45GrAJUiMu0pDhpLGzRgW09SthJkLV+0cyq5qr8n6uOdHUlc/UNLzE/Zc
mHHArAJ2JG63u/w1SwtgdqSMZjTyBjYDEOqB8CJKseo5dox45cBd2Bpz9DWkCzrlRHQ4oZ8uQ9Qz
I78g+c/SWONCLi2y2fmRdhh63OfyNJDsG4rup7IHZtNtoN1Ay9fLQ7T0EeTfU9eF42s+KixkG67E
Tntj5Hfm9OPys5d+/+zsoFnfQmXBhuAK9JABkld1gIYAzEoLGqEsWudrYdXCcppDqKPUTOClU9sn
ATFXqDk8dlzdVmf+iZoOSufby9+zMFZzIDWk0V3e99gcFfhZ6pUW6JDYz9c9exYYei386zkaA8eC
F0Gt9CaVtt80b5efvrAR5ljqUqqxLg3Cj02R3w6MfIdw3Ar9cmlQzpP/17VdJn0ZmVXBj90fqxBw
8FxRemGh+rWzdukN57//9YZRRpB3oZZ9glbZnrB4Y8fjrnfXMOxLjz+P2V+P72uLxhbF2CTpIa3e
y/yXNq6DeAI7/u+ziZlIK4tTfjRtUzzBp1AfG1fQm76D5CdPJxFent+FnebOdjHyhArQLYQBZDgL
DyVof0G7z/FRe/0lEmflLQsjxc7b76+RiokbO/2AUzsi/U576XNV1ftOTSsg34VdPGcHZX0PJWoL
IUxOfxtIekb4eBKIzQzsGxVr/KCll8wWU+ZmTe7yAphEiJr70O/+OZl2FSSWs08NtBrHSXy5PCdL
ozVbV/CKLsazPvVpdH+2/KUrv8ZrVac/kLlP0sg5dcFik9VWqNWcxndU8dsP7w31bKPw2Q1VvvDr
O/NFfn2uH3nk65UD6vyzP3vlbIm54BNPxYhXFn0GfMfvZk2hbGlGZreESs0WKvIo32dWv/MMMfhF
GRk+ikAwIALqrxLGGjjtfJh+9g2zmqZijmZtzmAa0wFDnoHj6E9nBLnr1rDIKzvoyMHiC35EKxtm
YczmPAVDtFVDLHwagzPpQ9zUbAdeQf778gJbGLg5TaGNjBbKPnF0UuVvl0dQf4LSYufAovYVnYHr
8r45RyFPJjGlBsrANiSErbgJLcTSff3t8icsDdDs8ogoH6rEtdMTi9A0rdgDHePHy49eGp3ZRje0
7jPjbDuS9GnqD6XeSRyNbQfqA3WrRw2L68svWvqG89//OhUNVlD02CN50twZd2nrlAc0gtuf1z19
doPouIWxVEkw/gTd2qQY7xDApuHlhy8cUXO7OUmNvON2nZ1ieOi1JYiY7Q+QHFdyiaWBmW1sUXuC
odLkHQcCC5Iq4hsCgbPNdT99tpVzkoxcZl5zGmoAg90G3lJdUEYrh93CfTqnGWDQwZMBG+RYeHfK
uxmzxs+TxzL/ftWPnzMNcqBybGxffhzFd2XVQAJAYn5Nm2lh2Of8AjmONPFSRJJQQgcKpoZOoJsF
l3/40rjM9qvjSeUoYXpHe/ySogoAHluQs7sKRfzrXjDftVPt9LbliOOQW1vhgpMuTIhddN2bJ7I1
rc2Fa+B/3IHeNmKrOKeFvRiDnGuNsmp8klnzFfpoL6UxPpCufbv8RUvTMdvAgOg48YSD+mQxe5vL
Ymdpdt3JM2cOpLqvs9IrAY4gZcjPlQiko2uQ0YWzwZ7t3nrgOq1ZJ47eAMcNVcZ+BBt3H7oeu+sG
ZraDIRw/tE4sxBE8pHdYQJxqSVYGZgEPzeYQ+pzByyJTHj8CUvEydtY3M6b7QfIfhgk7EpIYCWRx
6wMvrd/nSk6YuFfWSefY+lSO7ZhxB3lcY20jXt4B5bfrh/y6mgM933Z/XTamHKzJpSAPZe4I8B2E
M9H3qrl33fabA+wpNXk0jajQo9QH8n8e0PyXiXshs75cnvSFW3nuelULGy47UcOPrB4PNil/5W+V
YwSlbHZJTOKVz1ggw0LN4d9hciFt0Vqd5R0FqeMTJWP2Vnll/FLFLQTH4xglrSGv4ePBDSDTEmaH
lUgBgrGICqLedT5KtMo2YMqJlTrt4oqcHQNKGz0sR2zUDnhxn0TJvdXCgKRM1EcPNoxv2U1o8mrT
9NWmt9MDb8RKALdwZM+B+YivWs9yz9fB+Kbq3LcFQcP1O7kOoYU8/N+hNoy6duGJoU+ONTxoDSiT
MAG7JGwljls4h/64Fv694p1cT7SAyQu6c74FfevKToC5dFeWysLj58j7rgJ71RkR3ybFGzRe/LZ4
je3rjv456t7J0sTswFIDq6uXh9Koo70E5GQlXV765bOjoALUi/ABv1x79yZAxbnpwYfGXlmw567z
J6nSHGvPWBoDIVaidp5OUHAwpNxMudXBrAf2UDjb7J3pqOnYGS079mbTrWnCLn3V+e9/TTfx3Lpr
beYdW9oi+8/DSL9qa1yJX5aePjsXRIZcP5rQb+izL4kV7zUy/sxbE/hbONzmYHseZaKqeKNOYjTT
xwTeBnsoZSZP9th5gTNJd+cKJl8vn6QL+/oPwOKvgRKNkGZl4kBx9FsMnWynZX4DbChLiisX2Gxn
cyDB22k49yrhoxW4bvPkafoBTXd15d6bRQAqLTTLLFTewOYJ4fARWG29beVak2Eh8prjAuu0iT15
7mWUZbOdGAD93Ph51eDPcX6tinNSGRWaiTy3fZZJ3B/N1mJwLx1XRWkXZnjOl4ytyR6ohfHvIc9W
VN8m/i1ybnhqrQz/0vPPf/9rBTVkSPQE3tFRjN+cAkzDpgi7vgwgFr2y3RYOkTlc0DCiLNOQpDwZ
2Zca3r9t9hGRZ2I+ZOadNdyrZI0At7Cv/8QBf31KLIlSfasTcEKnYJQEGltV9KQFDJMvT/jSC2bX
NyFgznc006cIpu1B5+lDTZLTYE/fLj9/aa2Sf+eCxFGSNhFu6bju1UvWusberEVzXWv9T1Dy1/Bk
NPPSCan+sVdknysgZ4qo2el8TbBwIaGaSzUnRd5BiKhPT16zryhU/zLQIsQuIhUYxB48MOV1C2qO
GZxcWNQBDpai5TbR1D9rWrwnMM1Ax8Toa1/wzL0du1KdDKdsvhNH9SsZxcLRPkcR9l6T16BjI3zL
IDwN5TZd9BtAjw4oC7Dk5fIiWFhkcxKUqkoIn5V4CaxT/N6KobOW7PP4yoxuDv/ibQcjPIdL8FrJ
pica9pAwkNT27vKvXzhO5vivSnXSNuSInMts3zi4FlEcn0iTfoH+30pQsvSK8+75ax2DrGPyqePI
HshLxe76EsrsON7JWvd7aQJmuxxcLzjkJak+TTHcStkov/c8ek9Td3PdEM12eY69DZM2nOhI4fx6
hE32rTN9GwAJvvz8pbxnDt/UrpraHsL+p6hMrWNMnP4up6Crlb3Z3zm8im74kHmhHaXOjZfp6AgL
dS8g2aBuokFApAF35oZFtb2SfCwohjnzHrk9QO84VQoAjxxMRySX/aFPkREbeVECvlfy2z7vutBU
E922HmgqZgJjcylG6EsnmN4InZ81tPfCGTuHnubx2VmP4ZQa8/EHlDyDJG3XwtbPnw0d2H9XpjWl
ETRqGDkpSDVAGhaQhiqOPi5P6+fL0pmDBtuscWJqx/o0ZsaHE4/fwTF6K1SycrYtPX6WSNj5IL0G
Ru4olsDxswE4Kn4vzFXg1Tlc/H8m4cyRY9qBNdEEIZCTXUzie0XM4oOBa/MlZ0VWbeuKExRAB6d6
NqfiW8w53/Sxdn20M9mX68bv/OF/HRu2aGOjNyS2tWdkPngFclNUMCI3IDr5fPkVn59MYNn/+4oM
DPusrh33OJxBATDDceFdK/QNc1fuhoUXzOFrorGhud5z9wgV9iCrdwpoGYu/R91VRysslP/9gHKK
IQ0QG2hVmXV/YJNRhIORAwJEwbsYOItXQpGljTI7Aj1mQLwLDoXHgjinwvJegPZ7uzwHf/Ksz1ba
LGGpGqc9LyRUp2FjvQcOpwgd7UIRsbUddc+ZyW6yQZZPIo/ZJkmKegs7oP62lo72J25ae+7WGYi0
HSiCExc/BjtRQWnVY+tnBai3cO1Nb0bpmHu3Ki0jaA2FYSJ2166F5J8HUqBV/zsLQoEZPvWYBend
c0n9VL5S0/OhZ3Icu+9RuVbHX9jyfDYLZdthFrALT6iUKjhM5wp9/AJSn0Osw8uzsfQps8lIOlaU
BmBXR9ClI2iUDugZQDZnSD5aMz+jf946s1hZvEufM0skU53TMfM6fWLS248SdG8xhMSiKxCXhb03
x/1ERtWPQ5nrE4x8c18BK4C6qIxAZG1OTVI8Xh6whbfMsZAQ1yQV2IL82JoNTIBfve533UH+V9cr
0QGxl8Zpdks1olCOxeECRLy4DR2aoCmqzRKSxqD7/Go7ZjybQLVBURnU1DJA1QdsdOh6HfIxq796
tkYtNTloqcmucPKvuvDIbecadOehVswCwbvhlJQdMEBGDtyab0xOYkHTqu5hMJh3yAqihlZ3rDLk
TSXMaAfIOv/wzIGEjpVlLxlLoi3zumibwHtnC7phtOHeyMHEbiwBFn3SZH5bm/gtjiiCKo/ki0AF
8jvwOx8aknOvVNoUeSYX6IWP46R/N6WX3Mg2Me9E5o2BzWFaqmDsfTPYdr1FRMz9jshsH0mn2mU0
sj7aitZBYvI4FIOR7hEw1HtXtT+souNbt8/IjhLd7aVJfmYaAqioilX+qKvsMJTG18G15eNYuXJL
oRr1DEWUNzE29iYysvJ3VYoI1Hqj2tDWk/e0SvDfhYJBr1DQamQDBrGLIoi9x8r4RvMcjWvou26S
tmoh6AI1cM0EdJndWIUFyC6A1Js8gJrB9Dzk5CuQDZB3IG53a4PFvQcbuAiNcigPyIxBQFd9EriJ
qaDhzFRg1cVPaC5HobQGyLWMbgq0kM5Akz7jO0wN0YGpsiH24JDymDduhb5J2aHA5I2APQaFVt59
rCpcEU43mEHdpR4c7mHlibIFBKuKyQaRIP9mI+IKqdPZwHVOsNEOUBVFFwl6pPu4atRbGgGHT0fq
HBgdDN+uSbNFqZwaflXGxVabjvdk24Vh+Ty2u/vMQP3ebhtxP+bS2k7tMGw0dO3vgIF97yHVfZBJ
Xb4aorK2FVSrn5p+mnZ1AyEM37By+T2bbNn54GVTn9v2sCGEZhshc/01NabfFF5aD04bTSGmppM+
gM90w6BWvEk4tNGEbuVmVEJvbehq+w13uhgyCtJ9iJohvTPRU3puSgfy/A7UHTASMXQ27Q4ivCIT
BfipzvgBURy6hfDf5MdVZ+2rtH3PJcrbfV2JB+jxQ9NC03i6V0atwujM9vZkj1Uy5t3NlFrJ1oh6
FnBTdAFief5lTMAZHgUo9xAOUyBtTDoF1oQX+ccU8emQORNo5u1AusBtZLGvq4RvaNp9Q4/so56G
MkgLsCfKHjh1QD1a2GHZ1g5OSxMPDNHZm4p0cePXg+0VoZd61kuP9VNCi0O6T0mCGmRAJpJPoaXH
pxRX8JZFRQtVA1GEtftcD5axgyx6Crf1qsiBSKrcLUj29StErV6K2uwnv0+jOtuUHkwPsWQBY2dR
HkRQYHjIqulNE6ZZyOMuuofuADziYgNHoqHBRMVeEtS5sb0mDrvOLuLQzqKhCK46kOegSewUILqp
BDCwd/0OrZPeMQPHeUm91+tecL4J/opLGfcyCqkCfoQAvC9Anhkjx6dShaXx+7o3zCJfZacmFBYQ
bRnpVwcIe8t+F/V9FkUrQ7RwobjnKO+vL+jBRh50pauTtssORtDQRygI/NKEmxorccRCwDiHUHrD
kMJTqmbHNnUfKit7oQBNXDc6sygIl6FhlHXJAMMoBAzM1W+Yib6kORJzUOVWUuCl3z+Lg7SiMWCN
dnnKJurLEnbH3Uq8uxAwzPmInoRBNa1zdkysEjonb7pNQks9Jv3D5eFZmNw5IRHmQVFSZ3lzAqCX
Q5NFuH7h0WST0nglsFp6wyxrmuC+FJspdY4uiw8lcQ8dBPP7RK1UpBZC0DleFYJCluM4sTqNrNmW
SZ2Gacm+ySnpAuplj32Z76BncnPdaM02Myx0I9PtxuGU9szE7ZzUpw5uSYESKVn5nqXhOv/9r91m
OUbS2z0mHLRjuBb8Nr0fKK6vRIcL63SubT9mCuGhUbUnm+Zj6sfIfW6auMieLw/PwlzMCTNO0/TE
BtIGrp9vmZb3rFWhhnIPtAOCBhFP0VkrB4aL0fgkC5zzZpL+HKpXSMUniEIPaB0m8WsHHSXuoO9O
V16ywM5x5gYkYObE4EriLYD+BXnsBJHRbVqTQFbmlapm4+b5Y1S9i2qterUw+XPbURyyUd6YaDkZ
gzhx0n8bSfEOPZ2VZt+fnsz/hg3k5tle9BxwxgjLxUFZlr13y5hlvp0X9Mm04vwO1D9ypGI0ggY8
5YNRNVOAHv+4rfJGQnDHNNsNfCLGN7jg6i9CS7Iy0J9+Nn7WeZb/WvMxfCURZI1ItIh3Rm50p2JS
NyYuysvr0j7niJ9993zf0nIYW7tzDzVsnHzXHqGqEwl5A8/W/CEDivsxLlK0iSGim+xLhDAhI9ga
Y9dM1hbMGfvedCcooMSGtQco2zpkRenB4GLKwrKt5I1TMvlcRsV018dV9AusF55h807FHXgT0F8T
NatvaU2mLQEY5QxLGttg4l6lwaLN+N4R6QAbhd6G0Qdx0p0sx9ofhzq6BxCCghJP4nFrIUE7eLmN
4LgDhPr98th8Pvb/43wSKzVllg/02A1V4CLABG04qLOrWDvgu8+OM+jeyhZqnuSYunrHNN0ipdh1
ZX+ooKWl2FU4CbzmfOD9tYIyM8Kp2UEGCSAj31bcL13uw0zlmhAIj6f/Pn4CPzu3bA8aGYnadMkz
No6v6qts37D8Z2MEb/WRg1gDPyXkFeFUtwdU8RUM4BvkD5BDW/mIT89MvGY2RgXySBg5FNhl4rmP
0tAWv6r0yQZMrjSerllM7twKU3djVAoWNyeHpnfI8XdZl74wLq8JVvAFs1gucyGvytK0ORnR04jM
7azSP8qVouWnkRYePovhst5lqPER7wAjMHNnQ0D3RZIW9JTRbsgXpWi/suOW5mFWyKoti6WRkZBj
DW29LnqBRwPUCLDzQWCPAQK/PBV/1IL+f+b9T+lAdQqu1VzzQ0KzMg8SppytkUcQQYOdLzL0voZn
cinfBwnrM98qxPAzoU7iG6pVAHLH1W3pMh5Caw0FijaqoAJgrGEGPh/r/ykkNBB09KAXbh2jqOoP
rTOZfmkyazOehStAxV8rtS69Z7Zg7AJgE1ZRcuy6Hy25I+5OZWYQrfVsPp9JNvdT7JUt7SIS5Gjx
fqPt3C/tr6Osw3b4AajCVZcjm5cMo6zUPe8rbFuZbBOokSQGO4ElfFhZJ9afa/aTlTKnULdDM8Hg
SAkINhrkHXKDFkD8HjRk5RjtIvRPQjQcq03aolwHPWNPwjjcwQleNsXWnDp1ai1P3RmePTZB0uMy
zc5+WNOIZszoeOkDwj5za1hZHwJTAWcyFrkfTuYOd84goWFZGOZtXHEIupBMoyFLq6DJyHQkTmJv
2550PsT37jMKCK9NRoW6jtK7VIkY5WwvD9IGxSXmnhUpsimHeUMz2tavwsvUj0G7CTqOXeL3GpbP
Kumb+7rgdVhy7lIYs+jBDDG+4wvUNMmDAbjmizB5A3qjDfqnLSS77ws+QHcDzKGDmFz3mMhGfesL
OwvqmJvfS5KYPiHVuBVUur9MorOdp1iOgoks673n9tHeY621JTkpDmaZg1ij4iKw604Tf4BD6d0E
h6ONSqf2mffegDap3QS6cysEYG23G5gh71iq3e/Qh2yDRvfDtqGs23ANcXI4IzQoGI7UfDGw3X8a
LE43GZuyWy+t9Yft5u2BG2Ub+V2ZmDc9cQUg9xTFGNzzpNpVQ9uAs+SKsCXlMISuiMRdrBIPA2yl
Tyqn5rnokjAf9ZH03kVH7WvXFOzWdfL2a0PrNoA94rT3PESNiIe675rH4w9YQxY7krUxoAcyf1He
f5yd2Y6cPLuFrwiJwYB9CtTcU7rTQ3JiddIJmMGMxpir36u+o2z+pkrqk0SKFCiMJ/yu9SxmcHSE
cO9hDtrbqQberwBJOkb7Az/LtPecld2MrfWAMAm/wg8DJS9Fb4K00kmKxgV2TIV8M1nns9ScznFP
pwaphqzZguuIZqHCfvYM2Ky6FfyOS5x+dI4VbPwQ4Ze2Xcm3PEDAsNtZ4Qv0wW4yGSXuJup1dYLo
unGnydAdVUcUyPLetBsbjwBrE9o7M6TuaZCOAdIXCGo6uN0e+DsfIJGAWDypWpK9A2HEYlko+tYA
0408x57uwDTESg4C7aYV+YtktvsySfw3KhVWFlE9EJ5LXD4c8NlirAhmEe8Wm1F4p9V0P3a5SagA
ctbqinkE8zZtbxqnS7+xDqGU88B+akIfWKF+oRUGgJ6RvYm+4+0r17O2uq2sF98dpvs6xHYIcGKO
cmWTPaMHZjcom+HzD5XmCns+gcCGxK36IhZ9qCISVP5TA97YnQCJ8NSnRXoiwZhtBhDOIjBqWASK
CkOoRefC762yjXIrHDDiFi85dOvIDQPcBlxPS/+UVFU3iIVVr7xlOLZOa4pth8i3lGvvdWh6djd6
HsfpJJJiey3bTaAVRBmpYrAkBDglZXV2YyM/J2HzhH1xYYC1nB0dgYkYIvfcy8vImprqxclS6ym0
SIm4QsbhBvc9GtzrMSQRkhunN4DYO8gbO+9u6pzxaIYa0Gp0L+RmACg8SafeEkWyWAG0kdB+QrDl
NBbbMRf9phxViqQlPldxoXOxq7U/7ExLzUYZ7d6nWVX99SSSWz3G/WMKcQmmLSyd0KDKrVtM2SaH
ouV+ziBuJm2W4jRZNrugccyG+kUXI+BM71DSKDcVa8XW9jGhFZzaGyRHN7G0Av9gQn/YzpMN9caU
Wjuv7eck1NpCaaeFwnWwu1/YZBfJ7FbmR98P9Q9Nc/Vog22ThH0ubxjsSA+OLoqjAOpnk5XO6zi3
w0PI+mnHLcJB6pXGTgYvFadGICyKOCOPuTvQeO4cGnHEbSDfkb4jcWqIwsbJthnpZBQCkrVzp3wP
SDvynP3hBFHvfD9VXrALfQDiM9VOUUlqChpv3+1wkN6hPF8YlAvla2ZJD4dyAFRWFj55aMVlhBij
6SMlMzCkeQbgV+iGNwr5lwh+bah5nokp360wsxPj2SBpti2IrggH3sqgEaiCdO0BS1G/J7xNgT5t
edvCERjQR5iL6J/a83VMTea+23Vh7WSpZ9TILLJNvVkeQumNkQCwZAcH8QzTALWh06sBQ0WkWr4n
VlMnGSjemFaIj0Kqz5FCDAIT90pyJl/mW9UM/g+lXbJpxmF8LuB9eZGjUx94hmbIu8Lb+jgt73HW
XmPOkUMMjHCQzOOY7x3h5YmrsZbCUIqcv3lydpN2qiQrZRHlbp8mmogZyyHYxEUhb7iNfwdT+h7h
mnKfjqhRtSO8OzgTw0QFSU6UyfQ3/K4qgT6r2ZgeANLOZuIEiiz+pwJSxHEc+wHjBhGZvn/2gjTV
U6pMgHFavXY0e3MtKvakz6udHLLu5OBVAoxsOagpzeVHZyq9G2yYhvIy/Gg1hGy0rKe4cZBGynEm
d5N1+JFZDt+HsUGhBoALU3g9qUhmwnl0a/IbW/mHtGn3aoYv2J9xhGf7OJjIxmmMOmpcpOQxsbNg
V0m6GnvXoEHJ0NSu3LidU0dUd6Bf2SN2zwof1EaV3WOOaNotSVE4wwGGBsxmgoPaAZPahKlKcByM
BFTXvg06zArC63eBabwTynBPEI/Mdx2+rzd5hbKMWxQp0KtIbaqt4U1XqDsMEyovHJWhokahmHn0
e8qrZsOo987G6iWvux1pyS85pQI87AArr5dqbBHmP9hP4+PUoq+5GTD7ZqhwBMMYwN7TD5uqCNl2
wlJ98AqAW4fswx+nKtI9BpojXHeTIlq38PQ3BMI/uQgL3pMyPIAHdksdF6tQARdsV+EXYT/zUnc2
3fOyRemJoYUYcyW8MCVUAK6FIVOkJerarnguUblsrf8I2i0qqihQxkXQz3E2j3U0tziMGef+px7M
G+8aLx6wSG6CgYGgGYj71AregAj+ATng6+Q2bw7ALnvujyhlVgZToJkFkiNb+w8A51kSeMF38KqG
LcPUe9eQib0XgWttHEQ7bsMxeBAAfCUZaR+DgL8VGfKKSFpgObIUbodZassJ6eNO+7+Yb6OMG9IP
o5SI5rqpIrfv75kL04jMRx31IfvAkTz2OG0PuzTmfmzoNAwrckIhqnDMmWWLAkbRhhEFUTzypf8g
KvEHGgwZWWGBym87OUk3N3cNoMSJZ+UjxPd0AqgdPCmRifqAEVHcZ1bj7JxCqJg52d/S8L80T4NI
MgeL2qhHfDnNyEfxwudMyz1tYG0hM38lY/kUEOwcUWBuDz5Wn9h1EBOILvfeqJInQQgIImHOY+b0
ZaKBIYpZjxKuZupPO1NA71ODnW5tBbFoAgsFJabg+NEkmboCAq96fGmIrTeO6vM4F9iyWFnR7jFf
YC+cu399weYjPFE/qim1t8UE3zehU40jQf5S2chGA0d92kDb/Wxs3Fvh7ADlEtSWR1oNcKHYOhkD
nieOO6oYiWM/A+XiG66F+zrMw1vAidUOFrkRQT9IGUARGMd6wnufPP4AjMgQdfP0RLzwl9VRPyKh
X2+UjU0ygESIJkIyTjSVzoOTuurYdHYPlDkbYHrIg1gzBM2YerKQ0Tb/suZKbRztDFHjNy221+Jv
CbwbPBLpe+1aPm7v8sgFPzcOMJMgQrCfNiGv6mQOWB7l3P/h+XYVWwgewHnLhCTnHl8QqAr6W+60
9Z9MsHRjub59gzkYYBIsHNvGyUMUSd0nFDLaRKhZJMod9B9EkmCbEPZsTHiNC6RQTH/XorupmwZY
56qzk9qHTh74x1cq5ru8TBFb1IritlWe9VSFWf2krcJ6gl27B+qXgO/h0KeQuNldWA5VMjtGbLPe
Osyp795wz/uWF7XYNpqCVV7KGWqEoNxqNuDZlbUXMwr10Gz/ajMoC8p2eEICQ7AhTv5thkI1RmTC
bVphu9Pq3j2k4djHfBxfQK52oikff4rRKERk4My+bDk72aHKY990P2Emv9P1gLptcT/ns4fPrgHT
P9LZpexVothUHQqoAGkWBlgHgi5p0xzrIb6U4qK3nqkrn9wiw4KjMP6Acq43k5J+FCClAH/0v7DN
KQ9OOIVnNcGvpunvpsrCjpLbGUxKndyKASlQnjWkiUXrJ9i7TtM4saRhRMYZorkTiPOwRezgac0o
31i5/RMuP2vbdNO96QuFmjeCnHwJgAJrnXTbY6sXjY7GdCunPO6I3cT+UN124zhvJbLNlOdlB7+Q
ODvwU7UhffXB5gbgUezn47rIXcyKjtyOKUfoGsMcojtIPcDiH2OJCkUySmDqQ4Jl33JtQBlltQGm
etowb24OIedn7KsSSYbIXUAYYd7rhfdmzejJ6ejjAVyAFkMJqWzQYvtSUdDTsJfD9zDh7xOXD/NQ
NxsOJypiy8x9TjTCBvrBxMQqrQg6P/HgjohgliAH7tMhx8Kk/Z99JVDICnoTD6ig7JoRP6gas/CY
gba99fuqjctK0Z0J8wFFZa9MLCv8kWath1CM6m2oJxap2sV0gG9VlRF/N/ktJCw4EEcaED7A+qoG
7J446S6UDuCMLb1Vog6gbynTiBUMFdgMk2Yhva0STRkj/nHAH6in9QwhHaTuAfjv+ntZQ1BWiirf
+RyQgayoqwecWYwx9+ryqR4BTfewz4vG2uoSF7ExmwZ6m6R0ArEzTUgOI2zsu9LVyF3I+bRR1IDL
aDp42vqnCj6MmPnyB5/NQznQORrUiF0E9hyH0B7f9Fw/QaXHNnrs7Aek7XVY0Bt0ks6CiBaE943s
c2vvy2Z89DJEjjS9hUWSyikuObZ8BcG5BwGicmfqpo2Cptc/uDvbUK4gOcnFbh6Drcoj2w/PfNxm
2HkOgkgMN9sB+Xdg4qcfUmm9Gc6vV/KhuM2R5PGC2Prh0OD7K3Jy0Wx0PnUJK5FaUJjhxEggEr8c
XqDugaESYZrfLN3kUN8ifqBR9pOZdZ7wBptvr7AabHmpFQnLTPs8gxRbGBiPaYOFUYq5Quha8Suf
8h+B56moH5zweez0A2SYQ9xMnrPBaHuplAN8vYvDCORdEMR2gLiCI3l+0MZ/nWkzJxAwZZEdimrb
WdS9cbQdRp6EqAMVE5nGGjKpel9S30KqUF6iyNEIDvszBFlpnDbUwbcmcZ7ENHgP2jPzTQkr+X1u
6+E2yGossviChYmZuyE6nT3UJDtO3mSPiZqs6VmMoXizA1PtczlKhNc74s7uuiySzWbId8KyX0Mb
YQhBIdXNREsPbuWg3FEPny2msHRcTkNxz1K3uZFTz7cW0jRODqyLcMJW9TafimAnKNRlLNP1zrNd
fwOxdZmMedjdMZYP+G4rz/5NU+YoiQZ061ioU6pAY6bDJmJLu/PChpIQ6EQiC6Fmqt1verC9JMh7
iTOAJoW4anbzk1VJ7x4xRv22s8Ozr8vnB2TY2jE+k89rsTUgLW0o9qGF9BoWzPiMgezzlJumeLXK
gmPsC7kNMhGAvUBQCkafTxq/zvYIumh2vlEzgPPluCMsw8FanpYoq1Iyxm5aegkWKJUUwm4eKagf
CBodqHyZQilwDiPmG+qUFMlnebVJm7EATrzPjqglskc6GO9olXWLz9u0fsX6o2OIliBXOUuS3ye3
dFDrovk9Z63eTcYVx1GeiziN7oNo6Ct333oComUfkS6wBo/t7SxL+Y1IVifSpcGjg43djfCnIkK8
kK+xsfMBt7VciNVUPhxH8PUSoPycP/lo6m+5hQOrgJ4PWyZKtj6G5UbYDDmdDOCALQSB9AcX3Oww
kUNgV+CwijQ0wy5slkfjiRJ6rJw00MiNA09IzfJr5/af1yqDZRE99NKQjZw2pxBcEp7NRzu8s7Bt
o/n0IPVHyszflI4vMn+5fAC8UgBcltJHhSwZK1TtKdCQabUtEhWdMm8iUpXZ7vItVo7hl3V0yA4C
lpYcBQcRbiWOASE7STAx4hTn9fId1h5iUULrBTBPve01p1k8tuGDTpGKpK5Unc71sc+Oxxd1Mw9Z
lXWnWHOSmX2fud2ucosrmua1hlnUFVWbDZNKcempu/cgXThjn7sJWUDVlcr3WrssCiBF3+EzE4TJ
U93cWSBckwBHUOOfrzX6omIWtqSzBENPdaDny+tiFyJXx7GuXH2luLLkPeZ26vioirJDAWzia9cy
KzG2oE/9SBsrqnCYgK+9IZRXtBErLfU/+m9Zl6gBiPakrddcTQnJASw1v7/UUkvnyGxmhrT2cj7O
vESwTxPr8anT3ZUK0UoHXWoYR1YijaVNW6jP8iew0299d75Sq1xrlXPH/aeuXo84ceOe1ZwIIuY2
yLlwogYGq/suwFnm19rmfOt/bpESUbkMCI+TBf1Ojg0Z/pLi4/LF15rm/O//Xpw23BDqzEgNfq90
gN3lNQ7AWssshm6IYFqt7MwBA2bw4xZQ7vMH1Tdek69ozQKkjv//nx66lgOku5mRsq4jHx/Wlp4j
EV4TZqz9/sXgFdqXFXTY7lGDSa+sF5K+Q2t45Z2uNfuixE1TCfzSCL0EQ6UqCjv/3pETu6JjWJk0
l5JF3ePYkkpvOnr0F/CRiYuIwrlDyGHNrkzLK22zJBczx+1pW6T6SBHvVQEcEwzkFoyfzeVO+V/u
1CcrylKzWLSKWwX00ochJPYmwEfdozc1sMjxOUbVvoUXYB5OZLJqTHF++RfOjajzg70y8wMZH1vg
uveBEwTPqJ3Y30MC8YAu7ep5MKy7g+WJb5AdN1+ZGD93XAWBv5gDnBHrn8eBIOTnw704nVvESmro
0P/Sdq7ggAsG+XcwND37+ZziRzfL8wpcN98Vyg/7IHPoDtlNNo4GDE7rsekn3R8xIAGGUq/8pgXT
ty7J+x+uqVDWpC35rYJw/l23AU4xLjc5xaD5rMUXz6Bl41ALW1KYiussCsvwJPP5rlTWK2Atz/mM
Lz7ewJpw+W5r/ef87//MOiguOW3I8hH1RAQmIffwZ5oVb01Kr+wRV5bGpYwTpistw2aejjCS34wZ
7aPZF4+zDVSUM9l/+ma48u7XHmQxyaVjAw9FXdvHnHonYDOfMpYCUniNO7/2VhZT3FApnJYNuX0k
2mwbfDtrjaXReWoJgjTtJ+5d0Tj8h4T67PUvJju7xocyAtfnI/pmEaP4FOIMqfVQxgn5nOSZFaCI
P6jp0WD/u2EFEqeZGq3vs9VXW7DcOL6mcNA/Q2qfZDPJTBwONYr4ZO52Z8XTS0hr57YeMnKoMVD/
Bq0s9gLJE7dWlZrbqrOyMvIqa7gfEJb5C/6e8NkBWfy9QQV6ioucsmdNw3FXu4L9TmfPveYWX5ks
lxRCW3llSuyJHMPqZw8Va+/8MayPEOObXO7rK1P9kkRY5qCSKoEbDPaURbwt9vlgrnii1378YtRO
g+WFxnEh34H4vcl/9OKOhh/Ke7/809d692KVMiofZeFb89HLRjuZkIGHkhEySFFtqK98+azcYgmH
ZVSpvpqq8VgzZeIAkCBgUoYCRyptd2U5XLvFeXD9O9m4cwuDZ6eOPGSblqfthlfhroVd8spstjJK
l3TYfgwbP0Wg37EfhP5JwfXf+QHVv+BGUt/UBJmIn1msicdmyN4uv5mVTuWfn/WfZ5q8oLID1apj
OfvBtpOhvHec6kt5GljQznf95+pyCAqWZcQ+0lyqTY2N+SZj1jEo8yv7h8+JCLjDct5MgZ9G4Kk5
Tia/Aweux4lf1MN4Jzn6WEc2BLocx51vXeQ5ugrRoezdhi35cuutLA9L4mtfNTjmQfnnqOcBpfkh
AqIYvOUaxrscb+lro8dfzKm+Y5AniwCJ4wAgUqfB2cbfSEi70uvWusBicCILqPIhUHCPoYPQNQsH
M713jey0cm2ysMjmCCLWjcbWGoIEhGPhMLK5JrJdu/Si5+oBVkDEirvHrrB3SLj9LUowbC6/15WR
vkSaFphNtBhxbVlCD2SQvB78QurllauvTbaLPgupHLz08PgebYcP2wLwVOQzueO9M2p/UyGK7auP
4f7/4TdlOKJvgKdBmGweSflNeX9KcY0Kudb+i17JphBeZmicjgbVHBxJRkP29LXWX3RIjmiFEiuD
c9RQ+22sPnj3oVsIrfAa3+pzu0nwP0DTkZKi66H/R+YdylE87X9CYZLeWKEO4EjvUvnIfKtP5hL8
6fMmJXvUAdQXlx/v8+wk3H2xjuCQuywtvx6PNO2L29JUQP8GZgy2AJGov6PX1sngyuFRFo33xuEu
fkXGVbCZyFgAiBHSvUIW5jazGdngDAIsuQwF1zREmhQcqd7H5V+50kmXaFSRQ3c0hgr7+AAlRZQ6
sNI5IDsAr6PjDDL958v3+bQbhf6Svc9KDYUMLTtgRSHnsc3PSl2Ld1279KL7z27JBQtgdtFBgV0v
Tps3Nh/mK3P/pw2EH77o/zTsHM61JaEQfqJQcRUC6gkTosbkXrnDp7MQ7rAYB37pywIV+/aE43nI
731/iAdL39RmLJLLjf/5QAj95a4pgDQCeN0OlcgRVhfgKCG5i/AtbFCpD2LYxvHFc/lWKy9jidcP
OgahkAz9I+TxRWSlcJCDSHSFubN28fP6/M8+o5pMANybzk9Z0YS/B57OVcSGrwnD0UqL3TGOnAj4
HoMBB+pPPf4ssChA/3C5XVZe8nIDFqjOWK2XBcdmCFAFzBq2LXMPXmxnCq685bVbnFvtn9bJw3JE
BcmGZxYZdvJX2dy55uXyr19r+MVSJmyrwqqO4qnt3Mv5tpp/X77uyuBabqxU21pZK1Ehb2oHNXFE
aMtbplsWybRpXgsD+/3lG621zWIUo8xdCncKp1MZpnul0++mdnoc/tlXeuba9RdjeG7aUru0QOBA
2EN5JUyLVDMr4zHOevwrXWilsZabrN7YlqGsMyftB48sHb4BtvAYzOKoVPuVI9LQX37cWuVYBfXs
5yfFXyGVn/tH52u5X1Dc/v/eOfeC1FUj21MWwqjGGT1UbLorPHnlp6/NceTcbP90f+RAqR7AlfrU
uX+RH7jPID9vqzERtRfhiyvqxJlOFw6x9F8vd6rzT/+fQxC01rkz/HPHdEDmrvLy+mS57hsPoHjW
qYu6ohJ0K6uTqa9tZNbe/GJkj2CiaOZ1zmkosz0p6m/OGLpxoLy44Va9vfw0K2OcLMZ4q2XK59ad
TrCpHrht7QsPiuHL1157gOUSbYqC8U7UWOLEyzTxvYKmC/DwR6v+WvS5vyTvQ8CU5012nkqQ5ABH
hNRxbs/1TlZgoXBf1snlR1kZ6f85Yv956bXTlWPp0woenS5ywp+QKUWtfWU+XLn4ksAPz03BVBbK
E0+naKh/ZpmOuy8uQcv9qElJjgwwZk5N8FvBT8TJB4U++HKzrPSe5T6SeGryw0wHR6dI7yQrXzPZ
X4PhrYyzJV8/L3F8aMGodKqmZ2jyo2n8KPExUoonG9ajy79/reUXY7nikIb0hSNPJXnxxofaPOXd
89cufW6yf3qMaBVLZ4JLU3bH/Geevvf++9cuvRizFrK1fbsHJqMHisMCKapmU6LklUOjlVG7hOB3
DRQgphnaUw/XcdI2WQBHEk+hA5MyAfTtysTjnGeBT+bRJQzfDjMHCSK0PtG6vK0K+3CWl+S6PYBi
coKu1ECCbvEIktItuC/7vmVdQi3vyu3X3vxi6UZ0lt3rlEHQ06ZxAYfzjNQOp7p2fvHpYV/oL1H5
udN0pGxCLAdQbkawJe29NHs1RX50WL1hGQ7KAz1tvtQflux82H+EghHInAZAKQUoDn3wV5XXcJ0r
LeUulnBNQrdVbe/gPan3QmY7SV0XGvBrpI6V/rak5xeOAE7BdgnQLN8F/AATRSR6/72n105k1t7F
+cH+GYlU+xMSw4v6pNqcI55j7uKm9oXARrDt9wPOX2OVW963ivFrOPiVedFdDH6nmEo/HXlwhCtM
Q1RN0mgi6ePl17128cXw55mhjlP29Skw8EZwT7+ejRyXr70y6S5J+YURupCBj7ifEG5Kfx7LfZCP
1lEWOD6cBGS2JXDFV8bg2s0W23Mp0s7tQ4DCOeQ1DwUZmkPvSn87+DjHApic7XtZdN+/9mSLAU+t
0NimhkaIDSVmTWK6D4ybMEGkpXgRXI63AW57ZQ5dGTNLnH5qz8RjpU+OqXjr+r8OKGbQtF9+kJXx
suTpQ4/sI6C7rE9j9+aVN51hcQ4fzMT/XL7+2m9fjPcmKKWweoCG4AiJJ+eZURqlwTXL+trVz0/1
z2DE6AvgiIINm6fhDanMrq2bIZr86ePyr18ZHP8hW/69vmc4hfm2OUE/+6RIe+eZ/sq3xtqlz//+
z6Ub1SPJwMchx+zXcSmPHUbf5R+99koXI3rSmuVWhu6SSWDZjHuTyTvt66Pi16KW1u5wXoT/+e3a
jDVpKuCdaAh/vYYuPpKdqnGsa8dBbq5NtWtNtBjRA5wbHVwV5JhDBT5gY57Muf2lA294HhcjmPk1
nVDNIMcSCLiM/xBwNTbk9fIrWOmXS1p+RhUrgNXkR4PubpCrMelf9tV98soStAQG0bkv+exKfuQ2
VP30jIrk+ZOuhp06W7xcaCc86J+/9iiLAewMnqXmiREAy7tv2eQ9K6vbeNW1LLKVrrRE4/cMOyZx
PvRwHFh1izbpDTxgGvzx4vvXHuD8jv7prCC7cm7sJjyFWXlfzR4s11WO83TI5r92g8VInoTfIlkL
Rlsfbm2nOrSVHwn/ithjZVVbwlsEogN6puB2cZsXqe/8AQaz9FHYr032xc+WJcDFzrWje17bp8YD
gSDw7D+Iuf/wkNJzpYHW3vFiHPcpDLICAWQnrzuCWlo6d23xq9O/Ljf/2tUXAxkRoGOVViAaT+Sj
Jk+eYvGc/Z2tL0khQ7IEzNuzdA1XRYOU3HaMmllkSZlTtW3sa4lP3ufTBVli5geASaH1b6sT8736
PiQk24FHPBwKWMMSH9iP2O9zceCW135n9QAKUV8WRdQMA99VBQ0TbHrLhI526cDk0Zu9B19KVHed
96FNieJUyMSmJJn9JKljv8xZNfwKHAvmUe3a3fMoWfoI46rzJvKCn0qWk9eeNfaOlty5t+B93ham
t9KYZaX9necBhugkaXhtnv/8DRK2mGKMbk0xOIgvCfpH4e6DlsLm+jjJ58sdZK11z7f9ZwIo4YaT
qFUHJ9jOkP3wwcGCGOTj5Yt/Pj7J/6C0UGO3OrfzT8yBD1VaUcNwVOhWsQqRjkq+9I1OliStxpQp
fHtucBJ+JQ997ZXbztPIYy+rbHP5QT5XFKKfL7YNlZog4Wya6XQ2UR3Gfpy2be4jHa+gWbrLGcue
mzAczSN8ivNjkWdMxUEwTSQpcLAIlTD6deL0Z5a5LGHV0xImtg44jBrf+Y46BEPGdrT3up8VPasS
DDI/fkCohBjFuSC8vvIcny+OZJl7IUPj51Kn/gmFjG9SQQUM5oHK2Z0tnPusMveWCa6sLJ/vTwhd
tNhoT2JShfRPHOZ9mcoDdciVS6/02SUmHr7UfCo9TJliBGskhymJvhcAAV5+1yudli4mZDIoq+ak
xUc4YOSFzt6ELw6plDvXhaW/Cq5scVfG9dIs0KVc6tov7BOK2CHOX8L5m58VsFrRDrCRoroGel1p
rKVLQDoS7iyLBycuyoeKZnfjPMJ0lrVXlIor73lpFABRuxDlpINTMYq49JvINR+XX8RKCy1NAtSv
cu05uLKBrUcBNGPu8vCpBd7j8vVXXnS4mPoGvwfmyDUwg0hgbDTUkwaeZ1q+zanwHkrSgW4CWMy1
c6qVhmLu/59psyn3FYYdJsP0fQ6PRXBtB7HyhpdML3AUcJitNTmV+U1o0sjW3h6Bslf2WCtTxhLm
BW92IZERSk5pNiYh4HIOiGusf9WTv8cxq8P/Xn4bK82zRHrBwBmE1ZiSU+WxAxhrP6HGv7IMrTTQ
0p9GxxqZQikeAUDBPazBOF5h460FZ/fm8m9fu8FijeYToHvA4jinnD4XFL5p+QLGWnT54s5ayyz6
aQ5oEyfZEJ7SAeCs8Bd13huwoA1/moc7r/9t0wcpXu32foJp37NeA30t9vq/TL//PTgmS7prKafC
hYzInMjYJWAxxt1QvYDtFNd2/dEOxXYW/aksR5DV+t8TnXUCm+T3ZswOdQhFVl/sitl7oZa6MmRX
GnopcoF9EetoNXqnnBsIRf4UCiZ8faUHrs0H55v+sxWq8aESdgZQElF1USsAVai9Jzcwh0rfTPxr
wFwSnt/yP3dxO6JDcDn8U9+ruEJEAQO2y77mKgTyBtf55JUtweSAXTkhjLT+qR2cNEmNFTxw0G6O
AQ0BVqTEfOhqsn9wGIBLVDMQqBFp4fMHJMeAYTFa3p2bzcHOjDh5mdzZjUnH5jQeiJl2DVwHCWgM
OsdE6c77XKT4hLcBBdqKLAMuKdDkaCyW3YYwiCelB/+wmqv0HeZos3GY7HeimAGa1TXsrz4YL9uR
ARptNVb7BCCCv0UkzgTgKgl3Ypx5olFg3MCvO2y5atRhnIQ59NgPR13WqQR5GtOpnnR454BZdnDz
CsBmoNaOXTuVx6Ajzh7vE/bBolFJWQ3m3u5y60+ZDy9QjekfUzOkO6vhXmz8GkgkaNOOxEBqi8zJ
trkBVnJKMn8ctzgI9DY0dcYN4kPUXTiodoybvAjvBqfpn0jnnS28BD+/quRm8GtsTeR4l9o/2Wwf
QM7kia19f9ezCsArcJqayPMDDu9x+lfhG/+OzIgkAYdC98mkZm8zBG0fk9DjgNcr8gRMW/0tK7Rw
zpJlVcSeq4P3PqUgfeSj+N4WJfSyXhcIE3EfGBSvyho7Ge3GiWEGmhI9BFY8DgTILKjwHmhW5kHC
yQw+kxWCO3hlqloZQcFipirsWcxixETbINshr98swPWQ2tkBnWQQA3x5PjxLXj/p4MFimGZNacsh
BfwIXZfHTia1H01wUm0AqZh3aDQoEsYMvmckiUZ8CMxw5enWJp/FyNWcGCn44J48B8w/0AbbZwa1
yGFswTa5/Gwrt1g66JqQ/h9nV7YjKa5EvwjJYGzglSWzKql96equFzTdPW12Y8BsX39P9lMNt0ik
kq40Us1cO7Ed4XDEiXOQ8MmohhJOT64X2XoP3ZzSqDXd5e1rU6zC26VwQPvpkDGWwKsHpc56kO8U
eAmftcH2Lo6t71ilHcCHNIC7MLViJ59uU27dswYRVj+9X/6GjRtx3U+nqOLWCFKXeGxMkIKI32Zm
h5eH3vjl60a63lmUa3JjjO1GPxndFHaiOoxV9vi14c+W88H7m3PvoVGeLDHJRrR2pmFjvVvj768N
bv138KzM7KJ0e4oSu1M+Q/stv5V4ysZpq5Zm5wbeCAfXaM2ZyNaVtgS/JGuO3sDemoaA9Qcat32h
f4Ec5h1I2p9f+57VKVoInDyw6Hbs1UNQ2DQw5R1r91reNg7RGrKpwCDIQYHIIDamAdHkZebzRO3A
1c4e7xMntUZpDiBkkSUEWeNUvaTkJh+rI0E1gDK1c063fv3qIHVuS0CxwkBgOJS307S8JFCPvLzs
W7995cUtd6oNsPDYKGDoa+2koDha9PNZxsNioE26PMn5d362QGf7+2AIjQJlcuNOM9g6e4EObdd7
UyQz3kdag6wHwlB/IL21d2i3Fuv89w+TiSkHfxwtzJjj5vBnat/25+jn8pd83qoHFkX639G9hpNU
UEViUCH4YMvtboFvKA/VI3tT79wGaVvkdUhSBubPPubXdljdqGvrgIji6kyGKJ9q8JMATfBcg3zR
b1+z8UD8Pe3Yrc1c+QT0clEF6A2Y2odnBUxP7zhBBxJyb4/seeM6XjfVENMZzbmszLgrr0xdo8iI
kLG2/EHfGcNrVennorm6vNIbvpmt/EE9wM2IrDZjO00TMM8MD+00PwnR7j0vNhZrDQDNVWaW6FWw
YpmT5wG6tP5Qg1YwR9sA+gRHteNDN75jDQIFuG0AFVGnYpfVIbPB50is41ztSRxuDb9yDbMA3Z5T
1IhTtHnHVHLKhHfrZvW3y7uwYUxrGKiwWgouTCxSZ7fPaWU9KTLubPCGU1jjPXnSu13TFSo2Der3
34n7faH3UwI6wd+Xf/vWBq8cgVsRB/yCZ8oMkoHqpwbv0INMpE/QOXJ5hr+4k08c2xrlKYq5oLCH
NgaD/XTI7qyTHYAOMCTg/wtsH0z1XWjc4iVxSPzTswiTu+qNR189wStzT9r8DC9OSAzKWRXgPXbl
gmYUvM8OSPvbnWbBrROwCiFzr9YOJ56KB6+wwfKKLNAoHi6v39bYKxuvQEg6Ci5mtOBoK0jn5LeV
YukuD75xvtboz0ZMCVhHDBoPpAhyAUZM4cSGMfqOAcrRzt7JIG+4xDUOlA993YBi2UbHvg12+MGf
DO3nKYhIJrCbPhRn+L2sdr5pw9rXuNDKyBthmR37O1kN5YNOKz/19poaNyxmDQ2dwdkwCRvJRWWo
yseTmvhoKnik2Qzl2unP5X3Z2PS/pb8P93PPlMUJNDJjUi7RXE7XufR20tNby7OyeDCdV8BFaKRD
0MfqmD8NAH4bCEVe/uFbo6+ufouiJpBm2Ok0f1XNT9vm4Pz8cXnsrZVfmXLFIU3KKuicLctdz6PW
Xl5kY12ZyZ5Y1Naqr8zYLEHNwlyU5l0rod/dZlI/lizZQ31ujb4y5HLMCO+qvo7zonsz0Qmo7JHs
nPmNsdeQz1qXUtIFobvnmjd2391olu34n40dXQM8e5noIdfcjp1mgNhjFs7nf2Z7YfvW8Ku7Gex1
XraogceGHv12ODBEhiJ/uXxitpblfJI+mJGDJvRMz3gWS5lKHwwRoTu6XzNR6/xBH8ZGFiptaMeb
WOkZnPMC/H+Fu1eJ2Tjqawynyw1vLjJwfi15+5D31e9Ou5DjYNMxr9UeKcDW0q9s1QCnvJ03jown
OphB2/V5IKAuGuR63mtj3/qOlcl6tnZGQBB0DNLqGXRxpRfbbd8/ddCYu+nHuf/5tY1eWS6fF8mN
BdxxWgC/bYprFxoaXxt6ZbZ9ktjtglg3FgKMei6Y318HZ67eLo++sUBrsKYxQdywywEXgZLwNwPc
4eAP53+WIc0DkF/v3VkbdrCGbWZgVzahCwSlQ4SnERQp2oOjO2vnab9xu/+tlXywhLmcFfjvSx2b
NgzA4XUOXgSTRk7eWGHW2MekF2ZEvdkM+3b6dnnhttL6fzWTPswqkDgava6x4oQV3p3oOx7xSVNk
vktyPQgFdVPaIbtAcOACRw6QgyBsSPdO9obxrDF7vAZxpAMO05hZaTCC/RY2U4w7Pncjp7SG7Nlm
Z4GFH4PLdIqKHGzlUwlpEpC6uySQHZoupr20w9Z3rPyvWxbCyBcXcl8GqPkBHXCdNDDGHQe8Nfr5
2H/YpI4oiR5shAOeOQ5vC/BEoIDvEvCCMvFFCzpP/XGKFOWXhJQw/WJ45uAG9rVVg2c1MU622O1n
3rKg898/zFLVQldZy5qYkfqlpfxq1sNOyLR5kld+GJr1Xdl0yN+nfHBj+H3nRoAB+3uVI/gIDaSF
RrAvl/ajMghowqGE673mpudY0WVTOm/1Jw+0v00yH77Na2mdDmN5VjAzBSop7FsLNlsJyYtAztb3
XOkvTrTy0njMjm3lOWNc1X+c9scAMmEIU/tzBmr1lO1Mct73z75m5a+bajCGJXVHqHh35bcRGZKD
biFS5RMAI79WlVir/QHopjLXc8BZXvEkhMCvuCZmn0f1NO/Rim58BlkdOPjrhrhTOsQeuHnmJeDe
1Znd/fKOb9w6a5iol06domgSiqVRsUPZmUtUdhBCNfqqOHil2Ev6bljNGiu6NJM5Da03xtkErC7z
ePmaGDjKO1Hv1hqtzpMnuqVtSuad0uq1dZ5bEmV7eZENmyCrU2SB0ks4JTFOk51DDQV9l3gQG2Z9
lbmnRZGdfdhAMtA1WrRLuJw15caJDnVUNUUo+ypC8fdgZydisFcneRPZdBqaOHMA04YKTp6FLtt5
ln++fnQNJF3czqSgchliBcrqTomQ8Zjb+vCVQ0bXOM22M03c0GqOM9AupsCXZmXk2DMK7wD9HwFR
LXcm+tsN9v8mT73VLTN2aoF8t2iBCO1HkEGBMD0ycVUix+BAjFE6U/vNgbzGn1ImkISbJC5VY3Ce
gECy4Hk6fcjrZYmUAqUUVDMKFImNTKk/aqrPFfKC/gvJLOTfRiX7wBuL/r5KMpSOO4jCkxhaewx6
a57OQcTuDAOEzAZIMV1exM9pqBy6RhtlVBWdDY6jOBUZf3UgxQamKXQvpYGbeyh0VJ2N4rYxRyXY
O47uZHthUYBKvYO4HqjyQZ5u2d33yz9m67yc//7houCOqJu2G5JTy92bZIDWSlEdcYLkzsd+7pbo
GrdqNtPc2SRxT1XVPzRmdZvm0zsYyp6s2vzn8idsTbG6awFOcBsrWVB2MH+Y6t5GgFh335Zxz7Nu
XOZ0DWrDayGHysjgnjgIAZoOjEtef6YwQh9bNaujYOcwNI8F4i5orcw7mLStnVl5QplwnAtw/OOz
vBbKLBDSyFFoad389fK6bUywBqMxb5ZuDQ7TeJnTMCPlNaRYYtjQjgl/flHQNSCtnc3WZA2bYkLR
EstbCMOW1bBTHN/Y8zU7Ok2N8ayjYsaqUv/wyTRvEV01BzZN7i8xgdXx8hJtTXP++wfr6GeF5khI
DMeO4+oj/MELzQd9UwEcE1rexHdyzZ/fTHSNQLN6I4EeFspLRfNAZuIX+dH0iJ8N/+6lzLdmWIUe
PGcSPIoOmEWY1Zws2TwncjIDnfEkEmR8kbst8FtLtrLGwsiKoocM6Mkh35r5j1fwoO+/pYjhL2/J
1qm1/rslQ23oSqfIy6fiiSdQVEFnKR5QfMcoPn/4gjj7v8MXBGUrVY+IP5r8KWXo5B/hF5vluzOq
q0xmEIUcihysCv3j5e/ZmnAVleiss9OpGt0TCukK/KXFfN2LJBv8wqDG1UhUcYRsk+1rj/9ua5As
XZ52YxnXiOkcyj3Moilu0jEJB2TU02KJDCp2oqCN87YGTM9lZpQzEq8Ynh4sC5zwM/TLC0sFmO8V
qjB7GvUbXmaNn7Y9gZSuS9xT09iRN2e/na7+WoqFrrHTOYHGELgU3dMkkqNczLtK2jt5762ffd6W
D45lQb9A2oIMOjY7QwaZ0/2BeuXb17Z2ZeuGMZm9HHvvBMm5N15Xz/Yi701PP18efus6XIMvs7TR
fbKAHgDiERpqnfNZjJVMYW/YzrVmrRl4dgap1lQkV0CSNY8VjHYnL7XhXdbYMc1zxxTaYCdHQcew
gLRqcZPyt87Ya4XbmmBl/9C1RWvNUCYniP8pf5z6F6dgiNsViB3YXpZ2yzpWNu+ZuW7KM5GNaiFU
akFhjonJDqR0QKeZNWcGyXKn2rxh52sUWU5N14Ua4QAupud6vlHJ/ZjfXz4IW0OfM10fznBbynZQ
mYFmfjFrH5QIZep7aL15cuyU7zUUbCwVP//9wyTQfuwTsD0DnC2Fc+CQIDskmcifZVktp6oZiys3
E/MXF2t13WeTi3667syQBG5/QHX9GQe8zH9/bb1WNg8NeS9tBUYfljowQSVE7G8D2/O4W7uxsvo5
QZKWmwQxxOCUR8sbdKSIPR5ba+gPX/uA1dVuNWnNPMNRcQU5KmgvF8kjMt3dWZKX7ezAhl/kq9s9
pRCGHs9Fr74YSFQqqwkaAywnX/uAlXFnjsYKUaLipoRg8eS44ILNnDcFRcCdGTbcx5qFMUGEoHnj
LbHN5jdzdB7d2lHQEzceMml+zQeuMX3d0jGWLSgk15MNDeslEMQMc2UHZrbXGr/RE4GL+r9ml/YQ
uGuFYwOkou1rs4X+ceq24r3OZPqzHhL9aLQmP80tpOGmonUjUN4AD4UWQdA344aIJUsga0O65TVR
6OhQvIDM+jhNX3scrWssg1G0EIijdWzTFzd5Spr7ydlJBG54nDWvdilNKFwJBOOqF29guDKvIeHt
BaV0mjAzhH4sjF1Gs625Vg6nbhuoISMQjyl5mCdojElANibokblv6CvZOZMbNrUmjTSMWZQ2mhpi
vlzTfvKhnPW1IHLN2K0s23Dc7Nzep3XkDLjBjCycnL2G1A2XtsYc0kGYXSFwd0G62m+t16G4RsD/
xd++8jSDl+QKzQ86PpN2jT7EHsegA0HU7QIWkZ1Q6WwtnySx1rBBtM7ymmiOnPJiecDfIEsKgd0b
pxVAUdLpZ9YmiQ/53OvL7m3D+ayhgyblXuM0wMI1xmnRENDOXmgxhEbvRZcn2NiQNXSQQz7TpOfc
rwI0sUemita+B0XBy6NvnNM1YpArW2pvyRBPZOYPNKxYPsuNver7xjNrTRzZI0mTe8aE9w40GAMi
nS7Qs9PdEzRItqGTy+nW8NBqUXWqgzBktewlwDbWbF2nZbqAkpsL2rne4r4LLKwziXBKvJ1F2/Ag
60Kt4DKdHYki1oRugdy3XQgZDsQaD562xTXo7uc7kzTtsDPd1tesHBYISS1tZ4i/qZAzRHBG796y
+uE+Z+a04642TvEaepkqDpHIzHVPJp7gYVcO0GrhxWLg45wSqIy0MHceqVtn4vyRH2LLjBKoDS+g
Mkwc/aYTBuVhRy1+PVY3wmPgjqNQAnWnB5uj8Hz5jG+s35orXg4gZ8x0iiowpOBTJwsWb/Dz6ov5
qjUukzcdQlhQKJ4gn+qXKCj3aF2rTIi27523DZdmW/9ds74DibUDBEhclNbygw8ye0S/B4Hibwsg
q9HV/1i1cdbzWdRew9WWX1hFbSlLdC5S7QLiO997Tnfl6j66vB1bJ2D1EAOivTOHFvUfN11eFKoE
oRybO51mByHQ2jagf2Wu5+fCKn5dnnBj/9fgzBGcvq4z4S6uGJTOq5Qdhsy8Jnnt7BywDX+whmWa
qs8TWRd1XBfvons1EkD1ndYXeJ+7RO4YzgZTBF3jMYmzmFalJhcP42YKBz1NQZbPU5AmY3UApUB6
tAl0WnPLEI9DndYIPezsRqhzVySQZ1cQUSu/T8IqAyhC62AgiwYk0vZ8wnl900J7KipR8z0OoIwO
phnAHzBZ6bfLe7C1RCsfNrQL6AEZ0vkCVz4YujnSCLX3PKjOh8j78fIkGydrjfYsUfNozWbWsbQJ
1FkJtI/LkNErWtSHHLLFM6gVZ/Pp8mRbp+psOR8cmZonMTpq5qcFIFyoSxsTaDYafgcwTRZenmLD
7in97xSVSqqSQPYHwscn3v/qO+jcphNkh19aSF0Y2RftY+VeUgAT0a8Einlneu6d2wG1UuPH5S/Y
2pGVG+lZ3vfQTm1jCH/lz7Pj8MgzCnaQzPPFkk/Q3lX9acon5whleHPnNbE168rDdJ1snBklqbjj
3yFn7LsyvWX0Ph2gCbbMYd3IqN1rJduYa40YlYy6kE4TS9x47VVjTlCHNI5VTW5qYKgUNODHuY2M
Yi9bsnFRr1Gk5cJlT2fUjCxdBkmGPsteBqP9D7N2DHXjWK+ZQkXpZeM06zmW/dM83s9Z7TO284je
GnvlBJTtdbzQ0xBnaBu4Rm+ofPAYm4MSkp3/XD5wG/fWGk1K3SHD/1IIAaTNXWGzVzM3Xi4PvfXr
VwbvKS+v0FSOIgjnvgDCB4IkfkH2btwND/nX7X/wJ2aLemqbGeAP7LP2lFo5mHIlFkcZgwxqPPQi
K+/y5699y8rkqZuMddVX/GRlzpWm9U9zKe8KOT9eHv5v6uiTR9hftccPH9M12nGcAhlEdHSwHyWB
hhvtDP5YVGMWOI3IwxyZs3sGqUOA5ZokFItzvwxEBM60TAhs2BB5PDOPkJ9loEs3DH+YLKRsB1aE
ps7EPW375p+hSvAvoJwesaylQeJa2bvkrn298KI95IyPsSdlHXSWYYRVa/V+PhQiSBYCcoEls068
LllgSMnBi1S4keja7nH0BB7WWdOcuJFClx1E94Ezt7jT9ZIe8V94r9RIkS8gPb9qQYGTwkL6OrJT
u/NTELsov2l1CgV4Oi2+58oHm7aPZTX/AtH8+F4nZPrdQMlp9Gc7pxEg5ya0JBqIlttd+8WY11q5
QNMBwCCxODuphbt+a9i3dV1VUd7ke0HPhjmsSTrBTMLG3GxB/Vy8jTbzG/d7N+/lwjaM4S/O58P5
8XqOIlMNelzTrG/o5D5Vi/tutEbUee57ZTZsJ3LbILCmf+EiHybSFlNmtyAYnaiZHDJvOFRldpSC
fS+KvPO5N7x0pb7N3fGeje11WUwPaQLh4st2suGt1ojBYbBB6VlZEOcAfwzAB0GetDu+dmvo1c1L
oekmHQ+XOnV+TQQa798u/+StbV8drFRIr0WINQPA6fkZOncaYJ7Sco9aduNnr+HAc1s3ngW2CSB2
52+gF39d2J7U7NbQq/RqVU8maPcafupl94I9PDEvfbi8KFtDn4/xh1M0exZ4es7q32JQCfjoJFSY
rH5nJzdWfM3VOXpVq5cFlKl8ESc9kys+MD8d7K+dwTUGs1EudrEyQUUM1dF7cIJO6PRKzOXn5aXZ
+vXnJfuwNKpIlrKgNlIx+buDxzGadvwze8jl0bcWfhUhi0wz3g62c0rmqro1q2y5LoBTOVwefeu3
W//97aYjxVgRSCEmTf/TaMzk1FnMCKlmKvraDCsr7awJlNYNJCnGjkZe7YUuRdleC1A9fm2Clbm2
rRhMqJosIIPjflcvfpr20N7cS0Z/vv7WGnfpuCgJoOZsxYar+kNHeQ+FqjnbKXZ+Huxaa1wlL2BJ
fWOYiLiMYMlp0OPKdjn1nXzndG79/pXhysqECowHb5aBv24kIJcpC3OP5Pvz55u1hlMiDb2Yyu4l
SneWPIjZ7A4SdI8nYg/T70kbEGaYnewaiGHn9+Xd/vwxYq1pMSWU2awlyzlc23JPp/yOTNVLpdCD
TFw70o3tm4NKA1bMO3nDz+9pa400nN1EOZjLPin6COBc0NQ8SuR7O/8jyZ4y8udWaHkrG29SM4cS
MLdPWjYH9MfctMBw83kPXrv1CWsjRw63KTlaxNRI/ulK+nMGcx/YfoeAZuj/s+tsxxS3ztrK1pvK
HNOUnRugcn0vs+HWXZydeHtr39dWLpEU7rscRYgcXLlQ/CBu2A0/oF0BrqfrNL2l+d5XbNjkGsA4
pnO+iK47o5FnX6b04ObvVPSBzFl4+RBv7Pcaw4jmXydvE9XEXFSQWRyv7FlB2H7aceobIZ+1hjFW
WTblNfEABV+U8cBK9NT7IKySR55qcYRd1od+aBEewHSPpAKHxtS5yUEOrvFLep3eqaZuLeT57x8u
Rs9lKSSXJ7BNESvsqm86/W26eZAke2rUWxOc1/fjBJS3YC/rW/hmNvlAKpy4Zi/GbDEw5O4h6Tas
5/94X8H/Q4qSjbGbLZaInLHvX7oub79VptfdTFPaHr2+ro6Xj8anJsTJ/zF0TSDRJNLt4oJ1A56F
HPeZWVxdHvzT9cLg50k/rBeky2muZmqdVPLmjk8Owv+OPGfFV2wUw6/c2CC7xcW93sVinFHFUUm8
FO2NRZpnM/dOjWhAFMAT5MC/ZEeYcOXYBpoYM0PIFafsX9VLf07jca8h+FMbxdgrX0aHWTeZXrAR
gNEPwPSn5ns/7rVzfHqoMPrKnYHnYpJcJi0k/6rQK+4BkzyT20Gw/aftJDtuZmO714iOuZuSfqpB
55+209GUy/tcobURhHi/knKX92XjwK4hHVJapLcHAGdnZpwcnt7a3p7wysYWrCET4Az0eidLVDxZ
N6PxrUmiRr9ftoStX71yTbWdggcdvbpxmj6Y/HttPF0e1/nLHPt/eSFO1uAF9EpVS9FXQPqWmen6
E+m9Z1mocQC411IPugf4d7G4POK/JKa/TLPhz72lE1+ZloirrLd+uERRfWvnA4eKN2mK7qrymq72
UT2qoTcFssbfhHE1+RzpFvxfLHYnTcJKn7B6PnUZdKPBIdTWV4XM+7hj4OF10CsIblX0VlVLT59N
I4PCwzhCFRvi7sax8QAPZNWir12lyR0Iou3rsUqEL+26O8wc1Cu5SY+latkjSHMzsG9a0xslzDvM
oJ26a728fykguPAdyBNRBg1rvPLKqcQYFJzJsIVc0puTF2PYEVNBYpTeczt9QnpgCvDUfoLnKIMh
o0h/OGka4TONw9R44IKSo+urRM7hYrYJ2iTQsCmnqgZlfNUdFFQB/XkoZ1+ldDm6hUUO6CK1D4vB
Kt9gRhpVdeWF0ORwrwynOdRzeUp1WT5lrv4XnPigExfzXW9QxI8zHO7EzbPGVo18T/7NGCfk7rJW
BWNrdEerTN89boE9ydPfMzNxr4sqmQLEPBU6LSHaTCFVEpSKP5sltFHO7WAsldNNazm3TBVtgK5/
7TvaFYcmMa+H2ZThQNsqSnvy6tbkHXTco1/Pujois3gcLTsFogAfmBHXiSqUi/0UqvUHq1Mv+SR+
66b447XyxmL8heRmfXTBlqYH8VqN87FCOR3kS4jzqD3RwHL7mzxhHFRMLQn76Vy/y5PD0jf1KS9L
3vmQ5lpewCKGU8GSm/pMJWamKpReFXkDmizQE/li5TzCeyj0UuPayLzfzMoeq9oezk3HnS8yYYQa
XTP+wtzAI5AKHlgjcBWnhzFprirhJEFa01M/50DGeONDP7vVcSzrZ7XY+s4atPYrw5sC8LP98HKZ
X7mOPDK6nAySQ7WyECCudcr5oJGWLIX3PjrFLS0kOtK68jsu4dj2+DtoNH+IEgJwagH9mqQQK3T6
rg51AzKkxCrvqsl8K9zkG4FaR8/QBebSLsq95MjtbgQFjJseWFkvAa20CHHR89CxoLjWZ+qQmUYS
GuBZ8rmFRxQfcytkA/2nOHeMVewHGykUa1LxE1WM+wbpXX/I29u+lzdoA71FJvVcbeB+BZqWpp7i
YaBPXebFS0n/ndryp+UKcU0b1fgl759cRW5KO7+37PI3enZ+MI/cYA1P0rObwElths4dulzrRD97
xUD9SUDUGOotN6yR/3Dp3NGFi1Bm8lc+uuaVY6Pv3XW9+qqiLRTHy+QNiWQgbBer9YnVO0Hh1BLJ
LvtHVlunHFTFPi2p60O2C0F241xZGYkSzfrIENZPUvHntpiOKRhrO83v8Kq5SfKk/lUNI4l4UwFE
TcdfbVY3hxztNH5OyG0uDFx3KXBX1kQxl0k46lXuS1UbbVhn+Y+mxEGSGbP8JWlpmPWdgpSiE3oD
fU/N8cXTzTHppkOSu3FGnDJwXeZFVBvjdWnLLPJ0keNk9xIpDJSQRcWizB0DvByAhnffOtuQb5VR
U99rWQKFG++VLd4Cy03yfzRAiEG5WOQ4DDl8q8TpLgpZgHwXyXSKPuoAz+cIJMGAIY6lb+HVhhMB
omYvEd+0rYW/1PzfobUe0CINhaSkElEH+l6fCX4/OxA0MIrqram6WzQZp/5ipSJoRueVpfYvPNPr
sEo8K6DCcQ4mcqbB7Hh2OA4lhCXGa5a2Q7RADzCwObsyl+alN2QbgHDCe4DixhyNgtzn8/gPqYo6
9CDR4fdFA0GKZTFCM3FOvV3dwwU+O3kOigXWSZ+NyJLA3eNqEmVUVIX2Deh2BEU+307N1Ph1ZxQ+
XTzpl0P/3TDabyRXTwXXD421GH7tNW0AsuI8QG+hQMpCvXCt2JE49Bca9L4J5yz4JUDRb2UuutP7
d0BSQig82SFjjem3rfvc0/bQdrqNs7S7oba+nWbxVNTyxvVQewKt8BwCuPPD1tNbDfLBcGzoSTFX
B15v/liIVYJvGP8h3mYvc+K912p8T5z+2k6Qu+0NC0CyzPqRJUZznObxfRFmEyVj3kVT3w3XFCX6
uYMsaK0CsQwR5d2pJR2w4DMB3R8ofn3J+L2EdgoQUSrg6Zz6hvLu+wrDE1ZcN0vrBgSSA+FMjQpX
cxkBjOP4majHyJ2mf12vaSILobG/kAnYOVecoFr5DkX10ddT9gcXTg0FgxF8YMhd5N5AgslTlfDd
vGG3c6OTsOttAb5mazmC1wtN/27AwBxu4LINUPa9N4yCHxyXFb6w9GFJij8MwIZWz1VYK+cKGZMM
pJBekNRdzCh54cCnIeywTrgYbuq2tf2Kyu/zsqQHdPQWwZA4dcRbJq/IbJQBVNyMCKBsdUyrOg8M
A92s/YQ7XLZ1HyyG8bMvyRCBkbsKqglVEqATG6jZTChCpX1zoIw81oKSsJKt44Ox+jGpz720pA0R
EIkjanQU5xroOFzU2TvYnHFvteMU0p49l31l+ROvJkxXnA9GuRR309jrB/S827HRY/XRs1vc5yDs
wTXVXeV5d7e0U4pjkU0v0zDfokc69SskUcNFW3/6LnmyhQYNYtbcklHeq6WSvpb9NQOEChcsJBLQ
a/2zpny6tkCocIt/b+IsUCdAqwBHQDR3kZFkRdiaJu5mCz3B3mhbj+gXze/zxiwiayRJ0HAp33Rb
/b3ARKiG0ygbv7LLsDay6iY1IDLcz6kFe3hV/Z+qQsuzApNw3S8QyWuuBp4/asl84nSmL1pwVIyF
OELaBJc5le+FRou/p7ClvRUuRfcIUY+XjpVBIaagT/rf2qV+Vkx3daOA2J+OVtubfqUVaukOpJl1
f5cVWdgvacSa/EW0NyNC1JKMR2LUPFigENK49FibMlCNCSrq+qpczCOYfx4oIMSgSIwaAHVmgHAS
FK1Ma7wp+/aY271PaBKACfi73Tc3gAa8FxQ1lH6Z0VKHWq/loHmcwOfiukqDlhtHz1mgZTaIWwtc
EuDlDkqjfavH/IDejCsEKCH0MB+QbAPwdIpQyPyRjfyxcn8BBOE7ZvZQzgZqqg0B3KK4HYS+WZDC
Bhy5CJjmjzIvUNvEtQwRYLzj+KvWlhcxwkOeL8N1WWYhXqa3ReOFs0HfzRy/ysg6iijz31TkdcBq
hKgWibOsAbrWO9VmFyqK2yvvyXuLWLfC1dRZUdZYfahBxm5l/CCy6spWiQptlIJ9pgbQLc8nozj3
siTLSwpy5BEtDrau4x7BFaP0MUfbnM9ciRsJVdbEAJF+YeP6HTJ5ZQ9vrH2zBnJjD2mInJQX9WVJ
fBTWIIpXJqU6SWYil6MYtHVUeWiU54Susq4n3bAjV8Q96q4zj15n3Oi6SP8kwoWcLaflSQ5QfELh
/1bnjjgwUy+HIRmuuGXBTQzqqi2TLkyX/3F2Hs2N61oQ/kWsAsAEbkkqW3K2x96wJniYMwgQ+PWv
dVf38llWlbdTNZJFIp7T/bV00jCVqowSatEVLpbjqukqwBTkWhbQoKIJ/bMM1E6OvRPmBT8auMoV
oqFCW+DJCUn3E9b7LiV2iIC8N8ST+HFSs5921UZU50OM0HsAvRy7x3KDB8aQI7MGO74NZDQgYHzn
+ml+r4hG7c+uqygTro9NHYtwbzvDio0trC+ZcMKua3Gs6pz0jbdqfOpt7Ueem0KxOHTiZ2M15S0h
jP/CuGx3HcdPQpUs3WVTjYpy2RQ3SFklNznMKJs04COWVNPbYZkJO4/GuUvvgwwnWvA8xrVbIKAt
HLwutbfU9d1VlpYD7mlI/shDu3G7ZDfNY/ez7BB0F7KxKU4j1c166lnlwu5N85uyIkbclQLcoZUi
8GNfqfVcuOEuJYEaIM1uboW/C0C9X9GGjyeX2vWVdiA9l0E+ueYuBYEp+jqDo0V26Lppi+p/WIE1
pGsvFjZOF4V/KupgU+ldlf5Nmbjymy5+67mc8q8ClhZDiVoGyjwNDo7MeDtc9nCATMLar/YpAemg
G3ENwi3Tv+WOe+3HXqjWLEGO0DuUQ1uW2WH2m8BCFF9Gk23BNCWYi1b/ih5dH6u6Jnlc5mYoMDk9
5y0FyehPOiI2LVKwLsptTiy1bwW13mydSrECy06deD7Pv78uPlyqlyzqb4iJJqQ4e6SLEVkTdIYO
RHvph18z50pF6dN+D4obi4IbSBd+DnsQ38ssf1ap3s0tuxv7qQonzrYtigZOza80hS8M4KXLQY9w
mzoOSjTj8ALLgboGzLz0lBalN/+8ZJCWBnul69VojUgY/ai773SLPLK0MmTz7E4q8PpDA4JZBxqX
d2chX6Z+cp1v2YfxFed38685YMzoBLOFYMtkLG5MIl45sX58PYA+bxzgsxfza7K80hrk1B8EptQK
Lr8yyuL62XvD9RcA9tjTV/SLF17CUo2vW9nqMWPBHjkUVZhiMwGB8VjZ5spUuFD6XNKQXbd2tSr9
YF/0SCiReZx2fWz7BFf5x6+f1YU1YSm5t4PULxHf6OwDituqV/XvppZPLeANKkHapUbQRvT1N336
rHzwhP77wlMQ3anoaA9BpPe3G8rfNBP7wTTBNz9/MakhI0XQcTmwQwaCTCh9iSmHY+aqAZ71yrT4
dC7jJyyK6U6mZ1ZVwGrzQOlnQCnybeXZrA+/fkKXPn4xpc9SKlzbPfvQp0F74pM3Y8WdnCu7zoXn
v2Qa5E6BswDzkJGo9TZrtL8Wlr+Hd+R7ZmS2pBq0lu2MotMMzQsLRRv+p65EGYqABmv8qCKCAvd7
Hbkl1kDIOmP5BPwRs4rIQXGwQKGj8l7revf1m/h0VvhsyTYoxwQrktueGUTUv7dmNdzBzZXvwA5I
RIjGZIJaLC6U3/u28xv711LYVznXzZTZB1LT987tbwS6KUwoL+rb/lfveuWVAXZpCJwH3r++iEKU
ySbXtQ+1KvaBzz+42/8hfnAF1HLp4xczfHCavtHliGAQy74Vnr/iNcx1Q2V3m68f1KUvWEzxDk4j
FIoy5zAS3EdR803sPiLymsDgHyn4/50G8doX87tjA20QIgsIdeRE/EUdXbzsZxHeIU9qVUbDlr0J
tKAfybqOUTp+m15RhvtFHiDE8mN/V0XVlbXs0vhbrARTbpkZxjT3kFXvLYq2KIdvsuY3DbJ1a//6
1sNcsg+4CyVxUfggoSu2RdgVqgt9gQD34u17n7/Y4BHwDUpZLREA1Nwyz46sUYed851Tlc+W4AMt
O2rB9AZwNdLgdj6K908e1ck3tRPLFKs08IeAgjlyUKnhLxph6Cjf4MrKdVXFgz01q6+f0YX3vGyT
FyNlLkF+Bk7kLuwOOaLTcnLXMhR+rHZuorK1rpxULuwty55539DaAuPbPujC/TMQbwe0zpVZeemj
F9N+8lLkZSRItXRKGxX2AXUM2afXLi3nT/lkTi6b49VQkyQDMePgAuO+K3thVnVZw53S2MUWFwVv
lwpv2pZFzY5t1dHYt4txy3gnEUM32c8phVr367d16YculgeXF8SgSicPc6FiBXx/FqTx9z56MeHZ
2Mm84oBfDnw+1YCgIhz2e2Ns2T43FSTxgV9ISJe9OPNRUtRqw30rKvhfv/j99d9/YWVets8590qk
A+BLWvRkrORtqP8KoAW//vALs2TZQPfm0tQNR4qVdHFqyXzZruHYLze9pvW7nkm5Ybh+Xpson565
fXQd/7tJQjXVsSLLnUMZIB0NZ7xsBw0vQ+/TMts0m5MIPRRU80bYh9oRTiU3KV6SkqIQPMjyPnHP
VVt5jnTxgibEv6mwL+BbgD9cv8iib3apO5DdkLRTHEy1WHHbb1faEXzdoZURul6NdD8fGC10eVEf
8qwXQD/JbuTNSY3C3uU9eat98l50mqx9J7kxNMeAKUuyhevww6Sdieqgf0Hjuw9BVU1hok/gq2Od
imfpXUMEXHgrSwNP4/TEB75RHJgvO5wl611j0yqarAQqXKSkW83916//wrRbouEnT6h0LAHMD/iv
2n9W7hXR6udlGB8uj/++6awYK9By/PpAA99eMzulRzH6wUPXIizCx72hXqEBVpXhJNGvKsg4opmV
oB+cztOQXhncF37dkj/B6i5RcsTMb8597cIolGqDbz66pYrDagVsrWCNHFKvmyIjO+ivrUk+fv1i
/vFefLI2LxEUqiUqUx2CRkkFF4/TcAGlocXHyLYQnjllZIzgGQ8eMo+kd+JMeU1FbsXE68Qzn6UV
jSVtH77+Yz5XVtLlTy0S2hJqK4BJDJniaUrRZtQ5W6d94B1SZ2hiOy+HJ66RABzmCAX9853vZcta
Uuc5AOQPiNCokkSFZe2v/ETuXMvG5l3ddBKVGQjd3ZDVzvrrb7y01i62IcR1IIohAXYxSLmFeV8H
N1OVpCvXyufvneSXrIy2Tag7BOdckHlEJh7BPdHy/yBc9crLujDol/UlK4G9abQRIFVlEpdRI/x1
NxP3yoJxPmF+MiyXpaWmarJ6GAzQvsofN6poX4UIjkEgARrOgJLX44enul9fv40L28Wy1tSIshCJ
l8uDnKrV0B6lJvEw/Ans1+99/mI7aoesgRapdA4IrYLuwY1Y14SlCNbCfBO5y5ZlpjnrERounAkw
0lJEyjXivq2z+qEUkh0LL0Aqulvo9Mgr29/Utc/XuZeXoMyN/bG3KvTQc3Trr9wbLo2N87//65IK
spz0UEwGVVTbt1U53SjZXtnbL2xZSwBEYHMQQPK6PhieYy1KO7lySImoYohht8D6Qjvsc9zwvn5z
F+bpEgahB7/qakEayHpB1Ea1gFgJ2nHzlXPdpdXXWawDAuqMCQhZ56BFf+tb1s++Uj/Qupboj+Jd
TQkPS4/+8Gmwg4RgnQT1YzAjYvjshv36F14a+4tTq18yiHlq9FibckQD+wQvY0yCbXbtfV14gsvm
T4cIzdmns39IEKc4tt4WYEioOb4X3cSWzR+AnftEJBwNeCeDlecjrd5hdb/ybC4sQv8PgXDnEax8
7AvAOkwj+CydHznFO6XQPiALzr9mTbz0kBYLRBMwcM5ty0GxW4RZ00NiIMPBvWq8PJ+GPllNl6wG
jf18DCo0yHVdyiigGVhATtDGLfQJSAHisLjNpYAE0EJ6C6LI5F3lcfcm7aAj8KBYWg0Us/jKU/18
cQCz6b+LAwVE04OPaTiIVH8MTv83aMr114P5wgFi+TuhWWNiSma4GQKdbfs8O3kjRH5+fWtP3rY2
5CmRwz4XiIT8+gsv/ZbFQocjTA52dRDsHceUD2aArrMAFyP+zqezf6JK/7WMZgUscY0E8RCdzF8D
8k7gRPSv1MEvrKP24uCs4YH2SYqxzdMhnPL7zqtDyeqI1244Alvy9S+4NLDZf9+1VTYJ0hoEPUD2
BG0RxBVKhZX1vTwbZi+WzyQIRhe6Y+8wQXswY94QOwt7ceVs/PnLZfZiaRRKMu3WWhysrnlvZXZT
euO1GX/h8S9JFmOAAMu5wV/uQRNFKQwD0Di658te+0iK4cr+cuHxLwEWE9ZLkoNjdKBNXuP2I9y1
QXc8QmDDNWX8BVguWzIshINQpmmqu0PV9vLP0LbOWnTCbLtJfRirR56BBfFbD+EEIbdqRLYG2uTQ
5l35iRdeElusJrUrE2MSKQ6Qhr57QfYLLIQrU+T8EZ+smmwxeB2ZwLAIORsCRxD9ScGfgNZMIMaS
Zle+4Z8X8dlXLAbw3HdzBQmHe+hi+xGEhKjej8/+r+DQ7caVe6cjZ1Wuqsf8nr+Rx+AI4cpNsa3u
q/fm3WMr68o6c2kwLgZ6AMSRx1HMOADjtqJ+9QKdGw6pvZVHbE52fhnU31sPllTLsqVCQkA9HXyj
yBYxlBwJoSVb67b377615CxxdEzxtnYgxzyYlDmrChjlVVDX5R28AcPme19xfo7/Wpc7MQvjKYFp
lTm3pNBrr8pQvbyGP/2nV/HJqFimhDVTIK2awPBjzf3JdVmlIljmaAbUBbd3tWDWvUi96a83APsR
IhJ7POL6CglY0vk3FdSfGwQHFys+lTpKqSg3IEdAES6K7HhWUK+7IbP3TaCTNe3Qb4VKGXduwZz6
TZiijs+Kmsge+vmWZM0U9ZMQh5rmamNS3cVWO5kyLOEJiHLGvThp627lCdnsuAu9lWgrYHl6EG0d
ZA3ecZIVL2U52IdG6fQ2h3Rpx3OPxhT5TXvBpXmGZKqA1JPBDJC4fcgF2D5cD+XOy9LmWBY82Vau
M0WElOWutXE2ZkHuvpR9Du27r9JVVdR9swmG0YJsSc8qbMdJVxBaBf6rMw2E4xpfT8VuFtwXCIid
eh6KrA1CmpMXOtvfbM0tIR11BVCgab0BNhjy0VVIJuS1PhFBfn897C4sdUtOB85qkC7SbDxANtJE
aDQHiJFj2e7rT7+wCPxzRfnXoG4oXC1Ec3rwbbIfS+/Bo9lvZEX+UCq9xb9fmZ7/7J6fDe7Fqjqw
c7hSbdhhxj4HV0QnnNcWX/4x29xs+8nYp1k38tZF2lqU9P1vw2w/Tp2R3Fu5ceKxEewD4rce3ajW
fRyyArgb25dPHbG82FH5fByIAtuuKclHwCYfgwRH95EUZDcN0Kxa2jdRm6CHGglm0AIYtSvXJk3L
16+f5KVVnSzWB8Q3QHLR41GKdGhjfF1zritnD1M1mshhredEg+B9nFt9e1dA7Xczeio/8aCaj27p
GIjzAeqjbAKaKEsRK53z+h3/Q8HqUlQR6UwP7ffYQsHJOY2gVRfvpdOqtWWKZoXYE5mFjqZuNOHA
siKiV1dORJ+fJ+iy3zjqFKBnF4uFcR9qV0FN+mIg2fz6sX0+vKm3aDbadmMxW839oapYGln+eA+N
15VR988c/P9RR5fNxpQEadsHPUowvsd3Y+7WPyhpiltO83HvFkY/08F708GQH/peyzqkUA2emiwb
jlUZ+PfFrNlWI4QpHMBtvfJXff442T9F7X9NOZDT0PcS2KoQ4nRrSPBonaMqsmsSuc8fKPvnxPav
j29d1ADdgrJDILJ67fmm3xQtCa7ctS6cjpbwGDWTXsokoQdURAKG5kcfd/NbNl9LGLz0+YvhwPnM
Um4CPBwFDB+cTB/Yv350o/uHgC75nSEHXc5/N/K8q5qaZtN4kKP8Ldl4dBO+/fqjLyynS9ILa1ia
GqHVgWLfXQUp8G5un7dPSTH/1i38lWFnVfLK2n1hIC1z94raddvORljQ0AUnwLmcsJfui+fm1+65
l16G/d8HVbXAZlCJ2+KcO7eD5qfCLz9q6jRocHlXioaXfsRiY+COhxJL29PzE8t306ScOTRewH6M
9nQtEerSW1mct+0mBbz1PH6Ya9TBKwa+H3WJGIQCPbWxdnToTS25Uqq8UD5axvEVNGeaDTl2VDN4
awFc3hqIgCyWStOVYPX0xFNkABibmCvtsM8fIV0SYjBlLHCosD5n3MTZ7O8kTO499a+M6c9/EF0i
YhreVYU7TCi2efrOEYKuikHGJQ4MYZL7v3uab6R1zVF/oZazTOJrlFsMaWkD6i4GEsqkhSEF3pDa
TY8lJW8uxkoYkLMzJbiWIfX5KKdLhoxv5Y4OunO9RVQStethKuOSu+6KtjAzB5gE19rhtvNPmMwn
O9ISH9MY6dqd6QALol62qjRNX3pAZHeNy8qz7U8jQ7esDl6p0jeRQ8fZab9+k9YQrBKYEoYQLCbs
+Ej0fWpMDgdZbWD7cs00vyNjstjBLjjcgthUdYhNGOita7z5xijYqlIrsZD3VetjBVnB1p/dei1J
mTzZmZw2UNPnmxohGLFMWzDETc2fvKBN1wUfupvERbwkh9F45bBMhT6t+AkmjnmnfQLPIlFThyN1
ndCoQMP3iPI23JQzvHZ5qfVdp8U4wI8UiD7KHIfuM2dQewnz0VbyEdT+umfm5GguT4ndSFjWUvqC
slG7k7CwP0xU9TzqVQq8kqkrCZV/mWz7ivp3dSambVdWxQoOcfpD2Em3gVUWEWMOhB6mHYMHdway
KkrA350jZNJa6SofAScFQDwPCxsNeyfJzvQj1cd0RAehDbJuhysDj1XA9HMCLORzhke9KRORP+Tw
U5UhnNUs7hy7vacO4Ia18uOqaR8xEz4q5qSbhgwvZ6LOqXKrAxsGHN5QkQxnZK6tKrh3T8rwNk7G
JsqTbNem2W7KQF+qpNw1U94947CoV1k3IVjbse0I7ugkrqrSrP3e+mWVlrUKTNuvJrd9si2s9ojF
fTCBvwKtg4VW14o1wJ8f7jj8RZiNeQSIpdziKw0cCoSEE+yCG16wozVPP92k4tHUyUdm+KGdnWcS
lAZWRQ+ucZiRQe1pYCHujmNug+9bbXw+3s+5RsUKfaewCtAgKevqvYMZI0oGgOZTMqNfbXf+pgzG
k/QDAGE7Mm5hlMrOlgBkqcuxnSLQH9mrbmZ3L3Huj8aKRYMmEpdqt4kYnfPQz0v/ibYaYo0quJ0L
4r7bfgcLvalEnJRBdejPYDwkKlvn5wRAcFDVUSMDb1NVg4oy3xYN/JqZLCDwFtMYzxZEv+fzN47H
biPXXLfZXs0J3TRA4uz6s8PVOZsJEUY4b0lqWJxkQC6NSV8h5aPst+nc1XvStMPOxvq3mp0Eh0TY
KF6QWi51KDSzNuM4qHBobbZNkjyBybRroSZp+/EBKzWP67oODm5T8ZU9sOpY8lze8Sb4Ic+JnVYJ
RyuFIkXnNriqpR3Dh/ZE+3Jl0RJRavR5nmFXUmX5twW4+MnugXhAehAOkLb3V7fN3hqTdw68BMJC
PVyCJFxW51jW0k7XKU5TLZJib5lpnqCcmJDLWW2mVjdbxyb4G/1kBaf0lnTNG9rux1Hasc6STZX1
p0brQwaYqddzcCHSBzjAfs5e/ihIcFdmGto6pbdd5qDMoGezkrbe2sOYnRAsctRJu+5IB2PwvJqb
8ZH6Pixy6Q81yU1u/Bg0uQz9j2bfEbha9UhuREK389zeOHl1QDDlbrLd3dA1sHLBvDe45WuazrjI
My9KUlyNrMx6qFIL1l2244l5oLa49YX3YjO+ngBNqmp6TzK9bvzir5LWfW7PWyu3bx3femzhQo0o
SY5y9O8sk6wTmt5NFPZK5WdFONDsWHN7X1bNtk3bdTKncLQmm8HoERfQpAvBqhRb30NSQZf8Kc54
clo+54KfSlPdYXyvjMJ/adnOyPwp71AILbBYhZ4LfYEmGNx1sq5lf5oq9sf1x0Ne+7CcqmytSekB
3zFkke+PSVjAGooyiU5jUQYx0epXR+Yby5mPbTPsAdIC9AKocjyDJ9j4j6OhOSDv/t2Mvbk29avl
oFrelMOrp63n2rV+0K47goqBMWdDmuW+J11zKlwUOyFo+oCx77GY6VPHKuTdOBi3vuCrrh3uILF8
TV29tgL3BjZ0shpT+oZGaRDZZ7tub7mI1AniPNBbbo2HJgXCQjYPvPY3BYQOqAt7W7imdjiSnQTJ
75jpXsE3wz5P1G90rJtIev3JysUhI/q1rWGK7br5rlLjHSg+9+X8M+PYM/qe36mGrjMGq2pR3ZjG
PZV1euMB35Bm+BW6JmXIU++5dvqjW/FnUPGPHMlnMMknETh9gMOWzmvAEIMLDsEfHxJL5bNTg/Je
3HL3kfTT33n2nlKsHHntlVHLkzegD25AKk1Cz1G3rcMfUP6B4qh5VA3sncXobgrVH3I63UJS+ZxZ
9C7o+doEGMM8+YEqxo2py1vPggopI80PYHI/As/ceao52qbZ9diB0ZVrVr3TrQn+sqwFdgW2s9uE
ye2cEngk8mOAECb0vFgU5BzklIRhB81/T7K/pU0DEaKsbljWYJlop2RPQSg6ubYv9p6b9Wsns+Vh
tE2/9tKERNNQPaKb+iJyEOzm2ZwoQpaxenUHwBYOmVO9yqDswz4PRMzg8nUxffRYNqvmVyc9+57D
GrKF5I1tVcrZekSS1nb2/RPMiVWYeBL+9qp4oQbpoqIUeqtLVW8Kga5w7ekCu4DfRdL2zdkZi55B
oo+dyR9djTO53ZAPr8bII2euBDLtIdjz2S2xxWM3pltq9eBD9Ii4rwodjmrYIwL0OAdFDCR6pGrx
Kr1unzilE5rOJSFa3DnUee4GvC7klA140FZVbLLC3FtyNlFOxIshzT5Q1e1Qp0+Wbb9qXTxNuM1p
X6wc5I2LBskWdv3mNi1qS6r+oev+zvjWDUgu+SaX3bE1iFNqRZbGRYBKpaDF0U37VTH58GN602Z2
8l1pyupMtd6qsdkGLv/wezfGus7WNnPKsOhK6CVJBrsH7pGd2cHzBq80XZXCUxtWEBIF5XwLI8iI
0M4MqIHmMFODh+naD07jrwbL+sBhr44S3T93Zf4jSM1TajPrdiKuj+GlRYgw9TvHr7ep3d8E4HyI
fsDRjxfFDbQhZtUAUb7HuQsbe/FcKn03GIRvVPVOzfnzmPMmIik9eRgM6UzXuZLnSdq/o7P87CPb
2dBqK3vrrVNdjDMLzoG4g4Hc0k176vdbux83WacOQDMAo+IdQZwAqiYY9oqpA6PBE8zl95LUOHKQ
DECDieWIfwM/CFaLNegbh5bA+Fv0+6IRGuy9LnmvlKX+DHxs3rohXU+ADwA3LceYBdapLIJN43pr
4DAOSa9eZ1izQwVsamR8TM6hCRDh6flbP51yOKNJveMdqNRBoM6l8sZGqAHHihEU7gk0JWArGgUg
BelYXLDRDy0eeDiA8H050kdrdumubzwnBOaA3aXpONxRBGJGiOVGOkaBMS8hSI/zkcxRlaUkSlRv
hcqw32iLTNu5gkiostG+cKcxi8ykXhLS+yF8pW8MgNo8AJBg8oYqLiqFUKrcEhFrMdcroE9iOgic
YODyDp3CYAvtqhNxki05U7Kz1gtgkgXPzc6HLoTffJe27Zux1bDi2fAThuwPItmMRwZfIm8sEwrB
eAiOORZ/wA46H3nHvT/fDxmWOkjZXl27fJlsDBmJyRSkACBOdnaH0pZa17WXYWJL/6YjBiOr896s
oH5qwEqKcDsIwDP27mzIXw9JSu0fuO50Ew6KaFpItKRBZNoDgfMMSJYJK4fhl/Xp29SNq7KTu6Ia
o75v0bMyyIPKVh3lW4+bm6AOVqTEuy6SLMRZb2W6KvbGEcijcV0qzDXURsC+oThCjrGd2pG0nLDx
6r+KmmYl2mnvym7jaf3iKrMJmHp1PXAXuaWfgcK6CSZ7PbXeyQrocSpNhKV/E2T0iKywZ79O3Bjn
vQO3BwERB36NrtoNWqBJrCYscuiwnyFRVQ63NnkVSTaG7vkAU4pqSz00sO0KMQrjAAt3Zm6VGdFt
wfuJ+rRKQ6rka56gQ2hXP5nqsbIqvZpUR99apBWEbZ8XsVKFt54hRoipJ71dUkrnYx4zKzQZEpO6
3hJbDanlxh9nsdNW6sfDCMwfRCjYe4GHau5IosXHTJwM8SV4R2teE2/tcJI+597oAhhgTbgZdtOw
tbjobxK/Hg6yBFBHtI3ADSwwm4mAlYMjPEOCOH50hzUwUtyBkFrpYoNzs/tY+G17gvJl2ozocQHR
ZemtRVIssrJogWtN663phd7Qs40VSc6tFwc8GJ7MVKW7GpCMx3LW9WMqSnAmVKLiypqsmI9VC5g/
I2d6QfaYOGpceUnTAgdmfMgJK9dEWaXYu08VIFCC6bVxIV4kFpWAPknBdlADDk8+AagK+kZy9H24
qztE2WF+IQCicyd5zNkMvQwq60coSzIkFJT2U4/j/QknnW7dIwv4Dbcr7xa7DlgKspfkSGVu9nwy
PQj5kw7lSFiE6/S4FYAG3eA828TuoKbQVIxHHnXAQrKmwF0JnAN3Eg7SxwnPy5nTeT81eK8pIgIf
tTMBzwM5PcrwuLWKmz5IytscmPtt0RTtjeCiwR2JC7qmGER3OFakEEpRriPKsmyHBDdxh76SvcvQ
4QNkvGL5k5Vh3ue4LR1wN8MFrxv9oyYZoGQpVNSgLYAitKlkYq+gIaz3hXSTeHbKclN37JyB3Kl9
pbwqTmc3iYYkQAViRGSnZzFvzTuLbw3uSGtH6fElT3LYsoJePgVO89NtJxVylVuPYw2wGqxiwR0Y
NvoGJ2oT9y2yIEZZ2GDXzM4DcL7Zs5vaVWghQ3WDdTsJbdh5Vynv0hMMR2rVn9OufAkOGGc1fwAP
aXpMW8FwfgKgDE2jBu6gOf9VTbYVgVLQbWjdlNBFUY6Edcw67y4gNjNhkSocSnzI8kM/a1k0zVke
TQ1gE2Ak2qv5rELAupo18HALZUV1hShdO5vpo6qE+wNHt9rBHJhwLMi69odrj/UxwzoxGs0wfZPb
wE0Q8Jj+6h3rJUcrahWw8h2YG7X22hpEOIQ2oc35bCt/wySNTD5HeCtb1XgsOgOEsGnWza01qj5y
gMRBBcNRMfoafYTA0W3jzj9BguOhJfyjb4l+4zUT3bXdcCSVvbLAFUaHauCH1AIMQkCD/dMbcjwm
zYeoBh7y1Fg+i1hqTMxGpBoEpBPn4IVoaMlTmwc/DdS6QF276QppgAJ1kQHMEIUMOtRUABVpih+B
BL1Sp2o/cf0T8ITHRCMkaFQtDC0oucAVeBc0MwC04/gbOtkMVJ/ZW0ttgMKpqlNG5vec4TaHq2GU
jDXmySTyqJAgsfUNMkI1t95qqRWMG60EjUOeGElFnCfDPXRhW/gyaZxTVoZOndymThaLnO8EVlmU
tp9wvENqjh2nOD1EOLM9N9D6hM1sG8QVJ++jna+btgaMrVppqV6HyXoiU/mmR4ObUuei8JbDR7Id
G/LDS9t47L2zhj02qMGGjZPcep4RoW/jcGOEuZk8+4dd6Z+lr7e9yQ9zX96jk31fadzWO+t8GAcW
1RmAUfRmfucmgwk5meTThCjH2wH3EpBpmkEcUlgNVjZH2z3ALd1K+RFFSr6uvKI5UZ/9wS0EUKRk
VHFTVOVNNTgmCmxQP1SgyT32v36Pdp7ctdLzb7uqnRAAn2Fq47eGVsMC4J0See9VuRdj2f8t6bw5
880yB8cTiL7NnEVjS9aFVX+ohtx7xNsAZ1OGzWRw1vaK42ABR9HlwVM3Zq9EVifUIvbaDNvZBjNS
y6kG/4Z+KFJtnDlf6668yztuVgRIi6jK0xN1shrEovHYOBiK8n+cndmSnEgWpl9oMANncbgFYo/I
PbOkvMEkpQTOvuPw9PPFXJW1dVWbzV11V7eUGQHu5/yr1Z3Mu7PWdirAxjk3w7Ifg9AviFBLpsRh
VWisg5UOfCHWeB2YREhw5IbechZnqyu9fdcXZqQ6f4nBg0TkKUYYIsSsbR/YbfO+JpVzI4teUsjV
fQxyDULty1sv/c9U8b7bSd+Fs1E3z8tC6otTKDe0JgvRXDuYsRssn+RzqLABeAd72lVmTvlZ+zZ4
7Y82SX9UXvDT1CCHTU8lfdq2H0bV/SJKJ7mNi2gix3WO7lwNxIf4e7RUz0ZtvAaWM4UkpJEJk0Zb
QLEyfHFFOmLH10DXWM8JkZVoy9tOnczV+TaV8lgu6dLiOl3tr9xfl5NwPA9cUBEc1XYOETRJwdnu
drakBNwZh5AEzOZqsMqdZ41Bhrev/nBNDAR9WiVE3K0AlaUe/6qVPcd4BVvwl9G4NVNVPHD91UeZ
WCaiE1VMwCizMXFq+fkcbZ5BbtQymY4bJQWDTO5nzFgU0Tx6k6ADpBfOh4XKAFcgKzhQlZ81cJab
+0YTIwrobRDJg9sWmxMFqbP+yqty+l7hqf1DT3r+wwymuo9kQChKh7jtLSmSmtoGem5qu/Qeh67s
iMWbnTcX4ecNtKu8zXZuxPRjJUd7prg3nPvRpJiclVWGY2dub9vaTuRgz0LtLGWoNcK+2KV7bRZG
zNDuvGvhAmIqd/3TL0sZO7bU34qpK1/tua6SiFFSPBLdnRGYpYzi2hhT9868AeZA8xDPR2ZWP0y7
sQiJF1Xxa1NTG60g7ydb9x1oiN09eiRzH03qCH/XrPtR71aBCBtEmyexGD2aHl9/Zg0nlNmSW1bD
PLyWuTGcjN72x7ATGGrjOUkJ1oMelOaRvMopj5VruOvDgH1jl5gjM4Yu8/7V8LrjxBD2AezSER0z
dNVhdVX+Vgt/MMPGZ78Tgz9XcdOXXsxt6Oz5Hc3Ys3rj6hA6tRBVFZAsajJ/8SONZfIhoRL2Vt17
D5nRdiPBWxkpeFXr6GfdFytckUh+DwV1VMQhZUDczEGxaxER65RiPTCZkpTkkTcW6brNL6S2AVsN
FeuI0iOlDcwuKt3bJaYNgaRkDSuTgM5Jud0FoZl7XKwkieTQWQjp++LackX9bGg8uoiscR4HitB2
nVvXN7KDtqNhDDNf7egf+nKcqC2boIGKfo0Lrrpdp+35iaJEL3Koub6YUnVRkXn+QSCsvjmLsf5Y
rJ71psjrSoX+avR7o1LNc+fDjTuLnL0IMX/xvAQ9N+xa0GzVDbV46roqiTOOu7DsatGEXuKNp2KS
PUmLdXtap954ZdDbsI4zcC5Vvb0z4/vfZlsZL2uXMcUHearjaaz8uMuM9IDO3jyP21QfutLVbzy8
wbdhMLOXLW9btF78BPtC6FRSmehj9rPynA6/zDK+4WmU3+bN1rFy2gXCaRA156hYpp3Ru9lTC3f9
JbpF8QFm7cvi2wHLn5ZRNiimOzXg7ZW5fiitvqawawn8b7LFlbeRVnG20o50oqHuf7WtqY4Ndc0H
mVSEvLXIdmoQhf3S0N9cssf+NOVaO1HZN/4psfrs6C7pfM0yyzmSB7pGpjIZGlmcD5mt9VVLDP8h
mXni3TKn5ce4jvWPhAGGf+oREeXeML9O/GWHucB8Wo9ohsKydP2/nHuR4+AToybMGtMDveZ/lSor
znjftrcCiYMVTv0wIiIqMDEkp4GR7KWx4bdIkc9VHTpiCLrYmNt8Ikg0QZYG5/9ZyfXd32yKGZrC
/gtb1O8OpiweM8OXkS2WAI2vH4BydawIRG0s/n5xHeNCBKLeFW41EA+7DOnXYuTqu5no/rGzivFt
JVm8DLNl/CmqtNv7TZ7v3KEo98NIgInp5X5MuNl9ZAzkZ7kukIYDeZxqN9SW7T76nppHMuFYyL9n
vaEy4n5rgF1dza9Bp1pgpTsmUhYAdjog3zDUvRF5gJ27PM/8nW6Nici3oLZOibBGHlk+CFAq6n0u
TnkfDWGmQkgp4z3wLYwFJmr1oev6KrKXuuNRLAP2qNx+TFpOjMhISEbb0Zm+cWGUcrJJdVP6J8fg
evPZK/dzMP30LeISq97ud63ZLKGR0Wkdu4UciFtMbUyz/Dchn2vxRAxh9Y3cYufBLEfjQvaWfX/R
xKORlMwohNs9ZRWpGeG8uZV3544hIQ0jfaGCe47MsRc73q83zWV8dBPxRSogJqPqW4c6J1YzgF/Q
klnYl9ahGJsnPcAJzfbRlfM1tTeQbKUYFpfvszYORcWMlVRHTuYh3nz7bdPNDMBQPBh+O91IQ90O
BTAKarD6mRjPKi5m+Q2ibTco42LyW4SbM6k4Wybypcvm09HDb8e5578nRAkjSdridUr+TAFhz34r
937dyp1Ia5Z8h6jTyjMZtsugYtP3XM5cglhrs07BFsojf/pAYVp2NXuSfO5iK9vd+l3uLU+JznzO
hVnHmSUQKbgsqu3sE37nUSEoQRTTWoTp5HwmhVuHqrb60B/kxQLNZckzAOa0+VV6M5sB5RVRtQWf
JEYGLB4JRynt8iRFzlwgjZFEa2oRQUtidjM72KWzjKG4+5h957xleC9TWKGYd/MnbBzBTAFUR+Uf
Z5HXYedzM6QtbSHbNg2holWTw3/JQrPpf2kuVPQvlNX1HDKAYIRij/1E2XZBmCCBAu+BbLKD6aQF
0JxzqtLixa/Hm5OKm92lP/uxqEPLYlRk58csTEKnM5tZ6G1Dvy9T0zry7aZP25IFT3aauycLuenR
6zsYjZXBqbPr5yHNcHQy8+xEZhQHmYHQOpbzpHIZD1ZpRmmv+1hU4upUoFyJk6ZhrfgTHC/4ZWqS
v2lzUDEy5v0UbH2IoJmwcK5IbtfdsAYNGarUe5ruMMSVATPrVvUXezqr/YynMENsC+0BLL4CiZHf
M8eD6fphKb2vJhOPyYgE29N58JbSFboj5B0/ojN+yA4BYom2IC/VrzUwvH1OR/WpGZRFaDJp4IJ8
phMpl3nUGrCrddX4j+NWTie6285bJ+l6btLuN/9XghxbYscDdvOQX2jaDZrPsHOmfG8VveLI3Fzy
lC25HyzXiNpsdSN7XPIdF/yZYmfvuG7m6+QXcpe7eXAbsNgfEb4+ppP3Xq/5eDQbbZ/qWv+VdMZ8
Z3enGCrEjcmgbxkAwGOVsGZk7OYSU0g/Ripoq52l2zdREB9N6iSxyzzBu4zk1LjOmno3iK6OS7v0
2Zj7mxRzsKfWMiUFdXCeucBiR1UBamLPODUim3fwmHAerU8muVtf8432Qy4SFYpJJCTiJsOp6o0S
+05DF7aFLiF3Nnn0svyzzfrzCtNxaO2mfu9amR29KhXQpVRStP0icGvwpo2BDqIlI2naSZZIN/X3
Dg12ONvbGm5BC1+5Lno39RMwUeuyPqjyl6k6giCt4dnPlL3jTapfgw1i0Bv6n3xFRjhI3wK5Mb9r
wp4AsQhhJVf4l4cfmYBTYtfJMH8RxfS+jg0BmrBm0ZrJJvZammOLbBJRmUxg6ZqU4NQtKCzPeM1c
m8+DbI2dZjZ5Zy8qLo6RNL9YVK/uVn/bFue+gdoTaEDgP7U57PRY7FrbN46J64zknreAPwN8P9z6
Fs8V3IAgznyn/e2735rVdSM56JSKdPxpyImLR1LhwlGYn83EYeU3Sy/ioaaBkoR/ZvEmmsVIbrJ0
l7jJh0erSYjZqwnazbcMmIn3KtkyuHsqDg/CGW+JaanYNgnZdSsG3qq1JK+u+YNpqLmtRjE9KZYL
mjFQvgA8fVQGL7jjDeMl8ZevFpnXQ1Pn64EKThTGU3Cd+2zjfyn/zDp1HueUMckWuc2+qdjSV9iq
riePWGu+6nYghzod5zF2R9K0tQkE4rJncu7cTwgvZVlrzPmwInrZbbL+WSWKdKlWfopAjtcxqOaH
EmBUEa0S58b0R4qWJ8Xjwaqnnn1gOLX9fMt40bg6unFXcqBAXYn6o24gmSvHyuJtTN9JyrhNYm3w
HKRA047ze/EoinD48RZdv9njtPfL6lLX6K7MhBsfMOW9ypCkr1thhIXr/uKj+OmVvNG+z+6tVPWr
rbdDkhaR5RS/89oDFuyo0dj6IVyqGU5Pi6/AWndqbJedPevsUDjtgzuX/J3mtDcm9xmz2qVcqioq
y1btPa1FTJ+xcWmaCtLF4iV3rPXPao9/Mr1du40Z6p5mgFKgtVH4daOyfkPAj2zqZpDTGNr0AgFe
klLuvLjWjj9BPDbu4O1XxNshbaes8xsjuRFs6cH0UqvZW1nOvWoPKJ44P4j/JK2WES2WxWZdmTCb
iyK1YO/BWb9lTbVdVdrI49A72UGaJhHsgZOfrCIbfhBlMV/NbaHz3S3H17WopnPXMIUxPyU2VqNu
kedeTX4bDZ1ffmp7cn4bUz+OhJCjFzCshdt87UiTdz1wsKHleeciHGu27vGrDih/jWbppJ+8Gz3N
GGWVvOYg+uBcuSqPo3a3z7FOoBtmd5hOgSW6Mq7yfjoErVhDqNRxj4rmV5658rIIt4pbSsVvsqzM
q1cN4ssnBuUZ1GvY+V6OAKi3q58wvMtxWhu96wu/wxWyWkcLlOck8oTCBKbCGKwM37vTJHzDg12j
skrkt9To9BGOkvzbuUkPTjOOe7mOG8b/1v7S/bydVZ9nj5sxTAdgChInR2V/37gLfhG8lv2Zehuu
ZVzanV4McZy03xyVUTuvOuNsN2UFjlejbwmDTsxowCY64VJrSKNqkFkb+95mQM4l3bHGIQDpgSag
CNuKnoVMSv4xcZXal3egjd/J2MtAEVKMc3INc92oHBeDnz70RpDFiVTDnvhg8b2r22TGTBPYUdB3
uGfydnuBMy7xEXNYgrB1rjjYRt9PzyY8VBLqe7kPuv4KS/uKUI4uSnsNTaslCLxTNSNPuaZnu7bc
TyORq4pM11hvaFusiJS27DVQsG/F4PyhkWT8w1O6kv7OclimYCNJ55j3CHpQ3XKh5DhLoO4IK2cU
mc297VfTN69KqB2wh2U/Arm9BUVa72Vuo+DLVH4LZr941UzZNz8onG/s4M4x7wcKWFxZH8rFN65r
NecH5AjUE2T0HnBh2q0zZHHrrmu8ovl6BIkyoL5dzznOSyM+vM6DkRx6yKYb8oLgjp/rimMHYKO6
gzrdiiFZKfDOITnNAbmZ3rCVOzfX8yG1GZRwKRjxIrAD0TKQyVOaLAHZr0P7y+idYbfmEwdFaXYf
94yb51Fk4tQ4wfTh6EU/FRJAXc6UBU5JD7BZAKzRAtM6B6KqGub8Odt5bdcBv90715bJm08mFzvG
FDv/mkjKu8y2aV0LyxreKp+qBc0zusvXhgxaXffxMM1WGGzjcZibNl68vKIQEKGkUdZ6h9BofWVK
RJbYyn489rkCV15TQqIBBx7aggsm7KRNRnZVZccNqZMOU4lokfR8fitViSev1wIUIk33gZUbV59w
G3BFY8zfPNeb7um4/cFn4D/peVwilSI4Una3PHg4lQ72moiDmoi3FzTs7Oa16HfevV65T9v+E/2t
xbUQVA8u6fA7tpNyT2GbCH17zrl5iNmvkQzRFkQVCWLkDYKvK4+B2gh3QlXxQ3FS3sgFl3te9fRS
A2vsHf7OJ2Re974vH6vWwjU3NaLH7zIGXuxLNUfVvBFC1Gf6cxRpFwV6ofEYTDfOfPpGbAqW93Xq
zn1cpA71rLyhjM+bY3KssWf88LucVPsAUKddsyqNRjZHdH1kmlmpwdnqi37a6SAjrKnUbVRXOQtC
EajTxlt3rbs0f7FHx2GQabaLymcfbnks8USplcYQ7Tyy3gyoAPpq7yi/+B6gsLhQ4+JFc7sBsC+j
guZ27yJ8+KJtmjGlqo6TNlv77JnNmeKAqsqD2JPUmWTFqHc5rW4nnU99xAfPx7os9QFkDV1PUUwH
yXl1CZyGVsZMtwdX9s1nVcE9Wv26XC0HfWQox0w9KsmabgbueBJFoN/XIbVbknKr6qYSc/pJXZMb
jWtnRVgK740BRM7QCwMqjkgQvPguZTX9y7oya4iSouw5iO2Z9Han5x1OgmeDf7GomuZk0qIcC5ib
ETdtijsyan+pqkQvMhqHLsmf6Y848IjEnNhsAd2MXrSkP8I794a5K+DmAHv2TdruKt87S/R/W1rE
djGf0wIGuyRSq3TRG7bnclb7gK7AZC2uXWZ2BzM3dsy/6d7vGWV0bj8Qcd7tpWlMcamY7GRVPAeI
hneMQifDsZHYSfUoKBpy4f6h9WzsPYb9ULTlU0aPmmXMr0XWPidUU7jt+NTZbCpu3z4ERj8iTFLO
ya3SMsbXRWpKHjxUyPovkkNst/TjdCphjqPEyD5APQ+FUreic5coQRVn29kNW6UVNmby17yMe9P2
+5go0uwIjUjHvHtDzZueEge9+QYxGCCBg8W1jx5zL6rPqHWad3yV5nWxDevcp0O6N4vZ4jgJCvbH
wn8vB+qLUmuez1ZnLLxaIvsg5MVKYn9eu68W4OrilrntXrO61RqsBBEwtEfhP8kaGzaCRYvQYIiz
dkynaES7DGvQ+r+Chob4xN7aWEsctKFLiUuMPE8ebClLTN6pc64c/JxCSBlVtMMfcn6WOHXhJEmT
4i6s0LFkFnRkSc4bJKzn6+OckIkLruHQxaPba5+jcbVZXq5rVy3csYUNIJsXb2JcP1uXBq7srp1D
re69JzTpvPqu0A/dhgqhb/rgpBjXz/PsUTZWZWgogb13lsWgPVcu9UHQO6fUl8jaDVn+hFO/uyfv
EArNPFTWYIQ9WejbQA+ddT+AlT06ZF9VFTtgmHLcvDt56+869mmaN6x1OmyqJFcZCQ+8K7bfaFVi
PojWZMT0tNiOVjc3iCrZiUK4hX5+LpPe+gp46Z5zZfXwyV51VZNAeuLNxY9SaflSNWK6BEFVXmio
oTBINGlFZUY+SkY836C1puoHJ/b6lPdP1puBS9CWqF1SfVlJhYSXISwGniGkJnA7B8RjPUtJt01r
DOMu2aoPYcFnw4s+BX7x0soBtsMP5o2qUhfxdu21VN+gcuaMnzYOgbk5Gwr+KNTbql9AtorDqrby
PenWGplSA1KG2j9eEs7UsoaFGwLtP3KnkXvvCae51YrhfxBFcfG7APhiXqdIEf5YAEVZIs6a0Xio
7aH/7XM1I/yZkoPTlu2J+OHcCyd0NRGvjHroS7/eozBuwsUfk88R82uxJd4B8D5Q4VLnyzvizPxL
iK2gX2rEF7BB+hb2lJ6zWv7ps+GFny0/Kqf+VEFDJq9ZBteVB+Sxw9zKx2CjbYkNPvZfapKk+4n8
STlyOVfBxBYwTM1x643u7G9FdTI9n7UoozYNfn3apcVS7nSx6P2aZOmREo+VtDnStnMvKE+bP1Eb
lIw2mq4t47ZGtStEmr1xjnSIAdbuZDWpdQ5Gfli25G6nlrr9mOrB3C3Wqs8JTT8nY9Ufcg7cPYmS
6aFxiOZAXvkGQo/C3meCJVaheqiKu9Zjc5NnlN/zY1fo+s8qkHCRbOVFS7ctcS9d/0DHM7XXGQ6T
mukz8oYKfU6WuvvcbpeDrVYn2kyaUiDqvVeDfFGE/S6qWBeGf2DNmKacrbppMUsVa/HQFBYm2mHo
IneeXMBMxwZe2Mjuhs11HnVKz05DCt9uwUBy32GDX53qJBB38ZupldmhF25/0t46X52hRYkA3PIK
C4hGtL3HvW1ldTScyQuNeUnOgVtlT7Lc/CjXvYxmcLKPPvOnF9k75tGk0fXW/gIL9vai5WXwe8AO
LxP2tYdWfHEn+tfGtr24PXRtPdBwM+QQ+oadwWOY9KCM0uVH7WRxWRokW4VFyznNEq9jvqAGaBfr
Jb0P5C4p3GCRvOHuar2jCNw3onsxtuG7ytZnr5bPbeUdtkADUZTluUAuTUnWe2cg4AYeehikZ+IJ
s5uj9kxzV1sOjNGdgWXLsHbeEJztwXpyp8UCwUr+LF2wr/iYiDfigZLmHckc7QMP30tpZG+c7XBF
sHxzQT1LZjHbT4Pt3uhg2HajgwLQq+g/tjUTje1sx9o30Da27pGJr4qherMjTeKv6awTpIwc4kmV
45iX+k229u+0ql9no7ikGOpND6Jkg+C7n3Sw99v47FmuF0+lzo4W2vgY/rG+24ZgOZXGt8zLjtZK
PKfIsy0CX92S/h1BNme8eeV3cwSoVQZgh4TWC1cFRZDmkFVC8N5MrwYkZZjkY7afbNqsujWHCah9
Ypp9yw4tO/1BNMEEhEHu8ZLXCWUtd/qb17abiO1cbF/vbJuGYSQ3S7jMIxiuO4OJIhv7NtXjuNNK
UEuWrN/Nul4vSIKraO7vPFuf1QfaSduoGNxkP7tBCqIokUfVeFosL23vbzKafC6v25IZy1EOqBI6
zFdHNoHmKGv7abQkCmSEBXyY/o2YhLvANKX0JkvUvkp9lOvwkqFSxV9iHDsACPvDGBSpGMN0Tnzx
V66QunTW+jWI8YdrdnnINIvXAFUPTUmjd5Jtza0tqvk5l9Vb0njf0kE59N/MKEeFPDkifdiMlSug
FtnDqPt6V+jOhcvna3Azcw496kB2633kSomjCb0cnWTPsHNus9EIESL8SUqHJw+RYoy0c2NQyJNw
HBDVLoV6SDCvh9WIaMucifGGKTepVQQwHVpFG4run2snfVVL8mAY7mdGzNBW4Bmd8+QqWmKSSs5u
fkP0n3f7kIvN4erTpfPIGP/QOkbUeMW3rei+cyZ1YEm9s28SPVyVR0VnXS0Y6hF9iiLRR2EzrLBq
60eeyO/5lO+y1Xsbsg3hiPdm9+5DsHFu8IIiAi3WS7/WJzI0Tog1XkUtryhI+HEG0NapgMAVesjj
QuffUaQdETXasVjcmoqV+SEfOmgAJoV9EJhgpWo5bfYm0BBoFG5Fz14DhEqBFKM23+IOwpgd2+93
va1/dTrJEUfo7JP3dDjkhHgg/94vCwnVGUqmwMweDcdd9qhc8lCwvVGJ5rzzILz7Ho9ZaepXC14q
kRm08eC9GM32htA42cFcxN5EkFBp+RO1mn28BO5Hb9a3ZET93NKtGCZWSaHk0PPMy/r3ncOLuiLd
+EVT7sXkkc61PFwWgisCkb3S4ndOLe+QWVPsCeNdjOj1vWZPEOjJAfuK5Fb9oNFst2zOjvWYg63A
mDM28j1bkfWXPhd2gjoHvT7/qfMfK+xpqGk0c0XZPtFv+kRB3nkdaUqdSOIw9RLllvst0CSlB8MR
OxaUqXNC9sg5YK7fGitBYjq3tHluKd1zbXLrpwBp4tYcGgi8M3wyY8eA+lciArmgj32HiASG1c9D
rz43j0CUGWcOL375x5yQG8ymDQTZlR8wtY+wzklk2oCOaTdgvSmzM6/5V2/NB23p+4WOMplLDt8P
dZa1i7qxRIG6o3QK5rtjd27blEtVWJGPvjnMG2bbcrX7CCWBj1ZOA25PlXHL85a7s+DLcvxHlPgj
2Jj3Vz+japMMkDeT5PDHZHGhXnCn7+jLNE6ZL0ASqsBEIjKN+5q2urir/OAnwhjrqJIRoVWHNF+u
1Xle+IyHQLY7DPR/EeoM9ptMzTlY4SgLENxT1QK7WKu97Qdlwtq13W/PqoguroIyeTQ2xfueAl0M
dokcmrFt5JWfXONx6EHRrFyPN0wVL0tFfyr9cRj9vPyD/O7ms4fLOgm7rM99Yn1iRmdC2BIRkwTD
e0W6MdZnJuKpMRAhtVANe92Z3R7g/K/cLvZEJLNabLetZdno0BwJuT7buv1t00DpGDxg5tZ3Ibje
22pYex9V02ElVuoMtmJe6211z5vFRFrP4EXCgxgBJLSjOlmpnkLmK9rhgPbqtZPNqavW53vQaDgk
zHW2xrymjOmhsuyzwVa0Q0n4m7pdFsE0fZt656cwQPyKETvRJPW6FwWniWmM3zMrT2IBDx5lfScQ
5Kg88nycnZk7/FghdsJCAa8OSWAfiJ2ASddvIO9FtErOChggxjgNHd0id9uDLsRTti1RVZRU+3kw
S7gpUvS6aXsmMv0EpbRiqqBdz9+EdxjhnvYGrgaVWI+Dq35SYwqzKTfGNbM3gEdQ1gVtZv3J2uWO
buN3TYOFws887XepxiTbaR/0bAI8TqEjI8e0EHvWpfG8KP5hGg5FPT2tpfaeFuw8YZU5ZnS3Z8cz
KvxDgLvgrXEm+3zPct81go3bFcY1xdu1MtEY3iLilTbN2OvcNZRdcmDmfmhmRbqVt90aWz+bwLsU
mQzffEIRDEle9xrcVVOnAD2yTsqdl+aXtqF+0oSr4hAzUCL43htn5UsZOC+Z2bhnvpM6JAfh9yTc
b2vb5TEo+qO27I8KTGQP6/KnTjeG2Ir3GsW9appXFqunwrco+QTZbzgSw2ad9mlfMOWAiYciH0lM
1P13DHF8By2KKb+wItNih9zM7SkvGkCIVl1ZKW441dd4cMQJnc4fuSw3r21+Q56ixJ+5zjrVv2bB
SPdiw5xsLeqIym8kd4D05Wn+AkG/u4FSB4wlfZEG7Lxs9Xt679nLm8PqOTfP5YmlZNO0jdvm+d/l
APNskd8oysGAl0eImhrmNTf1c10x7pqiua6Tpu5vriGewdstGZxVxnhUG/AuFAQBXo8UrZryy1LT
9/r+DYoEEgo/slidZ0UTUrjQm2bxktDxaryKxnwcpfWG6ORNk7MIQL0iOR3Pd1Uk+XXdZdvEdaVl
sU/V2W6La61rC8+TPE5gPDjbb5Z3l/aXZ4scqpXDt7/3Md+rR81uBjGrKwRpwEYOaVWh6NRrPm5f
uCLfBqfBvlXrhynxfg1e8E6WEHM+TTupZzaRTOj1LVOAE3k3zTz0UhTxer+3KinTqLAhykUN5+RP
7rnYDDSU41Ijubdy5b50yCH2s3aWo5FLK6R2c/jwCtk+tmmOtwsxFWq3FIXbKjM2IrfaUYXMbkvR
TDwiAvyAzhiunpdbj15i1n+MvpleiWCpcjzK979at1Z5LTdZPAlu/19GtXUv1sKw5erK+Brmad6n
7QKVV/GAOU3t7Yw5gRcdawDhgYzbycbMTCkm/mkPG/tp7tzpNCDe3ktluxU8uzT225yrs0eZd70D
iq4zzL7h8KCbu7+YeQWwWb1sMGt3UXa6n7vWjnAC6ofBlFCzuYNRazN7SgPzYnX5K9Y/VCIyyzhW
dWkoFT3/H9smDSznG7owyYInaTA99Zy63alZ549/j0/5pyiGe6bN37JrqPdO1SzQ6uXBeMmzgw+N
FHsQQ5FTr/9fYXRW8B+hJh03Cz2vq3UpEFt73GPbRFzA+7//Av8Q7WsF/xFnkhajY/jb1l6mWbnE
nbnVKdhcgGi6lkG9KDvIaAL4U/TD8gBlbx68vFouaYVQ0ocrRKVTrf8jt8My+dT+W9bEf8SewOWZ
xWQnmtIr9QoUDyAn1bGFeBLCPdCru6v68n4tfmXCEP8jlOafAjzuP8zfvkIYi7HVmbFdWq6MBc8e
ikX0UHt7fdMIhZD3x0Qm/Pun/Q/BJ/79Z/jb32W2potszdsueI+ujHJPjTWe6dR9/fc//r8nKVn+
PRDlb3+872GecEjnvIhCnOvJJvt303n873/4Pzzq/n+khXkBI5+COLiYc4oLzHQ4YsD18Ue0AVYb
k+TUf/+L/uFD+s/IV8c0J9/QJiXTWPflWH7kbPvrXPyPMMv/F1v1X54y//4L/u1TYuzN2cxoh8NK
JT83Oj8pvk4L+QADgUsHG3/9vmV4QrBN3+VdLhELQcFJrY3/y9l5NEfKs134F1EFiCC2nYOzPU4b
yp5ABpHDr/+uflbz8U67q7yYjWsKNSAJ6dY517kQKXTmDuXp73/9goFQ5qCRuX4MmpDsT8JPyTf3
3EPoDMaFt3WuK5z+/lcTmRkkTgNe/ZjkqOA5eKnwH37r/czT9eqW9U3vACci5LsvPjQTB/LT9y49
m4wc3RwDLcY0zgLiCV35eszrpxq9zNeXP9eFZ/NLKUTrIkPA1hqF73wEbmSYYYzPOYbjMPvrNs69
29l0YlAV9LQi1I+iujcR8Bp4rfkaf+vi82C9IM8Dpy48uFB8A5L6vWsavpSvX1/8zEQ4D9WbeqNw
FNagY1xEh6AmIDmJKeMQ3zrYAt62We9kqb1r7XABA3XmdbizGYWdxNDlnp6ATjMoGdcbEbuvYuoI
STHrC5PJmXEwj9dD0F/AVQTPZPSI9jt3mZYXsFnuuUvPRjFThkJH6fRHz4/GX0bDSesSUAnhtUFD
uvUwWPJtsmqPVG3l4KhoOZ2yluB2QnAGA8Iw0VaOpEga2hvfxxo8OjFeQEzc10HBt3XhIrxc5y7y
W29Cqxa3csi2KaLIG8ugVhLo2C3KNh93+Gcl2mfTuk6jXn4gwvPfrLLyH2R4Cp3G/weYiFpaoPXe
DtlSvlS6oPri1h4SvGZCXj+gjuAgtWBvKI2mf06tUNtxtl3ca0ld7VTc+SsNWTdJV4V68LqGYPJG
PanMC9Y4/Ebo5YX/jH+62gMwROjj8bxV7IVXJU64lYn6YYc3Jvnlxma7cbLUOzSO5/yZJAo7Dgeo
MslCqZ1L1BDbETe+9aeiOKpkEB+Dm5LvjYh7OqSgXcaFlbm1olIa5Rc+nOd64my2RGRgd+zBh+OU
k14wPp1EB8AMlv2loOF/A92M/+haf03HU97a7qS04ej3AoBNtG0GfDtN8VE7oDNo/EJ3P3cjswm0
1i0TUZcFyFyi3jVLxRmWcnZD5dtr0QwXgJDnWpnNo4ZulPBLWWekVZqs2YJSfSgPnaJma2lmfGEm
PdfKbCYNIPfonTJZ98b9Mkg49zIWKB1CJtWvJ7wzU7VzavivlwJRBShyWvoHSz/51uQS7SSsgeh7
k/U8ca+0IxmM2McOKVt2ZbFjR9QBt+vCrz/zeOYxe0NZ5qHrdOMxG6uImilDWWHIWqBqeK0798Lq
+AxLzxH//xlBnkCkXVSnmxh+G3q5ituI7Z+9zcv2yQJQoqH1+fp1nGtq1neRBqBjaPPpONUOZljP
GbZVPRiwxuAhv1OPmO4UbgZjoShH/P5em7OebAaplVUDk5FJaW2Rtfmw6mr9Y2R32SCndGL7R9Yg
efu6tXMdbtaj8V2T+iCEPJQaOlDIgSfVJpogHfzPhUFzpol5BF88UOmcBuEfzEZcmYGxE7Vc2fb0
rThcYx6+Z5QOis7Tfve/MwWEUbJ+4+R/oWdi9a1nZM8WBRkqLU0G9okNyUES+l+HgzyP6uzXlz/z
0bZnYz5FGluUGGFJDnYFleKqvQKdMnxvYT9PWAurHhp1OWDJ48BpiPhGwe9QIvjOj3dsa/bjbZOU
h9Dstb0VJr9RVbyiJc8v9M1/PhiufepQf02GI/7kfEqK4IBjIFzasot/Bk7vPH/jsXP12QfWosAZ
l1EaHOqgMjlGia3rSU+rC1u6f06FXH02SUV9M0W+acq9dLFKx2b8FLNLWSGig1VYXpgJ/zmyaGQ2
Pek9UnBd5T5SrQfDudbVU2Nf6Dbnfv9sFuJp6DofT22f69mn2eRyNxQQtCLfSd5ZBrnfGVrcwWz6
kWqUWLa4g6y4sdOn1Lh3+7ev3++ZhzOPT3LQMw11Ocq900U7r34hOW7pYKP7+ur/LlI59jw+abC0
CfNmwS9PUiHR3nrafUWxPIY7J9VdXfgWbn/HfSlyCeqoMhLn6AA2aBPpvYCncx4tFlnbr3/Nmbf1
X13hr5GiUtFNYV9FBwXaM07QkOqYih3E1dqFcX7maf5XH/urhUj1MSj1iZOGeFh5aN2N7iGGavr1
7z9z9TkRG0dNZzepHh48HDNZQRzQr9S9lOH0z4+4Y+unv//10yUWpAinZXiwTOcqj3QyrJvyHabL
T0Scd3zNb1pOs76+kTNT1pxf3/t4b6CuRAd9+Giql16/tGk884TE7BsUJWYhRmTK+zZ9meS96V8T
dvr1bz536VOn+uv5+N0Ajhyv6t4fCPWd/IVKzQUhIxdm8TN9c54s5XDoaAMgdfeGD940rhae0S10
iHJKe/7eDcxm8jTLm2lir7ePew1GZfeeVjYxH+Y3J5LZVE7GbFiMGCWp0Tvo2BDJBJ34raR9YfCe
e/6zWdxtAheFYKDBIY4xL8UcfnPUDE/h66dz7vnPZvKmFlqXQYjalxx+L30m9QcCD4xDHpTtq4vk
7MJtnGtnNpWbbm/rgZvi9C5AV6QF582VH7zmnNWVSaa+Nw/N059sFReF1/j+vnERwttGzLqGVZO0
3PdvPa558JMf+KoJPdPf9zbnzvrU3Uy5ZqANQcN9sn19r5XZcA4KLzHjFk+eY014z8RtnerPuey2
RVjtvm7iTLcyT+/pr2HtemHmyID3oQAYL/Nh4KiSwxPIWMHr1y2cmezmGciij7K4HTiF4+R15cUG
0uhLBfdzl54N6a6p/F7vrehQO9Gx7rNNoEcXVmYe9/8/tXbHnucemwaFmqDt4kMCtBddW2XotFC7
j2kg/B+qjcarVDey5wYdzH1Yy+xCafHcLc2HOWDwNoq5JawXN0zmYLy7C4u1c696NsQ1KSBLJROf
f/MuQhcGiQ7obbH5+jWfu/psYNsG31TTE9EBAwdHohX/Tvko3woKdWzj9J7+6qcQgqvOb/lkIvqD
CKvt0vIuB0j79Y8/Dah/vO15plVluHrZVH1waCpOxLtUnOi+wRXCQxzrGgTDqg8vTE1nOpYxG9Ma
YWDAQFiE4SDJHg2AHvYyR11Qr31njO5w5g/mosrT8sUTbvZbpDrk9O/d5Wysh3mVeLlb0re8xwgZ
cFHsRfsRmZ9VIS48yDPT+zyiKUijVMWuig6tr67CNN97ffkhQpZrA2zbr2/jTE+bxzR5nibU2LMM
zMpfgO6WRvvpGvE3n5GY9bOIkHan5AZy5LYl6Ami/KaFSnpOb9N4qbfGhWnxXJebDfQkGSrRDgg4
nLartxYCzR8nYs5RpYZ4wqKGwMzJc+Ph62cm/93B50EsgY7kG9Yiw6dv/UULiEqgb6iz8VODZ33q
7FCm3UuplGd6wTybRW+FhN1SMy9bzS8xfYYdCq2UxvVLNcQzfWAeyFJIWWbOYKUHq7fu0Phc9UG1
b6Pyx9eP68wsrM96gWobMy6R1B8SYIlYiSyNgKzmW+eQjjVPEUG2C04y96ODrd6EDSEordG7Geuv
f/u/H431PyEiTMJDGPKqwxo6CdjKE1DAMC4t1M9dfjZ/KcxTvqyY5/NO2xnFtMl0exWOwd33fv1s
jhKu52JWZrWAsmYBtXlhFW9h/vn1xf/dL615JEgk+yRzBdM8KucfAT7amwpj+EJMESC3Kr8kOPj3
FG95s2UJMeB+7kxleLD16MXPFMwNWkamqx0DIR/gqqxCy8WuZV165+dubNZfB2TDqdW06SHXgzxd
FGGD1Mlxfo1yMK5i24wvrIr+PS6sueYmZM+adLGZHmw7KjZTPPnvxGNkH1+/njPVEsubrVAUaBUT
7Fp08Cu6bPoepybC8XYZoxj3RfKeNU+mhp0KU2mD3BTjytFJL30d/z1FWt5sASOTqJK5ycrLZF0U
IApJK2MZWXfFdFfoeO3gN319m2cammtpqsxoRkGiw6EWpkKDiW2CaGp4jlWVrBqCUyirn05ddb43
X7f4b32SY831NUpqghMpZhwVJt4hhHWNKdjt1KoTXgCWQ7fXAGJig0N/Oz65FkqEd+4UO/sLP0AY
p+/aP5ZY+ux75xKRiddjEgea8N68ehgf9L6PHlKzdyaM9kn208X4UaFHtGJI0Gkl96ZXdNWSIqMC
UZEDD9lZVVP+KJq8gjFsxNOKqW66Z0luQ4fFaweQ0kz2hOipKzmANlpkVmTjoAjc+jGqakdbIFTM
fmZmgjcldU8xN4GDYb/ofPD05vSZNSq7xQPDFq42onxjoeutlw0hMLjt/bBfcTo81HBPxHMjGNgZ
MWQ/ehF0jOiu3Jh2rG/KGn9mnofNtm4gpbrSRHuWgoFEglxtpsokAaEEbMJLyVejrfXA9V0/ukKq
PR09d4QOgFe4XlZjJZaq7U3Qknb3NKksQyccgDg98RilL+1DJEX+swpVdhVUk/7+n8EjQuz50Pq1
89u3nOBYson5k3Wq27myNT9khO56AjWwrODSrXOV9cbSLcm4EaEPsdzwav/W5OsECwk/mVikuKKu
K1niJ3DcJOTwvPd+W51hokHR/hSlRqJoPXAab0lthayQTSqhG8tJnYxA5YQxSDqu8+LLWPxsMQvg
5DXT4Q5ldfe7sFx5aFNv3FeihPgdDvCNGjYPW85lwe1bdoiJOOhXo14ggYd8gvy/B9By77syWZoa
Bo2IivM9dEz1btlFfsoUcV+HHj85JPU4Wbllnu1iv04+PRniA4gJusQTlCCbXxkJotGksfW17ihz
2Yg+I6mgV9m96RCUoxocKU6f5PVS4XPkj6OKkJeDaViM/tT+0Kq+/VHk9IpKjOmeXlojcDQKUSLn
N6Z1XZXjfZPH2R1RreGvKHH0vV54OKJNv4DniNvSWFlNFMLwpE+/RuPpvBjSV7LUcsO5NVJ/2DdG
UR8koPkbuy/wX4ZtTodxw4h3nkUcMQnsMyieWRADcYCs/lGDQsDfEXuQpZ2aMlo61vEtUecR68oy
WckIIv9CougGJtXisF7KE0jYM9MTor3qr30vtEOiMMi2WbeaD/wSbBkYdPKdBCILrHSLtk6gRami
fSJhYfjE7DCtcbpWvys25GifKx7bwivsAF1EIRaNLYjJIoIL41Sudz5SehJwgrboj+Fkx0+ZJ92r
IEmrO5ydDt7/LK+g1Wah+miUy+lzljTtH8689GhhSFff2IljHTiyt9ceWJFHU5+CfQJq5j0K+g4y
t/EW13l+23RZt0tgLmPb1Ky7KvBD0vU0ncScAao0Va+9Ame+CRlWq7yhaG0lwt51hVngl63N2ygL
9X2iwUwwsybcpkQPrTond26Gzt52vQb4zs/IQ4n0rvolk7xfDYbtP2LzHykXmP7aRKK65XeiqPH5
ZNp1Fl1nJlKQKccSYcH78xoobKI6eKzKDwbG3W5htV6z9SGdHn3HzUP4j8N/pADkdsBY1ZrI+sdS
Beki9Snjy8jtIchn/QqqvOUulW+S4lE1SgPzC1tSRsiTo6j9DXXb3gWm+lN6jlgHY531Ox+/6FqT
pqDwhzK7d3Mb0HmXy/uwlSZWDc36U/pDsuUgg9ymyizb5VjDQ+rbQP32QD89y1GAcAvj7EjECNBJ
u4zXDfu+lZeOyYHUcnVF4IxxnSvIL/gcdWwYHvmMjeWYtzmU3I3G+mVnO458ENao4zkQZFfH2cT/
UU32CuWKMzG/1Taqh4CgB6yeEB559oo8JgTSHVY/KVitx6R6kOpDTnGr7MBcAMnI4s3QVyom7MjR
3vAQ6D+8YUiuYZKF20F2/otBV4Xa1JqHngjTGzWO8ChKSvIt3LOVbNkaNYEORwEE043SSFova9da
84ajVyVjHfWTaDcgb8qrCW47gJh4cJaNhME2tqazwmiTXiGsipCX68w9um+I+47oh52ThOVWc0J3
EwF02msNNsHWQLo2BqL4oE23xMDjJdd5mNrvHqC7e9sKXLoNZo91ZZTxk0XMBF4UsmuWbVySHIe6
4bGIwTiHINnwNOvJhmQFd4lKzXsOOit7KJk27jWceFuNi29cZ9CuR3iXxwgULr6fEP5f6rrNSxdO
MaXmU6kIBEb9k5QN7WDYsXxhOweao42DF2T5HGXZOjCPYIivobv4R2oaxa4HHr0bKIz+8IBK3aAX
dQ65VpS/faGiGyzs0ZulCkCgXW/yFQ2M7ZjYxj7tQ4QgRB/uHDi/N20Yjx+5XQ6byklKaI1xtpXa
KZ6sjEEYwd4coHYpMqUA7rXvYamprYT3WaymwHd/x5Fb7SIBdgIUd3wzJDnWPKUc0uSGxrupigmZ
oyqCZ12GhrYDTCsfBrxDR0wE9ntrddNzn1G3MKKBCkboeM9mZNnTKtLDvl9htI4PgZnGry5KtLVv
h/3GFANx6HlGfEYXmWsdW+a+xQC99UHHhgttsPSN5yTTqpfQwzsot1VGTb+SXnmAf6j99Cs+d707
kpk01FGC073NNm4QgRmBmrUKtQJWUaiY9hUM8Z4sg8dJKwS8lqGhVhkoNC55+GJx2njI9KzZo4KJ
V2NtlRsifSoKDQLzHDaxTUzixxplV307DTxLSQ7FMq+K4hp52tBuwtqGFU7Qz0oyT2MiDMWxxX2F
jbabNNCkHUuEEu4AgULE8Sy80Dfw/Rf1uo/q8cgbVgXIcKM+FiTq5HC9nfEWgiUzpIABNLhD8DAE
kuyE1kOjOVRgDGD5jDvVJjqEiqT/CcMScbsRVkczANg5VI66bqLAeDB1lpC2afp35Kl7CN+cvjZ/
ZgBytzJW2ERrpGNjWDq32M5bHpqsd2QRwS4arZTpJeh2Ba4erLigiX5hmqlvMz1lbJq95a21Gu8q
FrP2tbSb06xgJzAhWT5DMtFTqoK6425YcMQPbhdmAAqGqrA2JchUvDAR1BEdl9Tk8+XJBmGTGWKH
lHXGCOJuJ1XTk5rUq1eQnJx9+ExeIUi3QtzVI4tM266YYKe+4aMZlcX0y2/L4AbwRr90GwUzo7di
vqy1hK2cplF040HTVWvpG9mWJVaVcSzknEhN2th7R2UBQmqjZZniD2xCgARpncgdwTdBsQRZYWar
LOnEsPGj3g42SrGqWkxFS6bSBGAbmribbMXQRTdB6XhUCnX/V0bYCjw2TVtlpmjvoQLppMlDdy+m
/zILxHiivBnRtYD/CUcv7k7ua4PXZ0wQATQn0W8iOoy1xAlVvEKYkI+GXnkHiqDVUxA3BfhZG0cK
KOFo1bRWecePdo+t3nv5inWy+6yb2lSsVd5Fryf5BMQqoGdrL1GkrbjVdCvTSf22Wh24cmIo43fT
ds7N6HfF6f6JAjFEzAq9iq1TAltdkwKQhsCCYxebqz1SWCw7TeDlz/UtfuH86GLCWoVMhyucQ+GB
tXCTEcKDlQ3QZXHrwMoDum70rItIheB4NA0njv6yJrlKo+TJEwExZ4Fh3GqihoYnpLJZM7fWjyDE
o3jUEZCxAkxba0UWRnY7SAFnpWInEVoGdjhySeM1m1PrR8OOtMzbQ4geYlc2mveqZYECpAZw8R6o
o/uagvvCO+eKbdWlqGWLPHpwoRofdcBKbxyETQX4HrjipRUNb0T54BaPhnH6xcqIvDyd3cC7BcTn
bdBiQCGCrzDYESGudOAsD1kNNikkTOeBQxeAqZkdQ+R2/JFfFLJ2tiKHCEeZwE/xy/hGdDCCVDXs
hA2fT9TFjWZo8sbzknqrtZZPTbAmTzMGw7IKHbN5KGutgIDXTS90BmsdME42xG42u6ktxwO7LGIS
qjKH3V/VGwVfbF2zYbtqB1I7rWF0n/uuHe9SmeggRqxun+LCXFUAy1caqSOkCPXmQXNJPShMElMz
3QuWFduJpVeYJOgk6bjJJl2oheuBTwuY5H9UfRoQdjdlD5zHeCtzsPCGe0G7ZuINN2U+Fosp8afn
SGXmkc7uHxOn9V7ZyQfQNBxvxeqiRK8QV/ci7SgiExh8iL3CWmlkgqLpLqd9WE/Bmxtq9WOJ4hmY
E/6vXTOxK64VgRCeXRmfQPTQTOue2bhLWRfVExLi/iiAHN6yGiJuSoSY0wmlrxsyYtmJEr9ZLrux
0iQGWpfV7RAmBOuRC9ZtQZZltwRWGFeaAk27jKfMuJX9ab3I+Hm2h9DaaGVf/2xyEXziWmU30EId
fFYyCg66Fts97Q1uu6ZThFcEJxa30RDnOxFq8Korw+uztd9RbjsB9NitGF0ZbrOaXhB53TCu9AFa
bA5xj/8r2s84UMUzUQWKFZtsWczlBOrGrL/yUFtXbMt+EcA5PFhZToocHAgS9TK/EM/0v+l5cG3c
68KrBlj0TMQlG+7WXxLC1ByrjrhLmYcQUDy7Zfbt1VYb+I9mCwmXQIapOCDZHvdlDgx5QSK9dlWP
alyN5BuRheCrl0zBYzPxngsgwjpM2RyaF0yxuPgAnmkQCwdBMnJ8UvxcxyavucH+2DjtdJdak3GX
6tAJ2yx2Ny0pjEvqZx35qlE1LCuSNNZ8T6cPv2hj7EKxtdMjad3qhiE/amZPqndte5PC1aA6CRRo
40FTdxYViS3mWmak5q1wUhO5agaxwaIPcfMSsr32KaJkKDY9API9RQu+yCbZn/Lk64Td2nrD9O6k
ErZmZ1TdxvbqKVmSHSNxfjsd1m+TOBr8yu6yn2S674LSJgZNJYdehPq2K2Ko24kFej1siIR1Tilp
2NzTpYUCfiM7gDIQdsafYiBxaTEUyj0GlQFQcEgC4H2y3FSt4W0Fk8AGr9L4Ss6nBpU+oQgeeKV5
lTZ0rMioyfXCLOKcwmHBp+HoqIkUAMwcOgCOINPyXEOsnrnTSihRNVyupah98RHSS5esaotl01uo
PSwXojIgeEKG9CS8Sv202xkJiE4osu2DGMvhIHrCmcsJUtiyt9C165A+5HBi/2d1vBG9a6xc0ru2
lNYNAAZaVhOFV3V8npLEeuSowKA3g1HL/aC6M3NU8nqURs+xnZHlliQxeaZB++xZLTxMiP2vxUj9
CRKtu+76fjyQLprCirStCOh9FF0FijRVttwlvNDGXvbQu/54rkn8MDEm0SZpfVwtRs0uYwj8hApB
hxNZqVFcW8AG7gfViRs4qdSpwnQs31g+d/fmMAEDSpswW1ZRl16rFPh3FpneumXbvvf4OB6iJg/2
VVQnq0h2Fsxi04KO7RWfbXsSp2XAtZ9K3xZ3UdFbP9zYxWhvwP+v6iJYhhn8xtxqp9+kJHbaUicO
4iojBXrH8sqEMKclO0b3sEIK3R0jCFIvYRI5j3koMtZIsXA5bkP5JvFjHKNmCAGBuM7SBi72aMMp
2FOdki/OaJc3ThIEB6OtIvA4bvGuBb3xMtkubgHAhr+pw0kIz5YGuFCa06bNT2vfUA/XorW7kj3z
GDy7FTxYpZH4FCZm9lT1lvqcyNPYu92Q7KYojNZlbNnHdnKNBzudSLbtZbXPy5HQXgKJll1bGFfC
tq2bKndCAGtteEsEAwanbGDS8sr0RvYD64YiDdJ3hrR/M1LbXgGOx8RdOhXbcQ8QUiYml/GT1hs/
CEkI8CDcuHJqN51i1ZjaxW9HwdHWKBveBOQlba3EtVaEiJVvHnvpDSbo+k9i890toWiRvRdHbNpl
e4hxCNyKmICNso3aT9Cp7X1Kys4Rxta4C0mgSxfTaFE7sT29gThU6A9e3spbkWrRoTJGF3eEV4UQ
2TX3OZpOqHt3dB7w7ZxyuDOLPF79v3TRYQLAEsat/1iwrfoThXn2QOhOeseWO1z2iaWeXWjLOyqU
5rLPjI5oiaTa+F1Tb7My9o0FITj2wYqqxGD/qXzCDopuTzwd+5+om8pr2MDx1i2daGfaCQ9ukN5j
PmRqBeUHtGeZsetLc5/sk6Ahgye29R9TZ1UGMyNFrqWbCUkCYpLf6oUyjpkOf0LXRU8oJdLVkNey
EYbydkRrc2aT2mxXjZF3PDlVvneioSNX2XVY8wxBh79d0yHjQdTIVAl4KmS1U5Uy23c9oqzeEfpb
McIOs6OSwLw0yH6VZMoowlkS64csHbnORcceoG7yu3ycgjuKUHoC0loFB7NuNDTGDlHWLDKx9A9t
my9is59Wuh0bqz6M3Rc4I+raGGJti3y4gQ8H+nphBBDQTNMLxyusWWSTUwUhSktKfauXUbdVXc/H
t9SIpVPIu9eMxGlhdrJ+F2RZvfQDy+KhNIN3PwvbJ4LqAipxmrpuW+M0vQf+usOke42bqn3k6xay
03fTfU8p5splc0wWWVHmGKsJ1GVhlpu7xi7Unswhdu4mVW9PeP7Glga7vyGpPkmqYvHTEqTgE+dy
1PrEe/BdFT46XUPygASO/piPQGtvRKXKbeNxggWSoCPPwTEKuOouORIa47poyuxKGnlwIP9Zv8Pq
Gj5pHN7eKs3y9rarRRs8gN06iyBQTzkpDWma51CSoLGVtQxRVSljq7zeeKgo4j7DpNIJkDTbF2Jw
eOUaRC/gBh04NbAAD+x55Y5aTX1V56yvXFJSf8T2NN5TpW4XuUkBZ4Jgfs1eLtqasps2RIK12yrx
zU8ApqQ2thVF11Gq/VBX/oodV/wQgxqB5cGyFK0JSRjJoD3HvTncRRCWNwPvO9yCD3bSjWeB55XY
WFmyInFzrm0yqw9xZUTOmgWu+wk5t02XdtM6b5nuuvodWWw5uFMz958BWsO7KKzklQrMCM81Zx+y
TfkAOvgXG/vVJoRCMZA7JNBGIrtXw0+cJ8AHyIQbUow+qTjaH7y+4IfU8xC0X5i6t6bXtieXnfUj
NiyLwwAVimfdGrqjKlHNgHnQn/0JGnOinIUDr+NZdAp6dB134THp9ekasrm2AWNh7qHlZn/aVHeO
eWKl0cqMwJ/WkwAyzzgWOy+BOUVg9PBYDFVwoCtpL12rZz8g5BGDAKpG3Esn6XfOOCS/iNkgt0tN
cmLNWpO1TO2dKKOAdOI7UPjtm1WYyS6JeuOPDa9laZPkt7lw3vXvg1Ii1v6/jASEYVZaVHwPLZEj
BVFeqnJ+uZIQwqR0jm1fPkQmoTfsmK8y03kVjU+nFr8sn3Vv6U0vX/+MMxoTfX6kGTmUvqGyHMzK
fUry+Db14We1k3WtbPEIzPyCuebf7Vhzh70CwmxNkrstrGzpuT+ZI8H/lxzQQEBx28XXd3PueHju
f6eWpDdDrlEu60V7GFg8g18209uqyAdO3Yxmk2YyRUflAX8pQOrGcYFetgzVbuSrv3BI+Np9/VvO
3fFJHfGXHA07c5b0YYj+pMGv4Zay3ObW6K2GcjghykGvVYEYt183duZ0X870BGpKtbEY4/SgW4BY
fOrB3vhC+WIL1u/CmfQZVcfcGt9PhYQfSOlDZnW0bR0XTAyV0GhjGYNzSa55RhchZ0fAUvmDr/eC
oq9ZvRCcto+Vfi3LkWCs5Jm+uofY8lOWME6/fm7/HoSWnA1CHbi57MioO3AmiFhw+ujC7oIQ4twr
mY0s1N65RISdsMwSxobTpxMn1G1u00I0+yYBCPX1LZw7uZ8b582gZeaiKn6g/EAl2f+lGxLITuZe
GRJCrlWwmLTjmywaQHKRGv91s2e6w9xRz9EyIzqTwSHj6GoR9PX9KLvn0qCa+XUDZ8bP3EFvlqK0
haXFp+oqVbimrBXesJbMSkgt2S7pOKAyQOe8fK+502v8a7gSypJGZtcFh2BAbtV1FLE/mnqCAJav
OX+7cFPnntrp73+1MlH2KFPzpHOr9UM79Pd6VP+GN3FhzjnTnf+z8/91eb7AGrKBmqVOV1x5js8+
n3j5rx/QuZ8+ExC5RhPZOVVlNvmigj8ZgGx3HQkhFu7/6/famA3/VKH9Fw7fbXCVuHcy/caLL6jG
zgxHdzbSOQ3Pay/l0h60pXr6kVn2loXXwqXW870fPxvwVqwlRljz8DNTfUjqqgSD+2/kCBkX3sCZ
W3BOk+Zfb1cWehxouRscRqAxgROg0myHT12HxVXV0+rruzgzAzsnSdJfjaRuEY+NQOM0UiXPaObF
yF5rUjdoedGTbgBG5uuWzk1czmnk/9VUZVu1SwUUGSJRJtToPcQsnFEvDebLMMiuqYY8hVlLyNzb
1y2eGR5zU7zrmm40SkZfJ4fpsZ1YLFCQnvT915c/M0Lmpvg4BOvXRxWlKv9AzGlgsVclFOnri597
+ad7+uthwVYYy4KC8wHs0dKLBPoPVhDTmxZckuSe+/mzAa5ayBtWPGJvUwEiGEkV+amF1vn17z93
9dnQjnrSgkA3gvP09EVmODeyeY3ZU33v6rPR3Z8SupHChAeVkRGc78qU+rR+/PriZ75Ezmxgm3kc
9jFl7EMd70xqMS0ob9v44VOrK71w+3Uj/xkJ/lf9Zs3d7Q7ERYMtjjiA389vR4JN9mZhc2rIGCHg
LdL2NbVDiNtjtpqGVKDIHt03vUQCtDBOkhCDIJDdYI5kUhemvu8dKjnJwJnFIvZC58I6/swQmpvk
vXgiKX4ytD1xZihtZNPFt/gJLy1mzsw+c4f81LQim4gI2UM13xuBrp0qSGj3UfJ44o0zzx1Yrq1J
Gezrp36mV9qzr34dDg6EQmrAuUX9DpwrZ0RsnMWFl3qm59inZv8atKDW4tjwHZ9Um/YxDAII2zhS
VgBGPvWICpNfdpvv3chsenA7Sf2twAdmjI8lx2ZTug+1C4PrzNRjzyYG0+Acpsukv3dJNw/ydmMl
U7LWCu9Ry5Dwfe8GZvNDo+vFKfmLgCECa9CfBcjIzPsutZILDfzzXbjG/9yFW9WchwiSOMSDE7wG
CdlNMSHfGrzS/IL9+J9PijZmNzHmuP9FE+nHxvmQFtXNYctJP+zJ76yPuP5smnOlB6o6ALWDtIB0
hmBpBp8JQXdfv4Jzv342z3mZpXlMH2Bo0lZbwPOjtpoIjvsTRD6BEz183cw/pxCG7mns/zUoTvEg
ma3zIiQVNpKYHn37kufy3KVni5dWEheUo4c4xln9YqbuCyGtwYX+88+pgp996ld//ez+/zg7kyZJ
VSgK/yIjVFR0a85a89TVvTG6ul8rjogj/Pp3slf1eGUakdtcQIpwBe493/Fhypa0oGsgj9rsOu4/
DB4A7clcDisnxqUezu/lUw8VI36KgkUrhunjpm68uPWgs5VruJul5vVg1NdDASSZFVPi9nDqcP8x
4Sm+x61BsDJES8OvBSGYX1gwLBVObDgKl3aegM0KDMR/XjdvtDDUNQ5ujcfBj6ZxfMZp8CUps6v2
Pni52sLFXV8Pv3LwjKCKr1BIRNs7e1ybOefZ978vOxrXVi04aaNdKNQMejC4megNzQGQQK6mvy3H
JrSzFV3owvLVERgNkj1Vak1BBKrMJqHGQVkZfOJoCLb+5Tew0INOwmjzAnIL0wwiF1gcmHnDOfCJ
JM9ttkawsc5D8sVQ6TCMkRA078GSMUOWZgCpTA7OZoYbWoe3YSUGqt18Vm1ZmXv7801+Fqag3Fx+
uoX1oZMRgLwjDN43Kp6oAzOyl2YgqEd+vdz4wtIg2gQrEKV7jxRJBCOYu9bju364Si9PcTj6b9hw
hnEO2ESDSCL922CIUHP9vcXNI2zFnJWVvTQ22qcBJtSzUB2EIWXTpdj59u6tS2pcoHOY4l01Qrog
3yMBPEKgZ0eaRm2hTEJpoAs8++XG/wJWv5hYuhqfZp6rzELmUAMhi+kDVHWbwj06zOHHcOMOoEog
cUbgHg3uE/6IB/AA9L5h5iRql40W9Gs2hSOhgcLwPIdLEgoLqjsZdE4sapQb9TYsvmQ1vPrCldvc
hufbaLR1mLHUCEfUrh5d11SbEt5PW3dwvC2cW4q7Fjaax4YlwY9iSEHoZV2FPfXlJ7b+0o2+emTt
gwVbWBPLFUadiqOsD4X5w/00SqTZwdikdTXCii+w7yZXzNgtSvWtGMc+NoYy2aPiibw2yqkOSKy0
H8HkwC+ITAKIYmoDPOP0N6jjSg75OIobgA6yIqxT6T0GpEnC1q67qPEJnKQ8bzhMdK5QwM6d00hx
URTmggXHppjGF4iNCnhGGOYjPOfsndWb3j+OrZI7k+fV3hrP1tgKxRRB05BDW1io2FVyjGtboGyn
Q/QhwDrBKT3jG8eHX46ZoLyYwucALiRIRsUzaiTAmRyMszFmciD9RGE81+VRglYPsF6ZT3npvfS5
dS6KpsEWEQA8UKRIt046Oz/JPGPzUOQOP0CKlbzbQMLHNDPdVyspy/u59GE9OnF5ZxFTHK3By24U
nAJKGG635NDAmux5Upa4m/KzqTIyYTDKs+ZvYNM770YRiDsvzUowQBqjPvqZLDbZ4ME3qoYow5at
e2cEQ/NEyx45Y9726sV3HIW9pDBBJld2fUhaop4cyURkt9DaVFZiR1SWH0bLkTAHrYvf2cSAtAVO
rG82RCK3Xs1LXNohs7kbxi5DctIqQ6tCgVlpwz+yS4x8ayBbd0sbI+hw9JqCfQc/tLNDXLWBHNnY
zsYM0j306VvUohRwCDwbVhhzWh1JbnHAP/N8i9ShgIQnKbeGi+lDrBJAV3gpo1hUBqd+gB+kHAIe
9z1qhYOqsTYudLl3Rp2YN6CDvrHEAEkdIhKU4lDYPMLItA1hJu5Hkg4w/FMc1atlR9b0qgufNR1w
kdVZ1wajFUS+giIF1DFmwsXavEvzlS/zQvDX+RapAUdCbIv8KFAwLbbFoyeClSuthcBsa1uujKm6
sX18MBm0TCHzYFQQwFGwhujjchxZ+u/arovQ2upQz6lilL/1B5cbct8Kh11zZUYtW/ssmsowZ+VQ
EmcVTQ8ok4TbxogiyzFXa3uKpberfR5lYtWDg8ri2At2PHNC1M8ejYp/n/J87Wi59BK0r6ObWqh+
gidahHzjFmUZKB8mbwYkgyuxfOERdLIFcm3Q19g8h9MgP5W988JcAyY3ngfZKWwWL7/ohV2qDrjo
YH8qoEiRMYVN44NnT4GNqvOEgDGg+m0ON8k3kdTuN1ZOwJRd7nNh4HTShecM2HBBmxmrcWQgrVY7
aHgquBlb2UoPS0N3/v3TmQoBvkaWNQMr3GSosEaxAX+GBGdjBdnuumc4P9unHlCznAZqBNg/dUh7
cKvc2gFkoY6GgsHI5S6WHkJb5GysrRaLDouc0I05JxEKUH+mmbzrgT/eXu5jYZ3/zah/egwJq6h+
lCCfT6hARz2P9RFYdOVgu3D18lfw+6ltaMk6i6J8FKk8mCez94qKECW32DTcgxt95SBp61wZUDk4
BuaSh5HfYQaNN76bQ3qSQkJVmV2y8r6/vKKkoCL8932PNFOoIRxZjBq/G/DKC+jOtgrGzoQ92hV7
zQMjCeGwugavXBg8HWk3imBuUBgLbwIb9L/6lgz1XrDbFoUzwZWoWJ1s57rlXFS15Ue21Xw4fnnb
BZD/VCCmh4VDUOvpyU1eX0UZopbOtnNk4WfEKDDV4Ls2ynkPciP8CV8uT+SFmKJzTDIUfdG0M2TM
grukPKXOkyofLje9sA51aAm0yaXrdT5F9nZC4uiZcNzHk1sI2i63v/TXtXWeKsFROu/RyKb+A07V
cJTzt7hPWDlhLTWvfcqpVSc+CmZpVHr0R+pPbw2j9wpV+CsrcKl9+78rox9s4UDZDAQwhUFmk3Z3
JbFfmeWuARiXOtCWOKu54UEogSXuqjspythMyg+L2CsXAF8nJDExtaVt+9BJN8KXKKoFg3NgcVGZ
yXvjeA7E+vB5DDyeHLzWFrDVLOxtns7uyqv5emaZOu8lYKAudE2Hg5nzS3avHC6YvX1i7lUB2NSB
Lx4gAKrhiCE5UFJTGZPyWXn3ajw76f5zee5+/f0wA+20mVLTzEWSANlN8gheH6ij6K5a0bj/+e+8
qmCLpCxOaAQnpDwsOQNOr6++dSZfwZ4tjf55vn36PtUwLRUo1KYAe0K8aHxvTDhjJzdDsZI0W2pf
W9cWYBNJbk4I4fxOgXilEgfXfjGF5uzy4C91oK1swrKusJ28jkVxU5WgsdvfuA+tT/t8Xfvays77
IMeprfYjCm9TQT6kC6GT8+G01fZyB1+zP6ipc12a2RL5aLMa02e+T4vsjqUAenB+j9JPePsaLymi
C4wrqxPs0OVmMNrvYuhXzmdfxxVT57rYcKkYYBIt45n+YshoIQLIbK2kbSGqmDrMpTNm1BBBthp3
ZfFoSOvUDo/Uf+9JeWPnKXxJ95MNQeLaJfzCXNBBLiBy+gHpZz8i7eNo/oa2F3a1wCNcd+I09UrO
nkEd5RScRqpXAiX5cAiFj1yzxRWBs7JeFt6HXsUJqoQFEYdo4pZ597ZHfgZNe9M57q/Lk+0vMfb/
N2Om7lGkhsaVCSpNYjjsQQJr5hA3cFzF+fUEqSStgzJsW8vaziDx3anMmfrQHGb6TKVlfgtMH2kf
v/bOtd+Os4e2E5ppCe76rukt0h9oPtc/MyZRrUjnxghZUue3iU/THSzC890cdPR7ADeAmw73SIfJ
p8Ef7tjiH1yHgEoAHxfQJMj4q0eB1Q62PsFNlpQm7gZNurKav95RmnqxKORnjZ+kvhWDz3AaezjD
KlIdYM/3o+txJgbAYCUsLb1HLSzJssIEHyYZp/zsOdluOqvetPbH5de41LoWlExURQe882Q8JQ9D
eRc476x+v9z00hrSNhrcwf0zLlWwEWi+W1a2Fe58KuUty9cAhdZfSuhXc1Dba8Cfw+vMPKNRJcE9
yK2623pBJ7ek6sndbEoHUvch3anWgmW54SVN7EtYl+bD4B5NUqtDQTPynsOKENY/UCqNVmGHcA6F
KgmV97hRGy1ccwzFNhfn4i3mAqbSo1w37AAJvoeVDhgiU50A7zR7sSM4Qz2JA/nSjJrzjLL6pvNA
WSEiSF5U4o/3lWzbIwhR/csw0ORJ2h38V3Lf3fUBrEIr3gQHhjPYzgQ9cuON9gQkCbCYsCX8SKjd
41aqzk8K2u1QisDHKrCmXZ/WRVzCZXAvRTe8Bo2hdoXd1ahkpcU+g8phA2mNfAOnJYOWHYwHiHNS
SO4G1Dlgt3HyElqcjLRCq6KmxV0O4O430ILSj175eYDKfjf4py+s4uRA53sYK/z9nlDo6aEOzfas
cca9Tat5M2WqfDNzNe6rYTAhafPqm0FYEISJwnyB1DTdUmhJgXG1u6cU/vKAN0AOVE6i/jZ4wR/D
gpGzbeCe3QADEjtD6G2zStVHj1gUcKjJjB2nJhuQjasTtB3eNwYd7c82MbM36o/udsxBbQqkeZ+V
DQp25rLYl+5gH4cu/6f1kT8os6k61k4wn4COAI+H+PVDYTN5ZHUvt6Ij1s5E8c9zL3u8b0vCQZlB
EblzKkTpy6tiYcHphcZwMfdGuOxWsaEQNzcQfRsbYihwUGrFrcfLnfy9FP1iYeiFxdZ0Trc052U9
9/keLIMsbCkQbqAeFG/wuk3/wAvzn0B45y0mzEtbvyRw6YSHU1NQ+PHy3jlK7gVRAl34nZtygPvd
jG0ZjHp/QwvfQdRaQlDnV/LBlQy+i34CUJQPK91uLIPr9qx/kzKftpTtSFC94bt+ZBbwJ7bfRxsk
h8kOLw/SQnzSLSfAYnEBOMBJLuEGP2v42/FR5Vn7k8OZF3UtIqs3V/Wk343nfs08zKguZk1nx7Vw
gYDGSvZeqVc3fygF9ueqjvRy7zJtRyh0ehkP/K5DLf75Esr/kflvl5tfmrvnkfz8PiYhqDflIp5g
e54VyUM6ircibfeXm194IfTc7afmR2qqoh8DXJ6mtgxbi7eouZ+fee40u751m5W3sfQU2kECGTrX
qSscsiARDT14RY8MXshr/P5zK1+tPO1z3fee4NStsVElYt9CJz2X7Pd146N9qw0QyeEL2cEGUgms
g48sJVsorTaDy7aXe1jaZusF3l2Wl2gN8IVa0H7LETj2LgqwoPpBPwwMlLCcIf1BBT7oxp2V7S0I
qVci49fHF8/Xbw4oNMi1kwRd7A4Vsr4wvGsqoAiBP4NwIf89s2DfBAiZVbXPSucw0kCB72F018wL
j+rXB11JUYMp6xJ3Xio9Zgaztq2RmR/TAEPQa2IO+jjnDT5N8Tro4V2Sd33s+jWYf0H33PHu5Yw1
Gme+kg76cmeKPrRLhFIGc6WcqYnz8scgkXJEuhJ+k5ucGyE+fSuj9eU8Ry9aLEiAaTF9qJnjvsp3
yLQeKzd4vjwLv1ygaFqLA7wDqQXMvyaeGHmDUzdgisM7q/rd5eaX/vn590/vAMoLIloejPGUmewm
mT3jOLvTddYgVDdjLkqrqutRwKNS0AdTNhVE6NDPudDgXv77f/M6/4swGB4tDORIv8MLnPWA1hGg
bGY13DXSBa0OOMnIVpO4gdEkJN9UVfD4hmh+wulvn5s1St6JPYQEXKhvha/MeMZYHHrAl+6Re5Yr
t3BfxxCP6o6anYJ+BlbA+H/TlndbpIP7Z6/Zdzd9t2+ym9RamYEL00T/XAwFQ+BGNjSCGjpkpb1R
fR+m2NZdHueFZaTLgKrZSacWBJyo59ku71wUatSHAFudUj5ZopQrr3PpKch/Z6MJR3VsM1MRURK8
uYCQwgYHAAp3LSV1jixfzBaqzZYhhUIWpLg26iVY4SFASsaDlNz4w2wCLbtrAeKDA3aT7FGCI/5c
HruFh9L9tlrXSp3MtOuo6/vsQeI0EFG4j57aTsmVKLfQhX7XJX2ZguU5o97AfuzJa0/fDXJl/NFO
lWBfuDMk4EM8AxtpGvMRjJTt6tXPQvjRb7IGk7qE+TyIKvHARbVNB393edQXXrV+aUUg6kcFOEIP
zZ7aqodLSoE6IxWS9N73xbZm9srS+FtZ8MWk0q+vnF5aQd4bfTxsuh0/FU9pPL5YW6j+99keXOPt
tG9OQdS9ODd+LA7YXG8vP+LCW9cvtcrCBh8MFZQxnQIA8/rDRMQuabOVSbX0bs7dfvo0DHXeoTAc
n+dZ3FbZmy1/Xf7bS+2ef//UbikAq/HzpI/7ib1VIEz5Y7py7brUtBY/IDWqOLEAYRpS62SdK5xG
VDBe/ttfbsihdNFiBwe6z3Rtq4/r9tHH18z7aJNTQVYGe+ldavdDY1L1c+Phn9tiD0s73B6mmyRY
OQEvrQVtDU/KBs/JmXu4bEu+zTtZ7DLX/q0ym9ykY+r+Jk1X74CnISu714Wx0s/1tuEpq/Lx1eNy
T9UePJgp24GKevlNLIyVfp63gVUCbwk1e4Gntp08ENEA3P52ufGlv65tGEcb1oiWjQ1FClJXaJTN
i5WkL7wr9tOUrVUWLMxT/WTRMtmYXWXRUwM/s0Tc59m36/699qZl2Xeid502Gka2wZwKy9LZIOSp
YGV4FsZeV4yKDgSmqgE5uBSnVr2qChQ4vhbQFoZFV4oOo+25QWC3UTe09yB4vgivebo8MAtLQFeG
yhJWXFaJ/w0AS3yGEydTUG2aMdiDq3pqi/m5d7KVpPvCZkkXhY4ZZyYKgEWUUSCAUb4JfmtIQCMZ
FSbTmuHz0mBp4TnPcqNWCghXMWTfaV6c6JReVX4GUvq5z08hmnPTGxxu4S2rzjpmAbBNQZ52WyoY
211+IUuD9L9QTdI8zzrsKClw7WbtPxiB9WBZ3k0/TnvRibW4vTROWty2prltbPBkUCo5HOEKb4bA
pK85iC8tBy1sO6VXJDgp05MA5p7L8jUR4iPw0mvSVngP2nKevLkAmU7RE8hP7fjBFJBr6fPlF/B3
6n+xb9HloYbJUhQeOCj29Uh9rNvJP7bKBtuKzGIo9tKZbODKJfM3HCUdvyywFXdplkw3PVJbP0xg
g+AX1pRGWOc55Naubz62sAZAvXMNpjfIMo9OBcKzXxjNLxfQ5BSJAo5q9BZmLnBx7GZcizcpQ+0x
mLth7nsQGYqSi1tCHbkhyqqPhWVDhiqApz5Oncn+cRyGG4nGyd+bjOVTONRAH4TtXIGV56rgKJEC
ObBEOCr0chm8WMUkf9FgBn4YhCvI0HzLO3mNWxzgAwLFCQd++rVKHbWtvTMYDxr75wn8y4fUlIC7
gk659dJKbAoKPD7hnQJOuu2/p1l+1usmPlyLSxc126Ljr6D5Z1uns+DcgEKQ2LE8ZyWeLEwyXUpE
+Cgcs1U8UpN7gM1AsRkGxcO58MXK3mYhOuoaXEtWrdEgzxI1pCs2FQM62XPTW9XJN1Cpv6tR3VS5
WNmkLax8XZGb+BXIwK7ZRWxyutCwjfuyUkVoWO1NRUG159VKsnDpckDX4o6yMFXNe3qqyhnH4WT0
2Accluzj5AnvkQugSwZaVlHu8vmxqs71zj5E5XFaOfI0N24NBhXyQft8EuVhLAQ8WuGssAHoYVr5
iwvBSZfzOlWqynKUZ9CYjTmbgmvMeeYfLy/xpZHWwjjaxSmXEx4FEpdqdjL6DxXYceAjmS0Hhbyv
zGPleGuyoaXutJDu0TMLCykWmGKnfIeVWb7YNZkjpCPVU2/S+jEbZ7E2Z5d60+I6EodlCsBkHvnw
bsft6w8kyHF93WVPM4TLKBaDmOLyMC69JC3I9wpUeBQoVJGXwuk+S4b5BkjAtSmw9BxajG+hFZey
dnjUpibyTESwQ53I5oOXsn+vGlDSx4CbK2tv4VF0pawYCSBCADxGfsnhsAGjmg2KfNTKtn8pUJ3D
y6dtA3G6wiVgjke+Wew6lp4UyU8dDt6X38NS8+cR/NQ8bu96lCK5eVQF0rufm4n8GV2w3qlJ/ZWC
vaUuzqeCT10UWaZqs4HXFMRH7EB724gh2BoOXmrTzXVPce76UxcskFMtPK8E1deGM8A82TCdaXL/
zsenZeWLsfSaz79/6gPkfZTce2MVgc1X78BtELucGmsZvKXWtfUwJcB2dYD3nWhrsw0DpHDHJ7tZ
2fMsHMB00emAGTS6uHqIUJEV1vXec0U4OSgeWJmkC+3rklNsPkqRCIAvTReQ4Bt77DYSZMJmWjkh
LbWvLQJkT6cBPcBMzgBVKiykEt88LLQD9gb1DVxOsml3eSYtRA5dXtpxHhjKwnEJnrARNjUPCYrF
nVGcin4+WEmzVv+1sCjI+Uk/zaahSoa8d3D5K2vKD3klnV0wMmtPGIwJLj/KUhfaouinltDJLvvI
wLatxMV1Pe2CFObGshH2++U+/np1frHhJdqq6KbRRqW4h1N35e9nBhml1SJ7C2y4ao+AscBs5kFg
u+vRV7hgPE2J2rPheYCi7vIfWHpf2vcR5VATmSecqvKmKD+aWvb3CZCQW9fI+20WtN6b38CEYKW3
pXmofR+BzFRenUyo/ZJwfQGx3szIo8uTnTfV+8sPFGACfDWgWiDwizGZRp+0kWzL0ENuY2I97De7
30XuP7hBj43T+KdNnbfL3S3EHaJ9KS1AZStzQHbAk1l9R7iXPaFs23+63PrCeOlq4WpGmmZAaI5M
Mdy3FCR/q0njurGQLsrStW/YwpDpqmHLVKxLCreO3DxJd6OsrJ1whRFOIACDrNq3dyM8IeFSRVE1
NfV5sPLVsZYeT/t4jubQWw6EnBHu+uZ71fkjXIHyEXxUd7RnIFmT6rnMrOFualFdX7GxuWVJlv42
ssGnm86E2PiQp6x87I1m+omtO3RCSAZ7ax+VBdAm1etCgJPtGExVm2hu7PG9SeEU4EJAnULeo2CM
2NsoTvDM0YvgnjHdGaaot6bT+3vMgPrRN0CpgRHUtPKROAfr/89sT08bJ7WCwjpJrGgKhhMj3t2Q
Gi+k6OG/nWz45N1m0rhKi+VRXctZwdwkAJ42jdz21LZxJr7lYwmp+o/r5rUW9ZgwucQ9GjB1dN45
6mWcs4MlX1Pr43L7C6vybznip6+D6CncOSfAkOfih2sC8A8rtsstL3wUdCln66bCJtPYRIwlO4OL
3ejC7qGyt5ebX/rjWvRCljhwVJZUEYcNwW0+5sYRSN6167mFYG9rwYrnXgo8YJtGXvMbEPmtEZRH
0z8QoNLr4uHyEywMkK7i5J6AC9mAV2thmRQZ3QA7xcwrLwF1+WbtF9TLJqiqxZTvUZYYIl+AKP98
3X/X4lFLKtG1+WRGKlU/StiXhYCwHmC+tFYasDQ450D4aV46wDEDPE3tqCLeocrz0FXeYRBrVMOF
96ubjjuo9TFAHm5jMW7kLaxjGTDcwOiPu+vGR1u2iQps+FGAnu3RasMSF6QIE1QCcd3k18WZPuCx
DLj6NlaYOqpJtpmfXdm0tvEocsMwiglbK9dCyeiYwlVsVHLldLCwaP9iXj69Vb9WwEUKxWOwC+Cd
wuF3uUZuW3qj2ood1KxQxkM4eOX3nKiNke6hm/N+OricuvxO/y7M/39WIEr575ysgWebOh95Q9wY
CvjuFVZ6nInTgI8Nn1aOcWrpgws5ADy3BCtuG2WPp2IKpifpwDdp20uK0vqsMmB9iMpm3xvq346V
ylCgbjKse88Ms25KVv7u11sGQrX9KijiqQz4PEftnL52NItbzp9xm343O/Xj5RH5esyJXpDBFAiF
7WwPKI9xPipJDhXPmtC3GhY2JTwfZJ1clWAlesqtNzPbMCg0UrnXPoKecCx6gu13shKKv97XEapN
HoDVncow2ywuYQxT9knkk+JhwjmsaYtHhqqwOhWHNvF+Xh63r4Mb0dNwJcrZlQD2G4JX5+cEK6vJ
9MvQ7Lu108PXGyCip+LKecIlcAGrVNCnTtmYQ31pp09m1cFWs3itR/OmFMZ1JE+iJ+dG6iIvbQ4y
Ep6xn7IyDmBSDMfE/eXBWnoW7UtABgG/pVbC2LRsn6axuHcK4w2PB/hMAddNsD3N9ulyV0vv5fz7
p/BEBmQouraZI1G6bzAcKZH/Y98BbllLkS6sST0zx5T0YF5ijJFdTXSTJq0Nk9gxGoP51U/n+bqV
r+edYEUHH62aTVHbQBPuvhLIC8up3NhIrFweqIWFryefshH+KSwtZRQIDppoRHHK5jzdzcMvJpLj
5U4WimiJntdosoHx3BQ8DvyfA3vk7AEinLNGLrRM3F84CtmGMmosON94HyZhKx+phVmgZzjq1oM7
GRx7Y8OaQ0ojXt9Vq9TJpca12SyBnrC6oJ4ju4EUJ73hxripy2a3MmRLzZ9//zSDIWIgg5uSOu7h
M7lvmV9EbQa5WhXAzUv4xPozGKBRbZTMfaRUcPCaUborPXNbSdt+7yHlOxHSAIpJW+fddhyYe13+
awtTxjkv70//DAlDxXIFSaqNzH3d9DtiNo+C8BcTLn4wFfp1uZuvdxhEpzKqwMC3uS3buK3nR0Xa
G0/Kla/dQiBytFfHYHnHZ0sOcVD3PExQFB+mQ/arCsZtzdkIszfntqjZy3UPor1JM3Hswu8hgOUj
PNmYtcu65tvlpheikK4WSVLq8xoysHgmJGYoHLZhYtcW2R7GwitX2EtdaJsP0cP+qG/4ELu5fJ5K
676z7X3Wln9q3/h++SkWprqeV82apA2CKp3iYBaw5yO13MGR1dxPhXldQRpxz5Ps05w14PBkAzqI
1SQmOLUKlW6N0vH3lx9ggfBMdAJtMAe0BL2Dn4uXt9CvPTQzw05jhtOtg0MDuIDVDP6W2EhviKYu
azdwbYbm2d1AEAoQWbqhQFNip7kxKVn5Uws7IZ1Ym/Sd58A+D//J6XdwbtuAPn03TdU+cOWuHvtH
OUyh8lYujhdWq86vtWeosxSZ69gs23tU1D6nPRSJl4d3ablqFwROlalptLoq9nH/BFY+jPJ+Og4U
asGN20fM5StTfakfbe8oDasvoRNuY1Rb5mGWAM4GZ1b4R0FhwlWY5tPKHnhhTempj6yRJM84hzFr
0TZ/fNr4d33K+nungR1FNRhr2N+Fl6IzN/2BKDAb/DoOigJFsbD+A51wDay6kNUnetqjpyM0ozCb
jKHkTED6FxW8pU0fZs9TdkeB0wuTwDO2AuKcrexzOFfnxn4o2nQXeI08GolZbhvVVBtQ7IKboiqd
Oydzuu3lSbMQVPRkSYpCeacb1BD/LRUAXPNVVvC/PZ/ZLnew9BK1sD5wuL7WKda81RbuTwNCsaPL
Ku8P7gvyra2qtfLfhc+tni2pUWSZBbiBiJFy3Zqc/wZarQizcvxtW8awEb73cvmBlmaLFulTM6Wl
UTUyolBubJKe7oEbXdM1Lr0O+78B2IFpMThjaRML+JKVDwy2pp2ad5f/+VLjWoBwyyIYiULjZtlv
Sf4E9619e5V2zgOm9r//3JNcVQ6ckKLJMh9Rvos7LOhir/rjeq6DWyqh84CoSYTV/A6KMvtGpNmx
UGaTf12w0TMdbPb6UUjMH4fTP3XGUPJVDA8GLizDNqn+ufwgC5PUPv/+6ftqpcR2smDyIpa9w9ey
+1E3acjLuOuvO9frWQkRkNwWltnFc1K6cHMjjgt0g2naUEnTfC9B2TkQI4BEryRIYO5alLWt7BYX
1oWeF/AbNjMU6kDPT5CD8MgRlck/Lw/bUtPn3z8N24zLxbbPiAl2cHanevmUgjZ2XdPaarY71PHl
lVARnAgjSCaP7ryW717619paJkkGOyUYV0duleAAPKJuFHj5fnv5jy8sZltbzGWXdxbBtiiy2km8
do1bwvpaeuDyuuR4XRfakjZlb3ddjjrjeay/tco4NoZ9bDN7pfmFL4OeDvBqRNKicbPYHuD5Ovwo
67u8mDacr8kclzo4b2A+TZskh2+hLc05SpjYgjYQIvcAmC48XVF2eXmIFhb034/+py5S5uaONWBr
1QbPKWOwFDVC0aGE2rwZS7oSt5ee4/z7505awliTFW0clHl9580ZZBeVgg13Mj/aJRI1l5/lPCz/
v+2FPF/rhkJrZvhqjpzBHLeyBlt4YjVKfizrBzcdZM3le+OOK/F2qTdtTTsNhdOCW/E4t6wN/DUl
imcY7pXhh07UXhE/9qaVoLj0krQ1XrvmBDNr5D4aC9BCSNkknZ7moboP4J9pCGfNIOxreLtHdMxj
WhQMxwl8YIcBeL9taoAU34u63oHRLLeNb7YwkKrJTduN2Yajnvx+4HX9u+rdcuUqZ2lUtahQ5EDC
j8TALiiz96CbhM15QmbZZm6sU6Nu1DisxJ+lnrTg4Nv21GQZiMeo3EGBqhnCDneyyEMiUUupynCS
1coa+4vy/WJi6mkI7OEC2LViWL1HccOOXeht9l14yrfJd/gutlvyqCIaGYd695xFRzcPi2/zSgHi
QpT9HxcyGUUxQfEXJzmbsbLBwJurGWzmwl2DLy98JnQYpGJeaREKrneRM+RE/njGmmZhIW7oIEg/
gzQIMJUmnuvvY2Dckb4Lh+LHJNtvlyPGUgdaxBhYFfRtxoZYioEeqsmYXloW8J1VDNmRNcNVcAm4
Q2uxoppGhgNQa8Vp+c0efsw0O7i1HY7iOpsiYmoRQlZlkbm9CKJ0Suq4df0D8iNbWFvDGmc24e8k
nJVYvrBsTG1T0KLaX0FmQCLqshyVXDzbclX88RLzxejGyBhR6GwCvLSyc156Q1o8YDiq91WXEEiU
QGLBjtn3TrZydrbIr9tA6eAHUCHbJIF6IcbJl9xWyB1sGuHWK1+JrxeHrXMdIHaGIyrOwbEzkReH
Vo+qtFdC5ddfBVvHOeQtI10vOzN261FtccsD9LlfmOEg4evYOGWxExVd9eU9v9//xzBbr9ARU+lb
qmyTKLB/QSqy80j/ksjimFXvVUKBcAoOQZncVoQ9OG2/c/L5qnoaW2c9ABqADA+dRZywep+woQkZ
HR6QgPnl9nTljP91lLR16INZzg0TszCxPquT6afbpjejwDJXpthS89ryV3CsDzARVAxEYcjtOw7D
t5GtpQ6XWtfWPgcMaTDsjkTcz97SdHA3bKjfyJSufSmDhVevLXnXcHon932USqF8faTvSf4BH7cQ
6G+oSQSKDq0tqFLbyyF5aVZrC17M0KkhzpNooKQLe5psRiD36qL8A1zcwShXNThLHWnf/3Eu6747
O03BruGBgblErBy61jl5akdzd0abrISwfzm7kuVIdSX6RURIgITYAjVRtstTD7c3RI/MMwjB179T
vfLVNcULrzraC1SSMlNS5slzVkKA3nNPYvBmTwrdUG3WHTIKgIEZHz+0WHrTfVuiUwJS6NV5Kb5F
sXWq8vu5hQLE/KS6YiOCvR/wTb3dPhmXLDahUYC6gxl0Q+n3oACnsvGKFo32GfH6Qmys1Ap7h6l3
2M847klFJTkbSfpJWUV617fF74G1OxnLY9OCXb4pTu48HtPUPNxew/dPGFOnkkyhWTEZEDMLoUj0
T0dYfExFAn5dq9+D8nPLCFZKo6ZO2bjwPGVzm5thNMyX1pqgPim5DJRJMr+YU/4aQ5neM3vW/IjT
RCWehfdeD4q0ltCto27F5IUWKRIQUXOWWSYwqW1QljXZW2P0CnGY0xDVTzwppg/apRYxkOJ1LWH3
9bnIujooUhW/imixHtqhT09VQ8HbkDO1sYFrBqpFjEVF5QLlGBCDgVd43xVFEoiZc79xARXDw9Pw
CYf2VFlt3ktXUuKm0GIHMnk23ic4elOoaIHYcNyNn+Id2hGDUnrxL5F6zUP9qB6KHVrBNx6BK3aq
9/jHUcwShZ6GUHXOAoYyzs3P3MkFBHcl+AviyN4CZq3Z6n8a/oshL+wZdmJAiy+MJU2O0hqLp9mx
7IvIZPdiqZbdNw5S4B5YLJ1XYIjJZzBZFo+jItXGBef9g83VXabK7bQh1CVhDrkqf06AjShNSAAt
JrRsbjv/2hCaR9C4brlDFyucUIf+JxkIXjGMy7OZ5PL3x4bQfMHIB2jAgh8jtKfoFxjc71jTQptx
IPvb33/fqV2hmT/4MmNSx0t/jhzmF/QLwCqeaQAqkPwAUntjnd43Plc3+JTUEWjVkcAsbNMT3YM5
tdClBxfy1w9NQjduWbYdayQh4dDbz5mQv+bU+QG06n7p3SewQ2xY1Mo0dMMGoGE0CJEZ1DcvVWYe
ZgoB4LHbgUx397GJXHfpTaqr6UxuNhmaMKuu3k/M2Dlo06iHpxqQtN744Gpdp/dmkKooxoSCCRaC
Ek+CvRhNi5boAmIc0KIatgCxK3b1H4Yrt2jbKkI2jRrfOQgVkuaF2l9rcHi3xbIRutfG0C7GxAA9
dFVhjLz8UrZ33fjbWQzPTX+5IHi9vSHv375cHVTpZpWgYmnsUNr8pbbSQ27nG00La79e8+y4T4vU
LLgKxwo3oeFXMwMgxJtA9NJH0XRjjdYmoPm3aZCegOoyQdGL93vAb+0A8mSbvPNrk9COMuAA0f3f
zwTtsE7Hd1GNCriMXGgQRst06aO5+MOSvjo4FQ7sDInV4zyX7K6YRvU6G6ULRTz0s3K8fD0HfO5B
ZUh2zJWMv0+4VO2WyqCnDPWbpz6FxnQ7NMZRFGA58voqB5HkKCEc4rAEYgm5OORLQfcUTAcBt7mx
GyzKA7OgzuPUReauFm12bJx0N7Dq55y4as8KET+iAVYhL+BygErw1+wAofLyK3qVySEzB+m3Q0Fr
b2lVdLblFH8hogfvb+vSYByLZQ+kYhQ4DpkDukCu0o1a/lyBYviLSTi6LS3gqdppsvx0yNoDJSLb
OSkVp6YQyDGbS9+gbEGNHcTphnuDNNZ9BCTQRjRZOZ502KmZdKJxHOACJ/t1ucq9kYubpR+L6Trk
NEYeXtQTyhfUgIJyYTTjDnKDi7dkhIV84NOPD3mgjjZtpjbvo7ZKz3WUno3JgQzeFtvk2vpogZD1
czmkDWC5kbTBg20faF/4xhgHt3/5im/w67Bv4mwNaTOXRygJR5V57iLL8mFUzBtKUXscmY59mQxb
TZ8rbq4DTXuLG0lkFuk5pe6lc8gj2Yzka5/WLjmkQdE5Rq/qeQQfHkiVKr+SdrxhRStvNpdrUVBA
ZDUuYhDWNckUpFk53NXxbPtu7u6dnp6WoXjg6fgno0kbUATMDdd4Pynhci0sLmQQaFPqofCyGM5B
jrR7tqDX+dSMsTwXDWKNYdZmUMt5PHXK3eonXLM4PVyikaBcEqBBR2U+99b4VXTRuQAc5LbFrXxe
h+mqzK0EWhZZOA3J65DKZ4gu/rLlVofB+08lV8fnyihP2nwccBg6pnwRCUcfFpQaLlYHMs/WikEW
kVSgjCHWFnD+L97/v3lDV8fmko7kInIxo1yKEVynSRlIWdv72kYDpJyAAe7RjHdwp6I45qNb+MX1
0YvO3fYbSVLr2QQXsB8ZyMdxFYFEnTrVBVq2zhFljOwyKLR842miHliOSDyMs/KNLFoutcGbU4fm
Y39xkuYoVBk/u2VHjpEz1xc0IYs7Gw8pYCSY8Ayo1t+7JUWfdavyO6lkt1+acdqLVLifIA9R+mPv
yl2BXvNDGnfMq8qZgXGhGvx+KrjfpdBE92OZ2oBG4UHoCNEjaFD7BdxpU9CnyFgYXDiB3RIWMGtK
9/YwjefMKCNvhgiCJ+1yOLmxPfpuAnhgNLXVJwDCuy/RRJ1jXZEkkBAv2kPHUQWma3f7Cnw0wTJC
ZAVMc/OGV615s07h0jvdUqEJxQROP3odMA40BgBxHHvpTdH8UObRZ6O2TqMbIRfT9p9vm/1KoNVp
WRynQTUO7MRgU7UfgSF/mPq88EaHj0FD8Igu6FaxaqXE6eoI0QZiWSpLZh4q1QaDcbCd+sqT5Muu
36eQjXahimAmzmNRymDo8w3emeuB9J4XaCG4m13XmHFPCPt8Hn2xtNJnmfvY0/pFmv1Wv9PaKFoo
NhbZgIiiJWdVk13a/CDyZZlLz827jWC/cpLo6E/VV7PF7YacE4hh3w1umt1biWFsHLdrP1+Lrano
y4LUU32eCbQD0ujUz+KXydR3WrLn24a2El91PhZkSRyo3tbk3MTfRTJ7bgdSccAePvb1a9h9c18Q
nSpHc0KTX51OfzikgF1I5k7OxuN17bdfnefN1/ve6U0kA2nYLJ0TEJJlz2KYoqAFUfBGtXjlUNUB
8xkd3H6oUUZEWw0PaqgQJR5DaiTsHSOb/Lr4lCM/SghF/snO3Q1M8drErn9/M7HcVAm0AyoCFtHW
vON21EFzupgDNzbpB9fuatBvhkBHdl8KaISHo5k8RGK6iDnZKRUfbm/8SvzSKYddqHrEXWZWZ5pX
uQpSQxTBSBoIj4tKPdIrsRueN9MWFdOKo+hQRQi5y6LhMdRq8+6Tgsg3M9UJJIvBYG+44oqj64BF
F2LmqpltCqquFvCm+JUV6IS8vVgr6UVXRyrihtMNPW5sISTMnyHY92oOajdzahxxrmfPViqhM1Q3
w76Qcty7qWU+WosjcJdLuw+anBYprWlxxkxBRl2x56n9XtS/Vf7z9vTWbEG7mM6k5ZUQ1+QprcSh
dBMWuBa6c+0BEkScJ+mrEXF3Iym8NpgWMsGXlCAGJIj4o73L5i88fVElhMPs121t5JUxdBS7Snor
4mlJw2GKiVcCNO9nOXvpaH9XlnmzS9vix+2lWwkEOo69MQm1usJB90bd+6z4GjmGP1RbJLBr87j+
/U0MgOQPd3OGBvVZZs1z0V4RsqY9+KOMp/u2i+sgiYfx5fZUVm7aOix9jF0C1fbORPnmvi0fE05P
ubMb0HZfIIEjNyGCa5PSYucMTSWDq8IMZXRxpyVIqwvUyzxZ5t5YbKQb17ZFC56JXUA9qYAejy3A
QZl0Y/bsNKIKjGrcQritxBtLux9NfKQMZCNmSMH0duGx5e7QRrDVH7i2SJq3oyvIlBU3SahQWswa
F+SqYR31+zEGjU7xdHvH14Ky7vcFqOSmHKeYYH045NXJiSEclObtabLYrw+NocOvHQHO6KqfaMi6
/tUFrt4w533SOHeDSTei88pO6ABsE9fikk8myqHUqE+jyKr7OBvK48cmoJlrnHOZtrWkoQkpZEV/
9qVCO2juLfMWfmDFWP9i8N54+YJ6qpHMdAmzIT3AqT1zpJ4wjI0b8Mou6+wrouVuNCiWnRcQUzZ5
sqO4gS1W45Vb9aK1ETRjHacc9P+tnZ3FlQnTzIF+VF6Zj/8HEy0C3juPER15nfLSgMZYBDFTPCMJ
bTxH9L5w/kTlVuvo2iZox9I4GSxTqZrPdsGKnWmmT2g1MT02byXFV8KrDr1u5QSRmTRnKNo7T01U
nahjKKQJ4rNl2z8rO71DYX3jUrwyGZ2XRRlObDhp0pwrxVDLocZLCtR63Rb72z7xvl4ahyj7vw+m
chlARt+Q4WwfokN6VC91OFyme3oEksN3fOkvvrmf7/i+OIJP+0KO1WE88h3f3R5/bX5XQ3zjMeXs
kkY5KGa35BvYHTPyTcmNa/daOkGHZDccKXbSWzakTGO/GFHVcQRMWSln35ElBkUsYEsAkwRtNd6B
l2ADs7ISxP4y0r2ZUi9BjEREC2qRtLhrYvJFtajJf2y5tKMq75KBlwWoIzsFtokZySnyJXe2Lilr
m6F5f271DQErb3VWyghKKxEedEY+1U60sSNrK6OdUkgFTHLi6H1cZGvuCBSlPebgTfmxtdH8Hs2O
U26WUMUpknnXT/MFSh2dJ8GUdPv7K7FRB1I3xoLKpzEv5wHaruYIrUBx6a1m16JJ6PYIf/mi3gmO
OmB6VlxKQXMRRrx5lakVedhxdk/b2PrtGiT/shC3u4CrzPXn0W13Y2YALea2rj8VpgrJgsJ+a9fj
I3Fyh3oosixHoyD8ybYXJb3BqL4YFooIt3/u2oJooQMExjFze2sJSTMEWWvvS+M32EKPeZZ8LDro
GOxWitjktCKhXIrYn5UCeby0vpJl+eAAV09446utnMHOWAonnEen2uesz46UVxlsXtUbEfxvuHlv
U6/e8GaMjJaG1ZYpOXdfra/tw/Kah1O2y2tv/Kq+95fQ/ccuPfIhwKr7Hyw2y424ZakZxn2Z7tHS
/JrIXngor/6pF+PnxzZeixNxY4GqOAadFyiNAtYnJ9QFjymytAuzNt6WK6GIaKGCxriTo4WKhGYM
nBpVOybTfVa3G/u+ZrparGBo8DOctidhakOAukVnkNexaNgvDGCfhBK6ge19P+IJHYFdD2JZZhyv
4WwDmt7K7BnotI05vL9EQodg91DspeNCsUQghxESpC0kDtCNvRHu3n+3CB1zHcumNyoQxYeQA/Mg
qerT7GufNX4yfhPmluzi+/uAMvm/fcMmo8HBrs3DxoQ0QPELmHKfGJd+/nXbUtfW6Pr3N743mwA7
tuPCQ7OaXyGo+9uE0LEXt9GGc68tkubbU4daS253/dkm1kOUG4e+5p/bYTzmDejk4/pj7IhQYP/3
PPK8jt3KzWjYZcO+Yk7iowT5qe+NjXVam4fm0bgyT7URx05IB+pX3SsHSsxygWAEk00m+43E19oo
mlPXqVxIrUyg6Qv0dzmDu2sa9lJ17kuiIrTKVdlW58bavmv+3XUWU+idt8O444lHafGFmfVBqQ+W
qoSOq5ZxMtQWXmNnYwR5mQcxlnzaGWpX77nwGF41GxtzNaT/Hh5CB1n3JiFLp6A3ZhdhNwU8/5h3
68DqSMnBmCBme7bzP23ydeKPYnitPDptlYPWfrjm2YPJiV3KGr34BuOe7ch/+jHfsKO/j8X3VkVz
a8b7EWKTHPB5swALGsiL5h8OZ9XnrJDsXCsk29AtPNuLv4hf8UDan8lSQgau6e9sqxn3WSZIEzRS
vDTCbL+xtAGW1JggjeuxMeLBqDIjAOKwPDdF0+9vx6KVWKdDXsjA57SYQH3QlfW+q0o/kZ+n3jzZ
5dPHBri63Ztgh86SppW56s8ydR9AdYZ2iTzzQOsXLuYWvdqKY+lyR8PS1WwAZd+5a+pwHEeQg/N7
Y+o/lKIROuglp4mZQo6FQn2BlAGdmfw5VkSEQHL3e57Z1eH2Uq1MQy8xjCDoS3JSIJ4aAkXwHtuf
ucT0KpYkG1XX97MEXE/Csk4seTFNMlQRThzza0oNH/8M8T+Q/oGAvRvcnsraOJovtJEL6hpV96Gk
Ntk1YvoajfPz4IImawLJrYFqb7qwLW3Q992a60QhVhLzcSFmF8a2ZV0GaRQoKBfNhy6W4MH4twVL
npjubJAxdHrmZRBuouklUzzo6FY70ftHELe0g67swL+cR1EbJrxJDu1imS8UlMZHHEuLP5sq90pL
yX9ub837VoaW5n9Pp4aeErXHboD/ZY9OMtz3s7tHA8Kv259/P6Cgs/Pfn+8NiG2Tno1hDmbNVxCL
NcHSmMbD3A7xkaN7f+OdtzIN3VkUkSVLC96F1ZCNh7mz6iC2jTQYndrZ8PsVZATXy3IJx5E9ZhA4
swv7Z9JE/tSCm0tWaBJBy1/UjB5ZGuXlQ5l4bWkOu0ymWzSLKzahJ7YZtJwkiTsQK2bW0wxBgEbV
zXEEpxAy6PM3GyTaG0fASkqK6wnudqlsMY6NRI5+zrwxYg5uierXtVvFENYe+hTsqBYjBLvhz8Gq
Pt82lPcr61wnF6FtCuJ+Arp+MSzTA1SNksehXhwfjLPzHeAo7aHiTffHGuzuNXJsd2NTVyKTng2X
bTyO/QAK/9QYm6AucyQwK/uxrWrUCFMop6V5AFKdjbTbmpVqsSNzZUF7SiAYUBmzC459Ow3KbooD
K7cA9r29kmtT0sLHNLZ5CrzyGAKGeepASeyjd3Pwmqh4jhj5oZj7vIjxQwktrqfK5xIXKJpBxhAM
Xt9VYtzXUIZDJ8RWLXwlluus5dkwZQKkuF04kvRYu8vjglL07XVa2Qw9RW7M0rE7V0LbWVZPplNA
hSqrnln6Magi19PiTVGIosrx03v61PIvLv2nLF5v//SVqKonxK1qAVB7HmBHvGAX5aDNpKFG+RPc
vsMRHD104wqyEnX+aje8ua2BhEdaVQ9poEyKeh/PWf5zrlhBfBdcnzueCXVe6DBtjLa2Ide/vxnN
muMoSVvinIaM7IeF7pHtOKCcvvGcWIFVcD3pDWk+W+Q9ZLOyFoE0zu3lAKzj4JcLasPQ/00veAuw
cKxtcZykVOfecDu0wJjJvhXKCW7v3dqaajFgJnSySxPiNXwm1cGelnpHuJo+pdmY3cVdZIfEmKet
YH796n9fIfzvWrxZU+gWUXQLNeyk3PYhy6og68wdSEx8q2zRBVifYrRAGTXoeWrrMe4s4Zk5DeZy
i/F2bU+164W7xGaFPCUkgYRt7oH4YQfwMOS+mSV040mxNoR2xUiHCc+qhRRhyUHJUndg3kM+FkrX
LlCLt/dsZQg9re7E4Lygy1RCFS+SHuVtdqgBo/aEU26VZdeOXT2vbotBOrHMnJPVqV8onTCwREwP
eZn+GIvqO1HLPs/lq1zcX5lhTxtnxeqoVyt9Yx9gzo3xfs+rMK2yH8i7P0wNu5hj5qGnuAxgD//U
bhSYMz84UbJx5q5ELz1jLhcGAlKnymATDMwbSeENkYtUc904nrLUliDC2jBaOLEJqdIU0Qt89fMx
tcYfqh0+u1b5YncfawFDtuDfq0eSrAQdp1OHvXIeIFzwh9IoCQYoDoD2Pnd81NjmjeC4chD+J2k+
Ih8AWpEqVLSkJxm1XWgVdrURlNa+rt0ZVBst0MA06nCa8+VBCXB+1lbSfLrtPmtf14JA3MbgYpol
qMtc99LMaHRp28fbn17bZM35mySBKEvjQKzQAKlHNi0MmgQRUvG8+R6JLV7b90eB5PO/9zntM+6k
3QThl5aidY3EuR8buQykck0voZve+P5CMT1dPqKINhnCrAAnHXgLKpfcecK7WQR0wuuSkLT15txS
O7ce1SHOgUxA+38dNIq3AZNoXpkVW3zpZuNGNXRt4lp4ABCf59KAoEsR8b2FJEFC1Kk2LhBa2ohA
74dWpmfXJZ2KSc1Q63Hp7yJ6cuvP1N64m75/EWY6aYnZRWU2OX0VFnkboblhjHYS5+E5H5VxmJ1i
GbzWUO5pEbX8ftsc12Zz3dg34VRGNpq986gIkwkZRVGL3HMY20FtOPjYANrtoepk3S+2jdyA3UHD
R5JfnUUtfy62kq5rM9AjwdC7ZolsZDgUMg4cXL/9zlKWxxJ3w6bWRtCiATH7YaQ17t2D232OHet7
XGZPZRRtzWDNibSQkKYqMZMmg6pd0qWPuSny3Vj15oZRvX99Y3pSnU9RTg0LMuE2INlePRqfpVPu
7QVt91nNPdWLjbLNiuvpWfUEBCWdO3ZlaLLyYijR33Vc4Gozld/jQRkb8fP9ZzfTc+wLl1maFk4e
JoSwuwhpfNAQA1D1hZBxAYJA9H8gnVP4bboso9eNs9i4ta1N7/r3N57CZU+SqYMaILOeW3pJRQs4
+9OSbzVvrliZzlpCTakIwGHOiTefE+PJHVWAU25/2wtXTEwnXjBY74yTqNmpInTYxRGfDv3UZxsm
trY0mo/jtjwmo4WbYFEJKClcIqAhDNFA6ur59s9fWxvNx8lsNqUaHOeUtiCn5aFb/6m28olr/qF5
txxMAfeOyzBeWvpiMTe6nsVq17VZcc87y/Igaig/3Z7IikYfFN3/bUW5sKuqEy0kIfDGsTyzZg3z
e2eKD4K3Xbs3HUd2fiHLBuUupsD2VQPymPoxzrXfeTLlOwPdt0fFx8beeCusLIBeHuCgGBuwAu4p
goL7vuVJfyRtlh1A7j36VmSpfVJ2W9Qua4Np542i6ZwmQ5uGE7iA46H0oHvrsSH2bFyEjGwrS7Zi
7zr7RAnxGN4bog2t2OjQzg0Ozz42N0LQijXqnBPjOEuXciDBk7Q4xGMRCONitvlGym3FmZzryr2J
M/FgOtLpEiCCRfHLBG+Lx5Py12w4x2xTWm8FPsMcLZhJZLltCtTEqZFOdMxFRYNkKizkEhuXXaJ6
pIfccVCtA97ZVQZubaw9ViRD873hAPDnpaDAAqNRSdU92B74xkNrbWWvf38zd24xvO7xBjmVkEsa
nN/o7vJrSAvfdr41o9BsD31QGdpRHfc0y3yHDpVTbmUfNAktAoLxNkOVqxOnmPBT0VF0tqj71qIb
4XvlYqiLfFUisaqK1eJkOv0TmBmoj46TY90OX5Z2uZ8NiEh3avl6e5nWBtMCYrHwuG1z4Z5EP7Wu
V+H1fkezqYaATW0EwGWYkWe1uQzrqUo2jH6lVMG4toAc1yligYASZIS/XJr79izRI9sEaZzvIJgG
DaB0V8g0sA3yw1q6j93sdM0xnkdVLEsXWWf0LV8YL7pHC/IAnsjqrUi0FvC0l5hqetNQre2cIJUZ
lFnhl+M/ELP2Mva65FvNXSsxQ6+CU76gu0oVML/CUp6y2TmvuifZjP7UJBuH/N8j6r+ZOaazPkRi
YUidm8h2Wga9mw10Njs0M/wFmhBe0ork94iO2L2wFWg/BmBoS7Q37seiMXAbpPFrjBIJXhdYjJOZ
9PGut6P+shgW9QfDTvBfmu+JIS2kbWEApZNbzz14QL5mYxU9DxF1rnpCxslOkuYhx+t2R9yeBgWP
O1gqIWheicv93E8Qe8yqdBeNUf5lGMQVUOe6x75tCfKFbfyqcjnuhiJ1QIHlpmDHWNrBqwnkxq+Y
sj4FH2mZ5uQLCv9L4pFxApYhK5Pat2XsPhe9NT/wvsgOMi+d+3lpUYXsiPlqFFD/mEkZgzK8XPKA
JoJ7II22bd/ugXzoqskIpqVtj1i/xq/A4yv3addwyyvLMX2cnbFqPUvMUyCHFvUPVibTt4G6eMSW
0DHY18qlpk+LYrmbHRAQpUKqh6mT+T5RpNtw/rULio5FAF8LyNeM0jklNYWILsBYPBiYVBdwp0Qn
PnXmuRkrIPPTObk4UoGjtG+navTKXkSf0w5vPU8KsYVKWYnZOhcFYej6z0CMCj4hZHiyxvIZyGA2
bj4rx43OOJGBftCNSWqcupSd8qULVOw+uam7EdTWfrt210ttuyAJNyO0C5nPJYofjBSH2zF65Zfr
rBJW6VquNQuBLokTdGL8vqxBOCA31mUlnOikEkMBUoDFJhFy7cQ3u+9uPgS5+WBmr7d//dr3tSsO
HUurhfpidLJH48B6sODbj3Ux7UZCN5Z+bYTr399cJKSdLKKz5+hUyyEH4D4CXdCyPEDf5seyJD8/
Ng3ttqKwAUnMMuMUQTCpLuEs8qXpP1UQ+r09wN9CzzshV6c24BUka+dxiU4kglSYMVnWnZkmsW86
TdZDYnwmAcRysp9jOS37qiiT3Qzo5KlNjPZpkRPbpVBMOziG3WwcmGvrqh3TeUkrszIx5VKmPhr6
g2T40aa1Z2Qba7qS32e6+FXbA6BvjqOBnUN+dLABUsiS/t51q1My8d7rhX0/q4pAMi9uPHNpt55B
1wP5vbXWrj1pPdk8rRrjJMrua2I6P6Be1UIVtEQ/RTUERmTM3jSpJnCbzcr3mhtrEUK1BuvgA9Ep
Gn4ULt566AVaNlZyZav+Q4ywNLE79zUWksvpmdstdDmy1Ek9QJvMAKysW9SgawNd75FvfA0YDzox
y4pOc/ej47+jyPRM+lhPWxX1lUXS5QRrNBkZtUI0ksZC/LgW8qXNavtCRrWVHnn/ymvrLBiRRbtp
nOBnpisZZAOcT8Ri38drtKjNR+rY1MvdZuOt8P562Uzb9AWNc2igotFpqAfcXFoY22L7VSoyz47k
x9LUtr79vctlRDmLTkWOUyIrcx8kR2HvFt9vx6b33cXWtSRRfTW6SBRxaJndc1qKwpem9UTm7pGY
2XfcgB5ja/oO9aWtDsSVPdLNwAHXSqMm6LPneVZ7qGK9lrm8V0t2pjJ5rpAXGuotJPL7l3ZbZ82o
DDW0aP41TnQ65/nvtGM+t1JILIAJf5DB7RVcefPYtnZ+QMXXHq88QCGpSnFMQJH9ALYj4zyWcRMQ
BpJg180X3zKcOXCSqPlS1C6ECZnodrd/wfsXFFsXoazbjPEUGIawLu0fcTFAisatNqzcet9tbZ1B
Q9VW0Yzg/g7rrjRDV6R/TIM1+ypqmnBCzi1A6eHAMrRXzCZaz+VofZ9ro91B4QCQtKm5GMTxqeU+
Q6518jvwraLblD+nfXcHVuBdbUJBoGtOSDvbQEJboDUCp0wusq9skWAdchRSwPZdm6W/S66CmVaH
WVps5y5k8QRkXvzba7hmKlpqMoUOPEN+JTqVtuIhm6z6yZBTe4xrOz5OI9RAilZaG9eatcG0M6qZ
YxS4phZ2iVxQYORj82Tkcx4KQ3Rney7Hlxg6ssfbM1uzDi1OWbWwl8XEzBoXifWcnmdePt/+9Ipt
6AQUdpongjAnOjlW9i3j0c/Jyh4URNo/9nntRKrsqnacDkXArP9alBS91v1doZyX219f2QRdPRHx
rspEHLunEuwSx1JkAc/4A8+Kl97tRq/i9NPtgVYing52zmm6pLntiFPU3fVN7FlVGyS4LbtE+dBK
D7rmYz2q9l8ffnOEK6ep+VzhSDLruXhVzBBBbHXll2jJjQ3TXTn1dIwzEnsun20Gmk24iWnMhwn8
bShHP7F+izd5zaqsf19EnFzxGkg+3Hhi/q1l4+w74M73uxpdYh/bEc3ZUXlirGpwBg1d9pBY3c+8
GC60tO6hb3Qwo+lLbm0Rc62tl+bqS8UGhlojHo/F5IOc3Mv9mbZ+PW3JzK2tlubehS2hjkgaXBBK
s/uUTMvyJWYFaKYzJ3U3LgkrIUQHOYNwmEwutOJPS2QeSMb2MXX/ub0VK+ujY5sn0EsXaJuITqo7
QovRG5tvVvkFV92NuL6yPDp+eUKNd2EUL0hHvbgEvGLtr5T+uP3bVyKIDlhOp6pjNRgKT4WV+KOF
7vnpJ6t+x3np2eZG8Fhbn+u83rg0OvJUlruIgUK8JPVXNYz7ir9YUbG7PYe1rb3+/c3354WnVmP2
OB1I9TCXyRm8IhuhYm3pNT/OIks0LcWnIwhcQcDMLyCcnqbzxs6u/XLdiaFIhu5FeFY1mic2yl2a
bQE41jZWc9oCKTNmoRPilJABrJWjF08Z0JrKs5saifStUvHaMJrrxmOT5sYQI29l/onl6NnFj45h
ILdHnnyLjnVlF3S0sU2W65Uby1Qupk8q5EmvGs44fm7bz9rntTN6EJCeM7mNTMLYvSBz8Zm1eHp1
s/r5se9f1+6NfY4NBT/uwo2TK90HZqClpshLAGS7ZMOMVhxMhxq7YqFcjHWETfjtOM8mm70svphq
ox1vbX2uf3/z+1U8zwPP3DiMpjwLpAD8RJEGyRxqWxsZ/RVH+A+8mP2Psy9bblvJlv2Vjn5HnyoU
UAXcON0PmEiKIkUNnvYLQpblQmEsFGZ8/U1q9z3HZlvmjR3hB9uUSLDGtXLlyoR2T+MB/hwK1+xU
ytKwFuU1UoB93k//Cag4bwjzD98A4WM+rusMJ4ZyIbACTR0vqOmwDMHgynbrjesSQkA6v00XyL1U
vqkOSkh3S6us+1CQyQ0tPrQ3DSmHE+w+IZIKgf9g5nIMO97XcCpSX3WfFgmcsrP9MvVF/Pul897M
XhwQek79fuzB8OpSKLX0Wyz6Y+fCCVI7f+2Ee8sIfxgaXw69URrIcF2qHYdEJmq8aGFr/1oXu/MG
rv3w/oVY855NuHdRrAXDmGY66teOBBQmDFcG6Z31eckwzkhTo9HLFbt2WWTIVlgGeTZsS+yGX6tq
vfcRF0cEFI1d1dEZ8S8IGZtZ6vPsc7YZyVXLqPc+4uKUKEVadQoyvjvhe7GhaWDPw5ZC1eP3K+md
HXZJHPb9FkZhhQ+Mvu8/q7GP+mq55kD93nufv9IPcww5fSOs0vd3rKlPlXQRf/7F2POSJdw3ktSD
haNtqH11Pw1F87EcOD8YW5MHsRJxBSN44zT84oi45AgzgLnggGTVjfEKDd2d3hNdOOra/cZVy0NV
GS9pSSo3tSxdO8x9aDpCehELLqPKOyjLsjZFB3lrp2HNllmOszWamU+uyXFR6dqUe88SJcqiywgJ
57b8oyh5edt3YD0fS6+gn5wpm4KitCAK09de4s+U7VqWLxFDkTMR+LlY1U33RXfd+Ai71GwNmmxB
0avhxkVYa6E5Q3XszuF99xWbDcYdpSFmJ5Y8j+aMwbi+mUwVucaaoxKGdH/osWIV4MSxOYlh8JOx
uW0KQ+0bA1ntYoP23BLaSVC9zkEWCvpltjcFVxZ0lhqYpyq4Kn/scSSGTT2O+5FhK+Cn0/1QV/Wd
Lla1Gbq0zoPJR2k255PzYHzIqed2ZT0tbF7CVRm5Y3IdIkfy5baxKnDnnX7Yk9rYVy7ft0vwVxN7
cYSu3JGplpm80UzyV8+fyK3xPZujmwMI55qCKcHdRUWtg+5wnwg/VC68JSxVo45ROS5sGgpV5gFb
l+HBz7pxNyLavFLE+HX4xPyL8MmtS4sOtPBvCJRWZi6CrmhCm39Xkx/AOjn5/d5/72i5iAU7r6xk
6s75jdPb4303ii8Exe5d0TDnyie8c09d+lxyi1aoqzflzWJUlPqfiV9thyyHY9U16P2dagy75JFX
Tjp5tZeXN/UAzCakhpYbWon0VFdrHnmUlV5oF/lyszKhvqJBaLgzRHlX0sdfDyG7ZJc7UIhAuED7
/VqMcwgX2nrXLGKM0nZwr5BW31sLFxfAKgEK+mYme/StoP5LQZFH8aLPxYdFr9+l19//ldXALlnj
BUO5n/vQYcYYP3GSfnByIQPpXOubem+oLm6DtTRWTaqS3UD8bQtH5ya0+vQAuaKnv/b851voh9um
ttZhmssV5nWpLXGkdQ8rzXeop17zo3pvItjFB4DxrgBvQo3UxWkpv/aOCgXqbnMBbqBVxX/ta1yc
SyO1SMugdLWHf0HYoxNhAeg95/aVnODXdzLzL/Z8poxw1xpWukOZmkDSYgMf2offP/o78TS7JHK7
rde0MnPNXqKTK4vaxtC4oj3rA9oXCvGw4un3hs/ea5eBMQUTleqmnqbswQWiDi+pYpqStMMR5PhQ
ap4ahzyhbDy1wbwW9R9CDMWd9NMyDxduORvwSvTenkfx/feP/+vDil2yw43B1U7ymt3wFddfxjtn
U4JDHXit/8fij9fUPN/ZB5f0cJ+hpuF6UJxfW7Twmxm9L3wHNm30+2/x3tufv90P26Bstba8AerM
sAQLfHdrZ3VA+JWz6J3Vc8kA9wqOuoSf1fupa5+xs54tC2//+wd/b/gv9q/fl3Iq24pAiZ9Ek+kC
H9TiMX0ErHJlaH6NVrNLK8pWlqUczupfevC/9LW9aZqhhkkTRIYr3oel0yUwyrwmavveRFxsZDUM
3M4yOOA0zfeqKZLF36BB/cop8d61d+nAB8PACiaI7nQjZ2YClo8bv2bfV1HVKG3Xx54AqZPaJwE2
ZWJl1hVhs/e+1EVgskADhLNVouYItv5TmbXQQeKuGqugVuVwJfd8Z54uqdGIBksUnkGih71kiJ6Q
cGm6uB6XYIW1AVOAkPg1CEm8wyZjl1TprGjQlgmi3w2ni0YDNjHWaez8dNvDJe4ET5AGupUiK5LZ
Y+33crIGskMT8/xt1XqsA8gmoH4824N+ZdMyf87qru+g5dA40HlYevV5Gbzpj/NRBkN5ryjA/INS
VN7KKoL5FQjmrtuMMGUnzgkiwiJZGtveirbVMLs29q1c+/lUowvmBPUdtS+tzP6gWTEnXcHkSTie
TCYUvRClEuuzcEnzXIxw5eM9OXM1ykWeUM3MY3Re9x+zsuo11LacvAw6VXRHKJODrrqIaqOoWWI/
y6zEce0CdlAq/4J0hsdoMkyTVI9zA7MuXm+UvZ7LeMVy55XFvIHBSPk6pWCXtyNdTqTr85tyAPGR
taUPOC619vXiOPfUGhgFOW6sbppcdsnat9MxJ6WdB2DurwkEjauEL31xZ8HNIp6kU93yZWi+zL2l
N6Sqsu/20tm3rDQfc3D9Nl227OyiO4xLIUHKn0iUW6uOcH6fG8ulDKlPq2htvKMU3S1PdR2kZP1s
zy6PoKP62OgB9itto7YTmaEW6rnjDbWLJgGmBRyOkzVxZXNbVrAyMbLa0mzdLSCYl+6wq1wIXw/r
+g1GZodsbj90plQJ464BD2ioIhCFSyhegJMujP1YIbEOwBklgSmcbFNl/gks5QIFYf8zd6oXQt06
qTvt4J6xoe+2qHurFCygsPsJc1l/hPSbCjIYfJBC5KFT+0uEmpuChOqCj4F3ddDA9yqs9PJCK71Z
bfPaS/cLKNInIfUSYNZ3cDRFv4tUO9t27Ij7ZAjt0Xrugb6jkN2uUXqu2uiVs3ClsGOznLOjRNbe
udXqRNLS5M4dU8C4C1wlGuUmC3QykWOaW+KV0GkpHtqhPtWtTiP4IuHl3H6Gw9ItbHuenM5pHmDv
9owMsg1oW7bh6NbQLyVQLV1qJr4TU94xLlXAbNhVKGLg0mBpC2Os/BspHBAHMytMF1A4+Yi2zGYY
HtsVNiHNUu8QK1nbqRwFLNL87/MCC21HNg+itv5ouD2HWve33JXPvls+zEyHndN/yDz5sRjcb3Ae
KQNo6dzSWnybicwDlxg/zFSPdyNgDy8D2fDBW4PaS/PQdcrbtMlkRFHIjsHIRLMapy/F0oS9AwdU
tyI53AXbY1YvO9cpHqwp385F+Qm3ex7SwSSy9Q9VuZ7Ior8gPzl0jjUHjRxvaoZJ9pzilmVgcHgF
sWMfEkIR+tdZVNauiVjmHBFcffVc92Hm9pOWzq5zxQlpchPWhB3ApoGaFUqyAWqWuwEu0qZv7uy6
fbD79cCBmuoUBB4UHbdq9Q5MzE9ty/Z97cdpbw5evnywc1i0EdRMgsqRNw6v72U3b60MhoWpk5Rr
8a2HMWTodk1i6xbNFR0CtJ5873L62cxdheEoWIiEH8t3LA5GNGZLBDQFhTulgaxAQGxNPoaDbd8R
6YOhm6+3JvWHhIMIFpGBRY7gjxBmjYAVmGDCesKZRmMQP9Y4J9U3IDG3dkqOWKp1sEwVrLYc55Os
0gjiuIlfyBZi2XqTGgmfBfvkLeYz+nohy+DBW6bTLBKOhOKg7cWL03yDtsczGvM2hQF00ykZle6c
oG+bbFfDA6Dbe06WGKZJftD3E0Royyq2gRycQJlKQ8jA3Ncy41ENg75Q5MtWu81Ly8qva48ulEkP
WQiRyGdwtz7krESfioEW2ELn55ymAGEqKc4Xt0zE2a/VIylcHeVy59Nsp3FSOFnuhm27wn8sBQSR
NulBaX/LgFjv5qlaDqKuy6C0+1OqlzuL+SD/Ef5RW1hAVe1Pp3Zxg8VeThbxD+gvwqgvcZ32jz2z
/yhaiz12MMl+rmqG+YH6WtDZOWCqqd23Y/YyF/NDyu1NjsBIw91wN5j084AFEqilPcw4IHGTzN8t
gg40aX+YKDWha6ebxYfv5SSs2HB3r1P+4FRzldAR3BjKmw9qAdmhaFcS9G1ZJd5Ev1BjHQZF9w0M
PIGx0ITDDOjWdoo1pgrndi9FrFf4LE6DuWspONBuJXey89F50XT7qsVCBKiFw3fA7QffIG+1vgyG
3o6O922l8jSvzg4Hztei1VhjMA7xBvPRH4B2ODB5d9Jhkzn5Bx826bCFtTcOfNuCDjCBW8wkLHJ3
xzTSJNcs2x63c1BD6WQjIEMTsKXFBCzsaHfZHl7OGXoM1ufUmR5bAvIL+Fk7Y7qT37R2kKrusz21
cP6wfYDRFf8MAtoOIQVQs5HcQt8Z4ndkIIDhiinp8/KVdWBNcz1BmBZOxQGAuFdqGKrs3DqgdX5T
eOutZ6WQrlgQQJCujobcexzd7B66YPfGxbPJFKqDGm7oZ+XeMFcl25tS++E6930EGv2dxGpBTUgy
8BCyr+7otMHa4YZfPGsKMfgOSMPr/ZTTOhiH+rOtnPzJWpwqbLLpDjqbYDLpxLLHXYN1NdtnE7ml
5UFHFVa1htvpSIo8VHbtBdWafuoNLlcAqRVWavXB9s1RTs2hBJapTPOQ6TKmI2xSRxAztVq3eeaK
bVGh9Q5aks9CuU8CwjhVBSmIzsmLsIddOGzwZBp4msa0Sh8qn99M2MChQxRF815z7HnZRp1Z0cZn
yBQy2kEbRg8N6p02eLvp2fbH12uCxQMHk0V+mi0Htjkwix99EqaiuV8QXOjW+cbH+aHMLDsYJ6sP
C7QYYLrN04rKjmew+XTWsKAcHVhR4iLJVgHQ0qs2rUt50Kzso87o18bhe901j/WI5VNnLJoB5tsF
hz2tD5lS1NqND+9XNbsslDB4napxDVIJ1wRSZEGZOq9Z1yNoHNhBQi0l4EYj1CmGKh51M6PNipdH
1SKFUQCq48514QE1qGOdti/24ivQ10UbCL/Sr2CYTm7UTrCQwhrX6jHNTSImDjfTvgvqSR1dIdBW
OXxiGf/cop05QrvyYeynT3qwH1uOr0+s9IE6lReOzvQBSNiXnKkJ0vRl1KCnO5q8DhOVV5CUtcE6
Iq3/vM7doQbRE5W825yDZWN6BBuqd8MU1YKEQ91zDFLt1pAArOv2vk5psedFjcXhVd1GWq2+swXl
E7RAcFz2hcQctdAgD/qcWy8182D1mLeVSdHMgnHPFiDWUBZ2GrCWx74ET9rkkI2a0zNCRFcYsxCH
hN2gyBpC4UZUoUGI/8kbBJqbIVGM+AAIUrNZ8rW6L92xOtgOUw9A4uWhaFnzmLWwwiosVz04FC6q
gYLQfRpWlkAC6xTEP5Wr134abalvCcu7PmAIWKDAxIZT7vjTN15IX0dZYw9tmCES2wLANDsY7EiM
GF1Tvhdw3Z4CTVJxx+DHu5clZLB2K10m95F1lq7DBpfnR5VmftiuHrqrytUaadAbrAmw32lWRLXD
QVX3oLTzQrt1OKbtOuP+hOnKacWTfnLb3r8CrL+Txl+2ydEOukFwnZ9BfYQnFObQ2C6CzebGbda/
VHhmlx03taqGfMmd+UYwGuliCow3xAP8X38PRLyT41723NhE6glmtdNNuq7kxsvtZQM/XjhxtkN+
JY1+Z5AuCda0R8LYzK3e9/4hn5H+OOHi3jbuNbbcO1DlZYdujzQRcnj+CPtjeT+P7W2To6qny+pD
XalmAxT8rykus8s2XRwdEN6Sa7bP62x8bhH9PqJsXMZtt15TT3xnPi5N4QvlTb6u53qvC/V9Rp6r
5/rR5uYKKvT2Pv9ZCWLiAnhC4ar0bdVnezPL8lGBPlchmrOzDfT32LZCgJ10MBJO1ly5rx4BpR/W
JXLjFwVIv9S1njpnNFtZabolpmvRaN2OH3zqead86GcPDerecPLHbKCBn8psDNrMgao9bc5R6FKI
gHtuDkfWYohyNubRJIviJAd7jYVBudAljOGQZKO9KRd0rSmFfjp0xIsbZ55YAJwJWhl8BRTKNDlU
3AxV6LeQpfb4tFsHJ/KEFaG1vDrmFpX71RVq661zEQ1qHYMSfbPbxZZzMlR9HpczJK3LopuhHcOb
Uz5mDqxeS3T9q/ELjLrV1mFp8znNy2YzMXQcAi91dmY2dVRNdQWBUNbc+HBsj4hFvYBJ1Nv7eZB3
mSxN7LReh75jhgt9TnUy+GBP/X7PvrPgL3sJlPBYma11sx8grXFvAy+OR9diL3XVuTdrLq2Q1m33
5wHxXy/z/5GvDfq5Fii1d//6b/z7pYFdo4K698U///XUVPjz3+ff+Z+f+fk3/rV5bY7P1Wt3+UM/
/Q7e99+fGz33zz/9I6571S/3w6tZHl67oezf3h9PeP7J/98X//b69i5Pi379599fgGv253eTqqn/
/u+Xdt/++Xd6Jr3+14/v/+8Xz1/gn39/bODW/bd9Y15RHvvzDf/nt16fu/78BuQfvk0Ep5R4KIed
CfvT69srtvMPTlzHg0iYJzz/zDSoG9Nn//w78/4BFT2HefDa84ljnz0HuvNH4SX2D0idM+ILlzlU
+HCj/39P99P8/O98/a0eqlMDF+Tu/MYAv/93i2MR4NFQq+Vg28M03L2sR7oF5XK1LOQEDp8D1ODz
uE3FGkNHWQcwgAMnvjugfYzEnQDEomcN7BzNbGWJEsbYo6Esn2Uwu/2xmGaV2B7wFdUDCUF+GfjL
Hb6VujE4fjdTidf7WX63dD8cMpVFzMwPVarRFO+rIs6E7jcZgCHkpJ4eixsynlJfZJu+oEi5/bU6
ZOyKJPWbPObF1/eI7TiCuIQLcqlcaHTGhd8biQYYeMUNAP2wQ8ED5BA/T5ZDMxovpqvlBFmhYBtM
zRnG6iJgYuYLG3Cd5/Z+hseVRIIXEM2rjW1d3cIXFfnzJFFf2Jgh/MFyudQn7dsm6x1RlqeiUXko
Kpcljo9j0tApv6lb9cFtwLMp5WJFKV0D1JTzpBiX7yvJrBgs4WfuV2abmRqhesuvkcXeel5+HkQs
HAgYYAzPf7lsScnU3LXS7prTTP3liJiwicU8faWE06iDrtc5KZNRYVIQF9R8x/tx76cQ4NJr3SEo
A+V7aOXBrbh9XOxGocaUjHnT3QJPlk967hGU169Ot4zI++bvvKzmCEsadIl8rjb+6MELwkenJTRg
SP8VmYp3IFCz2ddNoR+MOwNmgG9mCPKiCKkr5nv0paAyvYh2QxwUsagPjKRbXXc/FbJGs4nUW8m8
7z+cC//eeT/utDfu5cUo+YTCeJxwB4bX/kX1o0pZtwy6Lk+Q16JHCB0+i24EbMS6Ak3tSxsWdi1D
Zcpq6+qcRaoRzUefN33CirJOZl/G0wAKHYf013FSLZgigz1vPW49yDnPt79/3IuK5XnN2b4H5ikH
E80DZs9+rpp1xORM+F19airWAC61o8nit/2Qjcm6LGpTpRbGu9Qx2FFsr5wAZuTo7kq/05I228H7
MKHq9mnuS9QKcLrAujLmfFIb1IbrmI/+J4fR/Ert562f7KcxZkQ4hCMRQ8GDAa34+aHXXPja7Rt1
EgwGT1VNQzXm3j2sz14Nh4xAZVkxcgFvX8Q1fSADz596bZ5gd1ofwSn44lpVH7/9iof/igF4622b
Umg2+60NpNl8hH3C+jz1E6AO8VRqrTbT4txCSzWi0s321XluGTJBuTbNIa9knK4djCEFVpxZlzVy
8zSqGbA/o/PqCd71sTV0t3CrXe5bYTbD7NnIYVVYdSvbeXMOoT1eXOsduxCnxeQy6nB0m6M25XmC
X0pLuVbuqnnovbtWk2YHVyF67Mc87tBoFU+LFAmlI6a4npqzqst4lJp/asji7hHJXau7/+Jh0DXH
cBMSKOVj1V1sjJHrNcv9id75enL3tHfKk12UCpIYXbmHIIQfNWltAR30HxeIhwYFkepYZtu2VfxK
9vGf9wHDs3gOdbGKuP8f3XUosg9nVoZ9J7iVGDoPOyCZJQAFd5dW/kHAAijJaGeHEmjctrBNHmWK
O/HSAU8ha+dvTTFTVOfrdJM3IhDoMNvQgZTXHvS8/X5e6Zg822MU+o2wB7i8tytQw7rFhRiH1KMD
pakpktqsuwFo9E5NsXLT9EafJxeFB7qbLPlRccsEHoWXs7DEy+9Pi4ta4XlBsfNSQhRhIyxBMPPz
xusFrYYS3jl3i13j5PKtQ2plBqd/iSoP9KMA2812qM4jN6bYWbCdUKF1Jj3Bslttemu4tqzeRNUv
RgirCU2uLhXnMOocGP9Q9k/b2UOZxpvv7Gl50ANpjrJdb0Rgl2O2gXhJuwEa0wXeoEJmRnHro8D6
JT8fFzlI833RIjhZfdBvXbkXsJSNuqYILTfpoWhTauGE3tlHuEd/M2ph1TUruV/tCge9vj5ue6Qz
5LJXpsI21Lj4CVYiTk14/sYWKsuimMqt26VVnMM6OaTpXB50MbOEebFNANKlanz6/dy+ieJfDKTD
Xebhavc8al8eFtQdpNc4vXNXGJ7funABCCW3oQ5Mx/xY6ELA8YyskbaBylUwJnGysUoanVobzd0Q
barTXTFAsDafjnJZx62FRvDQm71il1VNrHQ276x8PYI4oSMblMItQ3PHqczYlUyI/pwKvS1SLFC4
TzDOiU3fXv9hRbSk8wEo2c4ddE/zDTRDynjti28rOodjKGZViSzG7bI05pExVII4wNi02gnXwE5i
qYEUMFA7JtSn4WuU0p3tZVN0Zax/hj/eHvE8zOzcEQBPkcttTXhZ8IUq5w5PEZlUVkEFA5Pt2LrH
uoCLk0m/Auxrdkgj1GbNYHjbaFgDL+Wd0esXA/mM+3lW8dJMLDaQ1UHOV/ubdm30bSYRkVetF79t
NkdZaF0vwU61CzuL5dRd+SpIay4PqJ++yQWtavDaaiymzLmrgOzLTN3AhPJKSPXWTHmxMl0kVThw
CEWocrkycZjlxpOefWf7U3lCHZLHzkQRCedOFRU0NcnopFWwZu3XqZaf0Wj8+va/PlDTAJ0JZSgh
rgz4ekBccvbugfnFUaXFEHbT6Cfn4nEu50iiYh2MfurCFcptdlro5/PG3Y6KHGERXO2d3JgEkeYW
WjSfe8ZOlDTWbSvSGu9Rc4Cf7MqmvFAX+XOhYC8S3OOIdcilelSXsxWGQzlIzDbrP+TEfwTYSkCb
UKAIrVBIIudishEMWK40X6VOBZB/2C0CGnUCW6xpsNbGucKCumgc//OxkOXCixJ/PPsyALNc4Hi1
Nzp3tfBu20mzD30DMiDPbdS+vPtFc3vPqrQOoNhUnNoCWDsSVFQ/arZxLM0CPTjWjRwc8gBM5C1g
ZMX6teRDfko7UGYL7RlwWOsy9oDo6vM2mBRuFUJTdz+advozks/FZCB7xqqtB3GmgPFaB42Q/sfc
Q0TXV1fI8G+dsBcrEQk++mUAAv0ioFqhCzy5dkfvbPDFE7VoL2nIdNu3RG3YqPpgqOiGd+sUrE7m
JUJmBNSB0Y9p4x6V1fjRwM8qz5MrYmZ3d36q15AoGxXMMYsHm9p76qx+aKu03g5pj9Jkuf55n+Yo
L2k5FSjZ65e3EYP6/r4SVn2EhPw9dy2dOBn3rsTav7oWABh4KOwS7vv47j/fryt6qURa4CtX+mM+
tgt0CMiwXURmHdO1sQIFvcJkTBuWQAnkDzV4LysMjdDTDRTBydhB5eJFWecujuYM4U8fSuN48bi2
DSYT0edIAGN3KHWTpX1WVCYQefOuhFFvzkCX8+a4DuInV3iYwfN5/MOVgNLf6lgtte/e8j/MlhMs
rVXt53ySsZQLQeEYQTA1og5TFIR2hjyk6dzs3AcwQpZTb9BDQ0xKt0Jxsau7CiwmqCcnlNGHcRjc
oBq6PAbXM7/FkfjM+ylsWYZoNrf77SLzMVhGJG9llougBhTy+/vkV8cE95jL/bMwheNf6oT6AGWk
Nef0TvLPmR5UQmylE4iZBDAw8+7fQlmcr3QPybRPa12AWzP490NnT6hzDvdZez2wOYeCl0P+Bnsx
xxYY+TMi9cOQuzNhdluXCPfFupH5Ou05eI6RVdkvFCJkocdFpPRS/bl53EpEpC//WFZs43kcu5vG
A0EkHT8tPcQs58HNDiWCv3sQa9wrq4P+jK+fTzMgbBQQ4Bml86l7sTrEYAbB4Id1x6xuDPKSFZs2
1f7GkLEIAHC1Cc1gsLfWfgW7CwdJFKno8Q1FoFbpBqpdTShXZW/siY3J7+fWO3/6zwOJp3NsZOiI
aKB3chFzi4nqXtQOuavKdIgrSExEfk30l3EEjaIcShbhfmgT1x84SoLNC/wPYLKEFv648ipxU3bp
fpZ2mvRDr5OGgfUC/b5kYrUbj9PMoPVudUmeOoBOik/orNFfZviKHFV3q0CyOhA237XMskLHuGfi
yzRtpTvypFkIztrO01/e/iZhJRCMzFbQPGtNLAsjEGe9ZIBeUEwFPo3ccisqyhOnMAd4DlcgKJ3z
lsw+WfDijNAvZKEizy3o2gGidIrh0GLqkt69Wdb0SXVP6UDHLVkHklgI5iV15+ht17YwcTypLL/3
xwl9QbrSX2DRlt2ONXtq6MTQtdSX0C5BpZOi4T2kEpQUS4OiZLVdsFhq3Ulg5tHS0GeqlIham20W
YvHkbYq9DHbFuWU7MU39CDJNoFK5Rl6ZZtt9W2YXE41JxhamyEpR3LugmJb12BZymP59SK0giR9b
snUEwAe3/aNzSREMQuudqDmuAnAAImNVAA4K/RnMDTjolPphbnmc5lIcJXM/Oynup+GccxGCU7b0
GoIqrPQiNs8daAOCxUsNogmke3jYLhwSZfAHJtmjB9l2jFp2Bx7aq81EGyOUGs4iFyIsPPQ/TRBd
33W6fbacvtnbSKQa+6BxLZ8Gy70bjANAIa2q3QKW+l725VYW7bHP1/HeUjIWU6sBx3kl4M1R4owc
6QbdWlNi+R3yDRSGoyyF7UCxtHoH0iaMhM9LpRQWCTKVwqp9bkRsGd5jORT57Wx0XJgmjcioF8Qf
7VcwOMpwgmhkZET5LStFGQh55vjBt2czFaCv5qKowt6kr283gk2W6cXJpMTPuyRRoBJEtf/VheQO
2J+hgtk4uh38uDYVP9ZIZ41L1AGnJx3CSlbtkdnYSNItNlYHZmoNTqCEjEDceCyL/3x46HMiG7Lw
m8t3PVnr1nPUS1+P0wGqQa+WZyVota0/lLCA7jneucvBrnsD5Urw/msNCwCfC1SU5zwL5TyBCmNh
q9rltz5t3ZPTyk+CoOjEhKCntzTc9ocsGIg/nmxnGIIpA2dtPPbevHy20+EjWEXg1IwDWsAQXdWQ
QJ2s5QW9QxJSks63QfhgWQJMjheM7a5vBTph0RK2kcrScd5ZebwSMyceWaEb0u0yZzW3VbEGRYMQ
zStyeqQdsAEAQXnIqxX/N1vRMFZ4ptXoE1pJ6nbuP0ykQIpzPlrHtadHzw9suVQvopFov4MVtlOP
mDGAiW97nZTq/xJ2HktyY0m6fiKYQYstZOhUJJPkBkYJjQOtnv5+QN7FTHXb1IbWzaJlRgBHuP/K
t6h3JE81miKadUIQNZMXUyrUvftKlwRap7qFc0P16Zr0Ao+2VNUzmq0fpj3V1zppFioqzs9hySKT
MRErA3KiqewQinYrnsCiF17iqEbQTmFJqvzJGgk50JLEjtApJht1adO/jKCOclkDDyiQj/vVtLST
g3HFnDx7zvQgzWWvXhTjqj2BL0phKrMK0yq+qDLao2YAi4Au3MBNqi+tsW1eqsfirG1ToDtOF4zl
3AUbmMoDrz/6z2V0S8PqXWyPFc5n8mnVXJKjwWkhY6motC2OPYN08s4dlOVde7YJkwPQ3TMWi/Sn
VuXIJwdml0uiLAPYwbAaCaM1oE5pocFrZDAvURZElhZ67/OEksBNUs1CYMsJ5MhglJYxnDruEVfq
B+OalQjC81WBdM23kMzZImCG+Xud6911GewpOFZhozOAKpbTX2rMRynqYvIaB8Em4Ib8ug35q5Yu
Dw2sI9pMxfHjvUJK4ik+dfbQntJ8WB/NXN5gFJTH5Dzxq6ZPqqL/ZjgCQ9bM7VPrWE3gnKet7APJ
YY3vXwu1kISADi360i7QAQ8DseU78xvQ0e/YppPlyYX5ZsylycJkMb9aXb5689ZoIVvqKU6k+1Fp
6Pw6svK11R8351oXsnxKNuV8LLVc0eNI9PI1i7chyg1d9zPkvq6mtNY5qb6L8auDfDyxk/J0FOyq
3MlhMaRnsS98oyyk0j1wckT7i2+X01+7bYNBMbNbK/JLn7eav+0Ux4GYTmnOJkDhE/WNsgCWql9S
jiZbGr+k7HuJYaiZ4wznhcnPfsm5R9c7xmGuF5E8cOrOwomOw+7oVio5iRo5qy5SXz26qr7PnfW5
QH5/X2amxcSLFXtpkk0QFy+F7C1lqbJW1o93emzFbWselZZJUWtp1ksro3bvx/r9+G8zsnLO36m6
5Wsq+2aV/WnVYrvnY3Jdmn1uYPMiNyJ7m7A8YH8qure6SsmpmzX9ScsH2T8+KU5nLahteo5tqvx4
6rf7cZjKfeYhaqoux7+Ki/rW1vZ8t2IG1hTraFx1tXlHdWS8FIXzu51joKlc/AGKD4HbEDXXmUwm
Xpe9bqkRHK+AWfI/K1M0boNI7OEsMY3bjr8dsBz9ZxfYScoOiO+dLa8sHeWkspLCqjD/NK1R32Wh
lgilm0C2uv9fHKapgloNTUM9MsTc1qvg+LxOujXR0OlQBZXy5Vius+ifGwSiihhapIVWf896C5iM
Ocbnal0/y8yrDJZqvKsGH8LOdPNtNGLzMmmgtSDl72Uqf6nytbluk6q6si4NUbyotJsEu50BIBPU
5c/C6tF4S4pytdt0YGeUyuJVtbpedE4kND/rKR+WX5iDaKXzagvTrPoJjMfu3yF7vR0Q+5V6HB5L
cSt+KK3d3epUv67T8GolG6JLHR/0VGQXK+k7b91s6OONAKZ+1EyXnbq66Oe6kJBQ6MBCeuucKkE7
0fe+Ws33Te/tF0larpQV3YlHxOW5QBEb0x6vpKTvpkhZLymP8tnIxb22jL99ZSiXo0iK58nypbVa
IrUU9dMifdFV8pn3o5nNjVbc6LsXix/BsWGp/pC8FGVqXleh6/c4pqaqZty0atbxXKc1SBDJIsnd
oL0lSZx6nOhBYxQIrnpH+PuPzoWRht0sFWGDHSPAD/5ex1ryWnTVWeltrwD6O1fo0EuEpqesZVm2
tldxewDwdj/jrnPuem3d9uQqbzI2KvZsDCd7vxDlPj+rf1lTuxV1IWo/ay5TV/jLEC9RX9iGN9O5
nQTT+JgmJ3wN9c7He7FyMYaJeNOcqg8GYCNutHOLMf/ROSj08n7zTQ1TfdNm83OWd/OvYbWiTpOL
W6XNL5uoEGOa+IZLwXYaldiXZPukj3fFWbJrWjEUIimyzgXyeu7E5LUlro+Pw0kdX+qmK26LMLG6
U8SgeBhzb3PG6kWvsh/HNS+3zWN1Fv1hD784C1TE8ILzY6/w6H7OCQ5c/0Cfj61nQpU9S9sj0dcQ
eb+nxyWwyccxxKW3/7+Rv27iVr7jKDKBQwWVupzNT1Kdrm43L3+ORuPYeviZRhSUTRdkaMBPqqyN
/jx/N1O6Hfv4w8iR8DdBWu8umow5ocdpmWaTdVY7+cUh+iDWWvOhNMW5kKfybic9w/VS20tGRp3P
lNzc1Ugj9FYJ6Iqt00aWASOKld+lIxRfmvU0rHmZ2WiuLKWOk1zr4sB0BiOkZPGn5scqcbvaqegC
av/P5ODf7NFhMvB+cbWTnkRLRSuAG8pDIozcuqQqpANEXeFOE+THwTzLw3DJFFt4i7woiD3m/Lrq
WjRmOxmyb+cy3yUbW+cufK6zNCUD1AOAXaOfjmel6DNXyNS019LRSUbXq88knq+uzBEamcmSBqJJ
qmvVT5o/VWQWMFuhuNXAIIkyL/cs+WZoiIbN1Zl9jifdlY3xG/XkL525fH6880FxFp/WuDJOg/QU
9+mnwu4nD63K8lw05bOSkZxNJKV0T8pLU3W7YDj5sxlLc+71qgqwNKl+YbIpGjtFmFz1CVb7dYXF
HevLsaC2lFOo3CZGrOXtgJ7jNMyz8kiG5gpD25JQD5RVptPrnMi8KZwOTSuGV8c+DbGrd03xnuX4
zm38PTYOAbhhvXmtJrO613qcEZiJk5ggvp+t9L4pFQpeuOjHLLEpMsmmASU6dJRqEiWS9EIa9Ius
mVnQ9Dj65IQC+iiQgLKlsDetcNv5WWoRFaORRFe/U2kycTQc2TTzmq38NmpJO+Hk1N0GpVeobijn
tfplGt7aSSbBvpr/xKyhKG3RwAuD292pnN8CZjBFAXCW57H/aN0gvMwCMmeA9Q50FCX+ZKhvVFSF
5wjHPFGZj9EBOc8Ky7BXNifsS82d4AKCph7jiJJDPjUy6npJzLY7D8ZyNZwiKodZBHkOvklO//C6
WZh0Nn1rAcgYZ42UI8V0gri40VTnKbedzwfFQVjB4Nt5NV8O7MHcsqDvO5yBBOzlTBd1q1WdCLMf
F/TA6ttWbt+rIaMAN0TqEdd2m+9Hx7Flr9mYz1GRJjmfTo2SpEjOU77+kdb0T7lWzrlYKsooBZEx
80z8TIpFRHixv1qy+kG32LmDL46mdAcx8FxV+3jXa9+DBvKUvyW5+pYn+nvLJ3qM+vLH0q1PGTQY
I66LLuxr56E7ZePmmixf48p8b5fKjmCcEeVoesODFlrQautzY2drkI9p9shEMbhx/EfWmzHU5Eb2
GSjyRTG+dk64YXg9SR06vkxTX604mUIC4JvPUvY5naLarrL3VMMCMcd1+TbAFG2O0b4eVWMPC+TO
unNT9nKABLva21SpYqop/Z4B//QoCttvW1F8dOwpI1eModYfcvqSOVN+lWDrg0YvDBdIew3XbGQg
Ypn+dGw7j+oCRU83OxCTiaKSYNw2YdvMaVDqynw+1o4Vl6anitHwjE7Vw5QgWmjhNolaWfsVS+UU
JtjssIEVL1sptHMm2AnYk79St46UEXC0i239NtY0MMtle92gbch7Fs+EbwYdIYl7AgEqE6P4kS3Y
+GypKLDrAD5Y8zj4JLGx5QUroaqszFsZ74TLzC4fPDQvle2H1CzFC2xKakvyMwc6o7M7KaTe0mjo
ej1AgULVkBalr9g6OFc6tIxp55kNGRPN1ar5qRqd80TS4e9CN8AG9853ruQ3Qe4MmI2eoDc3NDe3
RzDW5jIsixWWtdKfqti2ojjP3hop+WEYxvoY6avcYu1rHgCA5/ECx9n4Tq6xeEle59WOQ0kahnMG
ZvA4XmHSk5Ow1uvNmp4hrmPf0S0jVMbiG67OPgARG7xZ10Hdx0wNGF0EENdYvJ+tJLxlEqdhEzed
cBoqu6V7yopHK9m/y9wu3tSx/mbITsysl6GP4Nnu7ZopD5n0SdR87mgr4ntqlCfm0fwAPi8+oVRm
lm3LeK5soBeQXZkH+JAwkn3cnxsOvVFJ/bRblbe8W2DeS+cyMEoPoET5IvT+pyi25EUFykA4Fj+m
qloD3Zg5i8oewAN7348Cs3JfqavHmJDmpWf8jDnJ5s9Zn6mRVG6OeJg+IzLhfU3z9mIvSbQOcuc7
RprdW7MkEIsJHSe8civxSdVbog4tM7tw8DgVwH84p0v8hOPDNYrJuDK45XdmB1avmr8Nq/xhcl/o
elF+l+Wv/TZFjdDM38Nm/sDHZ78IUwpsK25PmJmzsGJTBVuTTgBf5VegT+csUMdxopRfUVwWJ876
MRwnFlmmhkJfCtYNtrAhH0a/kiotKBS9DB2zmq/aqn9sp76XpnDpk6uBkjRM12zz0RJVl6JOHVcs
L01hpL+Fgi82jUOE28V5QDfxlKMmdCt51s6y0dLV0N98Ypzt7y03Thsn4m1wqqiueKJ6OjJmtl3w
m9tZt1uw/6xZwveKmR2zxsOPdteIDXZ/hpRsb4SCzGj2BkQKqWOR6ADGNC3lY1O1v/G6NCfMi3gv
GMDkp2XyxPhHJUC0Xd4IMc2xj+0TAwjV/i3jeDUXy3TVqXNO86xGMYV8CXEPE0A+9VD/3crmec2N
z1lr+Hpa47aqhtjbkGi1WuFKZlYFrSr95MFwSwBpkC9Ftbz+tCqN/6r6UiJOK7kIAYNSLhJuEPrm
mui+WnP7WX8doOqfhnwM03L+OopSi+A9Z0SUw7d6yHFQW5WMTxSwVV1DQ+CwMiul8/piAKnMt4BL
OAnGuCcyI6d5rpb8virdq94nSzC1Dp0PSUBYLb/kFWlKemz6cTU/Mc5a5TDOPrdq9bmrdPCHsSDd
Kn5uB8CoUaNbKQH75OyBm4wqghxgd+wsLNc4TMjnGgMEoQgAZn8GT0aRDuG04fQd0xLosCByEs3/
O6FVWLOVMvU7KFoDNZEnAQX7a0nfpEupl5eq7ZXL935ja89DQ7Delt2lVPvrCGgv05cXRvvp2Eyn
iQECDZsvqtftU704z5aQ/iD9Tz0Vf5mLuT+siGrzJi4wX9pQd5EtwsgwGQKblUaC/9sCWuxJi6p4
IO+s3QQRHGhrxmShy6Q676XqRHaVaC4Uvuxme+u69m1o57JCl2HvQXnyw1lpXzXzjz5PU7DGio+D
LHbjEp2W7SyhmXJnNaqC7ISiLLdxGEIMY+XqoMQ7GhvMukz7fUdEinMB3kTi6HHGrsHJKWpftuZz
LBkO8bvL3zbdSq+Z4smXBstr1tUiv0R/K5oZEA8nKgmoMFmyVN3jfUIror4qmoyF8PPqKWF6VZqi
UrRcZyg6f8CWP2c4emuid4OFEHksEr4t5k+V7fwFJQSy6r+atsP7KBgASpt37hcVLnEmALKscoYd
x2ipGO3rx3b8zusR4Tatn4ys+LFZi+NWOIHdUZqeEgp7utWwZul4jsSgopaENk+W+93d9db3+t/C
6n6kifKWTL2XMiLYT2UmOjG5xs2dZ5V/6Qo7UYNMUz5NKFrdnpknftWloTMbX83B6IJVVjXk0J19
stOCeb5SxgfXeYKvCaNruXLqZ6KD9oFalTcXTNgZVCn2169UElPYKFYZ9UvtmXHxlmwkxa3p+nXU
qQQbhsJE2oaZVh0UN31kFKaBYceznxn6ZwZO1MA8eHbnrv9T5v15WCbS//vhrzlN9WmxprvkxBqa
dXEhd/qzXJmbv1V8KWtg7JZqFyFpJy92VTxZWtacl0V4fV27TkE9v6iIwzGkk3ArZazhdg3SLY9i
jJWuAkB8EZL5S0nz6cJS+KGP7Z34g7JR8siCKIrGuY4MZ5I9gfNLHtSwAAXHt9j77H/VRzY+Rh6q
bnIbnOWs7qG/iWqSPmgy0XEjSsFz7MS65nyrpnkMhaqfY27HE0ypC8YWmpLMOAWyofFKEtpZGem3
ha1FYr95lWoGrlbxWDOO8E1aZlqfnhCwtmNaIEK2Ye3PBHM+TTINOw/TG6w5u02p8WQmyCjKer2a
1XhdGWJs5T/bVP3llArEXCxHfW/+SpT0D6McSlMCla8S5xPTosmUNErHc8zEcHNsti9la19WZfpW
aGrxmIVRo6HKlYsQMyLJRkDAjc51NMQlB6FwRrWLMnOIn3Ehzc8SnIsA2etFpp6Gflwe5Gjcc6lI
o7IUHFgNq5hnMYdThaMxbpUkELqWeE1SKlze2u90meJz66RUCE1+o8/qL4x4ezPmQf4kVE5PUajq
fZuSi6m19knSMyRRa2nf4nr+uUiieijytzY2fw1SW9z7NVRgfi4Ww7bCuGoYKguedSp5yteGzr+w
4reNCNTzOuJax3Oanma9w+UgZhc3YhZZkxBoQObMzyvDek7tFCnLIgN0d98Ubdtyj+1c7o4JGdGx
bb8cfzSLSPwx1eXQsWrn4++UWv9jbrJxOf6qiwnfyqZt9RO1MW7HHxY9+21o4gwBfGyFs9O2F4ZI
fs97kd6AY1evARTxzQVmr9b1GcBokOji2szNLOayTeuaA3ljKW46FWKOVKqZVMPgQP6yLQbgpk+G
2Zh+pvo4fYJtc+biNSmFdD2kngW+zGCRnNdkWN8QCp53r4A7JYS+1FTks1T9TcweACnhTHPWZ2Mb
1M+2WH50HfKqhrEa2kJDtjJE4S6pb4qS1hFmidI7kP9DcN3LAzEAtCwSwGwxbpjttOy9o6jWak9t
NftUZ0bjtQUKG7sffipZGyhEzEd219QIE63lrnObgzErwKd9TrJrUDn19MVekXXrWyDmtXsZc/Hx
G4Aa35wGtaJtSAjoTINpQz3LuC/WUOS91wgb2fdAZavO/ZPa9T9Ho5suU9W75YA/ezMYGlLP56oB
WtEN8emQMTWxczJLFZZ5/xbLLP2xbImBeZODmz/m9Ehj+9OhoEXqpN2Z046WFYzi6mDMGzrzRyVN
Eqj+eoll9VmPl/U6zERAHxxZPabibiNf/JBUQaUMqdG8rajQXX5S9oH3JRls8Fos32sYK98B+rnU
5ZBC6onWTRwN1KW0p5vp8GMLYF0SIkThF+u2nAyJCBhb6t/yYhNn/kcZtYomhTRc0PIQZONmXY0R
sgrQD7M5SRylhwYR3byutZfZmWHyxXaW4ey0ndk2myZo6+6dOFbwAKV4xoCMI7lFEkXkFuvmoP4G
ozkno2LeDNt5zA7it6zuOnpTQZ1ujoWPSKR2tYk4CqI9MoSmsuZLQn+hqi7Dg61p7OJrj5LN1QzN
eJOExB3eX3U7pu4cdJkIBCp4s7GNaFzhyckezQnsC+fYFE+ARhdzSOwrYy7JYtormdr5wDyTxSb0
sGQUbFLZxaNrx9VVSXsLZ3J2NGWczvgm4GPMmXSPiYqrnyQkYTtQuVMWxKfaan+N82a6Wtrd3kSo
KVZ7wSM5+7TBaYiSQ9xTq/1ks0VMbUzflKUOpdnSb5a2PvFE8V7jbPdI6lG9RSv+6OnQhUMiVO5c
2uPEUgd3GysjWlI9efl4emlhP2ERfJY3WrEmy7XPxlKc5p1iwm/xSMk22AgTbIz2ltVW8w3uPb1K
jIecjbG5LgVoxqDPZBLovX6KySpydY2wlLpagiw26Z/LD0S3adHzEKnYlvMXEqQcuDz64X3t1J14
0prlzzrJy01tkVjn8ffjtNm22r4StoHQPk68Ns4FwIKFOW9UMJzEE0htXxEHy+AQCSRO7hqqq2R4
MZoEZeeQPtlLGTh5C76x+PXquE5abd9tsX7OC15bLSXLpVlxGBxQAdEO8cugxAG1737gJVupgp05
xWPVaWjZeoDgTCDLvbHUlwANDoJD2XqJd8/VZAKs9BIju24rcE54UGFMgNSuSl6+L7vLiWPAuPY8
Ircr+8az5Qo+cteXZsRWpzOG0WOvKnlrYFHtwjRGrNIynXO2M/uc0oPHFqo7Qmaqt5S8AFHPxR1h
J1kaqcWLNUwUBBW2/hJBWtAPls1m3khi3t8lUEJ1AvFyD1KqbeV3KIs+PGRoM7WBuwnGCx/LBLDH
9hnMOUYSJzP825JHmbz8yiXxxay0r6bSZUE7mPRPVnNRgXkXxV4+mFBLCMiHuB2ES6BJkJR8eZps
l9UaUENsP5g3VHoFshvHbM1ItdYuOr51TsTzB7tf1gw9s5L4uyRhqdgXyKgQykGsSXOjcawCKIPm
m1Wi/kg2JxopWd5WA5EhIbQa3eapyOfaW9LOwlqc/Rx4itdG3Xhti9ybANTT9EmhNztEZFamdP4o
d0/E9hIivHMgrFMTcZdG/0/6CHaOXSIk9lLXfLam7vcBaOkb0VRJTGBGoovNVckm8GSbTClj12K0
6PjPslZpdFvPFjiWR4BFGqpDAi+w78Q113YY9VPdd4avdk6WEn2F6n9rSaDY9auptlahUVVJyKOE
1GZ57La1HhHsslzJGCJlaVIbJIql6esKZK8CFg1auIgTk41gUuP0avTKCdKYUaVNBVpkyD5HKgng
seIA5Pp8n9hGj+Uks/pJqppbbEzn46MnGfCwmNI1wgUlgqlilNNx75L1rfhW+5n7S3kzEhjz1EjO
BkApJdRaB5M0B83O3yQb/j9CWk+56sSupHyIdJEj/DI7crMGgNWD1MkU9bsEvODXZmvt2648ZwqB
UO1aU+Zl9uP4tY6dv28tlnomNSzotOrpgtnspqJU8HARkAaCMCwE1F7dGlqcmRGGh+HEHevmrUjs
EqaW7DXdaYfPcV889aBGV6e385MliWeCIpfnUtefbeEWuS3eRzJlFa0H3yAc4heZ9r+G0ShuUETu
sYW3rkKzU7S/FrPQIwca4jk3deNmNFC0SkmnGoccXMXZMbMfaYvug4QKDIezDs9RVDA3B8PV5Jxf
yR2tl6s1ZC1teh57rTWul3a2zaeszyi89sUyqbr80rM98HS2n7rxGeWd8ijrKzBZ/4SaLQu7IKY/
ImLHEvKt5NqMnZgcm7Yao84YzXAsyNbCOGCfTKnvCeCZeP3citGI7vUX74jOzN7iU5nID6lov5tF
z6iuvo9wMJ7EomVX4vWhFjfrocbWQPbNOEXZqhOKZZYRU0HtEMUkIXaK3pMWAvPZqsovq1J7n5+b
nBmbyMDfordOVQocZ69/88SpnuUO/NVQTWisbH2eG/XnbJfZTe0RltRtLN8IBKDSOKQsjO58Ragm
kOXkBiKTWdtOmzPLD2X/g4Q5ok5eExko3i7S65xzYTD+aQrGXSy+xG3zbd2gD9Rusz9tdLaKPebv
kBhaMC6IQxS2bIAcqX1Lu6XzbIe2r2f35ulXdS5Hvzcr+uXDz9h2pbfGWelbEg9oqHrEPe0a4YBu
mPZtRFozmnhzzf6MXj5AESvOyEZOy8DvYtryh8A4739V8yhO7QhLQsh5frbKS4tm7GQkueEvdq8E
loZOJhGD7pWiIViAi4VkPYegrFQnSX6DcTEEfWpDMne8UIuiBLyS7/+mpDj3NDXXSDKzgT63jLgB
vXtIU//luIrUeCq9LSlNZpStJ2bD2/eiCSyHHDDkA5neQHPE/XluBjj5vaZVBuMucoXImGnKvVRM
jTsK9UdtUt5qiywuY7c+lm266qLUP844hGGQnFr2W8om+8Wsx80lO6h/mLH9w5jrpykxbEjc7H1N
teUZFep11fRrLuJnvmiBIir2mrFXHoCLumtR8sG043yg2Q1y2vDGgise+P7eViiUSoZ5riV0DoQl
qWxBXnrPGnw4bWNcu7YvPDsBEEnwt45CAWw1BB61umAWvIVsSrI+s1iLCEIycSfR7JUcJSSWK1ji
ql98OW0LilHtjbnQ8lklpk2Y+aOqybYnaZL2plDaCMHNr62NUa6LS1tZDTxG++XgYFNNT73G0vPQ
qTCL5nUvnZeMq7BFtHkxKXc9UFP6ykNeQRTAtUWw0C7pm54aDubSqO6FQw+7XWzFedfkSb4eF9hU
M5eiE93ZXO2PX3UU047Ib4iG2qhh/pnb7Srl/c3C2aOskYaTso2QJOq5JnToWsqIQZAIPazvRwMn
Gl8qKz2CtmMw1161gCfke9nvJdIWXyazo23eWfpJ/TIJjMkYHmjGYrJJU2utTqUoF9eqxd6cvLRi
iq9mIn1nSPaEJKqePhsqWWjtqMendlboNhrZ9MaKzZIZZgVUSTdQiXy50QB9aINj25SjxVJbr0S9
dZKEpUWzoVvYuYTXCqkMzaokIBAclh1JR1oa/eiZinCeeHv+it3tepDmuS1lZxMR+q6SksJEnt77
vfs6imTGHcsnzbhreC4Qaw0qQg5twues57jvQOQoupxjxr1BkEaeNGehtRrlyfTatWp9zscZPcsE
3yhAzOYvg5KYp95O18Di+JvFMNzmkU6O9M2NrCzyPue2TO4sIZ2AL1Rjxi1e9lE1+nzbFqRKk83h
xAHdM5Wd3sRw/N5KvVJy8kvjqFgvqSr1fRAGKXMUrTJhZRv5ZC+ZrHkcgEPE642IPLgYWZtc0zz/
XeT9QnLYsDwhUUlI46SWSH8ljU1gFW3zJV0IYys0+ZK3PSBv092TRb1JE/lq2L2/xYoCMrKsOHWm
+oeZEgGrEnxLitOlXC22WAxGb/SP2JI7t5fbPlrb5JtpbcWtNws/cazqxNh1KGBTnHS22od9OkFm
TX8GXt0iHWylGe1UQm7pLiSVm6jCJ/QA2EQVoZNpL+zXo49zeowyJhyubuwSm7T5kpSpdV2WVZxN
e4ZkU16ZB0ziGUOWUb6lClUGtkqVAuKUqfArqFNuhwIiXggvPy5bBTHZyZnjzk9aY+VT5SZVMQpP
TSgQchpYTpE5xEWMb9w5SJQxygNMlPqpzM95RqW7xN9rbcz8TKVdIRhIIJXfvK0L5kSwbwieC021
zMNObZ7oXR3QDqUIO5FGeBuu+Hm/x20a/4s577+Yd3BeWLZt2IpmEPzxD0l5O1DZrGJQng7FYZEn
8ZOs5DgCL1OJ2HSYaNxsGUCiVeiA1SQ5HaoDpSusyC4BnomnVdBEEx/WG1deKOmtSfNurur7SDTp
60DaHDaoGiAGxiynSC+0f3Fn/LfvgLtXtjRDNxVylv5h9h+XDqSH6RlPsrpZiNutOjQz0dyTlu5n
G1zw5gTKA7Uscb3i3uf5GExdKmhWFv2kxYkaroO2fOu12T2f7BXqyZLiv6OVP8XkcPyQJAaBGtKS
vq+TYKZ6nv+LtF/ZLVL/W9hP9gqJMKrlWAqm6X9kLGSdM09jLNkf7qOaHCE/7mJ6U8VCRFYTsnkE
WeBZ2NAIEMEQd4PuFnrzr2bp/7STMyxHMVVHZpaBrP4zHmvq+ylvqkR6OrpDqda7LzXE0KrVE4NN
6hYJx1p78kJcslRQBVTKAqJCu3q1rQXWYkFwquxXaIJUu+u+lxnoWGEuuzJo8KZd8kXmgO221h7f
ZPRv/7cXRvuvn9/Q5d3DpaiaurtR/4epiF4dnGfYpKdGawgyHZKnuGk1phstxukoOMB2/BT5MCgE
h6eTSlJwdPkKXkYXIPwiGcbvpJGDpe71d7mjhFH91Kmb93oc87C23p1u6sJ1JniUub5Z4PRb4ccN
pxRh1DVqQqUOZpS754Q8ZzSkjLwgp5iupbb/JbTmP6M5NFsGbMEIgbfLNrR/BCbEJWmAs9XqTzBA
9HyojB9zvl22vRE+ar3jJcak6gAcKOeCjKnAyZolRC10KO1q+OOA2dmMIUrza+1guihQjs51+sc0
fh/9iDzY4l/Cy4/P9b+Xu82nli1FswFoHf0fhw5IploOtqo9dRjegzbLfEvgAEdn+qbB3bhEzftc
iE6UqO0Y5lXeB7MEY1ZmSMdW88sh/Fj5p+dahac0dBIgdYxW5yQ6mjnm6c1Rv2tLjFj2PjwjR1vZ
KxVvLVNhf5T4RsFDOExHUIdhdVJAz/mvNu79DfzHN/1/1J3JkttImnWfCGWAwwEHtgTnIIMxS6EN
TIoB8zzj6fuA2dZ/Zyj/UveyF5VWaVWZESIB92+491zIA7qLQdJ1v+IQCsnqPcxYoDQc8p4VIaYi
muRdxGBLyVAz6YxwOMaDv3Hc+giNcSBlc0zXjVVkK2FXkNbGgTELhx66WFV51yLoKmZlyivXboJo
K2VP2bED+cOr9PuhxLdk4fTH0GLzJ/jydMEiKiHlYQ3GfnzSi4ghYx1BAJ/AoHTpMqrphuwEbD3f
tFFbbIJYea5saNQpsgMgnOtYr6Mt0hnrFDep52TUtT57N5SJKb1Laj4QYvpaltUn0iqLXR2cjBw7
8Ra/urm6Pn2VxC9W4LxpBvd4LUL//R/ydxgPr5AlYHxYuknU81ff5wKrGAItEsi/W6Ytc9W9GmkS
bHBQEQI5S/9G9msRHMNGOHfB4h0PFVTJXt8Vc4m8skvqY91a1nrQo+cgngBKkruzyjtn/MNV/Q+X
hMP3sBxqvDym0r+8NZreG2xCcH9FKa9w0vGRYYbr0VY4/opTuzxqkttOVFPHeccy3CUsaR0MeuH9
4UP73Q7JbwJN28VsD4rqa8LCICoBRzPFh2YgngvH6BNcODm627IxwfSm4O06NTcHM2KIzWrpJuFC
rrLD9fi3Gwd+OY6hP1hcxe9Hv6NjzuRpFTCbpf3l88GRhcMj51TpFQPfbJEZI1Q2RnC5SO/Bpi6v
GiDTNZp9SeU5VNApJG+Xxc53Cuv3osPiiL+P0D2tgyJQqR3QgfEsahSThe584r7GLkId8ocK5h/8
pY6B85hv1aTlsPUvtxZFXmHpQ2NfFr0/st1jryO/d0t8bte3yenpDCrMw+yd3Y+CbbBRRvKv0Wra
dI/FYvtOiz9lMf/TI8cxrXBgLYWJ+fWCwZasAalOrMv1ZRSqxM6ijM9xlq5ntvg25ELoKLWK1fgi
173O+Iyc5v/fP3H/dNNxn8N4WI5Sk3f279e6Vhu6u6xeLukcTztT48aNzUNMUcbKHbIDHdq0LVlf
gzekyl+EsQXVnMvm3EMppzZOJnzu6xLgXKD1u9i3BH7y8nydVFjVwCVSqLNsVPCnX/0fXhZ+c1pz
28C5b9hfvlsTHCC1iG1fbFmJG1UN39K8cB1CF2pMQNQYAJpYRYXZG7D08MZ3MOc0g2CGgN9cQ9Nw
nw+hgQuDv50nqJeamw47RJNyn3TfM1FITFn+sGkq4zF3aV6JrtWPi7ftf/8dLIel5PkUnJVfS6tS
mpkWkBJyCXVXA+mn9U9dYz9cq6c8zL4NTngJB6gqRCHsWD+obUJm0KY4gxM2bq6d9F/In6Lf5x5u
MGymdjLeDjcKc8swJv7Dv/+Nf8flURSB9AP8A/pn0bz9/alpx0IyQidu7CqW7C20kTJhXtRM0RZN
CYvt2X7DoeBjXMou14dXD+Q5s5iLOWZnemRHx7cySg7sOP8UUHqNmv9SG+C05BSVQroOSv+//3Zd
R277HMvo7qrVLHwWkqgHzI2W8uPdiX5rVEhzbFVU6zqCnJ6H++tp4KvphQ3icO4gCDyWtvFNoPU5
1vY98tIBkWenETlvjZ7OBFz3qbhbaHv8qL/WfQ0EtiaxpntNabj7rd3VAJO47RulLKE/SSIWxc1m
iBTpJ51zUIuo7g9fzT8URvQ5Ejsz9GtM61/eitQayHco25ihNfeD7gRPOU5LJgZCrkM0L7tQ756d
OoAgPhO1el1+pIl074L4D6gSDtrfizTy622gRorfhwLj718EKthBzo0I7651VcB0/FASZxsXhdcl
OUglhs01APIwmdWlyQ3qhAxk+WaKzmMJtlVgheltAz6fvvgiY/w07avPu4h29r7sqgjpx7juKv0l
Le1hYyMs3F7/MhMEsjPaLNxQXrAua6OHXDLMVX0/nwytd7wpUol3reKLySF7t0A2nJTmk7mIs5uC
0IjZnuB7Ydnpop7ZvD+uQl21uOqYOOgsZUaOPC0BTollTljzSxaaP65nSW4nP9MoZyBRG+e0KYzb
kOQds+o0z80bIOtd2nhJB2S7+Nn1dHMdG4DVdYqik2gfxtV3157w4EaoaGcQaaskzOz7cVAvjFOQ
T8aXoB2z91ymFw0lLs1Sw4w1P2GRNO8D8jqvSv64xWkby2ptYfq8mVnhMiKbg1OmnIeg7ynh+eZY
YyBJzjApH0r8pJiEy+iIyO7T0msYjT6NqBu+R/lg/YGj/Q/0LXiswFWVBV0N4PmX5xQnR4IPj+f0
OoE1Mvc2kzbFayjeHX1E3ZRMDGmMaTpc98nXM8TpmvrQIxb4wzvzO7bKcalRBUhDYXMCLxyI/9bb
Bi5bW1bq0d0YhBkU+MneXL375aAf8RH1++uvcKWSfAj8iTsa1sqrE+PgZvPTyDh3XTft1k/wnOLE
mf/QMPwDMw/doUDpbi9Mrd+mGL3VmPlQW+B8mL4yAfKCrBGvdYZtsSur+gVm+yYckdNnECH3pA7v
55D7tpQRiBvWlF7pmL/CFgtHWJSG18XhQfXxH4uaK5Dm7wevu6BqBGAtwEnm1zS7qffJbx2C9C60
tROykuKkLX9RxDQ1uo3ejVursgp+WVlrNyHyDawclSdkXxBCMKkzRj/8r8a00dO29dwOeOO1QLo+
0NdGU4N8s7J60B86ik5rasBOpJ34puZBnk0sevcWMMXE1deFKO1NYE/myp6iauXm0UvmZs6Naup3
css+DO71nW7Wyaa8s/tHEynKpvTn4JySdDOatL9DSa8htQbRdk9+hGp4OAg3wQZZRxq2zlo6BwI+
Xc9Abn3ghU+jrjzYXftyVd6XEseqVgWIc3rEA1X8bBQsIxMc1sif6/JcW8VOme5woMQzvCJOe2aA
LZassvRvGMB/QH0Id3U8Flt23mxVQrs+h6RY4bTnQxjb4qEQCEsFwR+5WeI/rrBCWM5onoeG+ZYG
qPWuY+uzS7Wp3BIig+gZ/9uYtvu8vKt1ezw66NxJL8hPQ4EcOI0xLM5uRY7YMM23Mktu6rbt9n3Y
x1vJj1jFozK+XYfIZZ/Ic2nd9VGubSPVNAfDmn6kDSrLcaE+ZGXTruosYZwM35x2ITSPTu3eT3p+
nGLGzlNa3V+XHSDFX3XRsQhNg6dp/jbrPmzKxL1pl6gMSg3Wib04MNXaXc3GBeKcdcWqcRDFsAms
ecJmLnVUS0HJ1sU/OlFgv4sIPdz8J9i3+L15Z6BoAJl1IPAtY9EvZwWxauyu0+IuCDUm4WYib3Qx
0SfK08ie49iGlbVyJnnDMkJciqDSUau5GDekHWyjwmYtXCdil49kcWTaozv7HhuxeRexeV5D3Vqp
ge3iHw6430tlqFk6jaUAZAY/4cvEwW7Tak61uLpjotsyaC9PFXDOm8mYUDMSo7OykN55VR6hR0C9
LEsd5wq3FJpUoGz1s7Ba83mKwud//3uZv5GKWLHAA3WoIV1BpfClUgvRhKYZe+F7iH3I1JxmJXy3
3tqNdmSXjabL7e60pFhd36c+qdl4CoySyxzkClZSabm3Zfkt5RzZ6gtphTbVYP0WNATK8f9Cy5Xt
AYKFCAQWhJCv/E2XsH4mValsArlFWBGxrxUANKL6we4ljAQbGZIPf76F1oMoZbpK141be7aoF5dc
JANk6R+aAOOaWvDfD0/J+kzBnmYSQbn0W7Gk2POXBGV1l+vg7Fr8l5O1p5/3RmvoN041uVutLb53
LZoRj7GXcwpK9lxXs3yeobxoVHTfkXxt3Lecum5kv4Rh+tcgbmaEegzd4HItxXT5vZBtu78erqHP
ntaoOAf8uJHrIbdRTStrPLZUwWs8ONm5+DkQq3ctZwn7YTmnarTWjkbZkocjRlxE4Bbiq2PrZ2do
eLuOldkjpRxeyBiYIgF3yDTaXF1SmjCZt3vUrPZtP9jBOp+Dt0FM4+Mk1MuVujLpP4a+PaEFJGLO
6thxp8WrMOWbaeH1g8JXrHWSmkQRdNur8StWLYMQc8Sw0VOrZZ2VM/gs1q5iZxqazlMdIFk0kQ96
kzOhVXDMXZMPnlseDU14NID68/X5yNwq39J6P8es+ZPeNQ5RJCv0bzwk10WBLbWDYCFzvlZ601ij
wOnqk2JKl5QT68ZQ3bMkTPf8AaJt1UUsa6qzrlCON/VEjl0afWjqKTBNskpyHc6SiUV+2RYXpBLv
pNzkLdRROyf7xqqScKtwxLHzbwBUusj6zRFnd1h6QzCYl6YJwHvZiOQS4hmche9y/bdUgtR47MXV
5fqHmnyqxiAfNBwJBSwXnv6+FWRmwN9dWjQDXRr16Fxiehh/4m0qN0GLmkbUmUvWJHp6XD6Hq6yC
7MdFOZU6Or9vxV1D8YZGFzHLOKUnCc56r0fh46hC4wDdGtCNuBNGJ3eqbh+6rt5f+9TQsp8EZPGn
PvpAsaFvncyWByyiuGly3uegO5GeA/5tzC85mGcAJ+kpx+t2k4s/DYi+tijMYaUyoIWbNhyy3ybm
ljvkU2zU+sXvhnDfKAiec4KasbHChPcOT7EZNre1AW6PK2ogNImI3usp+J/RCnd/veNfMhy+/O3/
JNLhHNExN8Vn+zXT4W8xEP+Xgh+WfvH/H/yAHz7/kvmw/AN/ZT5o6l8LNt3G70qqA7XQwsn8K/RB
M6x/8ULxP0jmaxC9BOX8f6Y+GOJfNkW+wRQTULzFiftfqQ/qX4bLntNdUM8cvgxB/xehD6Dhlv7l
/x3nFlMpfghNBS+Iwyb4a53QDRWj4tkmQZBDNBLuWyIHyWaa2Xal4+eGIGqt7XrRwGl3xZSU+z5n
vowKSCfRy7zXSNnCAZecUNuQSuiLB1TOPul11U8ghEigqjZcGwU0v/QzgBGDvQHpflh8L3qqEb/I
HnDgEfBZLzhEgJ5j8qy59bOjaU9F/5OGoF8PFWM94udWxkJE0XSOSIQmXP4hZEBCXopPMqQeAkc/
Gam8MaZOv6FShNbm1+QpEhi5GsNl5Q48aaem8SYHZ7fwM9f+VD5nk44E3mou5YDO2bDrXWOXnB1Z
N3iWOy6i4+DRdqpLWpca2ub2JY3rezPVzLupxebXRwFCKjTjc/AYTe5lrjHoaZb/IgD8h9UTSqzP
wCyPFeDKXZaYzTqdQ7pnUzymcEtNgkdVOfyyFYatOB2JtsCJ1JQMevO++SFr44fVHmXAH3oOQgZm
OREFkclSZQgPgSGQ0/pL6A4Db20R46dxexNk4mWqYgzmsQ8jYSiOAXYiFJ9MvkCHHMUof0prbSRk
YHFDPmcNbsfaeh/DtWSsfsCeN4MU1u6QBQZmVp9rZuAmNYZmwxMcK98zidM7MjWHkgYUTh0ns0E+
2rcbcqTf06lEQp0hj83CuN9nmjyPKrHuQ0vfhCFmZ0hlMNiS4MkQ4XsgibWO/aj8bvQHQnDi86BX
DKrYDnl93MUc9gObMAD6O0TbBpYaZqGt5vyYSVe4BRKLhIIGTWvjcJ0SKLqO4dog/VyPafGCvuMH
qZnWzpnsVa53+boA4oBATFvHloH+VDdOQGMxBDniUYtMvJ5pO0I9SnbGSPawlhvfXUKFoJyl2EYL
ImH9gAS+MdDbu6JLn5OQG4ExcrcaZfdpuqiB/KYLib6FXRM81SY8jlivPKWpBKCIc2RRWx1LEn4w
MjmwufBYQVkgbH7SD5bNo9QkktljKMKnNrFeGqyj6CZu9cGAGNES/um7enpy2nAnHCM/NBjoWQW4
yCLDEeVeiJ2qLG1kiViS1nKsKlz443ult7zhd9gHg609lvNeVHHk8XC4HXEhpGO4x2xBvUykedni
rWqGwpvit2jIiB4mEHGlddZOa/zw6LNP7Vr/Xeb8W8CJ4lOG+eiCS2Z9Bx+BKAlM6nyPR9ZOryEG
vlVu2WhcZmO4Y4a/bo0loxNHxhob+o0+m9bWKiHlQJNaUfwZnmz7daNDo1N9cGvJsfTSTqMYiyHm
JNY2SSDUuJQFIUXQYu5aW7wWkTYSyFAju1H+OqIy9HjVnlBizVvZYLMYtBshxJNwy2rVGfVNHU1n
5ZaPPXBJPrqACI1ew8i9LmZa9s6JhWeYPuLpUOw6PVvCm4ZwrZyqIugUZqoYGy9S2VupkQ4Q9QZ9
c7hkixa6jsGX36Mb0u92gQKLL/21FR3+5fCqDdNfVTOFPGd6dIhCaE0TlLTl7UFSxsJXPQ6lcaO6
27I0n8nMfajTI8FYrZdRYfKnIwKhdE+qM4d1izV07evDs9LEWe+1NYkU7Ix0fzwMc81zN0LBVvVb
0wbkIyIoO2q2dTQIsfZSUNSuwjjcB7RRqSrfEcvfZaWLaKH+kZCyU8qyOiYBS3m7zxCzY89eaRnh
tp1yZvR06iNDnLqDOkH4RzCh4RU/I0y5a4ObweOcvhMNZA5OjWPS4aFzchPxtmGhWM+0lVXz/ec0
KqvFyVIM46tfdIwM8/5z6rCFZxnmsuQmtBhyjqXx1PbNh2iLFw4cf81vGTBVXbazrMfcanyfHFT7
qeo3v0RemV5i8ssm2PsMrd3MUruMA3mQQdEcwO4wBGk8Urfq1UR0WGXLJ7fNtp2BSiiasZuj0XaJ
echosEw9PpMedhu7IZmCcpsL5AdmugUf4R/1SfLQYo5aMjhJvwu9bohuKyv4UdtcMSOmPcME6EGb
S+zjdNHS8uia5imbq7ssrp51Xd2Su7Ht9AjISdesEkEgYtcAZGDDC9ylijLOOO0uNKMa9c99BVWU
pzPfJZOLKJBE0K1e3U1TBg3N/9Eu3fHyX+LWf3UrwhqVeGlERj1vz6smqJ6DNlurrnnWhg6NlCiR
E8b3ULgHBIZQM0Ge3mgN1l06bPBn+nxXEo06EhJtju+i1D7GEg4/B98+CucJp3myxxvNSs0UH3Od
HnCFn4e8xeQumfKKQfM63/2WFAEtjB490DTuIIGskhTbVkB63AqxSbtzErJRedfbaN4EuX4omDWP
Pc7enm8v1mOPFKOXsgkFtmrCUvs7PH+5l2NezzVJgLTQn6iYT6CVt6pX4WaYxL2jcjq/DPDilEAB
YU7xM9LFM2OhaW8nFoYmttOUJbcaiFIOM46RqrqLdQg0OJMBX0hoUUvIPR261jKslNMFWSzsWhcn
H8nqDB4wZ2k+r3ER+WoFA++lCKfmaCTV99ghFqcqxTMcXbLtRXcSTn/w4edtMZraXpCSkBpZXcPZ
rz+Qnhtss1IuB7kHoOMUuz+12fosZgK9ST6biI1Ov+spTq1Spb9gwL+lE3uptFUfjdO8pUG2z7Er
rbCRDXsaQaigGJELBG2pAOgnncvI9AQP7mLoNWDazGu3GJNNYdjtiuDQl6huTxUeU6ij+beYYnRd
E4JQ6bSMs0JqAIdtPRPLimDS3CMFeElkT75fGpGG3sESSTrcQWV9KEaF9LWt7kmVfbarVN8zn3pu
ZvenYnneI4/xZmso7w233rH5gVcaKG3ndBdpTOcmCXjmxqiBcJT4x9HFvBt0CRoHLELggZqxdnZl
eLJwYrb5O/5V6p5U/9QTxckzcqT2Lf9A8NAMOu90fssNuyagdFzo8m+V/yPlDtnMc73sz/tqq4aO
47KWpxYuU+XRZZ4WED5APAREqFgMO//ug1Ja1RqG01jBjghIBXTmDFPDbHhDDg61UgqxsHuHKD7z
HDWb/MRJXyezPKJph+THOmeP1wrTs4HnMIEl5QQLslYyssn1XZiUP9rQie9yFW8xiUZ8VRMvYdT9
kMbZLUr54gQSs6fIb4LZ8iLbRmS6ZH9U/CAYuCNHd98be8OJgGhhqKxM3WcdyyUAkmoPpTryVGmS
0NoUrxDJ2iXqEJemleXroNAMamDtPKMikbL+LG33w50yfv/2DqUZGBG076t6JLiL5v+YA+cj+WM/
oJH1UBBOfB3QzEUw8LUCKHCaD02g9BX9PQw6OAZd4B6lG9zW0JLh2PIgKx2OsME3l43GffCRcPVu
iGQEiACQiGIEuXsVGGuCrqaVaw4fSETQDEntVOOmw542E9mYDj/CjqDktjQzNsiJu2owI3WtVBc/
J/O5pWjrSJfXu/rAfOSok55CTE/60Sd4u6WV3uaqsUlDQC6XA3rYkfGwlXIkzHnBAdhW63idVn0m
SfwuMtV5qYlFLrbO1kx0TViTYmtbztFHzLyXuVyPWnCa0pceBAUqnF0T+/MKN1HtGTPAWNLrV6wE
uAqGln+u/EhqAGRZw/bMjdF3zXbBt9E+y2Y+YVn5NRr2vWq0R5gow/CmaYDrkEeN8yHXM4ddNR2a
U/GB6f4HK2qiiGu3Z0UtH7nuP5XhMPWztqZPtkAnsPC5LR/NmPxwEms8mUrTN3kRfscZ4TDkaYt9
oMEyjyx+Gk6O9yRTvTchYFRZpdNsCO7rAhZtawz3k9bxMTA6Tkf3JnJ8C8RBR5EOfgFh8SXOujsT
RNaFWgv/XmQxjkEo0wXas9XYXlMlnLX2e1VUm3m5io1eBRta4p8Su1fUNG/IX3chFCwvYtg3KowX
vNSDzfYAyPOvpId2k/FYrcIwvu2ifcnwaVUNcbCzGTpKT0dHXcFYTF39rQvVaU6nExCT74UD5KyB
GCMaHqWy519b44dt65mrIUhJsYe6z527LXHzM6C/HfvvFOGrtuFVJ7vU4ZPCdquv08F0V771GpFo
zUh2eKiN/LbF9Oo25D+VEGQIgJn8W8a4d4BhvdL6FBU0hngmtz4NftLh/Yz9JwOW9badQ2+gGPYZ
EvF4Ho3KPlq1g3tZ2D+YS67H2Wrxexkm4sX8aZDxt84sHtpELStIk8C76lC4NZ9TnXgyYmWT+aLZ
jJbcDEpHCYpnc1LY5ZZMpWzCz1Fgo3M7vGuFi9M22lPwiHU1+k+zz5C6tl/GvL0ZQwTpKNu3Mh1O
Wdl/jNbLVPwaJ17YZIRmCNAdsujzFOsvA4ablWlRc61qaOzVlHyHPAolqw8uRmNWmwkubz7G+koR
V68oMeekWeR/v2h5hZel803hlxjCqLyINElW02aszI+WRc2QKIPAAUaEdk3hEjX7wH5TQYYGkJM9
1F7q3gSiUHTvvvE0WvSjQVw+C4hbbuhO+BrSfWnRTuutSYPR3VhtGG1dM8UpBPRItONK19AHSYsv
Op1xapH/4iZPUS6+aTk2dqw2oV4RCtcHP6Vjj17o3zNVe8zb4TI2bBgKNMBSZlBIgMUr2b/ovTgP
AoSc27/qYZa+Uer8rOZoO3Pur9kK1dt8lrQzaL/4YNoXTcT27agCVLYdsIMxg3QMqWwB6n4K0gE2
AovZHLR72wdJyn+kp0BowMH338yqj8DdcfIYLCSDUaxdV7sMEet9VFy3CYJgz2/IDymgLAFMyiCD
DuiDCu6KyCW5XQbCU3qKShHT0QrUFldUDMQUfqFHbxpspiDl/0HPuwHpVK6qPt05ZT2eHL8+Rv6w
4KuJADUdIp5qPkArDcGz1NwbXexCJgA/t3IsxOF52Zv4gHuATnyjDUrArUEsOrCELews2DwaUSCK
tYgaQB26IygY7EU9RfS6p4PIgYQFuj4x9WXDSnqLkZbWRpRwvHRt/hxwAR5ymcR0GI27qnigO6un
g2Xsa+vVTlLpH2QarV2qsIL5G7dtzgMa8m53907ePlR6bXHrhofSN591Ih/WeupnHsrCc19Vb7Zb
zpwupomJJBhZzXIFkWlTbKy4/5bbyN0ki9E+P/XKTg+h022BOCWeMgZ3ZzQGBrEKT5DgBSuEZFgc
qYcoy7B1mT2vmF7Sg5QHM+HS9m33EmA86aCl3qeEEyLbTN4BxHK7DzQ2yQBmu8MpF2QTlBXjUgvt
lBfTI/cBGKMp2UGTZssvcGskZrQ3hUXYeUWRlEWwo4DT2PqrO9JJOvM27XiNLNVPa8gAnGSdf8Ig
Zx91NvBZ0KQbIaue7KDsFWGBccjze1031G0dWwzChgSiR5Vc3MnusYXX4AJyYppfnaCoLr3YoMiE
PlX6P5SkREXSU+E7DhlUQxcYc6P7nkAQoiMIbx1Y390hVZiXJ46zjBvYY1b6NHaLfhUA2ApQGilc
kM4Wcb2MUUSPcpiZRo5qk1eaBTudif+MGU6Fabwu8ujnUEfF91GAbVwjNijuMqXT/bc1tZG/jMI6
muXq0GWh5qnUjvm3aoDVYPhsqwpSU1QNv9jIsEgfIPs2M7YFLCBZU3HDyMyrde2hyvv92I14tBJj
Dadox02O8DxFAcCdC64gfvan/CniufFwYUZe0ug/gM3sF/l/QNyKSvEBhtNHhtVwVaQbP0ywZZNQ
adTnpgFgBlerqpmLMR5Npmcsg5/VGMtN24cv+doMBgxsjGd3M91UGhrxVvHn9egdUGGb2DW1GEGr
vFe9+T2j9dEmqN/kPX1XpdjMfdqtWIyMa6Pm48fyjEKF5xhC1KZy1prQLm3NfiankFhlsZMxsegf
64Q5qdEZns3Yc01ky41eD9XKqvJd6qACHISZroy2eJqazt2BGcpWKCH7dauMx4gFj5dP+Qce5F9E
NkUelrNXOh4MeIRRTdi0cjvmRNF5+5kzenVAqzY2AKMMSqty4RKTG7aV2XArK5K5rd73DB3PkZp4
XxXAr22c+GTMtuNTaBSfWZ/tsLtigc/jD3ZQr4q1XdsxETKoZmyt9NdzzjwplpdsdE12KQmgb3kO
zLygO1r44YF7o9sA3bG86zsTPzetxa9mbu7iBLFwvh4zADOhfFGTjx5MYuuv6x2M2COWb4uYjCUi
0o86vPAwZzrcuGXfrKxZ3jGQhoAh8gdL7w6AaPF6mqDSRmaOnQzKVc2Vk0wrXH23I1LglS8egWXt
iYbC0Fknr5poKQgatlAyD+6l9eg2pbPHiQmfMFuFBg80IdLe3I3fnbR7GBD71T0ULMDFb9BVISJp
TMGKwIspMPC+QS5/7acCGlveUxi3N5Xb8qJLRsFzbtzVbbAVSf0ucveht6B6JzHb5ixFVhZR69d1
7MBALG8yoF4179AaRc20jQ10aBEJ7XonNrYpYbA3DLR83N4+1rVaoKRRmHvNxCKfEBniWBbDzdxy
XhaNZGg8dKsppW6Y4U0ySW2OrnAmMCodRNBIr/aJjVWxfTcjSDtx7BIQ1fT+qh0fYr8NT7OZHWYb
LYayc7B7g/pMg6a6GxxMqpLBgxcyPqfiUQD4rITUkWmTdgYebx9aWZ3DETOGyjNIYuiaARASHJYi
ifEyhYE6mlnSHxw0Es6a1iencG+Ip44H55aDadriJheo2htJM8tfTEu1a98Cyy0qqHz4d2exbZ0K
Ck+t37WZe0OBDSAmwZ0aBKJexRp6ncQ3QbJQ2wU2iX1MfzqPupoNZ4u/LuHWNmO57Ze0j66L/FMV
M6KY2zsiXbbVYhqGV3YmtK6gL7yzJvfOtZ+sAbuCtPkBAe1jPbfPEGrOkHKOU2KD81hkYuAYd63m
A5dP0h2xFK75StrIDEBJCbao5hmTyIMIgfeMQRCTQ9s8dcZ0U+TMN125xHUYxn7QUm03Rr+ICcGj
pphwI5a41+Z37sTjpIFpYk15rDuEESFTHLyRF+RRkArdgPwJrFi1Uz0IM9kbQfkDZ+eKWdhlqNqe
6sBh+N7k34rgGZBntqrldANf0qvRZurggQii4WYq5l+Y0doVjniRazbGB5imlrDW2iAOwVh+YuhN
vQ6eG6r1CA9H4PJCYtxsbJWt6Q4o9kQ3nYgAGLF/yQG7f5908jS006vvP1poPpgi9vG68/XPxC1+
ujmz6srUYK8QcdHF6ltNldxF7bcqQGA8DsHOioiZYbhYMZhc6a17dn0ukhHiVJUmhMMYFUwn5JZb
kmyGlW3g5XIMOnLONc+MI5Zfdn5uSVzxwNxzJFeBXNnpg9Trezt6IcGYz7prtW06cC0FbcAZUc3s
ozBRGaV/CSMEbhb4ZwFrkySUmvE4mtOzq0fYV+PipzIrUpNEjeRJ7Ow4iIlk08M1hBu2HFRm/Th7
VvvRDTd14synqs83I7DvreEk33wx3RpGgYCLNhYI1XPaLTVRjyEEFWoBmWKTJPnZTNs7sP6couqb
2XDaP8xJH6xtkd+P2ByA+6p80wUkUs0GtyUBob5LK6Yl37Iqnri0Z3KvXb5UYq2AAQPlsY3b2dh1
ytqLEQCXycQDXfyuKdtbM4rydT76oNQaKPsxvHO7/cByz+qsHLpNQ2ZB0VJXd+qJiddOte0FBPrG
TFq2SkwGA12CsYgGi6K7/Vm29j7dhAjJPasr8H4gWvSmRh2Qq63rvmP/V1LnwXRro6Hct537XVjY
CFCNQzr+ZUzmyRJLYhIbBy6vseRVCFgSpUV7r8HWWsX1/OLG4A76C5KbR80cPlO/eSs6Mzq3hvWj
qGj7RmvaS7/FO64NexavG60nSWLQ6mUxlRDYnMMVktGLbbzkbfsWxdV8wMDzOirOlIbmYwN0de9z
CDR0xPCL1I2WmppnWplXOHZwzBLnQ29ws082yk0r6C4T5767cG4at37Q5Us+EzZQyxlUGRVHWkIG
990oQ5yNjT6f0qdaFefRnb+xIV1YreFjYIMtcYfK8Jbsaiv0Tz4RmTzZGa1l+kPACJSQsPV2+kRJ
UXju2D44IaH2pvUxelJNsHQjRqydO2O5zVmBlE6XHR0dUbtdJjwli8WJ4TikEKeQKysyUeMpvhcr
j49YSCIyaESw5XYqVnIlq+F9VsPG9Yk8ig0+elFAcEcR82Ly2q/7CrCM2aqWKTjBBYl/Tp188ibU
S30kOBpmO9uBUvRLAkf+g6PzWG4ch6LoF7EKTCC5VbaCLeewYbXbbeYEBpD4+jmaxbgmdLvHkgi8
cO+5YZyKPbEp/3yXOe0UZs8m1MvdpOoC2j1C7rFzNqywnxuMWp3tDSvtQuFf6GssQg50PRFMcXHa
5TurGBFg+wZb2Ds8LzPi7Kl5sYpsPLgVBH7vuW7T7MClJFdjCqrdj5EWyb+GpMc1a4yQesPdzpPz
BYqh33dpcoWuihIbPkWduns2MFu7MydYqAwzpkwBga3uMyVO6ZA1a/e+rvPT1EbZxmbv0A/9tRRs
0JirQoM7hsxkhiF9nTjC8BC0dNtEWLa1HNftdvDnNxUwZNKqvJHlaSMLDRsk2rCl8VRxkHbW3KtS
fLe6CZhVJC+DVfMm+eUbEIJ34EKuLbbxNO0Wazn7flWuZG2G/cRH3RTBxZfdU982r7pi7+Y7+hjk
wRMzcG89d4W7ij0c3XPsfnOsd4Q4lOP4XQqHu/5ExsF3sITX3CbxoED5bgkvObb1R3JzffQLkc+x
JnSD3LYxWDhDwdNWfrft1bRHe/jzf2Z7yjooQHFOtiz/Y2LTTayuhnSimUyDPWlh1P6xvNb9km99
339gY09Rx0gqmFl9X2dLOmzaAKrAw/2WnOMkKiJh1NSibXSfCN9hQjQxQ9fJF8DH59sUftC6ve+I
U67n8ASGeN0E+Xwr6uGCEQsBBYV2puRyGGLufwUab3QcGtvfDJEp7SdvjD8zXwQnrSBdreiX/F0p
WYjFAw2l1T7lt8gtmqBnJYnkXgLW2WPKFkjKDprtcgpFM63pp0MQ/gwZ2cLr7pA42bxDGebjbnDq
dRQBQg8bVHei3ocT3wt15LYIo2uBkn9FIsBh6H7GbgKA7L8MWXml2CEiqJBftoQ1Fip1jAHrbRcy
y8Yp+fQq+yia5n2r8pIWq/AZoQE/AEr76poRDjZ2UurMckNA15txIlpn9SvqhPyssH3CWb4rbd9a
zWP0TUNwACT9WQFVjo2gxwjqvw5ol7U3N9GKKuWvyKfuoLq0uglT3qKIRaBxxA9opmDHpv3Iyu3e
1BSsYrTc9VyToPE/il9Svi1KOueirj9l15yG0YOaEQp4ZLf2AYjIvJqBMbfS/1aERDKdSM+MpATv
Cc+pRYczg/anWmqCpV9hr/XXounKo3EJ72CFAf6vk66FKNmEqNb8R0KoiwNHyusEenxDVNdPC/R2
B8dYnYKw/MMgHAEA404vNIzMhifLEn/jnFictuBzkaWIeaZ2RBIBEjtt/nWx9TyXstnpMTpjDSlW
pQOAkH2Mz4u2Cez0kUec1ANtg8PkMZSj4j4lPJhh6W5ktbRy+gVaPzrtAZ3PTH2RWv9ypwIDXH82
WLhptKg+LGOO8QRXvPUGCKcR1JWu3gDzYqIRARMpBXYaxiaTGN+9rDz7urywQP4GFUD7HdmwyTh+
Qd11wJb9+37CxWmQdUC6aTlJoQ8SpISN8x5p0omji2/rqG9G1+Q15tWrFOon9qbXEDnTKpdOtutv
qXp+w6PuXoY5oVM3v6J3hx2R2Messy7VLN87MbE6bsI7XYJfUiC9DRBjJ3M0x3iC11/kR1025/rN
zqsKaYfLBeMgA/fh7exMBR2YP7E/RHOw7p3GB8pn75yUMyd2on4zNzQ4gdT9WzYA+klk8WXl80fi
WeavL4+5FtEjcTj4H1R6xxJ9XwUzxoGAT5lGmH70MlJYvZH7BNCz7tVp8N1is+TDjfhM1HNU9OYA
91zAE1Og/xNG8UkLBDcdaer9jnlkRiSA3bZ74zv86MnQ3xFsvYuS8jvKgXtza0cIAlgwqw4/k0OM
JrYitAQIH0avPc+d48HyIQuqqv4NFFKrya0wJ0oFjhtYxAow8Avj43S1hHqLRf/N8ynZqJZ/6kK/
hh0jHyXpP7nrguCe8GJay4byahnoP1CshwcsKkC5wbZFw2tR3zYd3QrXBRGPTZCupmuk2cW2mf9q
F/OfJrsp0wi7LJlphSGIKz/dsmTeJ4iQtBfHK912P7NILjaQk9XACZYO0Rmawu0HkhCeOKxz6C/r
yctPSV1tw8wllDqBF98s2aH2k61X31zvocXAO/CPXMIfAwGqRBeMEzVrBOq8GdZwbRnHpMZahb3A
r3D7kumi2jNJeDCtzHeoJwQLRTTR3RRLhBAMthgQnor4yy9+66WXp8J1FNNlCsSRZm0iR2cfh+Pj
opsviBLUwilCZH90t/2iq8sSRLwzOPaWsSYvqmV81zbNcFZ6+GE0CsvGrR+r0DymGDo3iDPY4ShF
LNMyOEhI2p+RaeC2SMcbVNzL7oRmZKVd/dRc8DCwziQPg51m/oFw6s5Dkc8akiwG+RwMPbquEcGR
rFJ4CuUCHjbmvo/9/CRQ6foq6fcOE5CWg23V9kzmA0c9xJPGVvBqlYQBzvCLca4j5jKxfcq9gNM7
YZZ5I5gb8MhZWtlbJ0kPntN94t1XL8BnUJekH00+giBOkRgFg+vfzqUrqOZfZahW2XlX1g0nPuAN
mXTxuoTmtc1FsrOd7Geec3mofPGSIv7akicKTigX03O7kLoy5EG4mmlmAQ2zo3STb3JYLDTRyScm
P55/t7sObnQpETatF+eG4U3y+54+qkNfExaG9aGSZ1hn5SFgKI2GpLs2SYh3sZQYSGh5GesoR/kP
S9zv7VGpuyAezv4EvILETHINEvfHlBPX1lImyOWjN6vPjwGXMi1YmRwKM/SvHKkHMgHH0Kzzgl9r
SXPsk+QImrHYO7bF1FT0Z5gWRMDPZ2Bz9p0zDdW2Ji+lbZvkzhTMkBhOq7YctkNWIwPg3dqB3nrx
CDQ7YlduYCKXLyR83OkIPGXfkxMwVGBNaJ7X5MvdaHn9zMaOsofRUN/UPzFjpjZsX+nsIFhb+ZtG
k4ZCK0OA03HPQvEITLghhVrsBNMc6rCJJ2L6qMldI1ZtmpjEdeDIK7cl8KneQ3Z9FaW44rZvKMOU
3Axd+6epvA9SOrb13DyWtvD3S+rvkYRAocayuDLj8pbJGe3BFOtd2w9nz2G9YoXio3FH8xAb+WwW
uD/TbY/gccfCZBTHkKSIWC73MwgRltvMk1uMsVmeMikgj4n4g48ZCAupes4LocCneaI2oP2hpFdr
QVDHhhPiU/vFiwhCAo3VqyUa/t2otqWTvS5o8fZlpShWHIY0vZUc0ddfcqLdyRh/AsjIfC446a7d
lK0iQblD2BWpNtv6huqsv+0QQNZCz6XC53pteeQj3r31DJ0LswAr0fqAwYtlULAyTO7Qs3LNCG8C
Ytu+jP6PxU6MOMQJP2k1g74eQXz3lgdbMg8OYQN+vtdA+0sS2hdm9EncPy0I0HA5dte6Dj6SfH4I
g5xvmuQ5DQHFN9jZcxkxZE5Fum+7wNmNLafQUo8Hv55vMqL50CX+69g1RwkY3SOxe82pijgsxlQ0
orZfKy0StlHxlinqRi7dvXO7oBlCMYVIsz0pj3c2AOCV17bqFKJuWhtu+/VgD+Mpk854omr+8Hrh
rVIKF9biePFQtJ3+/wK9h7SNaSqbUzhha6t67NScWav///b/L0UyyUPnTelFyAe3qPKjb1tvlpnV
XiSsFgPYfSvdz1BXXHXR1vSj3LhAwEtWo8lJBfDa33RI9A4s1ie3PajZDCLT7KV/yWf1tsR9fOvK
tp7S+U4O0jtUUO5XriXBnFQ4YnNP7XxNnVqVlfOguUi3Ve8QI+9QP6eKebs901rYH5kUTM0MoS1E
oW4cFIlb0hTeUwQuIo8Qs4r4w4TPuQgxIsfJo7nZTrCOW800gmnyf+Kx+xwXMBfi5l2y0Sgh3nqf
/fEdwzhx6pVEuqHKv0q44NQRZqdQsA6B8J9nDu9DgiRsjPE1dwqVVI0WiGyQclyT2PfKqm2TCd/e
xCZCEZd6n0kvfqfbTsrCfUndNFKtDDDc9BP6RWIhRoIThz/QQE/ZwPPARJUM9VGYs2vYx2s0Exow
bJSQmhAn76y96LW1+J5ypJbOeMkDLOK6I8gGRDkZaSvpLXcowloPUqzfKz7+an4Dh/vQEjiwvu1o
WJEk/3RPPImxIX96C/JbNguY4fIAGJQNqaYJbmx8m24HLa3Rzd6GSMoMqDmNI8pnFOtrUhE+Rvbc
m3lOPkbDfKHM55MbsTzgjQhHAoJyaMrb2iK5uI24SfiDoOsV99i+JaPwFllDIldagFpvHXHmGwvN
85Y3FpP/yR3OZnCPM/kdZG7b9JBhsBaErNRIkhzTP1f4zCDMIWAMCJ0kLUsjBCfdHe820j7bIuds
Cu96/2uycJc200/WjdW9CfBVZ25wtpsR2URkZatu54aVf7+Q2hjKpsAizGNVLll+khP7MkE/uGUb
bLYkBrOYNv27C9t2T9NRX6yk3ZUmIhE9ILozHrMRhTIwIN4WZBOyfXYHatIZRMe2tOKjG5LKJ6fA
OoYo+Ls8oEfuc6JdaORU60XwavmAJE741ShuvTLBVlQOzTfUx+PSm2eceSXCG5KAmsXaVl52zHJ5
DnT17urqm4Lj3WLGGPspWi893o06uWcxFq5nzcxAoYNUtX+cy/DTseydHwfnJEJEawXjAyfyIVXx
i6oaYEM5AubG/HUrb9sgO1t1ffy1lNNXP47HfpZbwywCBkACKCYCVaTHozdwDuP8BvZjBrKLlp/a
DZ6T7qfjSNvE9p64zdbkr46p3tM5RDnvt0+VUo92RhGcWtXDJPnNyTz+Or6PNHFUD2Vj/9q0Z+uR
Kp+BufOgyMS4w/2OOhZxH/uVH/TwxcFd6udaWWRTjqSQMcB9MqI+pCU4wRFKoloE8afZYWGr4lsi
PsY62PVySjeCKE3idPvTbLA7d/MJQsZjObohvluGVkWc/FPp/AXE1N8KVpz+XNl7t2bwCFi32zup
am9ikqNQYXqkPHgyinyx0dsMOqCKUAF3OLaCqB5BiaXehr41WbNx2g8Ri8SCLlkreUhD+5/VVk+I
96o94BWShjWQWaTcBEskqMpTPBgl+R0fJLxe7Gp8Cby0fYNpml5MH6JLADP6NhopjnbLNJfnNH+q
0vYgEoP5qSo0SxoRX0spLxakgc7cO52TrQW2ZaGDatebUR/r3sazOXXbzOIIce2KoAozHKIlu3fQ
wu0FaMuTM1xY1QTHW6qY8RL2R3BeNtCCd21C7wF6gEL/Np6cQyiHRUa4+5IM9QoVwxHqdvsdIsgp
ptH/xCIGP66tfQJ7g+Z5UMFra91LGN4vLCCdxwpiVhHoWxIlS8a5b9wnUJFqY9u5TaoX/wgoTSyl
dZ7RmawmVD5vmZONp1Tz6cqbxD96Xl9zP5bykImJ16BF3ePPZtw6gzPvdRb7b0yxUhyFHe72KiDt
DuSDzyzWxLxtXY1VX2RINpPwzYWCconKAuXZxOUQLVuibshaywG5OzxuA95sB/XmnWiX4ohAnFlz
GtCEZuMDDb+zBXVTbe0chVDi18MjC2Bo4aFVP0PCY4gYQQAdFzIE+8X903K+ooP8rQtLXgeTXKva
R/JIg/kEYtKU8RlcSkodbDv7zCX/kLTpZz9r8w1UZP8F4jr3v1e8KreMX2YmLX3M+iahRtuZOcr3
CX4/xHzaf9ThgO44Gt6U8faNak7upOZTMLXJXpX2KrFG8a9Llub5f7TCHDPwbxq/wKjZXwt0jved
NUPkaNIXbcOtbZR7U9A3qCzFmO7cEd1COzOI8cN0M7n+vq6y6XWiNlciAqkeXypZTpekJrlirrEj
iHm6iho/p0DJbhf1jTGN/HWaiONke0nolF5QUZYD55sV7NTUYwlpu4QsDv2Tsu89JWWya52LMWVw
bXXJVjj3qg0zqvuAZ+BA1Ea16UdDXZe5M3EtGXGR/B62GTko4xFWAmPC2ruzvYgEuOEWYAJI26Yh
31YmCkhUqlbZUr5GmPK3pF2wyF385DR6zk/dOgleAe9f7Vcx5OkboR1lD+hlp39UwwczKKKSZX03
GNKK+YgQXOlVrC8DKtDAxW4KTXVYByM/gj0szkHF+bROBz2dcM/HyMWHYYeJJNrkMlUX0R2jWDXP
TDmDzq0fxBBmd6PLjrDCwb6y9W3pkwZgqYCfb6ZyYqnEhw3+6k+u6hcA5Zpw9XOets/ZbU8mYJEx
FIfEOgkGJ+iTP5LRgWOCmyqJb/fwjeXG1qa5dLFTnp1bIoNbZHT7Qf1Kugtppla3Ya+rNrPTMz+H
0Erii+E0iGbvXvdJsElm7pdk7v9wyYld0k3MgRC9bTLX+gn5RsjT3NtUfjLrFFEr/s+VguJ78G2E
c/UIt3GY3U19e3B0g90ojtj11yq0rvkg0DBlvVy5lDOgqPXy7ITp44Bx46sDhnJbu+9aMbY751Z4
oCOoMKQXhhkfDv6669+g+s0P0NPNg1tHHwtzm6aVM9jLLjgyNOVj5DgKvD4BLkIbhF8Fw0qubRRG
kBDywH4pyFvCzASM2r4FOtrZPG+tsbiMJAVtqVRfFlZXpKxy9fLnE3HAZ32N2Mk6JtAf1x1qH47k
jImAl0bgEEPo9jIvnhkbmQNJMGKdx+GP7wTDS5Vbf1laen81FyMKsehtrJjOsWRCPqzj9yp3rlki
oh9xQqd3zV0dP5Hrx9LVwtHgBpRnw/KY+CnIaJcI6DK0917WvaWBQ3mprccsIWbcvrWMYeJmR9zF
EzcRJS8K06eUFLM17Uhxl9s3LQFbv7WXBsdymrttGlNBV6ltLpbfPcjuYSQIY48LGZFU3710CJoR
+LnZQ+EEPx1ma4hGs0ePWfZX/NHwry13n8ArPZpgVtj7qJIJjyDEJj51KfR34GfLmk8082Yd+KtK
tnpVddRyublps0Tb0fQm/xPEDSdhUFOLNYb0BUn7hQZAZfZ81y3hCSfdTKgzgAe/Z6Lli/k6SPsy
ZASPSytoN+ni3WLYaDeHcF4+Rsv6WCQbMDrS/Fplu0wVKYb99L4La9KQb8kwhcaLyZS2Nn5EtK8q
dzp3yhcdXQ3ejRNHDLrgaCTGQA/xNsCntGtHHVwCrR9nLN/nCovhdjEJP3Dpy3NRdJ8uaq1Nn4Xe
2Z2ZAI3jcAVyF+3GBXB50yfuyakUjUG6s9EinwOv6S8SX4axmYbOll/uRs+Nj3VUOEc0ZJaf9Jz9
KifLtxs3TuvS6dV7qxZnt2pek3ZiJTEWCGJnP9sMIs9O5M0Couofep8BL/stswa8l1xy9evOEDBJ
df7HlO/iJ5QpjrKZ57eSrr8qUcUgYRNN8o6P3F451dZyk5J2l7udEUy9SpPszUpVcxntT3AqK5i6
y5ql7r3VB884L72NEKVcTZa37jEkYWX0X7Mk/9vYLC8jD3lZxHhXah5NgdXiWHev8Ga816UukLNa
3pfXzHwoUmLCQujkK29BhQqQ7dFL5lVkJneLg86+q1z7y4tRybewSZWZBJWs94VqaVkLhfYZrtJ3
OIB0djKJPsoLLzkJT9j7etZJhedtmljl7KE5rY0J72I324aN763IL1DrwSOmr5r1bvTjP5Zq9J62
ojrHzI8QcPTWgQNkBTuheYSrc2KXd07HkiS9wkCv9BlmTwtZvmEME8prD3U4s8kNHmuZPMduEWxa
O8rv0sUB7LfHknLxbjQYesuFWMtgz2RzDRkmou4JnhKdyw1oBhGrrwA76SZfFKtm92IvLKTjObrz
RnZZoGLZv6XO2RjU9pJ9RO2tWe6tWwbHsI3qtQdkfo2x9ZGwIVwLmLkGr1uLqHYQzbsfpc5+LdF9
57n9M1XNsPJv6rY6yl8Ijvy0ALZt0ptJOqgLJGDCvpFu8OtEgmzDodgA9rmxqNkgBDkxFDk2SVJ9
JuA+PDHTTgbUk0W3L0b3bZ6WD8+LPvJufh4lv3puuzuDkBBDEpVhaqlDHRN0gQXngvV6vMkqw7al
j/gYF/lKrObwkPYUCTkhAhunkB+FaYH3jP4qmENkSWa4DyHCZLGDtro7S4QoyPF8hqvL99CmqAox
Hgz9SyMJiXLZz7XtufbDSxanl8iln3cd2kokwQSvWQRDhBN7SSB8q3AODmiLiC0vw/umQr4SD8Om
GIeJ+vlvlC0u0cnFF7KUb4bI2D7CECJ99Vx2zlXN7uM0OjvW2qSUxWenhnsKUv/B7RGzjnwfz0U1
H7bee5J061QGJLVg9hEQeLqKmo+rHZYlDFr4ZeiN/TV9zSHy1S0gY9o1bcDnXienfu6/HCS+0Co2
t29v2c0Zh/zkMMVKmA0BeSU0xnYPRBYwqcda4BBg6/s5eC2neehzjkbM2lsrB6IGFywRnBYLTfFk
56RTW7iclmCzOBXCZuCdK2PXT8B2f1AxDGspDRF06AXb4ont41VrxXewPksbazgyKKOSp0gd6OIB
n9gkrQXDD2nrNx4suprS2anBXynEpCt0xxh9rck9qWQbszNZWJZc2In1JCIiPKnIRZDF89CY6v7/
L8YWM6403DeQS7RvvbTKDe///9KnCOpyDLn0XZiKRr1NNUNfDncoN9WLV6dmo+xRwyzp0WdFNq9v
DdkkmEjvrnPS82JL621JC4+gD3UzmTB+hCwS2/R+iuRVB1O2YR31mwHdC8Z0OYQJISeZTMlBstlY
o4Wzr72cH5qcRDcMKfaVq2s+xJQyK79y/ij2G1yG7XYOMm8dF/Y+WuJuTwYEPGmrM5eErQ2PMPwr
7UwklXX5nUFzwPXIyshWDF7//0dkS/Wxw4OxIsKTMQI7eD6v3XFGlhXCgkNqNN/Y/LGmveNLpFxe
mp7PS+vY7tFbEmdl2SNXjGysXaWTx1AOL0GzsFXv3fd+ANY23r6kukw2Vj3veIL/mmWcjn3rTsS/
/fMpRO86DwcuAUAtRJpU4ksM4KebtgNd0nTL0c0iLCO3Da2V9kcpuv647JPafkbMmME2B/8hDC+3
7a0ci3fCJ9YHwHYGT1IuchOgC72T+XhI2IutieJkOE1OI3sTyKq9bd0VfXHs6uIvG63uIk3gPS1h
eXhe9AAm0GpfJNJcRgttwTI2yG4/tseEB1MAfPE7N6jSDW/pRBPV/tQd4EI09yukve3TqES84sF/
qRcV7PK+2BGQ2SNbJ90qTEbCUjxMXAlqhVkUlwIH3qbDa7zOW3/l18x6feGwjghu06RZnrAKXzzz
l0SQGygCUH5md/Z5vpBvkm4HC3p9EJGVNZqLSArSmdET157jPKMns7s3CoKUoO+FtwyxnstVDrQM
iW3awQdizeQP3gf/6w945Xq/ZYxY7iqkBLvQ7zjzs+SQxdgLyZRwluW54WxPPTfcEkv100e4fz1b
EcoDwnXdCXNMVf4LYq05uMk/X7PEDRP9p2s5xDyc7fgfmx8ZgBpFAdMpLgugib+iI3JkGBGH3eqH
4BpAOKhaJI5ziTq1pwStBOrbbEh+9Zhd8JajNml20iJIVGpREU+7XIY0OdKok3s1D0elGY6MCqtH
XDkf5M0D2uMK2YduBUJe72Iyfwb8+Suu8gn3gVdsQ+Tw+w7teWi6HUyHcJP2029mnMduHnuudBSf
rV03B5tR9twBziCl4+DUknYhXnay7V9QGT8SUWpvMUaOAXJpBDusS/PP2KA9aYWPg2EQH4S1RNup
YJrKwtnKi63VzPq+7q9BXZEG1Q+fKrDoYdoFm4mH04psxTWavvKkVfHR0YFDe8dZVEJ1g/SUT2j7
adI7GcKAS+JTkfaESQYtKfIR9e1CVlydsxsVQYCdHNgySIM1+y1favuJyIMjxtV9jhJhM2fALlwn
/mMnD8Eoxm0s8yeMts9lu6yG9mQS5h+BjJ39oMkI9JAMrwQXWJ5UT2EGWaEdmte6CdpVM3BrwKF/
6aeESjNORozvQw2xIGq31YCkKc0Rri4LcSithljd2B+2AnCZ+MO27AVjD0RNk91T+y/mQ4LnJ+sM
GanjmBVzWvaCM1ecZdaqamm1azfZB50zH+SCgEvM3QwDyh82hhlxzKfLC7uzGmIQC05w0RCwNvbk
iHXSv1uDF6/5z1ybLfGRDeK1TVUTS2Zraq8kbNcGsXUo+0/VQmYQtAOicovzgFLbaBbRJtniL1s7
cYccv/r2kd3kGeqnGCaL2ynMbMsCqiH4VouK9m2FsRxf0mugEyS88EskFY0zElagspldKlstP8P4
vygUp1YVblM0JUhUEFTb1r96KxnG7Mi5eeLaQbjMWuWLvrtdgXvUR5W0r0NaHpbI+cgy9e33w9uU
c+NaNzTBvOh0z+5Lrhr/j5cYXGrKXIGtvLKWexD4/JtBvzp6PEf2sHf6ej/X+XdLzuFUSXvruh79
Vn6fd7woOCFxyiNqwXOBwi799UDGrv3s6Ls3nkbn/8ZTespJY5uj6eNGHJssjEwdWivVYsvGhb7q
COj2U+nuLb/oVxom2YajcOuip1ZL563mjJ+cMQ/Qyia6whVjGeEE5xzqZNzwOGrvtpJoqic+QQRX
puRCsBwUUkWg6+oYYp73rMf0ScZYSaaRZjKmcV7XRdOuFWL8dWKW93FddKyrCxvNK3igo8gtZv+Z
H+J39BDmZpci8cXeaeYPMLVE/xImJ5bi28dktmAHHzFNrLICgtkY29kXCYsrkhq++uE2FzZ1QNTB
bZJDrBeNdD3tpT89M+Y9qdwmMyiuJoR2PUriEngMkrjUxsEm2orEJ0u/035FTOW1C9EhPtUSk1HU
hxed2WIzzXLaTBZzISRdSK1He6sS/1JUPq+lgFDiRUG8n6pk7TgYXayZ2HIiIn9bhLNlxAvmVwtO
/vgNNQSW/zJlW2vph1uOOwWSel9GBnfSMQEZuZxcAmW2hUxy42r5F6IaO8ZeEz2XYeqw24Obygu0
CFCgfv3Ax+hCjh09VX/F1Q3Sk3GbVt3BtgfCtdGlzro+paObr5MuXu6Q2931Ix/noGLhFg36juBq
Ophl29UEfsc8OasyLH+WLrt3S3asvmMeQO+lt2kYlbXFBl4OkDiakH3XOP80sD9KylwmjC61gQ+T
pdPBXYwNU9iL2QIxe4iD+ewZxgyY35hgjoyX46j5alT+mLteyFiH/waf5SsJy0ffohDoTL4yujJ3
TtC8NTPh4+yh2bw7879WPtlS/wTICdj/UQrIvFlpICosA46amLNNgwTiGKble2Dnl5RFNxJrJM8B
BRsZ3v0lxpfrOPxCAOvHiadiN9OerQvpltsFB826yj9yWW5lnSNyczFbLhHATZpQJlW/nmtVl7GP
Nw3fU7pknBSoe1M0NVMRj+t8oebAfEaouPM0JZCX/Na9MjO5avxc//zM/ptP/Z1B2IYz3y6Zwd/s
GnVzNMZ8hKjb3D6BZLDEP2H1XOEIxoGCrLQEOl/3cGr+CcZMHfXWKfSgV/qtXbHHbo8kjddspLKT
NyT+2lsk0WfkG6wqxxYYJtk8DqH/RFAJfTZMhcQbH3Kiak0XfKfSJsnU8xyUxtQuYc27Pbrmru+R
nRWOf+cHI9QmnBGBcNpN34uLxRBzHfU5pAZASOxm0H3Qaa1npJubamSVlRDvvTizXBVhR1AX3WhZ
Ff/qPHkzAWripFPQ3XuGk8UuNiFznqCt1kXzN5sW4rxk84YC/j0uXVhYbvPBqLxGEHeT0w3nYZm/
h6pgj14bttKY4CVjxp2KrKsTgcBGV9IeMqUePNO4hzwVJals4zNqN66XFryFR45ogNtE2MzRpuY2
a5MEOmjs2Nj/zvFkAa8QyYbczkfkugzdMdLMydEpyOFRqnnDMAo9oBiYX2dfrpn2RMR+2hYHXUVA
JFFX6Jxn+op0eowxUvvC/mtn4qyQ0ilW+n3z2FbzXT5bsJAC22xYzTE1liJYbdukwPgJLRjQhUFd
4ORrgXUJy+PD1CJWRL13cgm9gyYl2PE0tOYE8BSM2SnaweB4V4bPDntv6W79f3WGtUEu5mki2o95
Ii/mwNUYNNucjcbWyWNaR4YqhX/w42mXzvmrzOLPfiiw1GDHt3jq4ky0+yClIJnb05AGLz5wbJu3
Pr5NFixbYP+a5WbEbbt1kDYGrnnP/JgPqYXmyjNvPcziaXiAsMu6axmvS83m0O9c6ohGH4TFJpK8
kcvtr37CjwhIDYxMp7mtcygxU1lwmHskWEw9Cgq77z/rQD1LgDapBslj3cqKhGlLw9VLsIH9Tcd5
AvJTMxZszJrXdU+ws7sepHMfFThmIwf8lz1arLu5axz7OvoXU+RvS84PNCQtkuJ5ppThvUyqNj6E
cbEnPc+jbpc2zg9o6qh4Eb7oaysiqLyDPAVaHpReeBsoeu5a97K0wFRtrXr4Hu6/OS0f6VBHAFrd
EeIs75A0UGrc5gDHA9q+utqVzNcF5KzN2EQnmVVXABbnvkKeE4gcfj63cWfjkCMOMHpNM3ttAfza
CUqHtWxwnI72O/mkAWfCwGNR/MfeeSzJraRp9lXGao8yhwYWtQmFUKk1N7AkMwnt0PLp5wS7rYuF
ZmTYcD1b3psRAQfc4eL/zklf4Lx9HzC+xSwld2Ne9rcplaRCrexl4qrfSwvcmZv5KLibI5OUU/Rm
fNbYsFi1vCygKbXTbR6N8T5tCnBZzW0Xpj+ln91UMFfXIh+YRohxOxplumo1g85s86rtHR6EoGLu
7/jBalLUeJu7rdxwqsUAwdaIZaRPkc/NbiZ7WbrN3jLbbEvI1oMSLX9R/HTbYZsKMnuqBltlfLEa
0othaOwhODzH5slPHdePBGJuJ0f7gWkNtxPw5Z6OklbOZxVTF9qOr7I0r8aJYp6mNe9NNnWXde3f
U9oHD2k67UpQxsbKffNr5hbH2jPvCA38F5ucdhyvOPN+USELcoLVU/NDSXhmS+UK/xyrAbPZcuz7
jKGXMD61svG7RoXSLn+zfYR3it8dKDjADjPWGwAfNSfW7Sv7M+0+VyOmDCg2A9YHi9bU2PiawGNh
xmWPtiEqmDQ/ktQyYEUX8GaHQ+Hc9lM/esNpMxom302JkX30mX+zMc1JE8UxHADeZmZ1TCL7oYF/
bpS9ZzRboWofOqSc/+L2/n945+NYfP7rHwSiZFON959BlEvgmxLh1Lj7+Nc/VAt05nl459V7+j7W
0fv/+pP/wneqqvtPDdKGQbGcCdv+ZKn4L3qn6wL2FJbNwtA6IVlPDPn/hnfa/9SxeqiCeKOju6qq
gt6u87YJ//UP8c8T2xqsJwW3qsYfm9r/C77zP3HZiqYatnHadp95ADKOlDMgoTUWbv1uKqaVoWbE
GMwLmjZa6jc06L8//vS1v2kG6oI9f0gxjTdYDF1QGyq8n6r7KASWWj/b/9bg/02V/T+yzRh3ZFP/
6x//CSD997fMxAq5YHCAnNV4U2R6lm1vwtS9/fqjT1juf7NN//3RM/Z50lQSTUKL8lUj3KgiOyEb
xJRuOOCppvr0AhP73G2Y0cpt9rxqVqCNx2xs4WccArLwGmW1/voqTnfzT1cxs5K4YanzMuXjfU42
nJgSdHHlUp2m5zzO//PI/+EOnPv9J+bwb/fZtSi3NzinQFVerhRGY4QJfEm7+vrjz/x+eybfGUPD
t52m4CntiDCxt0nQGv7AJnIjEtp2omy//h7tzJNkz+jsHZuTWuFWtdcvQ9ZLK4XEyod8A7i5pnZ0
xSxo2R79Hy1ZFGshmC5vslW46Bf2yrpwq860pH3qSb+1JDMONHVsuhO/M15ipX6zc4v92sH7+grP
teSsv4cu9UVqgTTXBGfBzCu4Ka0WSuygvrZJe6HTnPuS07X9dg1hz+kb6YHaEySrg4ITvklQl/d8
mkr93WXMenwdhAF13m3tdaFYjygjaivY9lJwqhRcuhGnZ/cPncaedX02hfRB5jQVSCcNftmIsNZk
+sBkHcIouUBV+5nADoFTVMbbGt0ApzLUilhqTx39SN57IdXAZNN3cN4oDG0pPmJv3GXXYc/RRjAs
k6iw38d+dB/chq1iZbDiJ1Gzie5GTGU4oVsNcJ52k94oq8AEb1qVpOojHIN7WKBBzfZQqu3auis9
DhonAFpDs+MALAImNrEyFNK8i8Kquwl0N9wH/TB8cCbuyAXFLeBw40KzgQor+VH36/iqHhQYKGVo
1c9N6U+3ZWbI57+6Xdas/5a1qSGAHwhyUJTNcm7JBhhlslRGXoCbn+m3c6tCq492Ymtp7cFhhJgG
N2GRjNkFR+p/qhv+5x1wmgb8/jhPReszEWcWh9fhw43Cz1BOV3kVfSaK/d7V9ZOv1p7hFk9/1Vj2
7F2AeIUdzI4x6LSWD4fPofnUjbsUa+ffff7sZcAWGB7RmhGm8r9TXgzo6joUBavg6IKD48zNsGcv
gzpTqcHw6ZyF69xbkbxq4/hSp/xzn7RmwxcAUscdOl4EE1gglphLV92mlPD9VctY83Frko5sQ3q8
Q87Npv6Qt9rCLn1yE9mFCzjTNtbp338bGoe6iqe2I13NaQyWhcCPyEno6YVuoJ7u4R/GLGs2ZmmK
LNq0JDGlTxwzsz9nbph1+qvWZvlNLQWV564Y91ZVRge1q3Rqlmr7noIH68Ib9NRUf/oBs4c3Ga1q
iP289sLMvAptfBtTvJ5y9+/mGdbs2Y3aPjHxftReZvoU3uYvFSQzEYqrrx+Ac3dn9uTGdSENImi1
F1j5uqPwpnXSC53iNFj8oWHM2RDosNMzNWbPQAHf12dPelqA5ucssF7BErjQtc/8fnM2fcmAm6pm
wjg7dIRYrWMVX2iYM290czYE+pmgDOn0wRaowSZ5y4YBD4cC+PjCc3OueWYduxh0Ixv1rPaUSaX8
o9nlXXA/TMq3NpVHSuMudJBzDTTr4ZZQYYyXPJ7lr+3xoHoM8z6/0Ppnnn1z1rfVQOFtbSdY9Wrr
SkzygdpdVj2lvDB2nLsJs85NnkGLjZE2KoPyaJNZ8ivKCrpsvOHE8uHrHnDuGmb9N0XJRSqVF6mf
fy8TwuzD22kb7usPP3cB897LLnKfC16kWMjXcUD5dShvR+ZJhI0vyPbO3eBZDy46KaHm082Y0Fii
W0rMal//+DMtY8w68AjIvYRnyhyGrW5DPXCvFy1HFV9/+pnfbcx6rmEgyHAsmqYCWgXBXXpWbX18
/dna6eb9YewxZr03IA7iGio/He4eqVTBgfCqywnHN6FZLZVBC+/0Ok2BX9TJFlyg2DYxlhvFFe4W
BFP3AO5ZvBOzCQ4E+SGydYG1nwICxFFGzVzgq1TtgYM81ibK+MiN6wuD5pkHxpiNCmMUJo1lMtxj
ylwzq0AtIt+7ka16rWn+bmgzTvf7tzcy5Quk7kcKJeT4oljv7JOve8HRSeNceHDOXcRsWEi0gdM9
p288mFELhF5WUJGHjtcOOLCvb/C5R3M2MMih5zhI5xL8PnJe2Q1U9w3YsvuhlMHPr7/i3PM5GxeG
FkKOn/EVQEsmDumM0n3H45etvv74c200Gxmk66QUriSNR3i1AzJetvWyYIOCU7jN199w7gJmA0Nt
9ZWaDnFDepz0W0E9u+gufPSZH/9L+fbbE1QRO05IVLJ5oxD2yq4tX0I0p3OMxt/dYH0+OrRwXQiG
8ghxaAa8dcWbhZqy6ELrn3n56rPxwZG57DuK4KkV+q72AzDjNx20Suq/9vbj181/5hHVT233WxvV
qUFCuwDTXw9iZbX1OovzW/LcD19//Kkh/jDC6bNOPClRp9dN1nhJ0o8vfpaoW79K3GdRyniLGjij
rN1XCezl3YUXzbmbfnrOfrugWOuizslJ3+tB+B3bCsgUn3BLEgD3KdVLb8xzd2bWs6nR1kfXtmpP
VuoiovTdtN4tqEgxRuZ6uHApZ7qGPuvbvhs40whTxCu1auSwXX5zK87fvr4z59pp1rML4uxZ2dBO
EQ4d47mrfaA836agutA1zn3+rF8TiNGJdfL5SkhURhiSdFR946fRrlT7v5uczt3fJesmw5enu9C8
aryex9hetOK2nn4CkrhwHWdugjbr4mCV/KYgROSxCV+capO+Ez7yvr4HZzqfNuvf+tQrFo7D2ovz
m9ByqSQeqed+/frDzzyi2qxnh7K3Muj89Gxb7IqaIn712eEcMzIxVOhPf/cls/6dxh11H9DwPZMa
HF0WnpNN36sBat3Yyfd+Auzw9Reda6pZtw7hKCd5qlGFACDXgTh8IkVptn3h48/d5Vl/ths5TLXg
uIXK46OBBzfX/AsP6blfPuvFbIeGI1waJnmKD5clW5XghorMWH3dMOe2Fn5ZYn8b8BSg5FRsC9bG
SRO/AkMgbJ5W9orUmvZgBFStV9MIbmiI3Vs1jet9FnN70EiUF3rImW04bdbTlaIjbyi5NQD0jXd7
XCUBJaBEflcKJrT+wrecuUPqfJofRoUC67HxDDt39lpLuV7r99qFVjxzk35pr39rRLMncq+E3P9T
ZVYWWz8TqTyUdnv/9U069+NnHd3F1G0148TufqBd9yzaV2VBhfbXH36mo6uzjh5lPRxYi80Rhwzx
qL/y3oAZyeKN8I0z1Bd6yJnxXJ31dLVvyUsXTuk1VeKvLZbS6zSzjW3TK81HGeCm+vpqTkeof5oy
qKc2/O1WTD0U33iKSi80sSAYQByVkby2OACC2MQDeqmIKrJqWmSc9nQYuaa2enXLp6+/Xj93q2Yj
ASyxlKILYvCiScppi9U6hupadeHaBSfbUf2dG+jDMmoNdaOAACEJ/6MSLzpqv4Tzmjpm8pYIxfnp
I25aZk6j3bZhJm6ycszWoxDNnkeZpWSWMl1MKGpoje5bZ+glEdZI+TnGFbyLKNZcsthALgzXodrG
6sQGoI31HGhUPTiE8p+LUgs9MWawZb6+9NMb7Q9zNXU2UMmKRFYYDujk8pBfkFdkzca9nw9bOSa3
U0/BfZj/3eLu12D2200uzEwpxxg7bxShrdMs5aeqmXeprf5s6uDb19dzrl/MxiWI5NNYwljxSPv1
i7JgNDLMMKNkWNumClTaXgVy9vV3qWe+TMyGJ5fnxnAiQdow+B6DifYdc48368Sa3Yes7bUAcgy3
LoM6PWCCCF1qcgY2LAAPKqkJuq6AMVtf6ERnhjMxm7TonMvKIoJfFTiwUgKd6JlURgpjtfTie+fc
FZ/+/bdbCAo5JM2nSi/LGmUdIW481V0XC2zl+m099BH8r6ACt0nUMY5TuC0Oad+uAO1UiSHZ6L00
vSSFeF0bjvaCfjtZuT3VtxfuyJlxRMyGxdCoCkhjJedyU2x5ddLZH/7QV8+W5Q8rX4YUQImhWEZU
EyME46W4Swc9Rghh1iuNrk4UIIbo+vWvOTN6itnoORmVA1Wt6j3FgBOIJEenGpW8BhX9719/w69u
+ofuK2bjZiR06mynKvWEmfYWZbHRQD1iGfg/YuaYN4pbKzBQVKF+KLQM60kVO6arj7rcCgE/WO3q
6sLC5dyjMRtDoWMptewoiQ2z/Gbs1a2M4Ywh97Iy9VEy5H19yee+ZjZg+RWgAkhZGjt/ts7eJTXA
sdIUNxRFU8JG9Y4g5tZo67/7ttmCKdMKlFyx0MiK4EptdSW87oa+OGaqZR5taVMkp/T2cOFs88xr
6KQb/r13kRbOqdtwNG9garcVdvbmRIVzYfT99S7938+K7s5GqyptYByLWMdf5drbkJKALSYnihrj
UkfPqYhg27L58FCWMAoHXcPXrrQ5k6NeWadkC8itU7fNVrp/aZ/1zy8f3Z2NWM3UDOARW92T/AA3
OApN+Qlba3HiSKrA2TiU+/o2nvui2bClg7MNsBTqnMTF11b+oFOtbBrhyupqCgRdsTKVZPn1V/35
+dTd2QhkqqPUXXjtXp/ITWQTrc0hAbNugf5xPeR/1dl0dza01ABJU+IHmucT21pKY1Dg1VF6OjTx
mx6233soHxe6wJ8fSt2dDTG6BikV6bjmQWsLkQ3B9mgcbfN1a5378Nmg0URsbYdksz0dcS3c5ik+
uNQn/GUrzcYKYER1o2QcbdiRO2wmSpVuQ7jnO6v03TvoDvaTPqAf+PpSzt342VDBhlOZdeBUOK/W
qJpOfUA4C3vUoyfVtDqscmZFPTHYj9XX33emPEp3Z6NFOqoqauiC6tKgeQs0EpgjBHX9kT2enYXe
qSrljQ69HIDoRubGuuiM5RS1G80mU4gLVdeUdU5mcyr1dSQE3c5mNkq6OzMZ1FLPLJMLQ49++kl/
GHqc2dCTOkaYwaTpPMOhHcgoFwSy+pyUI87hYNvpSn6glGA1udTN25PXu0S3QllSRkRg6pX89EcT
6RjcsgI1t24ZCfk6cDMiq5hmMZ0qN8w9akLDTrWyTTeh2Lc/kUBhuze+Fh9LwEjPjTL4D304mTd6
EUcByk9u0YW7oZ67xNlY1tdjBsev5k0sYKr4iTYyxXXjnsRYFpxY9rXrXJmt0T8IJ5cdOWucQSbk
/Uvb0meeP+f0779NzXQEd6ml5qnXqaZYxX2dHwYMGyRgU/8D7ej4JNzJVS+8hv88t+E07D+/DawD
NVb2ACy1AZOFcIlp4ZMS2jujkTdfP+Bnm3Q2yMXYPAbdFA17TJ3Xd/UTrrBNFENrqZETCM3Xlm0E
5Eck422mtB9ff+2Zd4VzGqp+a8cSADW8bdF6mQ7uHjYSMcxphOfdCcWzh1BctyJI7wW4qAttefrk
P/WO2SCYdqaQiR+2Hqm7d90e7dc66i9t1p0a608fPhsDkU3qyC6UxoOsDCmWjCy5slKI60BG5f3X
TXbuYZgNfSC15ZAo0IA4j6quGtbNV5GZE5K1CW5fmdmQVBea6tw3zca8HCBmD/tcei3LB08fa6Rr
oRm/mexI3OOrVi+8xc+02rzGFdIjVlbZsX9tW64nJ8J0I8roRRuz9f91o53Zw9Pt2eNdq4Ef1C2F
0qC/8ABj6SCU0K8bGZEzONnMnDEDzU78mvXs3ilewqk0LwxXZx65eeUTS2KzNIei26VpWDx22HSW
Y2dV2wuXZv5acP3hsZvX7tpK32Q+9dMeRZnlZ9BY002mkrEBZKKOmyK2kl0An+FRcwp7TRFIScQD
ZEKTK/a1LhNOwp3SJ2Xqjjy1GlZmVX2AKLQZ/HTj9z+SKd0UkriZKJRFWmffpW9BYUfpBCSxbZRD
HcYfbT0eEz+DN1uh+MLpNTYbM4h2o1KQ3pfBPg7MBFV6t1CJ2kY9+DXASU34aWG4AvoDPJgFOtTL
RVVLdnGHTVEMy2iY9oWKsTcETxkQu2pf44HKWos8eoxHNs6xEvlKsojNtzBnaWyCCorqJ8stVlNh
fwAaPcqEWpQCiaCAW9tT64f0egHdbmOM4jO2nvB5rXNd2eNDW7lpRzCJKs3TRmWarc3mPp3GZiFq
3B0I6BYNwgKS+o9O32+ySbuhsn/jG/vU/w4H6NY1+zejLn4M+U3HO09IuIPpbZ/+NPyPU46JO3Gy
WsRbhFkU8FUUi/cro4axxwpZS4xtFVTHwG4/TzbqUiEarrh709+iNFprJjypZDm6j7UkSeqUqyy5
S6JX5eRzy27SJj5RxDxUf2DyHxHYLgJkr3nRLkf1LaKkr4BzUeLtLUu5M912XJkIXxpSX6zPiUA5
S7O/DgiJVtkD8o4M1JCJVEpMoJBlOJBjc66p/ocHmg77smrZbcdTEoNK0o/BSG5sDIbXrECWM0bN
E3x3SerfSqaVNn1LteRWDz+z/lsGf9hJUSo1GS4TZZUF3tgQTORdDTCBQw0ThOQApo/8aY8pemkT
6+nbuyqVq9L/ZMcJaYd51FR2Y8GZrTIw7/hpdOcqTV9N5AsiaDkgdsO1sHXEhI9Gey9FfOczErNU
5/tI74fGVnHbLV6AWxLPd/gQbyo3P5YgJli5k15v2T9SUDWYEKi7utwp7vec/zgY3dHow1vX+dnY
oBF6zQs1hcy6ysN4YougxyhUSufZZyHhqsTQu412WbJ+RmUFlNgrWvYzLXfcTyZxQyzx6HX4gxrH
PfEt5mGdMzEWifZRpcCmjoNVUKFisk3Sm8rHVDgb5mPriTxUX9yXwHfcUmyRSBpsc7ABVICOV8V4
irfiYwu90K3JPhq3YetuzEkug/CxsVUF7aw8SoNTqjz/ZFtpoYzfWtu5EcVdntw2JyJZOt4U9rRq
+xNbqDgMxL0Harv81Ed0ssvBKvjo1Hpo+Gn91gwGMs1pk+jtNm3ISpP3VouBUrMXwI43wzS9qf1R
jSi7pzxsvLXK64a450DaHbyhdNN3zBoHnieCge7e1uI9YJ2F0jkQos11mRM851YHGjlTPdiblvld
LZjUlWz0QLcyv6duvFZIpafd93DEMKgAMABdo8cZnSx7tMP+TmuJNCicCuA8gj3PhxsAs80fkwRG
mDkVLOGbPsUNBoaq0Z8KuE+E5ImpfbdA3mtvWG8XBqZpq+CPSx/VNnd0Ssiiwa8hvW3DZx3LjW/p
QBXzTee+dV0HKDp+6YKrCiqzP3C9DjwuQCWdK3kIALhqgFS1lDRhuTXzV0eNDkPgeGb2luKHUdXq
EwU6xIlo3zvsdPo4ItCF7JvxtSxb3JVe0+SHYLgRU/dYlVegbBdKcaX0/rdOcCIc8gJAnAW7BWCa
vBLwKLRMXxoGo9MYL32WHifiYUqC/2TXC9Em6CyjogZa04i9urh2cYtoxtsADiuHTuwbn0WAaJaZ
oZJ/DOltXaBTseVzkLwCnCWOCT7AMVmNgypC6hnyPADzPkAU24dC33R2QSo0O7mL1mP46cB1sZz3
PJbPRapdDXaFNqA/jiW3pLSbfQHtHx0RJoqWLqmB5RArxgkkhgBHdAL2ZfWuygQ1CE932/QM7sOV
kjJmaM7B6hEAs8sC5mxappq2DGFE2IO1DcB5wF3/NqLYwKuNw20ZBtOmKNFTmSzE7ObTSI0dGYAl
OQuPisClVTEZjQAlwFGI9Rdy/7tQz8l+5qSOOSwN6rWTHkgf4LQifKAes5abU2IYLHXNS8t3rX3H
+rjBM7tEO7/M0WqxotoUImK0uwoyvjqJfiQhqzXxCL9dZAtyYiSWiLJXL5ELH3qBF7Y/qI5uEGIw
Y3beqrjxDzZVWw4mtNy/LoxMuy6kg7l1OiXwRWee/Oph9in6TjwQcMXNCRHkPgGqt0krroAKSrRi
7TTUB3Zu2+Og1CgrzAKtU4aY4QqElLpLlIRolupG1T5hOUV+tNbCfaRaGTQsO0g7YvdRcJgqs6p5
93YuRdaqSqjesVeuTKItR7P2sORQ1vgZR7G7SxsN7QvGG0hpIAJ7Z1lCA965wnwOGts5VuFU3xT+
QPzHBAr7GA7yvY2UbVyKI+KjXRUo6aHSRwzk9STLWwScCG/ZOfQ6JjDrgEL5tWE7qK4bXsvF8DS6
4em1l3fEzKtdmerfOzaiD9ZJb4ZtHKZ3REpnovC5jn8K17o2Kh8NVL6d7PqQ1+TH06jG/ZnnT3Eg
jp2ZrSuOnKkktI6csfTrSUZIsVLWzHXSN1dIETao7LLrauhvtLEEp2Ua4jqe4ofhVCFD6OSoJe0m
0VpEHTZqGEhI0OombDKRS313rIs3yg3XeQplUaTNXeJC2DByy1iQHXwyR8daJXHfHxLHuoK1gYFV
ZYBL3e6pD8OXqHLFTqpSWZYn+69zUveS5wMzmdxPRfeiauoOFu5D6xhH07V2eo4NiZrXVzww62HK
0Rn4eJibmPO/cgBmEGglxy6wqsi/A3vgaJsITXzfAytPkM0Dc7q1c3ldJi66FGVVtOKlK2UE5rva
q1RzLFVnPLjAUCTypVUUOq+N3bm7MBQPtlPuCGbBYuKZKZ16U4II05N4E4XNwanNgyQf7KSVPJQ1
YXe1HL9FzTCsyPTtwwb1WBj7+1omAhyvhtq4BeLogkA3zQ9SP/6KfU+XcaoAPyi7nNq0TgwwyGSF
aAba4w+C3hNOioactezsiD23IEQqgKKA12PjxNZCcwumsIo/MffpYh0iFhzNKNtwnK3J+7ZO4aMr
jsFapVapHVNyvdgIsJLZQg/r8dHVA/kC670qDqCOR8trQfH5/LURf6LlgEyWurncpK6i3qEe0A+G
UzA5A1pWlcyXp97A81Dq322IjVS353G5tIIpLem2wA5Weqo4CHwzcXSKlFWyG8f2ldXrzZWjTkwo
a0e7Jx7vLjsNpbXKByzpL4m+sSFuFdu+mvp3VTttBHfxiIckq3prpTmlgocumZ6oc7CQGfT9L0vO
5Hp1VTO2OKIWKOFDkexVg8Bjr0fNIdGwI8I6UBObYTZArkUcLgUVlSgV27+0WvfDSMBNeI5iUL4w
wjjcgMNS143eTEcTCCdvUbOplmWGFoUGCdjyN7sh5jFk84H/F1RAlADETrIhxASX4jMOW0S9Sk07
wiIorL0hbfjbCgBFbp1qkVPHJ+ygQjBKfVG4MPB1F3jGUiQlsm8jc4t838Jua3Yd/GZ7qY9h6TNU
h0W+iYJhQm8Z17IBTis+7VTkDwXDjwl0qYkjiNH4GE/cWdxwU2DG2UqykAUZ3/lDCBXLtG9YzpIK
jZjBMNHI9PJIxMxZgCYDHpKPwZQtOs7fYRAmLEgRcZfKcwAR+roOixLnqKG+N21JUdGItwSQqcju
TROI/D7LwIqjbTBo8jQ0mlvLV5utwfPsuaytDmZgYxk0XEPsOxRfTIrV1j2EnNhudbOKn5zCd25y
zMpr5BDDfcGNACqFRPyOKs5WwUrk5zd5brk3ZhuqXmMJsS7ctt46KDVZrI36tVHb5RWJzRS52dA9
RJUaLntjEnd9wIJjKXiTQ3qLKm8MxmrPeWZ0yAD+UIddplAonMr67GM1vpcw/6+jIMy+D0qGMoqT
Na4JeuRSO00n9c6oQs+FmAkPwyRUKbWm3tickHiZD1qnG6Px2jeN6jCFqMgsB69aJWyXcjXTUIFp
N+EBCAd7lSUKDtdOimMfnwywcl0l8c6JHagWUqrOGhV6t8/DUj60SecfgeoGmxjU+KGOgv4xCGsf
MiTTVFMkLJeVXsifzG+gQGT19xFx68Lvm9sBpx/TeorATKVtD6Ol7ysZMVA0dwFLEIzgA0pDSEkr
FfkUE8/opzoWV4k5hd9is3+fbJ81peCgBLHCvabhURB1+UYRWLBsQ5QVvdU8iQTWu5OkkNR5gjdN
5/rcoqZbFJMh1iDcUDsX1QtC5HipSvmMMTPb1n4LI0exmJ8IdZfXkLHaqu23WjhFKwhlCR7r6crX
zeHg+yfQsIPyK7eBvsflpJNpjVDfMSqBEX/RKou8NiDpKzNyO+pLI+xOfpbdJJEaHZEBnQrIimnd
uZq7qvt8XIE9HVZd0Cq405mJN8X40MMN/XDtzHlSHHaHh9FwrumEIyyK2lkmYHOWjbTbB9xR0c6V
rBNzhHlLILzOJq91aw0hxL/3qcY6GDXEOUDGsMJSbMFAjF9yKInskgHqitOifPMDTVkGkJ02elFH
G00SmZcsBRPKnpb56AAfY6bdGqxCNVNxQPjjx7Z9UpV2ocjHLgz9qyYeNY+4C5SUDrK5m5ndPuqy
ZNH7ZKaaDJ/PoKXRXivq/j7KFepYAodVdJWZLOcCE4xQP32OheUuiPi8NCniQTzr9UPOIecu0/CD
THnar0y9xgPdEWW1zCi7UhqrXGY9DNZM6dIdwEX0cAG3JQ7v4yyaVg0AlXWBXJTzfgBLRtg1r+kg
bBJL5U18Gj/avIdMaIH0skIbimZavE5KihLFJLdehmVw5U+V5aWJdKm1oZFZhunXel/EV6LCEdtI
3QRhnmY3onLDY4Nk9agHbbDixB8rHv835E/Dgp9enCyTaoZQZ6hRoVn9S6oZ2bKUHfhr6fJWP9Fc
Sswo0HBY9ssg+5lm4rHV2zuUz9amls6j6CKdvSXI1jK3KI9BIxOqiOWkVMqHgfP9hVAkeydqJx8M
skfrWrW7Vd6mdw0ElFUGKc8zO1vx6jrHmAPuUM/YAylj9yNLJwDqRbavmhZHIXT/tTJ074Bm1JVh
+PRYDoPB11ffRYnualKNrev7nDFmWv6sJj6C03pSOdIX+Lq74DOyWgkZLKxuxkYV912cy2UUUxAf
q84uokBmnZHVW4vKDqgMDGMIMuZzY6XtVWgMgIwalQjqUBpbG6Ug0/z+GQoruxpDzAwTZjhs/ekA
RvV6iFyHl5fVbrvW5Z3rK4hfggqrdT7tDKtQDpHbp6tCIxnq55+BQ/M7WZcdzQaaE+NHuSXjp4Eo
Vh0PY61zqJTT+9rBvZVPkbFQAxgrqrmjtxyHmCEE/wwgWs35iGqluuXH3+Z2cyXVGnlKV+bMtSCG
gaypZXYzxq2WIMwcpgDs3HDXkbtB4moVdzoGrg/WEMCeqry2taUatN07uuJ8XPRhVO/AJbfrciz8
aT1YDiXrmZ3dCeyeoK5G5bMuNUy6emrc4+nyV9MQsA3ZhsWa5Sf2ok72O7fKwclmIRNh8j4LLSS2
7pcq/lgKDw8B3eEBeOj4xMoQ17DZtRQJyUZXP6zCDjbMBOCOp1Fyi9wzMfVym+GHh7kVTd4wCrbs
Msyn4wjpUwMdqoaCJbPLnOmQydRBqFEK93nglfCoMHd7MmpZbWK1N5YE1mGplml/BxMs3cB1AufP
UUD9s0lGuaqlHw6rccjB2vVxn8HfrFlUgcLm80UWx29GADLJqQuNL9FrXiKhDoi3C5VvlZFkOyL5
Kts/vgpXP8uemrq075vazjfqoFm7qkarMEhFO4ShBZvPbRmE+mjEadXaQF2ZdLnG2qkcn2C/Oozf
urDDIzfh3eTEfrTYtVE7n6jUwMxfJjHHiFHNMm4x4ahEz931VPh0rcmgAY9VnXx9KQZDXIF1se7U
gFuHUG50PagSzVZtYF6GKm1+WoS1aC7wHRb2gOFExjyFFiPIoVBU+2kycs5HIwE3+2QjK1+x1Bgf
1mSCOQyxN6GhPu16KQnyL790xVHhlOIpM8i9dVHuv8caHOFN22dZ7gm8IfT6cOBlZRRO9qxGUVks
C6dg6kw3DpMl2bbWWtqSrNKauBiJ1Klwh/IOMEFUXeUpQN8unHqbaFoa9GCE2UGkyJS6jALipJdk
GXnj3gHvdmUlvjp4mqB1AWLa/nVX2uleLbvow4pZXsCqzeND1hkBvLeuWWFoyN8SSepwVZjk+BcK
/KQr0UfdnteLyvI3P3kYdR3oW0SqY9VpZBTYFABzt044t5VI/ZScbl1Hun1DhDd4HicZ7xq2YH/A
6VSfgskwP4ZOt1fY9MJrHwXwJghBYtGa5UMaa7zeUldnNYG5DeTjCIcVlswpzTP5XqDY+gqdEEFm
JEDXzQALxoJt+FxxOLFucJIcMULpL1kj/VfLMvXPDmixXMWJnhZLfXImtGXYHY+WkrMl65uO80NT
S9urhZ3cyklvlibp+3WU+EeOJKbvvSvEQRdue5x8O4K3jJy6iyLG8tId3G3Q1OkPlIDpm+k6Dr8g
6Kd2E/TsYLBJrATVbRMbAnir3SADkzyzXl/GTDi7/8vamfVGjmzb+a8YfucBGZyB6/uQ8yApNU8v
hEql5jwFIzj9en9Zp2F367ZKtmEc4ADdXaVMZQYjdqy99vrG+Efql+mqhZ1NCrwvLsawHdZmTwCs
KsnhRZ3gwCDxZtEP53k4UqUMju34NpjYVXp33httlayUW7ZQ1qFL9GH2VEcTayZ6AsgIFNb1dn3N
3yAzXQNMHlclV28wHoIk5oIAbb7LVdbEgLrPToHA9HmBPrjwWn1d6fxoNF5DLN9wxnbLzTClEIT7
gbOl5hKyKmsOZkVA8zGbzYDSr30gsXwbaGNnFSFqXe/f+G17SwvXwq5VOBDa5pZkxxBRlHIrSdtX
NWT5zXnUuBbjBVeGtar7niKu+en00wtJZnf1xJsSLfVz7azcIL+IBufCNHqoPoRu+JNHfCn33zz9
IGVyF/QSBQiFGF9AP3ODGuKG2ICq1Me+zK4RvHfCz4qLKYSokEQ5pasoPeRuHjtixelMVL1zWRiv
bX/sa+ORtGmYZxnduTw+D2emW+iOr34WrePOuUg18uJIeuVRmeWBMLgtDYKtZgzT66ctW1IALTV4
QCXc2EXKrbPkGLZPRtGRcFxRnNNggcCg5i15uTgks3M6NThWQ9CoQELtn13XI5v5m7ac7X/R9/sc
aBOMSrSajPBdGLc5WGgyNZ9ixprWRJVGDy6ArSvLlJTrBHHp2zYJPIJe41S+k84+38kWvEPoUwOe
I4VsSHZRZ2/zthohnjSJIGKT6vmiGBJDrHQ++XJjUdFdFphXyNYeVFcBNTZGkGxy7o6kIyhjwVrU
f0RZPXlLp7JBtGLJz67BMpgfjS+tfR+B9YF4WJ9z/jqHxloz94DMRjKaRV3lj2RmeQHDLiMZpG43
D3un0kBHPDovXLnd26h0zBv2TB5gAxZK1uRQ1QNVr5U1DmTq+7FxIjLRAm3RRa1a6c5uX0dBriVl
kWmALsksDh/XNO/bRk0OMA1NQAuwxQc4XNGl4Wf2fRe488WkU3lqcrPHc0mwd7FMZxvUB6Jwf2x8
OOylkMklb0Jfxw06KsNppti3+fmP1thtnluvsc8PVzn+QapdQlR6fkZSFN7U77KCnBAq0yi6tMC3
f8xTz9yWmShNjLtQp9GqSaH3nXgXt1zUKUdCSZfCiNJ3o8ysY4UP5jkkLfnJn6r6BpqfvQ2J8PaX
Wo7uhetMkHplZ72KHkqg69jEP5ZxcOXkrQ0FybYJBLd92laY9v4gxAq9uAgOTlzHHznGQrpTTe9f
J5NSD8q1p0dzch6pUeM9nEqJlunn+XsjmEtO7XC6FWqwL3wy171FG/vD3gq6ZD3GtvNa02ivYdc2
0f0weS5RvpV07sKiDK7BzhYtW5GSfMD46w6yG5DF4xC4paggqC3iMe8ui2mq90Gb26cIjDaRnFMy
rkEDZy65KpYBZKnnVrNQRlNsiKMkylBM/jpyGLPcBYPJHcCLFJaCJHtSoR2yGwt8mWTmqux8PQ+7
x0gL9ZZMHYyVMm3sAPkcCufCN5RbLLjx+4QCNiZbUOYxuTSoMEh2Wey4FxChmJXR2owevAGlY0N+
cnQp7CK/Ke2Mg95zJzjLxqRIEBXOiLoaVZOd0JgUHEo1bMMzHcIbF3YfqEtiIQOCDURpLtyJ++KK
9RQ8Bl0AxFJ1Das7LaZmF6ddQ/JzNsKL7KL0xc89dz+3A1RzakAQMTl100KOYXgRpyq669G5zxbe
+NjS1TomrZvvRVbZajU4SjlLo5SB3ukkGsoFU83Fle9pZ59Funlz+5k+QMmC2KRVKs/fiD39FNwE
HplXgezue2eH1ihXiarFT6QLoJnZaOc2mdSl/UAzvHsrsYbBhIZIeUP4S/buWnZ0ZNkB5vUABOxz
5fiX/cR0r5ybAkGRslzkU/DObJDz1qQpKn5czvNWUsLB2xp7MOB5F5zObOt7BVH90UkRn30YW89j
iOFmju3uUcwVWc8dZy01+8gRhmSXEcFbSC7r3EmEu+ppqO6MObXEWqNzhfSgquRHaep2M1luu1Fl
bA2rIrdMl4dJzE9iSPSHDmfSet0+b0HpaTn8YcAT3XNVmDmT0/q5RsbpltXEGVLOTv+j9tvpyeUR
eUrNyDjBP9SXJHOHTwS6jR8Bej24OG16SwpWC5ZO4NN8nWZzO+gm/tCxUORX0Q147cY6wK6pcmft
j1H4UPkQGWRqltehVsXRKOrgae7T8gSAzL1Liz5rVz4N4buAfHyxCGuhXiuHjtu54N6rpjLPKW90
c4Mx888rPTYkfyoq+LzdELKSSab4noFfUoCEiPsAWvE0HsMyBHhDXweOMAFBNGqnOd/WOVxpt4Rs
0GKFuTRyWTxkYwoyWEwqfYyCmTZMQ5L9bjCm+WgOdtKS6x3O7rJpz+pmkUgaAaahISn7TdGNkFMD
jAhDW5o26FazkwtlOT3E8Lasn7oo7uMdSMyJbLCi9R5kOIrdnPj1R+CGau3yWaGIqAEpxZ+gAnp5
mT8J2JvvYeSjPQUVe0FTJMNLV4chBA1rghVrReNDQtLZZTd19c+Z9uYt7MYKwiIiL/q7lu26DzJ5
FTVleiEGjxsP4vngr6wA+NRKumFPK25ERIzshrfP56SrFcOJfKuKr7ImXL30LoXXz5u0TqIDY1/V
D1/TDbDMyoSgrOIJZ67iRF5F6LfbSvAuF6UlachHwKqDylB3pSdrWCZFh1jjhSN5s2QyX0N7Aj8d
pc4JHnTJNbtjRiavU2r8oodyS61e3mD+Nt8I3XJ2XQ5Ncp7zgFa8nK+CoGXSJS6t6yolcrkzzHKf
l1OF4JmkF56Vmfu5Rm3wqrzYBLgtj6NjiBNMvPxK9ogViWqaHNRJWy5Rg4znosXPag1TkK6pyfut
JRiAWuKnJTq/zIb8Ao1Rcc0JBEq4rsuV8oJqnXodi9ERAcwqR64iz/UORSg4VbyyeQi9UU2bDlsF
OHcfa7nWIq5PUeKwxD0ZxRH53L330HD/iVb4YdgRPUm7y7I4KRd0BOZXkZ5vpMBo8UrMSBctHRIa
cmMYZacmNcBQzfTqIMxzS26sxn6ugqa6qiMDhw3VCsYWnBHOskYqQas0jeS21I554stK32wC1Wuk
X9VdgStMg0UgqnDfZrSkSjdkD68L6JRB3TPQpCPiSZdFJL1bMHnxGkj5fAOtB9+lDbFtQfsedHlv
OtFDDLb0fsCyj0HWDVI8WFn1IMF5rK3JkDxuTXfbt0N6nRlwTiavoBdrxd10AjhsPMqpDJdG3BnH
sTSndd9E/lsXsv0viBEl9pwncGMWET1gMpNJ0g9S9HcSSmTk8AtMVrwZWwKuOAHARc+NuWyo+LGj
gGpUtkvONbn2xB4W4ZPOB+dO1kF3F4oqWvjCFM9V4+YbsxPN1hs7OCU5XfVAu6/DJFBBE8SgFQPO
pE1nxE3dwolOrmDstctOx9YuBsJog98SlChtAQIMwNHkAs/Kw9PsWsa19MgH3qL7ANhLnbGkbPX4
ZtCrlDixdkr4WTVY+Ysa+MFD6mVK3089qvTaiczZRzsrs5faj+3XqBXePRB2cEmJqWJnwelKtLFw
TeKrXbqsw4oYQAsSACXpPhUVtq8+HEvGjQcl32qgUc2dD9hom2hZvpd0MdFW6iitgSNqZtdKbE7n
8UOLbbyfeuNOx4A8l3grocIZzTwGu94xQ3sxTQyoIyTodeeCGAysyLmrk0SuyqTXSPDhYF7mQVht
+oDW/YLWH+F/MxS/cT1OmK3CckqeesrlTSR6A3uIwd0N4yZMjjxbdwFwEeULe2cWcWmDb7LdP7Qf
Y+nhXe2gv7cLGmMuQeoKiCo247csBXKdVFV5W0/p8CDZgbd+14lL226JlNZAXZ8LOyVL3U/bx0g2
8xOpscl+jK384PoyBf2do5xnlXW22wH0BTJcHJyx7d/a1i5AXfqPLd6lJ7bIco+6aQAo5lCq3bp6
1WM9X1XtMG04tqP7VsXmwVRpfRw6L9+ZM/YrPz2Dq1UXhLtI92LvSBE/4EgIHywOOvaLyeYDBXmY
jBooweSiHSLVx/uYD2gNXABRwSN0JUV3L6eb2IH5uMjLeoYQy1aLWSuZAaGwjX+AlbAxCcb1x6Az
3DbjpN16bWsLdddzh6M2i3ydt4Jurl9K7HF1ZLFbJIFU1xXWBy4bMnXXtQqbm0mqIDh3A9qDNKtk
Z5gmXYaIA3HFbShND7MhxGFyEn3VtnO9w5uIFYsbRWUvZIAFf+6L8b4HZXSiaxodSz0wOpzHVnAL
koeHwO2BqLtqfpgTN382ktG8L4DybekBA7NxSUy+VSkDrZGp7YvakO1BG8DXOaKgsDYdtCgDBZXd
GmTO+WjYh4NUN/QMyNEt5uxn3EnOuGQwlipF3+oNG4NtxKzCOE6I8PSKy0vLcY0t4uu4LnpQ4At2
B3XRlCrElTKFzZU7FsUmjZyZ6CQtCapRDColKmhOkv6PuRi9zjuS4jxgaawb47KD837rKds52gNt
3YIW3dEtEnFC4SpWIXtoLYN+H5A8BEA2haHqJzRaIS1VAzSPHlB9pbFSONx09qWfNB/J4FjYOafs
p1E2+RMndhMTAhKSx0T3eScGriCDiINDkMXjo9I+nO1QQIcph+x21JpJqoopY9z52DPypYny6yNl
Gj49cgtWZxJVL0NqBDujgGEC0WEi/qvz4FN6WdWYaLO9YdHfFeGrPRreZexDJFD92J0pBI2m7dTW
5sLrzGkr+yi9H6XdbrQr7UfpGcWW6/+07rAu7pCQ2reJwDdq2aRhoJ8FShNZlbLnx7f+icO1v6Bf
Hv5oY8PehTiTjANtdoB5HcrLz8RPegw6uRMf/GLMLzJSe/fBqNP30E+NH2GcTWt6WvXSMSETHaiv
QCGf9aHLockFnhAZ7sBEiA2JQ9FdIJL6oaWw42TBtYaxrGFyxcB4YndztuL8SncOq+WVnd76ORqN
/TPLuGPPfe4skYtinwjiOto4DGLf09mvThCkJ9AJkrYrPBHPIqDd8NeoCvmeV5WXQvrmgcUQ4J8L
5AL297QMBD1K1pTaj8RN0IvBLhfEQYvNFymYgd4iHB9ay8ivWwSnVZp77SVdcvJC6LdtmCu1Dpqb
5dGPPZ7FzglffTGqZlV4ZRouvDbBkqkzlJZF11lVsao56GMu0BZ2t9QeruQgkngTiKa+6PN5GtZl
XPIMSatf9NWYrBOq7VuImuBWvTK+jrpqPhbUjZdSB8NFa3K9G5wwfU7n4szNtBnyscFXuKQobmWS
WMvCcKN1mDgVUCxIXnXXzFtAbb9Qacg4iIEszYoM7L3M6aqCHo9zDJ2m6HBK+GFBl8QYsq2Ze8a+
b2N8tN7AHZTR+EOcZc0qAxd8W4YYw5IRj1McobnDMg52Xp6Ol5M/OCZdkjzdVm0fHnUHdpaXA1Kb
jTI5EvfFjdeLou1UR+61oVNgKIBr4UYDq7uq8ty8icFYH1rDlvsqH9Nzh1icQDXKny4N0BIcYiBO
4eRBO1G29B5zXaoXx7LEj0Fm3WZIw+rI7o3P27GGBmZKT5N0Q+DonC4lW+o7tAAzxpXaZsd8Gt1t
K9N2nzucmqPdiZfCO+cnxcwI+NdBYfDFuY2YPkCm9FeWTqs9ej1PUBG6oQctpwhuzZyatavGsNqR
jjOv0qzsb7l94ANx8xh2lwO5jDvlgLt69g/SqQ1IblN4cPxyeGlmI76h2lGbOQuNlRoK53JWMnn2
MRQkS2mFEjigm3PGJsHD6EYkCXRV+iFzBdPYsV3nygnPpCHdS+fIOGT95Nh9tbMVTb/YKgWWNsYR
FnXmCtpBc3NtDV41gfmS4qqyBg5NXxgXfeK3W88z9V5RdQ3INKE6MYk4nxiUsFYEQY8PKUNa4XIK
yvCCRpVesPk669yvA0wWjeEzg1bnp9qYY71OGRsPF4qIfhogI+YZ2lo1nvnRVL2GylbQrPXnCsec
XT+xB5qnAQVt3+kquHapIF4yS6qlxFJ8E4S9tXagqNwpmRrDymoDe0lp4D2EdYbIGpdefqzbfJAr
8nwcdGa3QmWUNm6Fxlzn8+zecMK4t132yw5SxNOTQydBr2auc0sMihnkpjq2QLQgZw92ae9yAFPH
QprlTapTAKUpPrEMH9exGCtr6bJJnpsobCJzYd1iIylu6UqlP2Po48cW7sV7jqsb0/Y4u3fo4BHW
6X5aR9VgLZJ2mt+pJs99AphH9CCctYPcukpNI1r5Xg3cp++I32ENg06ihUrnViwHmuvrqsU2a8oO
jMik7PkqZ9bh0WAfTJaTrrNtao/9xpBSnxgVHK9JVJrXMhtrOI1tQ92Vowd7SR+sDZMWGW9Fp9vc
H9QqzMviShpezCYf5Lcj2cLZIvac7BGiNHp5opDr6ZCrlRF5EzVZkN6nZTlcFWQpoU312Ecrh/sz
LWSkoCqe18mYl8EuqxHnmEIo8nuYqPpdMDF0EWEZTVbmwIq9RK6PqDrLAfB7YyMVDjnYpDai6oav
pyKeXz/dKAsVfxi7hM3FM8ujn4U6OBq28B2Arw5sJdthM+tlUFzbmg6uci3vIcljDKFer/VCYqdh
alANGzsCIVuaath1g4GHTaPnXWTInsZyqMPxcchNWmRFLawLIC7uFRpvdEdJZN0WQhVrAtCogULN
mozTOCbXOe+wRDZemr8iNCasV5nRboOIHm5NwTm9oulfWEg/QM8bV05bxL/eOBLeHMKbKjz/x3ju
lmEUi/dCS/uGSZcpPCnDMFdWz/Djvd17RrhJwBvhSLMFJBkaMDMan2UL6Mo9gyxvaTqPW27QXLrF
6DCcpUczUIh7XfFkGZ4DlI3HM34gXshrVn1uuKi5sGAgcHPtlo5xDvHk0aSpSCh/SuaFCklsGekD
HJv+DLgrXZchGoGJwpBusmQowXPXZmxG/YVnRlO5iyWHJ1eYUPhRvHci3CMGzn0Tn4ZroA0BcuJx
zNsgY0zAii9bF/PRrWWn9UPUomusfJmE9PMm7ErLpM7QGEOdtD/LrNPmqkoAp/EBISsc2pGOzsKe
jEmvsVrY/HE5JEyFJN5kLPOkJGHdDuchhW5URg/ofumwbH0q8q0Hy2c40CPBOBIPQ2m81mWT7KTA
y89R3P/EGO/4L1VGw5pYj8bAl1+mbra1PZmQO2JBiNr3/WDdpVRi5oY8sXxgIKIuZjQNyXksE+2s
0lmK0xx3HmTzmnBulLBe3I5u7r0Jl8qAJt+UnhzP4oufYYQNQVUxqJJmG9mxaDs6cI/YN/KVjci5
8gc9HUQUcbehUbUJiP22lxhO0MxHpwPP7WQZ80ZOIepd6RiArajFGAjwIJU3uNlp8895vunAO97S
sc6Yq2GhHbDLxduRZvedbCbo65Y7x3hBR3XV+knn7RBTYnzqGGvXpdO3L50/qQ+E1m4jusghIR9p
sY/p+CyVkaeIRCLHlymyaeHFGF0bw4UxrOMCS7OHZHZVpOP4RwuMd4eXZzB5SKv0aq6pglJzrvNF
J+Jky+4GNYPcv22fwTZPhowJJhqUr1WS5xN25lBcZlGjXxUErZPN43mbBFmH8Be0H3OOT6LW6bzB
0ZJuEjszXtgEm2QJHmBYY03PgboGA9cx2jKv0N1aBkhU8yHmmL6BldJAx/7AyDqlkpeJC6c1pg8m
/BzQ03JsHvBhJpu+HRmHwLB8Kx0EXD+uggPqTf/OaTCgj9qSfYUvKT/0hte+9WGeHHNA9EyElV4N
ZDaxhuew8J2Ek5DosKzuwKCyNSDjaYajPxrugLNwyf/E5A6iluw3dCarOSIrhAc8MrrcVKU071Sl
2ayioOmBoadA3hMzwSAwR80aE4+PNuzNt10xtBcTET3vbuTHvMkSvO8ABilYtKnoDpUabQaGZIMU
E9E8qwx9TLiB/iEou9ZIvOejcEISV3EQ6KUTFPW70UvxBhYwOTRGXb0B3MnfyUPodm0/9jszijwD
sNR5Cun3Hc6vxjY/TSU3dVwbdTNpWMPS2Pl4lnba+WU3xIn/+5f4qoN6/vd/GQ+O3NCKQl+WWzMd
zb07K2dtZuP8TYv2q1/g0yhwoDUjBDA+t1lnaB4Nm0ZXN+KyCGf7m9FW8dVrfJoIpmLlHp5H9t7A
TrIj7slHPzCM8taf9HBUTFymnNLCeMLD4Oxi07Fv3abN93McWDdYBOuD7St5AQU92LNm3GxZ2uVI
bW5n6RZVs34Rk8hvojnzvZXt6Qkpl5h1g0Z2vnAGfO37wcdk9Pvvwz4PGf/TpOmn4eOw7ELXceg/
BQDUEHeF7RMRMOQAhPHBxD+NgRkDhqQiVQLYi7MdpMhxXZaMLpAPZcrVLHvq1THRzQe6d/A4l94Z
bN2OaHgZAy2Ye7FLXzKbJF4GIwiu8igt7nzFVgRjqtgmqQ16kw2xfAOUnXYrWs3JqRp1/iNXRXmj
e2YasPX43wCWvvr+Ps1Aj26l2iHAX2fbs3GNmdp6acMueibQojW+GU7+Ys76MyMkMprR9fCF8qXb
4ztHZ/UjlQajEZOLcbkm+Omb1fjVC32KTSDCgu+nctTejvx+jZpvrNypKzeJb4+nxi7i/7coEO9z
OkJc1v1okP1RCbPYthj7b027qG8dm3PF6b147dRC3v1+TZ5/6D8syc9gDEAyQ9C6k97XmIUIrz7n
/08a0EBI0V5RgHi4V3//Ul8sBu/87/+yHcWlMKmksm6fyBrSfRL3+oausPkYwCl++P1r/Ipb/Kff
59Ou1E5hmTm0uPdtyM0pKDhge228TIEZbqzJYS6jLbAsci0/2qNjYb+OknVdU9I5xJ/tXcspbnoP
AbC3R24R3AYWSWola4a2s92UEf7zzRv9Yi/wPm1tAw4TRKbM3ecY2HwI2LN6F05VwiA0quChjLJp
FQY1F2SvO4tkbhcgsNbhgYY1zfdv3sU51eSfPq5PO1KV+XaaEe63D2qj6Lcdo3fVUop0PDSZtkuG
1gfjxjBd+zEvz2Y6V8bmA2Zz84HSOvgx4HncYV8gbSdQTpgtZSM01n6zm9aOY6qn3oixdxNCMd3/
/h1/tYg+7SjZXMmmdxNOhEoJbumYBe8cKgGcal303afyRa6G+ykDBpk5CSaZ1LSRO++QA+c7j7hX
B1HK7KLMq/w5xE49Y3FtwifGHaNT0dPTMOJqXrd4I+/Ji8YcHmcu1qGxxio2Ry7CvFOm0Mc97B/f
rKIvPo3P3I6sqckx83h6PQJODuT1XgJ8Zm+amBj8/ef9xabnftqMwODWBKX1PE8D90dol/4lzhf1
2jjnlC2Rf5fy8NVvcn79v2wO+FUoGcdC75kYUJh6q/kpsue0YMVN2Tf10Fe/y/m1//Ia+C1xL2R8
Wn0Y73xsr6vAAvSs+w79sv8OxPbV4vlUdQ0iF2GtO3ZUywDYPHbMLqpG5jfJhM+yqO3zkCAmgzJh
tvGbFfvFY+x+2vVIvLfbuNJ6n1mjce8jyHHVI0sClFfJWHhmiVfX6pFQrXywrgJDIzP/fn189duK
v3+mYVky4hgnek+MBmq07WQ0+X2FRCKnnH2TuCTnnmEpum55hv96/fuXtc4//x82LvfTxhVi5bSR
/DFNEgk1hXZ+1OVEc5t+OYKB7Jxi58lUHiNQzCvwORVDIXWzLaqKWqhvoZF/80a+CFNyP21IRY51
qcMNug/S3j56XeajBvqWlS281C/oAVXlKqf7vKwE7lWqvRILOC4G87uy5KuwPOfTbsWtETkXOvCe
KRrxFET0SlZ0YvCiW4ZkMJ0A72MoHednEJO8hD5ejo9ISFaxzsIaG0Y2cL+xiNliULWjgv9mZXxR
WfwXMoltmmFPEOy+4Oh8irohX81MrCzTujdXTgSYPqTI+ebR/uIB+EwqMes0adLCmvdZbjjHJhT2
0sJvfXDT+AzJw4iloiTfVC1ohQSf1jff/i/SwT8sw8+gkUx3uK17jx8/0J5uuk5dUuSXdyJN7GXs
t26/rPHVrcum93d2qslkaObg1WV+4QLTW7WNMitacahWBxOt57ZgHGpt4op/iYfKgvoxFodSkb4y
o0P6a5wrxeOYJuPjhGrweK58ucT6bn2qjHq+HmcY3YxRRltMbfnlpOIKO7SMIpLbvQE3A1PXHjPf
B3vQ7mVWROHmm6fgi23A+bS11gbznU7fz/u2j6r3KKYbU5pCwG01ZtdcOGQEvbrYXNeNVeL9SrX4
cOw8ZdSWNqZQPvZQZbvBNsTviPZCtsJYEZizDBvTfNGWUt9cwb44As4w3b8eAVEpmO3h/N2btXWT
jcEDARKbxnZWCrvQNwv/i6PM+bQZd33UjXQpGS0ZC383q866wq9U7v2zOPX7z/url/i068azn3hN
0Fk7rIRqE/hmu2HKgiklrfpvPqmvXuLTBstmTbxQLclHyfW4Dbu0XxPGGm5kXP4J5fv/DYbeftRX
b+VH9x/nH/yONiIZalX/+fd/7P79z/FHvXpTb3/7h7MRXE03+uMMae54+//5H/ygP//k/+l//JPr
/B3y+ZxY+r/4t+d38uffO/8C/+O/X77JLnkriv+274q36mf3N/Tz+a/+iX72xb8sH2tm6OLfsoJz
7Na/0c+WJ/4lbNvnP9DBIpSRBfAn+tmy/uV5oRWG4blTJs7b7p/kZ/dffuD6QRgySkLgyf8d9/nX
xfB/73iBSQMS37yJvSGEPi0+cycsL5lkOcYlE3vmg/Dd51DtmaKd6V4SuISxoazH/QDVPmkOjR0V
2wnTM3MUxXvp6XEB82ym8aWPoSPfW2aumNbVm3QK110MYnIkZmWTGS6sgLzob8TLvoM/eonVIF3E
qqWs0vOWFKKlNqubgZcMBn01EZiSy3s1RswCuRpDTWmtZNq9ZMy3bc2Ogb5fGHUmW+Zd57wOpq8W
8txJL02oBJ2Rc70eJwZ0HWfpee1BzQ7D2NDMfNzZC0JGvFWniLLqXUYcCcvmWzhHOAyaUCSMTbKJ
76WHFE2LRANc+2Y/+SQb/frIHQsNyzJtl//7lUj/l/oV28WcdNmU39q281A+4qi1iWI4znFU7Vun
xeTRyZ+945/KuD6/+XATk6yNbTQ2lvZwHY3o6job6WHLm7MUTI+uvqxya2PrjnAxS97R4wn23ji3
+PDokRZW88SYFJ33yMalPd3Hzd5Jy+u/rP3rf6+Zv9K3fwEA/raURMBEQug5rE2m7+1PG2YZx6Fr
pL5zOwbzso3nH8q0fmDSAHKB2d+rb6LJ2E06eA+dk7Cqq1nZF72viTwiUiyb4mWUWN/sep8URz7r
83vi++MAtbDnfUYb+UHqMzefurdDc+21br1q154e5NJOXLpX5mMck9TpcECV0zPRCPdDz8SWCSKl
rpi2IpJEZfvQwmdi6YnQ2+kHJNijqtxn205xyaniahoDpL1k//sP89fd9POHaXmO8OjG87/w09FQ
4URhludsuiTEv8zK5zj37bNHiCxvqiRqwmqBfbVa+qNxUZqkmhVz+aNr/yCfjYcweaOX/pM+a7LM
13VM0FHcabEkG/yRELhTbY+S4SMSY3zxI6ueJ8IPlkwABuu2fcU3woMNx1Cn9WGqmp1h65XGf2WO
HTFk0XjdaPWW+3IZTTHjRRX6ko/Dc4Gp7doA5YWbeiyXchiMhWvVZIQP1rUzUAsxkMWsK80hHaar
WBmbfrK2sRLPIQ4/T94YjXlXR+ajYepvYph/IbL+9nnSchVewDKAdQ+o91PFIHvRR+SYJHdFGrqb
SfTPcZgzReop4hjcHt89058OQ/rhhFRb1C+eZxdMvyPcWln13nNbxlY7fWBrfPf6YGRDIrjJP1uo
guLQF5GxjlV94ia9J/WWcs1Lh21UMGdYut21X6wmw3mUtZsvytQnQtJaaOXSIJFvERVf7umXUTPw
OXxHlBfnhfLpFw8sprCZSApE4HzGpigKyg5cZ3aXWNlGVaSIzH14JevhNvCHYtF0pMN3WV0vRNNi
4KATnK7I9Nvoor4g8XIR6G41Nt0La7Bf+jO+Ybo+l0Rvbryyf5kT6+H3K/+/bo82b9Pk2MMMHWA6
/HQTq+e+SgZCjDHnssaHRpxy92Zu9sR73mkiMCy/3fukYzr0Wsmyio+yNC89bDVuOF81Ay00wipO
cc1cvM8O2Mv5Mo0IobMq56oKvC3+wdvObPeWbe8CmgYmJCcsPoEcDgy4tIQXEezz+9/pvzzNLr9K
6AhLhKYfhtZnbMOYRJmrmCe7k7r42Y/JRIqe96Mz1a2RJeGqUMVp9pIX2hct4blwn9PR54C081Uc
DsnSn7xFGFbJegZViO1VHBnNIkeOP7BsfGbvCSwblcL6GzHsxDTywf2flJ3ZbutIFmW/iADJ4PhK
apYt25LH+0J45DzP/PpedKOBtFyw0A9VqMxC5qU4RJw4Z++1fftKhoDkRh2DPxEVz10EebK0VfbH
ciVZyj5SDVwVJlLAaDNUhrEcNAxFo6T260rOb30dh0mGCRs2Onq6nkGaA26o2sddtanKHOUtTqdY
tz3+9spPhLJWwuxEs8xwilnAlQmAc+Z6JNLELNWFCLWF5xV3f99Zda5f//t66zrjLwsxisGUXDXO
N9PR6yuDxGn5iArgX2c2t8AVyKAay57KpdDAdIl+OUdSO+okTCiV0yILgXoW/k5lbO5X0quVDtoS
XM8TpKPH0DaZyY6+5qbS4DIZKy7MUM5a2paMf5Id0lB0W8is7OcZxhWqJ9ssJmQbyXgaLN/FZICm
RZ8VLxlDoewZxXG5MLoMVVKb7UKvvcul5qoxpW2UcuaeABRBiFjWPWTEEN273uL2/fu+/s+rtBU8
wLqiK6p8Po6xWnvM+lJV0FIzUKiZoymKBsfXK95KcZJKL7qiHENaH7ZXutJfc4V468frURUF0pV2
BcOgWaUGmhTWwx2Tj9do+v9f3eabaZuKqcsmpbB93tesIXWg0C/U4xSHu7gEfKJEabIeBgU6Ju47
xPggvPt/Y4bnw/f3iRY3LuisawRWbcksgS3BTRCjIcXsfKea6ahy2oB5rtpFY2r/kNJc6tKfZf78
3zfANi2qbcNCaWOfFUr40qPQS03liBEncG1hvKt1Cyah4O3DRan0bMPWaLFQG1zbPfLGW/pME8iq
bsSasbJSBYipQHuCwaHunbzJjxmsh9K2moUqjypvvez6MfAcOS42mMavjc48GjhqXayCjkpcl9N8
c/hmIKhBDE/t1Zd23J8No+9faauWSR1omQrourMd14YBlSLK0o4kShROXCozCwRVTdG7lRUCyUi9
kxSWzWoMoESZ9p2eBsPMVoZ76sMINCrMOF65aT3kuG2zbluxg9l3Db1vx+QU3m6198fiw2/VCTvI
5OokEzhxEUtODUDX91sSHtjTFxOpn7U+Vk6sdIu0iSdX9fFhTKVxRbl3qYOozk/v54rEWU/TTCED
g8Ltf/Z065FGklwF4tj2IDT4ffbQPva8gEszBXgrlIcIBjuqpcBft02+1dNRpbFjW67qEfgh8Www
3iRr5bYTlrLQVfGaN4yO8NMDb0uCPf/2L+Y1Fz74+XH8umzOobKqaxwrjbkl9J9TidaUQBSNUGDc
n9CHTYdg0UrmAiMXRYnppF278LT6DXrlB6SOB2PUDrU33miecukc8bNVMb84pkbZK0zDUhXW97MZ
QmgNymB5sThGJOiQULyuravUsHSn80lUUsocgoSH8UpGWNUr4W3dShDHdG4wnjJTU1d+LtQLO/j/
eqq6ysYNTtcwWGnOLsprjUzz7Fg9dhyovC515YgBQNo9QT1UiBaym0UQvcjfTDvigwnmgisa6ZiA
Kuuh6punceJVU6Yay0JVPmIVg01J4UYUCnCDQU3xcnV3l2OTfu+Ppm4qtsbNhPkin+82HMO6ujUm
HquYBcGwmAhn+hr8+sMyC+HkY0JzzzAgRLFSY2ttXfNiGtEZb/z7iXKUASvDOq1p1vm71XvFgD4s
U49BLi8hwk2Q3sbACpF042BpW/gQUX+n+7QYLTDQg/X198v93cU4e7lNamAen4Iqm53i58udVpMx
jLpQj4o9RAvUY3ck2W0jCJHUtxYYbvOrS7sYNuHalh4atYAOFiVPdmwq7LDxrSfKRQYeAuEvtb0a
yZsoowXt01pbyJgm5Si2r22koMZkqyuAmUg6IgNl/YiPtb9U8/yPD8TkM1U0g9cRBNr8zP/zqaa2
XHHcZ9NjmAf82H7wY4zobyjt3sqkaWZB2EHRu62ACW0Lsm+zZU59l1Vmupj6mj0krt5UOf2wwyCB
eFjRbgFUUWqPQwVIVqlw0ajXXksA3d/P4Wdbn/eAQxOPwNKAL0A8O0+alZUWOFFFsebb0DDT6jGC
l663A2q28KGOqke2RUI4lAsl189u9v/7YynBdVkVCgOLn/cL8TdoJs+Qj4HtnVIzfmiEdiwqsUwh
wMEDbY+NnV04xvyPPxMZjInQldpfQVn688/0/Fgthd3Jx8o0n4PbstLvaGPtcSjjIq5tBg3dhZt7
NkP7/pk//sizFVyCj63YyFrRfWvLiPbuMNBli6V9YtaHVBOL0j+koOfrgojn1IDzfylO4ndlQ08S
grIm5nO2zvb081cnOrhE8ummo9rHy2z0tk0AFjyesG4ZJs43pMCKse5ryViHpXYbat26FfazFgYM
1rT2QIDbdpS3ZcXRTmTqOjbUz7Z/0i0AYAkD5YFYI6eTC8VVDYADta5sMZeQLyZDOAQ1cj1Z5k4Z
CAnJ4vyTjPutjPL5UlNJ5Vf8WE34lZzlLL5AtnkYOz9/ZRmWfCdJOR2bBGpmgnSXwpYsnpoehg0U
jlybKvrqU7YAA7yqY9wnjSXwqmC3zQHtMuTHgeDt8RIt82jaGK1tOgNjNAelvDRdShL71Zjjs+No
xOKns6NQpp+9/1kU+HWU1tORd2hJ0vA9Qks3T/Cze2LepiT/0QQtM5nNTaNgOq+rZZuKIzZqbraO
0syfymNC5Nvfq8F3bvL5fSRNhUOxJstMN87uoyfUXGY14G1JRt/pY2+h72tpFWvvPeiUyi4e605G
Oeq/WoQXw7b8R9yGghK84+C2bW1K+7IsgJYp5aZL4hWf2i2uALqeSPfxoMSj9ADwLHYlffiwJVjn
mncfCOWSbEM5X5ANRbNA7lg2bmKNPuPZDdaKkaKmENMpTGEM1Vs8Ywu51u4Q9J7y7KrJs52F1FZW
klWfyU/IUxeJm8nSsp2azd839dfDnq+FFhf8dzIjZNKNfr6cWPPYhPtmPLVluvTlcG8NAKPHejOQ
LmEVQMY6X7kyoazX9pz10QLERFoKFSaPk2VFRNvfF/T9dv33Kc8XZGrzOQcagAwa4ucFEdlLW89P
5BNUrFdQr8s+xfcALOJKHcQ20ZSrrCD1lFNm5neHsBFL0dQ4hU2w8IO+YxCMzSsZBqdPol3LiBJf
lvgAjAw4QcclEJJIbN5ltdgC7MUNwAlVneyXeW3QZZyXtZOq0o1XKE+tyQaZKk8yI4qhbl+HjPZt
CpQpJTXSny7o/oz5qf/84ahAdZODwPzp/f7suiC3277P2HKCA7RByp2c0+UU6WsPCubC71/8eLgh
5zUCMpFpc4ouaY2gxJkEQ/8A2OdMM8Ei6NM1dOTGkVLFdu26RlzPs1NTZLTzGZyuR1XD8kMPIQEv
BWGRNo+VR20zQM1sGaN4eT1bMV2FZ4zlJPcoULPGNUxlN6UslhV2EkbNDoiqE/6YQ+QXV2Zf7hXj
zfPGDwP42WIKup3V4U7xqn9yGBPq4UGQ1BvZKRpfmdmfgHg5rmNvIwdjgqC97LVxqxXV/RClp7/f
qu/owLObO3fH9XmMwupxHkNJP1bKgnZqT9NzKtrXXOifI30RK+9PcK47pywCsEm4z7G/+Ss5Dvdx
1GUsCUSTBaVYRKmGCTI8VRqcVFDUpzTWP4tWjxd65q9lGA3IwobMTQvqJXA/2yREFR/rzF6seTCV
9M9dobzIOjxiuiH3KuVe4sW5k2SWx4xFfrKa4cbvb4YSz2WSqE9qq+HD7qFJC2htbfIPHNa+SZRD
keKGoHiHXwBcv12bUr2FjQUdNOO/2tR6a7QQU0gnbrvGuNJrbaTpfJdQM+OPgUiWso8uIj6qIM/X
vggeMp/GLc/wybB22PYMAEYIICefpVHOrqWQ+1PzBzOTfJpU/8mrsjtoC6FLndTB2TbfCj8zVnIo
OVDTx02JWkzgW1h6SauQ0zBNS3z6ILSBnKfNh8hRpI9JiWQCu/aQnNooOQ1pvZ0w7aHUuApU9VJc
5c/Bv8U5hsaCOZ/FKBzIFDtbcWMVQ1tgNin9xuTeJpAQnnHjRgBDcCAfG4Z6NB+eFA90hYVJbtUX
2ikShkMM4w3YIx1LYHS0Sn9pjMUubHn1hQCliZc3AUGb991jaG51r+mXUCN6rEPGGzlqeWFZGxZd
sKM2BJY2xWxE7yKpebsy/MaKCBBANAaqh+5Ny/Et9nv+FofnxvWU9iHoAET4U7xIrH5kl+KT/vuz
+P7dPz8LE32FbjKFY+DMdvRzsbUJrx+q0MhO0L63uIO2ZaK6gG2f2TPCtQG80Unbm8Qib6OppStO
949q41eLRmllxgDjBvU1jnUQqxjzDJgDYeLGjOdacChu38sQPeW3QYDiowbLbegZiuRpq0gvVnZl
vDaYydxS9XZ4SCrHyON7vU6ylY1YxQ3oX6BQf0+14WmAxN00ENQ7qkM7WNcmhygV56tjecWizDHt
6BGDJI3FyzUOJoIoPKjWZhz9L109pVb7AOUCB1QPr7EczI2edocAL5o+fzLQbgn5CJnwimiJUIxX
Xxs+mF+kztQvMSOUDqk3mRPXpLUEnuZG4S6RwIQW3TijrqPXgWpiEuKVqHMnGP1bxY7upPaioeP8
PDS/xThNOZCC06CCON+ryWTJjWLIZrQzLEESmjN+p/ZoZuqrnfYfVVNtinHaVUF6HQ/xMWknpFAN
XupwWxGuEdvqcyjZ/LX8qlnDR5e2D0naHNQ8XWGcnqMtEqggaeNaQ6C7dVw9EBnSkMa2tkSw5yxy
q5l082ESK4p9Zdj1HoU1wymdU6D1hCPqobSlg6dlhnPXQtkE7sUN76FEgs3/wCDs+NAPnEq0F8K0
v0/kZy8yrWdBtcoESPs1tvISU0Uv1RWn0IS3Z9druFS7Vp0L7SBWHAMOOiZmTB4joU2ONnRXdUjD
vGlte5EVh87yd33gY2JGOlX6FaW5MT6EpXETdF0Kn7n+1072LbwmaG2iVBw/v3QY+tVC5+nasgpb
XoBAm4uxn9/iRF9a8ke9OJHKsRs8767I+6fYF/fctz0Y+OuMrrpZYMPPurAkKM+7Y2gLj4I9oE+z
gx4GOzlN3zBA7AZgBnV/oTRTf6+i80AQsqM+typp9/+8QrkcVE7fUX6yJXBrVv0mFIQZShewa9R0
/BvjLor7ZFlo9bQotA2z2czBhAR8bv6GPLw7MD5q2bsbw3KhmPmcrmHSwiYa07EH6hpWHOZU8XCc
mMvMJA2wmZi4/171ziST825gcZMNWVCGs/addwwjTQuJNVKyE23zfU+bm3MB7gdtMh/Crv3oYZuw
BidbdepuBnDh7mAt/HLS3SwqCVyMTffvC/qfNxaZgGZS71L2fgeo/qdDk0hqKpGnlJ06HaJdJe7t
dFrRhgC/NP3L9rGnnvA3vfi2+S7HLEujOMlF9Iid4ZZT101b2PQWvWWRNWt4PAszkdYFnnNKN3uj
VPVjVVr2CmHdtvWzC1/e9xbx88uzuJuGbOqY4wz1XHngA3DCOj+UpyIpTrJfHAopvCsg0Y9DVLh6
oNwnBsy2xC2Kf/TPnwiL+moNkra8l77rVyEsWzCnLOMFEIFQqf75YVwQZgFj1hdW7vTVXL6oOBZh
Iaey9szcfJ/oceeA1rw1m9pmd0U0iXP2M+xpCSrm5DutFlRrr1KOEI1klxfipqsrf09L4dFPSFTS
63RhhXW0sAqtB0fLeccgjqqHReAkwP6RWK1auThZdbzVi/BqqopTF2TXlZWS4ODdYdJZwxX8Z/T0
joMWl/PQL2yDw280OLoET4tEKbe3CC6a5kwpK6ZTmdEzzWRPY00ygEr3qbKaOsKkYFPvQHrfVYbo
N1MGSahIxbLWUoFbWMKS8yFpgVgws9+SA0/AX9gBedWNRZmad5wa7sjtQZORO1kBnbSpmzWDd4De
tk+e+gKi5GdPpMiFl/b7K/n54O35sCKsWQvGzjS3Pf7z0tqRFRV2NNanUpBsOIk7PalHcEGEivQG
vFtM5W4fjwLEPsyZurGWsUQyjBE0wPVFtybQ5zbyCBwh19GgDm5fcq+rKSQUDg9h9KJ7zN5iMC+L
0iofGqtVVk2yyZLyPjYZGtOHhXaI73UYpCVkz5XZmM9SVZAzLYzcje2TN1C459oEvT+ydgrxIg6e
uOM0Ff/iFPJd15aARcKnpC33tGaZA9netVmzKtlkTLWJH64VYX8aXQOw2JC8FcwRnK/mtWdAWPl7
Cfi+W+d301bVedzPEeXX6k9sVyqDSaxPKFIfDH9VGXrjth53phUQJOBNOE3UceTy/c8IFJku8/9j
cPTco1yzqtqDNDtNolspx6tNWYeqTr71JQ4gnsHijKArcKdEXpjwDFyFmLaAeAo3j8D6MsNeoGYn
XA4mFvFm4qS30aWeuuB1OPuB6BMpv8U8XKDR+fN1wRvT9Mxp6lNTY9nxPJIgKqlYQYJWF41mbvJ2
EkstbqE0IwSSSpUgR16cLIfIADcUe/W6KKy71B9vS5qiFgNJsm8px8uiWEe+v1Wmhrw7vcwubBff
kpfzK2ckKUyT9h1r3VmRnMTdBBQwrk6Z3h2BSBlMJ11rIt9oSPIvv/Y+cSAb8KKYJoIbHTi3cUlD
pG2iaty3PU9tBL5RN5xs1ZJgJi34qq32UjH/q6FrqFTx7M70xhigsrn9vMMkOpO/ZgWseXN/bMrD
h0htAVPA1U/lpyxm9fGk8jA8VkX56kf3g25fuFW/axguQWdsA11NUQ3OWz8vgb68bg0E80AIIEcH
aeUdOkvy6wBwEn8U6otsOxnRsIKfhFMb+XKoQ+wyg+sMvTSwlTdajSFqO+U2hgTmRk3o+sR9/f2t
fZszfjxQrhIdAFpW9KwGYpCfV2mkTasEswogCuS1DTgUpacjK9WwAjpQOyhWXNCZ+aIy4Ln5yTB3
KwjDQA39BQDsja9/ZycUiqnSUqwN7zjaeVmtDJkOpS54t12TG6sM4emk1Ds/b6/DmqFJVj7Wobqv
dCAU0RBs2DevRxxnbpKAXZXhN7gk9Sw9OboFmlk79WBJm0NHmPO2yIk4saiPbGmliHHNF/AurOgh
wNxPYpZHCQCsPx68C7rCbz3Mr1uF0NhSaVei/D1797FBo5aMmGMqJM8SRvsAZvI5n4bbKlLXpY2e
0PRWatKt8OETvVOt2o75RR6u/n5k346Ks+vgnEr7BjEzcq/zkaARTF4fGKAUIScvo2ZYt32kL1qz
5rsC5UNoAvmVpjauR7YGAllvezJkiPJFrjSqT9IwHxWj/qPu6KVb4rZp0ACXcqK48HV2EOkhbwAz
W/gpPY8GTHfBdmVFsWNJN7X3ZlnDVd8g9iJ46UHYsWumheXYRtQ6ieAd1SFEOB5APrc0w6XRSM+T
xUOWvfRfDCpCy3G+uDrBSBe+t9+7BmAYDg0YeGxqR/l7SfjPHmyKOG0LXStOdk8VRennhSZ5l6MH
PHW0bpl7H0To927Yj52bEDRP1KRXu15BDUt4uZvUhbyubbJtWDhXKOlv6JKsB2nYgLLZjnUFmI98
Be7oB3bArZVm/laupI8+kroNoN0XpUpeIhiWpAfA8MovqUJ+t6fnHyiQ+CHYmSex50de2yYhav6B
QCZkV8TTV22Ce8ibhW5190rPatrR0vdz+QXQ5hfHSxcA5wrTW+6acr+SgMz0QDwu3Pjf50207ejf
TfYE5Fm/JsRFylabFmZ+0lTv1W4GwpFFnQOWfLST5CUvWzDulgGBe1jIYROsybMjsaU5ZJHmJoNA
blJDK/PtVWbQDI3tdN3npN/AJioZReTApoxorZWI6EwAzgsltF8vfFHzl/vzi7KEbaM4RQ9F4/Z8
mqI02mhWSRESDMQuS+8ulZep5UksuiCGsv6xQ/2NGD8hU2rYJMO0Cf3kIRj8m2qUniksFmUH+HCS
i7e6so6Aho6WXqytgv4l0q+T1JFINaZkwQBK8s2rBmaUDGOITTO6J4sRU15x08r3majfJrJzfMtj
mXOrqL4zGEQKo/0ak8lzQxwhPHC4KfG4Ixkoh7LkP0IYWI+ld/P3TVF/Tx8Qk1Ito6KelWy/PqgQ
XqEWQfU6NUKFdZ4srArccJMBYBMt3SGNuMRu0fX0XZrroYgOTUgwdhjivNQJbHYkxBVOOhA8aYfj
c1rqEk1yxhOgKR3O/K+lCSRNJUnbeG9KeI0yzL0xibANVgOKaItyjWwoJ4055gejdwui/T4OpcMg
sm0XaTutBDrAUWJoy0dtiF612L/P+/i6B6hNps0htqtDAwPXJzw8kPvNKAOZ8Op1adiHybbvkoAT
e0aKzBA0m8JLkPem0keJUwmjpskQtXvDvpS5oDEygBiEBif2LmIU4BuzOtLDJ8gZfkn5/DZx7EAo
bpqE2FpNuxhwvUwC0PsEK8udxmk5w8unuryK0vkR9saLr3x6g7nOwuYWXvWqHpXnvFrxEj6NRXgI
tXnhHY0XS3nQIp2AyECSXTuqP7wu2ZQCPJKGQBBJ1FVh+iXosLhYSsrKG0htjwqCP9S0xYvafgEA
h5OYp9e61j9oxJpXsHvabDPphOUJJy2IiEvtG3mQnzXKtqIr913E0wh76TiVUNqHq8pMbqqShBRF
6Zk0aZLjy0B0M5htxI4diIl6rdPqjcTCV2+acX3jFQeFgFIn8V0c/i7AebLDCAdyDMk6+Er1ZFWC
YtxrrosMMubAf7qprBeVWZPDEIAO741cWUVZv9IrDo9eTlS1BwRJgeYOYKs1nVbNHqKYoCQxhi2C
X/JGW39EEVeAUWrLHelBAL1l29tpnr4ITbVddUaDYpe8Oi9i/DP6Htji8FbWIJ6KhLQ9NS92Tads
efPeY+Eba42gN2KOB9tROyJe+vatBeWWJ2JFh2oHkntpvhZSu+yAvNIiPyZEcopMv0VReUAy8uJH
zV5q/KNG8pCujeS2ZWQrJBqBmPSOXHsR+vEp1CoXlmjhjrUFCD0YCHeMFiM0Egd0OLDDOTmFnCxX
7aZ7a+BMnsP3QAJO1otxH4QtWUep/B7mbLlJ3S8RyHIPAQc7Y0bjzLMPdDPpLAFjfMpUSJRhA2Q5
Q9bb6sVW9nKiaqHFuIpF7Fg1C7AU/1HRw52S1B/p+Pb3sqLMlffPtZaqXOP4QLuJMua8za63fCQN
QKGjrBKKLFpCW/jQaVEnrhJ4T+1Iq8CnTK7NRaIrgVMSml1G8grz8FfHHJvDsVNV2rNu8P1VLQXr
3xdo/ZpIq/MRfnYYzXIMNtyfFTEpVGTiVPVw5J0D6GeHz8BGrmPFGviIO+qdfalaE4cu8aGovGOy
Z3H6TLE0WEkH+b/c2wXHnKJTETh12l2Z5Q8xSDE3K3qx1iBdeEYP/C/PswVY4zUZagEKjojkgNRa
kdXMY+CtJbmcNOBy/GDT6Fat2LchWRM4aRu3HsWbXkItBkj5bOkUALZJpEej+68DoohVOXhMVySx
Q6L+JknZwZvDhu0masjx5tTLxoU4QXxoOqzAppilTUHzofnDWosNsYQYtjY9A1WoEWjbOpBYMhSa
rBmDVwDHOEf1a9kkHJjseuHa4bXuUQG2UYlir1GNpWzVW58KfQGlF6jmmJ4sz//ybPGoeP2j1ON5
CSbD4LfkHN27tV/Fa17AfB0OaKo0PXn8+4n+1hjwRKF4y8Y8K0B1cnYS60YyrQnp4ImO49HOgJTV
xnPaaM+jilw5DFTyXOxPsjcWma++5Il8PdT1RrRUVEpSrQiaUC+0OP7HWcI2EcLMczhhiV9CTSAe
MHrNvjv29UoCQOaEukoUAw66cXph8+Ih+8ku6HkDQUyErlQDepXT52Jc/31zfrkAaFMic0RTzXGZ
icr3lf6nbG4Mo5LToeuOimYiobEhvlD2l9aB5ehGMu/xNxGMDj910WriTUrv02Ak16tY0+WKauWW
AGJympEd88rdtinrmBLGNGguwY2U30UaF8oBlc4Q1civjntuWTXsOy60jvwr03fsHmUvYVx42eem
QrHrDV4qpaPVZlfxLgzk/aS0NCZ8K3Fl3WQCLc9VPsECpH+8/30bLfX3smZStHCFKDY4gJydoxk9
qSWtkf4YVOpynPufMWzO1gMsbxOEArkQv5i+kdL+OCCG1LRg4GsZ6qUXSp+s5rfBNIRrMfnM/pjB
XIX1lC6kkhKY4owoge7Iv3GO641fVVELp+mnR6inbhXAvzbMYaNKtb3MOBYuUu1Jb7gLWhtvbC2d
8z8wf+aAEOKaJDY1v1IorwPlpQi1tVFzRqrEZlTx6bJpO1Kn7SWttRajaHZSjQsu4JTjKurwTl4P
sdpt8cK6vk1vMl5w4B7xl+SXJYrceJf6dYlyINw3RQSaG9gDPP4NQezkpkbNl6LPwbYDjgEbGPei
gBXTmIyMg3ZfqzW5dCTZqnbSkGg6XmVl4vJDqS7weClLRWQXtKDf5+SznWj2AguO8wZCiPPzvGwH
XQLCjTtL+I3bJfNxQ4wr2xP/4iT+mvTsNQuD98KikU2p6MpT8tWTH+VE3lYdpvcEAxAGCfmWXFFm
Ec1OnaxFoAaUjyl01wjyPpKcBSiAcTFEstvhrF2iLXmv8vTYR/XG8LSDDK0XF0L2lDOSxyMCNJ30
iauwkW4JHlSwJjm1EX4RYIHSRbuix4zdTyFSW2uCzyHBu0VrGLzspG8bco9c3epzBsz6Mk76m4AM
KtVi1KSwkeoeT4kMyqsphk1ZkikiBD4dHUx43ZM9mNKKRB54qqGmVwrn85T59AqULFHxyB7//l5+
fcyCrxh7toHWkQnfOYWAKF8AjGSonprQ20H7/ZTN5rUvqwcrAl0KyfPCaUb7tavzByKflS3OOUip
zudcHKsHojqV5ISWLULbw379ogV4OEQtXacTIUKNdK9JfbuUVJSRw2iuKBFi1xcyGVvEaQVt72jq
S6XYPWwwqdn0kLlDNcThYw+nXHTv+oPeVobLGZIhGp8/cIV9kha3Rh2siIHck+F1XegsSGaAfDBB
GuB1JmGYEmayfiLWuLaKl87QPm3Io4tplFun8eiGjVOwM+Bpu11+Cb34uxqbbwttE+aACIx+9ZJ8
IwGB7I0J4WzTe48U30W0QRCPpaBj1FhvRL2gLdETRcML4SWrWKINaSmfWt8c2n5YmlQxdFMRr6RY
a2MJ8c/fb8rvPiqXaCANpL2g2+ovuZI5TEpXm01y8sz8to60A8L3t/gOOPITzf5DV1SvGEuDOruR
x0NlpDsvy5hRyAfQUAyxOQ/Ki9gipDr3L/nRGUecL/tQLPCjqcyqWUQwi/4sFhHss1YFiHbqrH0l
JkpXPZRFgUfoQx+9kwCwarqe1MEkdVUwzA4DWHxGjHVw1Iz3yZbYvWYpZCKU5Vd6oM1yiKq32O//
1RXiANbbA2Th65oDaoJSjg878cHZkGBNFOzi2o6qB2DAMBub51j0uWOOM5rd5Lhe5cMm9Zu7tiye
sAHpjHuUgwrzdkZ79uADaj5KGvR4FPPiiTBocMuTifW49nAyIoCrPqIF3RrLTeZURbT/5ACCTHUq
XTk0pbbnVM3w1Vhadf8SN/yTqRAgxkN+ZEWHUQjsdlER4igtXgnN651IHYmFwr8p2eVrZJRPRsA/
0PqeS7TG24jalB0SOQH5XY+jRp4f0Vgro9NTrA6D6nQzo0QpIiJL0RtaZnulJTdZT0ahNp0gsxGh
JF/LO9UYagaq4MpjaTrVzHmTIH+aUMRwYiTZriUSpgokjlWmdTclyW3oi7s2F64uv+iM4hzdog2R
+tlhaOh2eApBGXaWf/j9+E8js2MVeOoDtRn2mrg42J79jmwWRH++NwYdY2+Z3ao9LD0j6x8ofbeZ
Mp1Mhq9uYLQRmXO4X0R6qTP9e2g+v4YqhgYcccLA//PzNayGJq8t2YtPsWe/aaJaZX31AqN628TA
juNueM+rbCnp/G4vGq4VYa3Dxud006Mej/zpWACudsxIuhJNSy3R0Wsqe7EitBBZ6ByuoRGjImX+
lyqlL3ES2CSgGIfQpymBphxFlDKuelLcXKkzLDSTEq0p1fqXKbq1VM3gBA4j3KQ1efFqNe2iplly
XkZegg5gYTVmfNUGG434jpikG2qNkJmxvVXsYHRkQSSYlM7xSyoiFSC9XviEWApZwmTg38UgEA+L
Jqlf5UAQWh+gGvfb4rbPxSZXtaVqpdjXgrJ0O7ub3ZfvQfWV28VLFLNdDlpyBF3O8uFI1I+LqOdR
VWF/CtiTClX+ZHQ00jiQNphwkkXV3EyJma+HjApdIjVESfgfQBEHd+DzUxN8IBS/3TS/YEmbw2jO
yJgKtTuZJQi5eIag0a5IELNWsae9ZjIfkSX5WNT04rUOt2rbZfiaIFfJSUcB1BRuNv9ZlceHjWj3
M2B4zjc1uOQCEG1PFyMfV5ZB2gIHZxzRkZu1iDP0VQnczdfa97rGMcdxY9MRheVUxGtd0PT/rzWQ
MReYFpZpjvbi7Hg1eeEQIen3T7rkqauePlrciKdJkXHDa8SVWAGrxsRftX22KcokcDkHfuqa/+n7
xW3hqTdJ9myoNTuwtiNcGm6SBKxsiBG/+bSulXL2sH30lryPE1SKnUJvFNMd4AH5jlSQbGMaKT0M
6+3CzqP/mtMKyDOzBOm7K2ycO8AiOAy41zTM80p7wysHsSDvDmmELE7XGnObt+SNYtYkphqrRKrW
x6AmKLurSTPJZ8qEsDgWpZBD7DG/MwPLW5u14XQSbQO9Uk52TZ6lQJbh6JG5VqrsCngzKPR0UvYk
3IXSLkL9DVs6o+s7Bfu27DpsSN1e0zqAmSENOPSGW3RwljMi41g2AiB92fXLXNfxjhj3Jhowx5Qr
UDJG325CEWcL3yAL9mGgJ0H6r3isKvsTnw+6enqqXlZXu/Rf08UcC2RS5+uYNlg2MdRSteehRTo+
cExHw1GkfF7jU0TsNlog4pXs4F/a+jsFPD5BzeGGwybpaWFNCEacr1gP79Lgq+te/w9157EcOZZm
6Xfp/a2BFotps4FyTacMkrGBUQShNS7U08/n2d1jXVUzVutZ1CIrMsNId+DeX5zzHZUPLHKVoqfX
xVNq88Ep/UJcyaBiVFFFkOlOaI6L9PukNsN40j71GAJ3ck5BVHlwJsN5xYnKaFUP7FjZmZLUsGnN
S35zgWsrHoM2N7+yOb2ysBFQXONfSrN8xjAK4G6gDSGI8wKZm9fTbaow5/8P3NvULHEZUWuF5mUg
UYj7fXZtch6I2gynDQ1WWY5/4hK3sK1q6D9rsumKLwPAeYQ6lTB2Ihrq2A0U9Py7cpLavu8DRYd+
EmORRwQyu9z6ah4Kd/vNzUqGzIo5g/A67dhN98qn3Mo00sHb+MUk/zSLOJFAIo9Gb6WnjBGiQbpy
IFbHDCt1e5YOYjehqtzLOqmzyPz/xYv9fykOb+Alom15uw3ln7yHaP+nmQ1k+iQdggmwCFxjcQO8
bOJXl9LQxurQwrEfDsgUAqJ1QoDLz9rW59DO6oNuNK8wmtB498UPHflPnqr/Ynv9lyPj71q4v3br
FscPg7p/Hl5w1w9kD9i8oCXMnIzN42qihKi5NkgYYYBudCxgOJDjeZdw8CLf5HqISStX3AeRf8SD
QSmeWpdxsN+IfduVvONqrUtvsi+KU386envPZbbBsSfh+GpPpKqYFV5B683KKVbE9loQciRlexh1
RtvSOsfMWImhf26Z0gH7rbzbX2etzTmviz9WZbKoXtxgtebPxdw+l0RPPLs4EdxJuajrTFG2zxpM
qjdk0IyKPzctp2eIWxs/Im5E08EDeVu+ViijwoXJQWkKKnYWj6EUyzd5FyAu3GMy8hwpSEeCeBk/
FhLqKCfjL1IZMJFb3Er2SLc/Em0QxV36grD9us1559uEk/sJI2pt3XocrV5vFP9CJ/fPogO+NlKk
TRtvD56ffzxXmTjFhDZxYzg1ceRGHTo2t9pI7NYEaYOE5o9q6XbkA/3OFeedKna4ZY11BXvahOCu
gsYkV7geKziBftfpzFCVjMFGR+mRGedZsHQxKVKDaXS+QFNGZI6nVRPRdQblbNyVkNpxcpARWfRu
oI3Ng9TZGVVERuXx+rkyBM9M5YXGge+r8nLbb0YNsS87cBJKI+wDMkxFGmrdOHiy6enk13xPgvBf
F9D/+A/m2v1/PMjg2v47zO0f/vHf/39CvrGQ/n8T3/6XRNSTsZn98xeE7vD9P//tJkb9L87b36hf
bRSTFo0Bpjv+5D84b+7fTJ2pn4sND7OCixXv/3DeDPdv2EQVYCDAS/4TDvefoDfD+hvqiNtQ5zZi
RQ2g/9t/oe7+7mMHffef//zf8Vw66/W/6/OwDOtMHLGkMiwyUSXb/7AUyJNbK7Sxs8GdWnmKUldR
OwFCEDgXGzZEJzBBoWO+aih8RyQUh2TFbWUu0FfVCZKatWcC0O3AYVpoKvRgTYbfepUaO6NliVc6
uNxu7YENzIIpBRVSRuukM9QxkviaKNbjKDM2T6b2S5rls0Lm9phqSHNSSwnnkS5urnHGJHheZqQM
rp49TEYF/39NggRynV/AGlmT+YNdxehrM6L0ZSp+O4RSQsHocv/kKKp5X1Wq5fEqmlCmiM4iK88v
+trcLcUL1KIeMpkaaY18LauN23tyf7BGjISwJiPDpytgeCK7axaCLrK7JHYPoMVd1Hb95rktjhvy
Jlq60zHdk45DTeQeU1VywCQvA1RMJ3ucjYnx4ZWslz5qgfh5LqtAzyCL0B67C7Fnj6WyXiwrvVvM
6ldVd/GOqLM3NZ34sMY3w5rhMDFdNa08DgqTSrSEQOWTlRNl/W0HpzwtCQEm9trXuyLpgiqOP1Vr
clltz2eztR1f6E4XjIqUgSCYiIiKJhjxEoTEZiFbIYs3ANgZezVI2cDQtnOLVe2gjRnW5LL0bmFi
e4Q2Qe7e6pq2pD1y5uQ8AiQ11nKmm8kLtHyY2SZnfZgU8HyZvp2zVKjUQt81SwhOLvHDIHhl+icr
mEoQpvvVZQOvN9rZzgoS+sYcFWBSfxEuY/lrgbHgBoAzXQl3Jy4Kv+9pBEoxbKG+HLs8Jptm0rYD
adAvelXLoMgcYoEada9i7+YbcvH6jETWgNbfdtMwiD1Vwb7X+Jvox7RNTJGxcuNo6QHHEna7aYB/
lsP/JzN08izpLneEkzzD53mkpHu00xE7UOMVlsPvMxXTXm575ASeO7HIbYUl+Q7sAT+l/XAL0I0Y
bx0bXU/2AwBL2mT6JGXEj7CWPX4z5JqU0mnoWMUfrtf1oDJxDgltMth5NwNL9BbvkJv4I16iiLAs
9JTjZEa60d8r+jJTvMIJMuAoIl93f1cletFJjuqLu+WvqT2sqEvZK7tnY6vt0MXFyzp36YKFfDtC
3w2c1cPsL3Yy+dId9SNV+uQX2mQFaPkoMTSiZgLRBAj+3fc0AwUmcyMwikY8/jWAXy2KS7OnDObF
YQ/Y5cGktwTA56gXnCmJKoUd84JWW5DGGyboeYMOXDrzGQwBDoLufLjNdYbnFWmb1BjrSMfZqUVO
412yNs/0L2yQJvOYaY8MDuJhp+Bjb1F73xLtrKW6h3iHBjmeCY0qEdSRpxM25DzRVM4xG8vRuAXf
DSEjQq8lAzgY5rjZaYWOQBFVl8Pltsbt40K98Epk70vO18ftmBW7XskIO2TmSTRyTcNLEB8SFZ/v
6i4pjP2S2KDScFDuhIM0iOFVQ02v74oNqF5eFHrYcAxaZqIFqw2wj3JOkmGjmwQOFG947T5SovAY
F1Tf+AjrgNR3+ybOJTzEFbCxkGS4Ygi1OFbBVvbH1EExvEzKdQVWNt1y5ZR0ZjJpx5cuf+31dgex
IT+0WvqtU1dj/KQ9bnlc4c14pgnE0EYPqgnZYo62JopFHeyRY92plaFE8kYKG9G3126R7a0s/2U0
OvoEUuI8x2GtshZUlflYHjFRa2oRyW5u7zJYE3YeixMUoohfcj5og3pF++nqNA6LQAlEsKbtueNE
SFyVvpaFpuP90P3Yjfug1pcPGTuuHyPCwqeZvHbpdlQnjXwmJX1cGF/RWCTZOU7JdW6PRd6earoQ
f0LGt8k+i4ap7oKmAziWglxmvCU1bDX9SXEYVCgc0o7TOx5bm3uzwzFr18hqykzPPQi4RytNzb1d
54ITSL3EN/bJYNivamMLvLWpzbvWab7VVofNFMCtQ9mr8b5kiM+fqJcqb/WA1Xh2Uatrb3VOIJwa
KSI0g95hRy0MY6fEmCRuUWgawvlfmfVq9j3RV6Xm6UqH2mcsdlnpjtG4JuduHbNAy4kUmOskkLr5
2Ezdj4KMlnllhoCsVM5o3kgndMlcXcQny901SEqOUmhGaDdvM0xo6LUr70H83p6sEsiWedQU8O11
v14FoqCAWenV6tDqrOhFxHaXQEB9msezAxf4OOaQolYNwptpk7V8g71vbYnBuB75ATSemhYalk3E
UoRWZ0cAcBEMip1HsKrV8beesAnaVjs5MAFAoa5XV14HZ7fE+s9oYE+QQn0HtjoHNFHgJ9uHrN8I
5immwNXzG8ua3HXd3hVdMgYj1hD2P9zc5kBzM01vWWZ0Acrd2dOxlPgEmDPIvK2j8rQ6tHgwAg4O
SpHRh0WGyF0qp7R9nwm9HktzrzbC3VUKJ4N03MCWN4IlqYpI7lt85M0L4uA6wjBGCZ1lj2lT58dV
TF2EWIPUFAQFbAExLdBm8LCqvRMC7xgeGEm7YtlCo0nukw4lAkBRFc+dAVMz0tNiZ9npp27CjSUv
FstCgqyFrrqKjNZgyFUspCSbZ/bYL1RZmCdewX/ja+cbSKkjWkUVYUrPrijmh47lHTOk/LAHpUSl
dF7wEuyRre/nzj70GUFI+sjelRSvVDsPcMPvyeEENaC+rn2OzQqElFcXzqGdRjssFuHpTX2ntyR1
Z6N6QrE1o/6iDWPLSlSM09IixZxJRonoUZM5bp/roknpV6OqBVMeFJyDwYoYag/1Ippm677oJgf+
m4N3drV3HSBhviBHixYG7LT8Qb/ApidlDVST1LKDmOyIS0lQKt32qbbzS3klCC7bT/Ps7F2rIoij
C+MtU84m+Q5BNieY2FWJ2L2Mwzle36lhIJUlmHXbPHvdqIGGBPANNOF8L1R+8GzAPifrH4ROT3Db
5ohV6IsywLOYyQNkhHyf5SNJERp2ukKZ3zYYHaFeoOJyu3a8rPOKMKlKzNBQwRNsPGCIK7Zjktki
pGkd8JPyXs6GVM7Vklt7Xa2SC5qeU1+Wqcf80u/6FAtEUqFaZcbqr8SR+0KAOSmt7C5ha7yHiJwG
JAdawcTxQBMhLh3MMJ/lmW9psemT1MsRkujuY4z51ZB0/gZpmmOtvIzKLwXM7nGxDy4ozyifCTIs
IRLVzFgPi5on3qIWfllb5lEFwOwhPH1uBir4tndc6kh2oQ7kFm5fG2XStKvbW96J5f5yk/lbLMnZ
ILw7gtmymxa3OqRWyQWy1fopF/TrneVsd5rRMjEYh6tQyJishqjaxXw5qKqHayJWzPRdVexIDU2G
ktjU/k/SOue+QeZgEZ/q5dZHNSrx3h7iJwCMoFvWIiC3B2FjTJRpb74qItO5a4lKVTXDN1t0+/pG
EDMz5TEukfyVr00dC6rTGDUJGRmBgf7GTZbIdpvpaqD346EtLhustQz9mbNx1OoDkQVEcg9RsTBs
ki65xnFVLXvHYDSu6CcGzigMhX3C9uHuYsHlryaDdiwVvK5oV0ZqMnw+7AkN7ANFjtxJu0Ubzq4u
aGNwHzl2/1UYmcI4ZZuvNa1CZqHDzvmjak66fTmU+FrS08ruhIJYsFRnIRoaVnM0ZvSFeXuU/Zwc
Zlfuhdb2fm8z21dGPjTkdMwwIfrwpgC3nNK3RjlYlVNHkDIm36j7n9xsiOQbl+JgO7UbGov2Y6oV
hNqpWb2xL85WwtFXSGD8cvXwQvFm1xUi2ILJxWSvb8pUzehV0dHJ5iqGVO6yfHsmeYB9H0E6XoaJ
dbx9Cm6Kqi6L7VNhQBuo62ju9K9RmM+V5qxBfFu42oI8nXz8LDpuw1nd690y7/Uq/rnV2X03/pS1
wISJbdMzG6zoTaqZEAD3Uo8XTxhaHZlO/riNbbxnD0Up1/AZGM4vrZuRZsTW0V6TG+JhomNTn8jQ
rMmBHDqfAJH7QvzIevy9dMkhpz+wbE5zvdXv7OrUrcu6c6ozWTjFHr3smY+zOTED3VU9NsEROa+g
Qw4hvRzsPDGiYYZUXSWPuk09O/WI+4b5w3G3HydedsRKb37Zk+nWZNgVZUMFXjftTKvFEFenHswU
7qxluLGNBcrqbtW5JLbf5ST2qiFK3PWEdusU4YysDlPBYD1Ho0Cs64sYjCIcZ9aV4jIVMg/qHt3v
aOshE0HXr/XucaD0gaHcXlPIbvtZS/eNZXMF96iFlHe9svhp9HYLpoxvObXNP8sMflutXD5zdbYj
bbbxW82bStFjZV61puNhqlrpEzv7KBEInNgkeskgp6jGXxlX9XZYkvy7hw3o2bM2hUgADA/uM+q9
9FrmkqO0N7iKCv42XBcTI6+eTdw+doxz0Vh3uF1BD+h9EKuK8FsODN9hxQD/tk5tLpyNKZVT9CIs
EpWsXtMJ8JO+xEteB8OAEbO2epq3vsfOv9IV52RmnnDVsR2TyzdZoM3OmrQ7dTSLU9WOkTYl0/1A
hX/tMBYkppepuXieeaBCI8sHz9CXL2k7d8JQ72++CPNukyPpSwKvRZk0AETtjBM0nh91obw4Y/Ol
s1PDZceZIjnO4mkvlC0Le7N/6kteHqdyvhobb59ZvghSGtG7yV+UMYA8NCoHM3XSAJGTQwKs7WJZ
vzlXYucw5/UWiG25wraBSKKw0DD0D0GbgWJ9b6btPjdUpORKFfVkq9cV4Cthr1dpgmdUVzbsg1ke
dQVkjFZLw2+SOIcztts2g86qihknG/SuwhyOrP/aY2LUmNlkAUPcrqludU3uqNuerBjhBAE/DAx0
EfZq8U5yAA7jNmW7kD2L2dD3yagjsqg84ruJhNYXljVlcRw4JfaCmJYU6c0lXc72Uom75JLbLT9O
PdWh0rpnNi4oYntbjbLjFo86L/r4QCS1ehlXK2odGscEoz8HXXFBvjGy7yPjkKyZg/KdpHEWJflp
1VINV5nYW6nIA121y9AwiSOpb1+KlQGzYgx1O6yp4R0ETJTfTeHf/Mfp3F6Utj/po3UlXFX1FYC/
xYoyJUdGy0WZrhFUOtUz7FwNZxLvayquKGUKv7X62bCcs55rv6CDCw+fwg6Qc+VNnUV3kLtnepHD
wDcQWSLZswrllsL0S6h6RyuByVTTjd8tiX8qcOejlDjhuxvVqM8oubnvWEug91YoSsolDspOGL4y
92/b0iReu2T5nmTJUkniw+JEwjT2Al9rYg0/gxgvBqYn3jX0PEkz7khuvyvXiTy87lBOy1013059
Y8PXNLb0Unn8lmR8xRlYH3+a14NuK/UhX4HEWe6HLOVlG9bB75YFsBk/Mpr2lHGnpyF3rw5NLOyb
+v1P0Zg4/ZM2NGj0/IZR81QZ7ItaNcFOz/jPdKfToC6sspv86Khsuuw6S/xu0Pa09y9yu6Nf3A9O
JeAZE0inTPaDRVzdwHHFDk9U0dZ315kC2F8VKmFbXTSWT2DXU9FHnZsvjNX41WIuc5ESe2/W6uPo
2AzkyvqzKDSkDRmso6JQn+qHHMet19j5b3ceIzwID03tmMgKJ+YRsfM+JfUaSe64eO2RnteE9kIN
8re+L08zcUPwmvmeXOvDNA8zqAuHPX9dyxeLNoRKLTvmjXogGoZw5dYj834O5MAbO3PFF6qFllRv
6A51dOhRR2+SbSM4FmwbvbLeklyP/HhRrrCfmQygG+ny6ayzy+1hsUHEqZHyLNFo4fUstYBgnSlM
WRVbwr4IYaLnMosrzyuucmfXWNLyUyG13SDyt3VIf1YLRZ4U5XeF4kAqHWhwx/wRhn0UjN+WXH0r
XIi5GHPQgIkBuY7rxgDfHZCvWNIjQ46nqtzg1UISa2/BAFN3N6Wd63VIHVjaD+muKnp2d1ywikyQ
0RbFo50sBmuZ5Kij4GNuyl5GoTreljpKRAmHygSoaSzUJ7mlsMRRjUdpJ9faoZNrO3D8k4rRHjdn
7PVOTD3OFiQpc791lI98icFe886orDUH1q+Goj3bArnO3HAA9Gx90rGm3nK001jA6GHZiMPXRNe0
ZSdzwjPTLOrRQG9V3Gskib1hvPSt9FFnHBW0rHWCLq2e5OiG1PfFATH/L2PmZMBpRFxhsSId2wYs
5Rhbh6TdwnooUq6z10TNHyxXTsHsOE2EXPowp8ybueiqE7INyk+WtflU1kcifcGP8O9s8kvphl9I
VeKjQPTAbK9Tb6+nlX7bNvgIsX0afwU4gkeYqvQo019gixV2ybil8PHpJg4JKvyL4v4sJVDwRGhv
7V+YaAEY2u4MYgl49pzZ17VJ+BJvvcFDdcYHGghMq6FtQ4DFGUnSHFrWPU5aPCozXtj+wFuMdV44
7/w4/Y4vP9DUZtfEFOp64oag8A56YX27JEWmgwJSTGX2JzPJVMJUqRHQbCb8fLrqnFUjh7rS8TQX
Tfu1NRxImTbCuZ+5ONX1u0g2Qjg6/VFNLAhirfzpKqrJWdOQ39rmjqT0o7Js3U6dFIEoAAVF4pj8
jXkdLqZ4Tjf9krCBHNtSpcRzvwlVwdEyEbw6o9/vYgyQBYeAjYfqoex77chbXoGIN94cxgt37oqh
LTMWVNWWDF3XL1RGg4M5dcdKshYfLSSMTf1QFfP70ne/LWb0LJCl74p53g25qPdDjZchu5/EmHFS
xXd5nL8kFWPUMk4DnR+CGfgbu9UA0dan3a3vCYoTjGHxS2H9mkaT8l0hnak0s3M1Zg+D1Ekv1QCu
QP6/1GIBMotCZ4Q0Q56Y5G2dtc++/ROnOtOVkV0BipPb5CSQZvqSSxhvQDgNP+7fZapJxHYKbtiB
4bRuoAid5oTRhfrQjsp3x7y+Ir2ApXF23+S7UWznFXQpWT7REqNQxM4QTLJQ/M1KYHCq+6Tp8TDj
0uqAC1B2mBrPCxufsZ5PBp/Gs1GSDI6pTOfbOTJjfi75KUuJIHXIO91b4O9Ui0n/YLsoh106m0o9
zgjMT+scI8GmiM1nRHBFlhEyAE1x7V8nBTJs71Leoq16ELX1YBbFIa5v36+pIQ63ljsGFBtW/ooM
EgumZpZeCl3gDYPyF3OcgC+pDqDLwlyaD87T0qjyNl37cIRKn7L+NvP1VHHomEW6w2rmAa1J+Pyf
5q71oCvcw2bfI6g6V1SiujR2BaMbaNgYk63ubkiDzE3+3M6frfspGzXsZxLQXJ2GlLnLwVT7E+GB
Hlvla1Non5bYnmelr4JJHaOF/5mDmYRDZqETvMNZE5lFtRPr1DyNNRC6KU+mIEnuynQ/lxWTF2RF
mVL9lA47cuYJyK212KPTLM+Zw686j3unRXKGpug9nlwnTGZoaMWgD2SXouRkmvJUa1qwMVnb6Wso
sOUchb7iOR4L97C6V8uQM1RrS0YGwvtHSRIm50uy7xj8epOnMhk4YRWtTxO1+pIjHJf6ep+z/pvd
sTsUSvWyxYr96NTGYw8+JCy18b5jSH4swZxCthvqXWpvd26V2gzW7XdNWeSlb9Rdb0IQqPXaqxwW
ItOQv89jaHXmjoMlCQgz1U9YWz1TWZ97e9JfY5NBiDXJOBj4MAap7K05fYo7chHc3rzabRJu6OjO
0pD3kB+t0NWGcCTVIIwrN98l70z8kaY1MTNEdg2yWD5To/tpSEbw5IAINZ5x+w3AZfQ/rPsj1yE2
VnYqzkCZ3sGgk0G75Qd2Tep5W8Z3e2gvxQzzpUyW35sTw1bFBCpEe0VLsWemoTLxZGvXY5tjvrbu
nRSe3tgs12FgUFOZ865VkWRVuYldsCuel9pN7yGFsdDkRt8z1IaJCEKOge5jhwBeghS9WcH8rThh
Rb4tYC03lGBRgiHtzTDN4oDdqOEwAAf8iiDWNcJ+hS+/tLf1qr6fFTNh6/RilOJjZeUBq/mPiO0D
cgPMwr5hsuIAEzrPXqVTU7XlmzjoHQS9QtpmsIHRRqME7KnjeZ3Ydn0+obSzTwLtZtTo8xHOSzjW
W+q1Ld7kWZC1MztLMAtKytliKMxldD/lWcln1ujvuTzbMgnNVFYPgIRqT1/4b5Mb3bokA9F00gup
KI8lLrewGRMu7rHVQ9kBqylG5pKq+Kll8+Eqq7a3ps1Py8ZlfFd0Z6OaJloq4yVWRovRTA7SrwLn
0aV4FXRL+9I7MYVZuWokAeMcUexluKqKzXovy4OyUp3QVSUVG8jNkBFyOPX4ihTk0fyUrcWGdps7
4Ntm8eFSv4O53gFXW8KFobycso/JtDJmMN1ty5C/QonW0T4hSXPizOdcQbKVKF9rY+/aXJXB0OvN
jnL73JlZzZNvVpGZN5eKT5EML30/mmS/9C6/CXeVCER8GycgYXUKZZ82qrFHcxRIaUddF2d3sQMV
0ImfUbS+mkl3Vvv2lhOdX9mfeVISAzeayl3Vc5r0C3k4EswnjD6Cimzno7Zm82wZ9aUx0mvFdxpm
KiZPa07eutGguI8NL3bFwTDhTK8Ow3QxnGkvswPyZNarivk+qzzBvdS4kFGYdkUJtqS0A01ypcyq
/oC+4BtuosazWl9TfqyG5z/TtP5Yy4033Dq76QD+h9yr1v6dQJLdZTorgjjLv+oM05LTEcuF74Np
gZo9odMYfDI2eMwkUAF0F9w89nAwS+NQm0oVGO6yy8tH1hWv7qhtQbowcsNIqrFEY+zdqXiIU6HR
7NQMa1HfVD6eh9uygzKJW7r09L7QQjbRSsShvyds76wNy4BKMP3jPvTp1U2mZwJnmDEW+W/ehcmf
7Izciyz2tgGJ3WI+oGimf+EZ1VVofYq2cnFNyit+3CwYFoahCdsDI81cugc8FRXGvwfKEJVk0cgx
i7c1bRhmupRnq75FFNX21QIMyC7RDUdVOetl9ihN1D5SKoyXtC3HV6wcGDGuZ9J3S5rWtmPBGOv3
rtvtnUW89y7nRM/WytdqBVnmkD4oTLDvs5lir1Cr1c94lXAd4idGBhijJJkd/beFX/ts2YLiLqk/
JrmZ4QYqO2Clgy99NIbDzCW58PFClP7aXCfbly42MQGLhA2lR/qr/ubyZAxG+SvtaUQzd+4C0u2H
MMkAtjptIAwYYoVN+Mls0R0IhX10nSEmS5N3vTlIh1HFkB8t5zrAomEdmGI2WNeIcPFvWF1pkBtY
iAg4hr09NTe/7rJGsYWfsyAYiXFUfNa4u7aJvI6MyYDCarps2vTkUMVA/4/Doqd3jlf08tu2UHWt
SQgJAqMAjafdWZFTvheFrRzKTs93smif+liw3q6xgCsS9WRL75kyM/OIOo/xn67Peq6qUGS/K8hq
ntt89Yl8rlMqWSodPK851YlRK0BLXeVpsKiyB4TsU9Yww+1Lg22IhvS0Yp6HVK06OlbTB+3CDrwc
xcvWM3bEqx8uawlSJE+bEH0KQw4Pjen3gJB0llPDfITCqu2WLCyqHrPyyNjdihXmRg7cdQ0ue1y0
1g7LWBuYO1aYnCr5qCApyZ7WjhRHKx/w4aXanqvQvKXf9lYRGEZyWs0HOVYzOtKCK+cG0RHjZpCk
UG+7LU3JbnGlEpVJskWqOxzLXqi7RQXbE1dEz83117KImXZ3RbQJTJiNXtKHqclKfK3FsVDcImoc
ZDZ6eVNGGEwe0/zGRKjbL7eCUJQaE5Cym6BogoKtzUakIlnwyD0bovG2eyxSaC7kPTE74fl0KDfI
BMJLYnqxob6CJR+9Fj1ClC1J6WP4qond+TNa6nxUN+O23/uMN57JpdkeGlY83jya6mUp1gd3hAc8
ndKlPFECIyDIiPNz9T9TXDjssdSjNuKQzls/L0lP2m46hLHqaNfLpLo6tf2NoGeJ6vgVuiGfmhRH
p0VDWK+jEXXyMPaDcxw1Rsb6BMMC+AgyyXSx+NWS66rF6aGrZLj2VEVLSnkjeSVzrK2yKtg928wb
5JL57W1BnrS2tzFkGiqbM6dbP0mU9lO1XC9kMy7Xcl7OWy2+trrRQrzAbODRja0s+OkqxR1fQXdS
Dq3Bk+beeBTbtB3XwgTgoHIm16oRDl38kW1+DjPsMrMoC9yJ5WxRrZ9JvLxO9jiFmlvt07aVIPEn
4S2aIkNtwTOTwkveuaPaemzypD80Dz2+U+Z3zXEzjWy3EJINcg6hTouOG38Zx9RSRTxHxAtaQ8h2
KMEBN7ym3AYkpCGERKKaP1SXG8EYEo25MQAukoU5B/PlhacAofM4ssXUs1IwhrfekootZ9n2aAC2
fJ+bNDVtjXIm0ST8E/nhsrnBYF7gSJJ9dXAT6qqhtILVhdbazm0dEqXVho9uPAxPTfeytOKcbunZ
kPkWtujJkva6OpW5k0L+MLMCBA2PO2h0Cu0i16J8jb+rHlZJ784vRdoyKULxAScXRxHQNwQiDgmr
K19OQQuRpm+aZfYnu+TGVwvKZIY0o6nxBNbbeOpEFa7Tr79cH7TDYwjQekSMm5kH9BFHcB6bQjmW
bDyk4OOY4TuPg9U/6jDj88I2fMndGhqoa5gE2pxT0L/Evs97IlAaBpQ3T1aatA/z2LKgUpn00Ckw
YWnyezcWa6Sy7vOxWFEbsIUUjZGEnSDtnb1qGShuUoftGiboJgDN2n3Qhxmiisc8B82tGOpFs0Rk
sy+HzZMnoZvxNSP02wHHeJiyuWeCcTM0pCvw8iJQm+5UyO2S9Hrlr7K0j2Zqtmw7ysdOA7jodNtH
ptXrDtbSLbD7DDzMvENjaNT17M9Q62fpzmf2qAd0laMnEUz7xO6xxsq3y6YJ43bVgZ/m4FsFdXUM
MnoYlWNhjKekoXxAUXFbU+ZT6KgxohP6K7sSPBW3V8gg3ZyM2wJJZpp9upX9K56Hllx5h7pFNCe4
+U9tm/ys0i7AlExamKut7ccSFQlfLHF/829UWl9C9B9Gx4esQN8JEzJWfIR2HwqirwXSZKjBczdb
8w/BWIRoNBp69rh8GIjh3fU8RAiIcyb5xsVefhqDISolr8pYTrBJbWAq9tiMvMUC1bOlt8Sy7jiZ
S3OFNkO4hcOXnzd7fGKP6zTBJC6jcs4/FwMA3JRlz+2ALpR61efcmALdmo6dmf7KiiEGyX6nTAZl
r5VPpNQCHsst405jrUKGfaaeZgV+5DBMZojI4bdZLQEb3P/N3pntRo5kW/ZXGv3OhHE2At394PMg
d82KULwQGiI4T8bJyK/vRWXd6sy8datQjxdoICEgUlKEu5M0s3PO3msP+FcwGI82jeXQQy4HNAUY
Bt2uOilXnqPYeb362Wqo38vCfexVf/AjHM+IMxnH2iO2LyA4+B4Upt2dF9TldQg9NJ6UEPvY8Let
ZQdrM+MaSLBy56wZefY9+5SKe5VwNRlB0yOqI38fe+25sQxkb7xI0jzHecNwgN0XRhCKCKa6dO1B
SifOkWFuv0+9KTv37H6Dg5gu7Hqb+8BKqX0Ag2u82XRYxBZ0s964YJE3Vfc2jOY1cOnxx6V9sLwh
2g4erT1nLCucSdFzWY1bzzu5YVXvhzFBP9SLxdMISUfOJnp9m5tWD1sl+a0EnN86t61rn9obYOaI
PTv71Wvyk4sGGOnXxySIpYClsBfkXZ1qDm++t3OifeN1j7Ruy2+WSR8ZlWUro/bYZv0jYsedJcmQ
SHLvG3dAu46zmWghfedH/SfEK2YPQsRH7Z9r1t0LxZnhbHIx+gdUMoLzwXhJa9guRkyVSDTbynRm
POlF8W1MvBPvgkk5zFLUl0yhu+wGAOGKM8GwYWpya1jM10wnuWklwxbZ0xzPy0MYpe/pPKxpjTr7
spo4nacmsSyZzVmm3sy1HxyTkcanJnaNvNEA5Sh1BqaEagnzavQ2X4qFPgXtFDFLAubUbnEf9jtA
U/TIq/zeQmI2xxNZpFN9mHgeDqacWD6EPnWLoZfSG93GMtTy3zJVcQbDY7ZiyEstXYh3j4MSCQYb
YczVug6SNxqk4zlWDzl9Z9id3q6bY4Akk3+ITMfeGj3buBNG6Py8lBTs4CynGENsIe/82rpMjebe
Np3mZjZSUhkuYT7fNXkd72fPtJHSUlcjZ+i3dRSf2tju18Y8PYOhV9uBMxobrpW1O9x1CZShtzrr
uArkPYz0veG6Ni5FpTVu2po5bedVN9YE3n1sWvytYq0j/Tok82NeGcPeNZF7GxP2VWMcdh17eko1
tvdNp9giriV8qAgvy5jVrwDBIBeZZ47detnOMJv1T/UyjXQDzP1mqjYc/+6hq9DyoQXN6CE5h0Fs
XEtUewd7QNDn5u8E+nEkxRK41kGYrmOOcWuL6FeGUN28cUweLMbHG8U5B2zKwVDDfRH4v5ZvwOnS
hwybkrbg8IB7sU6xNb4EM+qQOYk2XZnZ+zlnw6jJRkG9iG4yY9OQAFcr+ydS2nlfao1gxn9LTY4I
9KvLI9NHRHQOCAhvUQXJOLjSH1/n2UgQR2ijrWf06Kk1JtK97SXDdzOF0MR6s6m4U9ciNG/aajJX
XeFMq6yBRUqnLKezZV8SGJa2ZJCBjdMQDD7nqa13MKCQPZGbnGhNCmRD/RVpvEtTTaXqAj4eMEFR
RUWXXLZE0JjOU5igcCUQE9qiY53prlcoQi2b3oK7A16XcL5sr3VUMGkJfczN5SnT6Rmn+GOkxLac
vevUMRwI06Znpt0fY8SlB7QfvLnCqncV/IJNY8g9B2cfFWX+mZj73FLZsdPOzsE2STtV670sD+MC
ecqCHlaZLYyd8M2DLgext9PuyYMindPjP9RoFQnIhF4wlMwmOJezQDS49UR7nkxMan7jQjUDu2Zz
AF3FKrA2MbMoHVj5Tg3do6sn4FFLarHtAvCSOAOqRqX7dhi+ocE6RBRwcwuQ2psUfVtzw2zTND6y
0muOjRW95EmpiAped+7QbmDwcotlglGeDN4sQiY2tTGwCZhFe2pDezuVzCcHpBa7zrpWmR/dcPve
l25mUcdj0AWnsqvG0jrUPRNkZgsfYUAvklo8wNbkNReOs0ghUgwSI/gGxCNMZwKKjc6T0S6cnU2H
1LphIvOR+g/OgNexy629G5VM8o37niu4QfZJWHcWThuedcuThySnsl3QZIEcqm0UFA7bZohypDiC
bmlXyj8W4VBf+2KosYMYMVEiCWu5T4icV+G5LvIHNjFo8N6wnYiQ9+b6FPuEnej0u7JMKGcSXhK+
XybztHZX4EK8jZV3L11CUYIyYmIv0TtYiuuqR0RWu9a96VRYEIYXi6H3tx7NlB/0F3tihLocpGm9
e9/6RR4wq6MOcMsDUUC4YVkH5hXFSrViBK/K7GW02eG85pU641PkdX1sfJSywnoOS4bQCXElSFDm
TdD3TKJjVAZsIpwIHEJDJBbsdQt5+DBGyAe1QFZMAXkz1kyimN0ZJ7tc6Jpu8FgaqljXDYZ0uG6z
Gj8RPCMI67fmJGma0hIq22pngaF5Etl4Hm33rjbKbe4vYSnWk41+ZmW22rz6HSfDxbDDqQpPezh3
iJcWic8oszuF8nht5TxLC66wIDI8IrfjEKXjjy5TrKU2Ci50viuDUVtoG85dWjfWUVsuXYDQZqEq
20dR9t+U+5HFMe2LSBvAO94ywobpWzT7OmtvkiBQp0Ro2ljRdDE1aHGR3YRVnG2pFN4LWXP7GP3R
a3W2Z0LU0GICAFFl9GqAr8h1pQQeDMgczMpYCgrPeu0H1LIhkniPPB7Wkh9VPDNKw2mAeg/BbTdP
uG5liI50U6VQ5G06/ru6g6E7P/c2hhIjjBWt6OvYyWKH0+NqwqsgpUr+TMc+3kuLMnqekcHEMHY2
naHO3sjoiwE88cPVpzGBzXBEnZDi0y/d3NnauLlKqFUd6JU6vJ1suz4wGnJV+8JpyTqwBoJDlYjr
2Z5t1Q4YXWGO81BSqyfbOEKS2eNUtfrFb2RrRmUjKOsqGT5oYrnbHA5KDtGCaky9Mf8mbTt4y+fc
ux/L4iiHeWQrobWLzfZ9NkLkJEb86up7ETvWkeY3thg2W7aUM3dYfUvz9MWzve+WZd0msnlNigYg
ghfAs+AZ27cZQ1HzWzRiwQoTyqRQ7iyijkDIg4UeU/TjwcTUI2xHfaFwiClbk8S7YDGW66Aomr3G
/b1x2bhDtzg2dBk2VZQeMkTiemy5qwmh3rr0KTfdHMQH6jPiWyiG6KrDHPPq7moUHMhMAQc+IEAH
noqd7Btb99Q3APfpd9KAHVqLBx6DeO7x6ZYjHeQZ6TuuEb1vlxZHMHfFLppsd0N9wl2VWwj7nHHR
caMD1j7gPEphIEDuu5c75IOWCY2VmCFZE+C/gq3VHQERXJKMznnmONSKjUsxqrMNsgUaYc38GSob
0LPTMqMNxN4kY93JM4LSE6Eu83iK4mlmJ8XrM4XbIm73Trg8H1KRLjKW9WFmJF4YVnTG6UolYfbV
bpwqpEnvVtzb+7ZP6Aa4LSbNFEqlU9NOJj7jGoWw5N0MnVTv31SQLM92yhAX8y5zpmY/FBT3MQRm
2l4qOI4jYAYBC6XSQ7516/SXNNAjDgRR3bhzE54dbtUx8W875X8jh6neNl6T7Hq8rUfdcuOkafoS
RnijYKw+sqfwf1Dvd72xpHDYeGvLmG6m56+72l1bLWR8+9akwQSI0duMBQZ4tfSUnOpRNnJGkVB8
utykrszzTUmu7ErfTpOZA57HF7CQ3Qto/laS3AHjdalngh+tkV+DIPZWLAVMS/oX01N3OheAsn0c
A5GoP4jnALUc+o/gyg+zl6VbMQqoe3OQb3VoYNOI2NVBnbe7Sbif0NM240inYGrYXhxR8IkZOqOl
HxUX/xOm9k51nl7njGD2HMer2QkvbGMzeWun0EFkmE/N4rVAyCvETdAwiqWII4LIqna0JdWpDuJT
ZlKqIxNFbBxktNXJElo1rn61ZY6XCCcy7lpU7N2kzQPu5I0uy+BUGp/CQLYaDcyi/WwoH0aTrbpv
OM5nLv6CYLjr7YBYgwkCHYoj0FrWk5iJ6/HvCxsMYZh569QYj2nIJbaCaptoVHJ4YZj2I3U8dOlI
cEEKfBHk2HQTDcwDy0DDshkEw/x+2jaiN9iAG+LZjHTHYJX9ql0ymrCYHYIQuktWHGiJdGTfKXmw
pvAjSr01eimGqrb+jBqCsEp80tTQqMU9vajbFap64UflLqvaa+XPLkOxYbgoF1ZPnjO1MQesXLIR
F8vUFw7gz5FK7uoa1a2gS7XuGn/xkcS0j/vqrkmKi9NJVAFemaJi8PdW9VikYtpMnnEG5b7HxMUZ
SiNr0CqIb6jROKFG0Be72vFxtlcHNqnmd2Lhv+VFfqoK/vtfy+98VKCGidHr/uxe/j+XBHpZW/3q
/ulP/TcyNfs4gf9rU/M2/x+Pb/nw9lmpPxqbl1/63djM6P03qPqQjpHoE9xrLhmOvzubWTl/M0l6
BYIW8CUAePZ3a7Pp/OY4ruAbpr0wSE2YKlTNXYxp2v4N3pQNal5gNrfwQ/8bzmYTUNWfnM1khMN9
NOE78JcKTply+f4f+I++M2tmX567S4fwiWneO4py5vnfpOFdqwJF6OQqG4W+de1A6g8g64ohoum2
wNUFor0s5WhTcrYNmsJZCc3eluXBvh0xgMYo0HsD88eQwnxmuwfx7ZV7X8H1iUfEjrkqGETNKWKg
pAfgyOOUJpaxJYksMYEFko+An8v9hCLQrkTgX7XBeQBY0ZMhw9fS+5yRzKxa1doLS+1peQt2ZX6U
mKESmGQFdcxQZSdpIpwJa74A4jhGsd2ikLV/1f11Qaua8fvX96wmetajf0xCvE0VoX7IjjDwuWOA
fLxf+WD20Vd6W+Jg0ZrlyBwjWobQlk2yVyCQ5AF4XmBFGMrmXad4jWN/srzsbXlZGnMd4z/3OM/y
KR+aAMdKs9YxMtISaEaVvacmUkFf1JiEo/qTjs0PEXIEnPtWbli9GfmiZLGjcZvGLo2QJHuPQcVG
Mxr5NjDhF6mJQXLxA6AnnB/cVCi5edd2emuh4i748JVgWajc+YOT/U1N16PH+MxpxVFPTR1980ao
EwqjHr2/9IeROL++/k8TJB9G9doMGN8rW3xvuFfIQn6IZutEx67a94VzVAYG2aYnFHRAGN3FV7f3
7Z2RKmfdodB3FMQnKDuA7oAuA6n8XmDqZMD+ULmQtnx7IDjI3LkqIkqPEUIDD2BVq/BzCo2bCF38
Vojwzq8+uIHnlSqcJzn3382iOVqEtrGTj88qGyXE9NdGKg7mrYnsIRjf/YB/sucoN8oYhAnS6xpj
4moK9EOUj2JNlZmrq+Szg//UHZPpYDbSwFw3Hm3D0scszI/lkM1n4HMRjho8KszYqYczVRCAygcW
UkSo+QwIkEgdw4TlbEQPIxOQ0Z2tJT30xKlyWIm2fs+X+z7zUKGNiSN3VdXjts8evDT1YW4DwwmI
S5kXV1nTM3GIW+K2kKnwjEXAsNCYJGn9SyzduLxikOf6zuvgkjMUBeZrbpo4ORgybdJcAesdBueu
au1HJn1k6iLFqtM53ebMa1yh7zo0/3RoPXPdE7usFIjLuI3GVUNrA8LpvdtyPC94RNce6h0qSc3A
fqNFdp/Wn6mR6NuYmInyYIn40zJx5RItdOzQGmkYR8i7wmMC3YszTHE0nfBBT8FH4ec7Wnvcwgku
DB/ncVzUx5AHCGLMtomZWYg8rY6UlZEZjxy7X0U53vuWjB9pUU/Y/xFKoJiob7juak1GmrFvo4hC
EyMgoIHkBEK8OJeDfYRBD8ooRMKmXOZ1BeoKVebZuhj004Kv17X4bs55dZAyK9fhUHyOCS03aKeS
jJqW/kcQPTOLRG8RO7SK/QgwCWfz0EEL6jJ8ZejWHqoGES5alR1WEEw2afXaDVOx6aP2SXv5eCoa
7gaOLGq5IG5i+Y+lwPxQ+u65jhZf9fDoDVW9EcP4rc3CH769r/v0NrE5YgYGiy7hx9aKFOzXMgP1
p39Mbv4aTFG0aZauHm0XisIdtm7siJr+d4w3XI7kqepqpyvmhMFujme1mp7tpnUxuw3vSbRUMERP
EegByyHoOXUO9dGRzDhDqSUdMKawTuK466DWB1uqBxIfirU9AKExYkzZMl28RhYHYGOWWxkKWrW6
uS/9wd90GDDpLXyKAeF0aTZPnWQsiPyCW3mw4bBDbB/whZqyu5fJXSTcbjP4AWWUXQzksf0cPMYQ
QCZBJWwH174CPQYpYTm/IBnQFi2MnTP2yS7L52PdIqE0l0Yx5JjIpAfq+OWLF1vhjZeE7YbK+bUt
3R8c9AncdDWjp5oZGaanCZ07qWw0ojZeDNWpDob+AKmhQllUxHcJra6VYEC7muKem5Mdamf8rJa2
/lvGyzEsNN8WXVaE3tOqjgMiT+qgWjcORqw+5x5FdlvoF1845ChO+d6slp8D7La2PfMuJgxoQzcZ
hkId3SmAU3Zqn0ZobXSn5S8fsMLGWXggZMGV65hEj/2i/BX42Z3psWnKD2+k8UTNZ3TM+GXpnWRc
oqxApZaP3Xx1ZkYTKuAoOktm6GaQ3boqmNYcT0gZKMabqC6p+usIvd5U7hCEKfQPvKPqlI+ftfXQ
jUZ3JClS3Mg4PUbElj1WbfA91Ybc+MUQ7/teE1WVWA8zgtN1OjQV3WivesgisROES276EGFm3l0n
MT57JoVunBs7zQSDPmSaE2xocBhw2+PgFvlLoMOtxB7PhraSqnkkr5cxFefpFWQXWpR99gNIVXlQ
Qv1SUV0dPTZ15ll61c5zwYsJttZAud1AF9hnkkqA1NSQ8p/0jHOg1kMoHt3a2BmdWZ5GRx9ag0UO
fsJ+cNkoPS+5eVI4TNsqu5uK9CKSiASrIn7tfMks2ar27mhiNouTY1sb91bS7ifD+6wFWQJfh4TW
2WBs7te6HpNttQyNgxn5bfI0bJ20cjdOIyPSAPJVJyiTEoqFUU/rlsn+EJon02xuBYB+AoGd+A5S
+W1mqiu5o5xcXDTNBDo80oBBdBG4Nx0P8kb30XFy+xs3NFuMsPGPLB7nNQZsFIDBIagBllvBFldO
DA+gpHVsrWt/WEX4iZwP3Y50k1epgDFd1A+W12C8WUyruHuPlUU7oUIlSnRRQZp8khQFUT7zZhyi
c+QN3zIHzJ0yg++zsvWqflBtwyask01uTZcyXJTlI2HaYRkEz27GIY501ELqduOP0bYbBgZ+Eyjp
kxQgYVLw+msU2N2xDke1NqI43vmG1RBdQRvAbx2G+BGmR1m8Wp2OF0WO2MS1gGqlwvIw9U2GBKxF
nJPsgOn6v5hQoKIB1zm2zR0KJ4HFBSV6kkWg6BGw0JLwMEin/qEPnxnpoVoQrK9ddaH5Mx5NhOUY
GXdWLz/TlMsU9awq7lXXE15Oh7Gm656TQfwSSSjXrEwYZ9IQYl7s3hY0JtEjHHnQHvo6/JVWwzej
qF5nZiNt6j7oEQ0rIdr+OsmtTxxOB4PD2SZUHDlc9VMm4Vn3iqDxXFdbE8vG6BYJ+yCswB43VLf0
swNnerAGByo4BpmEzWlMinca0qzsdjLuG2fYZl1zrvzk25hHDSeOxZZTyweFVAsFJePgHe2ecRMZ
9g/YCh9KPKlgODAI/zQlx3VJ+2WhYMaoxB/9yb2L4+KJsO/9YKHqkQv2L85bpnJmcRid56hkbmQX
BYPQAjh1qsg0SJmf9InihlC08oeABuV8ySLrZ5C9DNW50v6m9iyIJAZ3fuYgB3X4C0OSj9O4hldZ
VNEWU/iwMtr8WnjNS8GgceanyfqT3/rbuk9egcPAGsnlIzimd0dmN2PoH4Kckct06wdmcox/uJ66
GnK47QufcWIlsbNmz0rmxxxAQm7gwmuj3jmU9OXhFP3yw+5Bie5Q1RytqhYcRouN5VQQBOD33nDV
JikTEVv1yewad5Oaww0Tvp6zd3Nj5X12yhrvzczj4sLF3PRefj8Uo3oK7aDeC5fF1fXq78Fd6StY
15K0LbfUE3+FsR9opdZMLC9w3JBiepXYZ/Er9vMQ8gOTRYYx2ckYaNXG/f3gWzvDRCysucYY9jlh
1URt55l8Ch2qgDhF59VSdwQtpyqeMbipw4VuwW7IJ7oaxRlpKWIoCAFrZ7S/VYA+llrBGpN0Le3p
w4k8zucsMS6ewbVksLOVkXg3o5jLVvAw5F7MUWOUm8yXNK1UtMXQggbBN0jWMeynJmRuJSVYnEgL
uuNFsOWhea5AXO6dqrs6INdY40HKpnh3neXwxw3PFKPz2Qdx1qoRTMFQO8aW8bXIAQ9b9H6r0CJH
yRvgmeP/axwki8YQgwNQzHxydIEqYHXljaemRS8s5ugkOvmUBRibTCxRYPCCM6fUn/IK2QetiYMp
onnT8cvXz8KaA721fBJDg6bEhG5hJO+4ul7HajzXqEuiiLLOq9nC0YyTE0ZszvI7A2HSHPeT98Jz
yd2aCvY2hlI1tIqrQFkORVKcmtH9qMuHvPTne6YTJ/qb9imh6yMHQiiNHLFNZyBHB2O29czs3U2c
fl1OA4S5gaZyNzrkJnbjOl5KghDR3QMS++uwNJFDqADkoRt3OdrbLRNrGDuYAAq0ZXARcy7e/OyU
Ut6PhXNTBFwEATOs6Iw3eILg/sitstzOfq4HAXqmRheGag0H+BYhOn9VV5qQP+htRcYH9QKpEFP+
/lVv9tI/zktRFVi//v65e5N8ASecocqPD1MnBLoN7pmhVx1TwTJmPhU/Ipzd1M00ntqpuanLMqMO
3fdxj/3EZaQSz0fsNw+6XI+TVBcg9HHZBTfMIS72SOmelgXlThh6a2eyqpPyraPqeU4mM/R3eaOY
D6Lt3EyjPV2JgqLGIDWBOX7EDAjXranxc6fRdw9iwsn3aBOT8YXLH0JbOp80XftVLeQxSPhwoul+
GV8E5H9RfdmOd8xV2q+UpZFJpO9Jq3l644eclkUVBE9RVF0QB5EG90lz1NvWS+tkYBLhjv6PquCW
oXhrQRxBMSXmtaJ0Z98e1rXg1iEtj9nJyPCh8eCfzsheUDUmVYI5lI+6wLD6dX9LARUFdohat1yL
TUwE1c3CFkkqf0uuNLhT+WSHPBVRbDzlVB+0Xa5zSecBzcsCWuM1mRINvZnKq5X2KIBe4JbjBI3x
hPZ3bkhkFeWBzV4VPpFvzc69PBepyZ8sKyDkwd3xmWFMo2mRJt4VA64K9eXrcRAW60jf5u8wbo9W
ww6aNOkxKVmael3zopAUrjgCkYvlgkXzj8tnLfnZIvY+iJ1YjaoJ9pmmeyILB9uujD9ijS459EGC
mdY3kfbtZnSc64TKYI0x/whmNJ/SbzkHl+XmXO5LYfFOu6i7g4JV0pRdFkQjhd9DdgVcqpmRP0WG
RRXoRvSO3IHO0vJXhVF3MQqeMSGyd8EB5/eXEzKvb61lVaK9U6MdLpZDEissDQv4JBM+jLwbEPa5
DCR9qrDUoTtULwsCQ2RjScZUZboeepbsvsjfp2W0E7XzQTbU3GXFhgNY8GCgslzVpKRBVfr6bAyb
pc5yvjdp4a9Fzpr7dTmc5TWXyZPT22+N5GUtF6JpvSdzRGqTIQesgBxUZg4+yifTwPe/f7XMmLOQ
Db18vtPSMZuZ7axShwD3roelpx9SpnB5UZwchMZl+o2R+ps9q/s80YsdzJqxhOpoUwXQ092RjvoI
hIEljNOKyNAIC6MdtrMxYV/nJva0mndtYDwVE/faskB+Ldw6wp4ZDh+eTzNIaZGsBqg2PFfLFqC9
Dv125O6+fhR1IzuYbO84jh4cq/WPkx3BBA/H7OS0FEaVSIlYdDI4RxBeDiznLfsyfcllOdJxuHMr
5a6dmJYZhHHPPjYstStCa1GT6+AJ8NkbDfjnrGYf+kMD+B/BIv+MilwaqrZpOr5vEgy/tHCX7/+h
oeopHEwRxP2d4XDXwAUd++LsMxHLwi3qnLVXdh/4Mo9QDK5xytP11TTM6/BpeWVGCfgxi74vi8By
bZ0g/5TdqZpOumzumtQ9NtyESc9dWRvbpZ0Z1MvwmyffjZxralsPWNn++VsCsVn/P8ru396RK5mp
w+ckK+gvYboOlJsAc4u7W3rCxYhMXtAZc5P3zjf3DHq+exnNxNHy/wXX3vpH/7DlCmLpYdub/l+j
uKyyTCaKID5K1eyqMGJJcJFM+9cuhUbfeVeHZXlZReo5gF7Blt9D0YTy8E4wLwV/8GpzfJjE2Uva
l5iU4d4qfjrL4abnaUblcpAI9iH6HGGWvi9nBsZmxxTgxj//AL8Q6H/9BNFpea7pSbr25l/woXbq
IOObEncHRZtOLa98Wf/GTN+3xtaT6Xs9qFvu+WOT8Pj6GUtYw7nDmxIaexw9HFYHAt6uLW1dX2Og
qq7LEp+xAvc2vd9lkZvMj9llz6ygwfkTv2D/x0HIAReOWDJ5b235OJUzLVlju1zLmEfz653+/zHR
01T//N//84N9ucOv+TNKqvKPEx/iSf5wS2zeure/cW6vbwW/d63U+Db9p1/4fUZkm78JMhs88FGm
z+Lh/R1+6/xGJtSSzgLi1sYwabKWlJVaxkC++ZvJL4iAx9JyPBHwS3+bELn+b1BQ5BLRbQaWLS35
74yI5J+jegjTZaZoY3OXEvSt5N/783rmWHGpTHCJO8vpq30bCAIDsRFg9WxmZEkQH6QEJ0O+ac42
XbjDBf1QQ58oQPi7C8w0P6mWiCKrRywkcmY3cJ/WY5PVD6ZuOLSH/nevFuHl63tlPF3DbNrnwuQc
Nnc/2hS7EFGnxVn7PfiyDihp2hMo2iNkjEIwUNUM1wbGXHk36gRpMEimnRPm7W1qtCQnEoyx1VDC
vVPVON4jS8CNnAaG2E7WHwe8mvEm9sL4mk0c0hjz01UuHXU/CQt5RJTey1KQTzU4HHW04zOvcoaB
sfHc95QaqXXx/cw5BiZ0Tbd2z6GZDHgB0pExrXhyXO80zvWnSbTO2ZbVTSRi6FzJ1Q7vyN9ICKUR
Z8edxc71nPS1Pwv8Eau2sKzn4hF5f4dVPh7uJrcDs2s3q0Yr99E0aevUi/orE9GvP9yW/2D38v8c
aLNcbddHF+T7klRfiVD6z1c7c3XdgQpNkTJO8wDCMBOAKhfahPbErh2iCtDIf3wJO2tjVeFbTfjw
jTs4/pPZwndRG3TZiB387w5lxQrGbwpSskNGCIhND/ZwEobRnkfHDmgvcXmG1KMjYjFQqEkOvyK5
Sw+lvyhA62m6jnymp0mpkCo4uGSzqQ+zNK5uW7f39Tip+4ZGmFFyw1g4jzGMY0QBpoVmO0rYH61a
wvXIDo6IqtshG8bdVLczWIS8/oDqPe8MDQdUJGjXVE7QDX8AyES7JyHlVRfqEuVZADfCaB/GEF5y
GOJO8Uc/heoL+eDrxqhY9HdCcOL2LeuDHPRyR3xegj80dOyV3RbZv9hRTB7iP27KXrAcLUxOGJ6/
rA/+X0MN4TJCBatqi6nR8AO+LAYba2+BxrHrdrhVyy2slUopZCRDJhry5G4WOxknRFmhXTpqb74V
qrSf6d0y322a/mwOnvX7H+cc0XZZT8Xp6wPG7Q1KYOIsODvund04+i7wyiv844gJoxduktiTu7mq
viOFdk6MJNd9kpg3sTlA4FPdfCfbKIFRjfXq67elWIZARZ6+2FBGBofOYRaCFCaHuz1nnUhRf9XO
PinUkydB5ExWKw6/f9RFEedbYRKNLGmfpjCCuMxMUxJHxI+i99cWrGnWJjt+TCRuS0AH+LfpNVD5
zcWHMvo9Uk0Y1vZbPavigmgpvamE1huPqg5DKLnUJv4p6TVr1yqqax/MD1pFkA6poscahrRTGDfS
nHc1yTGXry8GwRc26hPUcjun9PpnYjkwkEqeIAQgxAI5lX/pIGVcZs6PZ2YsTCBrAsjgBXWyvKoo
jrYRvCpdpsOiL7KeHV/7R4mTfd0F+lZVo1rShlghqvlXSb7M2vSZ8TTLdU6RDdqDwpFfq/gxasqL
zBN/XQ899Auzmvd5/0AInn+YQc9uVWvMG8hLxQahnHHXVLGAhthYN72mnO7R8x0ro4v+xbEYu+5/
umGhQQlBigoqU98Wf9lHxCwCPSC8R/Bbupe+iStcHHF7Tguv+pZLYOCYtEzp1IzRlsUWgqLYhdas
ITLB5KYyMc9fX+YWZ4mJfHKrxDQdgkm99IrHMS+SFNpU6Txrm0DknzpZSILDIk2GhdLusGnFFzB9
3rqLc5osM8EX52AwJG1qOEldjcPgbIa53LeNam+HjzpvzZvBoHrwY3VvIsi8a60FMb6Ajk01NMev
P1Z5pxEVkE1CE6DfVIUKmfKP7BSMO4LT1w0SCnLXQ69oXv1iNm4YQld05KQid1rhKKDfssnmqL2t
qsHcmPZMgGTQMk/yR7mFt2o/J7j5ZF1tCV7hplIZctuva19hvj64PRbrwqpiNjBMiTufV3SH83jT
d464aZcvxszQsB5ysdemfc0yHb1oZYCQzWp/XyUqfqk88xrRss27dkG4VLAlpTwNlU1c5ByhOe5L
h7ZLG2wo5NdGkLrXmFcV2b19COIoeyJc+DYi1XxbO5O++33HrLsyOptqCp9Cuv1NkT4sIsEmqZGH
hmZz7VUVHOyk2A6TpgZ3xOM/389MSP9/WSeZxQW+bwe2JEbgS3/zx3Ksmyq8HBpcVMUqeK6WRzZ3
guiSTWV8ES0YbNM1BK3NifqA8Bik8alVrqk8mLH5QP7OUZHhkQuXyWIYRotxqcx2YGRdOIaOf+Mx
j8liMnNV6abHdi7XqPoVRbrzREUtzl8rqBG48z5VlMqumv4vZee1HDfSdNsnQgRMAQXcsr3vphV1
gxBl4L3H0/8LaJ0x/CI0cW4QZGuGEruBqqzMvdcOlhEtnWUsXT6JwC8Q8hX5u52N9kFHUnOw3Oot
srM9b/FRnz78eKifCrg4g9bCQUwx6/pFI67oJoxrA/TyOLrmQZJ+0kw3a6WBI26KxlsLX68uxmDF
G1qSJQsMTQovyvNNHivGbpA9xJsIEoLrx8lalwVjVX5r9jCWvYplb34aVXnkhfCSa3Z866ziRglR
Pc6Xsi+wcrtvhWVEm07rzScKw4zU0KOdsC6jYbFekPF0h0rqrL9eggFM154j6TD+H9ReOSp0frG9
q84SMYKBCdPV801jFY+KG/arBkTec2DW3NYSmbgVT9lQ9Z6Ira0qR/EcZHQlFZwojx2oEaBMfJWC
0f3zPWT/OzuSrZbyl6mE4dga+636uSaSdumViZJoK1Ep4ICqoHAf5lXLBQI0iBBHnmHuGjL5gIUo
5a22FVqSDjGb6DK7TW+U2rGeHsIxUTP+leOAjZbXrIjR7vzem3EXnWyf/BFU/eXGZCYATquIDllo
OB+6CkUZjVm7LqxSWTpG0mwTBfPz0CXJUYHl5ZuVthRG4z91dVJdrF7dpJ3FmCITZzNohgPi+H9e
lJG0srrJYZQUyrhTMdchYvK/mFnDDTNvZNy/360k+VlOa2E9XZTSZmLuR0yi65U67VEhiSj359zW
RwOYWdM9sek8eGV94NcPDloMuXsIy5UdBMq0T7k3OYh+l0J64TOtmpN0vMMYpenVa4KcOybRcLsT
J2Hg444qo7xWaBxGMnaWrRjrhzKT2UKJx/qmpqm9qUmE+o+N6lPTYf60KapUzlWmYQtnOo39c8Fw
PAtPgbC0lT2gCprSzERuNiv2lad2iMtDE7vRKehTAZWocS404X4limscw9KEV+Ho7dLFoPpQeB6z
hiI8A27Bjdo2Acci2o6nGhIut5QFI4F92ci/JUyCvvgaTgKdmnXuyA+EkKyyRv+P4B3x74YK1T1u
TttUaZ+p0pLG598NeGnIhJo09Zy29M5ymWiqLf4csgdEhsEMA8/8Imok5lyMa2B2jOwqg3J0tKE4
KMiFD7riKwdC9VRGCvdXqmxUD15E79WwnlQBNgJa7boR02SGmmcufCIFzDjc8yxcZ01Rnv0aYrRq
t/wgG5/SjttiW/U2ikGj66JzlqP8dkNWA7UJTeaEBIF0hM+9daVRHn3LbE7zYtcj6wLGBZEL9fKH
S1oacvPoaw/9csXO323+vBaIz2U3lCTYmLY9RcNbpv25u+cT7oLIAx1InZEswgKEone0OPmiFu9P
JBGYeIm87/hXwS+OotizGJg7G1jeJm39VQjOGW2ErUEdFc2eW6SU0bLhA3uBy0PGiQvUy4k75aWn
ZjxEkS3f6zjH8qEHJ0I7hqU1inVH6N9X6bc1w++QBX+KcqxR+J2UnJGxiWZ9F+XAibNhYomndnei
lUaOB/cG56ouvjZx+YOR40OrM/ENC/eZ40+NNZEe6fxtEIf6f7xz+hQD+HcPbHquaIDZxFNqjqYL
fT7Q/KMvSrik9KNCmvfyoJt00vN7NlADUnxLt/g5Bo/81uKXKZJX9CI3P0T9Mh3zLLzHR9Pur4aB
EG5QHgWpQU9DZWytIuouoSWxjlrjxxDb6hGYAFVuSToXMqv0P3qh4vNmQAlhsDJoPD9sSNrnR4jM
6zSyWpX8uRKQCsdauZ8v5l9fzd9CeKxBqGSoh9xeXN0pgWw++oAnx1WlgVWhHqYsUuNnKMIx3WzU
6nBtsp0fKjFPSpDvRjW9VFreHeZDwv2kMJ6Cjs7EfZGG364+tklMHDSdm9X9xUw38m1bUMr1lWCm
OjQ4opMFFh4JlkATL6m3TwznTfcxeYFKMc5jId8MN06W/78PCyWXabPksNaotBVoX/1zKQ2Qnwny
JPAXRaNy8vy4v7Esvpg5kw7bNJT1iLnYHzd5rkVvPHDbhn78zUrjx9LK8wjl3kG0AY6FZnzKFT04
JAap4IVevs9LynyqctrcPjigkRvXmQYW4pn7vdl6EVYQpSmPVVgHe2OyCKpltM3kwA7eKSgdYsIO
nkCQ9idGVU/ZVLNSorZZHb7V4LNknY9vTklqSAwObTpYwfNjnJkbpth2eaLR38e88ud3jJnZ56dE
oxdI68VSLd1hPZu6cf94StLMThUylRUKM/F9PsVb7DA89T78T4aFWwxB0JyGJryGWnSZy8NBY1pl
1FNmA0nixBJOZ29DFvaWv+VeecwvRcgiN4ljED6ZqsbL6EAN1dTn+dhvMs4Bee6sU1mYt7YOapiw
bbC5v2E81XhOAlneICKZq9Axif/AzGA4TbFhRHUAURZsA1HlePyy+tECCLlMets/ZiUYymSA+CBR
F9SJwskgJbxlsIEjND5a1EEZH1n2nIU6ODfcT5S7SQkXEGZo/o5B2+KMAmsYuoXxUhM1fUrjE6Xr
uID1Wx9Hz9VIcLXO4VTb+nb83Vc6pCHIDO//9MwsoVEMAjqkGDWwIpy7+6rIF17/ywt953XsYXTf
qxjF65DvMbHeD53p7+m9rXOgO21oJ9fKSkpA65hbaaa8/j7sx5XYllnrHvLpIsMaSKOZ61uRM80P
g/CiaYF6A8l41ZPIeCvj/Cw51wuSUgJODdOJb4C9g89pfAz6oH80SoxjtQ+hbboUsH/uJ8npZ80/
QglwRSZWWWxJ5mKKkP+wbNNZ0QeVZ6U1VGsT9j30IzHmG6+V6klNB3LELaruCOQzOS8j1islReMo
8ZmaMPeHSC6TTqN7NNV0ja9Y2JeSPeZwejRkaZgPGUVaoQPUGco2ZqfV/csEVzxowevckaQ6NFbd
3BzFGYZbLnXUozuM6pGBDSBfSb90OnyjldEf9CYxVzUqkJMlCqQcqAgBBPRdsPTCZONHrvVDG7sP
tdPpjbTNF1+HAg2uUL/moWOtEToS4TM3JwG2PCcodzH4KSSUuiRUMvTgyCOJwokIXAASTQgrCgoc
aZSYgqSvVewUr2YuL/MhMC3Dfhco3e3+HE1T0SDsyqOHIgzpnZzIdaW7sIJOUpQb4/7emphvIhik
waZJXFpgatH9iFPDXg8KIPYZq2h4IcIDTp0xHZwgzzlcSot2jwIrcis0As50fETQCHFd+jxtK/7/
7sT5Y4CKSUaWIWNQUSaYg2qA35lLgiynJ8AYtNeGwxBZ3ig3TL6LNMA/bm+6JbigOl3MZ9b5ogqb
02s5ZP+xlYtpEfrXVk6D2DZIBCX1fDpXf1rXhd6gBxHwtq0E8yju02wtBzVczysJfsPf385vqtQ5
5cesvBT4RwV/xTruC3LoZE5y3vQaGx1f9rURwPWJoFEkybBvKrILnBy+T0sSzKEuyVxjgpvDfuRb
a3JgxTXQPs/6KNI4OGnA+1pUEOhGh69NPx4AKxuXofD3eV/Wj9BsXxCf16yKBrbRCkuHXsYqQtEB
dpciE52msFs8QP+MN6oss7M7Ntrqz4s7k5v/fd8ck5RDCnBmNsKa/vwfi7vtWz2AA5TSxOL2K0Mx
5CkoFHVioCGFtMwC2M6a8C/aVuQhvltpZG4TaC9ni6NXFQTtMdd1l6ceJXPSGeGyKG1uLDdDUoLw
kmSlvjZ3bU6a/FzV6477U7acC7HNpeqThlqOu1BoT14WAEkc6NyManZR9cy5JiI5RlaqXzuYf0o3
RQ6XkiwITmtZQFbC4KMpTLUKzamLE4R83uqCbsvce0Zu3j95hGIHoBzudf7gp+9E5ThXgud6v42u
ppJXB2qdx7B1jOt8gcjzI0xb0omlQOyjDer7/GwZfnelPWaf+qy1IDvR1ehZI5fzrz+/I/MFefQl
CWid4iIMFqEajV8b6wtT/hyCUYFKZXqHtemiwBPad6WNsbz4UtClvll5XG4youC2jlfVT2P0Ncr8
K2+2+jhfEnPsF24IWKqFef/osg+oRGldYme42Q4nn95u2ImHqkCkE9IMyuPMZW8TH02eh4hxa6wi
GRMOkCXDPkpNOmBm9uTYcf5kCBJZEK15h/k1rYqDPes9MYnTn8KShNaSwuxWshB9DoelMWXp26s5
aMGGKC1wfwVzYoSg75wypyWOKYgaMSQqODf7oH7I/mkS8Ga1Xa70CB78vABO2AFurvNciLZF0FyM
zGGgPrbPMmWc5KRgBhvXmJSNynUuie5lBQ2C8YJNMVhizA+uTWukW2fMLl2OoKxpUbZNtwN+kfaC
9re/BonVgaLKEBBORlZyNvyrE/i/LxGN+6IYg6M5cPozwwiSSJ9UtyKjMW4YbBFT08t3IwpX0862
87Iy2v63UlHQ6ibOI/1/JHt1dixVW3+pGlMngQAlbN4YzYEwHhshleqt8XMkV0V7nccF6LnRjeAf
WXF0s2iycfht//pqfq2WBEj7gfZ2/8PK2Pcl5hZVdy2oSh2bdQiMWBlQwhK+IB5j83tX+ClykjLe
Z234PfYddzs6BJYkPLW59WEDg3hocVJefAs7zrKrwnZv0k5ajxV2MlyBCZMi7N0IO2G+IP9Zel0Q
LXOXnmMpLP9pMN7gpUGMec3GVp7mjy60vacw9OXDvFvCPYkFBGrX/CFzUslpZn1002mU1cxeAxRs
9gmNHX7m1Gp2Yh/pi0eqrR6l1yZFxIkf+SfdKw6ITCCaoEmfq1hd2RAlb0GcXedpK8ezdp3YpFoi
uGvPZRp1Z9cb9o7Vib1lmbw0vS5EbK7Tpg4PNcjTbT2iIRxQw3dmpV/rvk920lOAPJkVgOpIJs/g
oYedWoJ7yiDW7O51VZX7pHWYFVPYljZmi8YcqpBpPueQC2KXGrJB5wNMxKtu0AwIk5TtrZ3qf0O2
CQUK+JAwUkOMyja432l0N3+V2r6+1yeOIgJfCsvaqhGH2iHa6HFUdCaXDFFGdexXrIhyWJRJ7L3Y
nnLLSTCZ5g+e0/y+6Lk+7hs0S+M0ipr/rUwfNH3opjUA4IlfBEdVIrm2oksv8uTH9EXGQWLrY2xu
H0LG/Ixv3GbVZ3Wy7GvSAlQzu9H7d2+p6IONBiB8AZjfvZVOqtzqHD4U/08ZqPrRBR56sOOiIBSg
zQDYAVcYkmBg1Sz1Y6RYu3CU6tEjjQgiviAGAxW6MlVkoyS6AUAXuapqMu47p7MwuUcXtNCEaFRw
V/+++CYnIhCn5Xp+rY20DSDXo9EDwrYst4drbAxfYs/Cv+xV4aXUCgt2cb9rC5mfB6sHf2M1dEje
O4MTcxsH0X7wzGLvcDonXFJzr6b9EQbv1N3BIivG5vX+laU9BEOUMD8f3RVNtHrtlHUFHmgcF3PV
PF8aydFRzx70uEoxEdDZn6m194p5bnHPgxBzjGE0a4Z1NU3eJSPznxx8UZvRGPwFEStEd4+2pGHL
pxJbMrpKC5yx7ifiLLJ4T8iGh24n1i8RCy7DnxCBvJXfwq4Vj4hz1EFLeHQAcyVlTjd8ZE6dO+5h
/iobIN/cTx5d17Fro14/g0wmtE31DpUN8bGSJmLVBmdF0YuFJGDpKaNXspZYwpci0OjOuYBPWElL
IHJ52jzAwJEvhdF4x4bSceHR6V1VTQ4YpyzzXVlBpfYDs1unfUElMN39idE91bIT0UlFabhH2bsh
+VvceoMfZ2NH3wUMJ/Yi654Lar6LzozhcH8fHWASWE4HbZPmrVglja1dcy2LNw6WSqLH8psnxvJo
FiaWPe9ZTLfvfEm4Zwevao/69FLbMujVDa9dw2Fc+WHXPd7no8ga+TF6KE/6tFF3BaPHMeibhbT6
iyxEAzSvpsJINO0MlvqDhkJnPlhqjubDHGKyDGModvfhVykl2nPOre4anpKzr6eDsObZ+TrOq+4h
vx9mPPOoKN7UjbEP5ljrL3lT/PK/UZQrW4FvhkAqD4zMLL8Icu2JKIBsb9VQ+OFpscR4xT6wIUpT
uqP5HdAZZpFTkpDpt0T+OrQcEmKEtJ5GnpcAn+8+lNGgNzddpGo8oyMWuxzS6sM8aBEaHj0mX+aR
viXcFO89qDs8AyHGViaq1jZ0ovRmBOUXRas5WqOWPSSjhwq1g5jy5xLVMD73N2Fa0dSitSUo71GA
fCpRQbsOvT0lefkJUNppEGRi7wAfmYVLogv6E4l8K0P4DFYHm0GkaG/F1GBkduGBUEzICai9YNVW
bn3LogQmrvwyNpgEskakm15k45rnZjhVznne5clDya/QBxF9hNbGY/aGR7vIznqQ/iyKMNpFBUIb
s2l/T4VnKZE6ePFSFDR7mSaypehCrLGWInsozccAidXyfk4zwl5fm9OJUHfH7lxr7gb+HlIkURC9
Z7oCBfm2LWUOMSGrl26PIqSyBAqXaQBtMaQURc3mQPRYu43MER50skVLUO403Ez4jjE0TxXFJa1F
chO3QP4uwIjmyL7kOdEJYPSM5X1uhInbmtIJ3UfFs35VXZF8RxQIThKsZWkvhiBDih9q8doQhr9M
GJ3QjG2rWxSQfZgS4lMxNTyC3TtCPXGPSp6ekI8GTxJ0yyoOQTUjXhhYHFZ+xwRwnjjNfZ9UTW6S
uCgir5g6Z8phnJogeUr7Kpl8yH9Vj62T0BjQBvOE/hpaYtwNHL+VVaM40cmrEPN6QKFPhD0hLmAe
lhWOusosnr+Mk/Za0ypzJZO646AfBMz/Bmeb2W2676VFRTb26lJNdP06XwxohQmis/PfL4Fz1IiW
NqJtXfvG/T+zQ1IVRRGqhPta5jKu2p8ectOTXQht7fcpfAC1xfUInlvaOMjE1Fts6vRQksv7bJpj
RXyXQwxDgXw4GIMnjcHuImjiZifkaj5s+CY0G19jXFejRnmu68y8Bad565hLYB0d3u+FgSIwgh7n
nbsCwlU9VRx0i9tlCSl61cfM851eF6jI4FRSgYpVUUbOnjEGIDGt2+hK5K3pZUOMMzoOc4MbL8ou
ojcTyGufx9a2UAnkLBBqb90s+CmxOZ7UgZPRiEtSS2sDuxmtlaAN23UlE3aQHt+bZ9pno4coOG85
bmZV21aER6CSwWEUXwEYp1d30JPrUA/fbHewl51PSOHcuJovxkBrFDXIVTO7G2y8ftfUxEcp9LPI
1o45ySS9goEtqXBD+rr3QfzNC9sn3FW4Q+iThndbdiclhbbtZSN8pelvm//e+aKr/LJj5m3uS37X
psqO0hvMXiPOeZAn5zGCXurGOWSutiveof9VS9UrsC22ireXuicuGbPHh+ilqK3qRAM+RGyok6IB
RZlGiey/SL35CQ6e+FD0jLumJ1Acd41Jr1MBpNWkwwriyt7T+/xYOa6380kKXDqWssGaHb9Mv1Hr
yvbJdbxvqhcFH2XYnhTikve8sx8dsdLrHDPsUXHITW0Rcm9myaE66s26iHmUsImuM9GHpyQh0T2N
fRKnet3fY42lNVOTvbBPpfBORmIz47rPWM26Ws9VmUSGsa9h+bdC+G+cw20G9fA0hjzBTE6oxbI3
/TUGcH+lqeWwr+rS3WY4RB7csm12JHFIcic6sv9SOSkI6xyvZGeMxCynZEYJ1V0Iw4NEprb5cAAN
Bb6MAjzP16qnF6uwB/1SJnZ3JIh9neZp9xo6bb9Sx8ckHQCs/bU/z1/J1tkRAxHuEfx80aYsEBEa
9jHUrUcEc8NTm0I2UMhC2CLDSg9/3qPMzxJFUzdtKUxJD4pPEhXsv7soNNwqPS28dsUHSPnVwJ/F
HJB893Jthc2ieCeslKBCVVX2woopHcOoXYU1dYXd+91ak0V8CVIvvtAijy9RJGKiTHAyz38wv6bl
HrjPSSPBdFws54/NRkRCvV4yg/gVKfhX7cqPTr7pDyBoA6DVPm5dTyNEfB64uUCjV/d9pAvwCtYj
YZ2t40Adyvp4fS9dkioh18+gcksqFgvIEemK6gb0AlExTanBlh/ATgTTSa3IM9jT08L957fTmHRX
/2zmAZ/RtEmZpdumbTjiky7La6G/IFgRizGEmO+bDXM5a8DF4SWbGHXntcWQ3dZBsbEipUI89//k
tY7o1m7t1LdSB2cX1q36ETWut1c4bZ7UIk6PGviLk4uB/xxVyRmZz57BonHE7USDs3WwD+G1m87V
tkOwdt/Yu6InQvLPv6D+WQGEe0AjskhTabzZQrOmid4/um4qW+6gNJOLvvAZnUwKyLIqUyYsDOEy
x0YI13lyPfRy2AVVxBKQEMoGKkrbmAP9wMRCIaGBTO36tFoFtnGAUO/ug0FldJ1Eya3BIl20bntx
tI4AT+yO/6H2tD/f8rRZmTkKAxg5E3zL+uTA8GrHU7o8b4mDoGuhRxLbbqvp2zrwvlfN8Nx3KGPn
NknyKkK8vFrfmrdR6uQYWerVj3SxiHuVhM4C06M6eoBmqYpbMAEbtaRX09gh4D5JRxstVffo+dTn
nOHgarT2df4uHOxk16rTSua/hp1rnIoxE6f5K/JQYNlGTKdZJ4tjN57UmrBHood/l1+VhrIg8tl5
+k6MAPhCjaFWKGt5aoMyOTh2w8Tazx6huR+yvNevVdN/M+2gW3U0hE6GjUrFoznSThamPmYhq7Ju
N0xd/b62KLtbjYRLDhG0xi3CHupvzqijUqq/tuoAxH+sSNXMxPc0NNODo/ZevoiGZNyRT7zvWj26
NLn6Ov8404iZJxQBtaiT7YZWL64qErLXP9+U803376cOLYRBhY3i2mBk+Ompk6Q8mRHqvsV0VLdl
u3e0H2kJKGFRtK1cFGrlwaZGaEUICHmxCdP8PlB+a2AFNmO3DbyrYfU/BWKNa6ub+V7YFcF7aohe
3m2eEi1Nj6qZZpe6G3ZOhEGsVYW58XJFPCVRfelQsuz8qabX23x136a6Bh1P2eTe8T49ywf1LiKc
lYQ66VbM0iSUvIxcqUnwhdo0I6JOvBFcxENdFvD6yh7Nx3SpyszeDGn/A0ktwRN6fdCaoqbCT+tw
hesbJEGcjud47MdzYBib+ZA1BsVjadfkEI02vcy40ZtTNEnl8De5a6tB6vjnz+J/NhRWQE49DkuD
jQODB+3fC0RUKCZngYpbWOSI8abWGas3JCJ150k/v9io0tcVkcCXzsxZ7sPypQvJOtThThPh2Tko
RUF1Gz0pEraqUkKnuJpo5CEDC7x23011Ym6W/TIiPGXtMLVbTeaNrcow6Esg1S01yrgKmVlsqthE
cCkDQaOGCzxNeDgtyYiakReHpB4W85Ru7GPsbJp4KnOn/5K5Fiim1lmYUvlLPltrSPwstIIemYdL
RcAejrsnLfL5z6ZzbBFQu/35nSR86X82E+Qdk9DSYcwhNXMSgfxjrS1E7qiELruoDYbugM2wpCcm
EQDW8SIJ89dWYbxXC2MvFVIN72O8sFPxPHp9dp7Pm1Om8sIoIKPQtbjdhQChc7rPMczgqzEf0W2m
ZMeQ4F6rcR9zBLzb+yTQqsKNi87qaGkZ8+1Y9IvUI4iU6LFq20+pAnYVqCQ/aii7RiARQP7YFdTY
HDZ/zyU6pOEr19M5zOJvmRWcRkkZmcSFvYmN8RnyX3IxJgEFtNDnQEZI6w1y3mmlgmIwov5h1s3N
bSo49hrcZ3q+OEXCnbQaYn2aXj1GTpdtHCNgLxHu873dokTtM8piEjl0L9p2tWTKQu7l4l4wpF3v
LaJpfNLX5H027WBsgulb0dPVuD+ypVX/SKch/1iiCJrvlnj6NtKMC90na+fHVvXCng2fkbK50jxw
L2QA32tzzmtLK1UVYpxae9gD777anlAxyNFAmUWfrWFmy1mxqsmGgxPdXrpWGqd4Lc7Wfmue/DF9
nQ+VjQu8fb4n784ZzWqNXUs3xXEFx2dCFICLuv5HIOO3Zhzq/WyPCY23/7otMct/vjGRvFmqbU82
ZUnR+GkH1bGiApwjuv1+z7VYlphGenjrXVI0qyZGIz4Gb74VbhP8C2e98HFHTzclxt+X0FjYZh2w
bBbmWrUDKssCQ4PfWcp2HiSHDkFvdwU5n967Znvb+Y5OaucjhxNyEyIhe2is8ue+qduNm5G/WJnh
T5UAkW3UZMG6a7LvKavTxU2j71Ds/DMy862t+OHNLNvziDv+QybCX3QQJ/SoeZbsDDgbvOAJohBa
xjWGHf+mZ40CV07P31BNYuq16nRnlpPonWZC/QAuygeP5slDZsaHykqcqygmQLzdlOes/Ub6kvnC
KKu7Ih54bqR30wBfvOSi0MmJSut9DNScpk4+4UfMu8/EhByy6OgdrDgLv8xtHZpI0cIu0atwpEua
vn6kJSwuPKOIPljbLWDIx24gHkXEHmHSSf5E1XP1QMitkyBDjTyNgLLODsglA3Ja8giVRp0+J6am
HIocLIHLCGlBVicJsZMcThHIaolJb9eWC0lFK3ybSASdzB+nIYYLivG4bFgS1J7sJ5HU6BImAVAv
FR8xKxPNdOpoeLxxV/S+2ipX/GJjR0irDMAbywZv8rNuuGShB0721bXgj+jkSBvZhRaDNpTyQ+M3
W8Qa8gn25mKLEBlGWIYN3pnPZINuXx1fw8cWp1encIy3VFDq5yXenE4HtExSVu7Os8RtEcktRB6N
dJfEwFgj1Utvq0TG40IpptTGHMQU+AIL5ab4Xozc+A++oIc59cRUPoVjxtK/HeuGrOJqj9yJPn4u
z1oK4T82AMzOxeL8LW/yIVZi5t7TWz6/1NXAEmol2DuyKJ7SoHqeZ6uSM84yr1KULhWJEaGGL1/0
g7ZliXcnb1r9WIZ2ByXG/gly3b2LQ2fNKGGU3xi2HDqdZXhWH0UxD1AmOWOnWnSSQW1uC8m7QElK
R3/6p1i5YN2sgY8QkOye/75Eiv+MjrQi24KBYZK7uBMQmthHB7LT75F46TJ1nhUpaUiksC+6YSXi
ivhKwaAljQh2zOsufJSDQzJPlxMUZekrHDz2BdHaRfE940xiT/JsA6kd3LZz1x6paJjhC/Gm5KCs
UmlcRJbh1Ohs72TWZbsRIg/pjpnKh8Mk9+HehAz18nXEUHab1fSO3cdwo1L3CMUMc3xiMhfPrMss
fOoT4+rU7gF7G16oAl4G8N5wYTSZjgY6eHLZOd+A0dCntk6/m5Rq6V1mvwouSA4fEhi7VoTKsW/8
Yh1oZnIVaRVug9SiQzA7jocquiAvZAg2iieFxs0rs3IiA3FHFYlBSN0w4iCeLCS2cK2zKdmN6rGg
B02MKozyPHtN1Jy+e1S8E2LgL7NCwakvmOH5fpD/loyR6ORvAtrcx7Af4bhTwAWj/UOJQuPJpYXM
KADkmTrsRttsviMG/EG3Rn5B3uQt8lwqBxo1CTt8qGziHkMGFrfoMcoLUtGc+rmY9FZ/q5Hjngwr
eIrxlrN2dNPeEc2UvyVxvgKsbdq854qgHpG9zV9Fo7EzJU5rTiDDmu5RfUhaErLXZlQgX/e69qxn
RM3ZKY4fumZficHQaH2TdNzAAaY06JRXlz/sKgndmIA5YOaFdsSJpx4Lt3gKpQe0PqxsA0ZPRNgC
g8IhRrYftFa9sSolOIBqf8/CqNkXTQRwwqhxjun1d6MEsx8HxN/ce7ooI5j1wWnOyFOymweY0d5B
yUNKw7xaQ7nonknjMkD7AEA2qEGWooy8HzQ+im2d2CN9AyiX40SRaOD+LUglZqqNj2otS40Wpuya
FYi5HvoPlWrEoyM6MreMMvkK6IHsvbEJT9QVzaWvB/chl8lejpV8hhb/qx9sd+30DaE504AjtUJ4
Q5bHqNItjDd0r4QOo0M6kjNLq9acJKjhuvaUF1DaE/wV8833ln7OIUpBGAe5iaOx123MBN45pDjZ
Kh0aI3TDhFmVuJbs0PgpyIN+sFIWLi9T6UVP2k0LHvV27pRQcuds3coLXnyYnEWC8MyIw72CSlA3
TOLLcGbmg6wO9+5+MQzfvb7L3+duL8i+8EAnEB2XU3tn1RuDpePawPx16weohrc+BK9DM/M6pm14
Cxr7wJLAlKpBFr9X4s7be13ydu/ZMI9D4940i9lYGGd7mnAnnQiPOoiS7yN1qEr65AMdy6e7ukvJ
jknjXtJq7E7taNfnUnceWyM+zn89mcXPSqGTPziLPZnunOfFJzIG79QLAdwFzSSs918p2Db8yWjn
KW352PMYFzXt5FdXbcRz6PwyFdi98+RGCbR4VXfVsLDzwT8iiM2idaJU6bS0Eu0VuuLSdQyaEe+R
xDNBCQnWiLPn1Krtgw34PRnzo5rp/brrg+9U+cq60sezRs9169I0k9ghdhpQYWJp5ErUzKtzMFEp
HZnWoz53wL/3ZvWriZKQSGWwS/C/IycUREMT1NvYNVD1aPw5qlOStNig6kO1Xqs6XH9YjGkFKomA
c1JifGyCfXosnNheVJrUVkPiQk/tymA9GDSwdTTOjDtB9HWFRpqmwt4C1wsTG83/wDwxOgXB2YVb
MOo0iiqfRn3nkeCkgUnUvOwQVuWZSI4OQbWyc0HDG8J9HVtSrhjbOg/KDyJNMYzAI1z3pKnSIfwW
J9kl7QgEbhrOw988y7umgb7Rmh5oWbBXcnGhy1ooxTcrUU5q3v3MZboIvehKJsDBkRvEIrsGX6/j
dofG8p+FPZirbqw/xgjZfwLlcaHX8XMC18FNtRhTUE5KZcGkTiNHvALkz/q2jx3+pECYy/ttbdA1
HOGAfaQupmzV9IH56eQHILTMesl20ME8Q0AqSzRfU0xmb/2Ac0uGi+P6K30SCtjj1H/P4rXSMidU
Y4jzkmDWNFMfRGXuE7f0lrJ34cYJA9CL8JkhIEEjsCBpSK3Tay3cCGIn+krfMXbCLzOa7WMcjzdt
LE655R85Qb4rKYkhqQcsP8LhgF3N56YZo3pk9W2uPl5epVdf+za79OgS0OrsnNYByANDBd8fA5bm
GESEhNbRzlO1vRXJ98EoOIfz+/8fW2e23KiybdEvIoK+eVXf2pL78gthV0ObQELSfv0dUPvcfeLG
fdhsgZDKllGSudacY4IuW9cjocw1Ezc0vsFv9KFrxqoIiSr3ptTC5VnPOBaVf9o6ZPk409Zh1WQ0
CvnEQgIywD7WMZYVKe1D1xfvA7/mqAUXT5e/JnRKATatldOz9q66+E0aJTGpdnaYgMyurbGJ1iNI
QPKMURTkbU8BrkKpNt5RiL+nlnqQaeS/ACr9mum1mxE6N+U57NBxI75ouN5Zk27tEQZnbh7A2B/1
stgQGbXJXYyGtUWClueylvDJliZLD4abDW/rZhHc6JFft2q5nZBK92KXXb06Dg7Nah+EDAWYq1AZ
Ab15Xm/4ppwjGm17ZdrxsR8roPaT8UV+xUbZJMxCXG1XeANh1hrEv3t98KdrQearlquvN+5dYf7C
s/yet6fAeSL+AHqqwzS6QqvEUpZACw2mPh0htA8t3L9ZGFld+04Q5c6KmnYHQj5Tr7KtkdTVoYnU
Jda0cV9q+me3IAMC+uckuTOa0fOqHlh981Wq3rDE39si/WlCPl93BtmA6XjOSAxeMShQtiGiYCWZ
swxt91o15JM6pvudpjo6KYAxBlrilOC6kjR4QatkCh8sgFkALqqZ0lU9enbL33+kglcpypUgBKPA
/IEPNltNKSFiRhRyKWBCB9Dshe1Dk6OGwYWX7HQicQp3EOs+HOBKm/XJJqRgF8SEkhj9RDGi61+R
QOvrViW/EzCBRu2ujCo8RtFwVB74I5AECkhp9eamIwoSBzlhlLmErRrYypZg8guUppi7qzS3epNe
YopH87VQi7XvxWRMbwssm1Wts+6V2bcn0/euEjuD1v/a6EKSxImcBAcXH1q3erGyBPXE8Gzw627H
Oc2lJDsyYLBbabrFLxxj5HcIspTpHycOPohyxZFCTFdMCHYwx16AMCWqkN5tiSMHmOYf5UzmOqon
A68xJd0grZ75/7TPJrDvGHheJtR3uZPs9YmxdwKVdqGjcxFOLtfduJN+7pNvBa2vJSwsDSnlTqYi
oid/wsZdnvzSaGGfh2Qz+sGwIwtSp9YSm3V8UpyrO+TgGJHnr1NBknPMgzHFvGCN8gHJ4RYbChoa
K6YQG1ev5VRuS0GoZVSM2ipwfpo2ydVOgmlcCGI/jZ+ypiKtHC89hoZDBgPLeDKC/XFtS510rtp5
0fSA6TgLqEMZEg+inXTs7fvaS8S+wPZZkunABZxY18lK3t0Rfggz0OIAEbndt9IYNhiF4lP9kjn5
SyHN4pVU35c0ZmSRbklaFxMiSzndnhs/vsTsZxOAzM7H/jcCPblBXJauIerjZRAQaWOygCujcLdk
4WzGkTQjVGyoTRRJ2jhg27WVOvuQpco6TfHx+jGLBc81/Q2fOgRHEy4dTA6YGUXIPceSazPIAHur
Kt0M/DLCZvDH2EuySpCua1QCWy2NH21b/jHChDBRVLcsagDH8Kda+7rywO139on2JpZAAjGpdHvo
Zox1gKN3XrVT69QVmKMur7dMNb31FBI8ZmDiF1VSYsPX926c5eckYrJmZM1BuCg1Qqun2pdVVxrw
yG/071hHGJ6X5ZpS0R/HicjR1taj3b70EjCsBqYrhTag4tcxB4daDE+iMV9sAsz2yo73fgK8ODbF
E47vHPMkap7eto6szsZ12ufml4kv0jdT7bV3GYRRv5wIdyxODSajtet2xJwDpE5GJYiZhbBiZtG9
GezoHbUXtRCC7AIwhDu3lJ+CH2YXOtY3JdBtzY+/mahNY/FHCm6S7Z3GF7yA3zEgtTwbntuQynhX
DdUGcCRfuOGDZWN5kaQzbrXgJcB88cCswtuMAileZaC8sA1tXZikYFlZxUq4+Oinwn/qui491YZN
ykxHULDNb/NgzhuCc/vNNMcJMjoSVlv58amT8WXZm0YXhEvSH9sYuK7OZRux/N4IJpbQzmhThX2H
4IfPNPAYgFjvbBUX95Eo9/yMIQDsdnH2vQaEsIuPhKEe4Tsh5RXC0aEyvruZ/9BiiDDA4q5US3Oy
jd1P5ZBgGPS0cyrol7G3QzRmyvLnlGbRilYc0TzBLAvX1OcUAC8cMv0wRtCzCT0nO6k92EGBhNFh
LQRInNw+vWmuddy8LP40rL7Jvig0c2fNkpJpqgDeE9AZVs4rSz+DkBbiqwwrdV+JWZPX2hfpanm2
dhrqAVErgEubzmsGV4PVHtTPyCd5x/Vr58s1IcGGnXzTaIwcOi+i3QSX4aOu6cINrvNFshXDGvqp
SzDp8X1g3rOq5ycKJ/pT5GJ8srPcp25MNMJyfGpv1AMHcElY+V0UUSsZD799FGPnPtQUNTLXXjuE
Za9zlz6MBT6DG2IYDJvULX0USkzyqLW/kv3V3FzZvInI6t5VUhVHIvH6TTxV3bvt19WmBYh8LOdn
RSOf617zbkoq+6VpHAI3ODyhnyQuj3vW8iLUji0xC8ztR7eOkdD28b2bRP2Q6toGR3V8Jxwyvi/H
p/RLMydKoP97JLHko6/a7BKYYUZlwJ9pZ5VAMB0bBLta0XRfNq7K/3RWPJxc1k5/D5mmfPSwIF7+
njAfT+ja+FMOeG9+4XKqRvx4osqzBh+CWXD7AxmqtQYlUh7MKVdHFzsIP/6IZW2MBat7gy6LXnyb
CPE2bt4kpLL6BcrwWePG4PVdkFmYYw180xXyGcT6xKj24fRmaLQ25xO0YYakimprWpl2FVLXYTAj
Ce06vbnFnQY20oyAhgbOHgdSux9LobMKQIfW9pNznZpJf1eU8ZgFvoM+6miu26Bhg1x/95qh3VPk
CbaRqxOEWxnJAWcQMvxJVTtWMYr1Yw5cvhA+2rlMwQp2LUj8+Z4QzP7KFY590BrPhETrn4yGRN02
NYh5ej0vZmBel+NAqxgM0iE/E08mXgKlPfLWDYv0DI142AhY6Mn0Y0rrl6aMEorQwS6NLUIokmnm
hEfZVzTC+7QrX+E8LrMtHCbrgUjVDrtLFzFRrNf9DKuwNOo2KWMkZQyhrkAYALl7eBZ8wpV2KamH
hIIkCJ9qvz5mFFwvdoFnKBWT/NWk7moyLe2PqbwHqZvjRemjA2aVSovKw5raTd9Tr1XBs1O77caQ
Jtn1tm3svQB7VkKsE3LNljxEXOnHvnS8Sx6TWFoShnx3tMFctW5tPg5x0D5EFmBWx/aKjyH3/G3Z
jc6+VFX50Rry2TGbz7ptD5XXGi+TDr07l+PMsZw/U6Lhtl7tid3ybCL8nU2PlPJEZtzjoGs3YIKD
Z27xwzryk+rN0ZWNEwoZeTPizwtR0O3dlqp5C8l97MvwndWd9NR33UhvHkKtc8Jc8maRhU7uJ08A
DQEzYzivrNecTRFNNzOwgHwbnf/aZfWN543vjAjalSaT+l5TpD5R0Bm2Re2oz8KgyTWfQTHMW2e4
5a+95tooeqdpl5GnpsR9BPSKYDUHsUahC70YS785/caMonuJ4emm0Ua9ignKW2NoBMgr0iXc8s0e
XOtR7cZU1DFrypQgOaJpzF4E40PrRPmumoZ2Nfm+thcOQ9XsHiM5QmOq4Bv8JuyGOgEk9342k2lj
ku6LbPpYniggdIyE5h0CnJcXbd7YytHOy0Zx0TUrSMnz3JL8Pm1U8YEe7ms/M0oKr/hns9BKtARp
1KozsuxE7OJ+OWVhmfx73nKsVeKsdYV4qzGfIpsmgtkLv5qchG+WOduAIGCq3Ym+boqS3lCgyyOQ
IPOXsoqnrtDltz+Ryug79cPopXBOiear7QrKq0uZg6u2u/R7FnzqsjyGDtlxH5sPV8Bc21UaESYq
CzJzl4OWZVFXpk3apSThRb3uol2qkDEtD+ssti6x/elIZGhx29O38OTNy3t589XM6zDrP3I+NAUO
fqcqs55G34zPyxnLuSgYs33B2oKMB1+rtqViWYo55gEjFLEiSW1uSoNcutawzVPFHfUB6ivJHKCH
Pzv+0iaTld9W6b5TNe3fKKvQ+xDIEHIdlZXdmRqLqCD50IKJOCNOdTVAXVWuEBdznbsJ5Es6wt7G
sgZWkw7VQgEX6KPgrTNuSD8HzIOY34MAJ4jEb6RgHzVDGr1UEV2y5RTk1JfcS+jLAMsi5LGnLys6
gjequlnPb4R6L3xDtnTWG89+7YoGdXLSkc2ZesVXdcHRrr5yJ052IZGdx6anmtvFxdWdjw9FYa2t
yce7rFn1zWl0LCBzEoUc+FRwCI1rz1bDNoOpsx2bkg943rQUgonTsh6tSreeEukNh+gr1JMOey0X
TdFo5Qu16fJFWVgQAud52RkagH1YND/9ypDHEWw7jJU0gWJYlngI5ofLxk2b5FwBSnAGl95MZOQg
t9koP/zn0bKLi29vF0F2IsodYIQUI/c1iz5G6gFf7+2ie2URAXY4kv5OK4jUyYPSYo6heeuIKTRR
Gtxlo3HOHJ/XOqlm3+kqDCvKdlg9KZ6cdKNkCdur/ObJLQtVviCKdipC0rw5Rk1j3JYNgaUojI0B
7VCQwbmliU8AnqRu1iH5JQX0axKOflo2dE6p+MwbyxkmsVoOYgIbdijUn/89ZXm0nLe8wvj35GX/
/zy97C4bTALZtjLxIXQooW4sn7FvqmRHgEB5C/shDVjHWulaRrChsIOV5DGxkQGdC8NpL8vecnx5
fYvyfuWaSQy6gbdLcRHe3JaiVZ7Ur8uhf1+QpwgfpUIdvxzTrOEZ4wEyZL/mA9fr21RSeBaxRRy9
0x/rgEqQFnWvIqH43w3drzbz5IdNCE2goQKzguC1UoiJK2Y+5NuMD+i5rE0LfBGDrfWr7hpAVf74
1eAiPDiTI9eJtL/7iVATBOPmOc/y8HnoG2sHdB0zOeJbQks6bukNJCqWMoFK6mcpTfnM6qOlXDbQ
8ph3kyl8CoD47arapNQbFt2z23TnOIRUAszT2GS2tjfrVrvgz/3VR+bZDMv0Z0ATFJqzxqJ2MspD
k3s9EKukPkAgSJ8gpNFMYf38CkTyR1JRqRzq8MNGL7xXYdjuk3ISP8DDrQKR5V/KUfoWPXG0Ao/G
uk2Y8StRGA86Xekvz2yQclsoKTzMBTetmCQ/5vSFstF4zhricuqR+arCvq6yTyOV7mcSGiW2r4rZ
aglmXBu17sUZYrHTLUkEZYrbkvTb8FQ386/c6/qmzrl5dnqunvR8+iUquzove5mO4dSh7L4owZZD
UdfA1i7lo+yoGFAtK+/96BZ37IXGjkx6i0gVgwCBQBxhLMa7xMr0syIMhurD/JA6G/5QW/pnfD6/
2rGIfrZe9VHT44YY32eHEdQtyaBJ/hoIkoXnE3wden8CWPh55HtyDHIr2o8VvkpfBNdhMKOfae0S
8gc67x6Z6LW7mmShKIYH2VpUkOb3cDPSVUiO8xvKBXXuuPDpTMhjFvIHrQ/Le9xV+brJ0+wV088W
WH57XjaxaY07Emh/kBbvVCsyT9W5psaH3SAnqTV2jGBLcgtsURMfR5OMr9zXsucgb77IBK/WRjHi
kzJfiCbp5+9nwdd/BEMZz8N+xm2pGaT2OsY9V0MaJb9aIqFGIsn2GO/EOQaLgLhQvPYlHoKAEllm
BQb1KNaNVvDTnAS3qRkG39juOUGlz5RBoEKe1I/YhWySoxHaJYHV/MgM7TQhcCIUq8qvpTtx7c7H
WZE+B6gRYNpXjwL949/NECVkGOaknQP6wnulgO67iRofl42MqMM0aUJcYg+FEPjLU+r0wZMs4VR0
BebW/LOTTnDvPcs86cL7k5kquC8bGuT9Dn5KSgL1f45hpzpBonsBbUUHqHRp87tDewxhKGC7ZIFn
olQAS+3tAjr9mjmg7lcBV1SlvVCY2Ne6PWwjy5ZrVqXjwanbj7rR4wfyYhAktDnzAEtk106x6u/i
n9wyGsqpY/OwPDLmR2AcyJ7zB/LjB+0p8tTwEKh0eAhpWTwsu0nX1pQrgEXC3V3FmugfHXoCj43A
Bu6W2GnHjiRgOe8ux4Za+2MELqpjSlpOgf7Jp/x894bGuZZKnhpHhiTL1qQViNJecxlihtH89lri
DDxkdh3M4LrqGE2Ydsc4M04BXoCj5vXpRW9JkPJJ8qFUHeM+qlinamZqMdOb0ntVEPzU2+pnkEXi
oR6H33maJq8Ux1gDFQqH6iS/Dawfa6izVd0aD1XoPDPT9nn3ciLlWzk2IjhS/vDkzgLWgKaQHpIM
lA8toq5cO0CgK65t1f/3ppbTZ4f4XRpGne81W3pbs/XNFZZAxGm55UCYWh6OU+hfsP5Wrc4TWDCe
cXg4Z374cyM0/lodoQAEsYtzq/t/tKksxBoRJoKbrp72RWyXlPHw7CoKfAqE6NakCIRVko1mVTgd
WiYKxH9Mm+WJ5ZhiIcqnPD+9nKgivQK+MO8TvY5wlNLDHRHOcKiiwrya+OLoQxI05SaDSSI3x1wQ
ff88mo/1eUNWj7Ct7TRqNuPLfPDfc0rWcnpNBsu/b/D3XebTmqIZToagGfPvS5dnl002gn8IOhK4
/89r/30DGrdE9gxJu1v+xf/vPBPORB3CPfv7qvmH1wGTAQsDVnUkuPfv74Imq0fPzBLPkU2wsxtp
X5WaR48kfnRQfp8E7ZJJPGi9dfZCxFYRS9+DYYXuthjaHtOZrY61STGfNlZMoKKbnYao0e95U4Ku
BC41TbP9oWSsCTWvvXpZ/caiyotL6puLBVLehR58t4H23tkJUoY0J/BwqNJwt/i6vcR/sI0hOU2h
ERINjk2JNo5I9nwZRhbRzrgV4e8OaPajjqHtvmxsyLZKtvLiSgLeEIqMZtQ90YArLri232riTJ4C
D7uYFairkfY/nSH91EB4HCrHNW4ztqCyARMZwnLPXmv3+wFc985KL4x1yUfbVv7JFHa68cdMbu1g
IvupaDe4ypBSDM6pacp6y2hnrckFyh81m6ZYFTusTTqPf6+717UkELVuTWbhLdEGRfsSQn1oW8N+
y6eOv1OtjHcvfU1xWOn83kGZqVMFzerIwn5vNoSaawYlUpt4ZjVFJdgHfw3NI9ygJCYAs+H7Cy2F
oohcC2vsnrA+DFuZUyfJTF978ZoogM5rN5uABNZXFO72CV2Ny1qZZ6u6BB8oi49k3quzOrznQbRd
nmsTH3ne4Mx1hKHMV401/TYtq4JROe+ayzZj5D0tm//ax/TJYD8/0yWtPP2763qph716fia0ByLZ
ydZbd4GKn8rJiZ8q4DgUW5qbmPdyENEXlrd/n1vOiuvN5AMCCNG7/d1EodluwhZf7L/Hlkc4A/pL
URMV97/nBu3oPXjLRgtR4JdmTQviP++UDJFgZuYglsdpTRc2knfyvcNd0hcGPmq9PBfvVt6E2+XK
66RM7vitHzMxPKJRCr/i5n2ybMJHMsrnk+U5G4c8kpnQURLwg1aigpMKzLZ6SqiKHsch/W157Z2m
gnsPseTc04F4w8rNd4TVQZpqxvFOa2+kbtnGe5wD2Ur0477xqwIiJ99JGKczLQP7hBgT/1pVeBNb
rA6yLB6nJCwvXlKjnE+HBkEexhuvLFW+WQ7qo/7P026ekjOnxbED5C/cLs/+u1neBnhympEIowPb
SKsJJx53vD2Us2TvV/H0A8EB61GPWoYLjBbQtI/Og+NpStNXC6GFWnaCAhHu3iW10WhFxqvAmLhv
NfyWfQnp0CQMM5J0f81+JMm2ynuoEjQmgkJOJ48mH+beW2sW5nY0qGSXkTG+DxTjVpPqLZpQxYg7
YD9Tcd5Mr/QAA3gx7B/OchzECEjhh62Yd5OIIE0j63owMuG3kZnNLgi15k0bKD4qf8cib7g234Ol
Dx8QHqOz0wM/FZ7hfijXIh4E7cmFMAP7dXZIFAhUDlRMqj3i3OAQEqG6KpVvxfSy/ObQlx4Kk4xE
GC1FRl0ogwbEvBEy2jaZBZyl1v455PeGcamLS+CIivCbibgAOfXPCtXHsQWwhPQrCAp6/ziO1zlr
awQanPPvhtDhepulXDmVI42TF+q6QNExb/VBGIzv8+FlwblsHIMpJpwUGukWTCAHLMLeylrzHbce
rpxE5NDX0/qdDtdyOIyYQaqcBLrZ2Ja4mgv/ZRarzrtINLPHxd3m0C2lDdHc/s/xQtgu1uH/Oj1D
cUK5tD4VaT6d0eVO5+VRMMZAL9ocrdMozmH1n+N9ag1nWPpVon1TjkRab0W/7WL6jiMuLimyN7fL
qk1c+dY2TdOQG0d6MP02fW/y/iNt9IRA1EldGQcVVmM++OWR7pYDdWUCwfKuLc9iUMnM16QxZ2kn
ZRLHXLQ2Y38sxTXqGfht5kfU+MjTkgkZMG0UcCwuY3TL/OXSWM/PhgB49PfhlLoPYGcFw8VhZOpB
aZPAIW0CwpkajORd1Z0B9bUbhvpjo1XDynfd/NEEKccsnmA1M/8KE3DxedBgwjKIWfVtuvuUxU/C
FTsmdMYRQNFw6fRquCyPls0w7/49VvZiHYTYDDGIUBSCPxhcWNv/s8GNFFxyC/1ZkOZEBksw5zjr
RmCybujd4lT6NzyP4bGUw5903luOFwKYs6GF5zDl1jom3h3u31X3pmDbthmwSVmGB2a+HrVyOgN6
VvenDKwN94mVBZnsVlTtn1gaznmw+ZCtegpARIwvchT+GQPMD6aCtmFZrPW/sBFkx9QxP3rSoi6O
ozRqviOXU9AdBep6qWv6sc6TfVaarwYl9FOJE+dU2eG7Pi96et8ytknj03vu3ZIgr5YGfKCM1YAx
w0DKvhpoBBY2zcq6LtB5JCaikYhk7hh6lBE9xzV5REKj0pea48EzVyV8rU0aGwTFtuZ336XPfeoD
wQaihxHsaDVltbYr/cJ1Ab7PfBA+9zbxgFVrlvRwKeJzQ5Lj+caOUN5tYmDPniwISIZmbFJteNBE
OgefBeZ6dE0Dyd53yTwQz9tdFZAzyLAoU4ImeoWtlPvDxsyYIBQ+hrWaqKvypa+04Tq5TclMJ/qd
1YSgwvNpVk7TkvQWYdY1h3zVwuRYpX7xBS5lM6LCJ7vnO408sYpj90WPBm/bRv2+DUyWBbMzXfTB
Me65a2vYj8lbW7kjeV6ip4lCuPNb7pTNWhfiBohVrfSkcddWkibEETf5KkfcsA1nQEwKjijwU26J
YXAe5UiJz8CqRY3iUZb6tAmS4tqklrMyyzcc2/3OhBUgCoqvqQCL4VbGh8qIsfdrEk0SN1pLI38q
0Slv2PA7OmCVhk7bR2PkbvHcOG9F9urrcw0cFfdVRFV7H6L2GoAbySwI4z6mlIfS+PAbVbxXdB2Z
qQnSguddNVpPCm38Nf4VJL5Jwif4jtg+Ymx4HgLAQ32/TWTQvqcNUdK0PddCzBlRnj7QL9avTlBE
ZI4z24Gb704UDIbCZKpcR+oQxR5OxYapKxEiLazIbTA1UIlhTtFYQOGaU5oZCxy6gQeSVbQEfuCB
Wee9TeRAgdTVM/ynPGkvekr1v6vFRkmW9T7AwVY1r1ZUyrXMyM/FhEw8RuygZaUVcYZlvB7xZouk
yU8ytn95UQbDLYdmiDVIY02n9k28NrP2NyXw41CuxmjQr0UZ/tFp0qxK2v/AjYZtY1DVgaS+zioa
xckI16bOM2ONWHrQiV7I7BXNJrfqqVn0qL6rEhm+bo8varBqoJbVynabtctkdsVHA/KEnB4mwf1b
HQcaJqD0MMaWRuoYlTdnRdY5Lo8Rdy2G2NbnhpxoDSrUTkuRF0f32g+0nYV8cLXckVqrO1hK0Q7z
/WaLrKF84udIgudyDNx1Jbtx0yWshzwfTVjaHMxoqh9HF+I7jISBNsPR6AJ8X3b8TJmM3q+9K2Ok
MBiMzqNGF1KrYqKObfXZMr+zhvTBnVznrAWMVIj2LkUxQ9t6dCkVisDQIVYGCheBQVq4YSL4wvL3
IXRG0NR9215aXY6nkNiSpixYgaf4XLGurHDVBEesy1+DNlulhnHn2Igc04SVPrAK+CBhW+xy3ev2
jm18FzRXrgQUD9vJ0mPyeLv8hZltoiPjCkA6pHIVy0Y7e5PxgIF1eExoA4b5KmippiotL+95WheP
dAHX5uBsCxoRj3mJN8eoIeyGdNnItyehYWidja+Y4dXKnCAEpV+0C9XVkUOzs7XZDRaPr8qlqmMJ
uHrDs8VlMQs2x0siyukypHHdUjb9z/7yqJsybQPJTvv7RK+hX1ZWKklTU8YGLhUUjak5Glayb2o4
o2g/QL42oMkQ3j6EDBUXP5AMSpNx0loXi1Rg7w1KOEeBWADd7UoMZHa2Gu1QMzJeRnTKVesnK8Z4
nHeELBJ/jAfPO4aZTnuee/125GYEGVN+e4LG6mDluzIJ5gaNi1gJ40Lj7fyuD062W+0WR0FR+z9l
Q8aFCx6NfOQMozvEQ/L3NMaAMATsTUY1llnqY5mka1WTahmqckuMY3Et/Lq+BWZOdnNYE/wd1R7s
k5ycQtpiadiQum5Mj3VSO6sI5+660DT7YvrwLzRitfM6PjYJY6DuBskPhvc9eFFsPAZfdbiEnc73
gz4VwvSWThk67r0dqwPk9eqad94j2eE6Ri1kWY3gmyxnKH/oGfVjmDbXkbMO2aztEHli4aroNhXj
/kQdHGl6k+8nvFmQBgOGyIjBF2VkboOSwWGKqdb5aNAOoq1pS/ypyHxaOgh/azXD1HXbWrJGkLqS
5GdnpB7r4U9MU+gkrIi1Wmy/xLCV9rSSUIByN6WvRw5uyRiSId/WmAdNiICUOGkEZQM1N/cdenSh
FT/BculAVt1yO0boQKmTI/TF8Itn/1QGnxWtxh0VCj6yHEeuZLl0arXqVxgKjzVJoOhuBcHD5BS/
W6O/jhT271TrEXEiblq14CM2IhzyT6WcJ18Sxui0Pn8aq7aeGNTqdREa+SGGRX63WLdFgXtLnOpO
LLCBMdDUoKUj48HYSL1dT5zT2MArmffcupePaoDpD+mXVNiIbJFOIznZjj3US3KK1p5nfxYqYjmU
x3tpjo9tmVvXZVPXnXXV6qpat0YgtliH/nnCpdVGT2A+cbSrXegxy11O/ve1yyNLUkhNren2/740
hjCFcL0g2pBYUuyYSMb/vunyXl5nPkhXdcflxf/1T/JtN0FbuZtGRr+Toui3TBi2UdtOXyCrspWJ
QONDBSU1NzzSVCs6fz2Yvf2EwTHZGrEtbmZnql076dRXoknbgzifZVnNK5L44awDG845is/nvU88
f0bYUNMZSQUt6PXhk3hAD8Tkw4jrx5ivgSLT6SRtQfBsnosforARfqNBPJsypYCFT77Jd4YTT8+j
nlOdUb1zkpV+xgUXPFa9br7QpNURytbaadmtSLLc4ICM98uudDVxQGwAerhNhoM+Cz4jzKMXtxa/
6c/3L1ThzSdH7Mv4acz8/KWfN5Wb/fEbrbsshxpLV9vM0POd50R3CdJAuI2gxNf9seL02HoOGSky
yomu+wVFkZYaoIMNADFjy/xQ32itujWy904EJ62tsjbuWqqdc9IftlAc85UrG3FLrwTOFRs/SIY9
FCH/Hkeg3WWhccstsEjFsFamvPiGUBOssrTq9mXH5Kyr9zPwMpLmZ2/UJet0vja9sh/ySu1yjxQ8
OGpEV4tqT2CDIdo5j/fLxy64cr3ozQuZU4JhQ84Y0p5GKykrwFnCc36UAakjtX+wzLh9zCPVvzoR
gmWPJib6/nife9NhajPSi8re3MgK80DdM/UPmfS+g4262aCSSbxAhl5eC1s80Sl6FG29HybJurk7
pK3cpDiUygzqshG/u034aRjMgIxSO5YlHIKmf8iIQE09yl1jNuftQje3yh2u3lsK0o5O8J3Ev1cZ
lLc6epoonjZwMNcTZNXWS8oVV/ejH+V30zy1fJ2b0fsDHfDIn++7ZYIsaqtelQFjSQOP0GuIE9Z3
eW9hbrhh293plXbKaxzQ05NRTBu6UUcvBFA87HQx4D4baY5nIUqpuLujHGE+QKle8UeczIv2hOIV
xR7ek0wATGr6/GKNLA30ayLialX61SE13S8JlD3q9OcS4vyKthJi3M6FuF7sLN94GJruJqlIBvn0
GanwMv0UfcVqwfnhWE+whg9uYiJyL12+ciSO8589oCPy1E7rXRKjuuCnPl2Rqx9lbr4iNX5vE+iG
mFt2pUA81+Y/Ise+Gd1wor39ZjNgzosTRD6XJJn7dnJXqGIrsdX6WnODT+jC9ayCJ5DcQM8vlebd
ya+7eaZ2pJaycmpMmI3zqMMP6sDDUkce6MK56hGfhz9U94KUn6AfniHJ35gT4c0LmcrLXT5qt56h
39b31KXxRnoTzoX81CfVa8+cK6zDLQx6+zdZfie+5Cc4A1uCkR71lC5VXK50nE80qhPxUTJxRlz1
3EGsX+EWYdwxuNX0+swCQSKiOZ/SprVgd/C9WFMNpFRNc7tylj4DxYNJqL95BS1jNRcD58+LKhBB
9nytVqVu/8LwDDvmqxAwnGSB6M1l9KGxvNUKFgiDQpHPNLdX+OnzpPka9eAojGTrMAPsE6ASs0h1
PbiotZjZpIyJmducKqy2gnV7lBt7hlII/ICazXHreOORfESSJjLcJ1F48j/7wT3SBNDc/6HqvJbb
Vrpu+0SoQmqEWxIkwShSkiXbNyhL1kbOjfj0ZwD6v3KdG2yS8lYggcbqteYcc36e3fyjNcc34ABH
VHDbNMj342ReMSzuKkbgYcfoC6wdH6bniu6AfHcfTxaTCZO5T+Nh4vfzCQfzoF7LZHyoNt31IaJl
YmDj7l65iYxUPVdn+M2Edt62KrvWWNdKBDW+0ycfWAB30BNvdstX7UogWKHxiuWJ5Xz2ysjaNV32
xGX+mXcsXBnjtDhiVJdcMzV+2JwutuV6gIGemtD92Y8kBMVsX4vy7ncklRsNWOj+0tXmUdMUv9ST
i+3AAieaZ5AlObpogSb5p7By46zpfyvlN0nyjl9prI0NQWu6Dnxb+5S69lE7KXsnvJVztkch+iwE
hFR7wnTZ92fXyn4xrUBkaYQI96PraKmv1Nl7S1MOdQuLeNBQ/MfK+Gvu8HbpaI1oGv9EeARvoi8+
kKMfK4uLtm7QXtrMxg0E0cF+WoSGmEA3tnizdZQaIdztIZ5fO6f8QBmm4VGZqQjAtfyC7AeuMDyX
bnkWn9iIyIMYbho3JpxfeRbhpOC6HBWJ8uhSFiMjBcUzJZkVejr8nOoZTWh5MAr3ho/mLmBUc7Yu
kpPkoI/xGTnL3gEIG4b7fJhvVmDGWMlSPojoVEhxUWvcCHbITQLsQQxAox9fAeux82RaOTif0Ry9
A72/zS6d1/G/gkppDghhbt6RVXTnIgy/9CDYp2MK3FwLD2493gQhQYCYitFCG8H5Jmlt9DXBOUhp
TLavjqJh5M93862C3r6zUEkgD4atxqVCwA6uQPCnbATPWj/8YcuC0ESTOzkHpSej5G6WymkwuuMI
Q3q526hp8FNTpOfkWGNs9W0ycRzZdO6szCg33FsOMK9uoZ5ig1Oan32beZP9ilzroY6au6+Np7QX
HwY4PNEDSwCGs6kiQtZF86vMgkdiUUIg4tgZLdlFLqL/WUfHZObt75i80gpFHL7+bKfjkVa420Fu
2dA4OBYQxmbjjwm/2Roa7JSt/UxowVYbUd6pMv6pZyMsYm7v20LSuDLFfTSHX4gB6BbSOov09nky
tZ+iuLAJdjZYukPcJ7lvEBqy6WmKxAy7CfS7EVB9RxixK4vhjHAN+7qElUSnVy9pDIK++kgOsBUO
DZUtdVX1W3HSnw+CkIqtUDS2XcgP7V41vdbkxuU42Z8Ufye9shv21LemKP6bg/juxLBp2GRQCRjW
D7PB5lx0hP61ZrOx4TkU8S1WmRr27BOb0t01BFb4REyQzZEQs0D+ItuUwCPY8KaTsjUGIqXXmH4V
UftDtffQOSI6NRRUOGluamzEOCnmg2Wpf9QqBHKj71AbbmPsMoJiPGRaEaQbS9G9kPpT/hIJ+Sco
FI2BRkqKNBrCwtTXOw3yZj+QY07oQ6jugrQCzafu2jE6tHG77xKGrRijUjsk2SPdIx02s33Kt034
RjP8HqMhSbjNdp1OWGqTkJAeeLlJS3zathFqfo1hOOzblrF7KmwmHtB+2hwVuETKUhzoVqczVDKT
G2xbeaj/4HhqHhbeg2G2MAal39nGru1zPinyh/UDWte9VgaHyP4o2DvFaKAtZNEjZCy9UC/SIF4n
/sHPvqTQpBj47FVl2k1j+GBlPE2wWaYyW/DBh0AzDpKmi01Dqx2m/eggto3tfZWU+5C9byUPps7t
rHU8o5x2aTke9cz2M5y7PW2MPNEeHT9dM8x9hD4AJxuYbtzrjeK3AvlO+1rQy524fQRo02kKH8O0
Z8xPc0cSgMwdvDTs3ZCy4R1jn1nCTi1NBKPxLqxuPVOQYEiOUiXRaNaOwdJowDsQ4t5gm7cnOxQZ
xYDeQkUDzgfIuDHkO8Dk1/L4WFjDPtbjY+WI82BVSMT6g2ZLz0ymvRJb2wKWSFSk25ETfKIR1dA1
sOsnl+tgrOc9ncId9qb9hPZCsFeeaAG3rU1TmGilytqNzeiDz9g3OoIKcFelbvpK4EBz2lZiXoKh
d6ZlAUF4MezkFuftbgaUUuoWKmPbV7p5Zyc6/8WYDE22QCJFexpD87wzVTZgWXoIw5hafWHqDug9
1BcHktDy9dJWvGclLj212GLNOWYKhuds8iolu6YBmfbFcCgtG2/1/Bp23mLl1oyzKg1/MeEuqqne
W34fO0p8hoogTicv6sxDWpVHE6hJKhHmz8IPXdNjg37q7QxWfQwBb1sYsOeSel/2JTuG9hwu4RG9
Cbot9kOcK2FhfJbsrTRO3kidDp0QBysbPWrGad7BENjbrbNLFdWLw+jW0quF7nBUEtUnb8SrlWNO
SIYqPtN08tKq3gtFnEgnoOvnHLl+vUH1W6U5xQRxprw7zkhZ52xS4++4aFqybl9QdZaD5aUYdXVR
vrdle8HdHNa/R6ujR2bBSdN2RLHClddwTCnkWAs+U7c5LIYNeuSzaPnQO3zeaon4YT3govSVMmPQ
1aObXfiQicyj48oFhVUWHphx/V6y+zaNUqk7SDE2ITdL9C8z1KtEkrey5nMw8D7D9msjpueh7X8x
NMJhs5DY1hSY9dBo4jvHVSpzdMlwirR5Wv0cBr/p6PJnqP07i7mIZFJzngU6j67K7F0baOk5wlGF
P6CgtarVCnvdqXmABaQ2Cxrt1Bgw18birOd/0O39X25sPwXpSWTzB+bC6TfNeuXJidzS01QgCEq4
+E3oARzzSGGjI4ePEihGEo7wzdxbtHD8VpjfiuDDa4L1dSFVumVQs9676kUFMHCBKfxeD5XxQ9DW
RqjseJoeJnusWOpl5cutvO71qYmUcSkU4TEr0OYWUFWmTa9EODWMrZbkFkteGYW252F9F4qqSSFI
TvOegvFvzoDjEo5WyjnkxuieWNYwNOQXM47Uk2bOLreLjo5MHh0oNsc9sX2Tt2JpDNzwPgvUDjz4
eC8KstJAOlCAl3GxZfUxNgSyOYc1X96GU0Jrf8nORJzELYect+WPVZxc4w9qt62ded9UnzZSU7Sq
QXpgC/5UKexvcCN0B8yIJksFQ/yAlv3398r0BJa8W2/Z4mM8kCNJEssBxzE67J5hPEt1BsjGlNuK
bjUR1P87FANZn4Gdjel7NrCJJ1lgNWenL2EOQ2bq/DU/xzT6bLnZtQyrXUBgStA520yJKFaCrH1a
qWOFyl3/+xeaekrxSJ4CbfqK8krcEoyX/ZpDQs8mOkoTUNiC30+XYN310XqQNbk0TLlGeBC2RuOh
J9xWzZqj7jbd0/cbMzbOl7B/OMSdEQGpJFQyHMwHu/r+qmehD40kOK+HcaqDc2HHf8Z4FnupLfSj
ePmqflNp5t3EkkKxHqTJMsHs5bQ+qzuCKarCupl4Tv01vVJZ6EQVuk5YceEfmem14T2+yRfRpP2q
XZtMhSWxSptVhWFYarJ34ic16w/99yt9P3c6dUF1j+F+/cr6OxG29xgHBFIjVBTU4RNVR1i1DoF3
ciI4Of7qAfr702Ask1IVtbzRChSSrqrsrAW7vuLD6jp7bgjPOa7PrND8jOp6wNEnRwyDRu01CxOr
N80fDW+OD3TbvfRW/TfXp+KwPlsPQpN1460PsZSTCVCS2uJMWAOSynifzJ4A4VE/OCLsH6b+GJpR
v7mCUSswov6CSp8NhV7VOC3DTRDSxl9f53c/qgFWwZG2tTYl01PUN0hQ/z8yD+cmu1gdISLuBmy8
lt7sp8C1TPzuJgqi5TCYITMKmQiUXshgcA0H0otq3dgkZGyd10M9YFXQUZd6eZJBbNOMJb2pphee
z0s+HoAXmFew+EP+4XOZhq9pEb0qMoLLp+t+Ty/8gPwW/2W1MH2WxadJEV/ZPX04UMFcqMpo+sv3
RqHTHwO3Z/Djjj4thvhHk7MGm2ifvqMaQcE3WHdoD3W8OXemosnehPy1aZY/Pg7Q0juEyS+f9Axv
/AYCt7xh2D5UpZY/FzOigaoPFdwNZesZgQYrrMu23dIG1sfEvDK9Ma6mOv5dHPj0zYbXSGJEtSjV
/W6AI9DoNo3laj0rfxAeqe8ZENHCh2c3tcZwqJQukEeDO8Xio3JOZfQWRKaD8D151vT+1GnzdIqN
nNO+LnL08+SUB336FLNhP4rF8Gssh6EO2WYntT5vRFTmXqbRHzaXysZVC1gFJa7vceaHGCk88ZU1
L+nZXobcZNqPmKg1orO+xJYRvYMsJxoPmtuxeSNxD0mdff4mZFl6Rhx407HnaAr6auoQvLYdOAMm
HyNi4hj225Ij20295cs4f3cRKKsLD8/QGcPCOs/ejMi50WFqrDm+YpOurwUn+bXFdnVOJdKUtlTL
Kz0XYPw0VDe5W13qCFweUXjqYdHRXaqObDmp01pBcmpHXKqm0Uh6RPoY7fAbuNgrSCZkU0NH0qrh
57LHrz9brzPQP9grA8hJEfw7jflfPYFPmVoyURIZgp5qZhLnupE/PedtO6iFWZyrtnJ/dM6CqjTc
V5stUmio/UG3DdWXCCC9wQUWRaBY6jV9ZqA1tZyDqmlyW4x4VVfgMt6NO29XQu8NZbCS3mMIh0us
oGu2j1AV3QnJFrmzqYlebnlacIu+6rTIbCogtbpPw2gfl984qXbR1ESI0eAf6LVJX9JIXrjdoLZr
pVIyc2rtg+OVemkfSQ13rvFy2zeW0I6c2gxFtIPXPZPhKYXKswZONwVzdbZHS2eLsyRz/jh2+TW1
bntYP48uy0q/h5dFazOJjiAWOz9p+Qh05C1tgDJ5/RQjrWEIszSnpuRDGyR1/PLtwgQYolFF/ZWz
Eey2WVYnXcXtgeAhu3x/WJBUi1MdhGSpBsN+HNJTmDrBUbRaB0u2UvvdBBRiY43L7HqukTtj8j2v
j1pXMhZk4Kjr/bBRW4WU+CbN61MpjdNarqyHahnTkWz+bnbLme3G7kHv5UuJxAznfkEDtHasR5wH
xkbknfQJY4ChBmS7TovpaKtMEddyxcxc3JiMNDKKwe2K7dR6zWSkOh3szE7QlhFco9VWimESSGVl
W18JLkUsbeC0BBPEpUYYrMA5mUMIJmx6DirtfRqb5Emt1H3rTCSbhIYr6OFONluk3l+BV05pa79V
+qA3MLn1b+JHSb2UdJKaOj11HXR40y6HHZZeFIwOKVFpFMTP0qSuZEaBfht33Zz6mrmIX/P7elhJ
yotkQQIFd/X4M9M0tARG3x2wfk63OgMmvS7C3wuqCgp1q2XoRdb1dATWp+gDsrqhmb7P50G4+aEt
XDzf+gATdalTgBN+KRLHlNKqxtVdDggQi4vdK/190BCZrUvDN4etshCWoTYx7uQk8eeUcENqvTS/
g+jIHNSPKQmllVPfV+xBi3wJltGyDCqV6K+a5attk960RhgE1GBZInbXenZNG0gB6RcnoiSt5yBA
HMAad4+YsHkYSjNfy3L9FmKdwk8L9DGcuojp9s+ai+OlBySRu2mzzzKk/oJ5z65LgHOkdFm9GRnf
QZvSX6SmdEe+Nl5T5tI+RNvJ/UATFr6oxRATjlwiPyRfGNJYuOlyaUybUIn0K6BA6zwNaEwWZoM9
0KJEPBDvRaK41/U1F8jgdUzIRyoj8bqWbxHsczbjFNaACvyEZaR20DOtH1sTZ2jRLdqCbOvL5rSG
8FmGYd+w6y2s1MjRfxJvQCzzUsKEIHpUIvSOghbVk0pZuTeTBnG22Q/RTsxFiwWcAUVPlPv/Xmzo
8OgwbVMAIOvKJZZXGkVwC8LY8dCWOCPYt5YnIqRZjASRrmRl6H1X3hMCpjEg9tK2Xv9l3nex5W7H
mgFYPEHC30JMOEpLt08NUQHfeVeVTSPFzhukI3g2XxvxiaNH7nqCdryY9L0niH7qtU/TrYipsSHG
phtjHsydWIxRx/VnrV+Bgp0jZzx1OrasTQ0djxttHZy0mNHbWKXwnxX1Ra2IT9XjxLzbUvuKYkYI
/mCCuSRPzLijIcahTzDxkqxDaQOO0Qnag5D6M9Dt4GBOCOrXsA84TR1hHa1FpkdOSApRnOaRvtBj
LT5igZWqF/28i2qCGvHFEXKodEy/huKR0/DYzxOqSnUOBLWdwVRiWb7kMDR74ktNPH91h2wJPs88
IeRx3JD88TSrPcIRG1pPYNFJbzIuZBPYd12gNdNHt+A+2VnATuCxOIEHkzaC2ULixBJPIxktHLGJ
PiEEjm/r8mBW0ef64UUNrV8ZmeGeQtS9K+nPJi0ZfFoUwzKTZ6byb8Bs2EGE9V3oinnX9f/iGZDK
kls70ZIXWc8Nev2FCz3TzjXAEBCB9OGsoaDL1b+tlD07WWDxQ4aHK27OhRq8Gsu7Ddx3W3HaWnGo
3YlK/FiDrSzVJZEnQrnLyQExB4QTlwaHUhI9L9skPsrU6ohwMR5zVHUHc904kpanl9rdTnDSfn8+
Y4NAmuTeR0qSxF5oEazXJaA6igHi6RLtaGETD9JzF6Eqz97KDsfQUM/zJlX6t8YKkldNHfjn6rjV
B2wERVp6uEmURxh9RksGV82g40Rm+hkHhHoz50zxSIIMrqgswUISKrlGXo92ibNKC69l3yaMO4Tz
FqbDAwXL/BwlwstDN/7DotGV6su6CY6MxKHLs0Q7VWgUURtNvy1Vy2jMxcW57eCmG2bqkeCZvYXm
hE7/jepW+2VgoMKkwqRMIRfHSkkJrZ3mMlrND9VwS1LHp8nHEfZu1Pm7EbskeNfGu4IAc5MkszgH
ITP1dqkn1xutU2vcPY32ES9r27rA4cYgj4BuwlZDQ3oNC1f3x2Gk6a2QtpFTCoP0zPckoPutxlVg
p+TnoSE/ccsTA0aR/veMDsHXNS15Au+K0i8oMR7xrOia6GRgvc1gENycRNIqE/Z9dKXNLS7Awl8G
6kcembg/hvzSUve+yNc+G0NgMnVxt6tkm0pINfrL2IUl6L+6vPZg+r//xza34bouy2JuRQAddD6K
OprVW1DbCAidHo0e5Acv1JVfitpDLQl/RioBCIaGLycHx+NHyP+PVhVoR7JpCv7aKIDrxUErmMoV
UxYSa13YqPaD9CUvhHhGPWM9t2UO1mkEG1Es9y8UrafAsZgROPVnWcfxD8dNnXuVmD6i6PhHog1L
VUeJxk2Q2V4k3sBzLsNy8Wt9VjiVAQ3UaYkp4YtCg95OpmOycc0C9wuio7DGwfRvpVUxwmNUHom/
rh3PbeaPDrRXZnxlUfdcdqiOiOEyF/41dQcMHYYpl36GXsPWFWsYZm6/mgAb06ejj0/VHE3YyNRl
DZgZBxEWd6zjQUda2BGw2ctuH4pIeXa5Wtd6R4bNb3dyjecWMMbOZca2W59mOumn5sCUD6CTe4jd
/D1TnXud19OV60K8jrP7kUxpc+3SKtpNkKcPVuPw4eGkOE+ohX1TJsU26EnYE/30iqQkZ2rNzgjv
64IRihmAh9mljcd2Z4UFdpm5J+Wz/9GMWXUBX3CGJ9Mc0qUdNIlPlgTuPRmOpzxUsluMvqIflf7W
aK4vRK753L0Z+gma7yKOXoNE5I80M36KoQpQ8trhUVXs6d2JmDs5TJ0DfWq2YmlHBqbUL/TIwK0q
vU92j76Zgwk1nJj4nxK/0eWOmQw6/egwDH22ceb2i1/YeWCgzA91lJa7WCB5XRfw0NbVDya0Nlxq
Czo0XWGkwCro7kzP6yMfDE3GKU8vMzahg5FI1MokfKKw18u9Tv/Nz3WlpD/dtqhFUM0CBI5PLIY1
oIicfA5InbQMnhKR5OzOsKV2KHasJjbe0RvjRl0Kxd6JraemRQfM2OWrrHo/a2V/n9McoHHHPIVt
lb1tlKw+6kPCZCczbl0UnY2ZGns9LzQLLHGwtO6A3O6amaAVjXY2QueIPJSvxEr0Q6kGxUHnzcO/
B54GQnW8zXXxX1tO5bmai8afA1Wc9WJ6M0l8ehRgYvYadB7wO+Z5DPue2o2qJ9S5PQTgJLsgR91i
mA+jslP0UNDtYsP8Q2HRXIgMaC/rI8VKyABpVH1rR5w2SYax0V1s5Yhu8UOrT/y/s8auLwpA30bV
TCCavJjKO5S9nTNX+nUthC27x4JH31lfNm3Gsh11xjSBBEw/SLWL+UerU559Lx2m4E0Noc8xOwnf
HboImyLUmaXl6tfasLTa2u/w99JPrpk3Suk8EVs4StLKssDiI2mFchhGuBDNMCdeFQMCGhOFMKHM
aJ0TFp6OLPZ3oK3GCT7X3SBY5hv8PSyQ8FzTG1Tto7OlTnQ3DhKi2wBIfderefAdDtuU3bDTZNRt
B/Y17X7QB3W/7iqM0i73xA4mKCmH5Kx0RcJ2m8kinVGUwiy7Y0qsCtfIVze5nysJ3miBjOUqheRs
30w3eCsdEy6+aieHBhtaDOp7p7pkMgXk/xIyDFRjPcRLj4ou+UdREAKiQ3u7F/hV8CL0KexI6oM4
p4ddMDDyRI3Kdq2N2cTQb6hA4cOi99MBF6OrEWO6Jv7FMnuOIwt0MIj99X475s1fpPr9kzFqaKRb
Mzh0IYR30XRoqxvYBQk5Kds8oKDzBqWMWFhLZ6sXRvOUgQZZgtay1HEvCFC5z+lVkrQ7p0S5QJ4R
waopC3bTlr0fduNFKuLCCIGy2+ifw9p+bRCNw8dzLj3+y8hjeyyQc1q+WX+mpg0k0y3xhLJqasjh
SagYc/ayqiXgEPT6CNLjEQ0jc7qmf1D7va89AwvfrW8O/YuDGGjg070blTM8p8S5zbarvlHEt57M
Bvas7v9CdzHKOpAHLSy3jnEws0R7FXSnTuZSvjVF6RNYX+7qGfOGpscvOjX7sZa4ULEpye9rgLOH
tV01rO36bddUX2fSv77bBfpY/szinjp6LEbAvnMBUBGZjS6t4a2oo3vFYPeklyksSMq8XZCoTDKq
GG/hXJ4zO/vT2wvgss6XSWYXHGPRAs3Sm+dEyvgeNpifli1oldH0k3QYNsrQwKZ1sAPXisIU1WIj
HihhfKLfoD00qfJa1VxJhVJPsOa2a6HXl448WlD+m7ERL3h7UWzGxmYk5G6vN+2HW5Af0GC/aHt1
2CaAKxigVsO1NRzaQ2Sr+dA6GTfkzY7ZSPAbiOVHROWjaYxI3LB8Z7P5lXGr3UzzbJymeDRuYWLc
TRm3ZConzq422RnAeEOcu5S7c91daBUbP+pAsW5J9kBx3G1ymSn3bKZf0ygIcbUKK09RTWARu1G5
WWnoOZb4ITVn7rF+FC9arpMVbvfxz9Rmkw0w0Dk5EqfvBAI0sqty+91MinK04MKhWaU3SkBSogux
OUvCI4lNEBr7bnFx4MqYB+2T4Wr+qilKee1C4RyIKxqOokAkks4Z/JmouAPFQSoS45qWGq5pk/tq
gGrP0crfepHHz98/EyHeTi1dOKjwfc8RrIkn6u/0x4JK1MviulbKWpqBixyL1OszLx4RLygqVs51
d1MWjdwphuowvaGXacdkJZpsy7z1aduZT2mX/rVyQJ2OrVhXObfygZTyP/dYe0ovSyrsTL7pK/kb
QhH2BvMdsDQohOUBKGgCJ+aLTA3lqpWGOyOPYCwkIwvyHDvG8MNe9uTr5RDmdQZ/YWnMGWWBzSIl
UJjs1t/YYa2/6F+gRAnn1Z5asUc2Od2+d5NLP7sBgw1T0h4234k0HRjc97lQo+0MsuI5z8iODKnO
RDD8XM9OLUqZMhXOeFhDslPZNpS2U/X9dE3PDivw2OXIH1Rh2OHdeTWSYGd2mNRTZ3jneyanhH7J
PmC9PEVx8odsCrkl7III0GVvTuSQ+0ThLzfCFeUB3ubc3kwzZk9NOoJbRNeGPelTbcR00Kzxb1Lp
4ow0NHpJXQIeuZXTnFGe4y5qPmGHPZMi2XxOPBiSuNm2hKwlRRVC+QjxmSsWkYLWTNdinDeGkMYP
Brfo5SyV1xQ5Am4aPK1jX4Yka21XCMnOb8Z3v3WGWTtrJv2J9RFvIaktcfFB4iciOxNFyL+Z8ZAW
FRYsCEBqLUZvEjmW/4ZcjChc0X7RfRJKSQgCSPkmRYlVpDhklxbc2n1LRlQ5m9acR2wveY+ZnLgU
p2gtXwHzep6kWoC5FzSfJzrnJZlgxDbluwY7KiJXpabhRQ7ccoFUglDDDlG5n0wVFkuNPKlNahtn
Mxhzf8IuAEmd2azF9n29NKuqKRatiouPTvQXmFHwyLgFD5cKMjjxdufW0LGuqRoJUf87u9ZBydxS
xFVODCpyCc1EYcNpDmt8iw8s9uKq6uQmTsavwWLlWXfP1IrOhr1VfehSrdirWHy8yH0BqGV8xq8I
lsRfB7NUTIqB0BPr4KTCfLHge5z1SsKNXjJgoBCXxASD08tmzNzYNZCqrjM4cExHLam+sH42r6qq
bZklOY/1GbebGWgDcLz16dzS1gNgpe4QwZGLbND8AUbUPrCOCF9YtKVDkfRk75iaBRGmMwBSWYSF
/O/etj5ixo4dYF0QRxXyV0sc+7pzoqKUl458z/Wl7wMiqq3sevIYLMU+/ztYaYVCvq3fKasj/mCe
rV/s1D9i/rXWLGoRgkd3FTKdRzM4rTtU/NHxuUEJum5VQeLhkaVO93QozJciyOt92qfFS1X2NOM5
EcyjocX9dh15/TvEaetlEeB/oVKvQeHddKoe/6xqkAetiik9lbr5NLa6wL8Qk9lJ5im1Nqgo8t8C
uUR3KxgM2ZksnzXQ5gi2R6TvIkt9SsE5vquD0x4BKHrItSd00w60Kzk29yQa5VMf3/+9sr48D1il
ypEbI5393jNi5miNxpaDiQiiZkOYvjV06t6sXNN30WZ5qZAgImwEAQY+Hg/OD5THMoEo1w1a/qQ9
mKW2/C6U283yqLHr/Ml6SQvTvhZIAgegGl6B8RjFC8pjmmTmNVKA2ySWNf8uLerjULTByVACDXoy
eoFVIUHeTMotIctr+je2rH2NnbfvxnbzwCFd7Mc8TDxONUQsSSgPc+bQF+lC6oYoAKu0nNZNGZme
FVnGni6heGlNzpnaDD/cH+ulYhJFou1ZxEN06n1E+GZePhxRbUsBEX29Y0qHCW9pg5cjZgRf5pBc
lYGET00p6zey1ic4nZuxpRNgCkO8VIJuHpAeIF+WKhjEl2PF+LB3LnqaO8AYyeT59zSuoMcSF6Bt
YS8RqvOdi0tWzXHt5tf81ScYUjdQZs2lTcbqgsh/HpJDmYCQ/A7zVQY+9CjKNPqpXfu0btxsd+z/
2KVKKS/d22h0OMOXxaZbFp/OQg3btxXjs8ACuVpbeFVFaTPCFMkzHi4IopK0teWZVQfgPMPzulS1
67dYDhktQLxscCbXL0xMTjDPqtHXSBz4lt6C9GRZJHzbJY6+wBTJqs2V3jsBhndRYB9z5Jujdzmz
E2xbTWk8wwSmEZTM6MGbIN2NLZBYa+4uqaDpk9lM52a6VpQWDCy1nm1+23bJrWR2ibsTbzBsIMou
QBMR0eY5W76ohYKN7vNfGzyL51+l/FWbvINrJK06Vb9RKY3nLBHyGnQBbbgUKRnNAbK1GpVCYpJv
YUQrKexvaySwqqsIIWJI5ez24P4L7SmO1eS5Rini5tOjS6bMJ/yJ8Xeso2pj23Ut7ZZg4NCqd27Y
6k+m3r+TR47jJe+ra5enL5ZtzGgAn5NlkEMfsX4qnhBHu/zJ9ABQeJ+/NVNLmVTCvSYJ8ZfUEXMJ
SeZTtK6iwqj/2Djem0i36M6SwzcmyOMNvcVpXpU/lnZiaYfjK+PBfju12gcKEfQi60I1IhEiQXwg
tolrN7rW3Qv1FazG2TwmffBFumv8vcMMCNMBYocqP+Tmsiq+wgT1MYQd8zrLHvBbyjhBmRxMZExD
Cwv5giOJUTXnOuRXMV/+r+BibkZ6NoiO5Z9xu5X7omF6DoKTsMl1wS80O32MyVwddRJkN0FWZkdz
YRisPesKk/U2L9J4u76mL3/yNDP2HDTh7NcOvpJjKIuUiRp6Me6TKHtspKUekqb7DqNbN57U+jm2
qUrZuSriuAG9/7MW0pQAxwKxwwbtXuv5R1YqEPI7ml0BOtF+yQWa5xCaYR7LnZma3LrbSD+vj7Ks
m5lWFeQjM1259LQtYkP6krg/0gRErPk90ugiq56CZT6z9lj4lw5T+IRQKmigAbNyPb3lZfWynnc6
YPZNGA7dJluiv9hY+lwJAzssngVRR7RHBQR1FYGEgVMe0nh+U+2mvKlGi7unrCrE5GkGjixloKEx
tkjAwG6CVc9iY8dcH1UGfuHAcA8kh1i4SyvTdwqVqrEXt7K252c0CSAepytkYzIpzbh6b/D37wMz
Rywf5IAT7GIikA+5xnqILU2Dbjcb3r/XIpzItjl565QiPao2S6w6w5PXAjU5wzHOSfVV6HAETUIQ
W5xg/+YL61M3oElCTbQq+FzIxawDeDh6ccLRCXtoOTiMkr4frU8tI/8FQsE9/Hs9iKx0m8xKdpgk
JnYcy8GB6u5ELR6cTIBSZ7jP7AJIJyBEOKu2k0h/q60jb+uVtTwTBOadbaP7njpNixLLqlxWfAWA
rTJGKVx4BGDYoUIfGuSrnEQReUGEYHnGnRL36PItBmUXxjT1eV22WyJmthooQrwwyxrY6wMN3L7y
Q4aoSC/5iYcBm/1+FR62NVf6AdRLvasLs3mM2qkNYgJkl+ynIGX6HLapfZ3s8MkeiRjh84ynrHvD
FFCdncLx192H7byYSV8RvydeoA4bZ2Fn4d2SXXRB8mxuqsrsoQkFCf41AssqA+FB23QwatL0b5+A
UAZwI2DAwnhexiBxiEUFeMdw7GirnysN/2sE23wziXrwoWUWdCA5FKWrnXra6bkzPq/LCCCa5wTN
cwyv8+rUAZO/0CBdFz1vuLfXENnGiYkQ0lGzVuxeJF01+RqnbnxZi9ZwAqOQuNp2jeJUXHwwFefF
hCL1Whn9IYwqB4zzNdQb93XNhTJT9b9uuZAlSSnHoOkRa5uF9BPLTA9Cj51naQ9mep1NStlxrP4f
V+e15LaybNsvQgS8eaW37aVu9QtCFt4DBfP1Z1RBe+ve/cIgKS2tbhKoysqcc8z6btpaDebC8D6n
OnqH+vyoLmKtDx6RDGWbabyHcTZ/+GVpntMFE+gYefo3fqqv6Hd+tYmPw/3/kwSuV0nqkiVKnKFf
xjSSh2T+mJP8t/oq3aair5rb3UlPQvdRc/Qc5l/jX0B/O1saB/OVGQxuxB0Iiuq5rFrJITLwUo4D
UWjUNUR2ND/McCm/i/GN7qDxA5M8h+fMzegRpcuDU8RAaDmOPZCtEp7UvaVbWAf8jiQs9dKRlTtk
sec5NIHIkIiysY0xfpwKEjg3ghSZa86W3Witd4xhiW8gZLFj5vUv+aQDMfHEapJsvCFrTh2x4Vuy
hRYceETvVUly7vRI++3/9O0Uvcuo/ZbvOShvNq7tJK9omU8Ze8SzDUiTRb+WsQakNIQtN6D6KgeL
mIbUtv9Q4ZXgWn5HYII25VMY0xvf5slESQLaYFe58U+Sap1vYVmyx4EIgJwhjmt8WOcUj41r4F7u
+aT9emB+5GeHpMngwVg4qoyYNX/kygRnjCFKG+9mKCVI0QhLkEnNBR1fAtRjomFTxCjptcq5pKM3
XOqAQPAOsExg8kM2TnqJy6b5Gpo9IgW8pMxCsnvHfffo1GHIWNz6zbownJLKw+Ilx4C5aXhYwmNu
JzJzOUn5D5jp9J2jZeWLwMU4SL2B2lxVX6OGYLQ3wA/x9WvtebHHZ43Mn2E9zUB0avJU/wxNS3vs
NOtRM7Jgb/otMzlOZnk1i+91MZcm/ZC+/D4Wjsz80Z3qhfXBXKtwD2jEzXAdMuTCX1Gdfo1wplxi
ix4hJVj/jAyxlDf/8p2MpHJT2IzekiT8E2Nifg0nOaNw2ZKVjIdzhRJIL/jg7ro2YcHryD6bUfvR
8rbeKz+Y96MLq26ROmrqZTwg7D62U21JlnDfQrreT+txSeV/+8yZIyRQs72BT+oel4jRrB9b1p5M
MBahKkRwVMFY7A3sslHNCEkzzOBxWLZpwNGqYQ3bjL6Y30Uf1UdIq3jj+8ncqm2IRNW/G9K/TcpD
RqbH3V1raNFqQzweDA122Mb0o+C6LuEwhpJVGAxPGN/cDEY/a6L7PCVkxUUky6h2BQAx7+5bWElk
80JNzRCDfgZZ7RxXlbFbVOdAAwJsxGBZmABmRzdJYjQL9i8xD/2lIOF0EwDGqxnHkDdiJ84hrChq
aFoPT3CHsJoyKHtYL2cQBslxyVA2lanvfG1HtHaeHs8ndegpWPU31YBNuyRFoyKN9isOjGwbJ5n1
nGnk5CDBJSGIXCxDVhxND8zNRe0tM285kUJx2pUNIeyp3w1njg3uJvB1iNllgKUzel6PCfxI5OvR
8X9C3xI9xd/Vypq2WX2hoYIAEYXJ07jE4S6XZDNRLN4F+RoLn4ZSwBX40Vql6GoK4M5LiXNOD2jZ
e67TveAj9R9DEjcsNFPCps3HGHQh3bZmRuADGIGhlFpfSEF4ijntwo/wSDYpRomf8kDHIfGi46S+
DozO9rEipGSVgotG7DW96g/t0ukvqfx1mWsXLfpk5qBEcpvNrvFxnmLPuDp9k910CFgAW8OTY1g/
+yVusORNeLvpAIibHnNGe/Hj7KlOjJawiRhTLEk5Vl35t3Qe8nuY9Dpn8Kz+TEjMyP2SLNJ4/FS/
pjTyP5Kgc8j6Zt6u3y3jELtekFnHglawbF/1M2dvvyatIkz8j6C3i49UL0+eTV5UEw76bv2EVvW3
HeTgx3wNo6I9IPPT6EVNSpdjlu1WDZNMOVFSz/7nZdDzkxNY+gkgEtSP76T4l02r3KsZXh6Tn+TZ
dKv+KaQ1KUMna/IcibG5TxwbyfMzG+AdvsZlwHeqJbHzaLrEOsuC382IIxPBjNWlDOt9AXRj58ic
c08+1Onw3jUN9nCLcGv8CuWFIc2WNiI+AXwca4n2PxvyVAOq2A+93h48Ix+Ookyc8/qJrLvE1FFL
yM+RWuF5cNr8ihf9rmlT9hbNyQuw6/l9HOufBdPgIBavlRxJNGMo3bmEzdhY8JQ8CKy69xQu+Jch
1ZAWLCVDkR1GGEnzb0rg8c/9wRQ7OzbEsZXp0K7V4iIdWqPlIhyynpSkWEd+Ar8HE84Y5MO2Xhwb
rfGLOgCnQXPyHNgZsCceMzD3j3bvBNuy8jg11M2zGabpjfw9YpGTuiKOBmBDZ2NRUWWfYZFYC/Ae
YJRZxRYTZgzJtd/+MLOmAoM6MJmzg25XLdlCMTZ4XF6aj7KiPY9LXhyFg4PL88EQ5yYyYzmAMl0E
pq5F9ZpWlobrDYgOaGLCwSr7BUpy/zAP9AY6areSiLg0KzAK6xmQXbn+r636OvL3ji6o3wjtu81O
R2ZE/V2rw+IltHXnNko2+cg892/vLGkZAg31AgKlSYjAZe3aKo22XYTekXXJOk8TX9vilc4rto5g
V+TWeNhq/kSG8+QUP1OysVvQpX3V6Q8WjnKQchEdM61t+p3qS8Iu2IfsSgyrEX1vVGNSLHcfdUB2
p8uIaqoJ0OmPOcd3qfxkELelU74vBfuv0dQvVWOZ98bNvxFrU39jjoaix0X913XoR7Oc4tXz+xeO
v/pnsNzRukvZFuBbtY+66dC9sMhl+fizCvHtRuVQvxdTx11tlMEpK43wuq5cCBY/kmx5cjVKL9od
YKVM7doPMKWBH6BMm4rjRKHpXqyR7BDOqcrGIwRmnGk2i63IWMEPncWE3a50k8hUPAMMbv942nAP
nH5+JnGUUL85/hKPs3FB357dS036PowW1KZssTfCtTlfTN/scsJ/HlS04Qp0y5sFojn6NAdktpt1
+xFL1NaVN7XmTvNxobuCaZqXWVfcACPjQgdPc5swzG9tZpUMlplGuqA2n/QQggCR3fyb8uQxyD31
w2sXYlE9H8ZNQ1DmsCQ/mVECEPnvW6CariN8TVRubUE+SDjSv2qITCV367yeP2JIQqlgCpx7UJbV
TCFd0CAwaSttWuu1CBDEMQDuIJCUYPYw/tVa69+6OPkTsMC/LSGZai044gq1+1uV5WTyRtFF3f3p
KKkhgkgBo/XeOrTFl/UGQdSD0p5jFxjAy1Ll3ptqiMCkIJgteR1j1kqDZBci7Tq6544OA39KxuPS
28mT5unh4zq1nuzUOSmLxELNB8TQtgni0ZlLlnp0cLU2XdsDvuwR/E+jgGPI89qvjC3PPyNDeLSX
MXxWD/x979gQAgVmeMSepuZqgut+oyx93DvJpgB8cwmKP2qQ3Am25xZ7eCO4XsayvwCBZ7o0je2e
FHWOponxGutVdvLTtIQ7Sixt2c9nVW7YeBLg7KLEDFNicsqAdaDkmJ1TRYGXG9t1S1YtffXAldaQ
H01RqMoNh5QzbkombWtne9LGJxFB7cKS7IzSiKCjUsehP+2V7W4rOPoxfhl+EA79VSfxebEzccun
oiN/dDxCVtys0h+3ZCcWePTnmhBMKAZfmdLhdZJjQ7xqFkCyismOnPhEi9dvOh3PFy6wjzJ2xX1s
kN1qFanDdqdRggDWBjgwzROy8STe6/I7Uw9dRq1JLx0yjrzeQ81KnoDTxnTCmFoBiGLsFFrpJpcn
T0No9U0LzyxR3gUjqHdRz9RDYEx/XxqBBpNc/ql6r64I9PXqLtiVbZxjeYdhfVl7VZ4A7WvrJSlZ
8sZCRoa5u8TTTDyne0nr+LrUNn6PkXln2iPYsWbPOHaGn0LORmG1zoCcIkda7xlQdlL9J97D9ZCg
5XnzUOb9Ta1tubdDDEdyikkyatlT/okQ+mCSoVten/Yph4oe1sxOxNrJGQAJ/XuATsMBXceaYhWi
YXvx8CdyEpks/xMeP8tBZCSfCEyGc9fnRPuGjrGDqzNVx9I7O+ZbYIr5B6tjGqXsBHTkOHIZpMQF
enaovD69eyST7Che5x/WuHO76XvE1npSiop/Y63FQxqSBMj9wx5wsx5wX6PVEu8dkRoLurWXjrLz
tY0LAmbT4LTWny45Q5jmBXniUhNrVd1rFbGnZ9KTVwBgWA8YBB3hOpAi2iDytH0zwN0YzeG5NUf8
cTonmqBCERvSLNwswkqPNTB7NZIVNt/IkJHatVQprVl61vvFNKNrYmPeUs8m+XKmnXqKA+uk3sf7
HxLXyeZPRrllHFFKjTRBoL/UldndVAlfFfSw3bLbrbVtWi0NoToY4/kvPDx4wX8swbK9bRRnrRD7
2i8ypJz005Sou7QZOKQL9j6+HWp36KxgSNA3ppX7ud4deYCdlJwEdXOp2yy1LTKc84RRCR/5iSKd
5jadnG2ZjdaNCvleJG7LlHSiE0eOn3N30w8DCQfmbbTDETxYH0D0vzOYCQoyDx1xTub2N+aG+aBM
tlgdADvI4kFYVbpV8/c6cYLHhDwPhtlmttVr5xXCfIKjFq2pii3poe3cyJl/oMc1RABvwG4jTtVO
OsfmfSaQB5nkgGPa4wxCJ5EcOXBNqmfn+vkP7Fb12WYOciTeiRmqmrR0HsGFVjhtpnycP1iT3wOf
iWauLWTB5aTY6KJwd4sX81sbUh217gPop19Vqam2HbyhFN0UJK5F8q6aMKp5Yzg7gnCNdmSsDgvd
bY32uU7MrxjJs3O3NOZ5nDCsRVFXPqqWDEKxhup9vlvg5D4tG5WVVvrxq2CKeEhbR4BAkNqOYsLo
6nXirQgAwwc2p0DRNU+RQ1Ql3013D/2YhJysgaGUedUeRVC3dTRREWEOmJNAWAR6WE6g6g3+NH+k
5HPKb2bD8syocPAJzuxiwj0Nce5yMX9GZvwzSIPiZpXZ2jb+1xl2ekFTzQ0boljxbHHgXmB/vyEM
OzWTiO8wrJD9M8HdtlNZvwPxBFyJ6+c4eZB6cUSh6tJtfCDwmfxuIU09S9nvK/8caU39lNkTfOwS
T37Q9gtqH/xWf4+/NAIOmm6I4+KggaP6YDLot5uySPu3sjB3RmrUF3wexVOVczxfa7i5WPgSGW2W
VtAc3dmud2GXfa8IvIUDqBVPtmvxrSU9haKvkS/cUY17oAVeHHgSFCS0KtSNZKdVs5uskpg0DBBv
fdERkM5gBowHLYyoGX81FjgI1QusdfejSTkFoRBYygO6wa0GveDWGch4I3MQB8dF6aFeVr1hI4ZK
N31Caa+Gskteec8yj16dw9H5YJY0jQe1zy8ZHGeGpugWOLkbBEXkUifbx8W0Y9WFOIZ0hPAIceib
AZJD45BI3UXpzZZ6vsLuhpOxMNLbGdFOierGxhnwC1TWrZsnhAGyOZ6YNVFA5acWaNWpkasOjEHv
roTAsVyOtAEGIv7O7+r94AZvqIVxi27QxTIgXf+cBfJt6TsXq0CZpD5QksQ6PMrtyUaO87fCnqNX
MwKNHef4OZt41u5z0iNE6kkLvXve5MFl6jg5wNvf1ySr3dT8XI3Tm2rutx5nDTCbeF46H+g0UkZx
NmsbA6KTO2C6DJBc8kdX40G1kmZe966X3psbJ91NL4aY4UaF0TyY+kPlutNLNes1uWJR/W1yrL/P
1vcmOz7EpukA2l3ma0lR5aUBDjMEI0yUPrnpox3QS+86TohnIj36WAu7qSo7mf027WK2ihtZCGKf
xMwfOjmW8MloOaYsdtsJ8ifdNqltq4LC2qqOhS+ihaImjlDhhe/kROVfBJp8zy78D2w2AFgcMMhj
21l3h9S/jdEU0auUQ0OTq7/D84kfGZPoXyN8w2ghTSSOU/PmZyke9RooDA3Gax8wpgOUvQkrwr0C
KTAQcRte+P6OGk36u0YTAjBGD6KlRrT434c68f++jNDnHJA8mDudvjIhakQiCQ8GntpQsE5OexqG
5TbAfrZvMkhZ+M0X7+RFaCWVYcYHxMki4IHbbd0X/LJtob+quUUaYbpHPbIbDMiwMjPx3lWDp+/o
ccswchujlzXEr4sZBZvVFN+ZaCinmeZaagGkLfxXhL8jXdeEgqoIsDWOrTfcoZZPXmodtZzUtbwU
chQAw+/Y4BHazkbaPY9NEKzcjqptXzHcE7ZWNxyyJXOAs0f2UkyIjZA4BMsIlpPWlnropHl4Nl3s
AtKNS7+2wY3bR/u1NUQNewFrTiE8pQ6OFQuZrXrpO918+molKDWVXB1J2qaxQXWsZwkvHtujz7GV
b2msrs1QfgaNe1dbsBABQbH0i3uORVg7swOfK7rCKR5RGxBzpAojVQ+pZ17Bvj5OvthYXb/pzW8+
nf3PgFbWftYG5zzoBXkuCWhBElfaAzcNvR4SvnYLPkcEuxBP5vFdbbjqQvZir9iTIZNsMkIkmWma
9vfa51CaLs+jZV45bRRv9bx4N8crfrptH9+Zicf7xndgRlq9AACdbxkdRYREChalSqJsQsJoWxRS
DoNkeZ+XdfdD03xaVvJV6zco4vN0OAygPLHzhxxcpHuctWxf1c5ZKR+YlyRfLZpV20iD29356Co5
QVwXEmLWzlDOK+y2Jiy/0woLoQPokt1Bmo/fksQi266Z6/sP/fBb9QjVQ+VE95TENTSFdXGu9KS+
pmJpQWSI76poDFyru9aj8zPkJtyuJSjrL0NqnClbApndB9r/e5IRpY80qsBWcIOpZ/8eTOziJCNh
bdLK2XrqoYdtyQT0D4kUBncGA3scuBPNrv+Ulc7Sm1+shVPw9GcMy/lZgxtzSnyd1KWufNeFgB3K
+fhmOQBglsKorn3ifRlbYV7yguj20OR0g/T3G6YjTpm68SuO6YgnHWMKiyCys0d0/EtEtJsm6ZzY
t0nhaBJacEAYNlG28IXIaUuk04JVrh3XA7HGtEB/EXNVPfmBvVWvCjpNt9Aw65Nad9ySNrjdAFTC
l/zAB35cmto8qybUZLXGTdEC1Mvhsl4bBho3ZRdtCFjY9TMdqGnmVt6LYMh3ke9gHE3ihgxmrf5G
uIO9C9gZz6IgkjgKMO+s+wxq+K//zvpE/FTNJrGbXwKp2bG1MKQVZvS7kc5W9RCnk35RA0is9kiT
IGimrfZlykV8GExgsL0z7Uej8591RMF0Rer8r3C50rWNFrjBt9pOaPUkdfht9PSzUXXg8Lrk1kKL
/zJM39fpnY4IoVrc/k8HfFwPaFtrda3dieRBrmzM7mOXfFWFHKTx+OSRybRpRjfAsZ+dWhvBakPr
CoYFLLei2KrOHasnDSoZqs0ZPRhZmwcgdC9lEYFSSNnFiiHf6yMaSkkwceQpQ5FUlglu4GKDPegz
tIaRnSFJUHdb4+9tI/iWZGMNp3c09tPUTscR7dk9CovgTtQ0k0pwT15jNhhu2uiaIwThUI4eJTKL
8azcGiyaZJxYNB4sSpBgLD7asba+eE191iLTfU887xaFlvMLO/Ot7AZymUxvJ6K03U3FO9TpnY2P
7K7Lnyn2QKw4mc/QSb7MdCE1Tzs1lAz6Hikf9sqbry093Il8PtN/dxq3+tJaTPi6cXgySSTDN+b6
a1Omz1AdJQZdNWSrUHTQLqgH1R1XQyp6wvs41s/EctWgxA0wAlpQH9czhGtypSWkq58a07RQv0lb
NkeejTK5Em9hEqXCJ1vECOP/DiZoW+Cfy8onYQftPnbI2lwv+apajihH4fhIEVriWOWD2zKXngNi
FmX7lz2YX7fCtDS2jxAEQekQB/eQ63V/8qSiuLhGlgdfWQqL3UxjB00wyoRSHeKQLU9qyUxHOx99
cw+MlJKzNdHfiob5zWJBYI0DIHckLDWC4zB0gwlAsW227s1o+4tB++mk5Mr/1MtZo9OX8e2ETdJK
Iz7r0N+tH402joisvZRM+XgcrkHdG4e1DHJnMClMpfJT5ciApGkucdEFvfZKKdNt/59ZLsnZpPHR
ZEFXHF3NybAf1UPjzCi+DZjt6qXA21W4bn2bFYmEKo88jdR7D5cau3OPePRU2k+1btrHfw0J9azG
IrcxZjRlqtOrZgY6J6Bm4v+n5JgTZ5v9WvFprp5u//29PIN1EXrFWV0rccaP3hlEwLRgdLoQ2bdt
Zdlbo7m7PqHG7Njkod3RHNfpxL2rZ1kvWjyFBBiN0hA+6wZKR8+yntSDJUC15mUYOh+JkUc7LXdz
pof1O2pgUDe2kcY3kfTxbczsPzlILGM35Hp71fE1bAPqrWcyLK03NfbwG/Q5LCXXxs+rQ+WU5jXt
ZUQD/ThaJea7E8f9lyxLOLJMifmWddPbIDWItKHEPotGjjGE0MdbXwPGV3VRc/WbOPC3ReZDIPcR
3hp19CL94A+M/4q3tHwpO9DrpRmKj9FCKTpD3lqfqffo1IrNKN9bn+nZbjTAF8N2TUmPva1TVESt
RG3SIeMQnYYcQ0xB8H0S3lvh2Btyy8gw16Lh1k3+Wwfp59ybsQFp/D9OW/XMIaiVshKgrEn6UhQP
4rUjHPXJSZr1lWuVzZaT0jwjc2GvQ/yRgSdVncO2wzY+m0hw1BGo6blvGKGEO3Wd2nNF2Sn/zq0y
plLLkalrD0HagMPsUQghHP+t9175tUNVzRlpmJmGzr+NsoG7Jd3jQwiTo1+o7BuB8RGeR0oraKl3
dba8LwF6dgRy9YseI4+IU2JKPbodTF1RSjMVjg7thLrNsyLmZ3KJ8Drrs1eXB7s+uLgFUvEm6aMO
JwJVW0sKgdUxEFQSwDRCsKT28c6yy0sJuh8y71IVJ4x3WGnZgm0AOWfLLlxvxaJg+YKNYpkf/ejU
zM4lnRsSJX9xppxhSTqZ/mRd1o8lGpgUUAHPh6KBTWj0jXlYIrvxN6ljOw9t/RM/UMIkpkueavms
CwiWcIuNExnmQY1wZiAxG6mDu1lGaO36FMHFn6YVyB+dhvhUebBF70gYjZJKGQus69QTx7wgP7ZL
QPL/o8q12uTht8BpSN4mU4/oLGTOcDun2bVEtkrjeOCn6pYfzF3pKLXx9JERjRBP6XldAVYyg4mD
nKJW9MROw/pKBgCYTPm+sIXNu6rutQcxGc4x8/w926TkbaGUVQ9Fil+kg+N+ttuPruLEZ8tmlx+5
5AerIyJ1DieTuCaEu5o/JYevJZJwm89+sTP/O2mIs7jaLlnsHevGxBjbODbk7mZicjN8iS3jm5Z6
05M7ur9Ywzb88fTKsZDhXEwoTEd0S6RF06seLfaFcIqXmr7FVXjiWQ1jG5knpZ5lzZHZAM4o7ObC
1xH5xdpVzaqT2Ym3KWlFazeDHNZTlY4OPBRgTGPZUXCMCzz1rIEaxsxYqrNMa+jv6lVAtiDaaKli
wvRpbcegLGGDeZSv8sRX9j7hFdF8YC77NM5e/S2xI5fsJIKTHJt1UmmeI0PARCJmLisy0kvUsMX3
guBmWv4NGEz16eo22TwR6OnGNsGt0988RxKO6ertu+lio14pi6n2qTp3HT19sFbaVhXa5uykT9VA
v2EcHsoh7n7VZvegM2D7MHwEun66VZPKWs/qU8NUj32WfvCUGtMulGr91EvsjVFa98aKaM3YdloD
ojW7R6vwT5PvcOSL0l+r8gQMF8yBtLuscvug+TmQvvkwtedE0+LbP9YaWJzxxi0UHINleqXO7Yjm
I1S9ciqGS52Bz86MIopTSDWz4ZE3zlv/3s/M25wEzYFm0bR3TCJuNdrmOx8J5a+617MzE97xZKT5
exUt7ktC0tDeHHKkX9QPIbcbpW1nhv43eq5wd0Xif8PHi/yrpTyd09cuG5ej0QPXNRluA5nxz9WC
4sBI9SvDfFDzw9S/qE5wCgeM+dM2Yb5zX3xQAolH8au5fAl1Tm3oGRIe701fyxjyjUSiDEYtmOfC
AcXgEOE+65dXwZf8FBvuntCG5TUOeauWIqBowXwOGKhlu22TW8R6fvqfZ+NEisBYS9JYH+uMG/FU
DZjRr2lMWHHu0mjrdOHdZIneNe7wh2nvkVYiKXBYDQ/25OGpBOX3rptIbxo8ED/HwD9YaaJ9emU6
P6irOZjpJw8Vh6p5AMziGq59GbEybVA6NY+DozvbZqxIX1dj5UW3MSJKpU5v0AGKw8w5qZZBPHlv
Neq9rTDb4bw47nj3AMmNvf/DKunrcd/ZURDuMpjZ17iFQ1trOPCaEIW9XnwlaeGjG70HX0w/1flh
qMi3LspZygkpehFZSAZ3y3CV2+8hn+GR/3fZGlwuLtIqmq1vkIzRp2H92rWi26Ya+nUNuboa/OGP
KM6j98PBVktkiWlfooYusGeWDvBP1wI3A4pCDS8LdnkGLlcM5C8+BdcqSYGS5aDZ7sVRi2FO1UGt
76JxbL7Z1CwMJb7oft5e1ZKJRiklVs0X+/h74KHjVk38DITKvo4Rw+IzYlZia3fC4MNsO9McOIi0
b3YWAv4Xw7Z6dOuV8aWcB6TiSI/hx9WRSXp4OtmPdkvTuhROtsnGHNMB/WcMGjSx2vyVS8I54w3u
nuYdCTMB8AZw1jluf+alwRFY+MptjCK4CtypH+2cWZi0E6xJbKvI7MTX0VqsJ3+woGlUGfYd/pu1
6iVljpRCfjX1cvAbcUFydtXsJMQI735Ty6dqW1gyJalpjguQbwx4ULDChnOCZZv1oSdycGPb7jmb
a4IojIAe4H/9RY7H6XCgmaTmZYVh/JqCyjkMof+gFMRJNX9g9PCe4wRvroQriLnn/BHP63we1iwi
m6L/MmSR7G8nEnEKm0W0xt8iNBHwjaNieq9u6roApP5Y+16587Blv5la+xJH4neWOhIiSS1GMdSD
eSh+0goeps+lGEEC/ynG8NC7g8daXj20MQlBdHg2QZeBYxiMBhK8XFSHwH0dzerZUXUYhAVilGK5
6sN+ScrwgelsgqfAwiiTeNkxt7WT/7p4mQaYfep+Tc2IpaU3mNlWmZWBjNK+OGJ4S3IzPPv9AAzM
SWFmqzrDzjhTc9YIr5zI8O+lxl09GEMX0gXOCQ/NouVXzb93t3NvPMdD9GseZocEO47fVjQXP0Gf
O21B3EHCBMXAkQGMNEKA7BflqbXM34iZhod/76uXmHu/lFoGTERKp9SDnS1f58rW1rdCt7e2dU8+
VTSWOYnWZX6wo54u+ag5yREYAKp/Op6xVwFxp+BQI7b4O7H3lyLx6WWpyo+q3rnZmUOjFDJjVH1Y
JIAdZb9tdJ0elLktuXI8G8FBnCk+MVtjPiMQA41M2wtcrQlkinL4YRYZl01lRCdznj/Wc6/atCvb
qnZRNL9Xptf8IONRFT1GbRMfscww0OWhvouBa7gdQC+yQ8wDl1+/mvT/Hd7S1AsPXVfem2Wqr27p
XTGon8UABNLQaBLBC2CKJjSiF0eWeSx39DjaJq92QR2/oO5v77psvNtotoyMxonwI4tlxiQfoHR/
9dn0jb0Du0wAW1fddLqTLHeDXBcozGjglB8WWlaGJo+vXmrfA8BNWfCnY/wmpzr9SwD5BEV6fLL8
VJMhM+mb1iRPetxO2No6pAO6Nt8EqZ0bVXEIgfYWVBwdqoGqF39YcWbcVm3pdhuH0jT0nRvQfgKX
k271WXOOqVfMN6RYOxduwgMKkq+cNBHLRjIok8MvwilsHSdIbc1WdymLh875ZjfjKJd5IiU8nfa5
cjDqo9k/VDom9t4gPZyF7RWBOGOxuqBLKbEKPtbnDcf7D9SiGPHF4yxBdLkAIwsOz98ToDO9ViJY
B2sYFc4pAZ1nvOfJDqqdKxUtFXQRlLKLrWG4npmIOEH0IGgdngnEYG8dPeOErzw6rXJfmlanYSZX
T21RycIp0ADKesph6cJMzfKXoVyercHE6Jdj6ktL89GkO35lVIwvxSFRLDPcH11iJjjo2LnUIG4M
dfPa2/l1bO39qmgaazo4InGmh9Jo3V3ooo6tiedQBV7S+tvGnfqvYZ5fzLj2jsFYzztVoHP+3I4W
FnSur1++Md3L0lp+0fatfnSR9adn8HZVUwwkHdalntxqoxENtumS8WcwSMaNWT83tOvvSnAYgm1G
TtFPT6lBkrsaAEwlYCIDweTOtmCrxn11CrkClfnFx/hxgU0AvcNyR/DcqXWI5LNS5x5WkvEcje12
CLzgNDl58ly6dLLkoQll95tiJbWML0qnzK/g5ZyNniU2wU5Ofk5auz7ltUfsT0uU6tqgoczYVoZN
AE6lFwe17s8pim08PDaEgEhnQUrdnd7hPfUThANRASyT8OonDiIx/mxdXJQfC5UjOrMEirzte0c4
xvEPkeoLqvexO86hYPH3zOE3a8KjV1eIxeKy3BcaJM5/iwDSU2QvyxLuKsw8e59kjFNiQYrHkjB/
zvTebAfPEdoMc59xtd7LoK03jqDlzXWannVh9ZsQcdvJxF7ETElicEfE5Q3FM7V5zKkCwJCSz1Vu
1F1XIeyMZn7oCR+jeWS/dBxBOCH2n8vMmrDVQ6TnLYT/I1crZxotpvGBcueWywDAmNy4m9vkTDAm
srrkKyuEVeV6pNtjJnqqrC7+MffC32Al6y9BtdxXZ3pUfAK6wE9LptFfaXabmY9FSxbh5M0XMyME
zlKCKW2cmlcttUzUeO3wtKJ1Ve/CQFTe4mU+WqIYaOob+St27ueqNMheas3Xwe4phqR1YgSynEqe
DecVnTu34ndRL+WDejaAqdonGhq7uDSyZ620/A2/Qfqr6H+YXRNf2TwQVEgc+5yH2c1rhxb7hlR0
EY/z1UEvvE8sPVo/XquMtuun2wTh9BCFD41gPJFW9Qg4HKGKISbUilX6pYx1cBkQb4xIoCmR4whF
nERzSPEZkUUkDfttzPg5qSdv1UIyC64uouw/1HdpGI0Mg0b4uPG4/08RuzOeB0k39Bd33KUIvrnc
cEKzL27X92z0iC1SlEcXiIYCxOdn2qzhQdR1/DbmVrGZw/Q3GXnJmxh0us86wv19E8Wf6/GPCN9w
z791sqvMwH/EjFhEI44edbrS3BvWFhCbI7E8nuBO36Z6c6x70vY6xwyvtGHKN6CrRKuHWBDLJL3F
AxlmJtZdhinNfCWG4RE91cIUChz2X1f1QETrUgfWhXYFHmOb9r7fZ391xJmRHTs524xwqu0c4r+2
ql229sygcwEAYYxs4iEctKjY9G3aEzTIg5YW4Q0R38mVWjP11pIuv4AiGEizske1nTFtTZ/UqxyS
7Dp2Q+UzrnPNOooYPMsIDGX0aCqmoWU+V9wGWAedgW5q2oX6ixon6W7024q15NSGlfuQF5GJ4Ytf
tHDFa+AhNjfFVz+zggeljWVJCB5zMb7XNW5bTL7BZtWz0T1ybp12C8N6WQXVf1vywTJcK9QS9CiX
/GdfG0dGX/ldm8LhJoTzMpGu8tuGkhP24o07HJlEI75BLiqPywihK87Ko9ZObAp8uxtzNLPnuXZn
srTck9pe1cOYpChqalyfWfV97o12o8oIBEf/R9iZLceNZVn2V9LyuWGNeWjrqgf4PNBJOklR1AtM
oiIwzzO+vte9iGpFRpVFPsjN3SmJJBy4OPecvddGdSn11AlnmRSlqhl2ePJ23XHTdGjvpNyBz5D5
KaWfH8UaFDHR5JQP8kPUNHqAlarV5MXhpx5iDeCM5ChkPZo4CdSVD/rkYUdPyo/RTGGuCmmNg4ji
FmGAchDNbhU1x+qUxHD/lTjeTwXdIWnYhVJHzoncijtqUm/p0cXpfF4nbbSIiYtBZl1CBFqFIFGX
4R0GNM+uSqC3BZZcPjjEW0Expx04VN3voSD9JFGikNA2z3tPkH7KpfuMjK1VWi3ODsT7FkDjncO9
EOSaG+3cmo5Q3oHzgJnID9p4zjW2yJ7rqoKtfJjGP5Z2easPYdpm38u+/WQIUX1fgurWe79JbcnY
xdnFzGMBGvS0a+KE7GcUDxPxKvCp5mJr4FG5hEpuPShvUqIgH6SkhcBTxK0O0XcleN1tMofuM816
rMbkfGMJ496OKvqFqMqFO8XM5V56l3LKYlKu1SvZKuaXOgs/Rzt8NGK3u6q0sU/xMv2UcnO5X4uI
S/N1tAwnKRppjdLGVNMP2wZWvdQvIVgIDglQJT92wuRHSNAskl4BsYEzVmdII6x+m9okWRrKch2T
1HgKB3XBiJN/olS0LmWYP0hXx5LfZQM5ZaynBu8srvOhFfs6zeGuWBl5sfYxtYCkmtSiJy77Ax6a
GeQDReBTqYKiYu1tIf1sZbVvpJV6KA+08+cXXXfAocXOvc+HY1954V2rteA89lEODamMd4Y3N5xc
RIDkI7u4cB6/I/YHM6PU36c0vCRjDVpBTOzL2dKIg6TCl0VTQbfWR0XfIZ4iLmrVlemVe5dzGdPE
eAMhiOGsVfkaau9r2C8ZXnChyGlxVhSpaV4rOiUHN6lxqshBSqh2F70b6PGCySAjKouPxVjbG1pG
GnFlk3WeFvLIMDsAG8hZtuoZ4T0KOhEENCfPC0M2nN6tc2rDvr7UHuZ2Xz4NRdBMPph0cnLiiXw1
T35wY6HXQ2xRE5AqxNKgfDHNnq37SG9RvoxdjrBDlKItanEqBrTjV/kLInT6mQVzshtQe63WO1PQ
5daOKNnVw3a0iLly1PkxCEzxG0VJQBgy0DFZW2QacOq5RtsHhUxgD0OlBQGpR8YeDW+6k/VoR1Rq
ALrI92ivH+XpWE40W9bvsjiNtnPJyxUd6kRJg2dtQQJt2/ZnTobEc6QsrbBueFuS9rzd0KYLx91A
71dXj3NWYpUxl2OM+OvYemoJ1o/Aq1BHceYNuAjlg4sudn326z1HfDUdMWVUkKS2v74AvupITuOl
m+YSr4B9H6V2IM6oA8RLuR4DxcTTk9ksjljnb0D7Shc/OUt94xrfB6NQ7hrcKL/QVIaNVv4EWQoE
aE6totgWteqE/7gkafVaJCpCjLh+W8T+FbGSKvCjCPXFS43NQuMmDd3ceqajTOgO9NBN2JOmoC/V
J+X4uA/zNv2CUi4FipgCHSh1hcEWSPF5Px7tual/pkLjoqGj8dFv7iHFWV8LHX6inFI6fd7slwyR
SjWbKGqpLI5R1y1vGW7az6HraKUEHtZWjE5JpLX3ZYgZKoNGP+so4zeRzljdIwMBQ5aNIpLi6qGe
zrJTCJxav5a5/UW2M4O2/VkGjiPSqJieVUPwVLrcyoaGnYU5Nc4pn3NCjOjfRW4I5GGxpifIkPW5
jdPMVwwo9LRintOcwwv+5qR1us9QbfiwVJDZwdwMKGcB3MkVhILRuAZohZ57eIp+03cuG2nGoHJp
6kpGVVka3X/NeKqRW86opNM+tNPpwYpQ/Ax6ugqaRILKowqF1OymHtmyNx2W3nmrXaU/rLY/PO4P
AwLex9GsLlnVBC/yAbzOHelxdJOvFFgC4CYBIXVeorzU4Fb+UHXaSdL7Wuc4zxXWdyXzqo8cj80f
12IJNrQlrqvmNhWOaB85dRTyksR9p2EAmbiguDSAedsMb9+3qQbZ2BFqnffOXurBf+EWmg4h5ioe
A6vwLQHv9aoTBNya6vzHqpST8vpLzyCf0QmoS+9qWcSsqAnk+rCPm5dWg7HXzIhymlqvXxIPK3Ll
Ka+qa7r3HJak0MPVNRmOJiaatS2M4LPdD1SnWwLIBFG20w5LnByXVve+hQpYRLbbhV/pzQjwUzg6
mzhe9k2NJoG4QuzVau1g5Fa1Y14UPTumoGCgXUQHr/emm0uDEvV3TJ0lvGJLIaK2yMHKzLFb/Jhr
0TeaNjsUEYLbnNoYgZCwG9G6G9FaRLMPGrp6RMpCTQncWAKPJ4cpcN/i+EJpWhab+dOsmvmeBdOd
4JqXVcjWkwZc1eMdgAMRaSMjahKZ7zaNrmelo3e19uZTsyNlOrC6ixoWX3TFpbNiOcUmH9G7OXlo
7iL2i8+wkUNIZAohrG6Xk6HF97tGTvPdmpviIF+pnkoHJ8/owMrXA8GJ2x5a5oYe3XyVXzaxlVtC
Fj9fncWxDjGzzSTPj1VsHoflREQkeGnN0939EjTpVpbNfatso8Lag/aGq6XP4TYCL3tKPaKeZuPR
GRh7sOPN6kuP503ujuW0+9eDfG+EjgCau7nL90sxKWirRTnrLfuurGfEUrtDumtNJgF+1NvY+j1o
p+vrPBk/pzb9PShIa1srIn7KV9vp9XNU2s25qOvoSrIH+5m+MnGIG/G2NfovLHf6i2Wn3xr8Z36O
be4qBfmGgbI++S/ioBXRxbIXALbCEqtb7s9SX0joZoixjQIDwi5F4utanA4VZ+kS2AfVzgF+48o+
G4HR3jLMIVugRBHxTGpPxmJobRdkrZe4zwjeTclCXRsfodKwYddT2+dW/tl7w8dcZ+nOMgIPYG13
C4nyenGW2D2MKhkDhACfQ02z3wnyOCVmbjyM4Fh+GVlUBa70lN9HkeWxMNLjT3Vj5IgPRdYUQYKV
1cUwZQmjp6eAItU15BhSVxQSRjfFxsbMKkK6XOedW6ayMgV/6XMQH3Ob6JccGYO4apyetBUzhO9q
O/VPaHCUP6ay6BsJLFr/TgfSEDNZtRtrkNgMFIx3w4nwWYTOvnMN4zGrr1AffBjuCcUxyWqdPxhV
f12fqjApfe0Uuuy4VgWAbucBn6uY9Kq4weW8NRgU50w7BkQsDUTHULy959LJkSEpHjS9Y5vG9vrS
FpkpsGxxfGPV3Tl58pF1aCMPBiSeo4RGImilpy5zXKzaeHGVWblO0Bru8B9+NNL4IFLNsTOcnGnY
rCJUchIW4n0R4TFmQP1EoFu1T1T2Q4xWqVK6KdpIk5luhHiG5NOkUrY94V63eQA9Dt4ciKkUFwff
1oZV0xAlAvPnMZgGADpmWN6RtpU3eoYn+WoRbyUhZ1sYlJfSGn6LuAd3Ji0/sbOrnCrza23S+XFs
ppUVWSj5EFlQtvBrEGoiHwIX6zgxVtbu13v0pFPSKfCGDK5VbnsEYseWHsFu3YfVIVPF0UKqWWug
p8r0m3T0jXVmb1oHfHeBUOihyBccDUiK3wrEH4kdPU3a43oXRSdySPV0ui1Tz9S9zrNbmgCc5zCd
tblz98Wy5GcLtd/JIPFZ+miRRZDPCGAe2olYm+dEiQ8EZDMpNT330TMQYEZeyIkp/KxFBn/EswLz
bC4Wy7Ta0gQQetcoVJatlRIAx5nx0wzIIpFnEdKfS9a39q4MJnJohWdYK0UGt531uJ1TZL+F7p11
jQ2a2Xgtma2puhN4VFpjGrok8axczGuSV9ouq6Bm0JvWnxD/giUE1ujPzGY/4iJ/yp3pIK+rMp51
lMhCXacG7BSQeXC7hAuTKOOrYefqcxzSe+JUXrT0G4GUzjaabTD0xk8pqEbEte9rTHiVERrw0QRh
YTLHp8TBciKB3J6HUTdRrlmL83m9Rvkwel9W+gEx1Bd7Jgu7nnKSs+nFDlYc/0imDhVouieX4jEc
EmKCpDy/yTCVFeNtchvvgUF+eQNUewP8WT4pNLx3v54pY4eA3oRgtcpaPJ05rdfXhIBXhnqYbLJF
pair1tHxrgtUlokMejuyrm7vwLn0DPs8s2t6stClMZGx7olXdk+0hLunAJrVKWOt8x2KPanocIB3
HdHbOLui7Ka12KOhCUZ48WJiXlQiei3rJ/g47jhjHzz1RvmqJLXFhj6fj6W6fAVsUO9rhFok6Bbh
zg1YUhQNCIU0hQVtjjDOg5xS5cU+zHDEk9l385bkPRxj5Rljc36IKnW+GRq0YSwEPxxsrz4CZ05W
nBr4JVnOBizMc/Sk1ulPblQIFazZegW5Pm5o/mYwtBXrdfSN73ZZvMmhvKW63YG1Mjh0dctKCV/8
mDNF2q8dHmTozG4y7whvc/rQYvOltasqJVcVfUod0xhE/54WC3lK2qTsoBxOF6DVcH2W9jEPv9GM
aQ5youDpL/jFoKPp7Dtke9chMaYzB6ZqzWA8NNQr5LhyeV505AD1H1ub0Al/L9w8fywx+tmjRsAh
Bi880+YYryYRl0vUa8J93nvWQwca4bkyoU3CAP6yLidxSMKJsFHIk3qsEQ0wtKqPtUtAIYpVg38e
jRdiS/JNKjIMRrZXZCnP98pQmJWICaTGZPzccQwJk2E3zhAiO3h2m+KH8bpLPNbIGwaHVvoCo4kT
IDmM0B7RgRKrHIlAezZWkUIedN88hbHy4QrFTcFgbO8sYXVMk5yd9bgMF7kFq39UYMg2nliJWXes
FyVFtqI1pkfuSU2W86Izr7T7ZqNnGGbacukx+2Z4jt1ubB8YNbdQigpaB8ZJvpBvsxvU9vUA5M8R
fQ85stc0BfktNmH5VmzUz9OCwWkiPeLUBVAibOtSFLAn7Qrl7CgUgL8edEBlPqO3/GCaQs4DteIk
W3Y5WLB9W4/GJiRUwkcaRn5ZUAWPlGX9NeryPWNxjWxS3dpaAYmhqmiApSJ/ogOninAVlMCwEHJK
ItZ+VRubGiKo2f2m2vF4XO/W5PZgzg0erUiFdMg+eSu/OzE5aA3kVSVbRIqF6k1iDAqdYJ+6mzVY
oOVr2ddjyPElsVn6Qv8wRjRJuNHsxaTcD4G4ekSMssfAoTUYqv1fWBoTDAQOGB0zu/ValCyz8uSi
tSXIwggbiU2aN6zS2bM5uXe6FcqrqC0pSf1KMGyIE63op/K7K8NUPcpn9YLwyBwPXao1q7dHGnw6
yB2wteuvK/aVojyh6K/mr3qKpoyWxx7EoPYUQrjw+ZfzZ4QRc+3T86HUU/RSLb2yJwnTxxq+KAbX
LzOdlzAcKKenK+aH6bkLtQBr9cI5X4rQbOKQ5CHzXDLvJIyDmTSZjnBR4HwO4WESXlAHT8uJVYFy
aQ5yX/AmzirF+5C1ym2tNibaixM+i6Ej6FOK8eSDBp9+Dw8LN0yr2ude0UABzHb0UTcVYoDa+0Nk
nrdR85hn6rxVi8DZ0So+oRmG0dcDPwAOkLF1UQg8EW85XtwzbxDDOGUyhqcy5+JAgRufQA5BH6HN
XkUkJ9PHepCd98gCfrCeXrFizwJUXGyXSbVJYYViQKsKzIJHa/uBVGcR4EWR35xte/h97YVpiunt
syu0GtUHeTqTatEnv1lFo/td55o3XJDmzQgqYtsmYhGlydExsx+p1iXoPseArf/4Q4MMfC+ISAl9
rDgzEln6x0VNFoMWLzBuSgT3Wo8fSd4mDWX4wxDMCA3+leH9wZ8KBm4vQKA2sntLMCrVGNLag2TC
zbbt0Z4rSnqxrNjgg2OEZkNxkLNy6i2glvKKUaib1v8hFXFPQ83QxsWjzN5Fd580BfyiVO90HJUT
jMe3SHTvVXJQVnZK3iANnFxC1pphfq0NRxASU5dUOLlPEBrdeTFQRcmp/kzb/pYslG8jBOCydB/l
/MRukJzGdoIQQsxUYme4F2y+Llrn6ofaM3Wft+NtQrme7hMyfje5p70atRU8dEafvxKuCHjcG+8D
vDTcJszwpYxrYZtFatDy1CYdxWWbT8dAnZNbmJp3uRzqLq4KuiTgbkSN0ysqmaXk7W4DNugPpAb2
XHPP1H7OPqps7ZLh0LnQJcCsIo8eHqWjLmKUPDYNLBAaFNRKv7hKXflIBhsRbcekvxy/Ty2B8Fwu
T7JF3AIGxpUJgKZWdulklVgNmvocawN1NfEMBCQNoALd1rhPYTYi/RoenAinb2DqmKrHHAPLqjL1
yumRqAAl1JwnPUA40RPqfo6TElr4kN1UB35PoxsLM+ip3CrK7wrCL2LgrB/ritFBSRKferrv+iq8
st88zqEZnkaLQZhM0SBVfFgVXKlQqXCEzTV+OVA+e2b7b03jPCB77p9Dd1Hfau9LQB/ptH7+RH0H
h7WtO4zZUa67GqDOC9HI0bZxHHsr114Z8D1U40U2gmx8q/4wfpR6Fu292G7PixrCIQHXt1Fo+t8h
H4FCyQtnK196E+nsjMxrjmUCwFp8lnLbCJdkPuQURQ/ZpsI/+4FeOD5VaHB2VmDkL+qygNHxdAI8
LHcrBw0YgU8oqLEbVwXcJsjwG1s4s5vFnE6ScaYtKiCftHntJxuqxsQQL3ab96XWjIeZKggp6M1C
B3KApDz58qV8UEzgewliCD2b55MD7uoQ1e68B8MLQqOec7+stOSnzXYwnLvxQyX9iCnGYzETIz2J
QnUQD46dTGe9Gt5jUcAuRRRcB/wb1v83TEn/lOnEzCoRNcZVkT0zvPgu233a0glwu3elSWgfC3V0
jjFjwn1RkvvdzDhLYme5O0bFfQYsiXQY2ZXzGGvscRePbbDsravmRHSnvO91KT1Oe4b72dXcJaB8
+OEHfVbP9u1IjUX+Cqw/lJXv+QSurIacvddjBPmEgoambd5K+hn7lo61UDJXm7hRriX98Z99X75M
kQdkrIqh/5tE3OQ6HKoYz0EcFNWti0JaWoZrXz1dD+4QMO8kR+Wf2lK+x9t1lk9oDI7M8sNDOv+M
cs+46bE9+5XIfVtUa9iAyfmWhHO9lVN6V8E+3xnhvWs58TJt+Y6psNpOkUtQ65Tp2/WWrGtxsJOT
yXQgoaKP0XWJOaU3G9Mj9Fi/IYlnUwtHHfng+amTL8Pp3YjoEs9ifcoAIGOB7ZVDaCYj5rHmJK2/
KT5fv8695aYs1Y4M5I+8xCVKWtC3BeVz3MV3tR8eAdboyPwoPGzGtiKEKnzIW6aNJG63exmsMBgp
qeRhDmzKA97PrES7RH1SHR2zvAx2qJ/MGh+soH7VGZAnUln0szUvvm2bxu9p0jxLjSycELiWheOd
CscG5ZXp6iPGbHLmsJGmrLVHGfVSNADPu6hQ98iLNd8gENXXpHaA5PbqUDohmYhVze1+XnZNO9j7
MTa2sk6uTRrUIMst1Et0ysDhvnnQNnxbyWumOz2VSYgEC2AVXLHQmsnKS2n9W7xv0cW0G615HltI
Oq2VQNABn70l66o7GVTqSZqiDclpBpcWrXZPyZ89QyG1y3AZ/aoRKY0OWXe60FZPw0Dsu3g5B0FK
ABjFDq2Hpjk1SVlurdhGIO++NnFGF1FDkyeSW5XeRTdRBREDEyf6YRPoUQXAgPuOjrl0C1tECW1K
vP/CCWqYQXknBxTtfAjgUiOE7T2jmD6qAf0jhGDhux1RSQpGZ9jCHS1mMrMmG0wp3NjkmJoWfh6I
kcpmKHuN+xR75iruTuLsL5OUqc9saLdMaQirCzHGJ+Ho7SEpd/tZqX6OmnkLBpKP4GlgBQogX/qa
QzZM4WBKyIeJ0quH0ta8NG3nbtdZ4wpcxGGVIeeeijMIm3lvOtVdGc2Yn2hJ6D1H3Sadyfuw+YG3
JsaQ3VBPC1chqhGPUNntertxtKJ6c5vgWljMi+xsgUohgK2YzSPfXFLlI8rLfbKYzitwoekUTIjg
epNzQHN1YnYT0YZMXpreMU74tw6t0Pe6ZgDKsjSiba2yP6CBQz4Uop6HCO/uOQzzrxI3NBX8jcYp
yEIVspB6tugGTCxkLENXtYEgMlB0rDTkzOnSfeF50xOKNOR741tgmWLW1tePWE7ybyn4Czmijcxk
3kuSocpADJgZsnzbq2jF6zHuEq3qN57N/y+4OFjd/IUsFK+ATibn023dDOc8M8UGZmrO5VAl+6Je
6O2XORJedNI2cq8n2tnZlV3Wd0lcQjdq+nbcUIsWxkic5PgjSvLDsiTuQwMo5jKUnEKzOvZ3s4Z5
BA0wOLYxeZVDFga+vMqsKDQ2nRVXvlra7/gC7Z+UcidFWb4zqUdtQUD5qakNd1cIgLSSplurWR4q
SyUsyJ30U4RIeVM7+W+DOehviE+wqzRMRIeQGDm7ySgehUA9L1jiMeR/W5WMQ89GiuyIx7abHtah
JxrRfhdM3rbNg+hcxHO/QUyxl6tnnuk/nCW6lWNrvcJUKw4dwOatfJn0I1hb8EN+5zJ/8RKX4yGw
JHLkiX8zBG5uspmz4uSgTwwQyyY0gcFE3YWGIulAJLo+h0Z+KUYFKYl4FVddyS9MSiXoOkNXRbyg
wLi4wXizSwfhl2e9zEaoPktbWqqw242TJf9UkH4PAD1Ifn+QkbTgdpcHZufYyrk03Kxv3+SzdjKX
p2hh7TKdufeVolM2sf2ZGEt4sO25IiVLzOzngoR3WcgyU5fRVR0InyPwNsLfUNvv9LQlTdnUaaS0
zrgL0845elqyvCCQvRvRON1GPcOjkptnh+H4Q6W6GoWRmOVNOO6Pa0wz84249DlbUbyRmrfVJ4jy
AafKIaKPMyYRYVLixEU+WdFiIwBWsTAiiDlL0RIMFw59ekFLgNNbt66O6j2GGFuewmSpmbDB1k8s
6CLyLE3Iutixl3+ryRM4ZxkaYXKI2wdHNV65JhmbdOMPEv60exWh9UcuaxOXDAYAvmPMZzA1qvoG
4qDfSe0C/JJwb3TFuI3Lyn0IqJ8hIA3JxSFfK2kZhMv7QqUEZ2sB+hqOmKgdAsc2RWY8GfDQv/bO
RY1GuBPAVM5BXP/IBSVxRG1pDWfmcgMUvpvrjOxzDV3n7F6UrUObdr9KFpum5cY4JKe0hYwtnoRq
ydhkHp+o40wqaJMExd65pRO87a72biWuwq0STRTbFSO+C047BgxsCPxWUosUt6ZluUzbMiOzR7qQ
oI91gG/cK0BSEXuMV0lqBOuGGYPs/ylanp9NW418R1GXN63NCIVUHtT+0bWH8lzT5biVM9J7IBmb
RC/GN/kMxRkSmQkgUapp8XVspudVJ6Mkan4t8giDjeomj4pSHMLOGFhfi/RRzHnURZB8Zseu9xkm
oM2g5Kgqq21jFeOnW0YEfwSChd5OXHDu9JwsmJcCI7Q3tOnSQ1zPwQtwgN06qgxQnA/DQ1pr/QdL
qXJgjJPB/nVvrLKouseiOkLeYGwZhidZwrYqjaKAe/0hnr0L2F+diSFjKqOgMUjhqFDWNjgERsLe
pQ91Am5K/aKvzDCo2C+D3gn9s/akpxTwIg9OhZiJTsUbOrbtAP6qniTT3olfaBymO7PEVNV31Qsx
3sbvCr0v/hREqGUMmJXUfFJIGfd116w+qsjJdi7s4pNs8nPzgWRiQcBxOkpR06qfbSKGt7mczLAE
TGx5w6fADr9Mgg4GJbnZNOBhR7Ayp9Ymg0ipdc2vkFBJhNksIsQM027RDujbdm6CbTUUyNt7575W
LCVgOYWckBQp8oPrfvQJ/+XQzDGcSrqSSw+YgRtq7Mc5uysH5+DLTB1JSbd8pzNk4Ski0UM0Xa+B
58R+q+TzuRaWf1ETnNV2/m5VNu450i1ka2DsnPYxa9nwDK0JdV5Uwm5SFjcYxVuIYPSirVi/KM5S
IchEjZ2QwMi1uLx0ttk8FozEtgThLrt6oINWVh+WhXYp1zVzG3dd9mS1rxg1wXrU7YwbjKGEpzdv
CmO3Q0MSTuoOSMCH4urManCOSEHzddNtODOAjEvDRuFm7foyWe4JmSZPK7qiCL1dHyQIi1pt1wv4
vVgWoqGkiJ3dj3h2W0S12rhVhjxE791c6EwoD1nRd/fSQUlnD+EV/4l6GJb5Jy0VNcMyIKZCq2lC
FHxpV+TnKTWCx7Fpzq6xYdaUpz4Cz7bv9O91XH/pBQGrHsZLa2nOSx1UqJXt4zhXDOPFmD7TskOA
o3DTGkN9Td2mujAxdffEG6i7DhoP8oSpvQb92G0GYUfV4EKD69pqc5G8a7b2xWP89NlPHhIO8IFF
Zl1j0cUJxYM7k9ioFPq2jNDQVm5rPjYR33VJw29QiezDutphtu8O9Qi5gDZEJiiMyZ0CIO9b9Zij
T8BTTnPXyWPjzQzofqAYvw6CvudUNBrlmecY74tTPAduVkM+F30MzJZ01PMKgoFwiIWNap1jR7ml
2httDOdJgiZGFYtKm1MPTUrTHugmIqeTY3I1h3o9FBsyWtJDKjQpyW8OTvH9NGAJXr+FHROpNS0F
LVSRKDwUZn9Mg+arBIwNNIShsRbTrhqNGpHmAJTMrpC+CUZdHUcqXCXjiD6weVZg0+6Uqp3RAAHd
XXlVZYZMvc4uWOv7Y9gAJPHM5h05OpI6jPcgN3s6DfXITcs002NreV/CPv9N2s403SCZwS0tGlAe
Lf4QEWmk3+uAaGVHQaHOpKoHKooOzrVI0wiqtHjINPddV+wfUl3Z5O6+Rv1XI4Y71UxCaDVb3qNc
J1DLdlsUajmTlYL2MZoR1tLi1TBJok5qhtNi87ggzli5ipkdVvTb4EV1Cu4L9CPSCjuOInIuR1DU
dN13WH0k/5F2v+KOUJ0wcsDCmhsTU0ixBRUPmhJtbK7FL4Hp+NlD2GrOd0fhDtqnDTJAPO2+jiPV
8LOQhUvV4cHWkTF/bTrtfeGnKxSMaNoeF83ysLaiHcsN75wi+R+Mc+blrsDkmD9U5KZsZoQhVW+d
TUjE4YPe1Exyjf6qxtqhxunTIU3UY8ZcrbeJqBan+atmTYb/z3/87//8v5/T/wl/K6H3zWFZ/KPo
AfnFRdf+xz813fznP6r1/dPP//gn3iYUE5ahOpbqmKZm2y5f//x+j4tQ/PX/pUQYZooBuFveNvNZ
Hr8M8+IpsvWnvq9+q2m+3tugyo+5QWkc1QNYKyrnS8sJfHKdATYGQ1kSceyH2EA1GFntAOSLDtxt
EQ8XVYud9amZLxgfpHPbSqwvROIEB90SwDNnMN6jYjrqtD3UPBwhRof1U0CBQ8YbpXyuPy8zTds0
0eDsCTKyPnImGjlZRD2OkINh4aCUVYbd1+wgMbkwbdWR7C5TTeVSsvoFBG+g9cFxZZefZWOYEANc
jbTi4uAFgu8pukeBghI9FvGiVlJZz7HV/57aEe2UVOCrZwME3RhD5cWz95QB/Hwex4sLqgL0R3aX
E7wWxcwtLcuz45ItxkxuvLEDhJkrdxpzH+yZO4JWKrVsnTFWc/QQ1ZWCvRRdrSxUY5VtqJbYSNcE
NLENB/QULFEfhnsbBw1WtNWx3RBDf/ngam67g+hwR1ug7/HX9mdoW9lxIhrXz5IGtb7w7+CbrPwy
RBKhEvP9QnEuN0rRYB+sEZ9B7kH+xaDAfjnzyn201I9N5U1fh2I3xQjvSj0uvlD+h/cgfWuGXau0
l4Bg7Ud8aNZLCw7h35yfpveX09MzTFVzVNu2XNtWDcv+19PThUhJei0i4XHsPjk7gxfTbL1TYDmO
P8e18kKd173kznZCI9RsRiKRUWnT2cCoZoDMCNyD6ao0t8q2fUZR2zzTqkATrTsnrID5vSljbW8j
f6RVspB/7OJckqQBgg7K9ZAjCnC3zG78SrPad621D7J0A9WSHz3mIJBFpwymTuGeraoojmUJGJbA
o+XsJqFNCwhH3MCeSnQV7Alel6cU02mFFdfeWCK/CpYdpdbPFGfw099f4OL4/PnyFsePGk7lEkeE
aanqvx4/HYGlAmjEBoBFEbME+KpnnGl062aLgcTn3383XawW/+3beaqnm56lGrohPs4/rSb2MuoM
GnEFrgMrmkaf8VyJbD6T0BDDXB7HmfaQYr8yB+N2bYeCtJ0dSixA+3a7ZjWBogEOl1TXtMx/A3+W
HOU8CC7o6zLCS5KvdJT9lhst/hyxkC95PD81etjuspoo2L//rRz9v/1WnCyQLRChGBrNNLGG/um3
WqA1L21uBBuQYeZZCpcICpkv8pmL4GFrW8AupQHJzba653pP2YCS252iZgsPKrhR7IBjjaoO/SYv
S40IqzyDAfo/geg9kkL9uqqVZjdPVAG/iPmTqf+OSqe9KFnR4GAozA0sW3xSiuaBluZGhvqZNFRD
Oa2DEKM8aKIOHRXjQmTwAhzEfrMQzYi2FH50xct8M0TcKVvk8iENv5dSRuN571C9sw340OSwxmaN
dUzfZaqPof2DkUKqHuoii8nc+4xSJgyNpdR75nQa7Bch63Fhz260lJRQKdPvQwRGNOTri3wpn83t
vznjLe0vn5al6ZAzPU2l8rQdPrJ//bRMhVlU3VoprNr4PCkpJZDDIaBIox/HbqdtvOKCLu3HorrT
ZQ6N6MFqo69YFrybLgAXSf0oF2H5wNh6Yw65e3XxVxzciXu9TKuSDxhXo8e5NpI93gN2vxLkM0f5
pVoqbKmkouaXMtDTA7wKHV6BkMHYhj5ADYQANTv6WSC+v1XR6G0jJ+jJJdHCXVOaDIfp9mwI6Cji
Ud3JMlASZOHlDdeIQ6uK6T8nSkxXZXaAxLB7+PvT3vzrxcyB1Axbc3SPzZ6jOn9Zezsm3JYaltlu
7oK7MuCCrzECY7znWdz2v2VaWB/kW/KLlkduMDNSNvXjol1+PbSAN0+pFeCkFzs84Fsn2anto+Am
2Y/ywcq7navGGQ5u1zxjyVAeoDsbh1ZjWqxZxPBZ1b4NggwEfdGYvlV48znFjH9yey3YSEdHH4TW
rm6zdsdu8wQhWn1GcOJu7S7xntOqMLcaW5t70aN/G51uuI/Q8bfaQvP/3xw7sa7+eSHkejdMxzUs
jh21lfmXJSOdQB/HAxC2LLDxbA5e/WyFxuh7Qv8Jpvs0JTPsvxovrNy7x4yxZn1MLsXStFfzYSQY
gKTE+Ee7BF8dK6n3VhaBBuKVS3btBtoDoUAINPBRdxllBiIYn54y7QuBY9T7MtlWfRXskqmn1aKz
oKjB9BKJfv8yZ3TbCJsFVvtVGdzuPCLaoz6xg2vohQ2FS/n898fD/WuZKetMRzV1x3N1Ngliif3T
EprSUe1MjbCctQFk45LZ5LWSXoMoobQWo4zaZPwSQc1Gch7VT2Y7BygKQcUuWXGG7P3/GDuz5biR
LNv+Slm+oxqzO8xu9UPMM2eK4guMFCXM84yvvwsIVWcls01qs7QwMkmRwQjA/fg5e699F0wHy2jc
0jhx4CZP5ZBlim6XlZpJehEcaOJjw2VQyOBGH43mbCkCKxs9ez8uvecx6JMlU3S6FtNH5N7atCcq
NH6T/MQEqEIs9H4k3+kW/S+yoFx1tnpVMWfNA1Q+WJzbGJ/ykNXFxm/cYFOF+dobUpyNNQMmO7lr
A6HeV6jwXF2zLySdrWIFa4Tn3pNvlZ8r6dPCga5N+Je18UOPnBMneRzy1FqmNV2p6QRn6WRQ5Xar
rIqsdY9shvTRMD7JrDjPeBHXVd4hyPX7iHzVxdzvV7qkgW6V3PUGIksCQtzdXG2WXTrFU9gZuWwr
obmvQeHJCyA2ufr1+/v3Os3SVcueQDu6adEz/fT+KgMFmeETbMap1bEP+MaLM+pod+eOFTzbt1ll
Mj8E4ENh1GDx41JrkaqJwxiUwcEnBGIRx0p/wwU+oXosY22QmLnrRrp+SgU71iuJQW0srDMxXo2L
AhUdISxxNm5/nol8dZ0lDFCcfaRU/bp3bfXJKRGwhlpHKA/o9HUglX7JNTcek3F8FlwlF7LMLrnG
W5NiseZ9GL7WwMhXBgdf7hkvXPuer50s70s1Zt5tw3j+NzfHtYr9tFqwXtiOii7SxtD76dXLaj/D
+UWz9Hp3MHh8vYp3Iu7SrNQRzRg59GGzA08Zho5K6dGdCgt3KsSYaGV2SnNo7JTrnmAftY4XMA3i
tevZMaAMNf/S9xQJHUrjw6g0k/u0P88PWgZfQdHgZuGKWUgwVosZqVInwcHOpf0lZFK7zkg51nzU
61fIVJ8Zd9fjq6cowRdrHA2Mp8wDOfBkX2FRJbxsXw22d55mkJJboynFwat/HtBUmjJtIZ1TVERP
NgHA2z9lAIFJdoFRxODk/WUtvaMBRMhY2eRJtKl1nFHkSehnRxdGqOILtCMgr4p1E41kzBqGuMwP
o9GjRMknL3ek2BK+COjqvpb0kZqR7v3bXCrN1oFYeE9K494ocVKRvtX4j1FYEXxCzMDcqh41TdB9
TtakJ+5iBh8+O9l3Q+JBI/TwInNhL1w1RfhMvuqTTZIgeaZuuEg7jIZLpx94G5r623WyT1VcLufp
zBDm46ntjWMlZfIK+MxbYpZ3NppbaxDo0cwRg0siY552135gHz7SN+0uVmd+wMRTdiOGjo2jwDXq
VVddNFWvvEO/WyWBklxQ1Parxm7eDI64d9ibxxtbiHFh5La2a67ZwRk0cAVf6FZ1lU2fiaeuM+zn
az9Wi/XhgSjvn04qv9H2im5xEIX0uq9JQF972MlXvt3fzK3TeXjPXrgucCtjDtPTq9K81HGAKD2S
VC8ObjSTSRULSLwViX4bwI5jU69cGlkd05XZI1o4BEIraL1PHDw/9LBPHmMvy9YeF9giS+rxwpN8
iQsthkXSxcf5F7hBS+ZcIjOkwX10zDFbyYJDX51D3IxND3tzPpF52B4h8xhHGYTPwN+NS2xQ4k4N
5vkz3oSXPMjMozNiIxTKSL4CAXKgsKv8gD2/2SthwMTGdIKv6J1fBXZ5w5cKIgFEIoPe+xvUc8oz
i665HLziuUrQDeQiZmzPif+YumhNzEaFvsQAOEj53zbtty29EndfkOeOTQZ5PMvHC4x+7HyUlIAK
6pPWIJg1b5OS1DQyULXNT1eh2X9cK/WmGb+ClmnfRbdoSG98r4Dhr2uzaI8jyhsUqLJ1N3mJfLAX
oFDJHJwMmogg50+lSdhIOwTptgySwyxkiXr/i9DGBhh4Th6Yip78alKXvTjNYhA1klQQFVxCf/Cz
y0AGG4Xh0m/z4jizTJXm3x/N/0+EkOh+HkqSFsZxkPtrzL3VBmhGc3/9igWyaudOXK1k9PXdVbCG
MSy8l1GbgoAhvAJJ6pSs8GdNXNUjVuf5bkXHcYxkg7q5SL7ppXtX004rXUseFCACFrJaAp0mfkYi
fCym00dlgRdAiVRSJFTdgsw3VttZ+uMWE0HJMCjMeFzCIUU7KdLofH0hasu6z3uLw0WbESZgTGIH
OF4L49VzIeU0fnkwrFwAtmq6YjmLRqJAoZNgZep2HmeH5KTSt/DVrdTp71/FBpS8xcKhj7dzk35b
TiXANV0dGeg3ySVpJW2ynpXQswwGxUz6U/ZBtgqLJrbnY9ekJMAr/blImnPlQo3DyaZdRDR4rIjE
3haILpJOU/dkC8TcJ5GEXj1wQRaBx94bePIwr/VGB4RlarraMkdrZoIXm/UrWde/zMib35QRn48c
Dng2ygfLMtEXqFQTfy0TQwmY05YkOlzLiAom2NyViybUzPzR/JAOfEuoNMNCh2U/N1D/3NMMmJEL
QUd6PUNSOoIdV7Rcbpwpk34EmERwqU9weeRt3CBi0G/ZxuG67BljfT8PmaEHrpLKFGdHY9kiC/tY
M0Gn2IIZ548M/NyBmIfWjp5Ze62jzDsIajK60/qgoHyAU2BhVF1CkxXLjBXvrrFhQdmoH+bPBltL
bn7z0n2usC3d1nSHMkw1DWqIzyeOOJ4I3q7suB5NrGHlZByoI0QaTeOgg5L2u0BUeJTNgMeoQWRX
dhjCHEIvY7qlez/lhVEts9s5QxAcCRL7buVyrYmAOLXMQlBIr3ftRCG59r0nMZrkUOIG9tnYDutH
u+uwGWBlt6w1mLb2KILkqlin12BuPifEY31Vd6YWWAeMGM1CYmnaklxo2ou6z0HwDMk25S05xbol
fnM006z/5ZWiKFABAGmmZWjyU8vbJtXTVkzicn5qxhV+bdK8eTFsMcTD5s38gHTIujEc/QW/OoJD
9avfahlpMJGwET4FDzCfOS1U0ylOklAcOuCGdRXbTeqnX0NpDhsOJz7jUAHaOW/ufK0muKnAQpDC
MG1iczeLYUPXtDfwzBktpDV8Z7NbOlaLX68oq5uyAYxnK9kdR9p86RqiutNjR279yDFRfo7aGdel
f9EVciPsSpBFiXdgVhGDIVk2DDTu58gsYoIODPuHW0iG1qpNOvMwP1S+ZR5QDb+6VjHskyrvlwpy
pEXa18bWoAExqyCckUEuFPyUWErnW6eW3UXvyvy2zMNi4dkf13sn6AkGMdrmvhTmLgP0tvH6WB4y
CgwSfkjHZD6La+oE3ElbjTn0gosVyGjZTECMeVv0IvVIywRx80Bza6gDLoJJzdTRJ3Ahni7/bBZE
ZF9df20manGaiS3XazOoui91HQEuUO1mE0oRPUm02NKlAHaVANp/qidHW02jo3Q4gTmkwqw4x+f7
qzSqjFENzS+hx1EqqKEIaTi2yNJCEdArOsiexCgeQClFO7u0i13uy2iXGgwjfdnBfNdhyLk62atd
w16W5C79e4c9aRVUJPQp3dYPOAr+uXullbuMck2/8LdayxiCwWY+B6oJnpQmvHccUi5L/MgHZ4r4
VjyY72kXkTQj5Itv6RtZcpCV/EBaa5Qy86eFmX/8en2xP3fiWV8My6KtKzTH5N751A0aimFoh9Zh
fVFRTTeiqU+2SKHIQoQjoACdeeml69YnCmX+1Be5uuwNGOtoXabDS46irAILf+pVBJsjii2YMg0W
jNLAfiOAGMjIa5aZhrXDyjMIu2q+tB1GStmQqrt+0kt0zGIuKsdeQiKYHCbBHojK0pr0mTUiXfzy
45MTlfY5mnjpVYnV/gpJ6i3IjYPoX4y66HeKu05VfvB8ebegbVeKJF3HE3BvnXw8z/PwTtjHwhoa
WCx6uVfL5HneLjo6pvBejCd97O2p8SpPUa/IL9ohaDkq6CTV1C7sqKycnKAMsb8WKFAWtZL7BP2M
tzVijt8safO2+J/nRyEAFUqpW6ZhSdrun94bmZRMWwsNCkiOa2JXNEzypqZGaz6hHEBwXqT2oWJ3
WLoo5p+6OPOXYEXEl1RlX4S0EueFdgynhyasNQzT94nONjcnWRs41JZhsr4qomg2Hq/OYGEPztIj
J5X3XpUtjuHWpymVuJy1rikZNWY9rxTBz1504+nVNSxAyQUtzNjj9seNEHNJEb+Tx4O+QwNrPFW9
fQOQw1nluYPOSA72ZYDiI1ehS9ugVid0V8jJeP6Km1Dqeg6AE5NUzLplvC1T6gt0NEaKQ7D6Pg94
wzndcOqQ4x0CEhIL6Imyef/1XaLNt8Hnt8IwHFVO4wJTU6fu9H80uoygkyCNTXcdkQixcKYQWneK
npXTgzC8G5xq+n7+/z5U40scVURQgmzdRE4JwQQZ1X7A6no0LDfazdZ0zUt++KzjO8/roYCoyOnm
aqccnHIp7KhehWkcedikPXU94P1wscYt7AQj2hzhXJmv1+I1Z9C77hMN9EVGecr6bW3UpPvR1mpy
lAaUVMOjD+hE8Qqc1rj121I+6z52AQISGm1IVp7VOYTWKMd57xpzzHxkaV2wrK4rF0RJpBhyX4yD
sp2FRUzQmTzKl7ZsSOXSXHflB3l2MFGQEyG+c+qm1XapTZAg3Bq1/Witbjg5iLuNJm4RahcS0u7E
FErqrylOihXUTSbjVGzf5y/SyequGI+Z5RH2aXLtCzbJEJ1aC4ueY9fTCk6wnJuXADijhAmn0l9M
OjHHxMczN0sNCzuxoSu6Gd4sV4Xyp9kbd5IAV4yr1+m8iosuyrZ1FRFIWrsVLAKTcUoFGlrGur0x
DSjqzMWYMSfUylVuNwhrG+cmqePoXLXDOqA1duMPSLqLlpKCbMxurWXdpqrU7spHR5xdwrqeNNyO
bHcO1grsFmjP0hZtddX027bs4ltGpd6Bqjz/GpNdeJrnFIrjRTQdBo7b0yGVIGbt5dqkqUbC0cd+
6NcJdtibQYjuEBaVjjeb2YPeNzSXJph6NYh7RevivanQbLX9CEV8UCnf4qxfYsPHA1AOGU9Hs2jo
ld2GfvbH1dusqs64/vWNpBviUwddSFuaggVNV6Vg+fq0pjVtjDMpq4eN77bAc1BTJshklm42+vvU
N150xbD3LmEMaDKYOyuQelOUk7dzLxmd1UazCEa1ptEr58P+3BrcaFTF9pv+w02iFTNM8wfSzXMJ
LON15BJdjG10tLKJYilSrIea0qz9VpgcFnHH4H6ltUrHaXs1xlQIhjIbQNsMC8IY1R2u1ypDv343
zGfBHOf7Mioth1owCbdZEMereXjcoEfcXzXqlS9B5kBu3WQN5q2kwurhep52b+U1EhwClI+aIcwj
AB+EU7V/bOcxkozsC2Owle+dFSj++6YKqlsNuZ6o1XZrV0wM8kmgYnaY9+KovsWtweBhRKg+5eSo
vUX9YqmPc9a02hNfrlHncWKwm8eiQXQeqmlz8bMgWo/Edkyhq0qYN9uZ6K60gDyRP5qbuQvfRuQx
z02NuZhTU+syrw8KBMxDORWyTEq9wywJzsspBzs3UxRYCeXsOMhbAq/WOVHdu7kt92fuWk0y6YbT
1MBG1MnF9caoG7p6k763jEuyYXX46KJPTorQogeCBcOFHM0fjqcVSBpUpklFk0EpEV+glykXvQRH
QN9mHep9vPKd1D67wVvFYPYxxUQAGZ+Ekqj7Pod7unlYL4eUwJV5XNV6db1qygyKMElXvIwI0WYt
YZDTl7m+93bb14ugi+Wm7R0gv5NCTHXQW1yfu2Uz1W7c5lZTQPCYk2nbDNNbkVanMNCSRZOiVetm
unIVGXKH+IaXrsLSGtYGrM6Q2tDwYfTMkqWO9HSEUsWiwnUFLj1jt58HtyRwcvZ063TfAb24k0ZN
aMLYhB8hi6dp2WsoM4umBuK+ZpMIF63wzF2IDO9w7aKQPw3czrBhb5r5u57n6QKF+BwGmHg53fdJ
ydLbJXIJ0GazqgzhI0nJxQDJYureUMS10AmCPROYbeA151mRzZaunEGWVjaUvHoadsTBYJ7w6p9D
APXXvooVlHurVrfm4HPXhlhkaUbW27BtsiNL6c8HDDPE7RHVPR1h6W2NCRj4OTa6qMDRhWW1Iy4I
Hk9l+HcqGU9HMQT7xOvDo4V+elXY/f112TN7/WbMzPhAaqRxSfzMPP16KTP+1tQwgbMYJnMR3lGb
e/WvJUGTmH1OpijA7dAwTypzUkQLP1QcyZs8J9AkiELvmCUMmssxchdO6rY3Ro+1DhwzVqu2rBfN
pP+i+w3Xz8nkbv50YlP5dKfXVt25R0PoZ98MNvO0PxFKeuH+WEAL+9mdgJCSPY5hHGwsIz6NKTFD
whAtS/mwQXxW3/qhHaxzu6rvAfgAG2QG95syVZN/W9PhgjpS4+itEt5Cv+Kvr4Q02pp4BDvfXN/q
ED3Axle/GTkidAfa31pr7DtnipictRReT4tbaH1LNh3imXzIJUGzpVA3SIubJR5RfT1XQrIgl3Gu
CAhjjTZz6F0hi+R4/T2FQpSmLxp5NC1U1o7iZueMifA1OWSKDxnIisuI06kzJ7+olT6c81phdpUs
OIIv1CBBMUNrZzMj0v48sc4f5W61qwQw6IpKgiKMYycdn351NY/kMTHWmBIoEObFANfxJdXfJFb0
DciQHhUAHvWoIa+qxe66aEtn3CSxpq/m0NmA4+05G2lAJXnAEfL+eod6Ck6hVIrmVjoaWBWLapjA
SVA3EyS9F1PqbdwzAuhhSF2ZZqjWsivmRS9WBVOj88wKasZyN8siMthut1eskDVyzJ3FnT5HTzMo
l9M87QRGUP7UgXCIJqi6U4OFDZF++efaH1jJWQuDrwlupztXUTjjR+aXQku2thbhfNY2LlxpwkMx
U2Zo7tyuUrZ9OtEO5mUvr7Tv17WSYAYa1ojpGRX6HYL5a3u1DCNYy3NjtS6D5dytK2WbHgaFoedk
LUIe1O8njgGBGwXJcz/ohBX073QV3xcKPyF9Y2lNOmdg0dU2j0dtZwEsWnqpcZpDExUlx8iC3JL7
ZwiWvkMduromKU6d+/l75ojFTuTt+poSLFgDDrnibVUZYEu2ohMjy0sW5w/zbERzcFgWuHZ3SRKu
ei8UlxnGkGvEwzO4I6JyX/xc+kkNDTYUdm+DQ+hYNw2ry7BL9t604wyF8ubDqtlc27ItzgvO2NO7
T1rODFf26AuvBxImPXB0J3pg+lYbK2gLw+rXC5v8rLRhqC+5mw0QBpql/U3kYOeJU/t5Xi0luVwP
eeLC+qj89IaNSjmGQnunZa5sdHcE6tqg/R6z8WgGQ7DrW/FSGnXOoiyyo54TRiCMXt8V1YRqpt9R
jyknccrgVqKzml96y6vLdS1v7EImN3lhlNssxqeeuT4qH/yRu7pXkjNkgJbLJQB2WkS3/oC8HCNO
8q2GyNRB9HrFcfcNU5y348jJoEKSfoo2HF6umx1iIXb0ugLcL53+qMN8XiqSCWqd5Xe2Gz2wLzZr
aJ/+fsbS6L21T7PWfCMk4JXSu74RSU5XI0norHqBzVCfeJpjm2f2UiIaWGluaiymKuiYqc47ESYQ
J8JIWTsODeOucL1Ljgz7Mn+kM45Z65baLGeQpl64t4PZloexddoVezXp2FwNRlI8/PpNtf62W1ma
w1up6qhXbFX9LAg2KkcMIUmFy0AfxeIqRR7MGJJBZ6654AkTtgvzyzDWRFNpJjxuv2qPllJbD1E2
bCPKt9vO8DGgxcSSQ+FqGUiTixPGTPDLaT7mt4xTAOmgS5mmZ43svko59DfzFyvv0PhK+ByaI0hQ
f6TfrnDrRD5RaM5kHDX6ZeyrL3HyfZ5/NPVE36oadfIdhwvHsaEhkJsNqa+xFpnpDyBoFbK/MoPk
BaGYK9PpxYuVaEeZYR83DYzixg7It7xkBrTMgVLrNW3xa/dh8z0T42NOqs3216+y/XknRAKoOTba
VsQwDhy9z22CNLEQoI/t6lqE+HlDlCzdIg5ZZns/Pyi9pixKkKa7+VOSrMbbVH/uxn1gqsRAmh73
3IRqAnd/RomcLtKK3lOl+pf5oXNKcwtsJlmZhlKcsh7+k0yEs+7wjp6vD5bTolrD2dcnDMuu4zbw
o+M1HQI/BEtPRCtXq2pnXelmRwQme0IUQPnPijBYAD0pXyO1OBPleUwzs7rALM6/aNlFqGPybI+3
yZB2t006/X1TfvdYdNiDNIq5NHfKU58h5tdx6zP01UsW2T65rTwfmdxY5tS/CJxBUG98Ks7TEFUV
hHS2Kaupdlqd7X/9pgjr05HTMaWBWlazVMoTYCOfyhOCvyVuCvjg7L+kXeYVmpGxfYIyBVaVaDPE
DBRGeh9s1QnVFJZE/bUCyTRiBVpCySMdYPdOsd2FGLVlp2jhzQi34OyWJsbrqD4kGBIO80fzgwka
dds2YQK9BNSGR71BCCwPue38/Ciw8cSo0ag9eiHZ5/4+jEV+surM3HutQwncJ8WtljTN3ha+uUP/
7C2gfUngw0QTVhLyyryR16p/VmqY/Dozz02t01fzTP/ZmiBL8zARSm7jjPdey6ybxGS6mGnvHRKS
y0YxuoTXBm/AVmgAyLJEwDS7F2C1TVy9McTiTkizLjgNq/iUl3EVOutBz0icJgaNDtAAebcZ7khp
cw6BG+W/qyw/N6cdW2jCoa9mIrajR/1ppOMkIePYoK6YszKstETXUbip2aXNMYMNIMSf686KF64p
kpuRuLd1oaLe9vpqOBGeLujpB7Cga6xOLIzFTioFqd5VoZ3JeSIFw9j9+krT/3al8XylsDXWWYfB
2efnW5LCghqH3T1JOU8FNQ1PrpOu15XL/EnfJfZNOdT5vkzRQNfFsFYraR3pQKN7cXD1NomxxQ4Z
sRX57mF+kKoRH3ykKPPx2AoSlCntYK+VILVxGQdEg6mu9htxtP63IoA/xaFHw0nDsjnhfLppHNfI
heLZ1TKOjDuBLm4xG2OMVn+zIo/4hPzgupM0IXdz0E9q9+RpU2SXFybfGrnHqpC8j15BpnlDEzSM
HG0f1o59mZu7iq2dg4KwsV+//sbfXv+pWc5oh8uFMbP5WSMcK8Wg0VIlTQCv4IQyIliMVBPdHHbz
3FuNxw+9jcx9UlsHK3XNnRMo47YhCmKdFX27EKabXgIrfL+e+5ntxAuZgxfHaeKvOrJqsXg7qGWr
+U7pk3HZJfRL4gpu74wIR4HwFrXy2fGAWg/+OOVD/TulFhdfeUs1RdzBb/7wz7pUhz9c2JxGbeQ6
HMU+vVtszoikWpgHoV1+n/9UK9QfkkyOpyIm1aa01HrLW9UdrfLRFGBXonhjG9SbmY30uY3U8cja
NUXhlclG9/v4LvGKbh123oZIpe7UBP4u9YFAMDm3DwLKHO6bSDy3QX9nupAscm+rw3jyOWF65XVb
/a+/+Jmq2d/0LcsHAr38+tOn//2YJfz3/6Z/8z/f89d/8d/n4Bt+j+xH/cvv2n7PLm/J9+rzN/3l
J/Pbfz671Vv99pdP1mkN0eSu+Q7w+HvVxPW/fVnTd/5fv/iP7/NPQQP6/V9/fANkXk8/zQuy9I+f
X5psXPq0wPyP72v6+T+/OP0B//oDvEcafLx9/OMt/fjHY/b+5mV/+9ff36r6X38otvpP09E4+Ru2
JXQcI7RdaXfNX9L+6RgqQhYUBlxF87WTZmXt4xPT/onSmaGKNZUzDgvxH/8gGn3+kvpPVL+UO8JQ
pYGsQ/vj36/D7XVucn0D/3e/2l/XecaPXLwWgaMGqyZqHHu6r/9jukIch2mpgeKgRqArjHhqKfHQ
20bwHCfJKzBJf4Gfd6cLq/rdFvPXiu36q7lxDN3muMOSPT21//jVpR2gsMPZiPF2V/rKAxjafkFb
emf2RAO14hHlNjOtaHiGjdJO3n1wUDbwQe5jsfHydp8k5eRQ/I3fQWhT/+jPkRMLmGFoQpq0yylf
BDrcT8+sgNdTOLGLO5dCI1SGO6/IPERiAyOWhMI4KPXlJOGIctz9pUL12+hvIB0fSJXwV6DKGKkE
mVyakUCCWxUr22h/dJHjLWo7tKmaYbvgyV/sCsvwaJxnuMtMdF86ETdlfs6MPfvZfanVUwTYxu/B
WTExCZZOHd8EvmcvrGZfZd9qqy+m/sitQIiTxbSnwqBCcBoQH+LpTHV6ohtxt65jZdyTo0djyzkL
kt+MzNoZuntwi/CdgzRYhZRvlJfIr176Xn3GJ39HUZGDtSBWZ+1oMSx2DB6toALBxPrEtI9TFjst
o6kbuJo+jXx47VED0E1Jv406eMUurc9Fbt+ZdvARJfhPyw6ej/AOzKbiha/QAzAmfyhOPHPqMCh6
ucsq49TBz4QqDdw46dIdU7tDY8GnsLX41ai0b7k2kkwheTEMMhtC8661xh1wP7qiJT/e9fEpak25
yI6kA1arJLcUKnKxrT3UWGrMlLtihOjUBmFEEJzNMEYLWbB/RuARjGno4blLLSGSJMFcpFfej6wn
m1J/J7v4A2rijVviQkSiqyzcnD/cdmswsCWkDt9zsEdO54sEbE7jazB21eYcOfxzdCprYeGtDhM9
XlCOPgp34KdmDSu/sSRz2V+DyT2QowPsOhLRuu7ZMQxo2GjAbVDKnFyUtU6K3QW9fcdllniqs6x0
jJAS8uvaM3KXMbEd8E4pTyH1JjBSTnwsgQtmjyti5fqF1ZH9UijmXU1pl0b1W+XHP5wge4C5T8Hg
BUz16Gy4uN9XbYVxO2uqQ1O15U5psUK1lX6iIj/DyJDbiDVvUZMAhVlLBCv8k0RzWISTISsswOo8
UFQfklDoDCrXHoF9lX3MTX3X2cNzVVbosKX/w+Ldb8qY9iyqcjej9+7GRDagZnmMNbxYZWGuInNg
RiRrItjstgXwgfSehCIYCiZOQN/jd+dJeByC6hJyxEbiUK14R+OlK/LhUNJqHHqMWl78gCdzy2QO
DVzQYfQX8Wvsftfq/lvfW6ehg/3q8TeTYE+zjmQAop6QvcTNA9HPWMcxLG3c4WsOAA941ahhGfKq
yzA91DqwEsy6O4KJbIABHmfihRxCBO8BcJZRuUktaAk6uU0Eazhcl1YeDdyXyjIfNQAnLf9I95PX
6YL2Ciq8KISgEXLRWXdVxuJLS+p7oNkGqeTERY2cVtwx3cYBfDBK9XShBcoCntNTlZQvdUAmB+ca
uro0QZ16VecoPBRNmzR4zB58W7wgFOGHFgmCI6yBKIyHGl01GqRotBZ4I6jW0PtiE86IVOQl5daN
6vik+V8Tm4RgI0JR7WosyQQ7P3hmzR9ZV1iR+meVFB6rU17cktsB+URFiHAHEKI+jmN7TrIBbGbA
MxZZ9tDh2fcNjIdsEoyeCEWNEfaorassVJUUIOUucpJb0i6rhdpgNiEMbBIzpkr9WFoGfEftTh1d
mAvGj8JIH2sz8BkmTbJLkC6hDT5LiX2ySOSjwYx6MRbGRtDZZVl6hNy80Tu+RU7Xpg+DuhiZN1fG
nduGr1XH2tkF7a2duscOyg4T6nUbtPUav9Oa/iIKt9i7nRqLmKeqFUMkUoPDdBnp2Utu9s9Ea130
Gg9ROLAwsFfEQfgRqDmNResAzL9e4/BA+Se+pmqOvpc/Iqu999DUD5hTnmuzVKHEyKe6Itsy8dGG
V411P+beUVW+y4kMbNf8nYH6jWHmgUTIFzfiTZb2vRWOwZIxYrXMauMGH+eJvWUdNESOGMWhDWCA
ujeZFnxJEy7SgIYv9kYEIYl96fU7U/J2u5JGh4UjQNTli5TjoTLSmyDC7sWg7lbo3UY4MCUrVTwq
9MNZbvk9dEMIJHvII/9V6OH7EJO9hWZUKLwnDstqIZ+i+smFDbogfepDuuyEXu+/5wMDQchj9O2J
GCFZjL1Oe4399JRGbJRCuhY9vhAV8IGkxNf5N0OybmANQ3EOE8aoPpkDvVHtwsRZChMTTFeGr4yr
SSjMqhvHswGV6s9g4wiqSnm+or8fYrTi6MPUlPUYHMqF+KYNSV5QdLB2JdytqkuYjmV3a0t/ZFfx
F8Hk85Zt8AQFt1gBV9kWhaasGdI5y9KN3zmzbCQawVXgsj1hXXydd/scmb+DjCBV/B+tz8vV9u6j
zkBg1E2G19FSms6TbBuktPGeUucR8Vq7HK1CX5oj7zPauwKPMfJYeIzlNHP0P9xulAtWj42ZhjnO
q+AdAshrEVh3XSgvAzZpbgm/XAZefSyietcW56GmVAkuDOxu7FqBaI4gbAooZ0rA+B4dMrJWbPi9
8tgK/yNysts2I07LKd7CGBB7qbMCjPRWFoPp/UistiKe7VIV0Cm76R92foYrKCMXnFWybbQDJfZD
4NylZkvGFKNiqCIqcSLDuNSRGKwz6Xw1AmikmmhWXtyeEHat3LwBVqMzITA84mpkeaoanWMQMHgt
PgWjb6MXDx+yRNOXgd+FS2D4QJuaY84KjVKnc5Zf0ftQJ2a8WEU17e/sIramtktNSU6dj/tNYk7E
oftR1f4PNCXnpC1BmWqbyFC+6XK6sT0QEX0p37MpxoNYTjsq6JdWL13tspfWrChKMDz2nn1OvfYM
rhffwcAaJ9Jkq6SRz+XHK0Iu2qvbpLeGpT3PNUCR3pmAF9MpsKB6wzthtW6FIh2YnZLe54j/FqMg
14IRydYOGN+CBgtR6gH+h7U3ODddTdymXploPMPTWKUPuJ6VXdmREzh2hDtHrEFhawJO8qcPgKWE
9J5q5SPso5VoSBfhF+LnQy8OdBCDdepEt3Rn120X33tx+iT1ieranfUifU2g5Lgd9wbuRqLxumUV
keZo0FrLMhNOUlaspF89ynzcFyXZKd1QMlUNhi0rA+hZ11ymBoMD5UAF+hzp+i6Y0rsYyxmTJ1GH
qSPaXa4G34yQ/FDHadZwEC+QkqojtSLcYfgAIRc3fFWOBYrz1njOxcFrvOyr4OFQDfG7NYDl1QEU
tBRjseV+JPsqBtIkwaBvR8yzHnZO/A0VOx1r34KWFin3CYLK7tZpmJGENXejme2TIKbecWnAR363
cjq4HHlrvlcOccl2T6mUlOLVNorH/zg0/jyM/QUW8ukIhANeTL5W1IYASpFQfzpo6KAeNKcpFaRU
YbgcWYHrmK3bNrjXSgvPZVQv4ENPJSP5Z7dMIdEmlPk2surDnRA+7XlNPPpu0f7mcPaJO8ARaH5m
nH2mmcXf+zmYCcrayhqFy+hLmXVfytH7sMXgrAlCwkAn1hElOzLcx8YPf4RR8xK4Lqg92/v/7J3H
cuRIuqWfCGPQYhsAQjKo9QbGJDMdcEiHBp7+fsge0d0zc6/Nfja0sqqsDJKBcP/FOd/5WkA9mXUd
7G20pXxsqpvGM+fIZ8K89tzjGVXEMMhPByrhrtsKk64uSXJgumpC9Yhww/8Xw6n/4w/DZoD5jMmK
3P+rxP2nTlPDAI1Dn9YFsiYBwBQCje6fDM70qB0oX/nMr4nz5GYOjqrynowR1jTpmaMDzLNLjAb+
0aXEXsdVmc/cUk53g9QH2Vlp8gP59fuc3A62Vu+aYLgfdOsk1upmJJXlv/hJjH+dNv3jbdkkqdvy
M3CZD/xrZzrhKdJHloGhN1tIYAP9dTW46Ef3TETcAytYHfM1327Q8Rhb2sd//rz+b30xDwUNuWXY
DB+YavzbUNjPOgB2LJNgMPVXm8as0azb//wltif+X1pvXsKzKFlMbxttBNsn5p/eqgUPVT/ZQgud
2TkUrX07At7sRs7U//x1/l0O9/dXyUtsazmLzRyTu397pdIoOQxlEqYtPfMyL6+G81Iv80c+jte1
0M6Vk+xs8AA7z9yOdFx21MsdvuEMZ4YKyp1R8DwUvR9CQKkOnQfczlPGq5sSyLaoA58gytk2/dEK
+6ExeNDrGqWfCSOVV4B7/pRubDGVlGfPZd/RTZgOPbbs3d2gO/fp4N4iPQNhNcm7ymUxywvspM0Y
AJn8fh3oa7iQ3jMvC3aI9E2Q53ixPD/fkeF3IuIqTDXn6OZMrRu6qyixjD/aE+6acKtuttbf1eWr
UaHMqJ/cJF2hkmkVQke0TvVY3nXIO8aguiEF7WkZ8z8gw/9US3WyC8Ctdv+eJ/4p/z354/XvoMZy
EAtTGHFhJM+wo3kq0cUs3vKS009nw3sKo4wNlRnOi7f3uSRUKi/2oJ5EQluQa2eXFIjSkjXKdvHH
LZy9SKrQ7WHCtoJQpEGVsT6pz85v7p3JP5UBIrXJvW1sfrUYfp+6gaZya1KcAoRVnub3W5iWb2tM
WwxW5kxObutVPRFYre9SH+HK4I+xNfTnfD5j+o8mQGBsROPJspFrjP5zXlIDc2FAYBDtXTe/BwPb
UN0imOGVnNLn7TPQu9z1QDtv8V5cAodiNyn5IausekownXrpb6mqG7Z0ZpiU6DsmY4ddfOdIzJ1a
bT8sdhE7pfiT1GWcDgqvWqLehRquaaP9rmYld71YXmzQ/b4xXE2b/XdehA44hl6ur82a/aSaxYKf
hIbMv7Ut8SuhjB8zl2gY7oXAb+Fb139o5L+KXWYnbyUyk52yhiup9xR8DYuqvrsRTXVPotXtLOWN
cOhG8jXQMR+ib+uZQqSD9wz5832VxoM1yl9VRiVoKEoDouLAn9Yk+qXqbClu7EoU94Um/+Rd8oxN
CpMvgy8huECcg6kbbJJc71mSt7dLyUXcmSUnqu7QQdK6liP5ToFgYgK/62egNfGrT6KqP7OyfW2R
kZKphxBR1ad8pHupCehbyJQ15wmUCGHmrKB/Wr1haJDearn1grttp8xm/cfx8f/n4v/FXNxwOJD/
73Px61eR/fMg/O8f/8cg3P5v7BIDPgs2tBp2W475P+fghsl/M10dVQaVECAH7pX/PgffxvD/a+5t
bG4Zrj00MrBAvP+Xubfn/hthAYiIyxQdXx8DdvjuePz+9QLQqhTfO1DwZPs89QxhMi7dk4ZMD6r2
Tm/q5CMH5nzQV1ID0kvhDsVOCroVWKa/pG5cG98FwVsCp69cLQowsu0nNYeCbeHBXZ7bps9CDaLl
KCFCynQy99B/4kYvfxVlkJ9GP/mQuLAOs26tRA++pIgDiCMnSQ+KKiea8dhqNkGZRLlKTGSxZyyo
MPTBCNt5j8hZ3i79WMSthDi9pG94UsjJMNggD0b2vdKiXWuzL/bNiOxh1uf5ONvBn7lnZ+YYYc8d
f9VXvX1yxwwDsMIzr8qzdAErCtvfDyBsScgmY4cBc+jW3FAiZ5aTrgSbaJ5SsRqSr7x88pr8pAb/
QwmrD3UXSf08vLOUurb+dgxO3OUd2sIkm25cOMS0Z7uRBJ4RiD0cAwYShQSlAh+zbvU/Yw3AXF8+
bTgj5PltAwJ8jLVGzsPQP1VcT11VXCzTflxKjSbGZpev2n1XtIyP7WMlccHXeX6oqyfosvyeHXzn
FSOPcpofHEUu7UjWmzLUlx1Q/6/rfDYQFMa50V5Nd3hbaznSGltnQg7n8wIGoDC7Tz9ov6ukOQG2
OMGFZbZbQ4JL8Sc2TflRGrQqncmtILv2BoPw82y5WHfsz0Wbfy32TMGcuxHj6SgJ4IkLx4uXtjkB
KTLIgGTIXE1pRYjMSErKoCOUqwJ88gRkG5nqoiHx9R15w/mNUy/XrtErLsr12RjlnzTf2S4aatEi
Qw4w0EXj0oV6q19JXNqlWz6cD/f6WKCn3ZuCfpCcryAzroVpRJ6Lq3d0t/y7ppj2cH+2LPcO5EuZ
7VcoTrvhT0e4/K5sy/m5mQN+2xq0fHSZ6RoQldCUL6N/HVfiGAqkzUyBuXXXoLj1hi2rxUjW84Az
6JTQzGSZlh505qm7nnzgA2Us+KBc26uuP2srPGbL3uK90vFWdwqGMmNH6FVi/7bGJQccsC+yPDjo
6HqjopL3qxQ/4KyH2FnGj5Vn7bx4+O2b5KPyv1qNXGm7Gex9WlXM21NsIxwxN4DhnllMh6lZLXdY
eZmqvpnza5uudTgZ1WUaRcYIgWazI8basBa4B3WB5Hwap0hay6vZsBgIeuFBrdVO8Cbi2pkOzVBc
1pxbfxU1o43ElDtpijtIhnc+lJPFLy8l0s4gs14JYKCKqbWTE7DKWBMmV3ZzI4o97n36YQR9unCu
mewTogJRe1u/gce3sEizOCNsvJUJjUs33A3N/FbTENdGjikyCKhOfGdf467eeWrt9ywcwSJXWDiA
MXLHM7vpSLzoxYlEhT2GUJyZuFX8TL82XRBbNMtGqz70ujARstefougpNrV3rAtHy0ZFr5D9Lyl8
8s3rU+UtNYycdy5Y4TlzDi4JbhIj9z7o52dzVY/jWv3aACwMqNpNyvNoCbKpWIGR9z1P+LddcB7l
6qKYX9M4czxAtGrdGeOxFDCrDKEWBL4V/Y2H+CZ1gzsFw3plU+GkHaDx9VHv3FfGVdThyJiPYFLB
LtPV12N2L9IUz9qKSdKaDksCxpXZKxmyBDeC7p3QpwIpI1aiDxV2h4uR1HjHsogEN6IHHHXFMfQ9
+8tVIZQzJ/8FJfTe8PkkzYZ86VzGjQrdAYz37jBMkFhG1LZmcrSr8YoyjEFDtiWdmPVrmz8FpPJx
dHpg0LEYl6RF1BpSmd6Eum/mDgR7rzptJsJl8WNzFV8Zjb6J9g4a0khA4vwakHVDiXeand6O9J50
tq46NzNkC02aUWENVhxoBEVmdnNaPBt93lrmh9avDn5vdzia23o/bXAvzZrrmIPqy/Q62Leld+uY
gcUHt8i56oyT4vY+GdV66jVfRnXfmYCI9XfRwwBRM2pKRf40AKCdjtvt6AWHrizY4LjcZ8rGqzYF
39aipp1dW+iDauPYuP24x2NH/OijuY0ibYZH4Tq7ZrQgetIApA6VeOGoDIW3mkeivlmnjqcseygT
/XcPBjl0oV7vsbPAtmex5s5a5HQidItM4IR/so3uwzJSbs4I3+orivYzAzUvzHVCHBZhPI2ZGa3S
/CJ8y4pE03/UmXL2UOeKcBL+G9N1/ntbnxMPntgon10Sw3fBKu70VvIpbp3nuSzXfbPQ1MwTBN7F
1cM2kPeVgyllnWxY7OkzdkMVMgyY40l9V4RxyIBdUt882lZDJtCGJ7XGGY7iqN1J37zHinThl3lL
iwVoKRuLkCU8DUzRoCVbMCVmfGgsxCYR4WLOTjfGL6PPQRLPBREC+XQg9yHWgSFGviEKlOozdLLy
nUh4EoqzAl3J1KZAf503sqQvpMtNzsg0OO9f8ZQyDCavIYEVlqAI4FOG99ZrD4lYD60z/fQBJ+aM
t71zVizEXXZkkBmPK+JEzSXse9GveJYKuB96TOhIegaAjYm7Yf6v0qtSVUJmiR4m0JpD8uwCtvfM
t7t6eavq4TpKpoi6Tix5URObVItQSeczmc8wInPOB1T/4m0plnOmM/31GqDpTS8+XEl91iIBDn1L
VNgqty9OOh9sc3hzrQAesKuuurmZ9GDpZrAI4ga6deVQsI1ZWu6FonlKgl/1LslMHSI6Cy+xdtfV
zNCK4wvCkGnFIk2uCL4OfiGGaJbTh+Eab/1qPhHPlzKQzWAy2Xe+Vl2rvJB7XzQrvoQhyuvujMSB
XIKxRP9qmX2slT5ROqtVRLXxjnswO5pYbpmWTU0J2Xjuj7XjPbmaf+Hffw7Se+xam/vP0o19Pw8E
9Er/s5+YcPJ8XPLJwXW9Ys5yBvcNfiujcc2lWzRvsL5sZ59NrSDbiYWn0d7pVRec+0LelxhTCCDr
f0xsPkDe8uQZap7LSl/r+4bwnKSIs3W6bYV1TCjWoNhXMgxWF3B/MtcMox0IJ4G+Xwu0konoOIbY
9/Vpe18wHo+m2vMifhU43SYZC0SxgJZZkxgG0ViT/eZvn5LZSE7utLCNL5V/TCwOLCH8cMhsJskM
CLNUAlCQvHGmgbu5LQAQOwrXWR6MYPTc4qIRnBrZSxb746xifw09rc1ixvptxvYud+zfNlaXnSqm
e0gDUiO3m00iz5N4bKR9hWzyNk/OaZ7xEVDr/dTuEpO+0N6wxWZg07Z76bCFTvzutR1noinNCzi8
cQ/cxY2QjdolBZFmqHtPW06dMb9OuYeBc/zdai2u4EnR5csNX0GhsTQzaI5Eu9iz/ozS/ndrekas
Mv8eJwFvsKnd8CAdE7GwlSj5yR0cKsHovztrZWJphpdGncLytuNqD2R9sn0BP5N6iryALgrcNjag
jPp/vM0A3IJLCPG6hVytaVy1ePrnMY+W355vVpEskIXWGgYp9yhWO2AD0FwXLUiPTdBclF3ejWV6
MR0ZYSpmMC9D6ZbgJ91XMdbTzknL69QailnHzPgj/0nzpIxl+xZo6tmVK04TAwiB6/xKneZx7vUb
x911qXwYmu6lvnYzkzVvePXS5GFSCPb1BB0r8alWw3bNOQWD9httMEESOt9lLt67jDGCaG5WMb66
DPaDyvte6m/fqDdbKFOzSh+OnpU/YZ7eLROi6WAJflu1sElCIppidsCjts7vtO7/jDYUL7OYbZKq
WfohzeOaxCkwphh1h53HrmZAeOEZxnPf1V3I5fft9Aa7JxKNU5vopKE/eaWL7Aa5O4qYhxYbQVJz
0KMo4KF8m4tyZ/Lx6jrjqyWPkhaQUMsRBMIyEtbQQn6uf1bDjxOnOuhAwWGeNlwl6c1qb/vFFKp7
WygqAwenlSwS8hEM+17et45GtE0A/KBcGE/nCxhta7mfeuNT7VCAI76l+xvSHImHIIw9Y6vOltmx
FN/sxGnk6vf4jQkqXcUJv8sTMMtHx0ve9MEL4ZzVO2I9+hAJ5qX1+V2sZQVF3UvIr8aQYS45iV2q
eluWLzmae4cythiJovTrF33KHkXqnpVVmORlMHaGC/FYp/q4t1vjVCdkpkImXeIm0yO9Nk5rBjKs
MJpPVTEAkrSHls+xkU3Ok167h2qk9VFkM3oBuhiD9kPLk4nVWkUBNcwTmXww3BpzPUwCq4Hz5LW8
xR3ccA6N+mdxoF8E6xIR96jtmHwbOz249CxQw2Br3AxgIRPE0h2M2HC1Es47RBzsn8CvpupOz0E7
Ga134IUjnzHl0XanW6NNtxwnixJSi4r2ZeneGCblUVtiXEuumTufpt5DKcEqKyW1Mupd2mEvM77J
rP/o+qbeA2wjQtqlOUz02sIAWJyVg7F02Eg03vdodC3xBRSaKWFJHZqoGHFiEiZDearBLPBZWJAu
T2iCOmMbgUeAa1gmyulnZZXEqZGyDSN3POetNERVxDVbUbl07tlsfmGc2RFBLPf1iEAHX97OW8Sf
sUUeoReR52B5Gz3kDowIWTY2ejwLY3hQ7pDuW97RS8byJXV7QdGZQ0ZwaPOtRT6SEAD9l/DWUCJM
C8u1wSfLnVJZ4rvV+02ASuRm0Xsioi1rQYQGe9egjmn4ObGeEr9Gryz5pGP6M+JUb6fYCgiVnXyX
5NSVT7hDiIzKsopqNLlt2selEepYmgDwxuKdIHN0iJpWXEZ/oMishNx36QQ6BpxfbL4kFuVxUJZa
lBlddRMgPRaFYOvYc2q3zG5amDAdEpzYlOu3T11QZFl5N3Rb5VeNzEV9EiK3gFIm/Du999fdzBKR
JQSH7ii51LSJpkELgidrWCO98YnUxT9N13CsenJuSd1hZYivuBMFrRw0nHNTAlt0WBsaRQm8IZap
AqqLcj7y/OJ1yAn/MMU0xa6AX9DV3rTvJ0Eosk66Tmcvl1l2G6mPZl8nY+Tc1hXVAEeH6ekmaI92
M1e9L+5zupheSGBKH7ZKxop41wtogl1JblhsqO0xdPQ9IJYkHgYumxSST4reWmSmi3A8y3ejqsj/
yp41zNF/1YRka3dRvbb72kvn0FapQNwsJ2IC0gOGLBnlUvFgeUHNfTOdJtt+SoAyx1bZV5FqBFE5
xGrj1dKcKE9cb9cYQGFbwth2ToAakfArRFo2jZvLzl+ViPuEJiO7GsoL+AbAe5m5Q5Sz7GBdkisp
q0eC+2a0Zmu1B7j6Lj6NNlkel8rOyAXnbpzt8Ru3Rtz3gF+Z+s2x1qxVWHn9epQTli9FMhVvGxtH
kdN7Ez1zDv7Saz8Rn1i7VfPyp7YY79pNLUAu9y7VpyLyR3dhDu5RqLyl1FZUulAgy04NYDeoWKzZ
bi9FkD30pWZf1olfuM6RqqNzj5XHDYoeaJjWiV6B8B5oLLucDjJs5MRKxvKfl7n/ounu9kEyPrte
dkkLHZOhJp+t1SmiLtebI0umtyYxJKtydkHlqlCfYqTVu+LAI/6WykEeqjbV4V2YXyN2WUIuQkfz
f1vtOEZr0X0FNEdmGTmjMg6kO4o95CHa+CXtTuJC4+9GnTuzk2qNEL3YtxJFc2xq7wf37R6CVIF5
nLmORXyHbs8heQ384WJcY7CNr50uz8Il/rp1f00jjWvpc2v57jtXHk1alsDl5yli7kTk4JSr097K
/C+vJgHasVC1Lpac6Q/IQc/V+KjhoU77JL3xGVVlgb0fTLMLtWaqQ9PwMG3ToO8LsRx9s3zkJGhA
q2zxBAYv7G+HEtX6a9o+WhNbO7tTp1URs8E9iRAmY1raci6uA6+a6TyooquZTJrsuexD545OWA8m
CeScJOloeoeGRTfGw/oumMs6TnNNRbUS45H0YbaBU82FDWOCjpbH2pJb+JJ5zDt1VnpXPs6BfwLe
mO1L06HDIsh3z2Ou4l5TgtCH2HaCA6ib/lRvWhMntUHMZ5Y40bKcfOXurbWtLpk0yfpks5JUq00f
zV/nKjndF2LtIytgX6mSZ0kYcjbN8aobr70LZdkzQH7XNKIz2hSHo+CuWwl8kvJraJV51Cou5VGT
6zEPlu7oWskvODJg4nIAyq753bvqV2pSG63yjQK1Q2B5D6R0ikdHPUwZiaY1wm0QnjR+iNRBHxbb
5HN4Gs0queZ+cSLvjsuSRJNja8XsFRsKJYowNuivfJRROCwgN4ox9N2o10cH40NKNJA1xG4rejS1
AfZrv8njBnG3tPP20lYO0oK8UKFN+MJFlOTSpcmBEuQ9t0c0JV1/3/Gh2lcrE3cXIaldeMaezzOK
tJrxqm8y/qSa4DaNSaKl0G1I37J9s2Mi9ht+T3ku9Q2H0SS4elExEXCaavx1Rr7zc90iGLPaN4Ci
riSm7thjMlkBrxnZqbxDM7mvLf3k29l0cbvu5DlpHTUNxW4LHofpSHpoNgC1B39ADiQ7kltx0Qmu
P5LPQihn7UVOrnknlN6hViTU7V1Hk7hhD5fkD3FXeAILheG385gNUQcLo+ZN8ARzPW96JX/8FwvG
reKwngJA7eRs6ycedYJ/x2O6GMZeadygXoM8J9X0yMuyl85iksP2vWCXYYErBDREvvzbGGgInqhq
c7OYblep2iiorF8kS5R4cTr/YknDDymJl4gwjy97Mt7tkiWn9BN1SEb04im+tXjSppsM0g0lv48U
OJsOAay5oQgu2zauNVFWJrTsUSAmYu36mhWMn7eRqDgGWORhjufTsHpV1AjY5fWsyDMdRiNUrvmK
Q2tkgGGL0OI4HWo/v/bqvMrcjSmkyXgJ8kdbinrrLf2dYTrakeLmsPq1iHHZZCEKJfT3qHwxwxA7
3U3WbrKsD5xlW4zSZia873WjfSH9Rz0BAOX3mee7lvsG/bKbRSmCNKTkBzk46X3RPeALINMVz/ja
ZXHJkDMeW54PuzOaEIRkFXcOaqIcKaLVedneWhwsqpujb/HdO0gs984qjxhbtRPu7PWRZSsyFTSf
IUzhx9L32NakpRVVq7rI2lR3GBUfkzmwr4Vy9Juklb+SprHiztocbfY+aUdjT8e8+e4AuZiJ3zC6
JTQM+/qEqQLxXak/6qhIGAhQZPa67d7amn8YR8VswOj8kNHHd82Afucim7jPPUgBSeIgtyQnB2j+
OIeGL9z7Tm+7s6zEzwoj5jh0N2xZdcpzsDzSYKKfwgd7YMA93RKoF9WEAp3AxwluR5I6nHV+Glvq
MHPVHaCEJnWYVEjo2ZwIg5PXrVE3Z2t3a2kM3FFlof1Mmsj1Hf9CfMZHY1ZxpXnDy2KY1pNONUtD
i/VwDG4njtswnQMXV7zzulLzTIU57sVqPprILZ+WhBmY7lZVZIv1mXiy8gE6UKiNS/O4FuhCx6wY
wkxDddnMTHFR+t+xIZnORakfXHxuh6rWUOlZhX2CCXG/1OAn075rSTOhlOkIOObiQnHIXBpQFhgk
gJPgyywv9lylw2k5e+gec9GXD3+/cNhsiMYMaPT3XPLImzj2T3AJpkOv92kITPhUtHpORkQSkVk9
3kKLwCYmRcL9Au5A6doBOEZ3GbyJip65uK3zXnkO/7NT1PUhNwhPV8PtClOLJ9c8gLluw0EIj9LD
7x94bWYOZgffpql/3I6xq547lxyk0w0wpJt+mmlgLP+eiDgWM/4kn/5+6df7lfzkfa1lfqgNwbxP
Su8zb7IjxuUmDqAVhEtWZHE1eU7YFWI/Lf4T7gfo0qYBZbwEsJvnJgJmdaJ1c87uNTUX8wbN+c6e
C5dbL0CiWhGnuywbX3CgQAvMAZ5aDw1u7RHwubX/Nq2IUrK09W/aaMEIeE1U8L0gYj1Uat57hDJR
4oPpGLgluhJeAuCmw5y+tPm4HvqG8qk3hzlq9XGgDyZ3HrhLRdFgj3eTWGiBsa2gZSSUaB6grBGH
NJYQQyu77o6oCj+qmaPcFv1bZeHLLmYPW3PWASudsyw03aB4S6CyrjDMyeFGUqxtokaUFysni+Xv
tKLh10NzcNCniJCJ/mg5GrFvTmkSy1G96ZkYH6RGPWdWfwY8G3dZAAcctI5kE2GpCFjOALE8OAU9
FiJloojPrOLUWOm+J+XxWA51fk5+y87tz66OGI7FanNxG9EcHGLrjpT3e1na1dlLMbOIaT6nRfHd
dgETwv5WWNA3QTWYcUdQW5jV5RtpsSbmWYDHKiFFUlutJznroeauAWjBgm0cQbKBw6y49gn7DQz7
ahp+8W4JWnwB+PnaY34+MjPDzeODGhQsk/KpvNYqcW4Kh1E6O1FYQy2j7IzJODC4nTllvLEMkJTD
XmMs5+UR1VV2tVroTN0YmR78PFFwfZq5pUfWMvzx1oe+XkBSdPkz0acDd+vBclHIJSHeq2xPDt1b
plsVyqvF5+bQ30paKApQPSDwdcQAwwfv0Pl7SnwkzAPiUpygYU0UAp2j9qcD5hiO+fqegdCrRywQ
+TKfVi3tzuni/sqDqqbzGQLEWS15FD0AJfzuAxeC84DhpA2VlQxR0GjNTtPFr8BMEyCa/tEQDCfL
sWBCkoP5Xo0yqggHwAcPVgP66Z2Tw8QqMHOQuT5yvvNtMKlvg7iUdRbrmrOEw8JMObHZtszBn9rs
cnKMAaoubtnd6I3+sxZWdhyNP3RZ6m5B2ZZUUp4YnT9DOmCoqah6Rs1zjjR3qNXTz78uLp+0orvE
RWQ/+imP7qpnkTFiyoBF79PNkeWIIJ/tFS27pv3Q3rRHa9Q+dN24J1thYvRrMDH2WlZJ+c9SONrB
ZW6TjdC6MuD8rjBZHmzDdX/EkkVgs1g+UKwH59Ztv0rc9jea7u5MdgSx6y8/ntAeOscjjNYk99jr
aRGT6pveE5dVUh6HSTAUsJyocdh3ZSzJL0pLPskj8EDtlhO/DgPb2WocNP2mMxEmmyZuqUkiZ50l
OTjSwaeVOLiMOyctYnCY2aulRpQE6Bjfq4TubzgwZ+qI2kUBiKOQkZN8Ia62eF6s9NZyYL8NHYPs
HpfQjUfmZJxrjLFR/9Id5Snhk2lrxkyjIQKtd43niVOZF8G+nUUdjUTMhTI1y5hcrAeOZxmTj6RO
o3T1u4loKsj/aZhWwXQBRfoWrIzOCz/HL2VxY/Wue4DmFUE3As7IHROSXINMVUeM8re2zsDFHTt3
OLVKf3W685yK+3ksmDyy/+egzA0UJGJMryPxkjvAs2Zs6sq8FHI4t4mtjgVb34tiJCtTAsQqxYNA
JAgLxzqNIYZQ6qJKv0zlBTNigB3Mmi9tI5ZLW1A0I1aM7HmpDrYxv3BBfgg0W/vOGT+TkREP7kZ6
DcGKuIXj4XvL5e+XimBXxXfXvJkrY5PC+s7Z0p5lCivWYl8+LgRMtsGzAEC2TxmT0FfzRRT5S47g
htEO3i12Wc820p9DrWc/E813nBnLPxJirEa5JHmvdbPNFrMwX+cTyzr3iNNwos1jRFRO6xfQF3ff
uhwJcw6yqerGF4QP2h4m/YPAx3JQtS72c4CQo2F5c6OamkTtPnjO64lScRLDrp9a+5IEDD2bdcte
qsTNAFHgYK3qYSxLb8+m4QN53xw2tfEd9PbLXMx8rKT3Q54TwEmQH2HJwg9KPX8TQXFa7EwkE0O5
6DHENTXiI8gU6PutWFvgAFHKlxfPNVuE3WzUHGdpLjOOmwFyGcETbB5XqcedYKU+LUynoA58g18U
ew1/AokfxR0cyXLnsGKmZEnv/v59xZBpfASSU00xe1jxPJJNMF5cRr6MyWofV5IHmqi9QwOj6IZ8
yNgWxoDtS1dW58wt0uNW+Z5ZZA3UpecqqCBnMwrmwnUZKxew/wImaEC37YY/1S4RJztYdPYUeI6U
Ny3bU2pgKpvIqN+YqJL1C6YjghgSP6UJB/pK6kU/fJl8QloFUpLNLeaz6qGqxuFAsCjawkHzIulb
Ff/3//gy4FnE2MoPRiaENXU6TGAOr3UIEFmgB4Yy7niHpE++yx6Q1kS8kfNircOAEeJaFF5244vi
MRVAUIuVibeWfLnQV90cInPhMGoltjQ9BQ1jeNtZASpy+wsTjEKf0VEs/P6YjQTzgUc3BQi45me3
2JQEKMx0M1G/cQfH3ix+DOV7xy4j3EXiLEyMeXr0IX0ycx9xwhXaDm08kzlewk3clxLS1NEYL+3f
50YL5og1frAb2tE5Gw4+WrOwd4kBH7SYPD8MbKZfnXIfPeh+e9tZDu76WS5mOM7VM2//ckGwN7KW
sQjNWsM51QvSeqdQ4E+8bRabtA2tYinQkx+XQOTLUJkpm2wh1J4WczTZnsuC7xNL2hnNw7WxbHHX
kd8zW4l3yRP4EBWhhzXGv6NtVyRPMMNk7Ug0vWyg5vhZhl2YKCqQ09kdjkbv2pMrs2swm2k07aio
ajKts6ORW3crIOwYaNqTq7RnUpa1yOq6lpEfQd7UjQt1FSuRJrifOVfCys/4zjP1CFkMT6e0l5gn
S78GU36pJrN5SNyZaO2gY6+VeQHn1FLf0Bw+VpOxbV39nvUSwxITeli46khu7bKnlRcWuwKXOOWk
f5W9XBC2TC8WkW3E2zFHRKM7mQTWMGtlWS27p1TOzIMlbc8WWlIGxd5y5necUOqcZ/0LaOiM1X/x
wMaVq7M0Tl4TYLjCRNakTmThKdu1C7ol/jUOcarRpmYg0oCiKbXWiKRkueIx9DoTr2Yh2OaJsX00
gEohsOC7dvD0MvvgbZx78Tv3+j4GX54cWo1O4+//tyb9+e8/ZQwsD+jumRgrcmh8qp+Btb8s/Edc
OfO2uZvQGLAJxycmMo15GAvnWMsLFBxppFbaW50M9cOUDsyFfX8OV8z6xwJf+rFLioXHzm6P/bYP
cXIne3YWDNPsQOxwTdJX747HJDk6HlnAuWZrNGcJ/SNeWIwuLIq9Yd4NTMw8TZ6nx2BFf+hXxZdN
DYWV2j1SrHJr2tLdI8e/B4OeHOoVntyyVuf0P/g6r+XGmSQLP1FFwJtbEqAX1fLmBqFudcN7V4Wn
3w/8J7Y3Jmb2hiFSlCjBVGWePCbWX8qWvWkkKydfpx64ajabzlXqFIkWnZye/DQ7lM9QK5ZgoI1E
RACMb4/ZiAS5qraaDojS+MxR1GJR2Q6I0pyt0ZkllC+YSfhGHnRxW9Kb0+x5D5qrQdsSTrt6/z8s
UartynjZ2Unuo7FaOWDr95BIFtzo8Fh1nTX19tVid9xC0GqgngO0lrLGutc+or2HJQb61A76Pfow
F3iBE+LQkAQNlw6Ko6Y9Uu0gGLSAZrs2DkScxLvGSF8TjZsV85FtibbiYDYkUc2JHvZpYe87Urcx
PwiLuP9WmGmfnH4SeD/HAHFUAOnqMQnznDtV+0Y0/pJUBhJyb5hZGiRNl5skh150jNBJKUqTYSfM
ejlJrX8TgtIWl5nqJLF6zjd4nY7BkMMwqJL8akMZ3g3iYaR7Pt7O02jl9akZDzYs37BYyu+CuNFN
V1PZDD+6xi2PDgfDtlIJh2Vca83kAW1rR5Y6E6UYs4RDV3NvmFm0b3AhPFOnbxntiUONZjoECoFh
UPekQJQSuolrv9IK8mx9gBqPZw+Q5vZf5tycfiqTlKn+pIVmTjyHVATwJhpQ1Pov3R7qPq1OVuNh
VslZAbccTnGfnbh4hj0jQP54gly2sVboB2VhnZCXBM0YRtOeNNNgvAIdk7wPSZoqhTE00g9jNIPO
IN+Jqxg/nJebOyVQpRv4EjetLBHTNWsGb4/n3DFPbOhfnriT2QKXdKBySv2xvVLTqtW1Gp/cBrwH
x9BTNL0xgCO1p9T0k5Uax6Z16ytrHFmV8XweccUCJkIigHej7RnZdbVT3rsQlDbYzYP0lIyC1mn+
yow+VJPo73Sn+OwbuyUUIvbv9CIjPlmo7wqg4TzPTdjnaG40hSeDpvRtvtq8K0QFLKe5G65QzjVB
TrEqQq6ei68YgHUUMF0rcEc0dsst8jm2Hi3h+he4AUSKRJDG0OBivDCZm1Ib6x3pasNO6rYiSKmQ
l6Yl5xl/vCtT8h7eEI6/blc8LoM6LGALqce8/RF6U4FrQvUrtzH7QPCDMt1TB3pvIPY41PTRY5YP
W6+tO27TuXzKi3MzCyzZPSqXXGf05MUlSKiAfo7nA56bq9WuCmYDNgna78CdRnmwbPmzZo7fehmG
YH2c4iW4K0onTCev/SHs5nuuHjFwgayLDZ+cE3jKOKDd+Y5xz1t+pSI6aVG9GyZnS4x7UPxwQMxi
6kbQg03NAqxmZsxx/JTYK0tvie4Z39qBweo1eh3usTrpkq7/mCOwBzsrT72Bkzpk071s427TZvUC
HzRtA7fMtvZ7F4FeJLrqdxnqnKD2HAhM4odJtYzIpsEiJco+R0GKWcUHMlw12rCffrIVcumKvgl0
kCsmhyR28PvRpqzelC0eS1q6mhG693byleotuxbELfxT4IXr3kviADLBZACKLo3tMJa/c63byUl+
tZX3MaTGT0Nox4qM4LjPaVMjLMqYsWQbi+PpgLMzPUT3w7B6M61QsuFcM9WgNG47uT/C8UGRqvJf
lppxAKzJqMJ6d9fSjLCV6t95DENhMb7ZNheyZdIOvmTak3G52rl1MPwXTBPNfsign2tiN2Ukdonk
PpLW79oB7qpm5lGjN3xBEAqYp9sAFB7eukX2HuOsnemv7dxaLGEWWvqaAbtLpQzLrkq3erIQCEw1
VmT6s16MZyFK3KDsF9ucD1FrUxTBgIta7SGPxNGMFN6TCizRwxfYNbtfZSRO5QKV0pOBUck08JUb
72Uv7J1Hr0lZ9zhpl1g7OZb5c3C1N69sv+JxeCZkZ9vo1t5x+9co4pLigwE4nN9ORCNGHvKvqY+J
mRvbUAMcWLrhTnP8TU5xr3UCNkaDe0gz/2KmV4Y9vK7t0La/ParnvSHwXvDtY1lX6ZM/UcCTEKUd
hd8+pwbmv4JtfA9VmuiukvulxgNl445YroygGzNJglsF8yJxs6eEUU1Iyu6SoD8b8lNMuiwuO1g7
pxgNxfleZyoXlqkutvMqvLX7vMck1s33cq52bZo/z/byYHBXbt26YgCfEk9M9Jx5WbzkWXej6bAk
JAaDXrAlDfGfMbeNsMFiIOdH5Gqu1KmfdWUCEI8fTPsTQgpYOPX1Vi9eGd4iNRzzAAbJn0RgExPJ
BwXg2TvL0TAMIJBOY24fQTKF1+AyWsJZBHBMdVVo6nhyYrgHSUy4/WnCxNhammjXEXF2snrVnvRe
3wGE6NtkVvgQ9DJAFIN0S0vJ2nMJSzfpgsxi2ad2/UezcBD2ZlTGJSHBUwGS5CwSahAgLAQNwFx3
fLcNIHWSSLEqyvEUsDT1BRvVYBk52KN4l7G1tTzrUrAFNI39PkT2gNBrE7kE2pUtaxQcTCR2/AfY
94ZRYUP0Ln0YMKZgZE+BxozhMdML9pNSlAiN0+1kd91dJDHY98ZzO7ghhmu4eRg8VKle4/ahmUFu
9i3etE22daLZPGb6wmSOYHijVOqy0CYFXbGSyp1BAox47lZZq2ljTguS6oROpEZ37TsIKJXdhtzD
WAaZ7RvEgfpYZ+fFtn8US470r+H0q2pbOvJbRtqXaFfGs9P+siJnx+CDFSc2znNb9LuGhBXp+igf
zItLhbizUlGEvd8dYPudKKSYyUSw70v/C8X+D4QSdzQZAyeHEz2VDsNwyCQMJLeo1QU+CCV5PPE9
7EEVsBDZhUh2uFVj2V4Y7yrrw57OO8+OVulhx80MaEBooE1W6M8MtUv12mUSODT5EcGaN1CCwkKo
t91cq60dc7S02YVdt9eli+8lSKX07S+1OCerGw+q2EV2+TJPq5UAKM/uKnFqWIEG3LgsLibysfCh
0BkTZHVQVVZFFRF55/xz6ge4Uk1z0ktgG6307E1kYGCfJ9M+N5KfNZDDTt8PRpcHGkSQrcJ3onX6
x7zz31shz3kbN7tY5jL07XuArCDnoG5N5shYB+J0YBXxe1JFxYcTeTCa7HTZcQ53ta6aSzFhS1BV
y8tUzP5Zh+gVLLUNtSJ6JFjojEQrgu2uSNFZ6iMBPsi2PbtmeyuCblm8i2nlZjAWGFxbOVul21eA
QiDwW4d4byaCaPc7ESVBrqshQF4EVXg8FEIfsPcDb6g0raOiLTo8GdweKgsSXgAzaxc7ToM+F2Ei
PnCrOIKJS4YoY2m68on7DP7Zadb1j252422SOA+jwNw4VvjHuDkUqqLKP1Z7OFCP0JbFEuYKOrrT
QCSYEyeoTFDymciTYB5o62ue+YZfB9AVz/3kIQ2m10nh++6XBPgS3vemGNW0iaIatthCTjSe41v0
M6DR+kPFKaSLaY/F0E8HAyPKhOMKER/SEbS/HV65xWHWv8nQtQ5k+z52TYqtm1zXCTf7I5L2ik0T
/R4yYKBKxfKSnrRRksYBI20TY9QMCZZcdP6WO0Hk8oapEhA9GOxGAjLe2x4umFWDWG8eUox6FEGh
YAVTuPi/0IAtR0z694nvmeDIPmauVQ0QM+gH+jBsHRyg0cm59M3shriAnPMpUDIiM62C2egUP8rG
x1I2P88JhwrdQbm1RxurmHK6g8N/yGp7lQ64xgZ+e0WoQlszptaWJycWZ4Uq6EMn5GUvSzJrdFh9
58h0qO7jZV1N0qfMa+yrwoRlA2Mu+ZhqpPlRZhfY/LDYL2XbHKezni0caeIPz1oVN6dkQbzhWrX/
bjIUhqE1UyRpwto1WEI+r+FAqpjVO7Z+2RHNAqa+SIacrP6A0verWJSD1TcBmET3bgHpH7qqkR/S
M/AEgO12WsaE9IZyYdCe/fJp3D4YBBXH1s+xj6fK9IrEI7bFHijBnIaBiqzu0bfM53zpf0JqfIxq
3XwnT+FxkXxCbA4znR8fwZg/sOypgpI4V/sWIsKdqrkiOwaXGwMkmcwLj14vZoXIWoTA1YxzdAq7
KHHKj249FDSRRgQxcPH06gN/nELTf8NzMu8T6xhhpsEJnr+mZj5nadTsaW3jfSUT6kwx0BmDN85j
OjyTTHTMjJIY0IqiuoD+EWfDG/mD9cFPhLOR6+f5i9C3hpLWedZlFCy6wxwMgt3tv7Oq1D5qQmoB
HjzqfnbAxKolkFZ0dNuejBvmW3e3ryABPZZ6yjQhSsLewz2tTNzpOopHTFDEpxENaVDM7amyxuKQ
s0GEMVR0/E5RZWCnfkBwk3/1DJ2CrocLVM1MVsA0aZg70mB88V3LOd1K53S7rCbW34vdcT3EDdVh
PVNpCpbshDtr4VOwT0IGiac0zfQq7Rk1WBhW9Wk2nM5xKS6gGSCcMtqhUKNemLRn30aYCFf/fnKL
rxZOeHAzxdW0GIdqOUIXnwtixpwfWgb/M9d+NW2kn9PRQwYGVXcCJ94m9YGU5yQUePSGXk7ZmVvj
Hyha09EUTKF8hFhh3rNY18S4wSK9p4pGbJ+U6YU94ODP/ZO+pFcsAdIw09HZGINQFNiG2kcsrzLG
m2fmOJBdRZSEQSmHgYJB5jYb9ljM02n0XwW/QBRmvBeREaNYv6bGWEHMmNTZtT+7Stb3zZCd2Q12
evY8OCOOiz5uM74BBc4iFWGZLBRvk4DvPifNVciLAyHdypruSXpQv6zsWk2OFwJPtD/MlYg8Usn2
Gp9ipHl/7DWVnqLSo95X4/gJxAiYNvcbvyUD2Zt786x6F4G/0dzpZI0j93Fykv+c58oQ3ok+8Q8s
guSqIU3edsng7Vxc76ARc3GJ62iD2bmRI85olS+ZSq+zhg6xHtH9sEuxK/dYydLPUngbRXdgZEYj
35d/oqL+Ggg5CSAp4o6mOIor83ubLosI4pwwFHMdkKJWuet1rX+snea9L2gFRsZc5zKtDgiIocj6
lQr19eAkeV49jTquRlrlf8KJljhgNNVdDq3sh+8+0DVT2pOG+pH0M04eQ2PSWJsvg2KDd2B6qtu5
l23H/EEPIYd1nzEELIRGFTWkmUzIUsQU5qm8d6ZwYLd1jS67AE8RXJYihFsKa6s18aNeHb25JDpo
ZoprdfmmAEg8FIgrViS28mLjTZgZM+qZQKSZ4vdNGFCDTPdsmKP9ovcxTMq10G+SOsR5zrpLoiKH
PmmfuP7m58x4weELGFtyW5sm4AoDaEkBo8VO0Cjymi2nyQEs1xbfpdQRzc+010/24FqEcGhIAufi
lJoTCuX0522pzXV+vNCXFbgsj9DHr5kj1dFIKYPtebhGQx59+tacBWi5cGLs9TisOD/+oNG7NsAG
1tDuO0ZFxxyqIbw/5tNDTHpDyTycXRq3Dc2kwxkt+n0v1p6spAmYWZEMD0RDdWQEhkdDka3XAOdu
hT/EH1GLnZknL6aqM1ChHHGrRsMCMZaNt2MfHy3tTVgRO0QFK6d2oIzqlVi2neG/OZZ8s4txL5zx
leomvzTLcCKW7dFy5M/EwimOsIez7CjXB5lSphIKhIkQtM6FU5URk2YbnHSmSxMzbz+szdg5QIok
3kB23TEZcljuhoGw2H4ykH5KjMAPHRF7EeFiFPQMh/K4+hB+Q14wRdO8HmO/8LNrW/XDY5a3LwlZ
r2dLsBYbaeJtycoOSjt6ThevC7VVzof8DDnFcG/iVTlYsFsZhh87HTVlu/IXvOgngdklo1XD+3DN
5dT1mvns1z4eKRNF3dhifb1u2CRXMtrorPfYp8OZLexWionQjKjHyi31U9wQC/zuBAmD6GqxE618
ywzLdugOeaqN+9nNWsRe+msyEIapuA1wVweT7ipm9nob2Nm2tyNowgNLGcs/IGOhP2XpUj+C4/ya
MsslcHjBV2Yy2w8fjQqQSBNkOltCmvUDE6BS7tRc09lEKAeT4hyzScxTiy0j2YeXBasYlarvvuAk
KYEKOu2m3RI1D6KjbmAi+dP1npOiFW/LZD+1sU1JWpbXuE7jfY/e8gN+NKYEqKyGCYnjVFnPSuOG
vb1TsRgRFByNABK3wgo2AlBcI7rTjFThvZtfbYKpXmF67jK5fHRrFmud4zZgm1/WuhNObb+gx+65
v8EJuIJPEWRbBhDmFkNS72BNqX5m6RaQSLa2p2nvyqjoPFWuhTVKbUqcSH+X/2zzXfeECZ5FT8ZS
mM0JYMRwTZCVfFikv8EWqp6ISZd3g0N4BjZb/EExy9HInOxOmDkMwTG6v70/1RODEWvtHLrevatU
/aTFWLGNtkuJX4qLtO90QU2joYE5NAslC8Y0xsc4wzd3YMIjJRvnGSgAVu9jHC9PlSXrD40Y9bCL
dS4OQ9QfFWeTswYHFTbTrmpyNkQ5Gkd3wWwR3im08oltXSsHIjiSb43MvB9p5jQP7FHvWCtF7wKI
MVSEUB+mPBbvDVHSCjQXQ6Oo2xvKui/pxuAoNWQukcQCwKzJ93xUqFE7FwxrGUz681HcaTHQra8+
8aGI6AxtOnnKUpP/7KOsNPCqyX2xYPRchMKVTiuS9CPv6i+cXe6KSnoX8LwRu+Txx+2OmjSdwZZM
F272unjPxZ9/Xo4bcssssFXiPOBvUmEPUZ7szc7/cNPYAbL3++sMLLWZxsj5cKwk3+pLMdzl/RQ9
6m36Ax4FAUcYpVV0ucoaMdKr+Pu4fUYAEpm8FQl2WWlpf8yy/y7Ik6A+1R7SWF8YRWfjQ0dAMKTg
Kzko5Xuttcy4RALXCOHfU5otT02kXes9nWX96MlCHZqCYrc3x6eBYfOey2UOaPN2XQUGUs1LvClz
in+IVP778JY3TvcST+2eAw5xwkngjjTZuGNAxiacksa2wGq9TssjXOv4geDmfNPGS3Y1Cu1jimsm
Dh0DmMxkCui3CR3HyNqM1Hvq4AcDS722+Rh6TMHRBU2c4QzKmXIUvoiFx+DBZkpye5h7Rlb/6bXb
d/9+4/a+v6/9ffpfX7t9I/nfD7o9/U+v/f1V//XTbj/2/7/vP/3m//ra7Vf9/bS/v/7/f+3vX3D7
idub/+01lEJAh4P09wh4nQHynGJZzvC40gE0SM2eiKarkmCJq/kC1jSxK6Dl1wZ/uhSNFSMiWb8s
M7TIqP7m+YJ4CqkNGRty/ZH/857/8+XtW3GDeNONDD28/Vyjuz6L9l4y0D5rJpJjtZpa1aNP9StM
WJNG8jLqBgDMin4wgivIpowRTU+qutxeQ1RfXW5PPfxnjwN+Gz3gI3xGLVYXb6Szl7MWhUCi8iKd
5k81Q8cwzT7azf78y7OxROX+kFvVEE4FtrzBjAdoPzZ+p3NXb+ZoAZnRgVYTUcwYkFhXNUdvek6M
MgvvBbM+rDJdblBBOoxaUD/RrsXKZtvM3vvJ+dVDbAU/6bK7ReXGYfTTR39Ymq1UuImNbfIVmT/b
RkNAvfT5xiCmbqOWM8HVoKy6yNmcnVCOskOTMULKrkMLw9tTtX4458tBK7QSC2i6qEScAMufAJFi
EcCk7IOij4MlwpR8EuzrzAS1kE76g9RFCk0fHZXdI4vEOsRsxTButvWMfTRWLtZGteNZb6QMiyh6
OTQldJsIwx4wpHY/LzjspaCxuky/+9oiUD6My/bXKJE/gCdZGJa1MJPsGEea7M63OHC6E618UloK
dywPQ6a9sxxqF6/VkOUngrpv+VZrVhz9eBvkXUPBjbm62ZRbJ/a+oV6FmSX9A9voxbVGO3CZU+Q0
iC2jUqDI5WDCrh8bE+4Nh1HjHDkj0k2mkwDsU4TbDEnKS4oBZDYKe5sOONOb1hlOWhdiNp5BqINX
ODUxtB8QPMnom0kqFj2TaJ9qXIu2kQ9Ca6fOHRXgBGvV3U8zwgXNTfYJMTW4YLvPS0HC5mjCDWJY
CrJLI7hiEKtFZvcHlfG1kCo+JI550DX5iJEJNg0jFCqiia/S1e1N66WfRatWK7aUZne9aodhkJdU
gzFURyU0YcwadnY1fnFxQc0mrG2jM+DXhpZIyRT7xd6jMatq52gvNrBcLh24zNA6owzX0ahfDYf4
C+8Mqna6HQ6wncJaMHu9C5BJ7QxIHcduCgSsfZSvyIQtN00AK+34kup40jF7DjzANjoF9IS8+wn0
BLYNkx6+KVMmCfl+yeIvPxJYcMzumqRb+AAK2qfEiFnTe5f4dO5gj0HpljAClLgevrdZddawVwuy
Epw5TvjXb/9/0lk0G7fnxbByemcAPRxaegfRkhd/Ij7jmFtuH3aGxoqUD08CX3nDcn+3LVRyDTl9
Lwl6wiGGO27hVNJN2IFswdyGFgk3m6p1Uh2WEJN/wOH4G7WgE0xGkh65II49gVVLRK/cmSBzpoVD
8TLKe1n7x8ixkcD0EAP9QutZ+qrhQiuzN7kzHAY9gZNY5qWrCm4kq5IAqlrPAG096NCdL/xp5q5O
qj+eMw8XpCPtxsZRYDcDpUClKsLSWl7jGn9+covPtlbBUchbMmV8zIY8/IkozRtWyXV6t4bexk81
4nOgRc6HWOf45oTppjVpTFhzdu6FMSG7LFP0Ye5tcEAFxQlLhy5FKQQP7xNybX2wNHEBDTEaHLIn
bL42QpKfmkROgDbgDLYZWl45wozL5MUsnRmnhyzAWvlpXuATRguDFwczwdsSf1v2Fd7wgSAckg6q
w25nxK7srLPgYKKYBVmM269v5NkFe+sftbV4tDWoTUdMdQMTomPsCROac3vyTH513eHpEok4v2Rl
9Dg0TMCpGdUW++azjkHaAZzrfS7aa0G1HTomTrwZtAIbLIGIYLDknFl6YmWvSiGuS5N0bzjc2Iun
Rgy3MZHFpWaDMEFH2z68qUbfoFfKN6ZcSUWfkJSxNOhYZbFoeWvKsV/xrfxojcP5ti3eHvLKXNlM
0T+bpussWEivW+Pfd9y+IgLgF2bnX1bNnWwwfbxECiGucLEIuj0daLgvt68Kb/ZJdWucPazwF98a
yGqzrGi7JMb9HNkfWjvLgy0JQ8F6M80mNFk1h87DTGI/dmj1uNntF6Gpn92MbZVyxa8k8cIys+6j
Nn+KBfZABosm2oKN1/oa11D6BA/M5w9hNcuYSaQWG7EWewe74HLubOvBk8nr0idMiky/v4zrgyLd
HMExTFTJL8oRQwy1EyDsm6lTtecqafF41thlLPztYaxVz7Ep3txy+AaReml0HM0Rw538PnLOXr5d
xunPOsTa21H95tkw4VzHxSZX/SxXF5CuM52wbQP22ngDq4biIgeyVaSZhVXJNpaaP+zM3YrSME7G
uuE01kRrmuFPUafdTrfBGnV42j7IVBQPaTh6JcmDDDsRvmNqiVC3B2LbTfDY87R6ZkaNoF00fWgN
UUM+ncT8KeoDzSici1ofSiiZm8kus3AxsKGUXhnvIv9zrvQqYBRNMEdhupsVanVojre6Hk+XdsTF
zsG/O40KhplDm18cd8kvpWiyo1OYp1YOdxM+dIyfML2MmP9dqOShhKQTkSqScNfud7uqR2+/ZZzB
RBr/+fbEggy2naioDkxLr1nP9uN2Pn4FPm74mDo4lguCtQp/k/6SKrO7rCr5yyRt82Q7uLmsx9lQ
JAWoQkNTlTZbt0C+pjkRJgp5c2xBT5ckbsJSFzj7/VqQj+PNqjUXwmd85lZ6IFKAq2a9r2bdetZ7
HEosPz0XLtxNmgZVMmTr4IldsvWjS4MVYJqN55a4U0WoOsweKgxtWc9+lrUh1kPLxlfyMVtiKzRM
osTXP34FcIc6vdye3B7GPh8CJQSSUGRwh7JLH6aC7I2YuO4tCYvw2dbVeWIa0mpY0Rluzm4t3hJW
dkTvB/7KadOvxxX52LpaxeokONu3zUvNmLaboq4uVu728NwKREVd85x6i7GHA9keiRk9kPdBOorj
LwFAVFgYKjm1mTle6vXBqAglVdxsLfMltFEdGxDFC/KZ767bFiXkO/AvaB8KLzI/s76S0T9oNo7U
FKRNAE91ptuHgRk/TQsbr49Nay8X/yjh5F+kxBtGh4rASF4SDDjnpzG55LNiKqfo3mjQ0LvCQLPs
zyQtdrbQfjuGtYeHQD9rs/pROs8/mMZf+mm4MyR1Cs4uQbOaMBUkNyKjYLyGSiGu7y1HNPskHb4T
yhGTvBbIgUSZ3NoFX8WoDLG+B+4vH0tDApjZ/CPZ2lW22r5ZxGvJB17+Pvh4OVzIZI32FSuPmU44
QhAit6ujnEJhIOVdRIVzLF0LNX1z16TipPIRpBiNLyICDGcy8dJLzMtxrD3J3rbCcpkfuzKFD9d4
l2SwfiiN21JkRdD2+3wYsxNkWSZ3zn2JEPrAzqxdxrWomsrXDIrqtsDhhKaBDf92daeuR5mCMPoA
ofaCAQ2T+OK70dAU4/Dh2ZHFsM/6sme72Bsx/kL+2B/9dAlimLVYiq8FuR0dmVPoWBr637df6qyr
yu2r287+97XbU8Oglchd55/3yvUeu73j7w/828836+VZ74wkCyqCkt6r2an3bVKrndBS/b2ttDcT
n9EHbyrah6VxXm8vW4NF6LaFNcTtqfKKB9SINQSrvPlRDvn37WW09hhzUMvtse/oDp7P0RvWCSgB
AvMVXjtCYRNBItGn8/X2jb/fHbyzjHvr7vZWPC7oeSjy7EOiJ59/3+X0WX5qLPeaqtq4KrSf20F0
APDrU10OyK88ZwqqLNKvbdlVV9375wn2I8b19vLtQSChymBNbhJf7ZmpZWzgPtzgyrwao/rXw8jg
/OAkcGyQeS7dNFxvb7g9gMyY1x4zyYD0rTioBqQ5ieXhcjC5zhWNwwuh1O9ZPDM/+ZoQgJ3IIzmL
Bs6ZnRsvvoYCROusu9Km20FB+vq3h7+BD/D5KGkHLDYdWrdNO8B0rlIEGinWh8bg9mdE+sxoSwzq
hvXXI77pTqMOL/afr8wRIuSSM1Bev+syD8L9Z1cRnGBDkRRd45M7oMnT7WFmE9uaDqaZfkuM9cpE
oE/WiPlcRyMu1dUC+Syu0gskSizmzKQHHbo95gb82iFx21OTDiHJTZgrrM9uL3kV464RprYYHDtI
zE9z1UMY7tSc8A6jkfW7B382XiigL4kOAbdsS5Ro61e3h87s85OcsfwkkXYEEq6abgnGlYTqlbOP
2AqMErYJ20dsSPeEGdOCQe70OvX2b7rGBIFx9VvqNK3LnEzUp9Z4yoHBw9Qw3m8vAU95KMg5OSUs
in0RG/VJjqUbYD6E78r61KWuhghbYvmDisfcqBV8imSqHeJB7m01ILOFGNyPTRck4HuQ7TBRIM4e
RoqLrVTirOGQ6w+xOKC350R0dbkx88kO/iuIs7TOe8nEPJQrj9sY22qBOQIIFtf2nS06pkjYrYRZ
2q43FQ7Zw5geU/0PHSAkJzehP5hUweeuCjyzqppT6rk/DcOUYVm1TNXX4/HPEXBemgHj09hcih3D
r5epweXo9uCKSO5x+EHhiP6szCCKoqt8uZ2A24PKYT1jO/4a2cnRxgcYGnJHf5u0XHiHfrHvHFlk
Byitec3TkfwLtMTuZL7FcnrFCrXf3Y4mBT/x2+sDbp7kftWFB11aj8JU2Hvlm++RhwhU5khCuIRt
ok/7iKV9RNG/HpO/yFg7Fi02IPpb5Ph/ihpU0cI//dRhQnHyqDvIIfA2Mo6+9bx8vn00E2jrmIv9
P3/HCvxpXdEvW92fxkMJDevfsLKeKLwN6DnGUXqdnLXvwZDLSqYfsZGwzZ0jxGWp03GX4d9ZWvox
X7U5lKOYayXpG5P4+nR7aVi/wiqYVIJns0CGEuX2B44pcAfzrEp2C6vCbS0YUbegv1v/UT/D+IMB
jnnklsVUQ4u3Pm6jdHYMRlIPp8k5bqxtJPXqqtDVX019QDm9lG5odCnUu9a+wxAlhSqFXlR8Dyb4
e2rCXCUGFOp/1hxMHJP/0Hui8RkubufE75lGDlLiu1+I8X/n04Bv/EIhjpCTncNQWHQt+ARmAz2U
gBNENsG1qsO1sapS37tobWaQqE6Br9aWgvsq9F1My/Qo+9fDNKifBZNwnJJwQZ17DzsxFeM+IOyv
WEXPno3HSKRkck40DjmO/h8z+MUm1YYIVO+jx+f+CJ9xn2RRemiqGN+xaZhpcVleTzGVzKaP6AQY
C8OdFghrxj8AJ4xkohWoeEZ963B/Lxh1EErOJFHbsEpuMLTZzhTWB91A3Q8m/VWPiIBdtcrmJfYe
Cy6aUUnea1urFnlP1wFTodQq0nEfz+V8VFH3o+EU7EYUM1tXw2jHjxco24t/MnIDc7xUYMLvV2gF
MFiqzQm5ck7OfYTbHfXlqcPU4kjnz8+uG8aq040afklU3GV9oe8tiLHXzvUCxxbGNcnd8cqasZst
HevPacQMDnLEU4MlH4hG423wpzCZPizIPmGQe3+KEq7MVP7qyS47RJlJP0oQGJEzKX87RttQV3Mg
QFtjhPVZThA0KWllxVDWaqaTKSZYGtG3xUg8hBLkICzpz8LsvT1czOQk8/e5hI8ZJRq+fIOk7O+b
r9iTeyaiDwNBngeKpzc4hHKvLKw/KolJfhHfYWedMT0e7zXvJxIts0DvX4rV5gXkLEhxM9/MBFuO
6PoCHZCqZbS0n9NP+hmI3GZbhdwtqNywx2t6nFEScw6IKHuf9HU4stQ6skODuSWilmJh1jC60cxe
upvXDEGpN/edre3p6+4FidAQPlZwRHJ5quTPbHVBM7WfGOaxIjLvnJdkZ2mDBWO1iS/e6rvkIDQ2
3ORYWcupiSsfWlDWbfpSwIDvQDdIYgZ1ZC1NxkdUlymjfwzUK9TE1mie0DepHTmiFJ00bJat7jFv
TjFlMi9NL6E1lf6r2+nzWfjOsRh73EcmPD9a/38YO7Pd2JEsy/5KIJ6bWZyNbFTmg8+D3OWahxdC
I2fSjJOR/PpeHpldjawGGg0kLvKGdCV3J2lm55y910ZWTgZLttZYWuSIC1AJ5xFh0Cst7btc+dY2
FrNaOg4sv9j1ICXSWFcBoQuR5KEwgDC6UTJgZ6kPk+E+swUgNi9ooM4GBJCSEwUNAg4P/YXsQGPt
I6mOrDI8yqE6EL1RXJMijk2bPPR0V6mbkfjFuXHMc5YHyo/pNIgecoyB00P0GS0xMBGbPg13rd3c
dR16NKPDrKOtfYKOAbZufKiaK4GrmPqdGSZHJkPtIc9hMxnuuTBBF7eIPj7qOPxwHLe6yAYyUNYi
nyr7Y9g6NkF5fnwSyCdWFnJUvJTiNpKxRUOj+2ngw5BAEgVQ4FDeD2WRbKw2fR/mXqD/9aqbPE/k
rpN0QMeYVo9Z/s65FDQwbZrV15eR3ugo+Uoz9g+oOeUadgJwOxk/KagQiBptACYxepCaEMjSGSIm
+SBsecwldasDnItomsWVerQFVF4udaQkkN7IWlhE0OLOYMKYo1zhTWwIn8HKgIWZMupcMqbcZmEV
HKYB/2wpCkSk4I2PmAEip7qh1kx2Xm29TwQBUquX8cpszae2HaxdUOZUkjOcLyrcDQwpL2BzrwaO
mVUQUPTVNG9g2/hk5OGSIF8vGLyd0/r3utefXu5Do7QBtZV0NiaZ7eIBPnaOmg2dbNVui+qselcT
tuRHp+S242P3K+NOAHjmoUUqhMCDVsxYbFpGHoOmkTb0G768cymrUVTPJAkGQbvNsuQQuJjZAv0Z
1KAomC+QQTJlB0WPddHhnkCdm+MrLNWyjNTJmGsbVEtfrINQvxC6erLg9KAWsiDR2iUgMV/fNjyK
t+xSueOGjCB4dW2VV0uHUcImH3F3BKnx5pn+tJus+ZdrgXuvwa5vMcxe8DNZ8K48cIUab500mbXR
PcfrstmGzM/2NP4Y1Vs9HJgev3MaXlk2emcQNg7yVnbbvLRWPt5rZNvAaJPxgGQKVYCYGUDBLpMc
noThDItcFwxEvbyEPSTuilTeT37wjIa7GdEEAG8nYbbKIFwjE5+zYTEqdNPYFJ8xIJy67Fr5X7Si
iKL5+xzG1QcSnHxlXEmYtMZDHOTX+fWn31wpXzSKUb29u51MNgbuYj5b6L3a4XPpUgXFUIVbIOPq
VJrlbjCdTUXaIp3RgjROFiQfnMPJGZJHw7xtfMyvTg77eYqBDszovVnZAPhRV3AFiWNATw++tmsl
BGYUs+CkGXopJECXCNwvmXjVeSj1hnb8yEo/m8vefo4xo7B7998JemvaGSOzcHyBav5KNRhXMXdP
xuwnZ1erE2XpqxExPvIdBzetZR+BQiFei6HwhkZ3i8kf0zddaUChHORKB+BOEk9L1+ifzA7ybgQc
pTDcb7pYFx3ayEfIdwOFtYwKtz9WIPdfOjR5cRGepnbWL9ryHzv1kqBIWw74frGq1W8DWifG2MUu
tqHqRS7SY9SZFXgSxNUMYLBUVv5JjjrbBFWztxznRDdkxL6L8naqjZMd6ENd+t/m7GMyAu2HMmXY
9cNwq9B+6PZ3tjtrbXX5ZgIx0V4FJnqk5JC+cQOU7AthZLUf0/4A3PLZ9dWLqMdbtZ+091jGAY9F
kboY3W30UiV2nrT/8UVcHuIg+KUVGvftK1s4EiCBPrxMDIpM607r7CK4qRed2X9kgBQXMiOG189v
KQMEmq8Ojayp1AaU561qTEjJ8DYQdhsMq9Dly8HGX2acQmM6uPREXacdF24zFmvMyLmfXErlXKIC
8RpWlx5yA8Z365jz+admkq9xUz0giMONQdhg4DxYyrJOogmgR4p02nUxM1AJ8rmf7NfBNculjalt
oNgBjDlsI+nfplp+YOR7jLgDaceMhzEzflV4vHbqjmPubKGrrof8WUzUt5gzb1xxGKtwp8bfRue3
DiXuQnTjZ2vUWx99wkRkbN+54I5IibWlhBTWlQZ+cYxQ8AaRGYPO7quftOQJ7f2rbOKTVlNf9Jec
8ayru++wEfWK9my2kOgHu1BBBPeGtd/K9u6vP8zuolwrW2dBsEvszN01lbNPE7pQE17n3dgl4b1v
Ovdo6FsuTGSvBopDesFn9PLeDfLkLcEFGc4v8zhHzXzTdPlP1s2IpJh4tAF3AAsnTFCfENSKXc10
vOboV1Q5mHAJ3qg9oEcBE7ZG0V+1db92sOHBKaRfVqtnbrjs2cH/nQYApTN6YTPC5eXoRVhOgcwl
zB8Wo0D55rvGa4X2EDqOmaGKZHtpbM8GTW7KtYPddmlF5qrT4bgWXfHC1FGvfZG8JADzBveNlHcN
CFVYt47oPOCJLQEiTSu3XD0aAz78TYSraGQdAInNSohhx3w+empcse59mHyRFt+sZ/XatsCfQF1D
YgaAbDNmE7QE6RM/Oj40CRPSunOj1TA6+UW1cbAX+J1NTWYGdu1dHJIO68YhR6MKdI8j6e51zDVX
noVzhBxYLLuefcOsF9zV9bwDHctcJ8ACiBKIm2wr/Thblt01s2teWcClaLOQY5J3vP+rRDIw+uTo
20996FmHMCZlbBiak5vgXNBDOqyhP9/0erqEEa5mjprB0oQ8UjH23gwz0IUZ+6HyZ0IAelq4eZY/
QNjKmvA+svdTS4A7HoWUGb/wVkqhTGcaPhCwuOKosOpiHimAj4ZV7I34uuNZMOcJMdmqMv4pzXFa
BoHooXgjybQclrH2iquskk+DmE8icenfppxIIRrmO+h+BEjczuST6M7k4KKy7wKD2iHw5YePmRrh
IbeQuGEEyqyxr7+EsvHEixZAtBuWKDwFEjEQxx3ZqXlg/XgOYxarJ2ZD0hBY5DIUe9J/KFPK4aL6
j6aFCBgEHKSBU8I/e+09a17/85kEhYxwI+SepoVSESqLiKIsccC9Da63r2r8zyO7yYJRy13p5gcI
ES+oz12mg5xTGu3yfsFJxoa69/MAIFpB3zmu99bVMMu/BjkfoV2kumoEQXsapCOCMyjGUNZ2GGTW
Bh3rSjEgtpubMWrz24Ha35UlWZMc7SSHAz9zWatMHpyqaG+AZ0kuff/rgE2CEfyWJRHlzBQw5q6a
lTHGaBIbM94O5OIFACfXcXHXF/43MVc5F5H6SzGhlvSJoHhgEp0He9+A9u6JOkDpl0YbcI8/yg0f
+n7WmyjKOVRsMNszjEJwsELNctNVYM+6zF92yFo2okWz23R0C1IfbvXY7MuhH5Yjsy4gjLzhOX6h
63/1u8dv2AoI6vbap8kcb0js5crIHktpoTg4TQeaF/dJBaOMQNq12zO8z4cvV6WPJGq+OHFLtEKy
1K7+zZzKWEfPJsVSj3O76vH9BC5M8HTaWMUnTLRDRHd3PXNMg+CBTj+dQGMU6LfZesxPLHPvbUqS
bftJReSdIjzZ2ZT/zBabqtQJQnDzMNaaaQfHLbJTNomFe0YgY/cCROQYSjZlVP3GOoXLnvrNMppY
5OmcMIVR/H4MTGNug0LWNHzi8zpFziMy62DFHMMqhlLwXn5wC57juDg7VXKDL8pA9e6AkjVeQEnj
DpjjXZkz5PI9j32xfylz4AMKER12qWADW++hLHtjBUCHLkxB37qis2ylB2k1TJU1o9+rSLoqum3o
BkgGcly8nk36bA2qjW2j2lNZO0b+QoEDCaswjrbNj5vki05sKsCCjcqMr9yG4UkREG5nyWeheYk4
+B47VmqdiedRI602c/D7PkJQUoq2U5M0Z+xW5RKiNAF5CYG7MFeu0kEIVTSoLQpMopGu5llVB7ug
OKlRPXkJBIjSGrdl025Z8C+TXfcbuK43HMvFYvRCTkLMBoX23kN41RoHEpKe8IY2yqfnK389j+1u
l3bVbdRgWPXs8JwVoDJlmry5sd6a3vCDO+tXpulbKptdYoxE5xaXgXremTFAeLICMeRGH3WYTCSQ
oSLIU47lGX02HtfZeiej5neappbdEYbRMLkQ8+yNjAQbtPp2DLKGaW9DeSuiQ+D9ujQaFp7JOf96
D7hsuOaVHTeF3RpN/Jc/1HAHJ+e10Dixhxl5WVEMxzSRxI5zmHerZMeAGf9oNONLLst17xKdGILX
bAVLbe8jVoFpSx5tiF7dXXkzMoTJjE+jVN/aScGGQEopCnuLXmydu91D4ctpRaUTBy4Iran/YFt6
8jqUu5rDGd4K4xos0o8crU3nG63PU1JGGyKu+NduwMGCuiljmg0+mU/WNLxzslY+7pkAp9RSiO7J
LMtvlFxUiV35POF9sNs2WRBy89iGZsPxoUZrnbGvjxURdU6f/VzpUuE8upQhvbxxIrmY6MM0poL0
1TA7TOAOxCH4liDjVoNE9MmevJnirt1Pnt1tTCm3VYpOxcVNH/cWQLcaxwGIART0eYN4vUNsHuTt
vAssrGhjBtbNueJzh7aBAnZ0ehcDCfrZxWCNycHnZkWF0LB0DXobN8ne7zMai3hV7lz/YDjG/BVl
46vh5e9J1xp739ftMzTlaz5T2K6s5FqNgZQxO9KY8cAsc2G0O0cnLaVFb26UHYG3Mp1440lFXt5r
LeQNsR4HFNRIC5yASmc0ENVEJ037e40Gbz8NE/VKGLxkCuFyjRO1dTpkWvZv4qVPs++ekPgwhAaF
59spwR9U230yPU1N/z1n5VPFKeK61n5KjxvGGdTRmK2zIF0KNNkm8N0rKGxYBbWCquyIc5HN6OD8
hhpI2KtAOAz2B/lpUUnWV0ppPL5YzFs3HIwC7nDQOriCPIV4IQ5RH4X9xu5oLkfzfPAocoDje5zF
rLfUJo08EclvJ08kbRobS6tNX9LKZv9c+GO+mfPganzvaanZKIR6wtlBzqx8K7lzBZ6ScWTft4e9
ZvhDlyDEKe/XPIPGg+X8lHlLsrgEUpawOdc55QID8QQhkPmFtOd+dOHimxNGSqgXflB8hEXTHGs4
Olyt/LvXyYgaMnsapzrfuaF3B10oWEvfIZ6ht3DUgPuuNnOtCiI0ALVrpHD0IMzdIJSzTpDV5Rlt
vz7azmV8owqig2riRbSZkq2K7ygNoCCyLIN+7rnLCAFFKFW9jY1PEA4BYnWQ4jmoRbqCzOYs4Z1E
q9hJz7O26AqQzjjZ5ncQOryJOnhWChAGlb7aRYXxRTwW9CuDK9Jo9VUqn7eNUHUwirdWQrnL4i8G
aKwJGcEwUYPzCMwIqK7foaSvVk3PYGRXdkHlnVUW3ZeyerKuvRTrSvYEbL87zXX94pQWboX0TQ0C
jEBmrGnLHEx/RA9jBe9lwZONNu1iNuLRZhLred9QU/jlaNagKF3aMuiBirAaBPV29umTs58htbcr
Wo8gDuOG+Bkhml3ngvbNISsyTm2zDldNOR1T2e6HxIZGLzh6G5w/SKpNHp0RYijBave0CmlBcbbJ
RuERr9CIhSoPhUlT08joV07u9YiSLGzlmwvZSLAsUUTWLoYjAizY3136tkmIQkRzcp59ssNLAqhk
cR6xkZ593DNwmR5sHb83TF02WoWg+6tbK2GqDSMIda7PA5IPnznj6iVQI5sMjIuJf8KIQLXDF6Ox
clu36Cl0BIs2DCB5QIlqkyHcTr2CjmkCbiR2ohP9FWlDlENdn7qUJk8zbK0SX/9coHmzSdOKKRdo
Ut83k9oaIYtOXb1GphsfMlRc6TUXgT4XAcLWp3csTZvgzXT8BI31Q28snPxPLFrNmpQ7ms6DQWhA
Ju6RWx008tFFI+snOgQAIMSpZyNUMAe2+G4YuBnTTTgMm8ixzLX/FMbdC9qF59aAoepwMKjJVCKY
zvz0AL+fnSbflfjTZbSaYBBqVP6boUFMIXCse5n53G06K+qXukcl0YI+uO67i7ZLnsRYYvE200PC
CTs3V03HB6ntWyRL6aqssqN9Dk2AasrAyVmV53RArkyti+ZIzUc0OuuYHv82S1CFMk/HvX0pjazd
6sF+NyNn3cUNqXUSmqeZ+l8kZTOeDr9NiXJLeDV83dp/gCgYMRjaFUP92Kb+e50FKUcoXKlJSQGA
lvCzFCeaMCcwD+mHRPQ3ONkKngjK1GHaCINVKaDDcSWX9k2VQ3/U054AlwfakLQ03PxHMAmhCWA4
azd5i2fyi/rUpohLoxu6HBP9zDwi5xjIluiOjHyvvmMBw7Wrn52aRm6VcfgdBecRhyLZTeZvTeey
JMDFCeKN62CxpSt4AIfigaIE9OAHtUtcz4ACt3U5L1TAbFqqjEXYOyUUefp0NqYv7l7W9Thxyclc
OTr4yfFteeZwH8upptFn/erMONshjmxZk3Za/9hKAO70jJsuvHoDwZ0bHuHk3pg8xB5nLR3OLwOx
MY1bPYIdaFdR1JRHaXnwcx3wOr0Vw9PExh0UL3nc349GBcq7Cu8Zu976yDmWMA+yNaCNn7qlETyP
FUfRgNCdSVyTgIp16EOIx8hvTlG/1oIegDCxcGYK20+q6cm/wEx5bgegN3iLz2yyAz59Yo/6wVrX
zbTTEoaXJFBzF6vw0lveO6aW9ETM+pcY5982Ch5cMd4GqBOb+Tmzu4Ej1nCXpjwYKFsObUo/X7X2
0TIOo/RuQPF9ui0nfI/HqA9fe7pNnKKoe6+05KG3FgOXhXnifmLSzhGag2Dacb4q1zxxu8DrPiQF
KA8CxU0SwFmeQed5oVwHXXfbEsw0iMeYxMtlR8yfK2nEVAiXVtrvfoomIzA8aO+bMbg0MSFznezg
Z7tbyDbIA63qoazFDnC6bTl4g9grbRXTkwAWGPkA2qwaQyBBShjAzkrQRRhz953wUNKxRYWn1WHb
t6u7KR/iVWvek3PRzOKFSNjPOR8u7OenGI/vmpwaiHXDsM97eQJ/JJ4iIm8tevyhPZ2BVL+QtO1t
lEatBWXwxvaObvfTjzO7K6jf4gptdc2ro49Iw9ZytmFvg2Vz1OOQ1R/AwbEzDPKkRMSJwVr2nS35
4O6A8jG4jG5HqK0LV81bowX1A6F2Rn4CiiRHgEDN+uyYzZ2HfkCRwiVHVngMgPFyYB2H2jysHDSt
BFLQfbCUe5tNBEQyY2k3pgVfVBa5RkErt0FkGoC1wpOsCGgxQU2kFfkgI4ENkqF1l3YvavA3ATl5
9IYJKSHQPai6YZWFOJsj81fXKsN9yajInh7qaHjL+ty9cQsm9QVTcsfgYyxYeKMGdZ0vYCPZyF0h
i4csuumyEw5HBo872dDyVyQW3WN3ZRAfuS69XKy6ZlUghULaZH020uBkJ+XSIUfZsFGutebR03G5
YEYVOPKFIfCwcF3NZtV2t1FLhqEu3y0n36lA3UuA3SLk1uoLD/g0qEoLKzvSIh5wD7adIbiPLX2I
ZtKegjthexJqjZ5pyH5wFjG2JcclLyDiIvZ4fPpkPGq/fWSUhXdidhgTe/590FqnDI0DVb0xr+PQ
eavWCbRSiPz2gvjhbQi3BnaCT4poZx3yAYK2GJ4glmXbmgbeImRxD/xHdwL/P1zCvGc9LHMUsORG
apQDU3cBRGEtUMhE9F6hfdNG3bg0cGi8SlJojXCP9ZONKYY/GMftLoscOFoEOEGIslhmcnKtDJIM
meGGx6ExL0jPuaHG1t5EcelN8DpJbMomu2Omk6Lquv7hW0Q+xKKdNuZUBOhJK9hfEY8mlK0gWCGF
7YEWxsDkc8QBtKgNroFesSttYk7KS6+pGFy1hO11XAajndaFlx855zB1caqYqbjNbCrAoD6mjrp0
KvolKDFcUYip5QSeEZV0gs3hHr/WlRwWEkuTIpMNwi+uyLfqWrVj+B2DnWCoG7btYXLVuECvA/Ou
pMIhKRLXD21JMM76iKmoWDNS8ZBLkkltD6s04sQ6SNSvffvgOTQVjRnoepJfiLXCEDIgKlRRSjIZ
4+nCVcehghqbBO0P1wCWYIZXpPc6LCWs+73ovkFjbIzSuQwVp0mGiOKsu+Fo++BU46Ek8qt80zMF
KKlgBnGcPeAZl8aVl6RfRqWrZYy9GK7D/dSPr3ZgEz1CznOENAUnzDpoZQCn/oGP7s5tkTNiXuLb
m/zNmQbzGBvpLrQfkDroRReNZ0Zs02LYdG4MmcYBxe1wZjQVPbwu05CD5T2HELXoZv9SUxd0LsnC
GLQ2ZpQCSFcA6KjLPE6o/YGnqdl2M48rqeShemZSHu4I8aUds2nm9uLDkrPLeRd6A9ljiK8WkX91
v00VAztykcvKPUX0m21rcm69wr6FX7VM2R9XCtYzoqMaYjZAr3p4A9PMh0tZXw3lFtTUL6qLxzxn
Gh8EsPiCyYKSR1Ar9Teugjqmnd1iwXR8Z8NGTrC57axo7Tm4NsUHE/MGXASCMUI4gYIBzPDQlZh5
DDg/em0luQJl1nzWU/VDGoZcEn734E3mgDcZw9zc9uHW7urH2sTBJwPvOhhh3JqRz2SF01HFkVqZ
PUEpOVQjLxkeiBEtWTqo6mVU55vMC299Yj4TQ6wbiylQnzZPdpN8eUE8rsyBkOSqgi2kvdfZbgKI
axA9Euu1ct27cjYyCFTOLs/DGyPDyDGafUaDst56rXS3olXRikdxSJ7TFpUdiQ+/LqvKKMvXoYiI
jKQTWF285DS3xUuYIF8ju47NF8WAHH5wxn4ZidykEHskEZVZa75bqL6WaP2IwvPkY5YQwDxG1C9/
paQxa7AMZtm5BfKFbUkyzFPsIwzRSvZzUGAi+tWa0lwn1N89ZqM0mj45edDEFCwJdVCgLSu4oTvG
cXzu7T7PYPH7dE6yAQz8yAw5bOz6Yq5DSWBarOvX2Ms/rv6KlQODtIOjsBRU0Gv2LbGmtUqpko0F
RfDMaBgelIjKja3p3lk+1S9YyMeophMH1HyfC20urX4vkq+M2wYKhFphYOhxqxMPyROIpihWKNrx
BXcyenfIlEMmsBZYlW7HN03g1FQ33jZgdUJ8kcNIikK0s+SkEQUlzmV1hy4ECnCQvdnQZVABtcRU
piRuer5/yMs+uvEdlgpNY1r6LQEs9rQBv3sPGseVIKRb1HWrVHwJYYZLE+WuMdr1XiB5g3nb5Fuf
xbrJ9IMi1LRprVujmBi8BHcZsp114hlkNZp49wIv/76upxjuBUkrDLzLUNzaOcIiLfeOKVt2dI77
uIQK6hEonSmBFATBUGwz+OI3EwRt6XAriUBdxgG4KeFDKxrwtrnyVJIBy/V6gTJXo7lvTPRw8bjA
N+WsFR2rba/Ul2WGJxJCaBeFPK915DxNXbKHvuKRDdLdt21/RwRznONRqoQdbhEYvjPPXaHgTfee
CVuKgPfOG/RFltQjgtkwEw2CHyqFQ8OYfy1Jl9yk1l/bOHTLqVtqnycyy4a7xiGZr7PSVUTJvQqM
ae0JjmaJkDttjO8u+j+oX9z6XN/GSf1NguApEpypSzk4BwE+hU0PElbH0WkL0BckEUMxqkQic4N4
PrYFPL0k0iF3PMoJ2QAvHYptOJmSeSHzrZFMwqWm7kaYoiSlqtqQYpPuSilcXGTs2rUb2wybmrUb
0QRwHeluQscp0bZl556J4sIMTaQL7Wif6948AjO/jWADpg0xUgoAMm3BmP83gBmbE7Ke5oHFbqCq
auPmtXcJsiEJHU5nm92KLNlZ1zyWKvwAtNzc5DGwztwjqC3ui1MS7rOGCSr89+LYzOGj1aHCmiho
8rz4HbyIZq2NdMUdnoy4P8lCWKsmSn5RxuaLDKlA1t6mpGXNMqyW3PveIhgQSwDgh5MYEZ49xjsM
X8a66sZXpezf0PJZYrtqmUwgj1XyRrfYJ2iJRHj3nQMVXSKiKxvkRsWojlXX74yp2zc2MLTGeMhU
F638Jj8XRIshYlqTp77FqEp7zv7QUfwI//klFvFrVEU/lfthokrNDf2TOqiZpvhkeh6GBZkcS5BH
hW2d6zg9DTpiiIjgt+iRslmp556VDG9pGqGcIRKiq4ppneUBjQXfwKoRMXiYR5ujHu6Rvqy9Bfz3
4RrezlGhb5IX58oBm9QDAtQXbI2CO6L7yjXTKR1AUivT/pFANuznxvTGMORJRs58Q0jBl7kdXD5C
xTHobE7Jqymzb94t0vY5NjddxK3bkDu9cW3v2+b5YMrIJylAZpYlASrm1AX4x+qXcmZ03fc3eRfo
819/WLH3g05Sb2xDSQrqalc5YlNwMyKwTqOjgdyrBYa0pG3kLcsQJOzFUhlo39xM1yS70NgCLrx0
jAbmF7jqU14gBgPG+mCTod5al2DKDyyAV13TvG8kj2SpwDmaxn5UpbEplfmdJv6HMuz+7PZylRv+
02DhbfdduDeZIK2nvgsQARxty3htfJSkvTbLje9g/SJS5pMBdr5OQ0qxKXybSsmtQmRo4qTdcpz1
G94ZoHC5+9tYNQhBt6CDwEsaRurWoswh+Jv1ORTVk4f0+uANewWL5uS0yHANQ/HN5r1Df24FUwRU
L07d5Sic79yYiKJLY3BPHaNDFQHltCUgoj//+I9//Od/fI3/M/6pL3WBX6hq//Gf/P2rlkSdxTTb
//2v/3isS/7317/5r+/5b99ySr+auq1/u//nd21/6vNH+dP+92+6vpr/+sn89n+9utVH9/Fvf+FZ
TLvprv9ppvufll7WX6+C93H9zv/fL/7x89dPeZzkz9///EIj0l1/Gg7D6s9/fWn//fc/Lcf864P6
5+d0/fn/+uL1Dfz9z+PUxLBzuo//+x/9fLTd3/8MzL9xDvbNwHRs2/Y93/7zD/1z/Yof/g2tIlIP
xwkdz6MY/fOPqm665O9/ug5fIrlMWIwDLF+E4s8/mPVdv+SEf4PP4PkhGgQncIXv//m/3/y/XcT/
c1H/oJl8qdOqa6/vxvf+/EP+82pf355h8yvINYTawn//+rhPq/j6ff+jR2jdZqaX7Crh4fObcutY
TCPliMXYgGlZKMvHMRJqk1mxfBw62oFhV0TAHkbnNpjBEgPl15SEMZ0i3EZ0FZXARm4N5Y1SV9pW
r0b3AHiVqGckSc2uFrX1awVRel8Ir2xwvkqLLb9JmajODNUj0WPRbtHxn2hIYqaxJwo8aIP9FC4j
Hfvg8fTMOgRsEDth3Nc4yYlifwz6ZOF6IcOfDr/zU0huw3ZGNbGpSzNDnymDa5Bl9x35bk3Duyzv
XCO0cAiWRDXT9w2eKkkcSoGaBwO1VXO4F4rzjuVV5NiVYkId18y7UsTdbU99RmZeHYavdZcF20gh
3lnZYTPRwMzCtCDKefBPEBnlu5+h5N9UjRWaG6RnA925UF5PClDsQkYwbvJaB4b32fRD5S8K1Rug
KCrNedfELk6pSpLwGV+4Q5+ztN6MjhD6ZV8RabMhX6aYF3Np2e/YU+R3PZvBxU8V6pGes80XQDS5
Af1dwUGCokg/vi8/SlTkWLExJhoPuNDHimt7XUv81EIgUGSD9cEpib0ygDcH6opc8EWL7+9hct3p
Hm2l/cA9Wa6mZCwVwnju6/XATcFoHFHz2Q6aKlzMOWNGbAml1++kx+TX1lW39x0vO9iRpb7SztIX
gdqp2gZzFt12ADJOsm9Mk9mFIz51mDTzhl4LNYqLwoeARdzpEG3zGS+jgYThGRUdTF8yhdoPtzKI
T7RdHOgF4b60x4Ir9JfY3PxLY+Hh4/AC9yuGbY8WlVy+eIU2d4yXuvTzYlflxPGRAUXUEue3sH1M
xwwnUUk/ADUpnqgtR0P3Gz93DTyhGY+yssJdBSh341YuMVyGSgmPIXIDmMNYNzPUhRFFzMJxfTel
T+bNaHSG7FEwGXkkD8/dBS0DUaqkoRxPA7lj19uVPr0oqoFaFpsuyppuimnMyjS/UnkaOI0+ahXE
xJ0CxdSTpFPDaBJmw45BZgCxSzrSTBWjYV7EjISvJqwQxmtQmS14RZWgY6866x4+JK1O7WkukGJ3
vmfrQWHoKLzWWdh774StOEw4huzWjhO06GboB/Z+ZK+k8eB3FgiACVcbic7tU6Q7snkKMzIPuWXQ
x3ZdKLNTzkAvxyll7EyWkK05J+nRKurgnaSI+i1w8zjmWGiDGjUxYt4TGdDe8wjC45JJa934RhF/
+p0YODTElCXbHlA6lQLcArh/xey9Ndxeap0NNXA2a4r3kdYG7XwUdbThJwuiZhtBjpqN+Gumsr64
rlm9ZkFdbMykaPe10UFV12mqHyi4HPx6I+y2uBxTQKJF+yIMrU/MpK+TJK3JC9EENbwlaQqOzA4C
UgGacnhswAkTA+XmDb3Nlp2cVSoE6cSh+KkDq2tsDXjJCLzBMUQbO8gsyWFDB/jHouyq3MXtexOk
JT7ihPytZl1zR6tVETNRXI5xbNDDT1PQKu5oPri+7zwPIQAShFAaAljSfPsl+v9lNWBopu7HJ1fU
tr9nqIUCEefJjoQbfDv4ymjNwQQrVW+dymEIP8baFE9Z5pv2xjezGD556BLS4VlF82wRL/1BPGX2
mo11ib2pbJOjPQPgZEYTnvXUpY9uGmIe55jO0mkzKiuX4OogHOsomp9qr6cP4TsZT4+y3NjgSZL6
tldCfhdV0NxghkHWKkRC9ZkZxkGw2q78sKZb2pgi2La+9i4WrsJVYIf+vGiFkyyVW4TPccUrZgmy
jqoPQK8ZuRyxpzW28xLEHQnGU1cyBAhDIfdj5se/U2NQhkRedF0OdG7dtLHprq2pmi6aFENiZ7NQ
Hovmf1F3Zr1xI9m2/kPNBqdgMF5zTmVqtmTJL4Qs25wZnKdffz6mz73HJRfK6APch9sNFGCUK0Ux
yYgde6/1rca/iQeUt4Y5mN2uaKZi7zHHIuHIsLy32Uv7jvQIBkmrMvXxsbUsrcGxZkIkdwRvM1rV
PJw7G9zcRMfexMTS2X5UUJRbhJzQnUvvzWTQ173DGkxPvR3eLKsKzY22W6BIWTkCC3HNVwP5wp3y
c4kVpk1px+b0cqA5iPpH2fVKrnzTys0jsTxJtMY27HxXHEvSXRT6AdjJdEmMYGbaPzgdsutPrt+h
sG0kj/JqGExOylyyy37LNryjHO1cOp+R4mCVzs79WNUlpwdk5ODuwzG4IQWp9BCSx9im51mV065r
W4BMYe7Y8cYb0s7fuM6IkLjxcdEc4qlFfqBoINzEtdnE9FZxSgWdGXY7jj48puQ2xNHetQEd0W9W
EqWLYMF2GWjQP0y6iAgtmdbXZiKHmHBXMJwcc2uYTxzLsw3dR8ZLWVt11YLed1FI9jE60VQIOjke
WEgYEUVLeHk7A3ahF2OUZM8UUcfyXBIsO4dl9TbjYwKA4DP884kJoY3uDuQBBr1tkH6A6uyO6EcG
tspu/b2ksN9bgUUoR2Naon7liQo/Q/lU+XMZFfXX0iIfnasOx2+B1sOhbHmKYEXbJHCZLn55k73s
lLGb7CzClerrpmnoHpeLYAtLZ76Xwnf2lQAWAcpqKwRq3AwwrGZQnSRId2azua/qyt2W2aJliaz8
tmmNUu+jJu9vW9JVDkgD5JNkaIRPhiS3uqzQE5o2JiUTQDnI7Mg6OUmSrM15RMZZc86UGCKu7aod
riH6kSPDRxpg6YcCwYrzGei0Bbvb4bWJiTz0C7+5HebmIaqJ/CW0xXotginhKFelD0OinCerI/8R
phENi8Rjl+08TfEwR1d1PnN7yIAhs8ViBdokJZh4lWeQCerYIjMZSgSH+YqMYFrLPdpTWH29xooq
+1crRl21j7vhQoEv4MzMliVJlE7HZNxSkGY0EoRxNeOVnre2sqLv1dCnTxTCZKR2WXJcDsq7lLSW
GywBNZnRaqaF0XnSMNfjYAAWMOvc/k4rQ7+h+41xoRsFrTxKc6PYTSKPjzAR1Y8S2Oe5bB2F7Qa8
TI6N7K20vQ4DC1L375p0h3PgdpGLqgkrVwWqivnI5FXTvZd2pItI7BH3TTbOBHV0mXMgS0La21GL
ZGYdJEBs3fL6sWN7qNs2hEQ048EPQPehX6bduQLP5058Q5PTvtoClfZ9Y9K/3mgvMe50GS2u/7oZ
6ZuVlob1lHfZa1V2TbGu0SbJp56zzyPZrQklle7olpIzVWXIKWukNTaWtauC04APE4T0DboZ7kKw
LTCCxNXUfatyYGarth/Sm9TrLWBrI1SeEJLwezq69YOya7JJEsIKQNQKEtjW7uDV54GkJFA3XrED
tQp1Ykh7CTbDhO2+jqq4epS5GsgxnCcJ8hdi/G0PnunJFWUN+UnAwGU6a8BimwDE+Ywisonx/ACG
c6eAvp0mAQexzUexrxk2Fpu58zVi8da2twlfqSKJQBuPaIK8tzajy7PSnQju8gh90zXGEwW1aSa0
md/+3ZJm9YVz/4zfTJdfRCEz54iEjSSt0OkR4xhgF+YtO6tPX2b0vrIdWqTYj1P5mgA42fPU1ovD
SdBdj4QynyQYMPRp9iwfBlIzkNiEdkQSiwOXq6jT6sWUfL8gsivEKb7vi/rIiUR6V/h3nHmX+AjI
t+7YzHAsvUgvUz5mhM7cgoTjO6BTb/gRs5iYADhQqEatHzgAuZjUk4rDRuYigA/zxniLvAj0WVSJ
t5jE854zjU6/SPZwFnfYUJLZbj7/sHXW3kIKzt5NK8uRL+ZoRyidRaL3Rg08HLBPEgL6nAPJ/MC3
Wh4bAxC7tvQ5D9zyhBEkO0u7aNtVX9fJMYimWWwYd8nnhEDpTw3r81FbafkNuw6Dd88foPC7fkyh
5aO2wcGayY1GB8TOURtriQboHNEtvJIxHp1xNAEaNbQ6A0xH6Pec4MnQTsVhSjT5PiyXZ5tcWCVg
fKXydpoV0Dm3L80f0FyhsWBXEnc5C9AhmJDFRwP9uVXa+PXO7lv3vmrT+brWRoHeym0oGMNk/sKE
z7mOXWI0co1KFNyEzZC4Yklgjp6D1pNZXeyzjMq5zESYr52gGT91MO1uOoKZ9rOVxWeL+CKEYJE7
fwuwPyJaK13zEDBKXVt2be8REPYvOMfDM33fB8kzdmXb7dpn0KlHKkWrHR7FMNEQKlr5OqcCpC6m
g9nkWFBJEmuK5MmyfGQAbW+92gEaLzysC3jIQCnLIWLC5u+6O8djRgxwoTsCiCqOtgv21cYI+ky8
XHRr+UziB7dJaGBOZN3BLFkNcYi00249SXJYzQQhyIhOiyOsmz0hht0KR3W/kMS0c6cEIerAxxrv
GklW/J3b2bx59sgIbCqy4XVgZP0ChrR8HlAzsmc2VdxuAqcM2B4rXiCDKl3bk7wp5oSpfW11r6Ww
82/EKkC/yTrk2xBgfIIeTd5RxA5j5d1MMG4OEa/XIUJddedOPjw3KaxDr8scNyn+ym0YcPILKmnu
iw4WWoTA/qWQuoNw33lbihQ6dFBnwn0b63Hj+oH3DeaRWI+1292DG0v0Nnbz5J0CNP9aInr4nPb+
Wy/Ziq0eoMOKHv9IpZKTxkkLe6j3AecxG4cyC31pxfy1oHfem9jGl9LDVLYLhOtZgwi4aBTn82Su
rxNv8CjT4oGTr+mZ+1mluM6SCvEzxuMM55zB0SV2FQujFT1lIu9faLRw8BZ9eiBklmywkibhvDHI
yRkZRULWGYRLFkPsaFw7PkPOSheRIoIXq5nT+rjEow640zi65W0KWPYb/pdhVQqv2aUe8hTFqT9Z
EckKBi7LISR1eWje+rFI0VCE6tBHg70vg44N3CVgtFlFVoBKvmdEuw0RMHuYR/Chku3EJCQLs/5L
GXsy2eVNlv0I+tJ6CPxZ7TVWvc+MO2zGDCglz2ZCsgdK5HHtplX+KIzQ3qSDmxzB4kevdjznNzNe
AyI3G+Tg8TSC2k6L+uCAvNj1UxCdluM5xLo5K4h4jBuwE12E8T/MvoWsNDs7a/W+7/ys34Amr3dV
lWZ3khjyx7qww9dBu2LToSg51kx20/XYpOM+mxBT0omt1g3HtRjdPXvOyuuL+EurfM8/e74yl8N6
QQMtTmdEq6qACNBwQHyZXV6jnobri1tacBNMjGsPIFDHbWlL45PrSPMGXEX0lsR+jqgEjTp5AzqV
N2rqh6+sT/OtZ8SS6Fst27Nt06dpZ1nit6P9XWHPJq46bR0wpshZ4nCm0gmxxcYmGgy7yLIvKQku
JJBW5nOCoIIkBTO+9xB90iZCDTX0tmByFuv7KWvDg+NyFxqV2jcYiVxkjlJ7aL1mZ6uavromOaom
txJZKK34gaC90jco10GKr0U/NXtGtMaVmQI4tmg+nqvUah7C3IwOKra6OzdR3j3BupQSoWe9Ozmq
AxIuRH/WtWKgninys3mZZvOO5Jn+u4fd4Drue/cglYl+GNsgCWVFw2gMVz/6K07THL6TElWjyuf5
oQoog+x5sgkZLON3ewTKjUMkDd5SyAfttdNCPllVFYCCmHE83U9lE2lFerwYmRfMnOI+GQ0uy9KN
kiMaRufFsTx9QwRjJVe1R8eKhl6G2qbCbJszC1ng1+fEcfUXZZf92ahzxc5AM8pk6mzK+8KX1EWU
g2v8lzPrKUSWpDDglpUlbcwgZBgVJimWub55Rb7XMEMlsmlyaQ6ghY8+0VueNqnZIeq1SypamkHj
uVMKGKQxpVvfYfRRocJ/iVqjeTMysm6yKvIlfOe5eKMUE68T6Lt8TczKorf0m882KICvsu8NmjMD
AYVXYKcjpOFzTiqEN4KevJ1LE6pviPF+p8npeBOjzdwro7txDhKOxutUVXLjTmSSMeJK73D3AaXy
ckJ9pFk8ONKqX0Mlkme7TauneLTTb2baM8qmE5ZckQMGOLWN5ys6x97RcpW9nxfazjDW0Rc7yd1r
26uCl7T2gEBgwHAPpbPgMjKoIqfaSIKdQsDG0sYhg9FqAgiwLDGvWjk7V2Brvhg6i3iby3hWBMBP
CJBDIzpXrR1VeHvIrhtns2DkOUTfw1T6N5ZTR0QfZj2lUVIoPJ0iahl6hZa9ysPKOYRSm9eUFT2h
7In6UqLdfrcZ42DBCYlUtqW3RFQjQD0I/P4YyWrbe17Kzbuyi/wrXJrmMUW7cZX3Fn0Z5dcvjpem
17E21APRydWx1WHJJ4juTgxdcWP4I0n0llB7x4LRyC4UHmcIgdTtKWp1bzhoTSRCA/pAM2tugjPq
MhpnEjZMZPpgB0I/qhGU5u1DWzPK7k2B+N0hVzLJY7UJM5SeTRJML0ym6vdipE6KzDLb1tBTNni6
+2OW+kAaizFR17Jj9897nGbc3PZkIFkhOb3Hvj37kC+9uUj3dhOL64o3rF8nDqkQZR0nDyMLxgNG
vWUWLPz6hsAR4zg7ffO1SBqoFySbvnkYes9uzVyYwXlwDQrbR2XjlwfDBZRsIuFbOU1PycSCCrvI
7L/NcecetZbpKy7W6kqGcUw6x9jf+3lHuTfFi7c9ojdd+uF0ipxseDadyAPSO8gpWjvE/mR7WCHM
DsLCGl7RYxWgDpmJYHuTLHY+qsy+7vOXURr+99Kt1acO5/7DOJEB0C1aWzUL9reuJ8zQ9ZioF1rn
GYHRQc+6JMp1m8x6F/i1++gl5Eut7FQhzRASNpQTIzZFDUN9jTZOH6e8im/tuMUZ0SzSWDlji2sg
36o1C5jxAEtpxFVmypZvv8pPeKD9W06RDTZtlJmcovmaYP7IE7PfducKXLdrPU79CbF1qQkLTIpd
OLfikxUO3bpI7SWXT6N7z0nK3nnSK4+ANMUx6Qm+wxKLVsdRLs6UBHdQxxkh2chaO4faHZoXOhLF
fUMPEpeBG93pLlNfq3DC/xB6CVbkqmjNQ1Ka2APmMSnAUs2gm2x42l964ZlHnQuHFkYTPQszx3xb
wFgIOvLH3RE3utOaSEV8OhUJoepESJdBbC9Ee6rWAgdEUdT+XVrkQNYKQEIP/LjxnYJM78mDTPda
lRnmi8k95jUDqH8lVcTBTEBet2mvrl3lLZGG9Uz3MerHE+p+a+fxTX7WVG9v0lHVznbc8ZMi/2M/
B8J6igPTJBIQER/z6Aqao3RJTtT9HKVnEVVTvgls13tJiNvAd5JA4xO57V9nc6Xv/iVqY4qxEpKO
MKryC8BjcWLzHO9zukmcdr3u1lKhe9VbmfGFDKT6VHBTTn0H/XJVjb7+UlQjMrjQraYtU5SWZbwo
tk2SOA92TrG1OAU5kRh9VHwmWok6UmUAqzZunkNZDgKWL0cNivoPvNP0gjOD13hSHXl/hKX1Q94+
MbHiFxr7NvoWt8FzYaph4W/USPpmFf8IGmHOJF3l/omThficAfzaBzaWVckGdCztMYcfB6hx9S8O
u2hnUMkfmkmjtITTdM98Ee1VS+9nzZgn/WqPdvPQ9DMe4y5RLj9D13ep6pkLDibhGINXZTFGnyUy
7v/JEPv/o/G0tP5pOr1ldlp/f/t1nr38Bz8n0wyZUS17TKexTyufyd3/mUw73r/5EyouW7mWr1zh
/N/JtOX/27SW2bTH7MdCjsPH/fdk2rL/TTIhry9/wbewQzj/yWTa/utcWjr0911G37blOjYvnc90
/Nf5NFBaBxgXM7E+IuKePpx9nkhEiqSq9lCX5D3azxx9V7qxip7pgoq2BAxlNIvjajeQc2iMA7oK
n2CFKa6pUOcGnJjad9RUa5pnzbGYmieQaJCs8rHcOLm+E0Wz/eV+//fA/dcBu82t+mW8fvk1PIuV
kq6EqeRvY3bM4zkCaVrpIoA3FacjEp2dPaObcxuiaqvS1MeoKYaTDQ8rbbR1k1TlvsYRj+2vdjY6
BpgzKBaKQR+7KvRXbNryqHCkknDEvoMJSsG1XfOR8f6fL976u4vnVqJckIJ/CrQLv34HqvVHZXsG
ILvJxN5Y2i5zwuQL2mOb09kpAU0KGZHxGy08uWNneOPmxnuCSg+04IrTP1+Os/y4/5EqXO6lb0rT
pTPP/03H++vlRI7BuTSizeqg01qPBXq5PpiuCsN6l0l79K1qPDpjtycPaOVVEqhPIg5W7vGPirNi
a4CFkc3jhFueXdi44diBiwOM0Bq3uzpwd1HFTQwae2Ka1+UYw/4wC9JaOL9sx3k/dxoqag7vziYV
VBjqBHPzDw+MtfwSH39J3jyPSZVCpe9+eO5b9BmJk3J2JI+xOg0Bx+YID2gsjR+zOXA0zaDG12rG
2KxpDsr2QTDNWbwW9gOKrA19YH00hpDE4rT6+s/fgLWIQj5eHG5wngbh+ZZps2T8+kDIui7CfqzE
yi0z+CJEOlxu1eWBSGPYxalfIgONjrZKbrseZccfLuBvHgHF4Fg6DkcCV1kIY369AFBuEXstDAk0
q+cI+OTGKQH9MG/beiVANk1xuUqahTLQ92DQly+XPomkwZz93Ex+Cn3ufv7Wv77alvv7zYAPwncl
hLKW5eqv18LItmwHDXp5cj1xsvOUsXO1+GW94kyupIen7JgQ87KuVLatgrLcmJxYdpdXHrgOWShT
9Kf78/sbK1nUsTBzOR6WwQ9PT1nzCzsV3CE0bhluJn9bRNZN5BlvDNrxSpSOOPmo6bDDJNCzyTYa
W/pWMXAEvBBi94ev6/Lz/vrAoCVnQG0JX9hc0ocHxtcllusBL3go22ErzXZbuxVZBAR33QAJa0jF
dbnAMlrchgHTdPYFprKVU+54nQkcXha52slZVHzeSaMf8HpnabRGYb+PgwALb5WRWGUVX6rwGswb
vq5UE2kOLXJwqvqqgWGzTtGOHHOUNcRnVxD8yDnOx6ukT/z7caqRMM+aCEqIN0ZAl92KJnEiUW5V
uUPO9QYljUrwc+1kfjYnnBIaxuNIjInVlCsNJf7p8uihzbAOTUYrG6wIv5bvnQJ6Hy75Zk48btsh
PtBEN0/lsuQPZsoB1R0hXehBUrlTtNuVEW9UinV0WURRVN+Y4gfmaEHgmqf2wr+RzvReWLU4dcz4
0ganvtSJsdGpd2wzIPZWauXHaYo/O7KM95Wu6dZmxUM95t7KEF0Fgz0qQJ/670RXxbgXuKWOOweH
3l97KvIBJ/c4PhxklHU7F8eoLP17Zwjs3UDboZeLja5iG2rQ3CeFe0qjvDrQ9fgCewh7gwBxvJjL
i9x7/sOD9HfPtWK0RTEgTHRAH3aieG60nSO6+LkTDXVzJtKz3yCp1PsOCk5k+fk2GuQV5oh9GOT1
XQMScU138B4N8u0frub3NVpanP9cZUqplBAfViEJ0bETWA1x2A/E+Az+A1/BjyQXtFPB8K6UQxde
8r7phts8RRWIiSJYd58AUrmani+4qBU2Af+P79tvS5K0TbG8+wCe6OQsRdUvoj4VwDedsknQeJT+
MQmAkzjDwk3BcuMRiGAF00OhvBzQV7sTU6GP/3xnluXlw+tusz77SkhCCv1LQfHLz2f8TT9gKRiS
pa4KQvsknHnepSFxNSXJicIiupyOAo/d8oT+8w//m3KFfYGdyXZtyzRt+8PiF+VhPDU2i81omYwY
ai9eCS/4waiFIATO+CsjDK474C2bVOYSNI98pm9uJv1XndjJH6oVS/6+P1C3WvAaKFr4PuSHZ1YB
mzMm/As/y5XY8eI98s94n9bB1zYCeWNHhA8MTg/kCODrrc6/LjKTy1vZuy00PE9fNct2jgj6BnOc
sa0Em8ylIIZPd9Y2QEutVXvThOKYpsZ8KJcf4IymQ4aW4R4un4W6MDiBv4tZdkt1TnUgSIEI6Edw
cMeDx1CgNJyJ9GsFE2WKwOiS8b6mQipffegbezmkzzGLHlz3/E61Zn7V5WraRNUyX3bMLU0mekuA
S3dR4XhrDgfDFvc9yUUgwXJ/+pTjmnnt6Q9Jc0mkXRZiICA/QHpla0zg2YYMmnzlNeQjoOqcrrqE
yoaO/VUqBQ4SFPBNqK7rAYdBK2NvnRgnPy+j+8sVp42gIOJ8DYGJrx6+52sYAVwBs4+9wLkP8I5F
bN+7vnL2ZHp1m1I70e5SPgPURQqHPBZ27/w8Nortgw44/NpjmqHEq3nOzrFHsvmymRv2Va2S6kAW
Wl731g3MHgnZDKx7hVPdApzQAYkgSmcdihhsaD5sPEnmCPqcbH9Z9mMUYjdj5nImd6OofRpjvRZW
y0e09LUuH+r7VDB+OYhTu0A4zAIjGuynRLftEwLIXucB6RvY+MaoxHtZ48k/2g9hguSGpNCz7hqL
yNjsWTPBpZXr0u9jtU7zGdKIt8AnYVaEbDob5nAYjzBmrNFKdDtjLDq88Mh6Sjv5UpfpyUa7cyXY
vjFlK7CWXYEdJK1mNuqw2tZJ8zTjlr/Ww7dLPa49G4i98b20i2k/0OPfZv0iDvTJ6Y0tdVV2hlxY
bpy32u7ZpJt00xWUHRUmhz8sBL9XidI1ETZbWCIdj+bVX5fBbIReWzW2i1aEDrDocub8Bu+RyD2+
p3alrdrbJF7UbYZlxHmpEtMEIGtBu+dPazIn4o9rouug47FsyUHWlR82C+zVXRAh44BoQR5JERW3
nT8tYHuiZy2N1eXne7fsqZoe+sbuoKzZ2Lb/FzfFV1JyduJc8dthzuwGhoItB+rLt1XbLfs7mkXf
YoQrULflo7chzW9ajm/3l1sC7HXtGa3znx9xlq2T+pQNfTnafygKq5mxWzXOArwK5XmpdLtlZgKu
adk0aAocnaZJoLLOitrdBx4QiONgRNPVjFgiaEV9AyBvXxWTIERz8x/fJp+mh+AWKZOtVHx4dtwF
o9bN+EovpWeRzfH+8gWFaZTADCAhYTBKKqmaN9Aury61EOjM46S5mf98LcuT8dfdlK6MKegB0p7x
fefDk+NESYtYgUvR0+hvRhUrmOca5mWfOatOs4tevqZ//qF/c6yhGyRp8HjCXfo4Syn2yx4uWwel
U8Q4sa2m9GAokV1T4iN0cRFvucJ/MIX8luRNvMfd8G7bqbMpvJYdvQoghCGY1YN794drWm76X++E
4kbQWTI52QhHffhSKjEm5egqRpzDl9HJxVXsdkQjsUul4FHrWDlMxxFn4Iqd1w1923L4FnST3rnB
TJRZhT9swHV3WVb/+dL+pimhXGp5gu2WHs9vDZ6xMlVNCIGzcsamOSdj8dCYR8uy6NF78B8HiT0i
nvBpmqO6pgm1CIZ51V1EKEhJqw3YJ5KS8uSrBK+/1cEER3t0z5mHdK5zsXtJLIUreBvlDgewsS+y
R79V8QuiQzSCLTZEsuFWRZrlh8nAiS0XNKiviz+ddn+vwPk9Ff+zWMw8T314LJgtdhwX8RXpsoQn
L7/JHOg/TQpxMktC9soA/GDT5RZp1LCGyLR9rqs+2hNlhZHNlX94N/72vlNV0Ylc2oQ0Kv/6mKaM
XdzeGbjvvX/uoyk7XFYT3aNgxS9m7OvcekYJeoIOzr5EvAkuvG6tY/ZeQhNtOKLgXlJw3OullgrH
mWQNKyJnE3NWJsqjDnzzlNotFiB56wR05mSF48o0DkgWXlD9fG2NAeXq8iZ0AVY3JZi7/fPT9Xs9
TecQsT5hpzRbnI8HDc9qwSEYEv3pLBgbSPnJLeq9jHW5TdtwdzkLMprpj5MpPv3zj14W4Q+vnEA2
ZPke/V46wR++b61kHSQIAMh+4zSqlofzcoy4/EwC39yN6cWw4Klc/1THf/zRDg1THjDcHtLHNrUY
o35dgYKOobyKPIhjmBSojQPohCi//Dz+HhCMdrwct82Ug41cjhIkV+pjhoS7TAT51EtvcIqYSKLs
U9vGrN78nsx6zBzyDxdqf6wzaEJhz0KcTfnIoul9eAatsuga/CF0WyqT47TDOK6WEzX9gCoRAGFz
3TYWDuKJku1yWdPAOxJn0Slobku72jfMItd1Nt4GdB+IREgJkiDspvKxNPZWuE83NML+VB7Z8rc+
nsPQmFO86bHOs9V9bBM1Eywgv15wkrado0O6To3MP9VBwfTexWjAKBzVGPTU6TlF4HNmgLYfhyje
ocKrarZqe/bhrrhFsrPMyVizP6BPNZNP+GSRcSvoheQDPbpWfXI7qCISvtpmqdHTFGRokzvbOmgk
UBPspBCHymDGrU6yvBLfYIMv4bSIeWv2EuWUmzyZnroethKGuU89RRoKh/Xkj5BWOR404/iE/yTb
RHUEQBRrz9Q8CJtctGR4pblzTUiLg2REaJQaSXOdI78A0n9EyyKOtaPPmd18nlrHPY/YyBHyTNPK
q+mhwPmz+CzSYLqhBSVFy9u6qqkoN2Q8+rtepOPjtNCup3g6e7M7PPZ9SQAE6ghyDt2Hhh7pQbQO
ELYWxFFYnsGtKiaPVMbaQ5ZUxfEWABUOtDK8Bas3vpfwS2rerbUNNfGuozxeZ7V8CNEZri/9xRSC
8uzoGwvvaIj6eztBRm0qVZ/IR3hHPwdrLaywgi69mhJZ1LpAI3k0U6zBKbyirZF0zl1RPfWqFKdL
XaOF5mNk+PizG5RG/v3ewKmwxtXw3cD7dnnrbbh6W4POLqLw8fryH2KLx/ZamU+2tgiDkYrIIJQB
+9n2SEw2v+nK8aHs1biw6/xHm/RPMYpoSPCMc+gfpAdwKmdX9MNqBE65Jw++3yANY0E1iIg3EPYt
7SmcWVeFU3S7GVXXyetcCAS4uw62fxYywuDvlNnLcpmD1AU6TYi9psdM//JHN645LKYDiUaUcQ3h
jes5F/2+ZfK9ZsYprkKwPF7lPLpkCzyFeIi2msixTShwQ4RjyDMX991VO7TXvMcN4aafM9Tg7IEp
3LU5uAlde7zq53dAHfXZCDFWhQiDOYmaj5z/62Ovwt3lJDlmJFUIZZPyMBb3lxXscsPhRGUrFy7r
dkr6PQEj4+nSGkFufiOmnmTUhD03HWvcysu5OTWZUUEgm9al9EF2BuPJxsZgIFWp/bnfRJbzNCM6
smrzMNKP3Wqbh2hAcom5IQeWiZTbDazxZI3zrloSHPXyj8oiNtNPTWOfLSVK3XT+TlvAl9yojXZo
16zzFFe4AUqSNZvBSLeExdwkLNPwFc3oPIaL9ZruN4Wa3KZqDmAtFOOmKUhUJs7L6Y6j/dVUVQwT
1RLPcHphyYzreeji71GvTiHTfHd0mnsf6+A5q9J3N0eSTO/mhpC5V09i20AAfk/GASuteTc6obMZ
vZMVO9YhTnqEufXkba3Zub1Uo/FUwXqiQ7bqWmDVl7+B7vg1zhzMGEs/bDJ5ilA6PNkm3TgmPkS1
2N50DAVoqTA16htd8Xxz7m/savERoh+cl1otpPIiCIT+mV2cZpXvQTIhtrcAD/flujEa7BoqhSPr
u7cqbfJdFtTJOUZIiq7PkdwykDoKQW7xUuCph1tTvWUBqQapS5TsMkaY5UQoCXeaj3kXvtledTMC
GPThG0kU/Jngp/cC1uQWf4j++dt4SFVPRO1BYGtRfJoIcPekV8f7y1PTAWSuC4DBCCiKDQHnzUHb
4hpBOM54BHMwHd09289rHjjtIqOgS1wqtSMyeB+43h3BgmTFmMlD7+rnBlLittTVDzuCOnRZC0Y3
W88CPy5OSFgwDt5OitLLv1Ihg81EmZCmeRk2aZ88Q6Wojk4dmxvcdsQWWQaBr4YGdZPPqM1khmrG
neFHelcD2NMbf9qHY1lch1F0PZDdurUBfF+hjl8n1hwQwdDOh+jWk7V7q0k9XTsaKx5zwhuZJTs2
1PzkjUcOC+BEm0gSgO2ebBX3d4a47TI/PWsTOpo2m3mr0XXfgJT5+acE/+Rd5EIbGh08g6KIH0nv
MlOCPQlSGfYjWAo38EBKlzXPE3NeRgKPgx0CjOnzjkNINuxCLx3WhZiNFSnk89YKl2DUBWbtfY+J
hT/Xalk0RKyPPkC2thYAYuKKjL2hno8u3rd9TcgFPhg9r+OO00GVpvrOZd5qEIO577UI6MUgPgcd
35xxfX2hb7PWRRk/DksSjouWbg1AY+uDVlpjmtBnZ6bvlk+ZIs/seV6MjInIrqKUimtOUlwkCQ4e
koHabtzaI9pxml7WzVxFVxgs/Tu8SBqGXk4+URgRdeIGw3TtFC/9XKOMhRNOQc2YZq6wpePFPF3W
uWXycNQhBwUddccpgboyzlO3bVpjEy+hXFOJI9tyfEx++tDjqj5cDreVlZ5DNxlIlAUdWzsojI2p
nAEbm3eWxWufYepwVYY4KmsI2Uj6fmWVwGAzlwX3UqxWsb42+3i48nO+JgMRKD7JZlPoDB1cMd8T
k5BuXNuhHdemj2HQWcfQRgo98G5NbtQ8QqKGI8gpA33A19l5IvZ16yRl9wkHvL3uQlTcnYQAhxo8
3cRh6W5AD68tAoRWiNHZ39rS2nGAsgHViO+XtZ+olHRt1bP1GELZL5JXJnRl27lX+LZ5+hZgSW+l
Py5vENidTTDRJeNb4KqS0+UTXLahwZy/ZiIjWjZo/UcO8yQyme9mY5SfDMIQCHwU+V037C7lAEEf
RE1AobwyjJ7tzxAnESRcqx9t62WsE1O5pnPY3FpswKORby8dkMvo/3Idg+QwNeY0QcNrHwgESoYm
PWqTJMCmZUi1tJ773r8SmWusMb0YvLW5v1tWSzA4nBYEzepxYTRCGcJqAA6oK8QuIq996a5avcG3
DIljVXqwPhGgHOIS6JZcGqJgCUFjQRed9TcPq+g9mhbI1lP9dbbsFNiN6rbJSDs995piF8zxmZFi
erAS7CWXhwDnu2b8aQlkmUsPnnt0EGUb7FEA3rV50m6sHKguBnoonE59I+aHmuP0z6my7XLGK8is
XnUN1r5K9mqDEwcJPLXMpZiYUBevs8bpkW9Oz+wVDPb8GdgAf2FO7CM50zWvGYKsahTzz08Ny+R5
BMH28/uMuj46UYbe1KjSDg7H/6VE3dPiH4GZ/xd7Z7LcNrK121c5L4ATQKKfkmADkaJIibIlTxCS
7ULf93j6u5KqG8d2VZT/E//gTu7EVaTYgEAic+fe315fp51ucRgpGcpHBl5GWQGLXfEqq/PQK5uH
25pWSVB1N8DnLAfa/2k05/IUPh2RCDSN+dDYerJ3yIbcLm0L4UpFOusZDHwPpINyZ7aTV2MEuWmt
bty57Hm8PDLepqzfpSZGeAChr/AaawzR45BCAxwZNgD5Hc28gICo5pZz6bOWL15kIilb8H285dHl
qQzSyU8MCi2YoXkt8iJ8qhwFo7UJB5T6W2YamtdNU7qpdA2AQ798msuoPoQzqzHalihm0b5l7QeC
/7VSmS+Ghj9CCDAW7yN2fX1jECA5xpektR/bZVC3sTW93d6SCnM/o8tfx7ditMsUnaHBXA1wjveY
7OV3t6iLHSOdbpVtb4mA3zFuoSqNl9kuFmlxHtKFrSQbztsnak6XHwo7hH/FjBLMqbKieQ8JrJWy
M4oS7PRyvaFxizrX7bJAh8v8xF9Gwh4VzwKcrChzzGELlysJvEn55Io4OhmRfhijob+P9eSMZJ0B
oT2wcUnvkwrvD3sIjo5MutzqCdOIpRgew7YHCCBb34ZijY4aX56JIDtpUEIpEWzM9L4d0/2Ex8Up
0m14Yk29G+Am3aloqIkYAvx14y/G5OZ3NrxOzJB6qM+AA/ELGbECKIEEFi7uM2btrp05/IzTyBPp
F9M34gnyzi3MU/pw3KcQCxfHPt4EOFGvrUkytw/qc8AGLiiz5m6h4WlHdNNjG58RKiZiX0sTkLRq
5FpXZz7mXY8DkIPTYLQvqMBVuUV6ROsYPXVVUp1y19wFau8VLAmn29Z7CaYRyhBl7EZTLDwtWroK
BpxLnGm8M4FS39YgNhWqV+CwPCKeXlUaJVI0mOC/ZJWW1ozmoETNfi6Gl6pznG1Q05NiB2q7i0c6
aa0SZ5Tb1Dt0U7wDjFUTgAoqM0G9pW2cuveABW89DfTOpB0qftQNubiWE1miMqkzCILtcLY7gl1z
+spNAvtQ5g2UEWdX6lC3oZIiWWUP3a0qaor729dRQiWzOTct4Quq+WguDtWgleukFeeho7QpY8+q
7AFHBAa93RbZDmQP75NpDlc64+7DibafLCnOC2annnw0taF9T+ML67uCRyYAm+0tTtQcWnCnKbYO
ppXe1abQDjRZb1HVqAhFIHLgUTbCFQWMezt0J+oVPxohWuddEXi0gGNcoo84i4/8BJE0Xl/n6Tbt
1TPheXY32op5N8/ufaCk5SlN9RON7dUdMcCg1dVdYzYPZQYNntYzv4dXcBUjncGD+nVWv7gYgm5v
E+ptaceeJlp3S/uhCHAATyH0J7XXXm5F1qHsL5U0bJlxqbxNDKFZYh8haCi97bVbcsX3ceb6tw15
YrUvo5sgpdCGze3ltzUpbIi/8hGUlx6k4aZRGLpUZB9vaU8yK39OSO2SP4zK/JXNFfQAqUNy2E1x
69CKR5dMS5UDa7V0XYvseDtvhK27oVfM7e2ruLtatuwtcPiBJvrSifEeMOClZBbtUBbmWSVNBbkT
fU2Z+byxjRxqw9IzsdUtwMxsfEu8BXeR3r+2qvlIcg5u2K0SHIvvPQBI36FItkrBea+tnM2Fyp1A
GVO8ll39Qmox9hUbB5mqte/jRUN8DQQNVUxReW5OT2oZId2dQ+ceZ5VSFOFjyLZ17YqcSidx5gKg
4kxTK+M6zn3yYfSlGmwR5Xx439YZUcOyLyz85Coq0B/JMuxI2McJkofps9G0zzO4+oNZIspfiTz8
Yjqli1tqsmpoYFqz2Qh3bNHJepaaskUMOlD6FO2Bvndzk2jKBIZ/PgN0MPE16+N9leKeqBkjjPsO
PYA6JFRGaXVCL5Jck7l5WAy4JAWNVEszpw8ZoPOV6sxv+gBgInJD61Q0Nfp9WK65wtxEd3ji5bi2
XIPqLbPI0LhoYI/IUigqYHAHPBsEUWxDqiaU2tLS+Fjafb13qmzYYhFE80ah7KyALQbbCfuVNhAw
aHqzgbWk7GqBB2auoaYHyXHXYdoL1WB5ETG7ZkcJnT3NkYjHdEJbESbjHfs32rttEIVTBkVefI6l
kila7JjJFZ4o2809PWTx+hbqEEp2ubFl61p/xBClgglt0jqkIjWCoo9Qz5oomdfGGwEY3Qg2TJR+
7E/KRI8hScT2Skimul3uhW0XXmLXzjFPtq17VW2rvWvk4cEmT3GnYse0b/S7Ku+xD8OHvh7Ce8Z4
ekJqqd1bNtIk9IvXHIfKa4Itip7heGbMlX5WtdorwzA5Ci9Qi0NpDyoZsHh+TpFqNA2mSG0aAWa0
3zGHCChJY5ee1tcobbvTWDp4/03ZseUurhJ9Q6QPJTcK/LFx4vssytiGJVdLLbn5IzwVQiFQNeAL
oTlxu1a1+Y9Eix+UOqNRWyCB6sXn1D4u6BbuS12/y+mhogeoCHyzmy0P+2OytgYcd22Yd24oObn5
V+4ruv4RdlH932DIF3HfxKQ+Y9eidp46G6NJ2KVA07VnQV/w+G7pHKVy45PDL9718/jd5FdyWdwT
avqvIgaLExqA3soJogonvF0FRUmHY6WEh6RuzR2q+08L/XHcDsFzTqMS8FY/y+xncDtkL2Ko8Y0b
0X/Jbb/CC/brbFT73gn3CYCp1tSM82LBdc3pgL12RXSxABCtej8i9memZmFaJWq+Meg9WGdVhPVb
DgpeiOCcNFSSTfY6O9gaqCYsaPlJ7IsGamCSNOx2cfRAU6dTM4xA+loGuU8SIf3aHTB+DvvGr0Ge
H1TfaWV2s1Yx/mry8ogy6aXkigH3rZ2to7DLTMr6xQlq/IKN+OpirLelzwfSlMjuRwM8TNgATb05
XgjKN/RxQonaGKCkaUPdTJXxLVGV6xwq9h3ATBqxbqau8iFEn3FdKjbMnZnxuDTioC+5+oguZqM6
g/5we5T0JCvTbo/tGp1J+gCN6950OKlqgxeBzgaULc3wMtJOuwblDtAmB/vXKLTn96Cb6C1cgSjB
Eycvc48SvIF/rADOHLPejQHdq+01T3A2wyDR0Ue6FSeW3K7m7SbNEuGr3rSXhlUylFvFqMMTqsso
Ahsw/scR+41M14dNqmJymqQLNui0mw9N5WuW+ERs9k1Rv0x51myNjpyB2QCQahTmr45gMrZGGBgY
KRmtwAoqSJ/HuO/XDp1XWLpNB8dc8JElyUTfFRlzM3m0RzBLFI6pP7ughqb8cVBDgifbwOrKqE6Z
ns90/BbpAyAU3CRpcupBEchWoSnoxKOGiwUwldbYJ+XMdmEEWSDhCseeUZiaQ+epId3kbVdtICLe
8xqwmrDbDv100lOsvNWmuMY27PXEyrJtMn8bB5oadaTHdRqAhm/Ub0MCpMXQP+tMNGm2KCyYiWxH
K9e6ZjNN06APuN4v9LlYq0aCztOaSb5hUZYJ4eEGkW5RETe+IfkPuO04IJWSZ9wxqntaf4mR8Vau
KVIQ363CBagQezV0VGwYsgTl0/IGPAXFDfCvlV0x0duqidtSEE1Hw4jvHWs3qvQoumi+1nZWE/gu
T1MQwt1qoy25wF1e3/WBNd+j//4EpRFCT+nYnskUWNOptqEDOd8ozgscAUDApUPoUdkUxlJ3NcXz
tcPBA7mPeBpd7atrZ9Z21DM+w8FRQgEhiqh/G89gvXLdPTR18ilpqxZAcflJGOG3IKHdINQocqAz
nB+Q/ys7LOROneo4u2bhRtZq0v4c0WGCAkIoVfJSU3+gf52yKRYUK2y2QmrF92WkfXWidySl6XFe
DlaURmfKqfa+0mDyBICuhlDt7+6sOWkO1jIeFn1pHkAcv/ZGb/tmaTCS6JqrRufBKMma0aM17M0l
8xxtMDxUvu9u0Af3dTN8pou6cYC6pdq4dnvqpakztV6ecako35UPrtriWtuqwJHp7rILykigsGZk
4WX5HeyOsu9jMt4qiTDwFdi9uxEQ6Q5IKpkulfVtNdQ4RgHEAsDuzxB9MD1BY9hE9RXv1nYPiLRZ
6WpJno6m3rgqFn8sEHvn07xWIO4C8VB86BQnrFvsA/F9fbGMiZxrlMQwiAsMIrFs9WiA1899bFoH
tRsfIvkopvX0TJOpeugkQo+97ti8jqK/s+nJWBtF0LJXZ3kXpu2xToGMSbBuUPNa2zruLoJT8jyo
SuiNXUpdLxm6dTvzt6CvR9bcgZIeVPsWVB7NzSvclPtnUtR+RyOtn5pt4WWDMD7RtuVuAhqDt3NW
K5eqbnbc1vodi+3FHttsP+YRAHfajq8DjCNIfvZ9b9E0yaYPA1vrrC2ZfXbE2ODB5exuT6UqIm9b
YPZHSx7OkMz5wJCbjZjN+GAsB/T7ZyWftDOEi3LVLJXYannsKRHeHZWFtlnvmYN1xHRHtwqtpyrc
KlmmAAo3AGGhUoQHkrXMmnn/lA94OViB4+7TsSk9BYHRhkaKfh3wvzubVvZYePRQ2hCRItl2N39J
ZsC9VfC5BVq4sXoQWx2eutasfrIW8aYjFLtPGs5K0cTtIaN5dIVEpPT1qo1PvUr/Y1kZz6zTw52t
jR5Gj8tx6dsRY/iFy0Xu8z2srYS1Gkh63goMciBLOGI51FvH6AS+3PwDtyby0Rx6yPuardnSoKvF
dXtv2yNWt+Xwolojlao0b0qsjW7/nyD/3eQz9mUR0s6j29ctHMWl21iEyQerxsu8xVQX9xIyB5nA
LgLxZpgBi27Z4nhdzThKR6hfreW7Tc/8j5MR3l9he6/Lrx6Gwotbkk9h0FlkbWtfhDheGUdjQObs
SIaT6WaWP5CDcwfHecof4oVkYqyrQBGM9F7tMMTWp1js4+yxUFQvXawdjVmDkj8r9LUUSXzRc4zK
XKv2u7F51B4iYR0iLEA2hAQqezhcUhrn89BMqReAVah70FU1Lc2rLLUy+EnM8SS1XeJMmjRXSZRe
bUhCqyH4MuOHTWrKWYtRJJv+kLqA2CCI2HSapg/A1tAOhMsmER0u6jnWcQMJZYx09VNtoB4xrJwt
35KOhy4vcOiYmI3mPILHlpvxpiKGLiwZpecCaHr16pJuJwdF6cZtcRIX+gPAJqB0en10oC5jUYUq
MBUIhFTs3DKyh1ZkvBpRpm07BbFnoWAd4mJgRveYQyBOTxTG4hManEn5FtTLq4t4DxzUsCl6KSJF
qFq0mLm6TsUCPcC/K7AcWw2G/qXXo/COqseTqw5nqP39Puj1o53nwYr+tWCnDoD56A8F8cM6ZiXt
A/vXzTQLYB74iq1q03kn0fZsqBWZo7QkQEJ0RXFSeCrF9Sd1ys4RZEvserajiZNljL2GOzySjAyQ
DgTXcYoxfi5rtlVG98WesPhS9e6bkXZHK+m+qhkeYj1lQ1vpmzWV38+T435Ru+CRtrIBT1h123TJ
BlG+Z/dmLpdDVp8AeFKKLUWZYffJskWdsFlXLcuEguM2hTNq+V2abM0Ed4Kio1+Q/3HhqPA3Al0i
+rMzjhiHi9hf6KIwFGNB9Os0m55dMZ7pg99ZgzeS9Gvbz0YzvrUkUtalOz+WScMeD0fWDOZQYrNv
i8q9CMPXjg4xz0md55KOdCR8j1kZXcoifYFPiAOAbn5P9eybTVxsWReAY1DH4Fw941p4wFuY8ppt
kU5RvX4SoETcGI4H3L0cd4k1UBedw4lCMhCL+2IUeNFhvNjXRvqAz+VqGbvkoOEAyaCECt5F9IDn
yruqJQLPCfuYjOkXurQhBTCEIs6bW8SvSp5+jszs0SWIQ8gx9/BgXekyjrt2W5QdyQC8eRRh3ykB
WcGWsvuqcUZkwNX8zZm9GP+EKEvPZeA+5fbwrU4skGFZvTY65vEwRyeZYLg1I3IkpGH6C5dLLebx
EXmwsVdN2eWz0EmyLmwdGTmUSR8hw/jIvkc7R3jSxbR35eyDYPRMHWHDZOfj4+0lGN19Rcs50K3D
U0HZp6fajQ+3T789hWge5BVN1Jvl9hWxGhxzmqTvb391cX8/qBpGpLdvMIsx80oYrduPx33Ure28
rc4fn+6muo8RGxhWeXS354pJRtJKOu5vz2nstB5bx0viyPKnWVKBdG7sTCN50PdnQRppmtpvNd6V
ZMlAvA1MRKB0Wybirz33XR40u9IBkQV8Aced0Em/u0sFXoImQCdb9qrmHoyiwKjTb7rxBaDEOyLI
Hcyvhuri+IqT7KXAF8xLKzZ/Flc9CMitgcv4XHfKsdbJ4GYaPpBwDDdNuszoZzEbbco/UqX+nEem
gkkFoJBhyR7sSLJPdWdf2TiOUvP+4pgWjEJEV6ObYnlgpQfn5JCHnOGzn2BYn23MoU6gjaW/XQD8
TLvHJCnywu4xgMywwnRzSy/ewrn41J5qldV7WuxvRn62lNJl6xRM+L0F8MJKtI5GcEBXo1nkKgI7
JRIb0A6YESOJfAK1YZ1SYq+RdTeGklxUuLfwTliw2t7FT/qMIkWhMbDLsJgZG/woUWDXHlbbJ6c9
1M6E41B1Fy/D59pOBdUg62xSyPXmgT7RApuETNjbqES1aUUWc0wCLIx+/D8yK4SoiG+qdAtCHQFY
jeatEhdvtJzHLO7whsreywi8aJiyU4IfQ0E+MHaKk0hS5uBT8sh3vYm5kCmFiCrKa50gESoUIMIc
NUCD/G3d9PkTWKKIeqxFJ4u0dg/mEBdYNV0ZOKgR4+9Hwz2PcZnvy6bcYd0N7CvvXiHOg4Kyetwl
w3NrYNvZ5KhuHE3cFSL3sAdaL0HFcoy3zMbWO1Ki+WySpcjudMedL6ae+mZNKTYkrEm7/i1gQ1BJ
KjF5QSoMMHzMJWalTUqi+lHgZBvTA6YudI0o9FhAwJDLGtusoXxHDJd45mQnGBohtJod2GTY3qwW
veM8hsqXYQjfE6VWNlGXyJ4gtuPqVKyqUppOwNTGlTF/ZBHaKErvoCOKsRfQ8RYMU5I/iXtRaZRm
EuNqozjHdDyfNmNTpxtMJFnYnaesw1VtwB2EFkA8CmAsE8OLR2XA3pExWa0mCntAa3eFuqBlzKar
ZYFPqgMcgoY6SinUgOUd22Y90RYxmJdJgU5Z0WfRHQl7MWLNLMDnTvesuq7qkcIb6vyrqgxYL8Ta
rimQ+XXuuM4AbAIVg+wd4xESkHCgDXIE/uNcxiTFtjhCJhbhn6kuV4WUYVJZhCkQMVZKQWCZk9GH
x1xtCi0Kt3EMtsPIEAiaAh8zZecWeH2rCzSWqXtdOMl1yqqS9hGNJBMjlzWDvm2aHpNJYDM9kfLK
JmMjIuAReZ5xRyXhwzJO9WWIptdgaPCVqbv70c21LXVAdCvjYhOlL5s87hwST5TvFqneiKBY4qVj
+LTmHCpVYeaoUtxNsaN8r8DEpS9LoAebsHf/cN1jW8+AwQUvNxT+CJ8XPxeXxN4Ee8z2msr0yVIj
/jPtlg2MrJ7HwSd4Ri7XQvHdyO480YynRIHmqtUGibsMTYT0YlJ1kyVSVbsVunXKJ1BUUpQlSYJR
1py9OS5TC91FGKAxXmZbYTuOL6uxhjWm7w1dbzxorPSFxNlLXVMjpnkQGUFxQe/N1jlnzRXm9Dw0
PaZS0x9Ch+4z5OwampHsBLIKzfHyJn9N6/iTpivf6dQSJv4x4DS/Y3Y+pxd4jMEj3pNrxqh6AU/w
piXSZcxuRi+wO0Kf0QzWg2jAHNk6e08bvjlIGV3t8mMBSlyT5qVKY5srLceRKgqV96k9zHCbN2be
ja8Qb9Vs8haiUEeClXUsUXEo/2Jn7Xda02iHBqunVFlzCA1LO5mhe5pUo7i7PRr4Tp8GXeJYyUyO
RbvuF+grxbRjikXQSc5kEyvpd8wxTw4gYH/sEfQEizVvcgPTiLK0IHuWxW4kVJzN3Bfl6AKUcWKv
6VVCtqzc2A2VGLKd4b6X82MWi0MSx0+RI8CzwoSBbLeqY6FT3DIfLX2ACUSrfy2mS7f0XtvGZztE
vCbcwt3CP8qR3rIl0+CWBKSjWvpp2WixGmlBtk/YOK64w8gixRFp5Xw8ZCEVkKZEUCzxI/iDET6y
DIA8e451tPZ5MJ7pF1s2TbgrQAjR8sWzcPhIc7LXX+XR8ho4KGXr6m0kUCmmiiKdBr+6UoJXgPpC
k8VnZd7m5R8JlcORWQ7IefhZjxTSeDX5w/GpoYQATImEAM1v2xTYGEHypo9VWqsqPDytQWh7DPHw
bIoxky47hZJ1nk0Hg35u/L09p42CJye0gqdOl8vGMs30aHXBUzjby042Mnu2fIjsLj0nqrNTyV6u
WnCuu0kOoULFE12Hfke5UQDN0tzPmh62uD3zD1CPb3WghEexqM1T0k/6Poo5p7c/Crttn5os9CgB
W+fbK6JWGTbqUFBClG8PMQA9Q1D0bo9g/7ZPVkCBkl4wZX97LotbHY86yC+3T7s915kju4ohvf94
1+RaO8tEdXt7ePtHaM8hBmePf76A3q2od2SB1cJezCjKQ6jCeCVRcnWRR6DKaPBlaBb7qoT1i5ib
/Kt8QTm29VVrNWyFEBD8/gWakf/wCW7uvsHwq69CcfK//QoUPIa6VH/3AizsPo7hdpB/8wk/v+A/
B9kX87jppqReM71UDzBRP5eTU7O5ivpjhi4J6ahoPjnt4Pj0OmgUCvgr1wbJgmWkm2Gpmk9DJWWt
Dsi0219xiM49buTIh7tHsOqMGaW+zI/gwEeYeZ6MIZ6lry3ZEWtu/yi1YivYPSt2J76XER+1oARf
IVizwOEx94LLTnB9gOs/Bftwzvtv2pg8m4lVv6W6ST2vtLoXq0CvFNLr/9ybpkl91ImeKuQ5Xm4o
6rk2gmSLdKw7TSZD0xpoOtNVGwRtNgzPXaSFAJFIQ2SKPTxrqE6PBY1peGbyVxfF9D1LIu2t8iFZ
2epU68ar28TDcxMsw4PZqJfbI9VO9PMUx4cy76gfNGrnZ6UxnYATTKfUpvCDdoLOQEnzYm7myds/
FV2zed6/amwOPjGlgtB8Ne3K9THHpuCfNvWrNcmixgjIiByzcaa2/+32PD9W8ei7W/xSvkx8hkwc
varEhX5XNwAHMrf6eLM2L80Zl2THw3EEw8kI8nbuPvKrx02vauOp6qYcKjQkNOFK4VwhntNhPgiU
Ji0MeWXBFkxpC1zn+/glz5bsaamDxkts1FpyGxIIIqswxmJvYHKczTE/JN9bocZrZ4qGa4EdoDAB
QlRZmd0hkNkMOOBhrUeApab7opxnNj0oZRP8Da264swheUIBV3A3lp9DoRM1BGO2wbpmrdlUrgIn
1HdhU70uYfDR4fn/3Yiu/+xGJAx6ZbBt+oCU/MWN6Kn716e4+Pq96P71Vnz7Vxd9/9eu+V68fYuL
7+2PFKjb53xgoBRL+7emmUAV6KMy6a9Taa77cCiSfzIsYifySpYlNBLd/wFB6f+mgQR2lGWRH7It
F9TAf0BQeKrwSZbjaBpvF/8VCOrWafSfTiTgKsLQNUuzXJpFNU3/lbNCMqJWUq3HlA5roVgjCKws
1GjwLCEVmyhioZkhtA+wWxs8+d+O+UUhf6iQX+8dvxqUTTyiwyc+zYmf06g4yrfamCXqrX5RB2uH
SQ0OErbflI4f6Y/ybQJb8Dgmt9SYF/mWZREbsu0rkaXvqWUSK3cgVES8F83ZHMsjDgiemto+RPIL
mLoTJfBLLvK1uZTHflnR2beXR5HolOe6XW7nR5MuoaQNriIaPHmQ5GCBbO5tJLoU8Y7y+LDIQTUP
Fbk3Ppn1XaU6vqtSw5sAXHVt9h5Ulj/i8DAAE59twM34CbgVDtE6n2vXFI0N/eLOZJE4sxf5hYoq
LopRHEWZvketuBiIqdLxYUyrx6Q3dmSFjhPwS1AKUJ0sUne2LwNveVBFgeWfW0BxLFYTcb08GnlC
kQhd5XsLo3mZbLzpOPi5Hujqx7HVTI8VtL+Ka5eBLZ+yYj05DsX/5IjCfV923hzolxqAQWyzAWjx
2wz1S8a303ZniZTsoLxENAQr7Xhysu1MnV/p9ROD0q/m/KiW2VHjWgUtNT12ar1j+7alnwqDM4yM
Rf69yIwdOopSrw8xDrGEyDsx6JfcMXGx0y9N1bw0jXaxht4zIGwDFoOc5pcoVqze3GmGpEUbu5Hf
Jv/r6vopTp41i5SsiwufsnGSAZzed8exTsvMi3oukRa9wLzYoX1lBHI1B8uvsUsh+bALta0Z0xOW
ZccxHR7Q+I1WsEnmAAu77/INhaLvRLSLUpypuT6zZpw0Rijb3dtPYcN7HBT1YiBelz9dvhvJm1fX
lEYYASxqO/m8Ftk+9aj3eon+UPGdXVo8JEkehTr2rBxrPMV/wIrfhRgKuYzm249Ly+PAKZy58PKc
yM+Qoy2mWqUsFgUs019YZXq+U2WHORr3o7B9nVMn7z15fw796MmR3/O4MJSNvCKN6l4x6cPqBP4C
6PFulGtDsZZX2MgwTXC0TZPnR4Xzay/pUd59Vmmf5j7YzJVzkjdnF+bHfDB9+dPkIZSKs0GZsZsY
QNYMAydG0MdNv7wOxvwUqo+x+ii/T36mnBtoF/NHflboKm+zxk0vT5GCYTwCfbFTy+kgTwxFa27r
7jd95eLnFubbLGYYgrnSZEpUoQr/3NTYN7qSaWGODaxdHHNt3i/If+RJjpX4XR55pJH3bRoHQYTl
yzuzLrsjaF+ss3ZJY4B9tzFl7jdV27yYjE5jFjsYHzvsEdOjO+knwKe3q/TDCnL+mGd/xFxJZMwv
s+9Px/1LH2hVDbg1pRy3yOoXeXuG5KfiSXn7569xfm52//P8sNXWoHthlPcr4WdMwmiopyL1gP9c
puQtpvwgZ+O0pgsx9jut20DLWMmhLq+/PGNsPY8iYdJjFrAC5Vp15qkr3FPfGZc00U8PdZVjRKts
KhTkCjsgMFdbxfVSJ5JF8SOeOc9gRtahOjy1efMyYrWx9NlxyfoX+P5X+XI5wSK88eU4BXD05pTm
7fYaLLYWCuPUCt/r0Tylrh936aFLmhcxmvtwoWtisK/IrDBx/fM2ksftjMm7ldmwfY0dftA+NWJ5
1wXpMaY7YxRPci5KRfki5wtcXY8qftMqkaLFVZbTnVbbWN2SYJCMBHVKSbJF71NkXOifII7eqZVx
UjngGCuDmH7m31ymvxsNP1ylX0ZDqdt/jmJ5auX5mcC/y1m25p6mpegUGab/z1/5dzeOySC3DZhu
JoHKzzeO4WC+VJSExHI9l8tNGHGpmeXqSvlNu7Xxt9/laqoF0cAWSOd+/q4mqRq9tQQ6UGZYuZD/
3xghpDgklzs51OTSJpdvOdWkY+ChJSdkkEcnF0m5YAIDOiVMhP1oXOQyNNWbkgEiz4888DaB5MP5
SibWW5UfxTIEoHAjz+NtTVhs3+EucKuTrYKMyvWLXNBIwvm36bR0rwJf6oEhHLOcBqzm/3zKfyEp
fdyMpuz3tx3CPudXc0gNwQCZYoqLbbu1bfsNcreX45ErV/J4UOl5+W6p5k4erBJafkjQQEvx6p+P
4u8uhgN8VEBR0jTLIfj8sQ1c0/ta73oTO27OlxxrcuWXy5FOXPHPX6X9DGn5+MEOASvjjKZ3of7y
XamuJpGjqgmyF/skoz5a1HbwiDVcWWk5uq3+RDzyDobk/JthZ/+MVfz4dhpWbKJl+DAE1T//0hTZ
LyYvDLsFvD1m9MxSzAlZ7vryv42Oor0tnjKn26Ct9nqWwVJrXuRok2EjNhFHOS7lwiKXSbl+yJC4
N/T9JGv0jFfME042U5cpyiPFuuNYGBe5gOiTfZLT08KssqgB2HBjJyd5+R3LSAjHFBfBalpVA7Fd
BGwIuvx0f5uyTAKCRLnKqEiu9MAar5XgtiTIkcQW/GZeMAba0pEr56toGyn1tSW3LL9Lhot6GWwm
lTHM4qYk5xm56WDcZQwzOaaknPM3F1lexF+WMpJ2GpsJG0sd/VfuTKoUWGjKzbXcSAgNgxZg38GS
gtKTBMStPEw5zzchqy32HNy5MnwANP6b4SbkNPnXI3E0x7EZrNoNfvsDY8XAFU61NZzma5hbK6Ht
sN9p3PLOjfBxbveBsE4yApC3nDwgeXBpQAxJMConjoYA20zoDCFgkkGRzlHKYAah5BFC52/O29+s
zBZzIrptbg0VjuPPo1Mh2EDzxcHOzAJus7BZusrg21ZAPBW/iQMkW/iXU8M9aBkm8gE54//KP02j
zIjsgKkHmfKOq3UJK/OujaqTWz50Iesem7/CVjataVzklWk5B1nFYs3eqo81j8I3e0m/w7BwyZ0T
bb0PiqJvei16l/NtleEigcxwwdXbqAvgKe2LnbkeXdJyk0dG6iSDq0yd1npHwolIWgZfcn8SaO2L
HK+BVhwz1iGT8BR/35OctuFdrdzWQoKvb50CTV+n+Yqp+Kles0qHzm8IV38zgOSK6AhmR8s1VPEL
eaIcrYJkDWfpto+krpLBXU+XTTraJxm9uzGzs4zcWTNibkYqi+/yFlZ0G8WJcrSZI2B9/blRUvC+
pa0bqe3tunbVyz/feT8DPeT8ZumsB7bByqoCjpYx5g/DfWiYuaHwJ8SvbEjC5gUOGsY8wbVOTCQ+
7ASUcHv7yv8qQ/Q/M6P+37hay8P5+oNd9p+HJxMz/68Mq9li/HBx/pIiev2ef//Jq/r2+o9UkGn8
26SxkPUewzEbtAnr0EcmyBD/hsmiqhL7q4MOsbmCf3pVa+6/VfaOvAWtHmRmmZ75TyJIAwdpSpIx
tzQJpv8mEfRXaAlDxxR4uOMdYlBPlfHCD6MIKuisFxa0VItGrpVSonW0FyvERFCL70MAshhZQfys
SIoHs7muzEH8ZqHWfg5JYGHJ0QvjCZa3A1xO/SX8JcXw5yE4bUyTsmJ5Gi5Km3qw00dda0DAkChf
8qW7IzCDWRFXJ4QisacHeA6JomCxDmQGZ0AWptn7Hy7k+WP5+HGn9vNd9teD+yWGASVC71kyIEgo
MlQHbUgaF//MbenGhYfkEpkT1iKXxR1/x0P9ec6W33zb2OpCE4b2V5wM3dJTaLgUGKWT8kq0Qfxg
xUO6s+JURYo5ntlp4W44zSdWkvo+dr7NGHV/LnI8w8Z2Cdb/fCL+wo6Xx6MLQ9CfqgrBjvLnkRLU
LYqhYZQijLqmWyJ5nMOwWZsYWq8NRXSb0UlnwFDhAZxhc1/TNQFqsqb7WP3DjKv6c8as3apSwj6Z
AqYGpV54U6BNjGgTsUdZYbqp+7mtAOgpcaMcOUeIdI3frLy/hKUfJ9ZRcYgnb+CSg5WX/Ichj92l
M2Qz1VK+8zo6BUKKNB78ht76rZiHcO/+H8rOrLlRJu22v4gISJLpVvNsybPrhqjBxTxDMvz6s1B1
dFVXf9FvnBuFJSGMZUgyn2fvtY2mp/hnd/vYbWHEEaOZYeP/39+nMd/hf09X/nUYFIINg6kxcQ1/
XXkaX4ByQyKlPb89ErZrXoWvw11CzJ2arLlNawkIM937iUscTbYhHCVY5ujxVv//B8IoM9PHYa3h
cP8rtD61Qa3ZmeHh0bWfGoRu58mPFbmiYcPCPvHPKjZOXToC7+lglzQxJMo4oGZrFN7T/z6W+xro
P78UaVmGw7iG38Fy/h6OoKHpTQ8meEGWCnPaqVoWrsVEeSANNXdAWXu9esuj2iRUWOs2PZPNDdFR
qP96cMDwI1Bi4Cgf6wBDqm3k6yphZ4hozG9Tma/8+B+uCmu+y/51wFTxKcyzomLI/pvo1cElj3uM
rYs2JmUDC5R+lKZFtmsJw6Hqh1NV4Xw12/LIwrg8KlCv0/A8Ib2wvFLDbBYoZlhDdv2FoyZDapYZ
5shL1aMViuZhDEOu56JeRWk7buM4dBZxb0QruovutQqai4qHcpsQSwsgxS3PwwSTtqw7WopkSR3x
E5xGJJsnNwXg7/eZsS5blWNQ6T87pA+nJjNOgwaUJ5ZwSUJB85Ky3mxTvcq6iHYVunlyDD+nwc8P
fJnxAzRuDSJSimy/6wn6G5Aw/e/TQP7Xt2rMNwPkRa47r5f/6zRIsZC5NkJeD9+0ZyTmSZZI1fO7
A7GXaknjNp21b/TSsJadxqw/6bVwTthU3FMuwpfcEwddZtbmbtJ0G11bhZkRL4Svhts4EjrraVsC
2CjEEzckO/2YZ4X2szWffUPpLO28ZhOO2mvr1R+d0iwGivioi+yNhJlhUwYUsYiQOwgra/aTka2i
H1btFi/WUE8bJl7Tyg3T4CD76lTGzev//nr+iyY5L7eEa0tIOzZUyfvQ8scIBpcIC2+I3Vr21kOo
2ubStHwVXU4iOvJw83msp+9eQ3HaLsDJeYCRERPI9igr54aE3iE1yTb/oaQ0R5v856VgcHsASs9S
UHBH/5swV4rOqVUvMHvIOnyYcQ5VMHXrrsz9E6knYj1kUbKZyo8kSvWvtWrzdTSYm2A0grNdk2Pv
jPkBArCKLcjM7uguEz1D+8yPJDX0iCI0lFaaXrsnR8Z0bHX92DcYqsrReRC9+gjoW2GHc82L50do
k3JHrLJgcNdaFPK91Ehk+/olMxZWENkrz6r/gQY7Twr//AbgimIIgfE5t9YoOsi/RtK4iYu+8kxu
iqYAKCTSrUkkwC62sR73OjqtFiOV1nnHlJispjWjXd/3b5ETHkOJtn+0CZXu0bLjF+N6BPe9g1Uz
XItRhGc/MawVgSLntnICWGch6X3k2iILacXGMsoLLsIHP/f00xQaq/vnRpl/AcDhHuJG/2Ln0bWN
I+MoeuMzE5Ox7TsR7mOH2HjMaK8W3rOVAY/g5AUQVxpoU4caDZWbmw22ERyUcTAtk05SyK+66jjF
wWOVSXVIORUWpRyHa4X5A1VM2R2zkQBqSD+7MiAIQVmpu8mU9v4Pl8FfXzdl7Xmhxu3CcVlF0wLn
3/HHZaA3+ImR01iMEtmPOGKp71ekSZqRW2/jyLd35LHJh4hV3bYfy2bbYtfZZQnw2384kP+sgXAr
54yfxyomRUyNqHH+54FEnI5Rb6VzrM5RHwhx8Yh/iyyvO40KWFaUuiml4yFddhUxWSmdfzs0f07W
aD1bZq1jtBT/MIL+PVubT0Xc0oJlMrRmg9XsX4ek3E5qRtEuif5DQViIr5BF26Uf1cMV1Ue2TDup
b0GBOQuJ+GbpEv2NHJ/pDuUleYw871IXoIeQQ5p7xQRmQS5ljDxdFAs5Y+Y1ql3IYBvyCQf/FmdT
QCnj1hQBOuz//fUK+VcJef6CHcY6F/2zLviG7/eLP/7TvpUqva4IXBg9O7/B9UW/3oykSYvpMJie
Q0DRNKzqlEjrsUyDbeXUJa4xwifGxsxQuPecgI56t8LaPBNvZ29MxGsO3eBULkuEk48sHzYq1SiH
aJNzk7LVTtBhV3ZXnoWXdpd0wk0eq3JThtrNhiazqL3u5kRWvB4L2rwRdsRxdLtj0xXozABvvUyx
thsrLz/BbxcrIkPB4UiN2MTyx8yUIOaN4OK8K6wVNgR1igPVXFyLe7yFMs4Oe/t96uXjKIG6Izov
w69jIwmZaKKI8aVGjmhp564K8+dRkErY5f4h0ZKzZBg5cJpZVC+CcJ3pRX323MxbMgHca54GG3r+
e7uFy4mzpwpS7cJE+sRujtiRVWEvK8r159p5FzWsyqCqARj56aWPa7WvvBLc9ugBoZIBamtXwhgz
woeqghxStsJeWWZDML1Jlyj97EiyAOqVcRsy9FeGRhSWw2NLetR72C0hGkWXYCiJkbWTdN+U42vZ
oyzvgiLZk3D65HvN2hMrnJn1OZSIu9E01ChafYoyhSwPMbBrSrs58uICYabxbPgyvjpOUcNFMAg8
7QybmkyYLzAZV9iFSIofFI5Ds7F+uI0LHoJxZVEr91vpD/LoFytTOWqJ1yS8wj9o1ikiwb1NN73l
2H0bNmpppEgmhl2h8u8FdshtbUPXTkFZdXFVbIoxj26pN0Y3wDTYaUO1NUny3kEAKV51D99/4Q8W
jn5zH9h5duVuSTTKoPf7QiFURA1hbKK+Aw6o9/pZ2cEnvS9t57UDp74I1GMWld1j3HQenfC03RYh
dpZQU5ehkPUlZuaDGfb+4EyI4DvX+1F4sbZErFDsfb+x11GbXmtDBp9V7p8drsRlWjT5g2aJXe+I
5iOTzmvnzwwBZMIJBJpTyMobNz9RTxh9P1IMZVGRx88ZZV9On71n9vRoLLs79Lqfn5yoNTelaeXH
JHM/3GyWa/K5b50xuyVPkK9VMJMfsAbL72IIi6OjyRp8XANOuIxOlShGsqGSYdXWexNf9z7WE1xN
vXDXk+3VS4/q281lFPJxHi6hZVlLD78w2FPs6HHYHymxEN+n1/pqqnN5cMR001hxHsN6OFh6bW8A
OxnPgU68kB5o7qmqs3WgSkQMU6Y2aG2jhSyM7qBYNOzjvH9ug6G4BHXP0lsq7mYpZ0bWg8WyvSmi
fwKb0q1Cjb9fIiHpg1NpDjagIDNe3I/MTFLWMkkNEbStAH3Z/WPjVOEq0/S5ROrGFzmku6gmMdbD
p7kgLNReDZ1rHUrvh2i5SlNzJP1WN5JLNM2/iFAITwXeUXRwyDwE1gtgVF96GWk7lgbOpUDzs3aG
2dExfzVyGBFwY0dcD2iSl3pvSWrkbn/26hJdeR/dxqgTj2F1myL7LcaSSYk+iJ6c+awx6l1dubM/
vS6fe0iGCIzzsz+gzg/L6btjodMLvOCFbLXe8Itrz+AMf254ZIpOiCsRm9sgD8yzV1Y8sITVQ7xN
uhsgOsld7Vwzyz6nlRse5shoqbfutuvcBpcJGSd1Eo5LJuTicn/QzQLTVJzNOhCgkaop04nZLRmJ
3TQ5O4+EydNQdpfSgFRSR4yRkdTDp8QpLmYdk/aDGWsqQhfBQ3xI8DNeLPOztOLmkFDYWGfNlH2A
JQIDbbrfBIKepY5o/RQ79a4dfbETXV2h1C+InI0RxvTiFhHgeqr8tN0oZ/AexwT/TdGZ1DNy9c3o
u53rPbl1pX7G7k6mmsB8ovxt5XJTotDcHOw6vKZx6z2Rm2Afrck9lUn9re4K8wYhq5y4NIhk89aU
JVoGu/KceikzPPGZqc7fFya28YzMzkdV1d9EmMenXuem1wX61ygz5Gvja/5KmL65bEIaVi0TkROS
cEiTwBOP8dB5y9wdr2WbYDaSdbIP6gGlqOwADAqrpzMWQcdo0uLsy7HZicD+QQNtOg7otRZeqLwN
3CEH2QpCYnyQCFAQmhqg6s7QfOPz6PvnXiXDGbjKxqq4DHJOOfwCBDNp6GdZ+llHAKsgNrgc97Fh
fknh2zwB28NgGbnD2hKDu5xxkIA6wu5o4YbJvdjdNKVxLZsCuOR8+RFF7SzBRn8f3eDLlIIzrvtj
41CkxqhVuE9lmRiQlBlHeoWDOyie3CGxVnml7dzOh7IZfbWraCIJVRuWce7eXDMe1yOQhqdkekBr
b+2Gsog3tptU6EZduWkJJVsUfRo/h2a9c0P8gpTq91iQTEKh7IwgkaQBVEUzpAuYLQd9PADPyqcl
NxfGxsEYlqU5dZtGRM2jG5PEnG5q28whtsVfsrhfCk6CRxCvJMIJ9w2rsnc0pPGdIeszqGSEPqdK
tm41vXVt6G+cPIKtRcJrNdQx6/LUfyY36DmD22HFzlOH+/DUekUKySeaQcnlFoPrtLWrZNy4Vles
CqmvoHmLPTe1ACdKxsyxD6Hh5Y0PbmPIGZSt7GfXNZiKjeLkuKrYWa3mLTnjhoVmlOK5ttc+ja0T
fc7nqGb1rsLEXxeSWTf3mGGtg6SG99tWD4lHIx+Jv7MsOg3NkYqrNyf0vtSirTEzOuXFor9Ddxz/
qqYwNwVFyW187OXaCh3cXVNCrLjX4qZT2C1a/kHSVNFaN6stI065aQtDIsb/5BSHZh2N4U46gNtE
2CSrNEEpgMMGdRqLYxCa1bkmIBwiRv2Y6R6N9za7yax3tonB5ePZw6oI4+A5TiDixJNotviewPAB
ONwFhG1eA2cVKSd4Doh9acc0egSSKMugfICbDy4zEUBYbRjaJdXAj7jyvUXfVruWudvuPj5piOhJ
8O7nUiOE16Tx9cf7g6Pyda+79rJlyrpEVQWMhoTOEFdYPayN3EnPTpFJ9FbytU85MUQTQj7oGLZr
84etZvBz6g1PhdYPT26I9m2qg2sMTzqZIpdJVeOeMcssKsC6DitJR5z7JNs3fuAAUaAuYli9e9BE
dg6RPB70AaqqL0p3VaXNGQMsYOHEu+Hoq1fwDQDOON306A0d0LK0rHHDD/HZMjugtUU6bTKqWAfX
H92V0eZHcJnZg51gstRJ4v1IzXAZ632DDtW0NniZopd61HAFlzj6zAEWiGiFexsPtCLMve8E3knS
Zvd890sQlOqpCwFPhKIIt2qyPjTYpY+trx67KTDfSSa4RbYY1xYCtyXFE+2pSt0C19oo9qNdvCA6
8Q9whNC/6jPDria+hrzGrSzsc6xNcG6FpeO7VPTxO/nDoOF3NueHnqbAttSd9yTe+WagHzUrOAJO
FQfct0ouUJ9ZNFVLf5HjL0oVbh1u75X2oDdhCGtWNxYNlMyoDNVD8u+HjISSleEVROTFByOs44c/
HlK/28ZFBp1RV9ViALK1Gbu6Oeet0ZxBio0m/xZbs19So3OPZB0kx9GvvoxNKq7zD+7oeasclheB
ann4rOV+uYerNPtTCTHqXOBnoyrHI/p1RkiHSJCIs3VV1Yk8tWAOQn3WBZYw/xLwS8RWejeqSq+S
OyhQzgRp74zmy6cQnnwdUkrznTkaLRXMQSbFrTqJ7C+VT0S5ydoTQva7akdxqmJBMxh7H9HZIYTo
mCEp+uHFfvjqr4DaOBn05GrsTiq1qY5CoHqBNQesVTaXzsSnqfS0fcSUSeEseuTLdxeGi1OHk6i8
Qn1YcqNOLvdng06ClqP6gH+ZDee6YEHR2uHKrsSigUtgVmoHzEl3za/xTB8IzSDean6Fcx/Drdk1
QDza1HqCac5o40bVCgjGeMwcJid6wNdjGQEeHdRn5Dj8dEnJPkTNON70LlsjNkDY0ZbTLdW6GP91
OVAuBHjhTeR6M1+HVtAC4c5d9dCmQfagNRbr8s7t96HtbPNoJNFg0DUcm7p91XqNAm6eHVoHcybJ
EovOtrqzZsXqXHqjOGKuOyRpEW3ioM13k+uqU10ZZ1KisZur2jgTZwX+l5wqU98EHXdR/BlMqbwu
WFLKhCqaJ/7Waq3XDBkfUVjtGsRiwyoGkQcjJ/qxhFq8aoKOgkD0tez04lJLucZdX12Z5B2serIe
mCgXt17ilfG870z19BcWVGRFWbDECDg4uiloP92gyADNeVblSZYUteWhlCny3UCzZpkZJQTILAhO
hrLEoq7kdKgjpn8Zzul1OyE+YZCAsDTFaAO5OW1MUVdP+WSR0thZxTeNyb0wOmcDncY8FiiFWRWY
3wWnxUIGfvA2Fp+F6iOa/05w8jutuDJVg7/ixeGBkmm9UjJPN4Y+pusxsaenVBjaQyjL7Zj91JWr
rljQ7Zso2hHNLKawOEntW4qEQWlSfxjcVuzcirpBJYvkhjFyxFw0YQMcmAWotnbnP7t/SsAKOYo9
g7TFZC/ty33BE1J6PmhRuRts84vhBO3eDLOGGydrP1mZG8drkWDYFkY/I353Nb3YZQX1ngmJ7F7W
RDzZbT6dXX/2LdtNtob7hxFf6/RVFWXZY10V/lUbPvWis5/H+cFrwccb3tP9SSCCR53m6sUwQvu5
oQi6QDIyHu5PsTB5q1Ef4+39aWeM8/3Fx2467wcJQ3eMiwaT8PwUAqf74Hqzuty2n+8fQL1U0xb8
9QSb3aUbCvoe9yPBncjSqQmOvw6jK4wVg3S3vT+9/2QFsbG67+zXdvMngqovgD6LnuJBbaMezGCB
1gKBlgBF4mHG95QsUYa2sE0lxWNdOF9GK4nJuzCBfHiuSawRguJUezYRVj+3xF8nYdXf7i8NPlzp
RE3n+zPqKOHSKNP8cH+KlhMHUiCh1M4fx90YbmsxUomZn0YuuhaWF/nSmvfbCSCyXEw/72/qbqZh
rU1gKPPe/SVPn6se068nJI4eaJdU119bl9RkR2ccfx2nE9IWAV5Q7+/vZsqr1306i+LnnVUeN/0m
LFAczodRxj63qBJi1v1d4oTSi52Nb/c/1ui05DEFq6GMlvFIYkcj0a9+un/Sz/VrTAHg4f7MZv3D
zMWfjvf9+O3cGQIiAHiR35LQsdxEUYsIcz6GvgDPkAnpczHzrmgG/RgUaDHv77IIyh/Mqvv1x1mZ
ap7CEaTDv78KABGrvnLjx/tLkYbtq/WSy31foa7xpzi2cbi/2aSeWlUqQwU6/yan1o2NZtb1r+Po
8rTZ8/9Tv46D/InpZBRk1N4/G/hYxqiR//pvZoByn0H7jkJUFwjuJppTIc6/H7SMta0vWG5OTnv6
6/X70wGq+W5K/fdwXgbft/9rs0YjB8UFfrQaKtsZF39t45MVU3Uol++v3/fyewdwZY2D34jt75fc
eaX9+2kzEgDnsjTHRj/v/fcO7vurBYW8sq7GX3v4Y5vUjOuzGpf3Xf0+pqTv3HFBfSLcTtIFCPXv
L+T3NrYHYk6fqE+SpbDr7eHiATY9aZgjWU92bXbC8MxDGiPPv78VBgnv468Eb1hic/v3Nvef7g/3
Te4b/356/6luw4sdWhQy553cX/r719n332SaMbb6zlrft/njEH7v+o9DjO3KXOETDpa/Xvy/fvXv
Y7/vUo7hVxFF2ub/3Pd9k9+/WpFKTtTF9f7K/3kEf/wVfZWyuspYKPyx6z/eN9yhWwdEnIP5KX4w
WevPvm5nL03JHDOKqMeFfpu9ZIM0lloBNPv+bsFsaRX6SQ36mY1bra83AfI82O9snJBOsKvmSblX
5/mLnZj+HlJmsbxvDKc6PlVZUC/u74rWUJei1V/vH437Mb5pUbu7vzcWqf+EjfT+ufsDwWALgEfq
6f6sT0hK6JVx/bWnSX1I1caX+55ab6YGNLE8/tqVyX3L9JT+rz+gscaVyChBoqLKXkiyRciZdvHm
vl9uwfo262zj1x9QGaPaaz5j2v1dHFboVeZyfaaq82D3zbNfIGZpJm28hYOZ78TUuLu8sfWrOUCK
ZvJVfBtYmwMQg3A3ap9p6TQvfW8wlxf1eMzNtD6TCOGvKGrYb35p3u6byqY+xL05fdjUHlZ9PhoX
Lsr2AMDN2yg/s55UgG3ejYfiM+oOBSymH+BbHMjsbfLoMZGf9cOkbVt9cvVkOC3Lrhq/GmBT7/s3
lP+1DNLg1QmUXKeiDE5BE7sn2yQYVHZ19hZp3vN99xQjd/nkFV+8noosQbTpQ6qm4GAnbb6d4fxP
BRNCCI38hf53DMX6y1S2N5MUpV2SWcmyAbhQgLtrHpilyHNTTqQcpZ6786ExLilpxAXhm9a1SCR1
n1ILnlRkRPuEWtDivjEdhfDJ9fPH3Birc6b8/rHWz+TiEhqEke091zSdEgXSA9Q72XuldbdRMpWq
UdPegLbc7i/bsgl2hgcr5f60D2j9VnUfXgJXaC/KJCB4/rQwO+dQjoFNkyG3mAv3pv8smy+TV8q9
Mzb+zeMut0gMmX9vtfII1aR/G3yiW12Apvuu9uVNC5m8wK/Jv0NsxcTrCTBadrXJ7Sw4pGTc3YKE
PIb7PkSE28DIvTe9tPINN5nkkEZWe4t0wIvpvI+U7kYT6NV28EoXkbTllqtuyHy0yM1Px0hF8NTo
lHtFmeIr062CzpXmFLvCya9WXLbH3w/cWNqjUAUVsPuLGsuZf/1I5bDYF8ygxZSlh3JqUYwJoD/K
i7rFUFbzo930p5COzGkq2mHXtfXlvs39gcV2f7r/dN9MZHSGCRwzXwnGm7b3T93f+LWr38/vHyHF
vNhgq88Wf/6+37tsm7zcmZn6EeoTTX1nfNLzoHyC77hJWJq8KZLazjB5wbQ5cfhm6R3nbDqnIlVl
8BZHxCngFnR3jXCOiQGiQaNgMIfNTOXND6npmW1/ruZnAyCYvZ6DLWulbjsLGgTBURPeFeKu/4BG
5KdlVIQxe6iOI5MmQVDBbI3mCsH9ISf1x9ZU+di2iip/6kWbWpbVYXTaKgVUiYshcXu1zVroZ8qh
2jhSLCaOayLLxaZhFledRShiAxVUpTACg/6k9RKFF1QpCqW2/hHXZodoCecdPKR8kY7VcznaziES
uGAMLiqoeh52FW0nlP+WJlW/8mLlvyLAOWVua3/r7XhXZEQQRH7zjTLHTtHLPHRp2y9LVSFaHFij
QvIb33SQNWPQ6ZhuuKunRb9sm24r6uEZ2j3sDZT6pR47G8M/SvKhN/YoW3ypvlgIlXa0KiOIUfgz
wxagE7XR2EakZTYyYU4exqskfM1hQx3TcGqofFCfVgMXnlNo7/BkwUllxG8wgiG8Y30+F7IWA3Fr
uMNqa+/koEZFR0WoI954KIG7Onq77PJKX4wk+sJaoXevyeq5txJ9lydgQS10ccrIzprP7iLAlbt6
LL+7Y/ceSL++mSyaAKx4ny0TyXVmhdnVgeyxbGsbp2qsk3bbLaNAY7zSi3np/5H6YlyZYziskirF
cVS2nzUQobzs1H4oDsqBXpkNFfAoKCgrKy+LJcrfehnVbb1Gwrmh9+ghaGx/9KHahKqO3wMPypAy
voBC7Z/MofwcC3VthAT3rqfrKZPjlWCVF8/SPk0vI9tgzubi79zVNAiXZi+q1YuOMxAaDssMan8v
JmFGKTrKhe1mL52fYTcpGFqpZ2MTW7hje/D03NsDvKF4Eb3jJF8LefZCDSNKa1In7/WN1TMcVUXy
ECeMTfH4JPm3J9RkNVk8UyHQlzXpTCuqVciPTIYK0qZk9WRYHXSnjIALC/mVbQ5wlTM3W/lkx1Gp
ufQdqFdDQFQNjXQjo+5sxK27LgUri4Aioe7b9dZwL9S4raXEIRpS71wBiBkYysnAhoDYLUJCuwVz
94VOFpdlFVxOnssssfSpW2mg2ImfJ/IKwHJpOz9JeSsXxOG5JRLliUtuJ7UvqZS3ERQhN3ya1/G4
ylrVnEqn/YAFNCbcJUaTeQsRj0tT5tnWLfw3ASM34UzDMSyipWZUH1PZ5OS+2J9KGlTP//1A//Al
LO10HQfaBt23gzozfm+67OvUpvF2LC1KfTOXLre6DFySt6UTb6/R38GixbTuR4w4STkzQxv/SZIL
vAhCptRUeuFGVvWOgr4A4JwWUKiTLfo6wCGSoC2LqluZq+BQ95SrArR4UNHTDETGq/EwaHLvp5bG
dDpcj66xlSxj2R3Aek2b0TCC1BDHyPjPSvowhhUvKz0etk4DJNwk3UpG5drILmY0ers0cNeks7zY
UX2BLAMFTdd/WFXwiMv8W55IMt9Rf65L18Ya426qqH+2NOPm9yJf7uPI1ukKyGcm0E9tSOPKmsh2
THQLsx6JgZ7UL0BT1lMYxrsG+eKi61gGdGSsUJxxAPK5O0s51H5HiHexfau42y6Y+pbkwMNG6wkS
6h2f7CDCKmyr8PbNWL5Xuvz0sndl1Vs9sy+pHFlImRUysND/4Lxsjiz7DlY2kQfE/IhrYxNBkFlU
foAulPoT+rhtSCbCqan7j97Jj6IWHaA++e7npTpkevszVSmQQ5pRoTEDTrN4KzT7O/C0eoneJlu7
4kek8mbXFcEPO2IzRyOeWBYXeISg6n1NgF7itBcm2DHZbWsobkS0dMVuql131Ti9tilz/TMfxheu
xJ4ACX0mFeI8bXvq9EnEtRtVvlxZ/oTvzCqqDdGYhHnk/U8lDk6Xmhch+FEPzk2KETYopl03Oe9K
Z2DTB3tTjs1lUMlXROvfs0B8RGkMxcTMP7N8jM9gukOc5cOncHdRFX0NNO0xmvJDSkeayWmybox2
eM5mfmabeduOnrilDfGeAR0XWtiiOYEImFupM4cYm6fOFD/w3PRHQbbVS10zLbNj+9sU6O5Cq8pj
QtYPlL5eMHLSc/S/meYRpZw4xyORpjPCl3Zx1QEgC+NnjU6Hn2TRxR+yi0GsIHXruU/YWSM3hZ9O
szHTCwrR6CiKEqS0GTD/7K1FrlBw25m4uElIY9ICOK/5woe8SzcnktSwy+lcZhY1mSnu1wlT26k3
TwHTiAsgw3RpCftcEuZFT9of1m43VCQ2OBCmQgjpxIC+E5HkPhWe/On65bZKE3Md4fg6uqFkTG6L
hxF6Y474+lwFRbMHbO6xBpujObKnignp29qMWZjqgMTt2qhviTd8CQvk8ZaMzJ0WEwcnnBG5QqOB
9/FhKqfWspKUDCfhvPVeT8e3bS9FkrZPqiN9Qtjjg5KivWoT+AM3ZZpuQF6dWj1dFhRHTsUs1+tp
klxoUMqwSF/zqPOgzCQfNS6yRSgM+KuKNJEqM4if0SxGzNg8NX36ORmxuWE0LpdtRy44P6ycKHKA
XNhfuqAlaajQ9bWASLySKh6vVj3EMMhceXDjoqBd3239yt3roLlv92ylro2g18HppfcbHaMGunXC
Mk76Yb6STlZDWBPjoQH62E1Gf7VdJGx5H37GJChBtq+Y2+b6wx3wXYf2RrNwoJuh+Cn6+NkSQi0s
SSLAIMsHJ3GLh6ltKF9EQ/1UEEewoTOBJV75M7PUW1cViRkmX/mebJlx7bZtxbwu3kpdq7Zaln/X
30ymQJcCPwZGCIJN0B2mYNrydh9G9KpFFY3n2pUxKm1AabkrtrTuQf3Oegskyum5lquU+C0H4NDD
YHY+jfPG37pp9tNR7gO13fItyVheTI2XLSc3R6E0OglCpjJmecUgKgl+cTvGEq9D7zthmi6pH6+G
QWjLFlnAkVDJjzL5HOp0WKvke0MS43cps6Mn1EZTufHhtslhTIxT71bGc+9V/TlRSKbNo6y8EJwa
XKo0CY6FVOaqMQPu8lbq7cxphjxGySPqnVBQbPA3gTXkD3iURtrzfXis0N3kHVgTeumm+1x0ZKJp
2XSYpPNjUviZg7gEdWbOU4om/p52yiVmZLpKQ65jTNOEHGAY6dVAi6T1T7VD06FRhCMZnRm8JZJ5
ZYncg80mJicTBPnIN/VtZw3drpY1kT6DR2Hye11nydFQveRbhhxt+Hq2NapxXBGBrUMeAB1rgTGj
v5wW27HvabWMOlF92qmXWgOf6iybpnwsoJQmdYnz1rLwQdoGfpDCBp9L/sBIB2OfBIZaZKnRbBsj
gZTvRR6/h5gqw7HMwyiDXTm6FzMesudkXn7ILILpb3vrtI2IhIuTeu0oxyHZuCXAhIbQka4+wjVI
LMsO1cum7mN1VYJqtlkhOrJgxTFz+UKD0l65FsB+6KfPkwrDfVsXN6/rxwumKAYlNHxE/cbLzI/t
BzW0D67RNU8j3KmkUuXZNLRXLSvmiJ1hoK2FeDGaRH3K+/ZhZrXngecdCuERuBTkEebMvidqljQS
RxJII7lv/z/qzmy3dTXbzq+SF2CBfQMEuWAniZIsyb19Q7hZZt/3fPp89K5UqgrIyTlAbgJsEPLy
tixL5M/5zznGN5KMuWWakVg0A34lcIXpe1FzySCn+2pmMQEIN2yNeZC7yOMST9DDYDLXICTPa98p
2tfayPO+J0TgHhkhfpuxcNSJORImyrXNhIdejCxPs7QzIifJWxcUCaueSyegsF8RZTeTUYYvhREX
LrT44aGoOXej3slKdXj4Peh6DUfUryUr9VKIwEHes/DqgnySuvpurFQZMOQuRLxldwOGyViOrz0a
bjvTswvKI5mWMjryQVWb6+9B7wAHY61EgMB3SG/aNtbKIOtBoWRuMUitny/tCFtFKp1JIFAeITfv
l6Lc0pShkL0AenBInikMbc++gzzZxE+yeTfOQnvst8OSFUSIZCYo4UILb41+meUscXuVSKNpkYan
UGtKT6F28jQ0i2mjRID+VOIg80p8ao3qvk8Lb0lW6XnkTti0aecl+hpj6ZXlp98vIySB1CHZ7OiC
Gr1RCQHCa57YdGjnXhH0a5nmjiiwMwtzJi9lNlaPgpAXpHNbIb2K53Jqo+/EzdJi8psqDY9V173i
xXDG3ur2o1gdgR2xjWyla19p8SWN4JsxSk9oj95NC+RjyZgq7OnK8yj0X9265fUyNErocQYa4JYp
5O2bkeJMOdIJ0vyOPXoAA9UMm0vdOM+zDmRmMAVXgTjkgVGbSdwdajfuGPlgrtmJ5L/ZnZHIuxVR
ix1F4J6sYTHu5u4S4tHcbp+VzwnymeYxjn51FnZCyT6KtSxCqxtKB2vF/rRCTLY0KiQaKg96ahrO
OA7yQbcgdUCTxp8cwdzv8qyyFTbbVysRKp+QZsExZiqYvm7RKs3CYc4SRCJ5ptqDMtS7NicnNiI8
5f+mlP43STyybx0DsyEbIsYZVdL/TYleRo1S9ughnF+RY1b2z4WG0i5XregsFyoeau7/3u+fZS75
cSHA5YhcR7qT1ddm6+YXcx/61jrUR9kCCMNc8Px7SAoSOtfkLDFtJLV6tsNCDi+92fI2b3rKNmys
PTpcUgdGtGEUvcZZKugKLDFtBQnq7v2IY6hbWXDrZf4cUeJy346QeS3Krpxq3a5KTbyhVvKnWvuY
hGh+ZRczg9onwyW9YAUhzRkrGlnl1jJdCXt1MYq/W6scHqyB2jBJJNHPI3lwak5ue5mJneQTHg+/
6qd8u57VlICeUgO8E+K+QDW5WkzYJXJtQ+XcEUV2KX5Wkqwm9bUi3AqJxADKWMleaDcYf2nhpx46
CMtadTc082O7qOlhHNXEl3Mafkbez9eopuaIMvG9IkDuo2LmLpm1TBgH2YKvdbipjldb7LcsP1Ot
3zoo+3OrJvc0EIiWXGZ9034Bhm+Sv0IUUw2hOgKvw0D/wR5EKgIAHv277g44LtlsdN/0lkFQF8Wx
0bkt9T0U+mVBdm2JvZda+upNvSWjYYQgrBVpUHbVDp6PeCLn45gpEC4JbtjLyOlhG1NwDWuu+VmE
kSXG/oHy4H0sWMs3K0CuMDHm8gjKilyflJG0beB8svFHKPQ112upWp/8gbWrLk3MxJ0sucZsZeqv
IsTYqDxT5P2hqdQGtVwuftPVulc34teYsJCrXSb6VT4hpEEmSnGXv3IRz/dJpexGsXhcDG167dqW
jIQ8Zcwbh9tV68gRr0nghdYeyXbL0aKZ2PZsNavxziiy5iEaLUj+6Pi6az7QyW+zdvf7igt0+ycy
op2Wc2lrSYQ3URsJFhe0Bxj06EYVrXLisSl2ejx//9bNTd6Xbi+gzRifZp7N/zVKxJTNoOBFR9PW
mWeS3kjAHnCy4gaoiIZOOrSgUXNigEK1K9KubOOXNh+X9zHlfAnn5dDOuhoMopy8yqR+IOM6EZ05
XLsklM6xDJ0hVR+RU8UPxjwjmlMRK04ChsGpJbRJTOtbvssV/CYx0P8n1uMv8ZiuE79g4v6ubKaN
rO3qt4Up27FcrORuRoaflMq9KSgljiuNSOQ8BwsjWflxZoOZhWt4lHPhg2Ch8S9Xx3+JJYAAk//+
+78Y/n85jP+w//+P/xxuYPenuvso/nT//lT/8szdv9AD/uULjyDWfrkNf9rl/k9Hb/SfaZD/2W/+
NxCRPMvjf0ybtHDi/J9hk7vks/3I+4/2n8GS24/8nSup/Y0RlkbSj4plGFfMZsL7O1eSb2HglTDO
6gj1RGPz0f8dJ6Dof2N/Z2KtNze3PY7Bf+AEtm+JIPREUdKwUCEh/a/gBCzlX29Amm5sdiO4lwYc
Qshs4r95ssI1ilOtrn4kUtUO66F+LO6l137b9kFEtTHUeN9ZUARAsU/Sfmjsajftsr1xtI7LH+00
fveH+trdlY/5Qbjk3+m35Gr7/HGNPeNreqYd1Hx0nuiQ1uA0nrXHkHHAJOdZx/XAOGGygXI3DlMZ
t7k1gf4RX9WfZF+dtZP8QfoUcwQKdvm5fexPXSD4+EsuvZv70Fad/JA9y7f6NHm4mQ6KX93LDiT4
6+I1N/SAFZSxRwj/exVDql9e0DM9TTMKN7u7rSdzN5+G5/7Q3AsXNEWB6gBD2xHCsiOk0SfY2e33
RHcG5B84+k96rQJe5Z1yNPbhc3Ev4AH/Mn8EsrSZxpLLskc7SwYxBs+c2KegCUJ+KZT+i+Vre/Ep
mi9QK63r53BOArR1QXQXX5lMXZZn3sITf8MPVE0/PKx2EuiO6GnH8kJHxq79/AEy5qHa8QKdznks
HMNDDH4SA+UUu6Mj+vGd+RgGpZ95laO68N93058y9NvBi1+1fRVIvuUDGtwP5/DWUioLx/Dd2Gc7
9YHUnvkWY0XQ7NBPAEs6TGrxWWYiFxh48jMTk+gzl46IX6ajdgAG7pT+fASeUs8nNnmY0N76h6V0
FdXZlCmv66nYJ7f6uGl67fTQ7JGGOYx2D/SZeFvSQ3wwfKIadtGRIIbH7l24K87mld/wYjHEsEUv
PsDoNXnbs12y013jXtkTDJJ+R+wDXrLjeJl25g/79d4eX6x7ojNelGP/0F5MHYcBlYytinuLF6rZ
wl68S3zJowO7GxzJHz7MYAn60kEf7BVH6QKs/LkfnSQuLwm4UV+yqzM/7yYO5aevk2ZlMx/gE9nl
Ljd9Gy77bbySJ0nXTLnjTSOTF9vHnhg3rCvS4xz6cekLRAnSwT1hTHHQ0RafmsvGcReD73Ki87Vw
bNWp7lN/tXOfqdK33z8i59CfmdZF6RlFsRm8V2imbZRxzuB0HqkPzmjwKpr34kwulM+GD8jyxrmx
ud44jdjRHWb2qtJFZ9KRlafMmQllG3xJf8Xhy5X8Q24NTryfPKSDhTHEAWk+Y0y1r1+QzRx2lOUe
4xfwULenw/403pYH7QnXBti+ujjyb7ie8m0E5XRfgxvb81OOQsXZt0TKzM4iO/oIDe1I3S0AilfI
NEjLq/QhdN9sCoDwJzllh6K4cEGSqwhicJ8NOyU9hDJhI7b4ZkoPQ4gYUzpaH9FbBQE0oZ1yIY4X
9YTPPiz1SLxq7OmSLy4avxAJ7lMqQ9WWAGvbJAr0iKldqtN6fUei7W00bkzh5JK9DIan3SeqOyRH
yzNPgrceQaerfkhTiqSoz4nXpO8NguvJUm2PDEG7t9lBY+BN941jupHk6vFRkfYkP4iJzRtKvglp
Vpn0shQaI5B3BIlsHzPyzcKvMKEn7isPw7rHlDZLzCMCWuDPOv/Pm3pEsF0+NcWheBleEuxwSLbN
fQ1hg6HJTqQPpTvv8GYNRg3PJGLo+nOf+Zb40uFS2WPUZMImJl6Xu2Lprq+D5WrrDgdgdlisj9pw
lweFycp+epgejGc+E6fk5Ljr70X2F3CxQf8H/S1zH4wD7cKBHhC0Bn+ZvnHYRNYtIiTypXsRqahs
+myyNwh+ave7QXD2CkHjT8LVvO/23/jESwYMLvPR+iyoH8ZZFAZneG0uA9uqztfC6SxF96WvXJCl
zjR0343haSgmO2mMnawzKAAyPn+lzrKj+UlsySFxSVVxk3ssV54ekqJyhgpGotIjz/OaO/ENain2
DZ8puET4XUA01ebzPOufhc3TuilRAjk3MC47m5ZCqb8oxLOAYdNJPoI7yCw/sc3zxK6D5YGzwxhd
4TnX7eLNosVNZV+ck1exfJUubf8ukWfPKJPJwo+CV6Kpv7T2ybpo2XEICnTs4s7FVmInFw3+4Ow8
jZ43fRXkoqeiLTlwiRtbfYnW7/Es5cQj1LIbsc549ZlodtZGB5k/cfFAIPjGbfD7VAaNkBE8mIhX
FnxyYr86DDRm+awmqq9nxQswhOlMpy57gIhBYjBxCSUCXjsNhsPk1k7zad6bdwwn6DycaRoxCJM/
t2nYOQ+WU3jRHLi4n5OtHfhVfKi1w3zrxFato1u7rw86i7P6Hh+Gz5qr7Dh8Ktdprx61LfSZaaJN
sNXJRFT+OmlXac9GxpV9/tbJUSTfmHc8iJn/7ZnrhdTtbKnJv+RcrZk7wCea9prpGdkOXjp5ryHZ
R9W+116wZ0bfwwE8+7wibfXQRbMgZLPP1i2IA04yzubxTNcQosiwT9wPc48DV6IPYPqTHoT9VayC
fHLm3v1mqiv+nVD3/7rk/f+omAV88h9Vs08RxPSPfy5lf3/gr1pW0f4GAV1UoQZa4BKAWf2vUla2
/gbIgP0XYlgI6tS5/6hk1b9BHlJlC9U8sGidAKx/VLICXHUI6arFs8nUoZb2X6lkZThL/0JzMCGz
80Swu0xIcHCwpA3h90+mcxy0ipqTMKMPdPmQp7WHdZVObVX8QUAXex0DU5/oG3Bxg/Vl0ClwdLl+
kc1RI83SPMJ8eRCQfmorEQURPrdFv1DPf64id8shIstLMA/YZpTtDjfYhWU8KiPxWfVTUy+Sky/F
x9Sr+0WuXUy3N7nJHwksLR3VgO0SydwBW/ODiOicu1Ljw6b5QTwzOlY7HEcys4XmKy+S5xrgIqyl
UXcg251R5TETVurvcTzkZvOp5MWnacmsXylXP9W8bq/G9FX+hhlXqDv4jfdTS4S1SNJ0K1AjrGbP
/011jKU8kebBqeT5vpzVTVjvq0P/WXVp5kYMOizs6vxZEXCARn1V4HQVxCIgafKwG2CkZ7nA/dV6
cSI0OHpQtc1koeba09S2rw1ZJCKWJoAOql1P0knu+onAvjy9w+YZu0xCglykhwQqTfRSOsFaG5V2
l3QHrY+YqlbmSn+THpYAqcYF2vsuD+uX1KzXaVxiR9TNF4xi9LGm/jZkzE/itkXVbkk4fPvuW1bx
EcSN5UpzaTl6Nj4K6ac6d1jRxKgjI1n0hpmFlwbJ1VDzS1znu8QQ/2il8pqrJbEcYuWh/n/IqfBI
mscJu43SQ7SkysOSXHI0vZIV+2NcM9pCYTyNfyZJWe4GWfI2Oj+4IxwNqb1ESk1zdz3PPZJ1yUJP
C/DnvYmsN+YrMuG7LGkpjc5Utt6JS1wdLWKGUIIFk0zUcZU2u0TJ+7GREJmFLcNuc5nWmUk6qKxZ
BxS+Palt2JywjYYeWcVkpSrq1ZSKydGl5dEwU95u0umEVXwc5y4O+kH6qmTDsMMqZKU1hjPZVNMp
H6IHeaMP/CIIfg8kQlHLqhh12rXHnldh7BUbfUdG+0vRWYc2I/yXyHqRq8UUjxU0un2oZvsQf32Q
KFRqjSaf65i132w2EaWc/vPh998Ak7VBMtcigdUMbIyMXWfXVrsqkegMF2EwI30uIkv11rJgKNYQ
rljWgbRUvqEjtq/wPXHjGiOGLEldBb+P8GH7sloLu7zT+6BI0iH4ffR7KGl6O+syA+ha5vi40Gqz
89jIXa1bmqDZBGJNbDQB5pWeK6GRYMATvGWtuKzWdbqPzYTcofT3WBur7OsqRVIuSO6YrydVWT7l
ZumO88VYwyrY5GtBFslVIIxh48oT+LeoBwNmrDctT/gURAtfXUIAzawNKnfLc1KPyR5h5rntFoRx
oq6siMoBdKa1VPuz1L38vtLfw/wrZft90b9fw9JNXE2aFERpEUK7YoXqqn6MWWHZZX6vGiXSkzQs
AnP7jCypwH+5fZmpOPGbkiiwtFDlTVF3aQn+dNU+ZvK8DEjSata3bjuE0SUdbjmi9EPXpli+iG2d
ux6F1Xb4ffR7iCRx9qq6QHC16l9Myihb0Ro6coUQ04jWJRj67KfqY3oCTdQHbVT3we+jVdfcNiSX
umqXxy14zK3J4LX7KJoCYZH9lS763oICHuYDJuK274PfQxrLyHKZ34+rcIglpQt+D8v27P/7S1KW
8d5U1DK6yFhpRSEaiGLYwXButDbQhsbJpKyES4P2KDWVMoi3w++j31N7VqwkUL7XrFJcUbvFo2za
U7G5dLLwFq55Qeys2uxTPti+Xz7SjLTDxRTfQ01O/EUYaF4k1XKQ9CcTrqs/qNNr1Zv9Ab0ybvQU
2duQsldYjWskSKZjNMoHAkDkhRoJu26V52il6FNy6lA4kmLUbe1iavvRyo5aRayeRbvy9xz+PScU
kr8OnVo81PHMOGsbbv4+isy89Oj+5yh4WtrWMsO+Ujzpq4a2RVdPmdKxsyx+j0uZTQGDFf5BKme/
FaQOoVM385pGTKYR00WX6QmJa2FX80OkTqAJh1ISlcdSqzfPdIyAl2pxEJQNzx0TgHaKLYpdco9H
n1GkfBDS5jw2DR5Lcq97MdIIHpZy4rE5GOUweEIc1Y4ylnd9jx5TxmCLsleV3Pqq9aV6Z+jyTosG
5bBoS3viLBMPygLRra+vORy+Q91Ds65n1s9YgYpR65TPZVV6kjZTBlQECyQ5H57ZIYqCTRNzzWvp
QefhpdD0Z7MShL++yrLE3FuycdbxPt9WSfmJyjwN1v4hT7ljCOR9tSTJ7QwjXHatGLZOZUQDXh4m
5Zqk0auvic5SJkxM1TExJ96jfj7GK22wOMIFHoMRFio+mE6tk7dQKUw3L9X1UA4mMS7dfJ64dRmT
7AKqc7valO4EEsCrmTtj35GTNKaetJBU10nGM2Zr4t5UdjUYzHKnXqmEEDxfoQsJxyVHJAgs5Vax
gpPhK7xHLZNaSV4yV9MvpFrintWz7zbMn5Q5JJGwGUyaC6iZVrBT3IzYAWcV2ViraFwiNSN4WzDl
Uz/iomqSoM+Ij5V6XEYGwPcEbSl7gYjWHHoWBbbBLHnnpm9MX81lnESJxoS9NPbkxCFGqLRvUch3
cquA3sDaF6/GlpkmmC9USC36unFtlscB0RJ5d9FwxHA7sznvuAXZocRdUZGfxwI5PMCVxs4gbfgw
WMBvyF4TTTWNAgBdDTQYhQVIRcAoFYSL5OTUiUU379PUuBidUTFKexU7ZmYT1FCv6siPEmEUML8l
o3qsXIM8KHvABe2aoSRwv/QidWRcYMYY03PZhdjwJYfCfO5h2ZQDZQ5+V7EnNnWOxsxpySi0y9Cg
nVhgnx/SEWFte076pniUBWufKv2hGMvmjqV3djVM33sxH77rcbKXRKkOc6/txDSfL/AnYbcwxLVL
DaC3PlmKQ7yPJYicI2WfuWM7Voe41074cgNzaIwncaJB0c0zc03OTYyU8k9CD9pToio5Cg0ZOibT
384wa4LCB8qukCBtpRpOxD4vaKexsDWNHvuMU1C3lKHm64N1CRtdsUkMELhvk6U7ivBpiWolyadF
hLHUCirGVbWcOL63OvOPFCqZU8fa6Ahm+5WF1R89Xr8J0FZ8rHr9UbAkfMFZF+0USAtBUtApwwhg
p0pzWJte32vNW2txjZVqnbolJY6NYReP9ggAZKFdwUmprimrfVXhB1ee6iXJvDkyxLd8Np+yPKrv
5WkPN410x5oeRTFs8Gv8nCeCcWpnXlWMm2Hxw8Qmso1OVVjk8rPaIgBKyucqJvGSl3/KsnDiFJhD
G2JAr8qHRGhDtyppwcX9PhyVZ32ilafo2VfaGsfaMAt/pawHLjeau3GTKfSDSQtrLhJyPcoWRjyo
v0gs3rSeUAEr/mN0CeaOiABnklhPWq8cR2ZMyDok1SGboPE2NS/m+4fMyvwurINBVhp/ybTvQYwf
m+SVt0C7zH11avEkP7d1r1LQ5S9ql1S4mVUVdwubkDEFEPB7iJLx749+vwyJaTxMBuq6f/y7YpQU
hXIruXmSTrbUC5+RZhjeWHQ/S5QP92C2p4BpVNsPmSPn3Y3SLTlww3hNx/YxseblHDZ1AHve8HSp
u6IO+JzSOARdqd3L2Xb254N4zraDXFezP1gFMuOiMw3aLx0L+ooEVIryvNm1k7F4VgRxwpCFL9Nc
aR9rEDWy/mvQJ+VlzLo/TNbqSysrr51ZPQIVUc65ST2n6eUFMtlXPpftXknRBxKX2LEKq3dFAmBL
keaTxgU4Zei0DDUyuLCibLMMohLUiyN1rMfE/JBtPB/IOCTQ6cZnraSf5GHupDy/F+fwBWT8BRZE
tdbWzajhyVSGhPRglt8bg13Gwq3wOkT4Igf82I6ZpfJ7WBA1oEDt4WSOeatXdQ5+D4IxzqRfWT/c
paGQZvoEAP8xrxCfaV2quFZZ6m7XyY8g7RIHW/w3/stbmPZiwPNwtpMg2ZVHS+9vZmNc4mx5m3pw
VaZM57ytwYEUnTo48COQO287MeQ/KZGJB3ijz7QZkwUBxWpYZNxDmU0jKInDYCJxVs+xjoW9SMv+
JHElg57e6QWylmL9WPO2I1YQC+cQ5fd1FDIlF0Laa4X4aq2ZuVu5f3tNx9i2AoIMuGEn5tNtzNgC
IXKzOi3zl9aaSG3O/0yK9CbIZhpoo0B45zITPpwNrbMSwmG3Hll9FyPVW9eStBFVIkLLUTSZ87IJ
EpqVblajzEHVKV9wWT0127IXrDzkeyqfM7WWI0udepeSy0Vpmz0YUbteZFqPbVJZnB656E2d3gWJ
WbRMoEF3tHFyl5UJIvRW3TdtfeTU/ZKrGes/O0zCGDOMEXP1JMF5cvK6cnnDQAaQZhKYEQrOwQx9
Scas3mUR4d3rpwp432t4H5suPFkTC6y8FRKQbPweieaxbQRi6+XSdLVi8qZE0fYNf96xEaVdlmvN
QWJ6f0oUE3lFPu3g97jikOUEsUISqiPM9Wa37IXZko6NGh3jpQL5nxzDefJkM6Yt24nhIaOL51B9
DuWqkLoBZiCyCINdBPOsyigXUhlNtaW7YlIFvIvMkBr6htoWGK1JJHQtPf1gAxpNog3CHU2VK+BB
e9b2sJuSs96JB8KSxZlLTz3UkdUdwCxUXrcJp6oBGU6FFA/TnumJYk00MjgbBw/cAZDmn0kU9lGr
3gbF8NuaMwv/1UTIeW6K5UGYqQ+rUqGyhdXZKe2dDLDXjkL1WG1+tbQsDZ96iMGRKN8UTOSrFptQ
FROR+QYJn8zXFwrApTZmtirGXZQt91HBzNJUJNtkZXcy5E0HYQQwZEKloH1m2Ihmz3krsGb34n7J
UVQQHazP27AUzYVjlGy6J74VdbhBwziH5ZP3byGbW/5+BYCKEZ+sZI+zUQnG0soh0GDLMMToy4Km
bZMq7gsqAnQzXFkNJPoxXOs5UTmV0WhHa1EqR9AW0YmU5CCtyashT8sHP0DZVt7PQzE8kzXMqp/8
KUnROzW0xnjS8C43vupD1ughIqJGOzEeVhhXZNRpBqZfwWB8S56nmkIbwpMCfkLeI84y3Ih5l6AZ
71JSQi4MhcNSSZTwrBchbkxzJlhKNggtbgvLR575JOq81Eb/Scq1v4wj/g89YoXLGmS2SaYo8NGE
Z2nMvjc88XOeR08VvZHDTKmF0t0kJlwZiie5ninAp5MpWFDnuBm4Le4Fm1wXp5EbFOsZKcRxsqmP
6+UnicqbVsnZhziJI1YBfXrSF3+qaow5GrmFJo+8ue+sc653477U9DlYO5wymvDCXnMbPdciofUY
I9ok3ElhdjNwSXoILdFNwouzZUJizXQaXM0CU2hYC42EqTtk5jgfR5MiUwE4eVz613XJMKXi1KVr
P5uuuCB+G/TlXdPRsltVv5cmcEfUe62dR0ybho66iwW8cMqeqmqUrYAkUeDHEVu1CPkw6h8FAc8y
f2ABW71EnYbdPJ3WqNPAuXOISO/+65HWbOi4kYFOvmIfayemdtpSk59X/IB8QTDGDl1su92Y91/9
1CHnjrw+E8ugMhjxTat0/D0YJat5HbN8EIOa2gZ7E0dPszNplfXRTEu3ierObRSRATDer0Ib8qc1
s4I4pTlSJhhbLHMSLgur3AkemeISWLx8MlpZWqy4dASPCnz3GJ7GupR7PazSo4FV99ZkGomPq/Ya
JkLnd0kzQS/NtVcdVCvFrWZnYy3tunaJPLPKMg/2VHpBxmqNCjN3IiAv1XbQyhBtGggReSkP8cww
UMSyrBAJYoxJvyWsxe5SUotD6yscuTA+ZiNE+jrg+YHaYHhSjywtWSsfFTFn7mSR0ycbyG+wsjtj
xs0HS7TkLciXj6Pcj8dOV7eTZf6xjHwMrj1JAI6FVsuF4ZvTXITJpFRl9wBBEqxZGj3VZSLc5QOD
1par9VUaVQhXtFJ20IdI3wFESDbx8GEIS3ltE216iOTyEMZj/irqA2XxxNwSaISripurjsqijFlI
p5iBb5Y1X0a31fYNfOC0/zZavT4TCJ3EOtRUblbUnMpNNxji68irZP2+NPvTNMp39UYjXal2dmuT
f/SDXrvCEP0UVYht5aXKTMaCGdi90Fdw+AVymRzNFtMAbTy2c2lFV8EgcBMtXZbHqJQjgu0X5GBx
fuuLovaHNMy8JWaIhQLfgwL9Vg9MZxP2rkPWCii0yw82+nUARV6XaeCt8uSHobBvsZj5Sf5tCmjD
6SWGzhKKKfa1Nj03XcLcOdQPZsFWt4NpKhnmowXFwysNhmnAy25JXzGHzvTTqjenZprcoca+Go9l
flGb6ppQE5eJoX0slXozoz+yYVpEc++LSHgGpFk6ZkmEU8tIeJ3q+7LujsKE44ZxblYID3OVnM1O
4uJNL4KEDRlPoaZ1nloPIbAScI0jM3ylLejgJNp1scb+muHNcRQDFV6IFF57VaMBgYfO4mxtt0Z1
zly016JrkDLhWFZ7SLXBq4phcU3lS4LnqFVi5INZI9TYrG5xRg6rBpFKtzAWYuZ+W7L0MSmNcQeo
6ti2dNgquJXc71O8SmSdWjHM1Mwqcb5AWEMDbQHyQ4n8xFQBI2n0TAiE4jeZ2NKDMNgArv3LGieD
06dW5eStxj0JsFqrm3Rvp2rcy2oxuxuI56AtnfYiCALtGtO8JbKg3YudGnRG/FBrsnaeU+xkW9yB
h0S+Bt5DQ/b30e/BMuX7cGn3aA1p+xYKRMlwvnQ599F5EkTXLPCp0dm6VhORrLDyKI+0nBG/RW0p
lvu0WZ/bTZrDiOKQih0u/tJNR6YDWP5Fg60ZOtWOvkXQj9KeK55cqvBJSffEhBXgp7cqHYNaliHC
NFLjOSneajJI99Zmw9fi/mYoxurVRnVeGgl3lDUXNOoZB6sYl+1otdw57Jy8gZuHJ/RTp0vt0ba8
pKp5NWmrDCNwJ7pTqIzlc5gU0z0drodCqb0EDf2uYHSGemQ6GxYRBfLYgOudUvN+wopi61KFHIB9
jmlRY9bmfs6i7tA1uMfMIb4vUkx/6jQ9dNPMrSbUnComInwOk8OsdJMnAlhzMLQ34HNAdaWdYD7q
G1LBMDsvKwvs0SvCgUUNZ4gH2nck3an82S7XCiQ/qaNtglTBWo3sKuKh6Oi+Fka+yxbmKcLirFEm
4DPNNIdo931UWiC75shtN7vu0rpRKBl+pAgGaGGkGCLVrpeh2vRiqwEGS3nVaolxVKOZEx6msFJN
y6XOTBxgUyIx7o25vPX+SSoQbNOV0jVekTznwqHMr30kSWfW1GcNbp99E3vu0mbYtNz03/I+/lZq
5E1KHLFXYDX0UX6OnbqeuGmN9hhR8iTx+CyG9ZsgtdKN3Q1QjSSpXWSYZ1Mtfey+8haO+KKTf77l
8JAEvNXhSf4h9Rni3jniDBhoLrBhv6sod9keoAYtmrveQpKSxqDzMJGatbQE5YhwegGMnjXZdBEU
MuvVmvenawAYlUfRgv4GnUXzeWbj+ntoF4qYVaQ+0XXR7ecaoy/TwqMu0PdXAiOVXuFtMkFKFDqH
C+dZP4mK16ZqfiQSZPTSPsfDqcoP0irX17iLfHlptrWU4Qg+AsnWocPvciwf5NGRcvJOahWoug9e
JyRn+c8g/k/2zmPHciRNuq/SmD0TdDqFczGL/2oR94aOyIgNEZJaaz79f5hZ1ZWZPVWFBmYxGMyi
RVWKuIJ0uttndsy6gibO7AZwI2fiS7gf26yqk4vKdJ/V5JnrTASU9LHVXPYRSAYWEe3CnfoW/FeL
uJcZd5kQwAZdg+cTdey907mMPC2O26N3V9jhNVSGAwmvHZGngVh+uaXEVB5S5BIpgwY1OQbL3955
hFm3k2YuLUc3mR+51Gg44RG63VMQGneCAowHzQboy51Knd3U+yc7Ka/qDoGixnhGU5K/Sf2V1oCE
A/gcIn4RBy1L9qZVSl1lVUOAx/JVVt1GdhW0Hg2/gtn0W6TOldWG8QGO75EseGbH+77UXlyPA1Nk
T6R6UnjGRP61qj7gRzmEqFHLxJ53yEMykG9pvcMY+emOe3/XVFG59ozpmEpQncQ5nJ3WxNFXBxHW
i6ruuZ1oeelkQdJVq4pz0pFoG5cBu7uDiHL4nFpqY46J2svIwA9Csnr8mrVk5uAbZ7tQms3ZijE5
VU70GrPqu2Ow0iHDAkrTxbIhDrfMMaxu6BnwrwyNjVU82sltWXfT0tc8/aFuUKQYzlyXZTY8PoHP
Kt7tYsKZiH36qtIkZWYt2HQqoaw7JZ33KI+qd/i/+zpjEGbV6np2sGe656x7YoWmFd5mMS66Ug/l
uz97WHRGoF2Vso8W0ywaEqzExnrBQtVcSMkEmuFZ/qjq4rapS++9FPIYmuFw4tTRgrAwXirF2Dyy
I+049a6x9hp3RL1lptYBw5FFkb5DZAl54YVD4jtAKsfYN2JDUpYLCbZo7lRLuInlJI669s6qXRfl
164uqAIAN5YK3ASumNZpkmaPorKuJ2WO78T3rnQf21VTSXFhwUkG5RBqC1XX4X6coYRWWNPlq2vq
MlQuKbnaGi7hwPPMxifQp5HzAfDiyUuU9xA6ULGJdh5agNcAdHvbvC9YHZe+mC6xJKDdEvTciXHQ
IGvbj5opYDCnE+PzgtvWZRQ7deEi8qr0RqbmRU1H7wIpX+3inC9rLMaWu98ewclRB4NIypOrLrG0
+xgX1Scq4moo0W1t26QVw0AMKL1xWFh58NV0A/bW2cB+vTTYwmk8dbq9DzVjz7BsYGLw3iMzowyG
y5Kk5rojdbhKmu6DBaKxcYnyDVY9JqGmirkGwE4jYW6K+a+Mi5Ikgta/EsN/yc30nAm6IZniXviV
ceXYZoVV30CcY2wufGtlRMZbl2r+Ct3iA9n6RhctbALeTRjE+Tqoxoc6f65tssOaw+ZaY/zEeIQT
eIahjJodX0LzezGDMOM5ygcW9NMHp/LdmPYPABuuAT7zZGM/6oScS0e2R4ovwau7eEM+/GQH4V5r
B3uVRaBHykK+N8K5gOFyo1L5MTjyJK3umQfTesiVR1KYkXJRiWdeyya3GAcNeX1rdka90AIe7yVI
7qWDE0/cNorAi0FLUCZ7EsLF9NmxaZDR10pTT61vFcvE77cJ+gpY2a91eNHhvdRKF2xlc+zh4+a2
2Miah5AfP6O/sdlglqS3h8K2GdM7sB4TOD2Lqim/TnbMYBI/cBG+N142cvehUlVG/eBnxhXgz3Wm
R28MYw4k2oJlqA/1yvTYl/qmezRjAJ+xAiBRVO8eCfYrv5PEXLtoY0XuK6vxRSUa8rrttCE6X18O
FBuRfD9WtaU2jHtVZNDwng48tzx5q1WTOHQ4xwh24bJ09acGcgLVbfLUdvF003vR1xTW9EfHWZ8E
dXDJN4NwB6faTYc5c+xXN6TfIHLIgt5K4V6CzxlPGVmW3dT493pYbpVd6GeunQuSze3Btf1xTo53
7Ib9eB3Kplo6IicppaLnCmOZC3egKyxtUzYRgeRCPvR2GBwNnj8LkMlsGQUrDJmfN1oWairW8EH2
pUcdrH8ZBrRqVi2RFazGyTa1OMArMBeGruerojdNPDs9jxYB46UNXl2TRhTOq/oqdvsdwCAHzB0s
fPXYVrC9q7aWzFEX41SaRxymk8dbNjQEJ2/sXingtFY1zOSNGHv0zSheT+744mOcWU3JOs24fCev
aXexZ9+6aANM8pg+mkyIFwbU2yOzhWnlWQj8TG6isxn1v/2XKpjlq6GjZ/7bL9Tktla9xf7DKmqN
6+X33/3tl4fMH9dG2vOeh3jYOX1xP9pFBp3aNNiniIo2nxAJtU2Dz4lZYZ+n0QZkXgIOxZ0zsuNC
D3p2iG36pBUubtPMYXZoUH/TjltahbaOG77QwsHOGOMHewHgA4YnUQb7fO3iMFX+nLX/xtmm5TYT
LPtBfWsgnKzSOMROo7slQsceQQI/psnuKZiAurZrkcfkZRHqKCcCeSPeIjoEVzRPs8/lSE/UY0/B
TbbwO49lq8F4WZlMXN3rQo91VnT3KuSMuQLSH8CHaFZ0W00LaFXvxWyMgh9JKRaG+nqi2Ck0fYR2
LJgjHblLUc6lFS3jrUEy1lUJRjE9k+vGxYDNyJ2smd5eqbA9miP9xwGeYfA9L/qgskNmpOi01Y0V
Zrc95o0tPpKdwZz1ECQwJwoqvWkAk+4+1TwesD2L7BBRx4BniOpha1D7Ye5H1nHrWHFJNpIc4SYt
8cYGjAhXSSq+DiVn11g8uSJ7nwb3RBJrWgQy8WdUsruIHWZgFg6ydR0GuKCq8uwll1lgPIgofJNW
XJxG6gAWWRhiUm4HSCfwdMsku+mbImIZqE+eFW3oQYT4WZMoSEt2khaD2CB9kWo8FUVxZ3WMasO8
FjtcPtBjohcGKZ/6xFCLYYZxGWgz1t5/z4CNraTHtZYS0Utxvk0lA7M4d5lLBoSlSOZ9FsC7aYfB
ixRAqjHh0mW+Pm26qYmPiUuyowqyl8lFm0fAwpBPNfUihbhwAGBQpI271jsn3VYpy5DHHlvUEvC6
Ndz4TnMTGcRf5fhVcMaEo5TEazsr2FpGEC+qlCfHbd5Pp6g3PnQgWr1s8KDkxpF5DwpRYKT3Ua4f
dMN46lTD99WGNxXwF/zWLo57aswibJoHQttPk9kSJ2s9EsZ3ehY2N7EjF7XQwiuKMNcA4FayB0wR
4S/Bt84l+80e+t/tkP1fFwojqvXnmbD/9+kHL1lYNy8/dczyZ74baR3zi8IuK0wQPjhi0Tx+N9La
+pd5vqNopaIInf/BYvt7JEx9MVmUdBcqKjlhfW5l/a1hFvutdBzTYYNum45r0qv1exzu6nv1IUk6
Onr9j/y3f/6xQNVUc9XU99+3f//P/9DmF8a/5G/72T8bi0qit/LUSlWvPvQW+O6KRcnwMWQMYh63
23QZXaYlt6RY6aWRwnsfE5EaxIBru4U1FViNLd6jeoirF7cBw3WfC9GyrWJiWdE6YLTuRD2Epocr
MdZInJ4bUgm5crWcdiEs743ZPEStaKoLy2uhLXfWOBe/m3bp7dsoS+xTYlrwUaMgzJFfRUsdUQTF
RduTKDbjk8XhgVaFXi9xUSx9znPuElBrPm5qBMInvZ/XObcce8IWwdQKgPiWIq8mEidbDwBDhgu7
z2l2Cak2ykKAAuB7pzpoqo3u8wReee6UekzhjDG5wwOAudZ3/HG6SkoHuIfSSkm6jGzxlWbLPlrH
tJxPVKoqzI0R3UfxsxgN7ZGKPOhIbk68b5E5JEfXWjxp7k0XpH1wmaPWJohFaqq/pmEBV25MGtl+
TOy75smXZPdL4bwwVlaXJ0ygg3ndIVEa5YdIelGJeKIh3ujZ4OL5L/rA2ALqoOQmmhTFEhCnLBTP
zLfdi8SxUzpS6ixp9wKpzNi3LmD1RwqcAnuHXSLq0aEtlzdKreOs3NecQPBN+LYitAyVt1hhbkBB
GqwsQh8BXlI+uLmu41EzaujICyE9J9mUYwAqW3doAdjQpdrnj6Y7ZMM+YuNCzkhCMEFiJaAe3rPN
q+M1heQWbJeKjcmipzmtemgNxy6+2obA5tvBtZQXfANRf4S4XVioYjxUV77smEJyibUk201pM6cO
MzM4AROT6bbk44LMXjkZI65yyKKPyNKJeNuiQVOIkjHk/GkbeXyqysK0b201Bvd0Vynjg72pluxa
S28wKQqf7lkN0lEMc43ewgs1+SH9IUWcF4sWmWk4BUE2Iq9OIcdXGr674Bp8zwizhw4YzmaR4pyG
hFxNlM+0LSH4FgKWcz8kNcPIukrpTk2VyKdz61LN8ubjPi+XqWMMj/h/GhtceZn2K/BJ1F34dsC4
vEDJDB84yiEaGxW7JDiSMWERK3OQfV0PS+0qYjjI7dgIUWZ3vkutDJJpn03JtjHDqoDYyImYFkqF
oSc0Shl81Zqo9vaorXV9EWhB1z21Sdm0p7ihRGZV61Tksf2PKs1ejqx6bIMDvaU7UmDE2dIBWKDM
sbWz+q1T42RdK3tU9BzVuvkJVq/GOdlHTbArkDDwu1ZlI6kUbkJyap5NYFrv4nK41jJg82s14gQk
z+bpTLg1x4iWNV1X0cnuLde/NRt93t5aJv01rm93L7ZwKP7Rck667HOMY2LZZbM2hxzhS+Eg5yJG
A2Nbm7UNj+4q8zjSTiV5tcAr5tXFpQ/kKRGASQ9EIiq8epXnFs+1YsoKMc6A0FYoN1Ln0en8lL1u
08yb8VKLH9njtkRYsAxEp1Q5IkHaxjpwItzkkF4NinnWEmtdunW7zs/OeiPNMGf+ZHnZxCsaTboW
fAdpO7O0hoxdaFEjYhDVrZ6KGtIiCiMebgJyvsynGrMlBVA7AhqjvNP7SsOnZcc92bYA2ne1zZEI
xFUSMqu5TjurcHdhGrjeQR+wwfKla6xskxdr9hmG4gzul1OYbdzCTdKDnmYtySrLTshQ5V3NJJCb
C2BDE3qeuQnBuBQAquYVmm8Wp44DX14uR9PCJFtGifcoRh+jQBOkzEOYQJCqAxC37AT/Hp20IvIp
fRYzBtO2jizObou2Mbp4+DYS/S0l7a6tNEexoLeFypmLOQ1cl2pKU7EtjZr1ngy1427zJHL8VQNZ
DmqiyfN1FWUF88Rw8hLBwjuXBNUqcVDspI34GHh+vCjyTIMS2QSltmG/FDZHRWhlPNLgpIUb+jmH
dw+CJaqOLdSjX2vNo+2ZFSauMnceAY7W9mfO1CHCEFkGABl0nWecZrmMhl3PYWOe1RJBqwCfG38V
ftSGOFpNzW+eQ380q0Xac8NCABwFwbXKHnU2nWnLfclpzk8eGJxxzKmMiCCdE1YhjCDQDY+A8kfo
6XHFWqzanKn90HXh1y5JJipwpO4U+8rKJ0yZhQxfhd40BhzoyMX3gtevLc8cUELitrAG62dO2KK9
5ICOBI1zkkxmQc9IcMoR0wcwL2nRP/mJVUsOtJwWdlMmY2vTD9rQnAIMleNS4NjglnVDFW7pa4Bx
HlneXDwT2DSrWgo+4wiin+Kt/VDPfRdocYOWEbwrLZynTYiXIFtEVjZ4d1WoBxyl+qCObmQmaDnW
x7wik+ZqLJqLuK58HPpMEkq8F7rvk7KcKnOIXoC12RpgipQFdcFBqVTvHqkgy2VNYvJ79ibaGzf8
37o4+Dy7W5Qozt37Jva76SjisvDuUXbBPS9ka00uIxCbS23RVkYxXsaSZRGDhI9WFzlpfqXpoyvI
EHthdUunqhYuxYC2QX8X27jzwJpIwRZ5kwv0h+ymKIeOeYfwBwyWsvMwBtqlycEG4lyTcqc0Bhao
ynT68KwGsFx3oHOK/syesIf14ceFtU170fjHxiui8iEXQVHFS9uXtLxwD8rrMrW7R4oFo+jg05vn
rWn8zMuz1cxzqNL3E3PdDUBLl87UzEtwUMyFb1IQopW5Hrp0Ag0tuSNZWgKSmqg6XANxqW+xy1k2
CiY++VWnFWmyLp0CnaeqPTnCQ8LKva7HtjB2qT12tN8gQ/VPYyarT2OIneEYIsU6L5UFT+i9qt2g
hdPFkJcaF2TXHu6isifUTifrxR1vS+g3eLSM/tVKSlTNIGsQMobY0rztIAeccSuPRo/ijHzo9ecp
cOm7weNOQ8y6lzEOdIz8PV6gRaOKCD4wlM9Re+1m3/xrJI2gOLMVk+NwxJVlTm9ekYb9ujEQYA9s
YMsesU8lXX2FWlpCp9SsfkKh9bWr1O7jieJJ2x7Q8bwhIIt2CMJEDf5XWu7keO82DHKHI/Uxadm9
hVbuZ/nGTQJ6//79k9efBQ/Z6/8B5PivmR3/A0Ebxnza+fNT1e1LmDX/uAo/qurjH8QU/3EKy/Yj
yX86Y337O35Hb9hfZqgSCA1uOMe0dff3Y5Zm2V9MAmPUd+G9JzP4z1OW6Xwhrqjb+FaELXXk/n+e
skz7i2OxPWVGrSN66/a/dcoy7J8r0y1pGK5l6RzkXF3gP/i1DNnUWono3AWUQ2VgcPL+zJ3/yM8F
sZPOtZzocoTmFlSdAaShn6YI2lM6sv4TFrIXToWvKRrKk17U08a0k6NN9oszhL/WKIxfWD2/qdXL
Ndm2dmGE6XEKjfMEmH/R5slzmuhYJ/0ONFePMU+u/CHTVx0l7zTORe9tZOx713xQAa4IyV6kNbB6
eIhgYLgu3WB6cEXhLsHr3AoSM75FAXWEZ9Ac/NemKDAT6LDgpvdEhzxtm2pYdNJ55ad/pLGrrf0p
OXsRlM+a1DMZGW2F9Q+bway/meKaj+YM5/c5hhfpGe9V4OgEprFye4CEa4Yo6E7Vsh/VG1Ps22SG
C2q91Nc0BnpEl6ZpFyXs4AeTJdbw/IXnMN8xioe0fc+VteE5dzLjSiLxlV+TIn12B+iRHG+Fd2ha
WS963PJjx1odaMM6beLXwE54kvjXlud/pPSGrfuYsDy9vvj6513qemqHT4feZetDYRlLuqxY5ph6
XO1yKOTVNCkmuip/7kf7zJ5tGfjaJ3O098BTd6XkpGK3zkE1yYoTXr7KbBTPvjcgHWZr2DcGAqWJ
xpqUS06TTNZN8ERDD2OZ/rZVIawL0pwkIXyC9fErHS5YmBp2hh45lkWXpHtGP6+OybyYOFedzqY7
G9xWGrxi5KDUKCI/TuOkHhcJucvUWvThZ+3ZZ0oFcTkRSWzYHqfM1DV3epz62l3ypOoWDpZPzJ5W
2153mLKnUl/HpKuWEe6jpdfPkmzdn7t24gMp0o9iAOaXlw2Ye6IijZorJZn7cebvV5VPaJ3qg153
8QHExFc4nC+dHpCESDLcETmQOQ+Enhkwg1KMHNeTvC4Mp1kPAZTDqi4BsJaU8lFiOl+V2P8/LCff
VLpCMBSaJHta38sme2+SkH2G0qqzZ3d7E5Vgkw3SWMar0WA4m3jjqaljMh413E8O1sN6nCBsZYzZ
4AczLLe3eCL4/RkvtQ2rK0vyS0blEmrvxCot22GVgX/xRj7jDGvu+gIXRLisxuTGdtNrjGGARY4Z
BXaJH78aRrL2B3MbRBWM5WIDxgDaRVLcBjRfwUK/dhnDVjpezsYsF0nPjCeYtEMxsCr4RXbVfMjI
3QuuA1NkzxMZEWi+tGUb3iHIXAhiGFuj6orZrE5rYP8wjM7GKOPnH1bi/0IzYqH+QTFiLVMuQCJi
3uzpBTaL+dd/SF7bmU69dOv4W5VwUTi5tR0jUhqYO2cs9sVf/zDxc877t58m1XdeEevnLz+ta4XQ
NPbuW0fN6Ez3yjLdO8nHapb2uQ3fpr471TqsdCe/DuP671rsZyLSH/LYbz/edSg4VRDUeMc/v9ks
FTSSWahiGA5fs4oKc7+5wDSwhDfLZP/7d0FM1vUgLGSU5OCW+utPYA6y//oKGMdbFDGjESpjFvB+
+LhNaTEkYvy5RX3BkJ1e+IG9L0umumayzumx++sf94sg+O0dOwY2d12AqbJ4zz//vEzqddWx/m05
FdrE0FC948umYCWpeuRpPYPxHkx7My6Z1lv9g1OL6wxiSGkEh1ZRZWhSSZcd84cWd4FS1nPaHsuo
I16nNq0R7/DinDXN3JpxwlJE7bqD21lMLHVZK6+zUQHD6J19aUavtQgPfvGcT/6rhRVuIXRS0qhT
ayBhz5xW1KJg9j6WOZD/cTpnBch9yss8FVSLIOhfSunegdEmZ1eFcIhnz2hIc/MyDOslE6QrytOd
svoa1UhS5iTrbYFGmI6EUysCQAJQvFtBBPKZ1ebj9GCU6s5XxkM8qjtWGkrd7saSc3xYqTMSL+ei
2KGec9oABl9AsiNwhz3elMl3kOT/6fB/A2dDCP/hWl69NC+/Qd1mutx//sfpBUm2Cdv6R6TFtz/z
fY9oyy+WLkFwopyzE2Mr+PsWkR2ipSzMkWImtxmGzSLzmxKvCX2GugmkeHv2nSCF/XOTiKj2xTIs
03JZEtnezeS2X7T3v9bif7rT1bxHFJYQ5PptIYT8FQ+a9yXSQcKOQfTlQ9j0VwwCbkwZ5PCY640/
hc4a02G5pHI6gsxZ7mVWXttlmWzzCgnI0KJPd95dwHEvjFdHoSS5AkWWR2lDmoDRHXGwrEvxF6hL
33uh4WfHtPhkN+FhrOQqcHxu2PSmqLtqQY6WwHQcvEQ0gi9twPFxCT8s6TzalO1kKcJOATY3IfgG
nNdqe1cLZa8ZKrATNaa158kSsdH7PoP604GFnJefP5bD7x8SXBK+SBdlB17ez8tTooFMiAJcUANB
IcGGUkOo6kAyUZV+mXmwaezoLief0MLrCSb/2Ar7LKa4YFUR1ItFRzmGpxG759lS3onljOx0sevT
8jacsHYwutvyUft4vIdbLwfknXjeIQw5x3sOp/vQ3rYeh/YpfkuT8I69+t+s9+LnR44y0Kk5x0Dz
YC3mGfvrE8+zQrw4ZjJbAtVj6NZneIKAoOwVNrKF1KlIBvclG3D8WbMtgvS2H95+uG+uvn+aP06F
fnnofnsJFocfYvZQVuZzy88fcsZPHgLfKVZ5MFwxQt3VntpZhf3yYeT1sjfUTuKfSPOKGFF9+usf
bnDq+ukb5v3zpnUl5rcvlfPLEz8TpZETaWLS4NmbYBILPTzp07OBf7l2yNqM96nHqDorVy6hId8n
EIYoWDH7rZPNlAZ3aVMvlcU+zTE2FngCpyg2Vn/jUK6ZS7K8gg5zWG/xYiDnlefB4a/fgJw/nR8v
0W9vgDAheyPu5n/ZM/ijHdV6DcFcr98q+iEW8diffTxrS6ez6FHxS9zGSOfVtGUIsGjrNwWrZp52
Z4061nJYGAy8PY+9JZmXKfcP/ltuqQe93/Raf2jr6YpcYUywuycS423TybgNB+uhdLW/udvEv7wV
h3CXabL54dzHzu/XzYBnkahI2oYIh43jTrvPmpYiQOsRx+3LKI0dHaUv7AU/2enu/vpj/Nf7wJHI
UcAqHRj1Ss4Eoh83PtS7MU7EnbtyEwRPQ5dPAaaLXPI0ruh6dVNcaJsLJwDlmBEAH/Bcf3/Q/uli
Y5r/ci3yGkxegsWU1LHdGWj042sgITKYrGisJqGgNKDLPlmkcVfabyRwc8d4qlP5pLWEtbvevkJM
5cCtI/m2mssGAciv6xlgGjvCTUaRGgtR0uChXWjlsGmtSi6rdM7sy2pd4c3mXnybJJHJuolefeFh
iKrYY2ohf2tTpztz2lkNYmngsg3KKq7oPgB2nhAhqEsE2mcqhjNdnVJj/pt1mygCp71R1YQ8qXYm
rHgDX6Ee8xIrORSuDvujhXlp7ly0OvOpcU6Ej09jKh/9Pr4TXXgs6uiY5sZTM5ok7OROr81XVs5g
OjedOmmFeCIheWFatKnDkA479w2V5lE19lvkhne+FR1G71bV8nGg7tv3fSCHbbnDR4L32HshAP1J
61y9RAhpSNVywmGK1FWYKPqHkr+4qAb2bbF88pz6QhrtTWnIF6ePj5rfEuTBzWmIDSaSLYGXaZkY
AY8kUrFNK5buaL35hbvPzBF7Vq69lPG0C6vkrhd8k2bV3HRWBuGpWRc9vyO11G1ZvAeJQ0InX1E3
e4fx+IiycR8AQvATrLGVdSJc9TbQMjD/p46MJ+JJO9+XdFNRo8H9mpEJoHP00a1NWpF9Pji/fO2m
m2iu2bDj2cQ2f5o4ruTcu5VOi84GNqzn0cLSw09F8fvCMMdZ2TxTR34ftdYj1OW9YbbH2Kl4nTp/
JunS96y5s73mpoq5N9Ky4aGNJD/QSJLTWBbrLbhSq4h3oRBPQBHbwjygSY/7slBb3+6uQDXwKaT+
Z4eakyCzggzXn3JTPFkx+vREIwV8bfMMKz1KWWs6Y5oHVpKMDNZLchNRzyYbpNUNOfcFVoEMDyY/
9Nt7hH+9qqR2BKy9JfiGdY1jfQtQy1TxHafZx77HvEB5sqCG0Y721GACvhMHu51RQphGKS+x3qK6
J4DJuYOTxZHmtTkKwr1uQEbU6uCTlf1TDeJpsnXG8tZMAOwZGBJG4RlhBFR7s9yHPaf0nN24Wd2G
Bn9XRwiZkzqI2DI9xmNzEffRo+/vrLZo16Wu9qMfdasKDvQC0stak90Isgk3Tz7knLzw90b4pHr8
yfiSTKRkkhGQnxqH6oFGfwHRMZvLDgo+ru6tZF3svZIf22oJtR02fdPSG+6U/lY5Pof7fsAcLuNm
4QaIbYXxolpefV0kONEJfIzEOpaB3PqJg0G3K7ytoaer3h9wVgUHd5zljjw4NmA0Fgx873uf8o8R
E7k/XMeF/TaYlN6GOU/CXt/2rfFiq+aU08HHKwHRPxIN9R0a9Uz3gKluWjsprA3ilw5Tp2VE0RqT
8ucAp/eSzPSLV6EwNZF+7uSTZTv3tTF8uAO4qJSP1DRzPKTID/KpK8lZpJQWI/gZ59zb2mRPeUbg
76id+6pXq8wEgGpVF14UXTcvhkipvLKYhtcA2dsYsqt+HXrmE4UDV0PAdK82j8HAdT9p4TGr3prB
vsG78MIeZeOaGNYq8424IgB5q93BXAqAEOKfwl13w+u8RTWG/LoK8QYMZ7smpaPbVzMQfFDQWBli
FksC4qzZEVns3isXuaKsK2D11aubAjpJFsMKbnnuaSYhd3iglXbCXA2QxfsUPrUuUegjXSYYXIzo
WdLciWGAW2H2qRjmSSrCBEkSIGLikyaXQ1SC10nUNR1euqJZ9nCl7EzBgLOweTmcag3zza3yCaQT
Mhcq3WuiePueFwHADAWOtIJHwvzoSVPzCQMuDNWkfG/SG6t56g2x52+8VE4LLJP0EB+b9agTacvF
nZ22F4aTXZaxuh9CPqSoMR6Jwx5HiLrd4N7AleESSKkWRBKbEJbHtdkJFGOGQ3TSeV/d+ZlD0ed9
xjiepo2Wdrpok8mA/F7VDBvLzVdVBOlTRHEHBau7GJjaL4okwuXu3poF0a0ZpBFTrWtklyIuVgZl
WU57+zfbh58ld/awjpy3kdRFuJIWq9l39eOjmxAJJImE1rw+SO5I54ZLJzB5+BobIttbo7NPk29f
RTp3ujswiJ7OqFD72ISxwHIaOPLlr1/QN6Hmp22hw5wZXNF8xlQOI4efX9CIe6NIPYjwrWc8keXD
TCx3jsvW7izRufHqCoIKrI5TbT6pAvoCkzzsBMSzPVLu3sT3SdjqUheYBjqbmXSSYJYtWRj/+pXi
S+Ol/PRSOYFyAFHo77Yy8G38/FIRw2IzaE131Zv9uirLh0R0a0NGh8bkdYcYuQUD3LoPd+mY3rba
eHJo2ClT4zKti0fRZlyBih0afmJikwz+5NoqTEYQ0WWUQwuXHetu82CpDsO6fgry6mD007qK1arv
gqXb69QSgJFpmk87ElyY1c3Y+y++Pdwb8g7H7rjo2uCCWrKD3jf8Q209gYC5Styt1skPa2AxCp5a
Cq3BNw6bQA7nVroEcV2QNwcYJiSR+byx3qvLyktXPDOOZCcQjZD4C47NraLk1j9WxvDZ6WpD/Bb3
tG3jTw6fCwNTRKNwsGVEtwf/tgvaN6YAG93NVozE9x0O1XDetI2bjnsAkBnoK3jDdResZhQDqeK7
pCLn1BQv5J6Rjew5h7owG/e+Tsj/D2rZt29IitcGmd1SBBdFf4+QdGkXVEOT7U2bu6YJsWxk72Gc
XbdldmMSvKMG59QKxuW+DoLxnjV552kvyHlLzxkogyFQipcv6e19umcrq2fGJvCiC9vSTrocP93M
65aTlBdtsrTBGDQqpvqgsu4AY+RsfhVNh/VwjnpxLUvcvRXfP5JJuCJecJI8aUv8Xy3tVVk1LpN0
XJqutVfxu+HjuE4x5mBPL0k5tK9KFhhrp22XNwAU2hXUg4WmtaehjC7coTnXvfUUT9O1kbJdYJUS
ZZUwApoNvX23t/Bbf9/p/1uS2p8NWP8HTk/FrNr++fT0jBLW/qSCzb//uwqG9vXFxbhOjxdHfNip
//SjfvsVngMWkBTit+y5/1DBELpYD6C32gZ2VUam83z1N0eqxi9aJhBWF7cLggwC7L+lgzm/HDoR
HbCs6CBdIbxKh//9efXheE34M8i8q+arCV+sgwUlIBBLgedHHVqPEhKF/6piPlNR5dJvh+DBwac5
DLcCVI6oNKwPxAozvF0g/vK039mZBFTJEMGIl2GUbaZc2+uAe8iV4zYEi+QfML3uaULfhMo4Y469
ie8FJppuYBdpBpdN6G/KaG1oM3u+R3UyN5gF+xGXns58qpULXIxsm4vHSlhr5XcXSZ4+e3p2I3xx
lZKBaxvFTSI3Ok1xJngSZTZ7NWqb8K0cpxvPL99aDUCDl6ZX7koTzhFc5NeBLd63K+F/65Vuc3n+
+YW+rz4S3AE/XurzH/jNE4AlQEe7chVnd8OSXKK/C76zqsv+wIVfrGh0o+Lrj2vdsr5IZf5/yt5s
OW5ji7b9IpxAl2heC1WojqwiRUmk9IKgGqLvm0Ti688AtCOu7X1jO86LI2yrKaKQmSvXmnNMCkPT
QQDwZ4H8500Xxv/hlxqMg5BNezZZH/8v/V7j780FpN+IuwkE2f4OMufsdR38ZbLjlxFLoR8a2F5a
9RIrj2oXbeYy5+MpbiwBcbXnvUpbIo3MloRrp0lRCPm/45IEoMUQF4l19kggHdkNznpxsGrm3Fye
j2l3/Mtz/f9pCfr/mMPxYd21frENwU9Ow/sfnSASEPUqN/M2yOb8XpZLd5iS4qL3nrhOeukf5zFX
e5kRXMkdeudFinSDNtB8v3giNq/5Ng3PkQuZfxjs79vPNWojuJzVF6UZsGaoxeKmTwDcP8UCzpTI
cmipEW7PbCap0y9LZBC0AIinPCF1FoTBA5LSOM9iwH3H0Tkh+KnOjWncfasg2GBeAdAaw20TAlBq
AmKz0AnhspNGy+fTT14t4B1l5W/H1PJz58jxZCUIBVo6XXOdnQ2viK/YRTjkje41bqspMAa9fvR9
0/8kOth9i55LYALmdz9X6mihypoQgp9j/pCydetbGx3aPPaP9IWgZynpPIhZj9FZtR4EEqxIkatC
NXoWdTSa5g712tVpy0ezAx0WpWvvJ/bKs0yIkWguuL9OWm67X3tVfdfn/AILEDoQAbKXNu/AUkbJ
/n9/6ab1tzpwfUNd9I/OOpew0IaJf+zEHbcvzYcoEhhTT/DnhMB85BKAjZTUt+0faOXIf8O/AhWw
uY7TCOARa0wrfRF4tOJPERTTXZV3WHticR34UcqlTc5SX+7prMyHBS5/AkgTuNn8b3Us6/svZex/
Pr5jQOqkD4sZfL0i/GWBtV7CrdbMWlDYVs/mXi03FybVzaGtOmQiqHghGV5z/1bTc99n/jHx8iZ0
UcbWZcOxY467IjdX/I+GDK5mWFnDP/nfD3ndhf7rU/KcdYvJFEMo/R/FNnbQTpk484IZ/LXWVo9x
3uLKd6QZWKRdg0Z6X2BdXnLioNp5PFdGJ64REde3oc1v1MKE5MTDZ7SEt6IgSNSK7OH0L5/xv7Yq
5l7slOvCh1Wu/3MM7uqZR4ZXUQdI5I3Q68d30rMJnmEc8TCs2uzc4HnNLEmtJsoi17AZ5+5DkQ1E
1ayPUq1cZC+JOH2L4Ri3z6Y17DiVu8P//qTiv15Z2u6OTduYbxw1mL4+7b98526R4nwDCx54tvtB
ELz1BWmrMMabUch9TTe5UtPbZGfF18FAsgqk6IOAQpI/JEytWE1haiD4aKbaZFt2flNifCA2XNhu
i2BydtYw3m2TGdz6JUggNVd3ImQi6f31Lh3B5XFbbpkANm9pVdlh4sWf9aI66hHjZbFqSvvGjPBn
IvKwIC/cy6R8KvJRcSuVX5bZs5/9nNyFsruiJ7ROBrwAw/sQsTt+6rGU7oSdiStZmNUOWZCWp/+2
ZtZb6P939Vv9SDw/VjugfmpEbqt/f351TewlMEFI9qpqEYMaztVLbTAr61mE2JwDCT7XSBMsbYr2
VHZ6gFPdu6AJKU+6GP0dMcD+wQ77TlO3//3l/veJ6a12KE5ME10CMu9/npi+ZuNdAWZZNfpwsipT
Z5oDx57NFvUFA0lvnn86CSKjpHtJmvKi+pZcUsaZc5TY5wkPtd1DsINpn2Ieacv9hC7/DvyyDv/3
R/3HbX97jjw8Oph8Yh+Nxj9WNbpnlYHU5eju41+y55lVk422yIRsyPqY3+jok6BscmXNhkn/gW4A
aJ6y8Sysh1DdQtvv6E0gcd37GVl/ZWVxsdLBhizFKzTB4l9O+H/MW/58864hdHZ9E1kkWWN/Wzmg
FrQIrQkxMatQkTO4ONtrPnxv3IklHkJ639ODqZuhp3A1kxrsXUwnHx5V3k//dvD8vXmzfhZ6Dwx9
XN03LYPp+98/i+PicOAWC9521NxdW3bpfcEef9aU/3X7t4Ekvivh5ienUeo2mEaCCl//KvKh3W2r
j8HKB4iUiCliYZ0Ku0gPSPb9na66JvRxDF1jT55jtBuMs5Fqg/E42dg2/+WpsuX894rybZ0TdJ3v
s4Na6471lx1JgDz0HDSK+BnqOBwwmj54hSCAmLZ+gs0hFZq/pt0DsRhIRI10ccUFVeydkYb+usNY
w/IGLG44JPXY0eUWedDqI/KxqDb3HUGxrU0yiuquMLTbSxbn1143mifZlOeGvpLX+CahE5NzbvwW
CtdadxUD51za5DQb8ng492vlYaXpFxo/Ayei/TMuswcCXt1vspjWYqo6tA6dhChlJ1MIf5B+mgrO
AraVM5SgTz6yx7s9LAb+sey9sZOfE5jOk4m5hYsSROG2gllfW9Y5zYf01mdsuX00ohaUckLTk5mh
hmkgdRlCRZBzt0rMcbXmGyKab4SdJ2tHKMcPkL60M02TAuwcctlD5Oo08BoprpDXmcu7ENpS81Fb
e9JF9BizNsNYG5q9TMv5ADkfAWKdv2wFqsSqcssiMKLsikfoSq8J8qWTnxqvetxoIUoDeJIQlv88
oHRBC+VN9WPuGydTAySFTO5B75M5nAogSI5Z1jdZ5e+pmppQa7S7jdiCa6g8CS2hDCzdZ8tDXoTN
8Cc/AxF8y3zEc8JULsqTL+VQvZV45ZhW5LjX1q/Yc2qNShdIPPPmXVJXP7avSkrn0fKda8lXLFUT
IRz1SesU1Q+0o/MTyFX9OMiROIyq5+913H6fLeJzH5kj8E/94AhJ8hLfeZlGD9t+M5uUEXnUfraG
Eq0xQd5TONSGedRg2u3rJe/2XkXrPDO7kxvLleBFzIJn8Mcn64x+kBMQivUgzVr1og/GBAOk/Jqa
6XIAOmLs7VkAMB39o4KFTWLW/OAW8tzPIKf5YSHUQ3g1YSWBR2PwMUz+Ye58osN4kowKQtdL01sU
yybMe0b6HbyVx5ixNcpbsp7bvm9onbZnX0Va2JSZoAvgnTBPprvRQ2mp9eNxnmsuJMzJ3uTHamkI
dFbGUa6Xl4keU2KvdmzCY0JXRle7pQUOixT6B8mblAKKNGt4Sme7WFHlEbl43NjdybbGQGoX3WES
1Avj51ZFZlN5YG+z9k0/ZvuY3O4dWcxlXZEOgBZBW7wfRr+KOdadHsdW/YIcIkw2kGNDNb9+83ge
Lk0kjj3J9Ess6A7iQDulRcyC5lJ5FS4LylmGJPRqqzxtV0iN0Y4Zl+IoPfVqthOGuMW4Q6pxz2Xk
EytTKijZELK6hFkHGdrUP1YFXNh5G+zyS910/tHqvU9Gptw7rTwyex+ypQN0vz79hqyapSlRJIiu
O/ZWx2S3rd/zZbrRK0Vz5OKe9+ueOMmmM4G+MFt1JfPRxQUi1cSwdCwWPPE1e7MqP1uNsdIC0j/n
XbNUn2n72odIYa8nGYQVXvX90YqjMAM6tYCDJKG8RvhuNPc5hv47vra5+8Hd4SFDNxzGs3+oNLSB
NVuiFwlnL5qYKrRPnMufpzM7U9j4MdF2io0vt82v5pwk9+IskqwM8ajctmUaWqKIA9GR8RbhNKNN
70M5l2K5+j9b7JrDnGZnQgMAwUdS7YZ6vxW/gNXFdQS3vRsToIiNql8sz4PuW1qfVO/dYjxQT8VK
vopGD7ZbxLucdG1+9AcJ7r78sT3+bSdbEL5MdWt8cptIZ6VFT2PpjODS0RkUkcM8c4iw15oOoLgp
rSFvbIVZVpADub5Ejg9NuOkbVELrYsZXWt76hhGYwwssYh1I/xEKBzDh9U3r1vusIf/szi3r3qcF
sPqXv/dr5nLG0Uruun9kwHwbdWXvZj/1j1Gd22coprbuT4HVu9p+PXFdYXJrMhUUwIoMFIfDm0vk
eK7dwdvnFnJhUg8cPFTntEiqS9uqMcjtKQrFklcBt5u7zyEI39dCyqORhrEtkTTz1amjZxm05Hlr
E/f9bSEJKzklaIEPo50c3W52g2al1pB/VyhxZfabMsHEl9Who4AWym/j8mFDZq1dshOgqUJlDrEY
MvNlXxkL++ylxYfKjIOdS1Izy+t2/m4npoMgLphA5AItIQp5mYnA8eh4MK5LifklYsbI9j0/HUqA
iKaiqPf4wF/8bln+8zWM8yf0GNN1jsg1jHnNA25Uh7SPp8/e0JUvpfqZVf0hqhWjMrF8znvKapHb
IwmdPulpvWFf48Y5TswERvBRcJ1Xc1YK8jrGQXlFhd8fdM8F2GU/dUsxofavHxg7+fcs/WrG0n+c
5tEOWhGZz+6bbQ4FClWqemOSxLvFpRM0gOIhtBp7d82YMkgQunAd6I8Qaeed7zKM3DK0+9R+j5NC
p2haY7izZX5M58o+GzVNGt/yf6Z6I0OHZWOmXQjuH2KFpdz9ttcihMIIOlQTZoA6OgkFwhT5RIh6
HXEv0gagvutXNVnzvkzIf8vbKuKLI3+BQcklnir7VPps7LM0sHU3sjxgLG4wLbOE3NI8zcnshS3M
GCan/KQOBNi50SIoLAvlTN5QBo1HWq3ZqyCmzpbIlAsdU0JG9jUUdADJNUgt813LdPHidMWHVSK2
ZkCfVzpJfOttdruhb2+EYAGjFi4eeEIUM9CtM0fPLx6QoqyG1Vw5UwapyxU7TgpF2LlJCEva/UzJ
5wnHCZbkMqbTOWvUW1Fy8Vy85a6wbBy3P31rAtTIU4zORkbG7PgKGbk+6hL+N3417mLxfNA15R5S
+l0Hd0HDgf/7ZEcIrZfZ3JXjPHyK8l7nvaWr0PigMVUBJ5Ld+Si8s0xhFRkJ+/V2TjaFlV6nKHop
ZnFuq95E29MfErgA5ybPkpelRRSNY2JXlbZ1zrv4uy7Bu5h5/joW7CVFT3UNIgoZpkkvMhlIQYoM
EiQK4QfYVfca4po5A41eLmI5+HY9BKYXQzUbuzPyciuEr+4hIK3yuzACGb+4ShD4khDFimz363Zk
a8a76Us/oLlLIx+wrLa01R4EU0mM40IOrKpc5uTUGtvyzb14OdipOuGqRdKQGJ/+XPFhYu6FTjZA
I/zkJhp8ja4FqiKLUzQNA9GT1Vo9QwXYT5XQUXVrS8htpT3XmuzuRRlfnSUOLDpZ9cLBlpReTe6Q
YCtaj8skkiL0CHMAGONrj3/27XZJPsjRIjXRcFvkfi6gYKVylCc8PN23oyNO4lvXs1tyocAcz566
XQ9F4n9YyaQ9YnumkQnS8U+L1c/mA35n0G0QGUk5SJ+hsbsVt8qtGFtdzD7qEHCc41WIgkuDVT3M
hOL0RLoDjJtoRUTyaasBrR46UVES17EdTkIx8/VGWIuAH62m9sPBPMBk6651+hQVevm4fcSpyEmq
J0CLs+G+NlzzmkwVIBCB3+OPbQZAczPKxbXO6rPID304pcFs2GdK5eGzVM8m/dCb52BNQ6W7bSRb
a2Z73bECiz2UrwN3VjpJMnmAhbG5WcMyj7pbtaSPZB6YKIbie4lZ/lH/shU2ogbTGJn1LwzaOg3I
9Imoes6lkXH5NDuI9RPlh3HJjKcAlnQY++5xapavmlcAWC5hw1nTJY60fQ5EM6x4Hwj9EJCJvDTf
VUZFbb72uAlu2iFjK/cGsMB9aUw0ep0kPhhkC26voOxaTitVH/sIUTKqVRrVNJ+HyaYXbTjJyhoS
LAJReMHEl3KWPfqh1rIeXdo/UV/Uj4gGfzaLZyB+jDHqT7SMdu5cVG/2Iu50YT+rqbvacRt9gfX6
iDn7sz1H37XYTcKa1pSBUBc1SzxN9qcOAMHJ7BFq4TXp9rToIt1qHt2yuw+gwkP84cte0qjf2dLP
DrY3uIdBIqF1vpstFevYVPFd4GNrK2PHxeNoOopeatt+iDwhk5d5TKDgYOrWNOyAFCcgCZIxiEw3
MPTuZ91jOFuchgjjHufdknghho8nkiMIKBynLuxSTHY9pNQRHKw0D5k+A/NCwjY4NPpJf9iTTWBc
tdWEkjUkgbVmTFJMhVia8X3OzTHYfkth6Ps5d5aXAizhAsHhrEdEKXj6DFAjhmfnmW/1AiVKWqCo
FzzEZkzpOI17S59+C25GiuYCC+0F8REVFNzsnS5+iJayEjSig46MgEVzqmDYtvrOcRzCaq32NYkQ
Zk2kzOxKiJdx41pHqr0iEF538WAXoDR6MNPftXUFgquC3uQ3ayl8BHFyC8CPHtfEOAW+NZvo+lq/
oV8B+BxvXUI+X/zdFPqHPaNWSMeZpmstQtaEv1cpJpfOWM9nS3ACRukJDJrG7l9nIcLWK7bYAtKW
2Dl45g5DnENMBs5uataDKtDH82nCBu49OFDFUKTtyONbTCKTskAO+ScaFx9ZjerPUqBdW1q/B81J
9w2XqQB4FuhTBw5Babx7kIWPPqFtnj1pl6XxvzGBpZ5DDhF0nThJq+Ot69KwyS0LtDoFqyXHK+on
YhygWIxc1NGBIvrM+m+5LvfzjALRm/1+RyjbN2fSv7rraIerVUTRQs//PFQlOcM2nZ06sU5NlIMn
47nEg+vvO1CdhBElr22pjrpZqBNk8zAu5I80fbK7yaLIbI2di9iFtsEIxr930HrKH1WVkVBT61cn
cVEQ9kn7ZHUIuOf6g9tufoWwEaJyujvFIA6Dnv4GKIHbofCxTOCzB9ZFTECJKrktaG9E3aEwEaSX
hvquYfqj0AV+KRISdZ0s3uNIgiLNB95P6L/h6D4WE/1dD+R1nFVn2rFc5uNXyc+iMgYAtU009Yji
UgxcNOxPiwgEupzHLiUUS35Eqj86Xfc8ZWlQUjjsgEHYANLya/IYI/fAUKc/0Ft+wXn6SflnWCzw
aMrlw53XTXvEaFU64sWFGALbsDiPRIE6bT6eM4AquZv8grmB348mkQkmBdY5yAW75p7R6f4PKewv
ba+3SN2918bQjnqcHUTxTYiGZl7lv49F9BUMJ10rLzpHJXTSAtcUtdIXZ2AbHpb5Mya4J59DKSqz
ZwrMx7SOfyjfJg1e+hcoPMGgN6BMccmg+Ae24bp6uHiE3owRMp169PhQlfg6o0ALKfAnl2sTSPo7
OScfHN33vCTflf4R8SjGmp3spr/tNUKMwLCyQ+aWJyDVlyTa1bpP5Ok8UeNOYINyXbyumMzBx2sq
+BnBWEV7ZMLg+IYCjRxS/wLcXtAIivvKbN+xzmKJGaDcc2y8lBViv7yTGliaZGYzpypLbO/rJKNT
RKA3ztGZALosyCLv6JEA1UX5BxpudAWZ8dJlCWZO5zyAFX6slfdrBC4URADZjx5injhHLaYs9Ea1
6DvYvuO4422OdgkKdCCegOqVecmKpbvGJPYEQ9OTCdh1N2mZ5yUuwD9JqpnGbRCDV4Y8av21WFA7
DnYP8jp/s1qzOwCZp1z3JYc4ZUJZq1c1g0+xx4KcJts5NYSmVLNBIIFNZ/GjW7cy8u84Bpw68Iex
vvFt05Ll8kqJYpDiGokizEBczttVscGhF3nNhWyOjE4EzEUPKROg26iPvjCRn8HXpDSMiF+oB6IV
kkldK0B7FKV4UculeXNGG3Glb36Y5otpthkbpGMe9OxYu933WpoXP3WaANLFWe+JLcB+HQWVAhk2
2PORFESQzzHCR4zV99x0L6nJPju63ls6JSTZjumhqZbA74wzcvgn6g0CqQEx7SgkL74LVdVV1iN9
5oNlEsc+jJA5mYz3+6Zgxl23T+SycXsvPZijitgmc+bA7wZwGD1dANeqPuxpuJNPiOFS7SIYYgEB
F6TwkpWdlqN2KmYCc4SSL4Wr5+RsKLCidA17C+Kyq9VkDSAOHrlF8Wgatrehi7lAETmrC3GcBEBN
6qFz7GNcX6bpR6ZLiQZ4ukyoJZGVfaKPTRLdcBLw93njuXLnjhna8bRK2ro3k7W6pZ0CbapOuuuc
tAb3p7acjKr6cPFE16p5V1nzuRvSj8wHSbiFdpICQEaVz07SmpCnY+x5IMdFc+js33Q20+faFW4A
KMbFCICszG4IO88v9PqYxVnYe/LMeSeJNA1kbX7SU4I7vOEDdcH3QcI4mYxuCIA4AAIi1KtcmaBb
tpwciSKdqy9+GmXXKLnrfoQhQuN8Ikbu0GvF92WABE7S2rJ3onkMnHk4os6d9ywBlwoCUpdwIrYP
0+QkVleQ7fA7CdaYDcllW8hnzsp4n9niay8cC1nmRCFVwjH3iJDS2KNNm3m5wjTceORWJC6fWoDN
4bmHTrxcc0/9lsubprfeGWHWi4ouCzqAg5ACYXFD6Q6rjFzZBIwlzQGJUCDMC10EzdVVzvRQAoPZ
0cZ41GzKGqcy7V2mEXLP/sfIo4Bu37KBDgTXetGlhcGzJxpihfXb+SGyq4KSDd23gxV3hsVpaJ0B
jGCVaqqBcBJ/CWfLeZ7suzOdumoCIj78jk37WVWTCe4ZTu3CFULa03vtXCuH/a1OR4c5YWmdTHWo
U3iicxfrIXpWZPm+w+QQFgUOg/wOOai5+ZoE7q+K5OD0UbVzqJkD81NtID+0mWLsNQ3zAfREeG0G
OQ/innD6Mz8mZ5bemP+YwLpXIknCDKccCB/wF3PrAENLul+gCJeQRvFT2TbzFXPPs5uk5VF2xZdc
ap/yJhW7prU/xpGCI8rja16R7VK7yztl052g1uIwe+2rLesqKLPB2aup/t0BNqNk1wkHk4g4bBWg
s6Z40QpxzCbXWGk0zpnAYVRlnf6ejdFy1Nz2EX+KZuIsJkF0l9W0R8q8fW+8M1RDCbPcZe9GtalD
JB6s97iBrDV4sH4WfUrpDEfgaQevPzG8PBmW/Lm05oudDJQzEfUQVKRDHws2K/ZrN+6/TuRsx8kL
xBDwttxQPLIMuP/jim6jGpWrYe+sBscEZId+35HkQ6Am9wSYlPucaQIZRkUQlfl0GZ3yPhcZsZks
hFJl35IkPTctWt8kiZ8d/4mZzBcjmZtLjVl8WjNGXBNVnjcSHGS1Pb1RHR9b1jrd0fCkRTxR534G
4CcudZLaO5ym7mcGpdot8drn7X8yWvZfhuzB6sHQIxCqzi5mlaftV3Y1pKyhsFf7NjFhGAXtp379
R5evYeO13Z2yybeeLH+xn2TGuK1dYdyznM9kxrmfK5nIfV+HMsUoA1eJWaeqOIfWq/akF2xxvvtI
hkrY+m0AV37EhzHIoJ4WD4PKqhOJoujU0y8EZQZyiSzg40SYbBbbZ1M1b4lb+SFbFYGoTtyCGMRd
kUQgz7LGCbZb/ai8Yw5h6x6NJB736ObJ8yY7Dj5KeTbyNyT0h5Kq5MmfZBkYhZLwY5EJVBbu+U1V
wIQeG8jVjdiS1Lx05zKb/SDL6/aYr6jNvG8FXABG4RxL+YL8SLWYeWrMlodpvYzmiz8cdP7TH7VT
+U6Ud3akxMUQaS3TEYebDI2FithiHAMzOiycAXWKnBOmvoMbMu8bMLPk9mkpfw/d0H3hYNq0Z+v1
v5wJtsmjokWejILJK53qKI3l25TxU9Oa45b2zjUK9hhtM7oP+EG8er7m0wzbWcXz0YvlYUIaevH7
XzGeE2ond7gtc0wFn6jzggYdsy9FHnLl9OFkwvE/O1AvUShHvxcTvEczdv0hHijE65Ht0c6NCpph
BayO0LJL7/Dx7VJPoPyr9gl4YgyAmiQZpT51hcAf5aPCK4bhC8VbOrXawZKmiewGnh3MyK/eTDo6
iB7XThcGWdljVdfEAXDp94vuTfNG+Qyli3nI2lZquNvncfw1T53u0VYmidKpeYkXE77/4N+alpgL
x89+Dyqf9xoBzIHvgodZ5lfS2f8znfJ6YQf4cXVa5UxoABjHhwo+0NaHV05s0HhN3PPWj9i6PiCM
ie2CuXO07bbdI5Ir95mm3+Bscb0UxHMm6Pq3DqNR9rzCZmTc+7zkoq4w47VGeWpAl/EpJMmAazMq
Trg7SLLfDanh9miagzLHt2z0u89D7t64R7qPC4c4xWhKPR36JLfjI9yDVu6PWsuwbbEajoTow6e1
fq1WZjdz7igG2h+rx6n1eAu0qQgnZxjCBBXfQ2Fy/4+leqAkTy4NaefF+jIzmJufcnN4S3Pjc+TA
xRmBAJ1S2/ug9R0u3Zxft0FdA3YtLNAMtGaVhVRInJNrC9SbWJ6WorxBp/cLVZN17qjMUeowEs+G
msFBzoke+e4ZegxUtJFsppoo7KNMXrzchWNmJbinxp7jSKeNsf3U1M271mMqKJUCy9E4GSjvxdsB
TGcRovdrINDx9KBor3+PyLKFX5BzFUwLRdeBbkaQ4TwM+nR6+CNUrGm9Ht0EmpuN+3rrnzUy/hoZ
nrh0TEpBIXyiiIT7sk70fZ7HRaviXSMNhllzZgeW6Emvr+S87xdKAdUrSG9suMFYdUTe1Lj4s5Ik
ym6ke6kJUiZXVH1UFFQ2TQqJWjHntfRuPb2ZryMuQDmBTQ58TRZGuft7MHTSQXW0zqKkeeqQE+f3
6ytO1La7ynFsnKr7OPdD0t4fRL7MoacPr30FN5VimbtFoj/bzJrPxWhiF2iIyEWFeNU7+2ajhfYW
6Z8HXyOiqIbzSsQFqblT7nxa26Jm0mXnJKfZPQIyOaa99dENnnd05lGdUuLdIrwNYdM1yQNy1W/u
otwb4H76YW/pYpp3ZQJH70dQpVuDlT5US0ZEV3Hbp4cdgT48+nUDhlHZ6bGqiTafVH6pNTLWuC6d
IlU3YatxiGbc+59E6kw38omZJLP7+nkWZtgE1+12WV8NIlOwPxQo0SL72a3Medevy8r9njCqvdYm
JvTacx+6FqVZjqRqkI7Ndl5dxKqvdHsro3IgGn6IiVST2XUgiAJUw5WrPa+H790jmJtplpT3cWkO
mSjHw2SV4qB658WUzJxh2/3qnTUVxNHuntX92l6aca6gEMbtF3r3r/FUfvXl5O7/rARC146glttD
18UWAc7NxR7dG5mLSOjaW5W89IVvrRqLV7sTaxQxe4iGT3YHGiA+zTQBAjAGr5YX1zuhqTY0qqEJ
B0gxyoNuSVv1Pz1xQn4RfjRzckhKDluHgE5Ubkwva49g9EH8MJlrk2Mbn/So7M8Fw8kit32ubty5
uXzjHpsKsYtL95HssXTXNdGPOmfJbU3tKkf8YI59fLea5RlA5btB7XtzjXS8QL0kjmD9kmiaGkf8
o0ZgMAqp1mklmdKfjWGqHp2q+2X16Sn1im+yZvRt+8aLA3CS9HmxhOVsmEFH0Pq+t834iay5X55x
2aQKaikQESD0eViJNN20yJM7D/ZOxdrvzGij0+KZz+hMlGfRn0wlmhGskLGkORB3zRwWA8ekSkf3
cftRYturSdphRek5dzIPEI7ZttCpVv5SSzP4JLrhrWCtPRvCgxVSdYdqRHqcpNqZgBHjYVL245z3
2tXVvPe6cp63twD9liA+qXwza/FZUs+3BFLeorz8EU8yP+TDpRajpO/Z/iw72yE/ulr2vc8Qe0Y9
iSXk88A3xNPEfpu4NlKbEZd7hABDRqic00SvCKr5XddYKjXwr66XfwGk+VBZyEXIaTtAIsqvJF9u
exB0UBJfokXtYXotULm4mJrp/HuR+UfjJFbQoh6j6GbsnCDNODCkInNhreC2A61shu7AdOhclO19
K0rqXiOVrslWFp4nST9EXF3i/9t5ZTVgwmIq5rFv6KvwivjPR7BkH7GM4m86S2nTeW6F0rbNb8dF
M7YfhudNT1IxKvHtYFrTXkrbGGlNsmo0HMT9OIpr3uWQoSp6s2U/HAAt8EEX/P0iyijvixijyGgS
eNPUb3OvSorqNdTK9g+NwL2Gw259vtkg2X+neb99V6XnWadkjM9240lmwuXztl0tq5Qlsap9NWgG
tud8pPnBVL8SUBIYnYBWx2Amzex1O0f+COhRRmnkuqbaBR75twWBAgWdxg66jrpdApjosUv7Xvnm
N1/RU9P9EU6KVu2mLtVOUec/0NuPL5mm0p1W1foxmpJf6QjFMB3NBzaZG1BYsq4d/7fnaOcpsz9r
pkS9YJvoIjEooxRpR+0Aax3KnGdjEljXojtEjKE6dlxpj8yYqczsaFJfU3Db4abc3VR7Qtc+JT7E
0JmuzFEWar6P2aq8pV0/EhiLhpUSlLtzRjtiH0XfCy36vc0nx3Vo38ju15yKQMrVTqd1DxC60zB1
nacJ+Pbxj2qIgqI2uurq9BWtddOYg2Hq1N4i4PVMAuPNj8G/FBrgCW73CHpXPQ9nDD6jxr/X8hX4
rIV2zMQP0EFTtZhV2j7Tf1DU9RWZNiPAVUc8jHgYx0nnbpMr7bB9CaNFvwkqI6ZuBJCZ7A6yMasg
dvrj9v/XI7D+2TcxDbDRNoPte3UoTcLOjdID6g+516wiuZnymmfXLDZX20R9mkqNtzBht91G+cVI
mZOlGBBn9zLEqJ6tpatDa8nu258YI4Y6giHZV2NEdyZlyFO3wBcWnCcnp1dJWGrcxNFPzHVecm9K
tH1iNLDHqaotmmCMRXkj6TcVN21WR7m02gUVxw2d+RcrLvxTXGtP9liaOMJzyjtUcbYsMCOvEm1n
zoYHd2Y0Y60bHWFd5JwQYm2YlksjqyOO3STcTk4aRSYaSF6ErVzdSm++m5zNtH4XXi33/jCvHNoW
haWggMS/zV+YDsg//Le6xsSK54JwJWRobT8XwBaGOhiA/fE1Y7JgO9iTt03az5x1YSPq2xBZhO3y
GDfrxtJSegKKCEiac68ae/GtyHgTuZY1oSz9SxpjkO1o/O23b6+2oHZmZYSn3YL+v6mT7eVF0d14
qvigI2T8c9RrwG/nlma6yLP9VkbCie/pmExKabd8Si7pZJz1dGBMsy6dShMtQhlUi8Dgg7pefm3i
e4nS81Db6QN43bX69DAM6fZIjuv6VAmvr3cAdO8u6tJcIzbKRWHnLbYedDlJ3q1hq4uwG4xJkXH6
v9ydx5LcSLqlX2Ws92iDcojF3EUgtMjMSEnmBkYmSUiHdMinnw/gHbvCehZ3Oxt2FauKHRkRcPGf
c76DleLesnuezar6SHuQ4AocI31sht1nf7dcHu+YlKkndhjBZKDBr9vY0ypXfdaNEx/W3cznrggH
5d+dMynkgI2YEHI5eBG1HV78zNb+XnHkYoyAdG/g7B0e11tw1BWHWmQd8xsfJpPwH730LjKYyi4F
M0HntzQLMRtdn8ipVDxJtOVZIrytO6Y8zVrqHNbVPEqbjvu5355l4yWHcJQXu46ZBPrFy3o7HdnA
mDCG+IQGLwysvPwxaDzof420dGMAcLisK9e6j0yVIw56iUrNmZb/Y6ibjl5ztYphTOfFD+bG1qmr
h4k9ghm7lURH04wSTEJgg9flYDXnsnwddCibtiHGXd2LL2jYu17rTnWauMGoQnXs7AlhoRyoZMwN
G5dGOxBJHr7NcwsEfy48Ls00TY7lCcKZIJODEB5LvE9pxCGkoPhil0QeEmMS4f2Mog/hk7HUPG7G
jYMZl++6dSCP/ZBa9X39JutVeTRLXhVjrOdkruq/V61IKzc6dJKHobn8FbY1ZvDUHNzWPNT6IdiI
rcytqcFwzQseKtohspo7O48YLkJtZ1Igvmm83DlQabCd3LA69X0MtKl/kLFOrV+LFukl46dhxNZ+
dcFixTafQVXtXCUQFCxymXnuX7DBPlTU3/xdW3Og5ztVmfd1eUndTEHEcbVgUkg/cZrzzBdYSZvy
U2+74qi1unWTebqtFoOLyMtfQN3LBzshhSo606PmOS7PuoUuVFjDzZ9OVs+oepnM5MuJ2V1u7euT
CpF/JJHNpM916R1wMjq1hI03sV5um+ViZmvq5Ig/wtyMyfjuR1jv846DZqrGDOcIx5GpGH5R6YRh
UjDnawyGcZEzHXI6Hf8wlxeX9a+KyX9Ch2SR9Dn+hm3xW+S0QVtoe4hhtGuZP8vlp2m96i1O1fTg
YLbblNx4ODq6QNzaH+sj5iyH7mVfmTGrJ4P1o2IFujUwJhkO19V3D4/bRX/iTIxxuC6rY5GStOjT
Uts27uxvBi+DpB8agctacGZw/K0BfdKK6Df+XLTfkT/VluVVYl1eqj62ccnlTDOsQOuj5kZx+L4q
ja9I03F2d6g7644/M08A1UHQL5kYiGqDxmVVK25j6DYXa1yQlEafb61K3LHbvmYA9jcQUibqMwoS
DDkGH9XkT3OWfiHC5A9l3YT7UgKFTBn9FX711vDE7oem9JHijW3mWGdbadWOlrv0qHNFpXWBZjAH
mH6CD5oTnwsyR3o5d2CSiY6Wioch9DFfAYIpMucPeJltGw35rnVydvMyZOa82L8XR+bfRUPo/VG2
Y0PM3iDjjGTDOM/Zmi6SF4XwxnZgOM59kdlYPKJLSd3wg2hWaIx8/bH5hIstbulQNWfq2DKWCR9M
DC7h1Z62Doa8ESBajwwRZ9lwBD2Q1U4JKwULaKQkZnyaJ7e9/SXp7HvUTMUwBkcq6KQFrYC2P0rv
wNzWCYqO+9nf62LZ/PtBo/KTX6LW7Kcy/cQCAvE5zqqjKH7VoGw5t8XAX8qIUYoE3zW36j6p+btm
aWzWPhMp0zUDYXXxi7K3dll62/VcRrHd3sqRMZPFQeA7BWqSIZ/zmEq0zlL2vrbzT38gsTHr4Ytt
0jRMc9mt68pdl0l+rA58zYALlEl6dVDSaXadMVytcfLOcz19a2G93TiSZAFOvbKOX+wzeRrvBN/I
2HBcxcc2UEqGhfwiaXMp50FtLZNpq8XeVI/cr5q5OgA5uE8x8afcvU+GCLHn9/1hNodnkwX5oZX8
EEZyWj88LY2gOVKLzvm4aw9lqrg1Y001w5qbNLrqlM0qsDgtntNz1QFW9okDsgixsLK6Xqt21znd
qYtF9ETW0xG3oprrU40TDRCRBtHCwlUg3BgKv/DPf+2+q+cfOxXGw37UfXAJYXIuESU0G/sitatM
Hs1dwxbKjRWJBc0KOyBVfCwynNTGrMPD5CosReZ01nkbgZYb3jnEXXN2EifQyECea5eqA9MvSeRw
wlHW+KKHSn/k7aQXSZn13sTGsUG0J9fRe5+Jb+WneGSL5eu37bLEu3Ulm7Y3RudwjqEwU/yptSra
JQ5N91VK8xkGOjIHSz5qOUQ1tA2fBXfxwFEaiajlthyLH4AnnVvNMHrfGs5u8gdc2YVMt+t/4zO1
ODURBuH1WzN2R+qJxaWWLrTxZUDWhr+okzokGJUu63FYQc3GnqltKfp7nudB0rrtUAEnYsTasIp+
+eETRkF5Wi2EhRcNl7yfk2s9UvepT+Oh0p3xmBvht9wkIQAwbueb4U9Dr0jRTcZxcsWf1Eusy3rb
HGfzsalK90lqNfTqjoxFioE6okhSvduFRRnVsgRYrY+zUocHZCj8m25YpOfcrQjxMKws3gnXfmKV
cF/6jMnJ2MsTI5T2mLRMFcbqt1ZehqJP8MBn8lQyZrQ9bPGubWPPxJe2h6kqGHb4goItwHpTdx6x
M5faCBDUpox+/b42EkXYSm8DJRDIjeavbgk6N335TfaUx2L4MLddlx7mpEwvZWbeCf9wi8DwtK5F
iQq3uhvZe8uv6IIxbe+Qc/ri2Eq5Co2ISypiPal2JIGPOTD11q4fpDCzh/WNpuIjJCvSf/czKpvo
bamvA2Xb6RI6rePEv1AYSrYjTF7K2nl0mJJ6NnKK0LAILXNI6IjNAcXoZY32JiSHfMVlFt/+YR1d
64BE66w4gZhmngvjPVjPc0WC8xdHLIPBdZ7kY1VATDokCSXuXp/Pl0ig18Iw+pv4VPWcch+YUO5j
pztbVA+5eouWkFesqjqWcM1OCXEY02lRSqwKd4QgxX0KBc6zdYldf9xM6ecRfXA3WZp+9HUBtnjM
tgQMxmPk9/LG2O+9pjKaD2m44f4ccCSUJfBLK30o2uptztHlw+5o83LPOIU+wGdxpOe0Dwk2ih9N
65cje/OclPkXrKgMXxYyRWj8xM1W//3IpQvWqYFDt+FJKa6FPgBSl9lWYxq367ofpsQuvx7vsg5u
kW/Eao+HciK85Ec3EZXnafCLq0NWN6BS7Uq80EP7qDCrzPpj2D6LkvfOXGaCGPE+E4MwHGNsiDDW
sfeaIljvJmQVAyj+2iVeDFdZgyC1jKJDfJFw8rEfUG9Vsq8EhCC+r4uLWr6vjH47fj/CCL1cycvs
WzzF5QP/S4zjVQ5zyaLOw9JKwsprHN9MXHHKQMFHbmidq/RvGqPFJ7jRG7rsESuLrZ6LaedbuDsc
zULCD6nh5THAUJA8rH/V9Dqe3Yz7To/r3qEr5Amf/Ivfudm5mwAWhYN9cQCEXtZzADeC8lLhPQpc
lzvbUPbyjGP3kmUZxvD1+1D3NMAuJ1Asj1vD7CYu+t28jRKnvM52+WCS9TpoZGLQnXlGfHd+aTrQ
A0ZxNlyT0XFa0128aCbrFhvqev8wkslHTElFAF7xF49kz8MnB5rl+mvpYSWKeVe5w+GiVxxp/ArP
T+Um23U8QEnUqWwFLARBDNrE602suaEZbXnOiljkf4+BWB+uftLS4TLrV0tlKIrLiI5+qo2YP8vR
h7mfjt9hHm+SlDJc5LP0OPhhC6H4lCoDikJK9UPGGCAYOyM/eWL8Da8NdyTfI4qaAGKN1KpWi7Xd
YI9Mhzq+FCXbSEgn6mW0rUOVw/me53mk3Mturljet+vxPgmr+Gi5aHWJOx/XWUHfCOOR+NsTqr+/
Wd/5PjSRTnvYfbrPTgrBad/HGGnqfjL2o92VF1wJycPMtQ3LCI6ysbDgxg3W7/WMpdV6cehGihQr
vWkJw6tsn8QF5FY0stiHYCTmanrk4d5ETOj+3mhq1b0jIrZHpIZPDCUVyo1gjkiefgeXkXtqOOJ3
LVlOzE7p+zgWl0g1+K5AoLsm1syen8fpDmuuwymjL+ac5lvW50yKKQNxZ/w0Vp9w0wK5xPx9YBY3
01QfOrAFUF4SLX1aBxQ9MJqnMeofaXIwt7PSkp0xagadh3Z3cWcO4mv2b/I7usKxsre1Ly44GmkW
i9X3dS+VzMWOQ5r0FPigOyTFsCvNOMHaxNwqy+0Hj1OUmJX55suDIXd1R6nGetFgCQMYtvwTV/7x
G3ZzHbheURJAS9pUO3sd6W14emT2PcbBdytVEZ5txnblWPMb6CEUwwItzhCHjJEcCAOEIoncSwLz
7tmOBm/fLvpLK5t3X2Nd7toB4ioV64VitY8wkmOolj32GS3f2oOjI3qh8TetwUCSoxaMrvw1binH
jXyxUfp0dAXVUgMfTDkOBUctHO9p+UFAPAvmQvOvRfyzippD4/LUsO/qL2Uj9ReghaNkoKVXcAk7
P+LQ1eojbRX+Kyzz4ZwpDmeljlEBVQUois+4mPITCAMIMVcqDX+syYGq5RNY+CKgMsV2/a2IaDa2
9Vq/NLoZPcSM0hFTWYKXEwWIxmdF3BszGxHiqfIeYt/lYrd40nvCcvR51dzB2umzHebXJMxvyvE/
HQ6rG8xafVCGOWgiSG2TRr0HgurnEJXqFPXxsBdx+8iA9TzzRmwc6VBRM3PzM0eamixNg5CgOxQQ
VqPDl4Z82TDT6qk7CIhm1HjXcnndQlpB6XjbsfAOqCYpd6cp30K9GS6JMlxMw+k9LlL/Uf6EpF1u
MpCuCfCz0aJltOuc8JK8ymbqTpWW8GBk2CLs3EQOHuS32K7KPWmZP6HfjLsy1zFK8RHZ3sVMe33r
+FHxh+SLODIv9q6EhgBuVi9NMQyH2rUDx3TdF0uX9Qnh/bbuq3VbuZdc955QpaIbYwQoDW6jePp9
RDPHPLazfm6NRDyvX7pimIodn8KHRLO9NrSVnYVvVFunao0tKBa4cpABWMQtAkLhJltM73HOfCHP
w0PuTg8Ye/mJpX62IE1vDU5yUPQM8HmoM3dxsyl431pj9oFx8wsDSPvY49GvInpOXVmVwdxpCfdB
bp+xtsOZRijHqGgc0juGuFBCg3Vda3P+bKq08Ngvx2+jxuVrFfOPecnKrddT4SDx0a8YwfXrak4g
5AXstDp7uH5FoVtvNj18+VS9pKQnDmR7kh1jK59e5KE8RFZuYBY2CZK2+bsxmldD1IhOtfmlx3Z6
VKYa+VOqfas53RO6tHlvehON0ih29uB+Qu47r/yMtLJhgjIKmVlhcVjjZ7TLtCHUZvWXeXbOZYv1
KpqKgkWVqLumSwJPk+4GJg4FngRc+MuTQ4QM1SZFkQJbAeg2ekxn48tQA07GDHNDM/FFjgTrkcPY
KkblXk8iRYPl2O2Opc4Fx9T9r4xq6YzH/4U+CMvGrb0eQJu4/fBqtzl3do/xD5sH/11zzwCdXW00
3AlLfDLJnOOTGQJJ6djfDOW2Fy5I935qh4NTQB1s8no8Sgsm6khQ4ujOmMoNwt47QvrZRQxK0Urn
qF1byOaaTuFzcrKXc1fjyvrMbkWqPM5KMgvwo03Tu7vdDxxI5YHcirVLNeNCHdbVyxQkj0UNW0FM
RV69VSHx05TNdVvFZssllaUpTF2mPRlUfH5uREbMY/I1973xNHdwFmysBK43JLspFaSu+pbPrVe8
Um9oANRCK6xoRN/h8iXoUDGpzyu7f9SA3G4H4f5YpUDLSn+7mD3PmejfVkFAG3gMO6Otrqya21Lx
4Olku7eWBovRdcxTDgjuoQUCs/FbjYKpms8+JMlLRq/kOYx+2m5bHmcLJuI6tCsSgyGk6P8MOS8L
NWGjoVzsqbMzyAHvTYhYZ3/GpFOJGQ6CxdJP98ojCFH3YFXF85qiN4iJrxdOajEfHaZnzyla/rKd
NVZ1oGE4vFsJwqmccmtPluTKcJZM0UL9YqXE74DKarCRHKsMbmyZDcVZ4dxGsMa9qtJvfprnh9Qh
kV2or/U/k+b0ERqDfi453sqsDR8KC0JTH8HDduq+v+E/1H8CjYjBEqM/1xSLbsjZU2LHdd5uuveB
5EOQ5MVLOKHW4mFm4YDZaed6TiiQ7Nz6A40m53MaMOtA+e5WryzMsh2x7GyiissS9oPTZeZuULMT
4AS9lHj4b2HM+HkYjZHb6/YQounfiLfygdSVuLStd80QQ26NPdDj3qHPybAVByjD5DWX3ZmQW3c3
5IGi1nOb8AGLcrAuyIaXySrjl1rTrqHFDKcBVryzu049TbCYN03ogvMQzyGdn6cGAvpWpT3qjDO2
DNKwaTbWxCOJ2eDn330OhzWh/3ro0QawV0B8+7sfFXPbH8blj2Tv7tDzOxgDyF4D1p/dGM7+4zwZ
gbU4nmyeWisDbCxYVI4axJctRKR5t4IgPP2+kjeApTgnDKtMrSZlQ6BI060z4tgsKPzEjLihl8Dn
eo9BHkUrO+kZ8a7YJ5Ph92l9JHIhnfKjwhpUuKH+vHQdrCecfkzPhq1XZ0NTr03vEedg0yKTTP2V
h1w1fWs8NT16QIzXk3LI3D7oQ58woBZVB8oU3X1XdsUunnEtZfEfAG49NnGr3JUkJvZLr9aofdpm
AgSLWBMSJ+rVP/6D1vcvqHL/gjmDm9Mk0AFXj2/kyk75T2wUgBbD2LDBB2ZLpKOVIO6rurFushio
DrM5vfi0Ij0xt4UMqxzMHZOeHNxhNi7lX8bV/wiM+K/rE+kL+CorluAoVv/2/127vQfh6f9NWDz8
+PlfSxeXf/0vX9GwFyioxWlaWMQCkBv+8b+G36363//w/omT23d9kDcgzfSlF+f/9umY/7To1wFS
qBu26Zn8C//BEbX+6fu2Yfge/d5oN4b3PypdtGzx30Ci4Bsdh6ZgqkQWzqLr/Df+2zSnmCdquTMm
p7gg2m5nxwga0+IKfFJjn11m9WqO/nBtExPfeJw/CiAxm7wkkOdVWE3KLCLBqpPelkmAd0U/m3Nf
vnS4Las+3U4x8MZKRGZgTt+7yjIurS3ifQ0RnUBz1e/8UFQbszE0ihO+JIdPNwVqzwjHvaFj3CvV
nUvfs77lLi3hKsYBy7Rw3NdFbG3pcHcvZSqIVljDL0NyfEpTPz67yt92E53jVs7ObtqgzkpNO4fd
cEsyicToj7j0iBPNTURTRj1oWzWVj9K1TcxDYnxkF34jNUo9FVnbi8bQaItjvgI5jBLD1AXff22n
zHHKP5WmgsjVHybdQ252uHLlQwokO+4foSCcTAufx2g7flDPjFSGVqKpy+fMbl9SoEWbQs+KYxZa
OuHsLNAMOcHZ97MPxrLkfpMnYYwCYIn9bomPJKqy09CbJHwc+qRjagliwvi8NHV0lJc+dGl26Kzc
urEUxncSR16AHQiIInR4v4qe86awXhkcJFvJDHYvmCM5lAU8T1zFeD+YrcqcTmlP/zYCA99LE0pI
Agbdo+Svs9IaJ5JZ7lWkaL4AsrYptCi6VhpzYCVf20ijZpcegaFi1oYxfUuTUI7fLPqRTfGXmwn9
YlchhhCqbb3QWJz2sGuHLv+ICQtcLdcJvF6EBz07mW41bkeG61D/5bxPaKHfQwnwd0ZLqxEZg10r
crWXFCFsQp8DzOA00xdEFP2nak/of7TQUi9Mrgi/y6TV2ZkrA59u9cGBalkl3aDODH0XEuxo8Eh0
GbQGmP5z3brvPU8rCaeYkqY+fefrKd8GPHTML5n601NdAcFCwcSip++nvkgOGKhJy5I9Vro09sRx
+WZgzNUzqQK7p8xT77rfdqUb52wQBOHluXCNGIY/P5+ilwSdgskOU+1B4IkWsi72Y9/kVz8sWq7q
5hY2X7MDJ03wy0iuCk+47Iz+Nefm8kIiFUB/Or+Aqrukdbm3Deq289x6bHT5RPXFp093nO8lQdqO
iK9lv4sr1JAijRbOAYn+1K4ujZXELxjX4hcUAxUo0VPq5DZUKzRR+Qq52z8a49VrZhNX5tQ+wKvi
XuPEr53sCdNzcqN6RSavWWOfbcObL0No76Rs4kOT6l9EZrynqgj1p/l5SVFxXvnAaHnrWqB+ETMc
lFaaVtjpikUA2khNnFrShzhzM2Zqfsf5jcKEefpVVskvZ9IU01hM6iRZHMfQziT23qZeuISh9Gvj
VfqJeMAdbCanhHx4XOJyQcvQObDFnbFPd9JqcSxEJDcM0GasQ/Qh9FFKzCsiCNiY8/usq3DHJVxy
6ui3nanxtcvIr3kDoI5KqVtb6dp2mEjfMqG8LVeGrXJBJbe9QTcy/dnnpsTBRn6pIeX3PHRWdJso
0Ug6vJlsovoSh3NPg1G9hXrfAUhpVdBW4W8uX38GtyueEM++601qHtNMt4nJtaj1PI2Lh+GbVdrE
oxvj6hAEnBrtt5txx6pnisMdNRwqs4uPVTzcDU/Ky1Tic/Fjfdv1+Tt2k5nhZKX4ngR6mpSowQ55
KHNfJvTb9syBdlUM62nqWxAsnbM3pSgvCnMut62KVlAxXyPV3nDNZ3dPVD94ZvNdGmGsGyYHzryf
tjflk3KJGP9VZbyfEuIt0WiAySGhXjIEqp3wN0e7wHMxY+Mqag7TWH/QwhNtEc1/MXAhQsZVi1mA
fZ7imuOWXEDqtCBi0RH3iZvp1CYXctq0N8hAZFnLH9oAXZXUOIj0M8ebPboh82AD5ZeV1t2WxIXx
d4Zm5ewJuGsbxMWMOhqf7FnJBA4bPciVk0kusKFHYBunCzCxyZEZULxgyx3Ttokfac56sGFsHDSW
XGKnQsjz+kvcAdR0E39HecQLb47KURPa5mxFMypmuPzl+vdJZ7ibUc3NttEc45AwC5zkIU3En6bp
78ZUxehxKgbs4X9FZrKHVv+pdKJaRTw9xTphDezmfqBqMwxSaukcmwY5UPevTFLNLXBCsXdnpzzN
l1RbmjymPmQDqBLy+7i5+8j7wW7LD8SKiWlvIsLrp+fMr1LouE559JRVbXtP+6UPfCNZP9y9B8th
I3LzyzIm63EyihKkUPs7Ngk7a8Jsg0K9zKEU37soeYHqOAegpcRVlX22Ia31p8/ikKA/zhF0znOf
oSI7VNTslIh/VyXEkC4rp62HY4jxvR6e+rbijY3G7i6axiLQZb1HTscEMktPDuiHLZptdyDHiySt
ZpLxTnFsssm+FgQSQp/IapyhBZUhfBuHrWs0eNNyK3TOQ7t0i/HutbXxx+ucU6Hq7goGKNRnbSOs
Rj9FmrUfCtXvrJkCNNk42p4h5p+JvMytavvvZdteZoEJSABID7q87nfyYoS06uXt7LCQ2ddlIm5i
x3wxveqBy4GGmTHirkSNBHMPObxkYXXv+9x4seeOQ1FILmLMxiDs5/TYG8tFmocs7o0L86wEBwPs
wiX9r0VM7J0OkLohjXovy7FbksPaLky/u2NFaaFuJMcJmwaTTjqeeHC4CGit5FwmRYAtcNh5msMW
4404H8sBwc9TR4X17Vg4XfjEBH/Y6J7+kEyV8TjX9XjQdHHzFyV1oqRi1vORfzaFe9OuKXmmJGtI
ta2R926gtdW5STPzFEbuvO0GHHhhF9WbsFT+pjCzW6gIToYucYEGTxwLt7r6+vDu1pivQrvapEzf
dkQRB8RT1B9j7F6y1n32GIDt6tqjssqfhrMpEUcFZc5pbf0autDZyArz5GRPh7GTx3zRZfrWM54I
w3TzgCOI/heiz9j6oyoaArkg7PSGeCSnEOwxcj/MLaFCGCdO+oo+UByaxeAx4bO76ssvfv6cjbE6
hwVG9KoD20V0m+DQExCPV9A7+F/niklwQm5Lb9WD7LkNsoPRRCLzh5Gh4N3j5jtbILAheU+CLljN
+q1lA4QCJqHbtBF4DqlhTLAHbKwIOY/jG84f72Z4UXrIyx58j6M+cbiau5G4SKiItAD/Nm8yzXCi
9SAskHQgIlnTET8BTyvjsR0lSdOed/zsMJr9bs9xux09EqK1Koodq+051GtcPSDhCnBcrpXfaw32
UpLr15QGlbeWddYubbrIBvsrK/9wywGuHrpp4EwzCe7prWj6hK4aqtr01AeuDpnEbKITSQvG/6FG
+bhRDKfFGU9O29nNvayf8hqVNJ+Pncmiq7u9RYnAhbrzeWsjM1w8GdYvaCbvFVnwN2pnMdoqkC2Z
WZ+RMyb/giLLnDUrm7vX6F/GDPVd4qSVI+9c3y6CsiIonvpNuxcajtyMB3Gw5o8RK0MyaiQtsWQu
LywozeatyIdbNuktBQocwGEf4NKQBEXiKXBkwzvp06WWxO4hVMa4g8laUyeXf6GGzVs9PSE1pzxP
LgNYbfpJ1RheF3yNfg3qjHp4isQF/SkOVlr3yYIXshmr8nHycvuo18ahGQfi3kn2VtSoYyhPGEzS
EqN34W7F4OknV/YB0oi6ZalGusfHxaVsJY7UU8AoYSwVhEVF1X1s1++mxnpnlIZNU0mvjhxCWgz1
Qa9wR85Wz/6LMUCptnt3NP/LTK1b35sv/cgbqAzFcJNiMVBMBljeb3qTzweDN4FI6mh8y3GNhth5
WQr18lA5aHqEaDaOlzVgWcUjiztdi7m+E5Y/3bqoOk2csU9lRMxkKr8XZO0cR8hrXrfcbDiT+yV3
KJIP1qblkd+kAys0x7AJHuV+ZNMFJZNafAJJiVWJjNIwaPmZ8jpO9H11ouD0HZb6c+qN1lfSx0/R
0HkHcBPlQqB48IqDZ4RoTk79XWkYcPyiqe+a0X9vmir/Dgpn3uHCQZH38mVZZmo5jslb1MR3ZzIp
G3RQlEXnUEsvrcM8N+9mJbSHZmDaz1mnb7vslM9mfamb9JFGGOc4gtdit5+LnYyZAGvdeAaCJQNo
FuMuF7hno/pqlY4IfCJZB63Qb36hfzRGkgPl83QC5VCPl7JBj8XIyYvvuNcYIGS3WMbvdsllGU5y
tZ0jzAbSmyBu6NiAJ9EEngDZng/uI4jpD9PxZrrH9PEki8gP8nq6EszVjjVle9vkObdmsaF180fb
NT2ow+x16JUMsGu+G6rRdwkR9Ic2sz7Ixe+1tLAwxPGYwIjvNnrePRqNVGeqHOlgsunlmhHO6hQi
gA3gkRwEgdexvaXlPJ/aabrFJqaPmZnlrEXhLsu83Tikzbm3r3Ga6PuxTd45uGPDRRy7QgEDB4es
EUyZZAsIGe5O7ezuwrrRgXtE3QFL1F6E1XfND/t7a11MU44POo/LoCbKdSpy2u6cTKyO3gxovTW8
B39s1cWY4tPY1/7D+lsaaevArfJoO+MKuhjLL7jYAnP22xutJ3IO98ogY2RHNhW/YQZCYp5IT3jg
jNqG/GUkbWhPSlLRo8wL9w90lwgTn4hILSRQI5gJVrc8YpNKXIOwsI/0pjAUXCbERa+TRA+k4mDd
jca96gNVOPPZLodAAR47p7q6mWLEIxG/SEtCl6unj1H0r7qLsk6vaHSc8tq/w5S86gPKksz1E133
05uaxs9IEXTOZr05NSLMj35cP+gax+CF8k+JGpy2fJwMBLOU2snMuy/G1UJQ7xSVxWubwka2HnyX
L0fuZUB4Z9k/6wTNzpJNL7e8PzbRaSD8bYZIMTJRbrnniqa0D2oVlDJIGgIUaSpctTF/O42hH/XU
fYWkrs7rL0aPO2yQDPvvok+NLTMSnEY9B09scF1Rx/fKhHlXMFRRXvKoO0UPrpTzgtFQUZeNNiWY
1O5ds5ihh1Fqcmv2rXvIF4iPn8xvJl9kNP+a7toO7pX9JPC4P2spxnIAoTgNq/pM8YQInHKZFvXG
wZxmLbAbSXlDYjUEgEJrO9v5D3PkYOs0/nMftX+MSixpSU6o+chrRSouqa6dUQSrKcBmeDY6F3C5
r/92/OyH1/TYEtI5v1aRLom7vPEmzKT7+HesVHPuYgSGUc3GyeZrwCcXTdUFGE61bcyMGfeU0GFV
hoBeJX64yuz3rjFddes+zXW/jfPFnmmXzwIoDvbAjSkjSK4NT5qs9Dc6SfclPmj2DaAqlARe5nD4
zWsvCIA6pwY7DxjA6tSCsAfB6mD9qJnjjdHVN438pTGetT7Fed17X6r3v0tBg25qc3+yHXkR9QwX
oUxnBjNRcRRJtRQBRI9mfiF1JYHoJBy16T21Qq4wjR//0Gz/vRqXa2CfRLuRZOVUPnAwO5hFPAej
Wfg7ilMe6Ux4dI1A68pzWc+88y7n/BnG4DmZv/GaqVVU44ste6hbQ/5VqOHnbPLKOQ6mU/bN9dBP
5+bV9fDZdzafowl7ajM3Tr+dnOHqx7hMoqrxTj0OGn4feK/FFsG8Mjvyae9bS8twRLrFQXZL6mGj
5cVHARCO6ytjEGPko3OshRA4fdDrlSeSm0RPrwevqnESn/QnLpUSzu/QHgc4YwR35ZuXeenebSz/
3OAyS5rhj5UBLIrMA2Tsvsdw2oc5JJ3eAD4XFyaQQyoUaDU5x5YXxKph39fjIJHOrapgOWVNE9Bz
8wALRQRghn2RIU5ovxNivQxmCKbge35qNSHutUsJb1Jq2NL+uGr6w65KSXrO5aFol/WWWgR6Vd9U
OT914P926LF9gG+nYI/DSBPz8LrOTR+8BeSG+6BNGO865U1WY3IMpfNp+3w5OReX+K0/3CUyoT8n
mKtOXaJQDo04vcxJv+/lJLDvDhDym/HH/2HvzHYjR7Js+yuNfLcCjTOBW/fB50kud83yF0KhkDjP
o/Hre1HZuFnZDXT9wM0HQVJEpFxO0uzYOXuv3aSPmnqO3GpdyhR+iQEhcgQNaPTVtcjITnba+hK0
0ETSSMPIHI/HuIvFKYqsA4O2xzBLV12pi6thMlJDqalPJTp9DzKio3Gc5/iNVhe+zZggmIo3Qex0
gJaYC1qZoJkW9cfa6XwktD4qxry7B7276sh3oWPZIjnodMSe+PnQtNGXADsWB9s8TH8jYGde3rGq
TaOA6CvQNAthL20yCKH5gWgeQ0w55LogL/UqGsdL5gGPBFMTjAsxYd2M+3E0PcR2wUSMZvLt+L1c
a+O1twpMD5DBlbK1B7eWx6lTF7oAcGcM7TUYFVxSukTAdN7iqfoiYf15KujR23pzQ2xIHsJ2NIzg
24/z3aj5a7OtnUXOiHvZ5ESYDpUl1pDINnrrtYdUdu80DBZRZWwTbBn7DH8ejHL57gfyWCVim0b6
G9mWaAOnJFmWdU1hi/2KgegiRpYBHzB7jEd1FaFzr+X8OKzhqBdrhAv2ccIbVsiVS/Q7Ww7pdaPG
AtH1QqxwIhHrQ2OnyNmiPIUiQ2TJsolAWZBP9ZEhDV8k5a34ylq6NV7QvLls2AwJkHKO7doP+ItT
B/NY895bLF8cgps328Sn4ngJ1hV9l0sN/4uiEVsO7je882ptJySJpd65r7qvSQkOpvA/Fpyj7z34
EiLQxL5VvywN6SZnQQgzmfdGI+eQgTyqtb7fY21ndgkfOwnUSMMsxuzlpffoU/RFyblqIbRf4WC+
d2ScLVr3XVcWr8GLb2NmfmJ+YMnK+Xelgq5xqWMiFiwwRJQDBE13Nc+X/6TVtQ2FqjnbmlDbugcj
kY7d2fX8F24OLH2Bf/Vr7T3zBA9nhjTe7jGQ6jyPRbq1Cu+QpNwkvadeIo1aFhX6EcTXJpohk+m4
dCrEeeFUPkDcmAlmCxK7lx3ClMKmJ5ZjnUbtizvfpfbKCIDR848Bpl5uJGRoRsE3c0aCLD0mi6LF
FKMkVLfoI+qmfS1iVMjFG4MvoJ/8mc9DhMCEViUP9o1B+YTAm4OCKuhuy2zuWkVLjCXwBJ0Ivgs7
KASCfRjPNNryIy79K+3zYRGi3wTs4HBqJw4eKSn+lkn4NwsxM124R1GMM73rRA+mpdKhmVoGaGnG
L2yylMod2z9NJESSTL5D92rUfCMzmDb4A+J8kzdHSh2aBLqiqsFmOJnmRzMUh7Z6MLwKBW+Sv0HK
QTnWU350oCCEJ7Ew5a/eaH0pSHuLNhsvGlX22poNb6a5ssb0G0PmgeZlfZ6Cu8CuLnL+wZrJqweS
g/QQwtg6mZ1lWpAeuk99yHZDQkBHLO6yJIWjCo1qTIniMxEWo/p29PYSUU8kyS333ENGxp/KOSly
314MWCdTgg9y8ulbzBAsULx9Q/Ohd8DzzoaNYOpPeaReinE6ka5xz3b6Ejpor3Wfs3++z2xyCIRx
NcH3T1kBkmdU3zL9kgp7sSFR2qYy2paU2XrSvmpltSlKLlkgIPlHJInBTdo0BHQtSlkfh457HN0g
K06NqdSkAxeN5l3mZsyvims5tWcaHAp1Xc3QxjW3nArkQlTDY9hlMw2KDlr6hpbSAaWYPxM6jGxS
Tw/4EuKZOsxM31i6lFcLOcyIUSvbgZ+CeLfKKACS0qDh0qZ7ZqafSs3GtS7lRvLtFf7PFzGG2PkG
Gql0jJSn+ejGILGpSONiazWXRoo1IDte+JTmM4fzV97QmYiTBxHoECUYny5DABKJQa+nF8lhMMIH
F0N62OFaVYM2oyL5k0KtU+qYOALMYq+m0Xyxy3rLq362TfpUelU/ulrz1hrdI75hOlPA3WEVILpg
VSz5de2g+2WUybH1+1/oXE/IBx+Rd3uLZiZhN3mTrKRtbjStomBz2zPr66RP60B2J1uZa7uEZx5j
uwnjxZDmv53XqBUvfi0vSk+QeSTsqmHhrCpmCYh48T2nx3A2q2ipRohM5qztovtNM+kkU9C0/o50
x0vWfk7l0OCVCRd5lP4qeMptx7n6RXpD//zV5/IUddSJtbV3SiNeNzG7igGJwoajlOfUjBbDCtNU
uyxol/7gcmyxkmeFv8bV/CdgHyfTYQ8HWcVElPSBeckxa/fTTfUP2MP0/JIDaRrcEWGFqqbbyJ6x
cRIROxEU+7Ypt3KYeedC8qiq9k3r3M+ACaGbXnp70OGicD4YkESVerzC3HForPYRe83KyfID+W3O
QlPeSW+Si9GloMpqRn3IDhscmEhg+/7F6JyvLO8focg/K3tHXbRwLSJDWnXiUCfaHmZ/yO6Xl/ba
j4JDDucmt9R948mXIh0eDcN/0mVzGKJkpQfhc6sjIPPKtxGNGidmYMM4sOa/XEbel++KJ8OZpkXs
IF3y05Oo/assy12mR/dhGfyiw/LouwEC6SH9KgOuNbPyiBtbNIt8cndRZhGLZG2NyDu50Iscc9eG
cwTZWgupUAR3IMNkjobInB3RkapkYVsLHfuzwxtjeJTbRif2yqNjNEpnKwMaT2R3DYtm6EvKyOmS
IHo1kkvpTOwhNT98Kun2aml8j+KyWUTUxpXJjFPbStP9FNILlvRw8Jdb6qXCVYrVk/783jKN58B2
XvvS3BdzDztNnovYrgkULPYZgkFHjbAotZF5XX7LfGqXsODc1Kb1kpPvZY5SmQCRm5ybGk3XGbhi
53PNHftvubBi7tS2ao+M6y5GkRU0+M4tAwrNaS7RYH3WAtHdmMs72VdgwTowGvjJXXcZwOP2zXfb
4iU7YxbSyNNfyFig7PDuOhSwc4OBOypaof6oEMuWe5QDJEGVolhbOsx2xdly7nHYLlnUVcBKFY9s
G238NPnJKU+znXDbYzjPKFL7jZniW943bxTPLWYrf69q7lqMV+EkrrIyAhZc3vlKBhu6p2uj1CGI
RSwGTMbegpsxhcWaCB9kewgQC54v357FB+m3Fna/ipwJ0eTeucP7kNun1lAdkBu8tIxqD2bVgIWz
XjiX7THR4RVtplMZ12eaB3dBgZ8OZydJ2onVLduiO+aGcVTkw3IC3ScshsSLguNvLmmOZJPGDoQg
jHq5eoy7oqKh/+VMcASLo9H0G6uvlsrx1gEt5jyASOMM/RXpKwovA7IqEVW/xVgf4krclyzYWlPf
aK+xWITYnWhaln257UppribMK4Oi10tnBDfYs58NF5dxLHHwFL5d2z0iFEPB6au1PxfPAY450DQx
SuYh+oU3/3tCnlc4TBsQG1IqMx51SmhxyHkAPOdQatOKUgZ2cCM/vYFpIU86MslD3VCHd8NJOvlO
mdVlGKJTPn71/j7prAvog0eRBc9JWW19I3hwmQPS2KQzD2mLLZZSAyYJk5AzLuZfcWZ9qsB9GyCV
gYUlBx6da1KYDbD5RtsSQgHDczLvpN1+6Tjias2+g5+YLRTLs7PoGeusmDOduAyPaQZOME6HG66y
E1O7FX2KRTLar8zinoL0OE7ig9YuMohhAo3WXjq63EVfvuXzImPYaquG5Fal2kMNiKcMphd9Su4Z
47xorHeTckO2ZWeFEuOmyAnnAH6Y+oTpYeG/O57O6djfDahyFp6y78bR+oQ6Ci0QNXqUGFt83HNG
2TtVYrFygFosypJyRbg4tGSOlZX8ooYGLRD+lVJIU50JSTc25dTo3yjVK8wtsJ9968OsDGAnw65T
/B8ng/UwCk5iCzvud6nktbOSewAwHzL1P9wppD0bzeIf2vvlsHOx25D8TZFLw3mrUYzYFmtWhSa4
7kS51HDXkvl3V0b2Vxf43zC7gH5RrlepC7BRRc+95t1heJzq+KRN3JgFiSMbvSfVJzXKcWeb1mtg
/aI19sJQDYLEBFks734nDUYD7mFnjO7T2Oy3jmIqGPnhZlI1p6E+3cGHuJh4l/pZZF2Y5Jhiglp5
XW+R+DUfjSLPY0hDKeNe9Trdy55NS+EmWlrlIybmeqEZwxnxwxonIOA2G9SOIA5nYelhcbDxhmXZ
GG1p/Z97yzLulJjNl6ngzJpHLHVz6Coct4VKqc5Bgj20YtBJNWFdLCy6DQ5WvPPEojRa0So3sb/n
QMpWiJr6beGHv4YEuoz+e9SbhgNxbS4h1x/IQQuXqaQJWhZbemgfWbvOaEqbDLCWfqNDABximmjZ
gT79Z9ll+Tqunbt6sIyd6uPnEYqerLxvOme49TOENVIM0Bg0e27N/sgmwNnLNIAxLU9e4t1XHVot
OgGADPP4mNmC9o/RboHa/rJ8GjlW1T8NyOUzpAKQLedtrWw5+wFunCMgGQSKJTPjtaXie+rCfpEx
WGQVyZ30zZbWNuoRX4EttlEp1a1c53V7CQ37q4hHJCYt0DIN4Q4ubmRKCl/gfJOnbLknfciPueKM
pAuaG9XsT4svUF7AbyaAzX1qHm0rBANqCygJEXbFti8pFHXlLd7lQx3QY0pARYKpbcy7wRpe04gi
3Yef26A7ibVgw4Puo/eZcjoKjOmumh0/eAz3zaytF68enoeFPdsYjO4yuvE+5QzVB5RQUmPu5EbF
Km4gRmEcPwVkdc3mf8a0c1ED2eCtcvsHwijep4JqbuxY+IdGrRuYdPWLMRqnXE6PGm330WUMSlNr
hfzfRby6oC7ck+v4KXDuWXAZF1FRPdpOf9GExM/fae/6oG55iwFjxMJkpaTeGu2XnxkvXoHChd9W
93Rejv4qgdWmemttCOmpV4o7pzsDIGbaDrxhSxLZveYAaonl1mkdc+Mp8ZSToepm1m0W/W4BNyBL
4aARm/wt8Sp6/cWYD/hJkTzQOV7KBq4pPd/Nz/on0OelWLR7v720QWavKFCAEE3Q/80hWYEedxdY
RDpzvLOs6tukDKU8bo40i7gAE0b2gBZ6f1C0NyDHzWoCyE4BYuk+chYlkM9yJm72VnNNlHHroxRk
dszMJy54xGjf4mWj3jGohCbX+qor/yExPh3Ko6VLqbhIvXzX+Qrlpf5NDG6/rHsVrZgtsjn37GMG
ogOaVy9V2iM/1AtnQaThQdNx55bTezr70rIUIQuKA60OW5AR3aMbor6b+Y3VtksLot5BcSyGwOXE
jlauUZy66fsbFf7v+d/lDD4WOhrJ2oevEyQj7EbYZPPxZqCypZ2IoQ15eFv6n2Fd3QqLCE96rqvC
nsiSDuS2YlHfwoY7ejk2PnIFWbtMu19icsyaQxs2A7kpbtccfr4WMiYFOfkmvob8Da95oyI2Dygo
CAPAOTfsB85yVuSMxzTTtRWVuANsT4GYE8Op8tgLzDqZDmnSTgeoyTiljENGJ5i6DU/Jz7fzQMO1
G73VEZVFZjOjIKBKHoyGgoRNH0gEAcQHQYoU/96cyfNh28AzbD5EMCMnnczTkMYizfesDBGlbbwp
ryZMZcjHhcSFk8d9uh04Pv38Rj8f4j4B6JrEX7LMtF0j9bUz/8p/fSiU8V9fIhGkM4zzaxHmmBuS
wNIOPcfbfTj/cspnrZ8//Hxm1KxKQ0Feo6jPVm+WOFLC6qA7fXn468uUnTFsCGOh/sVYNbhPZRjj
RrPR34OsgMiCMc4J2SXwP73gSd1aUP3WScMs0m9BRWMeyA9hltE8nJSBrmr89IEBLCTt76UzXf2J
Yp1pJEaObaeajV4LMjgNBvo/H/76kjzbeCdho7ppR8dtiCCWN92ErpImnsshtZ0rh6AtbwMHi/XP
92IroY75+YOfT6fzODmsefPfRyFb4NPjw19fYmLm8RnaR4D2H14DHzJJh20ovZq5EHfcn5+5Nge6
sa5B8wPKp5v9m2MQMq4xKJhgzh/M+ZcIVUofv4UFV1FrH1w0sQ0qOiMzIURnLrhOfGGQML6sjC5R
IZN7a8RdUBKefqjnD3ZUFoeZqtU0aytl3qWjXB3JFRvcQ+VE9IMBOacWkiaijnfjFP3yU+1zshlw
FCMBuWR28dzknMzR0xahvg6diRNSy9oBV5xOpwxfgr5+SLADLjXiv/ypPtVBTUZAe8ia5uTAKJV9
Vx9kCzNySIbzbHoIvryC4qvVGyJcyO9is+LqWyaxF6XN+CLn29UY0/LPtmC/88uYSHTWNfI5oKQb
ZYa/NBokGN6sdlUNOTMrO0E3iQbEjY891uQnRqb9cj+SGEWiDs11t6FrlA/VGkpmc0IqAW7elB7P
fojDgwYjgNU9KQ4MBZquuWdwCZSfwEH0mCgzxL3umnMQKonAnPNWI5qVBSjDakvbNrnoA8gGS21E
3bh7l6HcItFQPAiAxL7nYdZn0LPsZqO6FOwkWVmKXT0xhW+ylHaKyyVAMGh7hY0aR712Rp2dGjge
ayfC6mkahM+Hpkaj+s1PI/PM1t4hMO66deaInFjDX5iS43EzcJpc663u3FWl9oSolsrVuA51SFZw
IdL5gKz27ifPhTLqU2+mQLyVyNc1SzWH8fwXzUFGY5hrOATX5TFC6/cD6EryQJ6Ebu6dccw4B8ND
LBP3FCQOMqVJa35nBhVT2BTZRvpxtSZW4x2zD/OAsnuX2hy8YIz3TgFchGmvyR7iXBs3Mc9/YnZN
Z3iyBXXSWFuHsiQ4qPnxwYrG+t3XIw1kYOyrKkAugpn+xgOxhVr2Yrh6yxgWCEKVTztrhtkgxOzA
PyzNbtSPCISmdWHthR67j8YP4WfEZO2ZJbY9YIBgucJ9AWt3KWwGLrBeF0HWRFeYeRzKdUQHqo6D
cz1hefcof3qiZq2u2w9oILFoY9McMErtnQTZ3WhvsfrYdEMCjPtTitsYZRqDcHpSPxFTpdA/00Zz
LslAaxL22bGYmOMAwOtomAf6tSsn2BQOWXaBCjZ1w9+wGbwuikHVV3C8+6Zx8vtR1yr65NRAIeEM
HaO4p9zLinVvwJuS4JshioBZiKKuBTGohRtf+tHRTkNG+7zfeRxfuiR8+7kn1IR7QXKY3WXhdM1T
5M7xWGRPMkteAr+1ELqnzYq+UL4wRPQpx6h6j/LiUEFXuA+y1DjYpU0IZpLo2jLWzQY0UiY2YC3s
jRharqQe3cRg/mJgF8+5EACfujHleqQ7Fg7EyoNBROOMf+4LACLzLxriDmDAWqOARrjJhmAcOYDZ
f3JJK/y+950Q9Hw0ZHYlw3pgsISTOUV+Z3VINQTqSivUkS/ExYtou00zo2fIvIq2mKjmnGk6VnkG
gR+C/EOSwgby2Ih3cHfcpSo8/MlNnAHx6yELRrHx3DZpToMGnjGeGfn082L9WZ/hd+vBxaz88076
OttJxVGtKAIXXLI77b3CbX4TOk1V7bjFXV9YJg0UzSYXh7TEtBiOKKnF3ZCbz/DZbYwSfAUL2tob
UQMmnNCsdoqdtRXRiC99zz05jeMtbJ2st2bsL5VnHJ2I7wTSnJah18zBr/zIwejQC1VwJ1i4x40T
cWxvwoZwwaSjO9CWMFlq775uxwZRBecFupPF8eeDRDr15/+EoO92nabYCUsr3vd6bK1kRrqX5svq
JAnwwOwG58tsgr3y27VXOdSdjLhfhiIuNq646yczOKqMAHV7wE6QRAM6RCXDg6rSZM38b2mA/XrQ
++hDsbiNxDSS/VSc444Iks5A0zC4zUMZvo1kJJyQs4NvMJdETBn7wK+QDY7EHpWucTIGpZ1w4GxC
pzVOhUVlrCrDuyMTw9/ng0ktOT+MzUR/kC3lMIYuh6omTTfA7oDc5dqlwJihtzYrGSt1gHH4bCX1
um6AE0SNt8HT1DwwpH9pKh+D62CHELyDT8aN04kr1C8p46Hu0AXeQ5GKtlEdt6tBjpybfhYxLzDv
QiQDr8nVIZZ1w2CDIAcRp1szR4EX1fQhR/UVFq1a25nixBvtmk4L6RIYn7E+kAmjWob7aV1iNHfl
0Wxl+SdErJHjyBvcc+gYgajMYKcwaUiEmPIXI8zu/MgLd11EmY6lEJTe4EWz1xunZVIV547NAMQb
36r8r7bu7zOcwNcgoMv488vnVr+XOlsqmXwPiO+is6G1q7RAaBJr1XM3lN8dun69BlgPE8PcGznR
GaGErjMk1mb0HH3R922IEoPjkKmyEsaK6e4ThdVDFTmkLctawI0237E8LoBhNmeJwAwIy+jd94Px
6Umz33tV5t3rfU+P10LrOcuo8HmtovQ+KNz2s/GwTJLkWj2GTYa7VrVfIQJCBHi6vSmrqtvqUL1O
TkgbEqK68dxhPrBbRohhW4SXCibLvvYDe2vi8b4blfE44pIIoNa/GY3CXCo0c4vulsrHDF5EiB0q
SIZLOtlPTlTom3xI2xP4RG/38/7DrIRSaHK6GSP76Cke+J+t140zyPoQXndmi1qx86xHDVbRfS4L
96QTkQ4OiZ+mEsveRcZcCCFevkJtiQ++QVyGaUzwL9jHEH2eXRKcPhtH/C6BXTnJW9C7eEOJOH3q
65hwz8lN7nvkTGSvjrtB2NUmnuYzMJphIZkDSSntPfcNfdgRcf9gcWTVfO4Qlsf+qNBwLjpL7W17
SK4oaBDKzMSKFgE1Ld/wYE48OW3qhCsn9fqzRrlG6JGXHKLK/fj5qha1s4ncIL8bnPbQEXSyruTk
QCTVnUvcaA07Xag2gx185Kamf5Cg8DEk2Z+fBCJzgJoLjcpl2iBqb99oHLQbwFeEdppOvs4rnxNS
X6SHvz4TZnritu63VRUMO+EU+h2pHzmZApmx9gdd0k/y620aC0o1xyEuF97pYqjcYFk4UbezgRFt
QMRku3F80lEgHPyKAUxkhFD9svo1t4sPh2Nq3Vryye4rPGjzgXJotBpVMC6GSekZ90/5Ha9JoPYf
6ozICFNaYBjJk48GJ3uxXCYAE4OuTtOjt2kM0ZszyyOPblMXCnJNHogNqU/Iwyt4m7R0uvPk8wwT
d9Rtc20M/SUS+nGNRPlrSJiGibjTENrxWaD1r6RYWptpLImVZUE7iYAkpYpswpxglD/3kJinjce3
VUukTbTG3TbZNo6NqrjY5KiKzr6L36UexuiXCMvTBLPhRZqds4a7sYu00dnUaa9uhnPSynZ4Dz14
GNiGh+XkJTeXA/4Ls4kHMYz2zeZcQ47Ga50M1Qs9LXdtiurDSfA8RT2i5TGFEovfMvsUROPUpkOp
HYvnOqXlg+q5P+v4I2w76Q6ZBe4UIZR9Gwb660H2UmTtXaFhAQR2UZ5c3Q0uCZZRZlmufAgU4bjG
pEBktfJTiZTdhOSSAFXjG3yXDcYo7cp04IZTJiSBQslHJEvhSgRorxVF8zGY/yAaPdRsmqB7B8Rm
M1kaJ1vUH4ve1QBZZP1j6NIVoMdgYg7z782GVpgvkJIoLPMca6RxpPjPV3Tx460q5Ict16mmy6ce
ua3XEbr286zQYiXKhfOPLTp67sZPxCEVRi/c1ygZmyvUt3cEhuEth/sX92/Q2WNsN90mmIr0rR5N
Bx+b6exg85T3vh7dITK+2Y1u/7YI55Z16r2Hwfg+6c2vqS6Ge+ZT2i4nPXtvaJrYWB1TA7oZ5drS
hvyx99El2nEm2CX9YCsGdg8RV5gUKnGC0UJzOsmHJ4d5FT3p3CX0Wbu5HCW2FVF7x7EADNT4BNvZ
ZMLRhgnA6sFW3pEV8YouySAKxUeHxx4GDgg/ArvrY+BGd5HZTNs/tzB2jyOcRcJsm++yKz5oCeor
mp9q11kSRqJb23c2jZ5thZyYWyxfy7Fx3hkhXBNnGLlooJ2mILH3cuDKWekgDj8G7P9vVH9S5dc/
//iEOdDW6uEriP7uPJfe/+pUv360HzXedAhNrdr//ucfP3//T6u6Jf9hc0aWjme7zv+zqVvaPxyL
tBRN6q50OLC5f9nU7X9IbAZwd3Ci61xY/lFTdG34zz908x9Q3zzDdWzbdGZ8wR//9/+ACCDA4L+I
B81/+/o/8i67FFHeNvOL+uM/yrnZXuTza3QMcP78FP4zHdfVTEvnz/+FgKCXiMzJIGxWPqHXiwjQ
uo1doPY+EDMgXG2Dg+zFm3nhZI35owPhHCQcPag815Bf0PPjPvfxvaZj/mKyWy/gZlz+xfH/7ykN
vEZLs2zXNm3NsHjB0vj7a0wmk6IrMbFQ03RWagdl/jsOEaBbFigodx9P5jlyAopFUuRp1zAiz/4N
KYJL8fe3iZfgzBfJlHABnJk18K9vk5m0/RjlGi5IiP+asJ9i6T6R15su9NB/Ys9gNDuSzPy//+a6
+T9+LHeFpzPjAyVgg6j4+48tYzN2p9LnMJ7WKxpfGy/OUHLbq3q0ZlPfhop9FaLX9KNx5TpyYZfj
voxf9ILtN0Z4BNl6JGXArpNXRSIYwpTdaIobIrq7yMnaVWyH/+5qmdp8Pf52T1kuC7yB9srUXB3+
wd9f9ZSPpIy0fr6y3Kp+csv2ROZXcKPvTeqjZtoXTsPBTnqkSyo0N0g2q5G9ftYM2Sp/5YF4n49d
Xz1RNgzvcpLYa3uCN+/hXIQamaXgbfs1hRmD7+wOBc8pjoYz2pRtrEBXWdNDFhUX0LBbBqFn20PG
HVk39OT7wvY2JnpRJAIbF0Ix+61GKoIMjJ3v6VR9z22vKCNcnDFMIwoqX0J8PHiK5makcdX2cCwx
ObPcryeauGbKsaiAqENhY4f51q7inS+mu4apjWl2+6n2D3iMd6GyVuq7YcaS28F9qauzHA9F7Gwn
pW0T8PhqkGsoJ1vZVZuKcEPxGDThAxD4k4/K3Aj8jV1ZKyIVN146XKMJjqF7X3n9LuwY3+BUxPFv
L2VVPBE3vfdKDY8lNaqWo4gQm9JoGf7VCCuiAIyrUYhF86jV42PUZiurtPeEXtw62eAMJ/GTYlB0
c0ab3M7MFUcfj5nm7LtBPs5c/1aHApFWZ0VsekDCJiXMU+lOu6pSv0wMOwWaeZSEuK9U6oOYwY0k
goMoQheXZbQoe+JhQ2LTZwCPwN6MZKTtwdTF4x6l1CaSnDsD+ETWe0qLtK8BKoErGqJu3Xj61naM
B6qYpZfqi0JrAYoStzRAgUNH4sl7fdS3dQNyYetE/Z5eH04r9ZxJGMNd9FohzR3D/jmsyruWWIJ1
7FwMelWrubIiFjSjIw9UsR+bZ5g9sDOcFp9wvHXr+hYWXbJRHqTZkZAib5iuQ2ZQJEcwidsiqg+2
YJ6V+u0jffTMcqkNxdmF+tZIi8xM2iZ5BmU33dgQFhehLZ+11junpXoGcndlFPiJY5ExUHBvKpv2
zHhl4Dyf6N3zoGWvDsL9BNeQEeG5nKzozrF5r0z7Tlg3LeJJ0Qh/RROYK/7HyTuhDyvc0ZfUh+wZ
4K9ZtRNtsaomg8SC751vmubFjdXRshKQxgM9mG+hJdswwOxVZ8cB3H029xMjd1fiPFvbJteu74TL
8chEi9UWJ9/m0OU5H+iD6csxRlsaGpE1ipigIplDGHGzl7hqvY5mnb9x5bgn7+qKcxoR/NxXnMEc
mNTlifb8TrfDPVGANPKSS2M9WUa1cZNp5zbuhkbUqqWBUWnOzmb0G2JW6wwUKRbRL5PhIXsluTju
0GIjd8coOS+NyAOwSvHopd01GK2Hbj7WtOlFC4cjwrqtFk/QbBknIbh0xSV1ThhM6yJimkwkj9B3
JmldLZbOEEo4Poe910B0CwFweTAiJpsYqu469xFEOh6tSNvN1zdDTjer5qLoFZH+kvvs4NCaKyfn
HJfqiFAVTzl5XKp4RadD09d27v02XxEMsCztl9b9bRb2qiGImQM9EvluTQN7M18jJf1NEjGYLCAw
kasLnis7N9u+mzYtwD0EUFd/HCE/pqdWbJXjrGVhbc2hWyMjW5JKyeJx8QvCMBNzU/LYtuqFeD0D
kS/q8B3OjQcW3YcqT7/TiEvZGebvwS2usg0J/yRSKHCE2hiz4zew3FffrGk4G1etlZy1gdytmFB+
TVrHdWQOHQQVSZeg/pa5hOxMAC40/bJbalheh1w7Te54CPN4H2egB0rrLcyY/ZFft+w8u4FpIz76
wH+E0XEpec9WhjX0eMCEg/xhOlsjWb8ySdZVZtyJ8p5BzqdNd2kE3Iev8l5NhLszA6kgY+aP0t4U
I2lmQfooBZSTTB7ibFxGBkhPM7jKHJvgPNTCmou1OHmNNMIRW32PjG3da92SDPQXonoFnef0PAej
YulbDLK5GgmxkQMmO3CN+Am6t1BLWPiDnRsPt1nO07EeQBLYijymdimTiDkDKsXJbddQT+G+RY62
1CLTWTqhcathx1bB03xwwKLpyjctyw5aj/p8jCWNCt69Nm1o11XtDhZOuQ48F21VYy1/Hj2BoUGk
NRfRbRYNbeZFEuan1Dy1GacuB95klt5I4cyWcbEfCdSs6oKBY4m8zdtEHH7yLHnjpLuwewsdPp5j
nvY4W/p0Xan5UA8Gof4eBEUFoRpnp8IorAJGpfP/A4MisdKiuKkpu0GmvtXJhwrCQ5ppVEgZv0Pc
k6OUkCSIdDK6F15zhU+Bwje1dlA5LrbpPblF/O1X8bpQdUjsWH5X+yBo7H644Nnpq/DbqSr4T+me
DhDR3BCsO70dFx3krnaC11PYNsla5ntdYCqWabHSBySYXBgo3GV+yx1jRMiNUqo4NwV66OIbgw8T
3HI5v1OIGXheScQJxpb3FnPhMs0g28S5i9/ZTP6TvTPbbVzJsugXscAxSL6KpCRLsi15tl4IjwzO
8/j1vehqNFAFdDf6veuhcG/mTadNBSNOnLP32v6aTGEk2Ez/HgsMGXczGWEw6Bj5USb3JUqUIdZ3
lW1HgUiigCuq5muQULy4mJDJGfdQDJA0xMqLXi+DR/7OK2/PZz25KKc6yjSLmKeYUg2aPnDofn6A
y/Nld/S4Z2wGiTWkW92CCZ4WX8XAWGOa418h+VKdwodukarGXBjtzWDxBBtWZVgut06ip/4Y83kK
phibaGhHDA7Zsl2Z5SQIswFHK4Zh2HRjcbYLfuYl94RGLc/1HrOWKK/FnGDaJJQ21p1vLVaYfvHb
fcMXTfr4d31+ZcUFQbjLM+D99zbvLN4Rg2su5m572rcifQBJ/+3GJrntYY70ML9tHJd5qp0T4ji9
9VIi89f3hju9IcPn0muKb7MazlWb3KzJlIspn1STD5C6hMb0GO8mN7pVwt+agSRCs/ya5+5jzLsT
cbcHEJBfEakgJYap2UzKpREmN2qNrFub2VNfPxt6uOfFIxQERw2m7FOZpBRBgHDn4q4ZMB/lRXYy
ByyeGZudaJqbIbN3mE5Gmn/U5L3Mg5Gy2s8Y+pCgi1ZAoC5KOOtljrhkmcdPa8FEV3Wml0/LwvmI
SMUGWbg4zl0WDRGVGYzVwYoPJqeLZcQfY4WUaAwb0ib4DipdI6+serDH8YNeC1qa37/3k6zZpwXE
kTqWx9RkBSiTOZDOZezzgX8DCE05sz4GWAVc2dbVPIwSu0vxIBfSaGFbYVTgudWgrvEFPKI4PY9a
+ls25dlEmmUzpGGqiwUCSx9LiXAx/OtINubdevXpxm8bUb6P9pCqrrEeB/uCPlP6WqeBVbdPA5CD
gKTI3HFZ17a2561kR9FiIoNwjddx2YLbqI9GHQWqwoS4phNIbvj0pFlXM+H4EhmuH5yG6NOHirSs
Mg2aknUddegCNMd4cLHHsCmp/PB69NuFK6LPhItvgpcu83OohxQkFYIeLgVQ8smj6ukrqo2DYBT1
n8MhJ5rst3WczxK+H8hN1Bbr64N4bmC//XA1FGPwrnY1fXbKex4s0jHMny39vDI6k/vyPFf8LdBZ
GxJF3XMMapjC1VY2faZBK3AfNayZBNNBsipVZoALj9ldN+IcgVCL9IAu0pM9rCExCaP1MlYDsb7G
iPQO89x81iN2WoNGKsuYtAINHyHToacQ0oaXt+kVlxg6+oQoVRpz59DJfyNuqECvuKd0wVBnSE2s
jGJ50gNzXhd/HFLsq3cZOhW8wTbCBuamCHCqQK8S2gg275LCN2ufmTViheLgTaTyhWoSpIFzoJ20
IoWBsvwQ0vpbOvI30kbyhbgATdiafNQdLHGNELEZ2yHMaQAI89MykwenmTp1hXvfZ/xqMQtazeI8
UWWlIj+r4EQ3sJ1YssgPeOJXRYlPGW9xN9lPeJLOaJnVv9uDqmOQr8y9ux5NzEB5Aqb53Db93eje
zxk//+xw0HRKdlZyzhWjOqvJp27QKeC1ySp+2TU5jcL6Bhw1nhLxpEoOKnMuriag242WonVyiYpm
b8tJY8aQMXw3xNcBMcuvicZrkRM9N5WoVnJuBEGexb9t4z4NkH5UGsy9jG5JswS7B6mIFu5Jyfgu
LZYKrI4rLz4ot4ynq2fWU84Qsa3jl7/1kbV8bUS6v/SR9pUurxPCp40mkt/15aR8u9YwXteXNTQ4
UO3muYpagl+dJz3GEW3Rh1j/tOHGODA2rUiu66cEMupkcyqbTMu6BmJ9oxF39FnEeD3kPx9w1PF9
tc7TujsgmHtKMRysOz8ZInpQOmAOVNSN02dcrvlmJbt/iqOGqEdixpG1jVJJNuvDAWB27+by8veE
GUNxIuF6KNR6n88tx3P6obPB+boaX+OQfPRx2Ydh9vy33f79GcJo7i0mx39rHUMmuu2MBjc/U8Gj
Wd8fk8/QYW9AVvwEpMbytKE8k09ypgGCRWPdwFrWU1pem4nvc/1cFGgWG0WhLVDfCSk+wdPyG1lx
rfviqjD62xQ1LrCJzTtcRzYYG/rqnh+MTleRvYSFcizoNMRFdauHPXFVj1RPOjByPDUhemUeKtfq
2gKXMny4Bu6kDIc9uZGQrtzXKl1epa5u/36Cvx+FVJllrPeFlRxsssrRlhXXSvBtuK75ndzlNcti
YAnXy5ulW5/xwkGxbh9/O4USFdce0xKmu8OSAITSvtVsvtbUl6bWvZWLcUZGwRAebb9B3RNTfv29
EKPFXrO+mWWRf7YyYJNZWerpyer4Hgxd2zvo5BlZt0VzWpQZmQ7kEooDzIWtg5DfJMAJapic8lVn
qaGmzYNEVW8yxdzgMfIYeB0XgexSyRWSt5bqdoyNX63OHwcF8oDof4p5eTKkCLpeXBZXQ4DMimxP
C+FbbNoUkmQwJ270y/lw1iiLtFkP6C8EkIq26xGNS+AaWdlprRV1RwlMBgS00XPMW9lfhYvB+3cB
wWUhPuP9/yuM4vXUjCXfX/1SDtFTrnbbzHJf507DQVi1l2miwG5h4lYCF5Z0afQzftsXxsAeQG0j
2Svzht1nPfoY819zJfm1MNJYaX3pWEZWHv3SRvFGkZ1UJJRkmd6TwcRiRRriRwtOIF6/Nls3YBCy
m5mxkz/TF95kd30PhVPXP0JKOx8p60TkOe7WpfZxI6A8jPHOTGgxNcaI9ceIhmg1thFJuoEe5i4o
8dsLEMqt1JE5YnhP0kAf2uu6p5Z8/AvfDuytc2ixUtY9Q63DJ0VVfioe8fpurG9tmkM/ilr+9ERf
hxXAIOTeziY0cq8hyw3Q06mP3af1dSkw6ud5fFk3l2KBcjlRovx95TgpzuuuB+x6Fdxey9Ta07wx
lTewbddUuVXTCpwLeGNHeflb326IMitCXJGXzXaS/T6JUaWrLq7qiA15/QSXnhSXtRglMO4rm9EE
8YKvz1+yTMj03ZcokKdKI5C5ne8tgw51CVF6rhpE6ax1TWEPuksS8aMYlIgyAr7CV4tnRWdbJ7Bx
4qYKG+O6flppkfkzIQbbUK0AybXtjZbhtNDk4Iuc+ySJyCetnI/rBrw+jzUg12rsO44mf8QfPpfy
eZTyt1Kza7/2SpZxeQz7/vLXmWYOzVEyiiMsg+f1Af0tkPU0maLXMJtggOozYJ6p/kYBkPrIgfgt
7OLKDOg8LjjzXZKgNssScqAQKtqBo2fLaMVGqqwqPG+PSBAuZsTqmqYl3a6/54+5/OC+ncJDcLyi
xrmcFRNwuYhkoMXmilqC4ywdFUl9xrxb5DjUJmc6lgaas0ECcqONuFF68dLkhEAgocq9ilRDiUgV
klKX7TSSU/OUNBrKzL5lt8hJlQgUzgLUnctLanAKdrJI7wm2bhDdIHhGV78DrugZ62mfFWbHHjpK
f921O4h1O4bAaJPJedsbOKP509lHlSrcdS238kTd0UOcOJl0SEIxlNIDs+BLzTDRTjAZmE0tUS7S
nHsnQq4+YAyDs1H3nTeNI/gKaDfH2iprT+O8nGp7eJ7r+tmKpuYL89x7TEcsLKY3tYEPQT6i9kQ8
mAKS4qwrQ3qpkc1tHeqD25w28B5JpDyqcavwYRc/5C6Dj7ZJLZNF+21MCX6C9ZcmccJZAkpn/ZX6
D7pukX1mVwq9NODp2/95cqCtA4l/68HbliOQ69kkQuAT+9cefKiAS2xjt/TXzmwGWacqidkS4ZZ4
g52DTJadnrP9IFTc0Ei/bGz2smbkqd9ajvr/bOt/zvn+t5Ghyrjtv4db7/si+mjmfxkarn/in0ND
Xf+Hs2KjkSUz/XJMm/HjP/nWGtNBxlDr/yzw18xZ/mtwaDr/YPgiLFcFfe26Yv1y/zk4NK1/2CZY
a5VJI5xBQLv/l8GhodriX5eYuirOLAFKm3/SLcP8tzFPlLQJ0Vx27WUD3oS5MqqjmllvXA9u86q+
R4AWYj2nWnTwCOh4+oMJhG4W90elTKdtXCmRn+D6M3OsbqrIQWP2VgQH2TmrJRfgFKOxp97VhbZL
phVYj611tnrCE2v64otIKMCicECSWwdOOSTU7zC7VNFlQdkRKlfzH2iKRMOR5n5r24Wvk9Y5UqMH
VseN1s0I5k0yOyGru149/jOpaqsdLlomhDEWYcOlpI8yozw35qEDFbzK7kOAV0Ft9cpL1ZqHAkW3
EkvMmK55ZRMY9qFB73sYYwfblD75MLilX8C292Lc5vH0HJq9r0ZRhGzVfVaxbCc6Q/w0tPylxv6L
fJGeCOIK26UpkBVcByoSTdK07ny1mFHyRZTOo31KydplMKR6c/vpChAKIkQbgbNsPzWzDeknl/up
H9+d5dIoxN2PjgHh1e3xbJCwG9q5BUu3eM8WvHsy/cm68QlBIbjguf+waX15UjC0MtZibvpxGHJB
mpDSS7uPPKyIQLTc31Ar71iGHXAe6k3TpVTRVRrrknoHLZ3XTj1Jtpb6voivjNI6CHO5Aw1UgB2v
gE7wac8FWYRwcFZcG8cGba5MHjBSBVWNv8mdOZ9SAWAVr8KFQK2t4a6gKUsy+a1R5SedfTM59k08
ohWv0W17qdOj6+USt5DbSw8kWsnq9gXrOW2VeXg1BIbdhdjmSFiMIx0uJREaDF8vmam5DhtmyoW5
o3VTNMavadFk1Ro85Zn+poXvPZwwTcm+oN4qG96MLqgcJ5hD0MYW+BYlP7gEdloV0kQSrPzBNb1a
I+w16ZAuD6Mg7ml8jhX3DO73CWVJ6UHnpfzpy509GWTE95MncSLi1G8CXWBDTHVmIk1HfdZnyQnP
Iq51CTPO1OfjBDLN76bXuHAGfGBQ2Br5g1Q39Zf7oRRYD4dcpzZzJuy/scEnavhTaz1XZpqdmgF+
BnmjKPj7z2RqvmXLfFYQA+ObEe4cu0ZobRvmbhbDbWq+0znRVyXsoVJLzuFJCYysgINhjWOQdtwN
U9Fsl0h7hSmATG1qG5KOO3urkf7izV29j6FZo7n7dAAH6M4ofC0p/KGjP5TrsIplHe0shYTLGrpu
Wy50VZi3gzl9QcvLZAWU3WayF2WL59Jv6kn1sXrpSJXWQHl9Lujl2Z4GxGrTdkQ6QcymTFmcnyzl
8soFBxxaTRvLTdeo92X0QUngH4lcF/2W+LTc9JEYeWcr8MnsspqEOQfX3EhoMZ0znJZilsNBRYFj
GGRjFilgBIckXEsPxhZUTZGrl24q3lWZBMUyQgR2bAPT08zCaB0VHKJ8MTFdEHlVfGQKfukIJoy0
cQXJyf6gv+4TH/tazQVA5p72b2Ob96GFg1P2+dbFF+XLAqSDFWNRriRPeV3e04I1hKTWLaLetZq5
s1sl8oxZUfZkiiy0gRG87WzpZP4wFMTzjliHyAcuvX5Yd7OKSytIn2Ip6M2NNTiqebwx4+ZqhORl
GxVQaI1iodEVm3anCbxjzLDLpgiukVY+K0Z3BAXnTcBtKcOQkDlOxXCREYgav80F1KYlLmH8kOUb
6mQZkHmD+k6HQmI71ZEK7jTBPtwAM7aDYT6Tmo3henhOY/J+aqXjau98LqlFulbrWpuprL/RrQVN
YZ8tNXu3pXJDSEqNBBXx7zDTym0zntPgih0jSyxCjhHtzVg+98jQ6NSE9nbGkhRceqDuHnYh1kOq
kd44tKh1p6cI3gueSopFBuY4wfULmve7CTQBaUEE84FieDZyfC8FHQInbqY1W+1Vy4pdwUsKnmVx
9LdBPxkaZWlm4wKe7K/QQULQdTdjYe8VsJmbzoITYue0u5LS+XHxFI26RaJpe4tXgCA1u4UAelB0
jDsG3kcvxUOyUQZCxbEqI99v6HfS6JzjdUqEt8/W9F1jTRj3RUykU40M2/F4Xd4cgflbiXir5yg7
lzr7gsE4ArKZ/pZmJKeRhYkkBECGMuK9QI17mTp6s/Mggt7AgJyrcgeT73GuVp+2gxaono6ck28m
7XsGFN9TmDPDdd4zZRkCR3N3lV5Vnkx6yvNQHhqDdZOGEx2siUsDvkK4OtlbKLVHJ+kjfxhRGLYF
0xjEt+t2Aj8Xd7Q+jzk2WCAnvMIZAJc/sgrbASt2yl8c0X0zgmw9F4IrZ+XXrDX0RsOFgKIZcmcI
e65vueeNsDCchEFET8q7y5meTRHlAiEZzHetfY03j4FCjaB+jj3Rt7eayxck5ftbU52gqwhw7kYV
4wANBA8RuCes8C1ayJTKowMe9IvOR7mpakBAZcGFLnF9wcuFC6U5NBBd90pGdAc3tS3wv5EHOBw4
ndDZlyL0BHssuMp9AcPNJzMRwrQWYnp3Rzr3hAAxw2ZkLtFXG/EjhOMfeCHnivhbSiPy4ps306mU
jaqzElO3e6gVnpta+ZbV3I/UCbwFSEXoHlAReIZDq35cMEJnJupBk2RXlVFT2laaNznXRnDxjzL4
EW4mP2PDvbcjSqZlIoMXD9bNkM6kI1SARbDnN2bGXbdKagInm3e2A4xAcZAL9abtaeZMoKjp2ncP
oFBJ8KENpEfMDkMw4C12aka8L3bNDLlUxQ5PHQnX82L5ssETDcyH2+PDMEbDVo50ZHIEA6We0R/u
63pTwVDqLOWsdJiTmoYpbl8wIHDNgxqHJFEIFk0RP+TAtIljuK3xWGxcg9z6QgYZTDPftsifLtmQ
ab4smy4LH+ul5+samJTDHpEN4uI0VG4Kh9be+hytsX11FfLalga0qzNeZkzy1YKFwMT/WnXNCZPV
w2x3WwkBxot766ucZj7nnt4yWA83dLjqxeXGzSFHJPday3DKqC3EySUzO8i9fjNM29Jq2RAtZYco
ifumSPE6wnoIsaaY4QO0ihqjJ3AOBZbGEIGEV0ogDrTYboE33ADiD7plfitUPGTqTCKGuT6JEf6j
OYUnW/Bk8whwQDJnBFrrtkcwJBkrN6XqCqolVH7CYDrS5nJjYvIRsXOLfWtvzHK8XwhgYqfySD59
cSBJVXQPKDj63HeRSLlLeZoGT4Kz2ejD/C0A8uHVfXDRm+t4lEwr/GFOCIKPPcRlUGQp22kI32eV
73mulENJaw+oDGPbabJ139Ug7xDhWSUfRV7Om9ZYBn8taxJBrrDMdk1qgxQwCFCgLF40ugqRJakc
xu4XSkYgIoPXLVU9pUKR0YlPSjCqVtkeolGLAr3UeJrOFIy6e5rCJ5ElOXar9GMxku2k6vvWnl/V
NSZZGtodmyR22wapTp3ZqPet4qn8cDPjZ5bVsndju0MYwomD74LafZuE4tGu+hiUsxr6Rens4xQG
J0wBehJzsk+EcupaolKlWr4ZKTxvQsQ2A1gGiufky0WCPGfymlatwTikoYDGe2VMM62Yvn2ix/CO
WwUFPBnQ3HdIuzawRy1VuluMsfVz8UbQBZYTmilqNYAd1+2vtFjPzMovxwi8VKt9mOnyKDvawqGz
fCfvambHiNAJhbHZG2tCz3m/4o7ZJejrWW3pVYTERDDjoJ9+GGDP48TFls+oGpWz9TMBvTgZLKCb
duRYbEkeoBnfrpOOKmNrUMovJ1K/LdoW2DeqcUvSGicR/9mMgYw8Sjh0cXYH2w6o6ljsyTBUPZpV
WaCJT8I3VB4j8BpT6Xep2RPYlyMWqomnCwZqWX2WcEAXWjHlyvlSdYwD0ZpgnwFHNWiuxponFHjA
mi1PpWtDNYEYxhiNx9SbQE1oVB3ldAztwdjp7UjaIBn0vWFNO4T1h1F/SnBUBUgvUDy1Q7nL4GT4
prN8WMQZDTC2H8MKgHNChH1NmiZa+Fcrjs7EswZ5hS9HFxfyhX4JanlcY0cz3T3MAuhMrfGOQsxE
opJk9yAt7I2+/t+YwWZOST6rnPE7VMwKR1SIjyNN/BFBW97XBDAk5MGWDRsruTyhiM0gL4gyJP6d
VdNBywq9MbaIsXbcOUh15PQGl0sZJ5ekzB6HjL0AwGzug3B4dMzpLOv8OYWhvNWW8cYBasNTP00L
CL4pQloxpO0+y4dT7FYnRH3HxLRuk0p5Ws2Y5RJfdf6eTYi7wuZWJLE/5lW4z1OSO9uedwMp3cka
BLa/7xwf48YW+XdLLeE5xEQ7BrOF1t6CIPUbMX5x8WWfTtEvOmQfijT8bEb7kz6k2Oip/TyyI6Zd
2XFtI9dIcOvGY4V0IYzSPexyxesSALrtabQ0iV2R957E7GT1p7JfqmULpLHv/TlC8ipdLLkWiS9L
XKOm5MivLDFsEz0inUTPtkZDGqU+Q+tvciY60jg5VW8jGy3B/uMfnxAldFFz1zSVBZRJWMFYO+wz
9D1H+P203vJNbMH9oHtzoTXKQdA2OLuwVg4cPHhLwJpCEiNOUbs3ddDwZRJde51JOCmvXCpgocu2
R705D+/4iz6jV8MYYcsSNU/wRv2GW4zzSIwXrSkGj5Al383n4WbS/xADUCqR7OJ6ntRjpNEfGRaL
eRaIKf5CVgSIhIu+mFmwyIc448xgCBRzVi+68JrkjQV/q8bRi2lMeyfu79t5oH94NAxjJ9PstqFr
CuFglA96CA6k5Epe5HzenT81NBa7EqBA+GDM9wx0aoPwYq4Y7RSovcFA392jW97f3pgpEK1CEPG0
hDetppwZ/sMfHS6jRpiBeNSnhdgf5zay+l/RB04cPWRQtTeuCRZIaExWRolr6OCoNHREWd2APqJD
L9rbJnKf8gT5J+jZ1uBczUv5BvbyM4TQVpYp02WDJoHCXShNwNHDSPqseweVaHiT6NP9WHAdJodJ
zQKVpGRQkkG9dEd30q8dBAOUQPOlNyBgRGs4mvh1qW3NhfDoqT9OTn4pMCYrVXYYxuGGjADmia6/
uN25mV2PPNTKVt7q3mAC3v5QBd5ZdnGMbOcsQnpPTZq/COCW8XjrGgNus5AbriQlRLnU1dHgHLRd
+8QeBxOyIug8Upd73GsM2Ovwy3QXEAYUdlUDdzC6qTn4/WxqtxGjObU/Dnn+UKv10YpqHC9T9JGX
9qtmyks5a08N9e+SjPvK5IZplsPMvFDBnsIdOUdtuYzHqoiOGUUCQHcJAUYnsCQsnV1u9FC9Tcoj
XcEftp5/jS4MTN14//II0nsDDrI0C3MbAloOLOztKL4B1/BPlNQJ6S5jsi+n9CG/ZcsHPGNDMBof
jKWmA8EFHN/8wRX2cxJpBidPycWAY4u5M4rCtGIZNbnySUbr96hznkJoREzMlreI7741TlE5neRI
XsZgDH7T56ex0P1ajYBd6tF7ZepQc/TrxMMvC8IQKr3nFJ63MrO3yOx+7MFBaV4ch87cJvyttQw/
Bzf/BZPLXRUojKrwLVv1nG9MnI8PhQYSF8nvI6XaEeocGhtFe8Fhps4G8QqacyswrdMLnXo/FCEs
BJDKSnxZLY353NxphXLDxW0bCofs7xJvqFbcEFlHIoKXi/yZ2HekBin8JcUIjKLbzXI5a462H80Y
ZK4kf6N9jayIW5GKD9AhD2YcyEcxjdtU+VmyN0c+pAamVt1+tV1nDOJi8JWlhPrEpB44NhTxQnUe
9YrO5GBcpGuFt7XOiN/pXyYRnWZxzofqFElK/lhk6SGzdtPCbKRz8heE5queFIpEw6WQ1GWiVcGp
aE3pGdyyCOndOQbp5m5x0VPlhUgBC8fiXJ2dHOxqWxr6vqOhFJvqr9sTL9bU1isqOxuqFR1dbDvc
UWgENSFdGAfBGLdhDVbPhkQLVBfNWATRTB6PdLlGWUW1R8rV4BOj/uSeuE0TzNZEv760GphTiGsE
kopdy1oTDurxukfhUy7WzTJpN9jlaQ83NoC49SgwgIJXGg+Y+xzs7FeU+PuJksAv2/EBRei21GgX
tRCvrnCH1hBaT3eBPBgxeOkacvXA/aTNqMZo62TIDG36kS6Rc3qmI/0dPtLJmiA2pjUbKMLUrEfY
jUQkaVDSUtTknjHpz8zV7oqey2do/dJCOSIPpd3bdl+N4DWLFkS3JtVkVQqiW5nQB5xjtt83PRB6
BVRICdBsG04zf1MffYqlpa0Ol2qx+PiB6/OtlaDBi6L61tLmmtC63XNyBH2DLdtliz9nCsylmMx3
5qdnIbgDpMZTVVvcQlV63Lk7NzfkjLxGxTwy6gXMaHEbiiPrvi2b4shdz1yBqtQrqYzvRGysB3qM
nLIamTmVZMOT9A2FAnqnbNpo/TjuYI3fWRm0FyWr6CzjQLYieyaVYkBBhCzaHzRtvkd54e5bdfqO
6clFS81Iq+UkBpDyaZCbiywTp5DWVkAoemMXE0KQLPWhpdg+VwMvb4+NT2/iz5KhNP4hmsB64n6j
wtjWGnNdp0Aoxp6hACxC4DE9jVnY3Ckm1XOO+yIBquK1Sfs9q0wKW3auUJD7XTioCgU6rCxlgKnF
5MzFvCALkW8Em3OGWO0UbjLBQyXERARZzAa2ch670oCXWQACrMNQC5IiCEVyS4X2mwzrFTpFex4R
3rchGGvxk5wkobhqEt/IwjygX81nxLU2pUGxq3PI0lU6UgLFzcqubL0xpfs/qTPNR7A6gTstwgtX
uZQxPJepNC8KC7xa6qM5R3eKDe+An31CtKgqHo1VYhtoDCl0ZXYj9vBNXQ07hTm9B50a9k8OOrpD
cZ1FAltAvBvckECVqvrQbfqJYP08KEYDScvmTy8qxpALfpQylgw+SiQ5HbRdq4qfSgKq9yXK3k03
IE/TdRVVMK2G1apqtKzIPusDM42+6kTidBHdFi684cFLXnx87lzWp0+RAgnUo7QPih4Zd2waWGtx
x9YOrQ+RsJXWZnTvQMdQq0Tf8nqxOGd6ZFbTOqR6MYnn2mxxGZm/3SKyqd7EDfHoGhdxboWpTVBN
qtxJBgA0PADsKCkBpUUSZ36U+IXsvzUhbtNa3o81heYIZkZw+p6Wvjq0FYwzJeuQjhJ4YJdLg0xi
4I2ixRf0wjnVhjw5iXpPTDI/TZPe5VhwvQRvuKON3ghKBJoeDnhw0xrMOH2flykWIS6EyNR5AMjG
iFqps7NRj3clQShRkzKgYIfnJquE/iDVE10VhLHEdtY9mCTiZNUIRVpqu/tKuyAyi53+zNSM+GU+
QMZR1ZPIHWwEeKpoOpsAJ9KvqHccvAM7yMUz6t9LTDbpxlDjdyWlegHvEodE166C23Gxy4MVL3gw
anTEg+ix0SPUqaH97VOFwHttEQ96gvy4p9Te0EyC2GbHl841R48Fg0CnoGUp0Y0Vd2RJEb+jHVOn
wISU0KJ2efW7mVkKjQWCHAAHW+4qcdTLO0UgDHDLAT7QWqo6TgIeMhZr29Xw7I4aQmuAFvSQl8Aa
8K8RznSLSNLNIEi8wTcQSyZh83yY6JVWdFU3+Je0jnwMw8R5A1ftFhvnPlVTcZx592roWsQA0PW2
af57C2W0pTTI7szs3EoYJiaywxIUF0E5ZIzu1AKeKlM7yU2PXDgcUTBxB97TXioXy+BdHQqQf4K8
vMFtUs9CJRTI1ProW3c45MvQ8wN9RAZdeLpF0z5Xm/2gI4yFAsCUD2b7xsjfXGXeKCD5/GF5JRUA
HXbUIFfXwTIoBoMCFvGmnrL7HPcDR5Re+5P+sXCTW68GPymUEJShqM5j5hWqIPGCJLFzZg6Ynkbi
whf4pgwk0m9HTs9VvO7kFIGpTbRPwvkL3qjyJrfZE7uZeFZXvbOjwH0SEd6i2CUbq5fIQirmvNBk
yLMft51p97dDT4CyxZAkiwm6PHQV6QRmar6lDdn2y4Jce0GyWq4eAwTI9y4Umn3cyu/UiJVdxw2s
yZOfWi+gsjc3xJApvOQ2lzyT4QeqVIAQkXKX5E3kMVytdqMjnyMbWq01GM62x0c3z+bDLCDMJ03u
cg3Xt6FcL2eJTfxx6VxTVMIItllK5SxRQtnpSaphhaeC23bd3PZKTVStCe425sa+yQt5jBGFV7QS
EPx3ZPOFgIs0xt/RYMJPgi26jE5Q0euKhupNE5wGSG02pcElsocGc0iajpAWuiak2QIfrNpnkpHo
yWhRiUByasjWnTRfUmgxMWZOOYg6P0ZMKPI2C+aiA4ni9BaKbq4CrFlPAS+TR8g7KbIfHau5GBph
l0797sL3eGmU/skhgL7tQ+gFawaAjE3FN4p1Ws3buw/78MCqw8ifF4LTFXppyG7QV4wkVLzxA+x0
DwENeh6haFtm0swOVO6qaRY6AF7lY0OAtCg1IlEqE12aLLwaV/AGG/MhiYtHJ2rFvtad65DRmXWs
oQiqEI9F3RCiOQu8UZH93lLA4ld6GrLw3tK4FY3Os54wpDTnZ9fs7+cifbAlzLNmm+vjQLRAH6jk
0TOKYuNXSqhumbvchbXvVuIhsj9nx8oZwHBDBlBATOFbn9e0TxilsF+MZ9cN4oZKTxL/GMwkEEHd
4HC2+6+ytW+UuHxOHecF6w/bgZbjKBqO/ZIetax7GHKiXsoEdZbc121xq+tZEMX5VyWG37JtvkmB
eKc9venE8qjTtScUgJ6WKZAE1rRch0jLbiOglPQtTL+rSrJKxz4Kal3j4sYtg5oAp1/Nbq4xQpOZ
Sd+widWdkSUvSVhcUjV6mZZqL530OK7S9bQdxabVHhKiVWkETxaP3v0hy+Wgz9xBDUYaJi6IOa/V
3VDf0VZ97HWsdbmgBp8mtJ0wFEkfqQG1DJ0gbIDJtFfnFRdHke5h7J4Up3ZuPDctSnoyMEG0hAw7
aSAo0DMDtJ46gHeNZfzU1vpuYOxyMHJo44bN8DynM3WvFQx7S6UiQ3GagY5LZyNU2d2FLZWmmBtn
j1mEfpedxmsG8FuSJuJkZ+aTWqb5nphZrqZmpWwhzbh3kSo8fslX0MvcibH28g7mcsFUctf181O2
mNYdG8TOEIR19BGYTssNAXa66wTO6Sfil5f2JkkrNL2qSaOWUtw28hkfcrPsLNmt00BV3NrqM8r9
XJt3Yp5ebXgcXmuHpk8/94Ep0bJVFwtZ+GISS1FtKEphJOcUF4tsiNwcjllcYbeyVRiD3ONHe/wP
9s5jSXIky7L/0nuUAKoKtuiNcerm7uY0NhAP4uBMwfH1cxAlLZ3SMtLzA7OxqnTJDGJmAJ7ed++5
z0Dxuk1hA080Yr2dE4dm7CZzdl23bwIWgcj37KkG5JbJ74EZoRV0nB1Gvk5xJ41VpY2vxHXY0sro
UzAcuZ2vUdq5eiBBcp50SKo5sGa0kpt+ZEKVeYEVgStzkzH/rkeMLluhmncdGKQkFPJenIYYSnSW
7kKv+/BJ3qAjGnz54uJxKncoSMW9M+Nj3UiezABsaY01i7MfjWBbxxi/fcYbFvEkAZpi+3snaDfs
TolY7ZxYhC/0A7/7lgj3yUAOK/D6pxJHNGLR+MJSBhmGBYJXpLs86nDqZDhQnSy+DDWoEq9wprOo
qQ+N8mrfNws/JfxDl9586mLCLfVc74GHcsIdFDaCakk7NLDXPHBYRAxgTw5KcJ7NKErh11uZXlcf
vCk7jjrfap7YRy8UO4BodEqSTow8IDTagFc/BjWJckZW3cnnKqtgq7ntZVDKWdEQjm0BAxdyOq4i
yh5o8KWmfqXH+hYkubWqm2l+kF050nUZiHM78zRNOtzAkKf3MhlRCKgU88LhdzKwT4Npso/KfZfC
rWf1J1bstFFdiFfxXBxGuCTVi9mgRtFjZp9IBK99J8RBNWUoZ3DeDdz7mGSiZJfNx1RK41gVb5hn
X4fAf5UduAefm7oVSv85rMgF20uyZoAFD/8MnJejjGvH7JAlmE1DN4Erw5RMRjF+QMbG7RsVxdqa
OTsn4MGpPYqqnT0H6zpjmMhFchZWHl5JmNsHOl7oR6WM4xL2OLSUNGkOwQt96qH2hrEaKX1zKOII
OmSpho25W1CkYQ45fE1z+Mg79Mckaelo7x/HZZy1GtqTpJxeB80CIqjbu5B/oCGA/+2ikmYQyuGb
AIxD4VLfp4y31AA922l0RcjUn2meBVuuq26XDOGbQxkEcklsXrKaMxnQ4QG9lhgK6WXr3XC9tyZ0
kgNqr8Hlj0JNDeuxDzNimqOFhIHqM7F7JoxAExaXP4O/s6fbjCdP3WMzGuxHOyx2se1DewWzgYiy
CYJebCbRdTSm3rhBJPxr/MGNwHbX5hI4wPQKLyco1nncUqzdEjuqi25pc3ow6Xms+9bdzqZzbLuF
W5r4TBbehKBsYNYjM+HW5iUYiq+RbnI5OUfcsMdJGYfJc5sDeC7JRIj5qvmaq8VvEMmv0OLJXPcG
3n2P3jAG7mUyTIzk3bXfHd9FpbIvI7jik6zICvd1vqNhsuarjO1E2HRw2m70U0QcIOkp35t590qu
wKjQwSWhKs8Y5601cL0SsSWsRR4Kq0M1YKMByAjETVlRRymMqPHw98kJeupzVFSSfaAudkwIr+B2
aWQA0Op0skP18/wNRfMrszT8PdupQ9+Nx8z9SLgz1HHIY4S3kG/NppxNmoGTKD/6nKBmA+8f2Ajy
sr1mOe1NbJCjDz/n4SUUWwm7JViYJi4yVovbdxooJUgCimyMbuMQCB00Opcq1yEAwE1rWJ9M/dV6
COS3mRXePnTTW0SCkSDUHB4To562oPd+IMUVFo3D1KptnJYuuyGlZ7jgG2rGyHpzhTWsp350NMlc
AIXbxvOMgJFMrE/TpDuF6WWYJvsepNODnoYDRy+GmAReHAB2XZo3IojwkqVN206OTt2SqguaR9ZE
DIsVTDqdtHsjZZVu+xOUUONnxgID6w9/AEqIJhWQ0sq8ekMt5ncr7ee+CDFyKYxwGCc2zRReogxg
WQdcS5g1nKUM94ri9hA575adNW/RUiSWllwUJrHsvhZUKNu0qIBFNuBwbiLvodFZfM3Y9G56c76O
PTvevGmDQx1vKShdx156lCqjVIW0OJ+ra+y1ct996nFWtrSuTkFa1Y4i+5C20SmNWRiD4MKSUlX5
ntvPowk9jwIQjg4eBpSMcSJ3hDj5moa+EhmV8bQBkdppGuLpEshRR9fgcc85QGH+qxRn/MWSKSfz
yXiKmCjWTj+ePN9/y5e5tUsoNHJTkkA+U1OXspvDxUcOOnr3Whb5pvZZ9xlNjB2CCoB43FmNdaP0
rT8OOAcld71zjV7C4FE9dGPCoQPIYJqdxjT58rIEu0LCQVeWMmDHlrzlfkqKvqV3nClmY+bK3EWe
8xD4eB2sHLlFKM0T3QlfmIurNdQKlsQtRoAaCLtyojOJh98EHmI8hOU+Fm+ZG1ytaIgWRJzE/VA/
T715oxeXClJHnySy1DqlD2frmqegc8SmpTEVtIvHVMXabcNX63ebssjlhP9FwAjet7S3DItUIHiM
SnHj0iojGfQMX2yTGQuZzxbW1wKqis9D3K8mcHVLPnXgXI1f46FCKcTQgJZbkZOPcxSCwgyfnNxN
9oUWWP3b+NWqg/A99opnk3pS/lLrrh+oz25luSd8VCEw8rFzEt/aI7cmLyoC4kpsPRvCrUw3w2dK
cGAVZaa95sMnFhnZw2ZiIlz3JVdZmRoAMnxK6QFqpnk5XwKCoqbEBceZ8syo0q7yXsARJaZpZ1V/
boJ1XmFJq6jsbRU8Lp+NhT0FJlM5ArcFenEc/C2YCuw2rAnSrt2IgGutslhTU/1gEzR1WNikS2kY
IXdiqfYDXI6lwHCGOi0pVPLG/IFBGi4mCaUwSz5A4d7jBpOZY3eHuQ+uBl7tFStYknnVCEKBoZHY
asIKDIyQpcqvwgimdbJnu2BZ5TbXHqsmbn+DYzwrt++xzsh7OuMYU6MVISj2zsHIy7MVabZ/3GmD
yjmTsPqcaDPYjMHwI5vjeN2lmEwpf0Cbj9fcDAimPJghqw1aCp96h9EWJiJuNaCUSssQ55ufAKxu
91XwRtilvrhgFDeyz25pV5rr2GK5hmICy/exagntpurK9h1jgLC9jaPx4E4pdqgEWDqr+XQ/kZhr
ilqgP8gt9S8vGo0dF1OBRMp3iRiVieVhCl+6KeBgbIUKK0y3FDnofelbj6ob2TmEU3xWeZc8h071
VEncw2Gc7jMjaVd9a1QPQGgE2wVkiZiklO0ySFAngunHRTsAq2yF175NjlM1fdhW99Ug9hOviU5I
aF9NPalTqeMX/veYl/X4WUTffo2NIcvcT1kCBJWNx1fVJ7QPWetlxvVoYXlQqdi3Ju1NUyT2cwG2
KOONx51JeXJlrENaaLepNDcIXnz7+IR6DHfUTdn7wokgH83rKCrI9y2GJm18C5myb2PgEdnVr8mv
2zNJa07ck21iaaFWxhp/t07Dt5UUuaKsmPH1M/AyDHTo3bbk9LfEo03vFDX+YZLGM13IghtBUK7r
hIBVP7CL0jXbmYw1Uh7ci4L7d2KIDf6L3/RX7FSIwmUmXFnLsd6q1FHn9VaOPu7hPqjh7+Ij67UP
X4i4QIlRulTSOAGK+IhU1EP3BLAdda8GoPxtbCUZ3giYAlmunaeMTaQxLnsOt71RfO1GKnlhB09x
MSSqCMYWXgccBo7VtlTexTN3dqaMvIUdEUa8N40nKJsWxOfGIjsHqfMYd4jSISToXdDlV0qVfay2
xquT1bvOob2UjfxmHvCBon4Ay6YQqvRFtnFG7oS8RdYSW5aiIiHlYRmkyyg+hASFSzf89kwaQIh4
fJDA3nlwvDYkjX8bebsD8TetG8v9MZdfRmX/dk3msLxgpzOY80EOIcpvpB9zp/9RavvWuniQ3b58
btTy+foe/VY4RKCWr3VWJFvkzbbM1KHLwV6ZPMZpGGpD/Aq8s/R74axtpu5XqAELp34/72v1JxtT
3mW82/xgFS32ZjUj/vn1wIRJMRpNBS7dmcl6uT3ZXfVNG+xD4FTTQVBXvmnS7lHF0Fa9zsV6EFZv
i+JDD8Umj9J1Ws+HIcL3GvTpvZkNMulS/gj4FQdfvg6eSHdjwuLDJ+q3Kiyekil0jtpX8VbRCG4T
pzmmnCP4qzLkAH54CRK9NWdaPznVDyWOfKuiHmSS7iHjBGTC7ZUpXZXcKdaVo7+mkp3PPLZHaeHX
Z93YH0juwfEmDYEHgEWX/Bmk448ej0BSViYBUHlOav07KBt4GLx1rH+sc5JZr5gN3L1XZa+RMdJa
ZownPAAxXcgLdjpwWF1m00nZ83tr0ezdU+attWk/eCPs2czgcBfSUGB3bz6+LGoxfLSCPq729Ejs
9YBTUU9GuktTtqipAYGq86dby25OGo7ExYhEnY4GPgiu9jpyniiuMvdu6tcHLWqXtm2Bv17hXKyi
fNyUXNAlbbHcsxLzEE6s9Pyy2ZhN8ukKi3g5M7jKnZ+qtTh6VPEfBdkGWqe9b4Dw772h5gxBZ53l
RWC8A7TGSlGmdRgs4yUvWVUHJlxUHW1lt9QGM8BUIaGahmMrDNRlRXjWDY2yZYkm1Jv7UFTHFhfo
1GM5n8jU5/Avg/xhpEh9bL1flXD8k8OXBW70gewtQXtIURy3zXPbICoL+WMgz7TpOv/dMOdkRx6I
hxl7Jzs2HvgEsKTLec90XrMkmb5c1T/m4/jDRyrCw4Mf1LbHTWM7l9DATh3l7peY+pMyXHEyqfdZ
1YY/Qh0zf1aqZIqcIKtCeNsrwycLHvwQkT3vAn9+j2kbv4Yppa4Wiew4jDazcZ1RwoaAC9eTEae9
YT5FVWLuCsPN1ilroF2g68fSdp//Zsv+P7fz/xHCE8r630J4r6n+ios//wzh/f0v/nw17X/+hzL/
JUwSayZCoATTuYAf/x3CI55nSdcimecpEpZSwW4sSr0gOm3xL8lE5BKMs0Enuw7Juf8K4al/SbLq
hDIZCwll8Wf7H7TO/43e+T8TeDa/ijJ9QdCPLJ60yAH+k0pZw8bz8wbkYRiU+4CSBRJQj4mctlqK
X/94U/5vEE4MCLxv/8yUCtuEU+ratmX5jkUOZqFV/oMVqiwLycaOcVrRxPSUxcZWtMJ7cqPYf2JD
0BxwNLekoKaw25Al5/ZnG2/+rIIz6kq3G71FkCyUftLyN2BaVpUuLUte1ESPwfKSSRplmcA4BZFu
r4CcXWVG+wgX2q2ovHxXVL0gVGnlbya4YaaqnTmgXg6lUEDV/+sF9x/mSwyfsjLFW1U069AzYQgN
LIeTklbGIIcMGaVYsxo7+GoT41NHTvJo6fbbZX/C+kWne8exwsMU4iKVg/mKC7o8DAGOXqszq2uX
uhJGSxphQqd7RDkZ5sPeeom0dAAfs1VCD4CI6M7jhlR0exgnQmWYRq3ntOFm6LZ7mDa4sFXfHE0r
oaQq40bBIvgy9yCCdIobq1Zl+mQq9WilsTiPfDybJnTzJV4kHpvFSurbk4Rn74+neXma/H2kRP04
nNpNmhnVE0qeDLLmpswiO4rB8VfxPA57W1fd6S+dMb24s0kTnTDujigURWMdHj27eEV8jo9pgvqR
UUWZ64mQN5bYYkzNe64V0Mc7iqzxirPDumPmxWh9ZsvRuyXBhXHoLk4QTMfEbtwDebJumBwecaN9
L2aHYspwRmMwzRdLLwiWbQ2Z+mKNrnlpeMCuie4A1UzDjnVtfOhLPE6V0Bx1lSCqiFCFM/dCOqO/
GwElDR3zQsJoiY5jdm9NU3wm2OfIJXnd2cKgxXzgHIZ+GJ6bIa2eB0hkOKKYU4vq1NWce5Rr2tDe
zA8W2urSxGaxnzrbfagr+1Sb7EmmEUtbmcw9bpfIeSRPCtb/PPh1fmtC3721yeTeqhRflmNjTKS1
CeelI82zXwbGIdUKrKYaHv++dE2N8lxMl//+UdxLCysUhXBDCpbdEsX0WiUhEgaVCh/8Dhu3luUh
yNJfI3hCKreaBy/UB49QEU2/1oZONBI2kXdv4vIX3soIE3Tabx2r9G92ayX4NzsuvZRuhk5K96Gz
7W7Xzx6HFeNqVxxMgtr4k9Rxdkgy0ihuudDu6pxVU8rKnUuM3UmJqtdn6TVBNwHKODrntnsJ5xSh
vZXxRXXS3Flj8hp52N+ycHiLid8GitSqmqhOMOMyyjbgDSQPxgrzDvna4yBgNRJOmZ7iZpqeaGLZ
lu6A/j224kpJTV2Ei7i1bIMKMmJkmQwKY3DgnPo+eGRvM56CIp7ZFuqdN1O5N8nkaI/ZnWjsyAnc
+ZxiVqpBqPa2By3LmmE9RraxHqe05+iSfmsKYFRmMWF0afsIDjKFdmI+50Qh2TZvopEis6a1vRVz
pvW3zDQJ6EPsxFlHzc968ZdjSL+bmESwGoTGvvdm4JfTK+nL8dMyQq76HgDqWNszXozmBYGo3glB
TQ+2ufE+18YhdprkgypkJX2DDHDYnmJ4F/94+fuzRNv1hsVWuIf5a0LUoTLDNPPyefTHJ4J4QBrj
LrsUbpBc4JD/4e/7lPVmeu6hi22Setg5dTpvanrtMRFw0K6WypkqC8+a8NqRkql7guT50kY5cz50
LkIK/WZ0pXzUipoRp9iznEcd4ea4xpjfUm9l4bdeGqU4Arhn/FnUvLvnIjecf79IQnbNjPt3Djhs
iN4Rrzk3vbFT730fJYfRtz9Q4pJzyn/CMtZzvwpvGrc0CGhqxGaal72qPlZD/YxZPQF3bjnrsgUb
BC11erZtjH6kr7ZR0PvYaIf6bqnkxp46fpgNIHyZ7hBDXfwHzfiFS5fDby+WNaVvbheRfDVhXQUx
1b51XjlAukl85sK6P7duTHzccTHjNXino0REr2XPqYDD7WcaVjz4ZgWd1C0PZVO8e5zrsWDK/DTQ
oXUJsNu0rTtcyh4fM1DVp4AWpKPfFvM1jO0XTpbDybBd8ei7lMOnwOn35XJPjxx+BjQu3SfS3uUx
Pv7Z/oUa1b/ZLM3P/chh3KKE7C1vx/LABpadXEY5sZ/SbhiZxlfGKvklDnVL0waVl6TDu1cYFS/0
FsS/yKJwPhvK8l7aetiS+Tx1QTBeatH620AlOT5gb1ipWKlfIwtnNkDjdzzW+xo5PEnN8Rec6x88
12wWpM68V9lscTwq4jvnONQxYDl+kHlQZRXx+Soz7tM0p1u39zFY0IlzmAqXPsGmsYApQdZQufjM
6eh570sMnCPXHOBdK3mvaavKECDWqrC7c4BMdwS9SYYym8ovunTSLrd+9K2cNlZQXyKSVbvSLrvX
fCyMxXXBOWL5R7N0vP1AdIjjnbftjCx9+vtC71K6XY4HaxfAnpOKalxRJ1Zf8+VlJiTD/tTStF/Q
oEixyNMkrsImQV3J8Doqje1T+9V1wQ/kKFI/LM5W2P9CTvrW9Mu1E/dqOQdbTOrq+7l9/fv/YtrF
rmyDTG4wKci/syBO+1DLChdzyWlnQIaEN9lYFOXx3SORTOeX1RiPPpQQ0y3sO+TVZY0kt/hjozvK
gnVNkuKxKd2HsfbjZ3B56dH29bvLSfp3FWC0slLnDeAN633jY1i29EGTlVeVFKw7YqDU4Rg3W56T
68lu5HFUgBNoe4h3sNztHZvT/lS5YEpD7pzxmPenssTb5lsSYKqN7xl3eXUr7fw0+9LfhA3wBerJ
14JeHgp9NrGRstXNm6MdC1RVO6Gxvnaigxqjec+vRBKCUNLdpHpmVzWWeZa6boHvKnerjVnvUZfw
agPxXk30Y/8pj7KiWxys662LzPHx74ubpG+9RPiLLQudcQ59/ELCu7ajbq7gWdkdWhttVcCZnb4m
M03qQ+Xyk6jNj9ItPmKIdXwP7XTHF5ImKAgKj/7yEncsvZWiXU9MKdv1pCNe7dYZrTRld4oc59ff
f8pV+gS3OiAzA7YBMKX7g9ANHi8CVMVgv3WF1Bhv8/ohoUD3ZNdWuekbTTWc392RF/Hm4+z6mZl4
PPPK+u7UcAmUm+0jxJR9WcM5xUVfvxhWEVKDGRU3PBv+vvZc7+R7iItdi82fgFf2VAtBuLCa5U/M
hfCOEo+xrcbXbyjnYQ6LL6lRcMy+H9aYSNQ1aEx5dbO+3Lqk3cwBblKDJ+Ct9ePpREaUrPeUDs8A
L44wRahNtl15U7IwmNzy9jSnjnmRJqhno6kmoGr5R9c414mJ9hmS7PCcTLS/lyOSi64k0fTaf3Ea
6Z7A2XM3caLy3uifMVUkt4z61P1I9clK8g7fljf2NtZFtfYkYPS668aLEbH6nTVMwCzF9eV65VHN
7iXD3Y3bdRy2w/KcooL86qrJO45FNF7/vkySlcEkHQqE6vSQD+3JiPzhBhQKKgaNTTgGCcQrO31T
E1/SPh9OYcm6l0Jfg8ub7aAPVORa8bwCz170VxNd/Ax7vCRXFv6gvsFf0+6R3NIa7YYYzoYiNXWz
EfmQa+kEVWxV8m5fWstA72lnO4VSL5y2n71HSgYgJ9BI27+L9hnrdUcFunL3o07PnV1N3/wrhHhx
JgPRoy4T3/5zhnVzh/9+OkdY1BbjGEKNU2guj6Y/0fEK5TrMy2OGIrTNQ5/qZNvGppTV+Xsl6OAN
c9gqSZbHVxm13wqE1I0D0SqweDx5aVjcKqcubsXyktsjQHVvOv33j9BvNffcEYaChn4S0BA7aw3h
z+CgJLTDeMpLJcxwa8iAHm6tBujx3HKgJoUfhdPAb0l+h1GHAya3IG4Z8Ydc5qGWGOepo3UFX/JV
J+HIEY0iYPKKu6YQoBrKCkxVz3zQ6sh+znO6MEXIIkQp617VUwdVux7+fMTN/FNHbfZEP1J0yiUC
uJfG+qMqS6Lp3Rxecpzse6fKkVKVyc/MJn0O+chA0tTAWClYJhJeNzjf2MGVMvssJ0L6o2zFodCH
ooqnm9fT6cizxifW5SeHoSSPN07hvB+WCyAiHfCsqxcGWg8njc8NsXHNh7SriEKoath3DYWHoXhx
YETvR3NwrhXYsFVgagDEaQ0E2ek7yfzLKGCO6QtbM3h6Uw7sSlTWsVB4/PspoDcw7X727vTSL0fn
gBsZjoeTYwnzT55RJoDP9KcqAVvb9JhtU74d0ElJkXlBa7A1z6xNVQtA9pldgdnDJYcPRZkHwGPx
rg9EfHOXZmOCDTNkB3omrQTIJl12uI8YQ7a6sQAEBFg2vemJa0rdlhpx4pPuRQbg1WWsPnA6C2hr
XMk29NdzkwCzyfzoRO1mcu6EddbudM+aod+bM04GZ6jkyRXL88JUj+bQlM/IAoqVtIxWiUcP3hyS
iZqx4rn9tM2atniIKWV/Qu/mEeGChI1z233sYvvUtZ53ThwRMZsGn3YS5F8zsQVubr95WPFret1p
DtUIAL3YgaewmKsKNLgSnTWCiYPEXMutGcZH4CmMOlXc7WGEZQ+kzPqTGzr1q/KcA6fb5GnotNxU
FVHXLpqQT6Gmv9aU+VCgXsxHy82zrWqx8TiqHsg7iY0zfw2OnteFab81rroX2hkhVnPbAVh/ThZj
q9lrj+VLaZFVwT3ThcZHb7dL6ZC5didPcPCjBxZrwbQqv0ep370asMCYcpIsZUeXIL3z9JX/NgDQ
cYTBL6+5GeCHti9503gndW1TMBe4ZUsEdndc93kcbIahRkFNup2toYSCilmpsYJbItS7pewT+3yE
zoiDjXZYdYLPKw5IKa9VMLrnTN2EY+LHy95E6zC/E5tZ18EsQUmLtdO6r8Q+xlVRNXpvtrjMveFi
zcEEFxSfX5AOe9jit4B71aq0aLLAY1QOF9sikNokOATTaPrsHmQwvJR1BmaNqK3n3/x0+iOKmHaU
LCSvaRmb0Gy949RB5NA1sWWtvmI1pevaVDCQWzxY+IxOUkYQiUT6MJJEOMIX1hhN1vVEAyNN0Zji
WKaVLD8jnS/4R6gCwwixalgYz9BSRQxOIzbmA5jeBpTQ4M8uvzk2kcnJEw4x5kc1Z/d4zsW6CTF0
yxFtBGvxpmke2izzz6ITN2cEyT/P3UWG7MuwRsG8FJKAL11crEcDzNVMd+A8+AArNA8293wWrDGr
ptK7NhV4343KKUkd8qL8uDqVsGuPtt66M6kikVbgPSoBIdOtLmPjv074fvBHuV+Qpp8pn/k0Oj7M
qo92ufJpaglHmBv6lFfhtG3t4DEexZvo/aPF9vuYFz3bBbM7YWUeV0rU/a4y6h0AInjYVQJKZYtf
7Ldu4y9zUqAzLP2axMPNg+Hrp0txOcQMQOL30YDvt2zIxJdjTyiKZNGZ77nhk8HCUhrTX5NQ0VvL
YxLSXC1bK1wN42HifLRid7YkUrwPFzmFNc13S6iD2dpGgbhnQ71DIoNqPTwPdf1jjr0b1a9P0VTd
MWTEF92qyxAm3B6Mc9piu/baS0mynZ24cbc7DGuN+2VXw28xizfFMrSHqkQT0p+CbwzmjuEBoy2l
24J+SWzIOMaLNV5hLGUyI/tDMNElk4E7sHxxSu5YkUd9gwjM5EwOGTtCJV+j3plP/uDqrWXyATqZ
x4JcNYvCQbNY1uECGhPWKOJG6t9dedwVzAlMppHDvQXr0pOAKu/p9BNcO3G7rGtWPIu4gAnF70fF
W5vL+T5gD3KSKlhTQlZAHtbzJiuagvD4z8Qzg3Wj3e/SiJaN78n1oHvaDIGmgf8Cj063HircozyL
AMsUnKEkPOws31hZ9Gueuv4E3O6brju1LnL67Rn1SZDiEq8x70eYv3BvfmYR/icebO+ALJ/cpMdI
RI/TKhhbaxNiAYiomQp8imobV6+lAWpqSr/NOc3W5czWJ4m9j3l27uQnrhH1b5tiUj8GyEB91G+6
yuB+kFhfVRGXD1TJAjVV4iJGV6yzMEa/YhEfNTYYY8AG/eSCTZXOktjQjynSPV/NWJIhUndXBDGA
fPAxIq69xTzcrLXfxsTz1GevBLSbvNjMBHvwise7BLPEqnbIceqKeHwluit3hHKGzCA1Bv8UqHbd
xUA2KyJMZrN2tUSh191zYDXXuqCypDfKDN/kqz3MMMwc+08qqz9aPmYpF+A4+gcZnu1J/K5c0Fkt
DNuVO9mHbsovMse9L7q6ezKxWmElcahqdyduGhov/+hy1+/ngb5YxDicwmtSuXsTNXBVZEZLXBeQ
gDG6R2hVNTeEfDpQs/zEmpN7TUT2N8mKDSpyeau9APNXEByxbYhz3tfNVtSgskJiFosQ2vWROM2s
JwjOJtDpkj2TLicgAdmtv+KAn++k0ASVArQkGHX1w1eQRS1y64XRRTzSeaNcE1wzjRQOyu7gHZ2B
gdQt9obRqFXVBjBuyUvRj6t/dPKKIsUhjq0d8g3m7UC1dBPBwfB728XA2hOdQWjblMt2Lg9Mgopm
xrEJTlLaR2BtJwGcLn/rw9pnv+Y9GRFet76b1G6OhmYHGt08GOwiCc/+wu0rLvj97Ecd45SUzpGL
6BD7A4Yv6c9nP8ZW0JTBZrRZ5HoMbadSDZ+BNDmi87em2BobV5nTbd5yLJDwP7FNN/1Nm/h9ezuj
CxHFbL8sda3QLiCQ04vchumDOXl4j92lJBPGhN7lSXaKsX44bAXxMkGzlfq7Ff1L2hoPocuThSn/
T5QNf7y0BWzDYpQwRHynmeBULRlK09XQ+RpEAIbhHT7r/IBpkPoErmo95uleNcZEvueLro3gUg/P
k2/+8Vv17XjqqRqnbxFX1Gc77NRr2V60W1HWYxToRfMUbBLYa1tqtJyNP4mzo+niJmH51Bh4vW24
XgP5wYcc4WvtmaPF00R9jRk7T5dhdRD5uBrnYt5HC7agQFAel3gI2x7iMMa49nRV7YEMexvpNbQ+
FANNc2m+76zqgs5OEpPFB67k0KVpI9g4/gQJOvb3tDlA88KCtp0Fi94uB+dViqTaVVmxVYn6ChJT
b6Iy+qKWhj6duDmopvNPrZ+zl0YcjrAG88Eh5rZUEONgHZ56t4FzpMU6R/06ONBoNx3HPZwDGPte
ozHxdkWEkSyw3Be+io7FR1+GOXbs2eCWk9piVej8wJc6OFhReyuCtOWi7srkUQ4LMUstC+C/Pwzz
UDwIuG8ahWT2GT/E0n5VYHFr5nw8z51s9iIw/FutDNL0aXTmKM8+B8AatSXNpcWbGng6P1mJ767J
D/IQEMN7Hw7WYy37T9MjcFbb6r3Kk2Q9CWTL0Or0u8FB5gZa+BA5DUblcbAou22nKz2+xxFw25UZ
NjyLqC4p99K3zBNYCUXzk01NsBFFuzNtJ916QfQzyYInZwRTkJjxWwvhcQqHkzeaMGFy+avMcvfo
Lx868tdqboS/K9J75OOlnxqM+nlTRU8UaG5j03qzk9q9KKairT18W+Y7TJOtRpjdOCEn7B5Paz86
X3k67ecWVbyF87ctIxPbrwHCvRYPMVrSqov759iuQDFYDRXBDdxJm3LmNSoUoeLl92om398Y0QXD
Uoshq21BbwIdp62CgxsSWCZwmKc8fB0XFz5TyznX4GNqTHRBGbhbqiUwJLbJhnMrfBmxRIFicZMY
2yMh4j91iu8/XLoLrSyFrcTyM6Az6kwNAw8bOWbkI4fmpVk6UwZaWPJ2oKTXz892MR7sSQ17ozCz
fcvRC1KZO2wZia8g1ly6NQCUzwmiiqE0I5ka35KIQ1sWVPCjcuKHken1O8ZL4uc5i6L/w9F5Lblt
bUH0i1CFfIBXEoGZnKyZF9SMdAc5pwN8/V3wi8qWbckiEfbZ3b16zikQdqBpAAi9rhDdkNnclv6a
7Z1oVPitRcC/t6VMJnHv2XLf8X542F74SvoO/Kn2Njbw3nRiak9YWeb9lBjIOpp46ZE/voXGmjpb
RuOkLhyi9YLYeel+6xPUHQApQNmGVgs7Q/yj9nQIJpOv0qos9a7pAnZm2b8Id+lfjAWpEMiddvzv
b2sNh2CWzZ+CqQn3qrWN9sxv0nniDBeQrflOETOfepVsIMsgGbGyFVVxTWhCamz95thIQ6R3jcm4
OsVonzR1BpWyCiy6VWDhbj5RMEVIti8Mr3d4iypweY5WORCc1vw116uXWl/W6yyQx1gdI1B0tzLK
8VDhfoLZ1O3bpMm9jWRw+bsmYry1ZJYGh82ratHAZ8Yyea8mM4Sbo1yKtLzGTlOebL7HHTgG7Wqx
qE0IH+3Rf+kqMprqySBVbdgINHWXqbvJAquF83D1zGoJsfOIl8QA8aQbWgY1TOXhN6BMriP6KYeI
kiAe0dn0ZpoT5+upNXkAgj5h5+qc1VbFtp81bOkQ10PLnf+McOieN85eqM4IhjjXQ0Xa1hkDIUDR
fG5uDlM4ot4TAMTinI0k+VKXnKWj4viiIKNCX1CQEJiJH1LK5KHF/R93qgXlInFK/R9sJ0NOkBuX
R7rBxpO6EydNIYDHjRBQOpJQrsOv+z6MJL0URb/T9vg1CR46VhuJm0WA81iqOCtnXh/ZcBsUBGmV
+8D+m9Ux3MK5W16TngzVaKuUBtvZegduiPqtvve1bXCYTIjYN1N/GAidefJkyR4ej5LC+ry7fPdX
sUYcyw2yYirYgnVu3Z1CeMLDrbOGTWO9uDF24dJud2KtI6xHONEn50tHFIfFeAIUxzOstveqyq6r
iYldTBpRrxTkWGsuzXnUdMxyi8ZTlfLoFnQH8Zbo3qXw6TqYFbCXoIta4MsrR2mCiCShQby8T9Fq
JHrvs+paNCJtjnqChKmKUy2V1eLLYbrHLh03yWotQWvn2a3HQh2YFSZ3yP1HeG231V2CXBM/U6zg
HJ6JaC5A2TaejjOPlMdUJVaOKTrUhg0SGfPlzXDIH3c0hIcFE5u3dCjEBXuGecU3z9VKbrxDXOQE
v4eXzJpW4G5P+v6rXnizsXkjqJLVy41aL6B7Gu5BC7Om2mC23SS4NMufWqWLb1M2sA9aCVYQqSE+
RVP2zxKJk71MX0qFp09VnBuNuPV9NLfMP9gDFlj4d7G5JQ61ZAMIjcq5NwTyQ2FwXKZsxG24RFtc
H/7Y6zf6NtiiWhyGuu07ptE697LMPZfVGO20iFA1ZCva7kmG29Ut7mqXklGTa8uejFM6FMAhhdNT
w2d/8ObLdlRp/WpOt4SR5GQ45co/K4MBQFGp5dlpfhaL/SaaxjPEpN8rHuK248ZERcxh3+ry0M74
FLC/yvtEFu4+sOpGidqTbZuCgaqcqMcwT3zxYy3uNYtvuFcbgDlTTr1aqTgmXdJFUv+NXT0oZ7TF
ydxnmroEk94B6DONh5ktQZnjgOTX3FlNiZUEt4RactDFVs4chlF1bhmxOotUzxjNeaBVNNAzR8KN
y+PHXHLtRLIpXrdenSdjRdcREbsTpCS4mItzg4kJyafpSi9RWSMrWEX+1Sya1oJH1YJwd8HUUMPC
WpxrNhqU1Mx4k6cqg2yRIOevjR5SgaMceSj+jZr4T6KrnBl4aXm5boNj1kis1x0iHTmdb43uPG3W
zT3t4Iyx1tKTo6+Aj2iCYWyqTq7b8qVzPiz09J8zmzh3ouSIOeKNrRLpNiTjRVrmwxQ2c59OJGmm
ijP474eakg3Qgt10XtJZ2S0E2qDvTnqAwnc1qq12rE3+B9KD9DMh5YNwB0gapcMkKj+LkaCh0yzA
vBaNmIq2PLJ6DiyOA9EsR1oAKkrteQlnI5ee029bMnLggRWNP2LKh4BQIpb5vrMZOzEb0TJIhLZP
AB4BJE4bd3iyZiiiaB7RAcam6vLgBbmwmg9QkF9tbAwn2q6OFh1ap/5vIkHExAx3flLiXjEiejxr
2mSrBfZihAuVYWDS6NLlB+rWqgDsN6WFLnIVB1xynd14glm4U9llHFv+Q4hhA6cj/EeLO4gHr5D/
xt38mLrFqHC8IKdmjmg+nRxsdpjKHKKkKHfYcIaP29fao4tiWcFuM1q8iRtzqyf5nUTzapal9QfM
yTJb3ZM92JyJa2JGZa612PYhfeAK10g+2DTVNLi4bXvV8bmTiKjBbJma/Gyo7DN6Sk0NZXxkMXVF
jowhFJE1W0GpznM/7hOYphd8nXbwN2Sb85uK/Nz2Jg2okRGMLGxf3QGX9FKZ7bnjqnzRvlKLEpy6
Vt8AFi7vBiB63krzM5nsL7UTxcVtE/oHhR3kdeLClNGtIDHIh7dr85VhlF/pdH5AATEeiDa0xWgT
rS96tjBZlK7fLat9y3t2YWVRh8oIdbdcw6ppSxbS6lfHAsmjWAT4Q1bwgN2OAxX8EqxZOKwLpF1z
+xaVKTklNfTpQjWgqcbrW8w3gE3d1i523Sl+LggoM4DF+6xVNI8pwbnUaAl4UlXBoDOVGNu0F2tC
Rp24071ZivmMMCrP//3ViH4alK7yY4rGPo3jIa3XHkvHNCJI8WCNCtJO/SCDdWRSLhmM9EX5sYwu
WBLiV2zZvKGEuMDZJ313lqjxKSMtds6AWb2E4fPsDuWFAprkpDjr/wxh68EsojAv9fiitqjGJtTl
kWBOoGYa5ADHd2y2pNTlGH9NYsuAk8GF2TZGQveecE+FGXFhspeQYBaOKDHnyUxjwzriHeDolmEg
yNOgVefsrvACSMtFuQ3qAnHrPM218Wex0mNBLeh+IYEWIizbrxUpEIw87tnmyBFUMe6FTFRUvUrF
DMyuwm4BglhMLN7Yw/Pgz6mJmYK4wHdMXW68nzU1rLc4R0s0/jWOpEr22D2ogqtEHajuxY51Efoo
zyaZlLLPVF5bW28CGjiq5RgUoyz3aq/UgTPWRzvJdlYJqmQYq+WoTSRvars8dHmjXt1Ye58Yo4NG
ZJAnZ9gZ1Clzg1Yp9atlfjP1j1LT9Reo5XkZQaJIk++aAMieK68/yFn8rygbg7ENHLjibJkD5VDV
8zsQDAKDKb/1TFSFdAbZo0EQg78X2To/WZPa8T3SQZCk1TEtzqLoeY+ZFOlETVSSTmF067jrdrNd
/7Xx+HBNM4vxYQJAVknuTtJQj2LCOv7X5WCNGHXCslT5RsNiZnD4447LQrqKRRgWsQrdxgABueZu
E+LD5QGQNZQgJCcLEu5UnyoHNuRqR+Rf3JIjAz1A2snKRxmSec6HtrqxmN3xPLxnKXli2YBp1SVs
mKWC4zdHe9UUte9kCYDORLJqMEj1jBmA+bWuxlva5o94KeJAqORFWpevTm+K0GqI9IsYjhMLjABt
+pvX1akkobpPXIVMFgiBdZmyUJbJr9XwbrIY+BPiWjfDFP8T85rfVWIkcJGWlpdslbA+GdDXd5aG
HTKrD0sWxhBQOeSzLZJ2P9Omy7IjlcNBKw9RmjoXs2uvlUkP3xyfHFBTc9+QQ+26c2/2nlzxJ66q
VC48oTmNVPnwuZia+spHFFYrj7Q4idfLJMuLCe0ptLVyg5o5Z9bfkGUV7ayrPKM7dY4R1eZf2UN3
HlIYRpkCgGTq5FVNyOflk8lSIBo1vANM+AW6ul/FZs4G0lAOBRkGHG9uMJDYmorCH/FMgyLJMOla
YH/HZPW0OHlu1hoM12o/qsHMLi26n06Lxb7TAKQu5Ow0Q8sp/nYSn/Afr6QymgIb3b6YJuMygn5H
TIWYodAhgj5jw5HxmkI8O3DUKVia34uePRPiTP/c1DyBLVKxxK2cqzMUn+mqwjqg4AEsf/4xDnyy
/UhBbRE/VP0jT2gUTJWOiR/zXOnOz+WA2zAjwuMtZK84/4gjQBwjLOpq4Gvb9tBDf3e0uvOLiXQL
DsTpQ2ryO63rmpXa3PkOX5DC/UQOl98Q71wnIfvPrgzLlmRlZvEik9CF44xKL6ESss5gGpkTZIVh
7l/GLHu3VaqjUauncMO2u1ZcU7OCBjO50zt9KX8sBlmPw2/PgjXH6JzDxKlGN5gopceFylTY4lJR
1ju6HSs68Tv3w7hztbn1Kluq+6i1y5sz2e/0pX4o8yyeNhGt4fXgRQANLdOoceVugcPVOWPm+siM
t7iN3UOWt5xqJcatzA6LkjRgXoptJxezzmn9uTHRxKyZc6vZ4XCEJ/dUKEbAYT0FsWp2x4Xapzym
hpoZC9CoEsOcYovFIhWf1X8/cKNa1wSsviGHkoD4DIldHEEu9jC0hl4DppFZN0YiDZ+P+S56KmCq
wrpRCRWHUdzeMYwZJ9wkwzHfsp3I/ydKRt4gsGUA+LvTmDW3JnEoOKB9yq4SYsrYYjgTNpXFQ63/
dCvbb/o2CVcdnw8RXN/OmyF0M7feM8Py5OAlBK0RPPIpVazfDRN17Im53XRCXqPTPaxWn1iooeLG
Wc7jLsMa1lOYiKt3LDHFSU7nT9Yil/3SLjmAZEaEos3vss8COmAa8A/1unPjItnPOrvkJFuZYOOS
aM70QZstE2WasExL0jP+QngqjB19/WS7yjEXHRm/Uv8CATz5Ao4fWLctBtzyLHHS6SoQt6hg2E2r
iybaMrQpPBmCKY5fLEL+QZet1G+Vc9hJCUlt0qNT6sAbqv5ohW7eHaN+rrP6FqEcxxn9AYa2H7k3
Ogs+ydLVDDZq9LNqfCu4Ur8WXrI7Rob/WX13qJ3SuHPaCEw3p3YQnMB24ghFlT5Uo7eupOrRn8Vm
AyH+vRlM/GTplV3RVXuO+P1B9KunDop7UHJwAnnFtSp4p/upoVrYp+edVurGOXlRevkhUzL4laJ4
R6B6yYG7AeCl3BBJpbM8evp1xn6GWSJKsAkMADt7SRXOuW2/B2rI1llAINbK+kVa8EHUDJm9UZ/Y
C6dhP4BX4QyBX2Y1Db9N6Blk/U9fyewRg8gODdlOOn+QNcgWMODRrNmLIvEo8NBZ1Qtmcis+TQb0
vmlgXRDzXAHhn12qjJdWkRPx42alH3Ox2WHipnZjIhWRivBmtvUJBe55ddQnfTR5KYC79OIh4XGO
oYA0JPYJ9pRveFbuVobPvxrLjZlbAiK2tf2kmT3qa5ADSMMH4DNGkKou2WaSCSR1oSwlW4L+nKuT
6vMCOcs4do96RsI3icgS4xQ/cTzv/dla5X400ntiIsw4kix5lwCG0RtsMOomL0JF/9A0CHmmQAwY
tv+7oTw6FOCcCjMJCT1H3qAbK0+q+Ntdie12mooGG4FwTMb6H9Cddt+LnmHMIRTfcgBJc2XeR5Wr
Xhz8XPtVo0ukBZPFw4VzYCdcotUmOegZgBM6EoFcNkiV1O69jozl2gCvuO03cXDSgqImsMHWJRHK
V48xC92MpgUSp39ElD9sR6PzEhepHn2ptp2zHZ1ASbYJxMwKPEkP53vdzvhlmioBFqG/ippo4TCj
/+qE9XUDhEbcPFKmcvxpmXbN4fJnuE1UV3anuKiNF7FW6sHgOuRJO3prAdta0qu3K5f1j00WlAmT
Oryex2DF/NRvnUlYWj1GXOHxlg6Fs35UnUnHFonZ/do8dHmeMMyzpxykn+n6p90Wzc5UQN0o1bx1
S9Tseufie7CHiU+h+guwYa+CQwunVIP1RipyInC9F9xNoDHmRwogM3Tz/o9cGHJiqNlvtstHP3Qy
4T2j4cEXmZ/IhjOeVtUvmYv+0i2E4Nvche4u4ofYMEeaVYZ9b/oat/aedr3Gl6wZpUY5D2DnJ4iA
ESceOiYR83ZL5rDqNs3sEOvVWyfm/rq6CAWECU6Y5jFEDkeypZGvq9mz7fw0vQ6NIEURpbd+WTBW
2zODIz+LCSVxOLVvbYNCHrNZvHNJOKz8kyhsW7wHI3aqg+Iu+AQJUPJg1X9XvY73EF+hwzHfBlBm
QXa02BC1uIFFUK3BIp0/VUFNRlrAhYpYwrJazyCBhmJuEOvzG+foB4XVlv1C5sAIgIFvsDeMW4oF
Vjcz/6y25CvCYL6TJpHIFFrqYl10niQENFD41+qotxkGb6mOh5Zkx05BoN7zdkgPdrw+wJbgFVQZ
fDrc6j0wghazeDhO5bsWizfG0fjg4vKBr2b+xhU78kKH1aiu3mosgJjWmts0Aw+IEB6s7oqq0+SU
RRbXRa+sq7E2VkD8rfKitHtjQ63sxqlpKRvJjYNwshfp5hbMQrUPGI2gLxdrdkuS7myoxpNl9dV9
VObHutZfdQOLJC1Yx5TyNA+AplYgcHjTBd5HFqjhcNZ66yUhuXQi7KOHdCRDim+ReNwE+pm5IuHV
ZJl9DdjFsmTxBVpMsCHx7uyJ6hP7vycKrE+0zWI33lrCCh7ovKPxcq4Z7mFmr1PPcvKCWekIUcY5
6MmsnIkFEnC2jN7DwGSdWZHY50Kf/5imYlGOloO1WK2TVVs/69BC3K+ctxXvymvj8HKC1stMPp7B
5ajkucyPSMJPWqGOrbCP+lFz76P1v2rk8LNYfmrF7CjFsovlZNydHWSxlywVJnu9bg7bTnvVWKMG
sFxoK0bydDrjSSqUfuEhgnGUKoRajarfbrEnc5DapangW07QhfpuwbBj0wRrJUGlChb7ieGZ+Fv2
TUagQ6tPjH0MOOvqlYbpwv8DFByVhX7rhtIXOrumtrCMSwvbAKNASlXGmfjVXyizemCPKUWrI9hh
U1F+Oo1fBAINeCo9Wv3BLglys/eoEGEVvTFD1Zqxey3vmjPzNGZFsne07kCyjOY34kMch5LA2mCJ
Q8TLQ5ks3t92VPMJERLqHPvSc5Lfw4Qj5lalr8aUgC4147elo/WH9qJ/5XDss7+6igLiZNX3BtVZ
xpnT3cLUY0bOnzyxPjUNWCgZKtVPxnepQAzhGM5J2aRF3U1gjJa1u28EagZ58mM59OGQcPuV2D6o
MI1BZbexl7Q8LsdWEK2mLnhvJw8X2C7uMGrITf7FqKSBnvXnLRrnH5DMGxpR+OoQ/7VTS4Qahtfd
OriJV9sZHVo3ISHTcYq6gux8WPisKVZnX0G34KnYLBIxpiA15ftoa1/J3Afa0rxjBp/2OnCSbKHr
y+raU1G5w8ER+rebSV8YpHeYjWiieJ0XqEYTSzDy+yuDknw1VHAOQxW5XN7OGf7PMy7CD0pZk51h
q9o+SuTgfS+yY1+tuq+Y/fF5d/2+4oTjP4aWBhaEXuhUWKKUxmjDesSC3V6stoz8KRnmoOgeE8rn
ZgZ84J68q5K0oT4Ov6osfMFVXG6MoJIDCbaD+Tea3nUd5MK8nut2/FISrLqjmZ5mSU7IImCKQCR+
tSw6TE39YbOzgDHGZ4evmHygWpkEyQsFvRyUKbUi48rLS0Obz5YTghcN0+Sw59woEKmQeVERw6oV
PoPOpeGaByyVv4tlCWQBJ7BljceHi7vFOEA4IfMw47Xpa/cUG5ovVxeus2z8FeOCn6V8qjF/Znsb
m6sfkgmPxsre7Kz71yfNBlnFxzenvsSw2UShKdMQvU0/dH0NiQs5oXnKqZ/XR5oQSrQoPf7CGntv
lwUHVwtAdCqHFgcu9puys94TngKGm6HnaP2HmNhwFIgutgPvFuMDsg0xRbI2GRU9BigTLCHcWE6J
727Q/VWKF6uva7rvIuGVABPCmQ4eBqWTUv4MRjdwtyk/nG5ZlA+QfErc8BgPWHJtCorhUEfhPsPk
tGiIGR7CUV62b2RNVnFejell+B3p0Q44qLO+WPDk2s2eY7V+LjLGR6tPtTC38jM1f/VeTRm6qpnv
CWSloP2cT5kQEfRrTHYSD3/ucB9Yz0iS0v+01wlre1ufh7hwd830lwU7O4eFgt5yCeOkg46c4BNz
GsgNQ3qOFrYqVq77HdkfXmWEOtwJ2kMzefHWyGysnF9Qo36pzIZssaaUGDUQh2lyITpEQZU6Ub9U
cZNb1wk2XL0y8IMTEXL+KK3VgYBt+sJMejoY8TMAmfVaiRpumBTe4Dm0hnDo6ZrqeSEbWSJ9wMls
4PLkl4MfGxE8NNChBoHeln2rVfkyDpr5hp7S7KKjoSjWK7nJR44yERSwr3nbpLfEGJrPJTvvGPz5
QqW+4pjLvXpIxd1psZYliMaGBTvSda1/huiYzUBKYeiaTX4qRYXGzO1p5OD3lZa+gGO4kwKXvBC4
Rjli/jQGG6nRpbum1V8IjAb0hodi5FFtNo7pJckG+81oOWRYWQ6djQXYGOfsbNbTGGYTdAjiBgdM
zEFpy+GSCoJP8UsVrc7BRpgNEqVhM8MFTAWdx54BFrQ61ftykf84/s0HN2MHm1fzcbUZuVqDg0dR
Qq0vjfndUHTqmDptObQKtzzdJTRyxca9LtPPig7aHbWnxZHrhM7KpOr2NdUgkIGuxhDBAxIj5Hh1
4Fy30OdD6+5dNeTLYPG/i+v2ixzsUdQMABPYWESx6KqrlNCmMY9hvWTZl1GU68kxQphgw7/DOUTh
pZ2GqKdvbFk/DUNxYcKbiG+Y4WJMEzpw692g9+1l4HprWTgTSkxMTxj6ex8BaZwUEx9nNf5Olp2e
usEBSkdU5cAs5KTnWlXAb1TzvxREJPYF95iUA+YeKklFbnKpdq8QQrzJtEbMwDjr89zVPau0mG2E
c2TfC5DdNeNTtDxJJLlLlcZ0xU4Up85N+iBSyfmqPsLfRQV0lQzbDH1bqh3T9hkH7pg7R3yYXyzj
aI0z2T5AQjEKHSI8jBefdkhI67F6JEbGn5saOIfVxEun8gaoyPfhxn5myYOzLR/WILaVN+bQHb2m
JpyeCSemqnzaFh5px4nOmUyvSdRmF722X3UbF4PNipa7oz/bakw4rzQ2+89+xX1yLdb1n1HCGNS2
5FFlX4viQ+/kt7IUxlcSO1TCtAIpuNI0zx4VeCYjZgFCgURn++ussdayRR+qnP63XE0ftIsI5pwc
ecQWwu/QjAFN5280pIy4asTNRSK7TWp8Wgzs70pjvtS9+p64wPuUuWxPkI6pPtpyWpyMCKjKT6f4
avkk/rSRxeFHdCS4oS21bWO+qbCuYhvOMnypHcMlvUqkxO5m56czICshIzecSyj4TppudfRjvyfo
n/qV0I6UGgvP0JhehjoJS0u7VCsOB6VoFTbt6uwrslU8Z2RVaKYxoDfqH/DiuCc94huj8Ok4cGc+
Y2cgu+OkXM2j42cWWwbbAuQ+YE0yYsJ9ExuB1p4paJbLIYbQ52kuAUO9/zEa8waJhf1Aw4kjWbuY
15S9r2a7CDIne8fBsX14y3CwVHCurUIjYZ7k8wUX6jPdUcZ5yLSDueLRNBL3adiifAw3YsfZTz2W
pvYD45c2RZdOPnWLE5updq2R/BTM5juXV5AFGY6ofki9rnVNc/11Hlm+pfn86EsNcjHLgRUuT8qs
8ZcGFkp3oAb6fIQm4QcMxboEJlMUmPP0JIZs0f7jNUQctRDIskkKuB5OyH6GNIQIgn3daSqvqRAP
pLkcjK3rTyce0bkLo7JGRZvQ+HkXDOpm0n+WlC2fO+vP4tgsmnJue7pMqBPMdfpRI/Z1m55GYOFD
M2wYO3bMuNHgMiNlPorM8Hs8sGwsGTXWW9xYOudhlB296g8aDBqvGbU4GNb214hpcN2Y7JO2foNX
W7xou3pcwSpdnyi+SRKA24qteLWJZ9Uh2e6ZlA56ncOzSxHNLerY/1l15Y+NMK/jV+ma/Yl9Mxno
uGm5KCcREilL9r3JeTjtovooCU/5NpI4XQkcwvkPQhYcTwVdePD2zJOo3Q+X6Gealtgok/a8lGJC
5JpRiqiLQlhh+6/kVwhULps0DsKl8zmlTnQxnbBSwWBui5yOpoCD+4xLLAIIq0yb65DiF6yHt5QA
BNh4EIOS1Xaek0gg7u01WXIASYmWGttuUEqxH2pwoHGrTicpLFK4rkYFLSD/QaeKcszoSsQCzZHJ
Gnylob9lbOubqxGoBaOBV8xS/cZaTkzWXBNjyXAhlXNncDh3u8jPcd17BssE7CTo4BJ49jSj+6iA
ax9rrB+i9iuXhfkklOW5wALt4UGfSO14AP1fiij5UgeWvr3dHM14ZkJrtJOjmn9bbf3nmtp+lTRr
WT84Axy2iFCMnCHfx5gmj1G1vCymsz3fj8tSon60xrkAWn6UbNDmbMIczhLgsBoYdGoXRPQKPxZc
Qgade/R0maO3reIx0vLIvrp2TlXx+5/z05R6dWWj/o8rgJqkthj45ZKFgyaeRHekL9yuz8Bx2Hvg
Xt53CT2vkVkToOOqMznjEtPntJxF1xWwQOXiU2TukFcjV0Psr/BfB9vXKb7Z2ZS4KO6MBKVo6T4u
1DdqEZAmNO6gmia8OEYVzmmEQkmAdAXkvemOpQ7SDWjWn8IyzROT7lalzptINawUOOBsIbq3Ckks
5V/kVAqZH2PEcy3wlLkr3YPlRPsARiYz11h42hVC63jIJ4hcNNsfDHP8B/fG9mUq3lcsLtaUyH2r
GM8Yc9mpoth5BU7kFsrKm65Zhz4e2l2NKOT3E1v7jqi/RzYFRlvBbG8muEFZNnH0eyXfp/Kky2xf
o9DiwxbJ3f3P+psgp1sctQgbZYGR5+99nr1izMOeU2cJNSugosqMyIksVGptEw18S+yco9r5yzSN
oXalR4HdNDdSR1qhc4pHpqTZ2Ul/KlZ8HsRMqnbjSr/i4EehzY6R3v7N8M3cWX6MLDw5tAssA6OW
y53Qy/rGRcysRaNHxiaHz4JKDw3hFlNwCk4l6j66eg2sdAadqWkRPhM8cnoLtbygzSMAVYjdOf5G
/6N0nf7sPWd4lj8ji7skxuUmHfUbFUt47eYnKkd1OcAIo26OgEcDXLbAAUiN9URNOpOzU5JKrt7Y
P5iXuKEKfFa2EsiyuRNFTwKE0zcC60ZoK5TqWWv7yuPF3I0cQL1KfDo6kmrCYeGgmXf8UhGs92Ct
oZE3OhOXS3bVXCn90V1aY6kT0ulf2ogp6RE8p8XMxMEPe65RYc7vCsrnaukXlbJ6EUI7K+A5zM0E
vnVvnKGWI+WtFv0vtXkelcpHEI0OPaCQcXF9hr5ix1p18bDTYNY2AF+iIh9mUVGRgrU7VQXVvEqe
B2PeXOaacwBBfFogWbYZsJeJphkskKAC5EXt2wrYdCdi4HKJWuJ8OcUdiQO6Bf4n54yQ7gKb0Uyr
62oVX6mJmd5NmvmkIyAtaiMvhRb9HQcq1lWahhdxVSk+zXgJH0zKPz3KQZEjVuUxacl6BCr+iWS0
sN79lTDhr6VVYAEhNy45ndA3WodLmnZHDSsYFI2zOj5pLRQcl2TB3orTbi/oIvDqhJB0OvUYnXEM
rnkZrDY7YEo8DEp/j30EmpH30wBXeavGcTBQFaYEDTRa2ZlDAivxhhP6uz2v2hmnK6zehAUasjYa
E91HFe7/No+dU1cb072d9ZBLezwuCt9vwSj0GLv5uETSOi/gQnZG9Z47mn1moPCSorIPkOd0wEo9
SMkRE2aWxPJSAUZBsat5xU9PUCOUU9VDooRrg8BcQ8s0Rsx/3Zq1XHvsdqJu2ev4d49rzXNCVyyX
GlyYOAkr0TOb0AeofhrFFoiTq772h75xWFkAHDz0Cxu07XjmT0hH+2GEE1uThMUUOv4ygq9n4qhA
71rrJ9eyPOhWrETQYlfcByyiPLXrlDN6Ewq2C2oCIs6XPTTijLHzbxotFgczWlmWYXVCw641j5Nr
hZcHYp6akTHUzMi696k4fRNmz48Toeqh4NRtaE0bTho5C5VtsN+Uo41H2JR3QpjkZ5OIYiYxo6ig
tznFqyxL4zk1u0Omp/HHUsX6Ja/JTP33t1GnOaHrNjWKA//U4qjJRJUXRwr26BEolPqaNJO1NTZN
59SwTwnOuNOYOFdFSXA81JwLyjqKTzW1XhOh4utaKd9KYvzCv0iDwYLlGEH0j+o/EuMYtOf+O6W7
y2MxyMt3spflDvr1NrBAOekdxxZ9HYeA8od2GNQ3gdK5L1fjFPU8SDHKkevfu4ZZn4vY6j3gjSwm
l2XaNwxQBN80dUc/oeuXsIr9MaXFOBltb5pi9Qlud3VXqY4xJOhK2RaveY0EMpgkoEbBsxo+/GTm
ypWQF7zF5bxO1K84AjEfqc1GAqlnjEfU2JfX1p307biUYYnp9FPPGXuRFa3BJFgdILUsGKr4ptMD
FGdfQ9v1d7VWIpyF9lvegkj+XJI4KB2qFUAOsRsRFRNCTQCPg6JpP8VdeZmEc+279GBqadDUn7Iu
D+q0Ytcpz8wjIWVMDG+vcxRheaBmHBFk35Kk6pkHBd9mmoOTeaCchaWc92UJ3QpzxExfH8GotwYT
wAo/3U7whOingWevqrmvGhJfP0INkO1RdiS2QFVPsiP9jUYgP7SeWpl+2DtO/B4NZ2vCMhUflVXg
1E5PWnHT4F8PWyFDSyyyRLGQg3HuJxIFWAVYQF0qMmz1GnuQvD/1DKp3++GyAaPawcdofmoxcUvp
sV0yMvxOzW1Of5zB9FtdObQ0dETInwpIK235VGhXaGIHWak/SGshzlcH7I8Ps7qyKOw+E4s7ka5o
vy5foYsjEKNLjByhMM+pcFRGeBdV118a1z1z9CCW8a209jPfPTx54U/mh0pJxf85Oq8lV60tin4R
VeTwKgQC5dDq9EJ1OuSc+XoP/HBv2VU+drcEe68w55gi2UHZ2OOfmq8s7IHYdU9JQPWshvzOF+E1
TORHHz41rdjBxXKITQyE7wrqnof1oIjf5Pk9BO9jhCPzUdoIgX6hZtdPT6XUx6lmTVhWTtD9y7Fq
onIGg2DPzYiqatqmoFHHukSs+W2Yj6wG1oAxJ9i2A/wuS3gaEuqt9AToIEuw4iefJrsNNSX5qUPb
sJg27T35Cjj2gf/3G6Gs3IVxSGbSXvR7vmO7Gypa7umQNM0WJI3NBuINcCBsUbgJYrPrFJQExZVt
Do7tM/JaN8UbTwU0iR/43Gx1lYNR6VnWo8I+UeUHiVEafAn2SYzeQRizHS300amVI6avXkP0TdgA
Zl036Jy4vORqfpqWzx5SapfbAol12STZIh/jortCXvmJoe0nZmEE4W00jKkMwE4ILHcLQAag3zap
V3bS/gSMWiyuYZJOMpWvB1lgjtpPDYCuEqaolyRg9y5h288KkPAAyqsbwcDScKq6C7RsIZ2b1TPJ
K/Cg/uJSP8jSmm5+YqMvzBoiiXwrD5hLm4j3np9lHh89GyAzJHq0Wkd2RLmHZFbI5IIGxwgWWqJA
/WCGnOoqlNd9FR9wmXk6GdvL9I7q3Aup/oFnUOsoPjkh5DR9h/Ujlb46bdl1+V1kyJtaL3L312rx
r8IzWyQ/GkYmsdoDe9No0fTuqxIPAvheiaOm56PSHzS/W1AYdnaaUJSUAGYgdm0kjCNsGNkt+A0P
nBicixoswjHmWUrByzZSshsxtoWJI+Axla1b3/YfGfnGE0MC1tnePM6+Er922Q+KbxjcG5GFcFxd
xPxUkc7FO7eJQL4zB01XIMLAi659tsVLjmaF/EtIXZeseQUf5qH6OIvaXkSiGhRXs6x2UkbOkX6q
hT0vCLT+IxYIe5AnO39RK3brc0PmeGkHawSu7pvZpQi9Yh2MTimK/fd1DU7wAozfEfWmqJ3aYMcm
GcnrPp3SvYESPicxN2kZg/GzRZilayyW8YDE9AsZahx3pxEJQj66AyvtAT6zJBxR/+0KUlDkHvEs
s776Tc4EO9vlyBwKfJUS34dnIvtMOBYFjMa9jG299ZLGcur5Z10HdsNH3fWvHQ4ka5y38Nqpwrf4
Hj0BjTDizS2GTpfl5raLFk9L3vAi1+S9KMzMp77ejfLgTDCwxWJFtP/FbCMshrKhde4hAJslEEKC
DEXtIGCvBgvvTWmHBe00NsZGoXNu2VkweWBkjBmUiMsRMyfC5/QMvGRv9Jcm4KXLopNR+0IKOZes
7/kClwevQr+RqCCHxGmgIWnNvssYJsqxXRJOVwJS7nM2wiHteOv2QDRxVXLAu+2gMrYAe5E6xR8V
kE3o9EaMxA3XOysevu/WzUTjQI0DeWtV2EDdCiBKABxBsliP3b2IyhuJfmi/0E/FKAkU5FfppZ84
SYJ2T5lrWzhiQqVhVElTwmJ1ziL/Ns3JDTczYX4wixMEiCAaZ2g6CFsRk5ASzKVsManDCB3oH/NE
sEJBbc+2HlLSpoxueUM/OwSOisw0QZotU19hmGDf0NlN/Efa0YqeSNBls1xjA+KSMLppG6o/w+FJ
m1gyVUhKM+lHDPjvFG81QSIFIZtqi2ukw/BbswPFt54EE+3EDajPRlcgmnJuFdENhgFNyXYhODIj
twARCGFCqwaG+cXMzJ6wb7RlrUr+pSmAxfpdvQkYw0+l0vomauculXwT+cgovYm4ZBb5MIQPgRxW
oalw4usny3wQUoNbu93dV3O4Pl+bgrtBEZ6QJNhKcYmQQyrhgMQYuuqy9hHhaokanZp1q7XKrPrR
m9D6INkbge6VROxRXXpASDaM6CFjEz6RqqSX5I8w6/f0yHYin0j3smmJ+YovylUrT+K6uiexS3LZ
ZNCCa7eBY3zipZ7bPUvbPm/xRGVbQS5RqQzUrTRoRPVGSbxuod9E4R2xloEVui929exnBfsxwLHs
/5mAvYTdua9/gvZHGd/ihvnd05jEB2I1NyLo2KJt7wiy7UvM8NH8rc4Wf+811j9tQEzOa1oODVaq
8aXRv0cRiWPJ7EO8Z/yOKm9q1DJPP8hL+ZC0azHux5aJs5YfWuWCZm6lUTl5cG2q5GYWMRkSh9iM
HYhfRJJWxzQwdpT2+yL2Kk18j/XfWCeYlgTYm9medQRJhWGhXptgfY5EWdf7ROKtYcWSzjU/LsV+
X3tKx4AaXLsCIa58yt0BVaUXmhmiekZmMDbNH7U4SUXvG9BX9Cxzpb6AqQRevk42oAwa9dxWWFDj
BCJs54S8bqkRXGWO+yg3zhDDPiIZOkdqYV/57jPm0CvVdEZ0Q1DUssWKLpgR+PP51hLiLTDA0aZ9
M/kBk+FKQVsVEKiaItT+JyyKzW7pkDXvcvungvYh3vE8RALijXfyl91JGW/XHD8VUFhDThmEr35f
HMLlWUuQl2MSnbnG27thgb0fDF/RQscwGYggAeBUN8doN2s7UU5pf97rhroJ+QEDtu7Sqsw1JgRz
01uYck6hB1u3k9BDTjSbjmRyCOct6fEJZsTGLbtG4h4r/TJRHZ6nH6sBxxAqPv2PK87/aMUPRV/e
5DqmByFkpxhXU4nFG6IeyPslSY7sgCfxOPwblX2zvI/6S6b+jgEiRQHYDtw7cG8lDFVjuRWFeRut
YjOZghMGwq8a1oecMIeAEINefRkZhbBY+RUEhF1azuwHEfDIQA1wwnMNELGwA6tsI7Bg0edwR84n
2P8r1F8ltk061pFwggiVmdMhMtTPhW6Migk+Eee6Lh7LUsZpOG6gwlAPU+JTd2H6I0P3YibhYZrT
d9RUVKcQO1VqftV4Ue8zksV5pt4B7Yd8REheeSu2skluAnooRW9uSxQy/MyQdTNJCKStZdB/1+0j
WFLGQuUDFC6yUAV1AWI9WbDJPjua6rKv9WaHI1PTjo0W+SUUfmw/nYIFYhF49480Kru5lDwBYmFy
aaLMzbwauupcaUc4pk6YUxAGZvgdk9prMClgReUDH9016ntnna2IcGPuJYNuv6TEsCqBO5AVzmBq
btYR3sY/qaWeRf7EZNUEoWMmbi1CPNftdAvgTvhZVqFUwsyY5Fxoy1VAeHC002Zv0VqnkpkKr4WF
0LJvL191kyS0khmQ5AboMHhYlNzLBgUS57eAC7pS5ZesKB6gTh2R5i8nmCzncRehGukD6DJ5P6m+
WFroPflZSF3wjNkzNZhIQu9YIK4U4yUZhpcAKNDab4rQX1u7FHXG5VBOVERrTJNXEGjvq3J0YZBP
EThux+IyGIqrEbfXIazusvdk/VG7Kzgz1soR9L4a2FsV2lr/VEgcMhqDLle/LP19VYRIw5duKAdt
3S2GnzOppkk/bSvjpi14tWe8auic34s84SxfMyDIV9IRgdAutacKq22Q6HuFqANsbUt3zsA8EuYx
zJBqWe1bwlsFKwN7jcvxs5QHSyh3stm8tSyiiPEIWmBNWA2KKvcZuTuBqHky9OCEc3iG7E/wzjgV
9zgN6DNAoS+Fq4LLjWqy1IzRXSOFTabYcfDZYCMx8p5oa9TzJAG2wDd+GyjAEHK2I1jvto73Uws6
atwtceNK2H/M+ANg5TFkvtcufk9mp6Fe2/beNLcV/wJhWFCvhnJeaJBQLWRQ2CfK5Eh3kglyXIgT
iEV/LQoXvYSxbjpFQAcMkCldga0yiyhU2GKyvFoq+pseSVYG1lhEpSuqJUgiBHSJYXqc0M5ENUEZ
V1BJVwG5Oyspjl1ezO8mS34+S5uId6DibGAY5MpySJbda0n8TKggxo+egUZRLkEYudGp280u0d8G
aWeGxcnogLLi2jePKaWKVd2wsI79F/dosnoLcDzi7QzRodaccnyeHWqdsP9rKo1CibVgpGPw/BWF
CWMXCFB6dYlBNJGdYeoWzU+O3nkgaVhKK6etbshvfSKuWACiaiOul1QtvBcZ1ASEWWOyp2N0LAay
fXmJO8LPAUwG81abckR5BaHazVUSPdaVUOn32FoONTdZG+cuJQ5QOpstzDsFP3plSUFr5kIo9fXg
SETcZhHHMxIDoBHmnsor1gLoFFiyq3zbqh86w2FROJMLhhu8pCS0rmx2WQlLJdKsA8nrh8GQKfKo
U5d7KO0ViFMim5yYwQpjQreLrize1E3TOi1YYzkSSCzmlSOGuK4Ltwm8ERpwCLhy7u60CXKtA/by
Z5k4T3G2myp9kcMrkIi0YdtyJpqIxMNPvBvIBCFdZNVbP6EAufdleNDZQLHqsYv60JpYD3HVkwVa
x3gh3gKlo1k3bFVr3XwtZFRAvqHbIH/Nu/wLROznpJIdBeesCDwZ549Rq95I0nPA6LMqja+FVm8o
Cs9iD2uUUMSYs5R7Ytr8ilka7J1Ov1pQ1XjeIlI7s4EXZS64u8+G+K8SQpKqAIX6aGCKXHJbizKJ
M9fU72H7SHOc2BXDZcNlB5nkf7oADOUnjT5Lyx+b8gJMZRsw8G8WBlRk72j9ZZA49J3KJAhR9IEL
bXKgnlmL12JbhttU6G2pWddtps1wCuSSnzbHrvOM+ChRTg5gBUuCPUs8aCb7TCgrke5FLAlYTbna
0GyXVgIxP+zq3gTjan1l8fyyyJ3b47mrSHY5pcVwVAVqMF1rjkTRsYxTByBKvfhQml9tGBIXMsA+
kOFGKeNUO5YoDe5QQd6wRq09g1rYsLUnTWgds2j7GKgEgQnWM9XUHvws62JoegxngjT0tWr0ho4v
WJ8VlUYmAqvY4pfolUTcVqslKzdINIdnxXT/PJDCvisjJd1NofpIqzr2ayzRMQIMZ06I0Y1TU/Xa
SH5MTTte0F0WDnouQr0YOCqJGnKiouFEyDOi4yDnpxSdNs9/4SoMa87ZV1yXTIYURiwKG7SE7W2A
XOES1snZVJJzOBApKPVM6PLBZB6poNEZtxUMUK9HsOovrJvUXDG3ljW/ZfyCJ8Z2r+2qJ8ibbU6S
zj5lEcMSf+0FcVTXVv3Tl8h4YlzXajiTJDSLr8WIebEz6/4gJAyNYbv6qt66xkLbZ2Sx+UyYUu76
NblJJ0dH1+kZrE5xsJVfplifPHAyeNaHofBinhytJQWvs97YN9yHAqiPKIlPxvmvBE4ghSINArJW
XyIS7fIXSacd5+suFxMzw4T2rTC676oemb4FFZx840mX0DtAqt2KEagTx4NkV20w7QxkNKo47OSO
QPrVzVBlIi4MyOpwEfQ7B/k9nQZgzyXw4F7kTMxH9Z+EKP0MNF7RA9j4nP0BsIjOWOYzi3wpWUDH
jtMf+u9+j34xIvxb6XfThEFLyiTlxoj7O4iaW6cb1U8GwhnClq/1Uu4PGbXNkETsk7TImbnDy98S
oK43WjS2+ZxcTWBeo6TImzb4aDSARbu55qdqRqbc5bqu0YPQ00HGb9rtHEd/kiGwmFqw08rRUjkQ
KaxR+JMCXA8FvymoXOQAcr63GL+WEBLVS6JBTV6Egu41geDT9ERg9XJh63GYbL8iheJlVGnPjQHA
Kwkni15e8xTN7QLW4qdM1ySvQfhD6k1/yrZmYwTBezUm3ElwZwCu6++iRkjWjJGLo+GmayGHjhIz
jkFMNsoiebjk6m3atP2LImstfAaulWl2KlEWyI402f/MsZuaAt+hMvAICaAkl4eJlm19LurBUr1F
BVCXS1a9a/TgOQqwuLQw25uRfohDAVQ1YwlJi1/RhBt7FU8v2ceML+v4x5DfpYmS3y64hITmJM36
tFMWIjtnZFQDek6w1EAxm9RXS0bQwVoRT4C5FE1/Ua0xP8+Sccqqdi9bKacfftyykpgbQiHfDDGq
HFCICHW7lAjdSlrw43NvTpEuMXJIh41eYPxDiTB20Rc4cA6saSyPcvc+QBAPlPE7U8hbjrn5ajnk
ZhcOaE83Str4C0NFqzXcflFOQl3vFGAiipbt535BIwxhbc25Uy5KVDM0veVpu8V6ty/jZ5eYe0nu
nRTRazhkbkNGWlJ9N7oCaVJC1JQ4ErIt2AGGLPCf/dMAzjZytTcLbKW0bsm5gC9jRyWIQi5oD9uR
Q73uqgx8k/DB6AaX9OxW3Gt1NqO/59ounxhH1sB3ULgEzLAWF8TirsX3Mra+6Y9zMCW6SFjs8j2p
P6Q/MEX9LNbpBQ+WlYz4anYpOu2lwr7wZZgXqUG6au1JeGApkW/Con/To3QHSQpfD0m1w1u4zJ7c
gkwOfpimvaRBSX6qcWgkgkOcmSg+jERu3AZ8tGy2YIKmKf4rXTnEkbiz2tQdCAnQravedTtZftbL
v1T+mtB7jmCpKprIgPlxwMBaqmcbw/NZ+sgrqoezQMawIr2qmGYmcO/rx1QwZ6nMV7J/47w/NTsN
E6SyE/uvlLkLNEbG4OxbU2IZ0sGGDXJdGDIoEZ0FyEEi3CIOvwXzv6j8Aw2BHJ3baULKRX8R0/jF
pM0babuX1Jc0AoSDnGrk48Z2h8PPug+MbdKU7SAi8b4g99GM92TCEm9o5Lsi8XXNySw7Dm5K8zqZ
R52HKlqx27+FufgVJDGybGhWkmPGtEqgcYtzJ6RqKKA3mvF0zaTj0l9AsthhVdgVcfKzAqS+J/5X
u47KkwDi2Hz5f+preLAymMWwYm4oNlc9hUlGoBXcB3wqWkp+H4dLMk+nNF+2cRjYhv4wy7Ock1Hf
L3u1g3qTFqcC3P0swX/hiZqUR+8VjBjTqAYOhfBOQThdyH6NuIPWLAtGbGjs4HgNxOREo03LAxie
95IhChoy8oaimCGHYZN96y8W6htkYCpJtnOD/FzwgXlc5nLxsMewecq3qUprQomf/yTqG9Ei9IJg
zjr4J64+WkgkHF6mXmvtIf1M0Cllyhtu+Z1Ci9EiUt40Aqn16LWtBcgo88Wh25VsL5YZX6fGmJUy
IKe5kY5TX24osp1QPfYzEw1Tui+p6Vpj/1fRxBeImTKcAfseZu/APAkKpz2xa04RSE6HNv+AsbCM
KJLMPZILTHWrQg8ZvM1sCpOIXZYI6qB/Wj3Db1fNcHRWX8Bq1tFRf5f6S4nac+yAkxDvMqLwSqqt
yeIuz06onkwNf0HEOxJu1dJbgmsUk/aQ8CCTYNiO7Ip2ZK5A8WXIcy7NW6yTEYELi0iBDZ9WHO6o
oY3pJAlMXZbHmf3AvazfjOouI7MEQmkLykcD3qtRsD8hMDMDRNS+kLRHwPdsfl8TNnWAqhxW1RCD
fxMO0KmFIB3zRiF2Fb8EKrys77goPwX0Tl3GxYl8cxpw5rPMsFCyl9JZl77q7DPnFRGDHTIjW5ZL
ok8kuwbyQQKLMPKzn/rso5Y0IgUnjyA+Xn92TDKqrhroTEbFZf6IIV4XZhJiGjmsbzdB1kAj5nUi
Ta+EFtEka4iF9EhNkS+npAtpDnXUXpZZpR2wTl1inDv6pUUMj2r+gPvncs8wdwZhFOOXq0T0rc9B
Hn6lmog8JHNtuo+N6aXJpF0C24nuYtN0wfuQFEQzTme9in4HOXozkjVthvkOHyJRkqxgFPREs9H/
m8ARxzmJRWBJgoMxAeINjJpbTJE2+tRuyQ66BRhsxeU6tIrTF+onZPNbt1IxqeiisxGariE5LM7v
Zo+DLrDsopURqeC2I3ea+fxQT8fZIn51GIv/V0VDI+BH4ho0K2pTfARZ9+wRNwJ6eUsR5kjy1yCV
3wNc5KzLzkVOh8idmof9yphnvxTvI+VTlt70KrzqX1J3azCfBe1vJhwCJfpWW3HfyjGWY/NjFCZX
XtajMv1IJsJ++GQ4wD/anmETNa3B07zafFmHDEDlg7xB/JZeC1zc7G8Z+jc0NENkYhMq16z1bR8i
2LEYpleVxSOs+6Gl7npgn5ZY+XXDRkZdFyUfopShMJ7fxix96dvyLoyGJ/LWFcpXC41Ck3s6FvOw
TF9SD6pHgRpVjn4Md7sAT6CbCxXLRtyUv+Ox1eH02pkjD3Yf5Ahvq41kkNsOmH2JQFlX9wZ7ntyg
4O+jS25F/InOryJQUfVBWL1zeG/lZHpBk7e3qt6ujy+jSu9Ik0OA6lWXFvxyil2JDh+BYBAbdslZ
GLLTwnBxKCvtJZjZEc3fFIYS/fG2AzlkMlSHL8cKXCVn2GLDajbnRhiISoopWLsNzxDcuWglM1Yo
h/ifynmuo4eXuO1F3C2h+oeKoMBKjwJPWi6RZSuBE9YnJdmL7UdmmTcx3lnzHQk49WwsHZZGh6cr
eQkw/vIYoSWIOGaX8ufK++bO0ZPcoS1K4kOvGzsh/9cVkre+FEP8FlUPDcdOAdQqzBWO+wtCVfgW
2uwANtKgKJ7y/NLULgsQZGyG5Bkp5Oct5nG9xusEJ7Ln7iRJrxOx2mxh82IlMrhIFJejESQq6yzc
rOQWKABobskrhzeOdQHIOlYYjdklCkhuMdsQd1SuBWphsgoeLIb1I49Ao22EV/nXql3gBg5BEGJv
y9R56cNCBLqJjwhO2EjLPnKI5l+iyM9M1gBtMfSX4Y5YGOFNsCS9xF65uiZ64encdkYDKK/JWVK2
xq3LVfsnYxMYmaIvS3wzmG4dfOti7ZtRZZMe4GclZqp+ZAjKXd9nfp4ip4T0qknk3DMqsVj8cKMw
KBgrj3i/jNT7GD+6x+chnWgV0IROzxT1/BY1adbYQbDJr8q/4mtGj38pUWMCGBH2sT/77cv0xHC6
pFtCsSGu1R9MBSzkzIP9Eb6XL7xuq+L4avn1FfTuBkvLjEnxjpwYT7aavYToFkZucr7HSwZnYMiR
EA0zqW9EiJd4ltgmUkvOLM4m6TsOSkbnxvBPGLbK58jytt4utrVHKNC/qEeJW4jQcYmgM9v6o+Gw
ILQjMWXywXIECMlvfkVSh3mOxq8Q3mCfs9qVZketT/qjxAhj7vjaunQ/Vdysm8apsIjiLEcdsJwm
5MAz0PZN8W9+h0qAThnfBWXogh2+cCzlI1+dKx5zX7TDhIEjXzFNxG88uxRBG2oFnnt+tGEhmIcf
kB8Fz3m/uDUrwmxPRl2X8TOhOsR45wbVVigfeGqQB+DhHMNjJjqW5NGSOiNRruFBMA95dOD2q2af
ojjsmBt7QnVAJYQOpodvtC+h1fEFQobn2nwv3e6ESYL06db4xeRr/JVMjoZLCWVs9NicMEZhvwcJ
r17OEuv08FQb343J5HQ66D08om0ND8dH7Spp51l5slUOsxexfSiVq9XPhruLZjR8VJ+l6mnmsdcu
aemH6aWt+REmNOswc/pL0HJ7nJ5ayJvwJiZurnkdqgDAGFRtAb+o/uj5q1K+C9Mph1avIwOWfoLM
Ff5VnSuLwPicNtxEd04iBNKM2TDwUQzGNop1VGxsW9IfCaUiECDTeaIsaNUnzUDHZNo4UfihOGk1
DqydBlV5x/bAJAEbPT4eZGhNi43/RmUMhlRT2gUpgYh0qG6aubi3a/moseWMn1LgJKmHplPtdnXm
yq0P1WasXzgoeLwDDBE8ZyQFsbhgYhZ+g8kOIhQ8PPakqbiF8mL2NrnqhrSbHyMZ4cthfJMZyUco
U86a4IwqiU0DQuyt9Zly1uI1wIOmvPCIFNWBb7ft+MOnYNg1JRxLll2ctJ5enRZelzA4aSiod3nj
8xCjQmMcfsveItQJid8066+kkID4thB1Z9rartY4VaMvTTzp08EoD23ricLeJBI123OqS6adbKl9
5lXbuM4lCtJY5ge/kBjRxp0XcrNICE/UXR3+LIYtlVwW1W0xtmaFO2urz5hedjLxQKlflP8yZa/I
ezA7ARTT5VJ3jgqy5B8fBd8h92TtmKk9aVtFP8Nt4evp/OmM9rdCkRTtVIvKDBxstGOGWMiXUb5O
Z1sEa9Bsab9Y4wrFTlqcqvllkm1AkOv8JgQM6SSgMDiFElYBzoDRG6XciZKThWyArb+wFb4vNgft
G4EfCWUoCBTEeiXbSLsaHi3ljPVLOai2rN1YaW+B5VoEu1MNpTijNvUF42F4yeBjDyfsWyy8eQKC
n+FzIf8jhYJlk5jVF5sKlZ4MKY3FBQJdXHH2yjhSYXkyV9kPCNUJU5NcUG8N7RBiBq0gwgsb9iV9
4KuS2wN/LkBsSUG/aXTmKVvUN/qb8C/mRll8UBEU8E43AGTZEehulA/eGn51cmmGHXP9Am5oxjf4
Wilu8rli/N4VSHLWHrmeSJXS2ejtcv4C+mWyIQ6WrxnwIJ8uOTcNXlg2VigVXrpR9ztGeBx2pHxp
NeqmxzTRF4q03UyFAOjLt1VQMgh3g0AI9EP4WGAL7IzBk5tTjegI85GIgvlZyDtWbnG/NzmDeUEy
OAXEbpJcuW2k08woLRbPHYeMOj9UlpmaMzGSVzHdeEm5a1qOjy3gg/Q6bj8UusJNGh5CPqz3fHI5
iOXAz8NthsRwuoI5Y5tSi+AAbgtbGbZWzZ55olXbzAeIL7Xkna7D14ZyEPF2HwMmxIzokOFOW2Nx
6hyHGIOJzXhcPVuLIwHcJc6pFKGzcmK7eOey6BbRQgDEQWKzlVFMDbv4Y7Ls2TqNMRWeh5QzIKVT
3aJU6URbqXB/bkPDA8lTgR8hwCJ15X4TvjBfq38kouuevGMUcHyyIBRrk5N0qzRHJbq0PDgMtvO7
9VXMdl8hkcEtdyFTKl3PA1tvGPGTbuehVhMSL0IWb507kMsYAisbpFgdfhHlqBN0Ju8r0eNXKyMn
VZ0SFgG7/L9R2vLzzTDgWNV8hsgkH0JzVq8a9jFwKCwqiZnUuNu3zVcas5rwaaEQs+LiUd+JnqFe
4s4EF9Sp70X5I9bbobkTNTPwjzTO+NuSeUN94vA68VrwtbU+Dw9RJNlXdF6Qn7GJIOuvXU9buCbi
eEj5qpcrtIhZZQhFCuGmPwrpQ+fX7G0WK6zjysZPgz2LDJ0egkc/MC+qtQcqz9y2c3LD46DWCC4Q
3hjYTznKWzdhg19tOvyyG3Z105nTYGLo0mPrvgMXZAmKtesoIxno9hpkKSF4mw0PIZ46u63yt5BW
EGPpvgz/8OVBD/gpm63Z7WbryzT8FjS7CuGh8dqaYKTxoRSHqDsyxkpEJpcglJCWeSmCgsZ4MHlT
nhwX44WbOcf3EXvlRXkttZ/c+J4bb8QR3FaMuPmX9qC/kH8AcYGIavolii4D7b3bwMZpPD3Y1+Zu
YMFNrY5SYzlhx2TpOXIt5JmtIh/HvrGRGWc4vENcsdjLWmgM2JnQhS8beoGSdwUFjLZWifJywI/F
kYY+tQa+whGJ9ZX6WLbTd0rq/lKdjduKgfT1d2XfEauUjHa2IIyE0XAXDB54BxIYHRR1iQHA6xqa
1B/o/7aZeKFA7QfmP1jCN8yKi+qPoiQ2frBWcOvw5gv5lqyz1PLT6rK0oG9pGFxDJ3MKrIozskMM
vrDe2j2ZHBeiLtiec32lDNrJGHe5t6noETd21iNNnjCgIlt+hwSnj0wFD+A9Gu476YRdIWRgMmyb
bKsV+wbxQjEeVbI0EHIQpzZ2pyq6SNNdSND9VpzrxIjgGjWokeRjgiblZUEGv8DsDQ2Xx4y6qqSF
BMJcTgesPcTY8l5w3PHSVWceP2Oks/RAhwGoQScG92oXNqdIJKNy5Unw0BlPnqx9ORWsAqBJreUr
j1VU7ChoqQDiq870/121NsM+PZIcycHB/zNuoZThJZcVVmnPcdyTpcFCxtcxC+LcNhxlXR8yX7YV
PDwhFCbydjl9jjBFgfpIqVOyEIh/rH4LXoBUpPB3OnM71Nclf8wjzFnxKlTEJSCrgUNLc8uKWRQ2
MZlMTTD5kSX6YRXv+6X3Qui0U0WoMs0p2kAktuhGakdnrap34n1N85i1Py7tMRmRKhAK07+TEk5V
ZhAX/hKbaLDGizAiw8t8lbELUxJF8ux1og2mk1YyPkFbWUFpDLYERqJk4DEOQ044kbvLM1eK9WZR
BWTVL21FPIaGI9gqtqJBaLeARpsOoR+uMD639XWuL/PU02ecivKbQBqOd3R20a3hZC+LT6VZnGL+
yrBvo/UsPltO3pn8qYSUB0EyUb8gkJE+tbYDZ125ZsnnPEiOiLxg9DWGYhWohLRP+Ooz6gzYa9iP
UoNjhZelPi+c/urw3hkdZCLVb4mP0mp2WaN0mrIZOwvCDe0WEguYLEyaFFyPjXY1M6hBPAjGxMw5
MzZjT4DhcsyY+LDibQYm2QJA9NDtVRRwW7W+xD27rF8+5C7lLF+esfxTNKROhIRb118qBJe2Su18
GJl9QeOjjuO7a5l9htdWfFNkrFjfzyK7qhqwAhaMP616YmIfDJ9DpW06i9HedQI2ldXvovJJNhZ6
9/sSvSL6cAlEvGeojiFO6t40vGVqzbgz1ICBrDHhKu1ORIXad4SPzWQpaOWi+X1NgpRmEqGgjvde
mvQdC7dGwvFjqhb1Pl76IerdUKUxkBNOZ8ksvNBi4yJMbc7uayzIN5uoA03OxK5HyjLhZhetrZBO
HDPY+hBdkVTPrsWpazZ3DQNado//2oLdUDfInpFzKukLmCtqD1RuqcB2Cs6HUkMKqFlR1nYoNZRx
gclYDPU7gdyLkHBdBQLN+MxylABtO9V2kZ6lewEiKqv/6jjpPHrhMTb71xiqS2hpASoQ7RbM+BW0
4EHCRYgQWGA7r8NZq1F365aJvko23tr/GTz3GUmS8BeoyqnUUy8w+Q5CccTkSAsRt28lUoqyz1nJ
mhIsLemqFh1GQ8UJJsZbnT44eVw9NU4l4pPwMft9qX7gehvohgZXUyw/m5tz1as/jRDeSIJ1LD3Y
SR0Dg3ih+1kNVsusRA4gFKwer2WHGz0ou4Nohi+5lCa2eqfQVmsouItADm9rMBibRevaW/k/vTW+
BzJNk0Jxhzk7YMb2pbr76wINMzltRMXqqygMe5wj7Akyraa8b7PkoxJDhdXLGipYHoNBQWVTmQT5
TkdZgiTQ/E6cmVpVLiiFUqiTsvVb58J3UjG4L0nxQr+Bv8fqSnBdIWoXUyfsr+z2Adm17BfWmLb7
ZMxHDcfuNjsVU3oXg/84Oo8tx40siH4RzoE326L3nsXqDU5ZeJtIuK/XhRY9I820VGySAF6+iLjR
xQjg8Q7MBplPwdDQ0DCglyz8QKaby9ZRllIBHqZZps2+lYUNRdB446dZqOfunBqyBiJFPrwKJ4/3
qk7qXQI5LWd2JWuPDEled47FUcV/PlBnZtJy1bY9kCDeR02/q2Z4SQvnPemhCEpyBCAfdjLLroYq
d5M7mCG5cjUa1OOAiHu981TkiEpb90H4gycdVjmAQFaEENZqKm9I1uxRAI90kxC25uYCVpR2ZNdo
N2F3sFiyVdRQWT7vfuHYfPuznZLbR92Tv3bN9e8or96/VsM05zZnPQYrHrDqh3M+WvGWlvpt6mLd
7iV/vnRhsQbNY/uvr61dA+dXcbqLgOL85vbcVfJ2p9G4kWAnTvjwJNJtzmp3HE8l4lCsGStRO18A
BYmwUFgDqQuHU5EQp2Gtn/jpl3T894S77luIgYuXuITiegecf9BGhevGzjcQAdAPi60hgqWlRZvS
o6UlBEnLYjC4WhIbq/xj5Xnwzf4gB/dGjtRomgvgdLouFBBvPmdLnTM+X6P1wuBAx+ixdlE3VeC3
BmtmI51z/Bi9EzTbm6uxvq7NVd3wiJ22YxH9BiV7xuYqy21VoGo62aEOrVXS7uqhXSeZOBkGSUrL
e0Saf6jilzGhICfZ38BtTPgra6J1ZNxrgxh2w4Yi47jWsiiL9wm2SRda3MAwZlNIPpXcxvjPJI2P
dEUVjDOXNsvYOaY4hF59/JV0/8a4hTe+z41vuJtwosY3geQL5WndNRQljey1UAjJaeFIzZHTs95a
lAwgkcA0yiTeEpfSy55yIpd8iT+LCaRVky2BR4pZfZZ4xwTvixYp87IPySyh7qTIjIDQqMnEpxWz
Hx+FPZNqPPOVfKYOW402t+jHCT5qQeyJkzI3s6WC1QzqIKqMAGSCvVorZpLbbJAUi7571e4/w/0H
+oyq8YUb3srkg9IDVj0d5ywcmW22FyLCaGjOhQz2dcQNpkk3KXjtoDnpU62lCZzIF6s4s5Y5CLJC
sqtUaTKrbYixkAFodtBaDymYljaKWylFW+pQrE2gPVwATQkHZfiGyfVmPYRsjoURLCPrX57jRhYe
q98/MJh07oQruIYLqk7wcBoL3S+51DCyg8bqAQSJYV/2L9X1DlqKuJzOSA7v49HfJsa41fuWWhRJ
21vOqQ5NTt+anf+pAZdGgtgXzYh2mlMXNuDbUEHMKT06JSDz0KdOWdsjp6xiamQDsoSdRIjvOtZI
YA2lYb1MZjGCBDSymH19U7kDow3Pu2AgQQF2IHcWHCJZtIBAmQWemOnMuwX5wFmcsl211HnFP03l
V5kNx9Y3weQ4Zx2hvWmIZnesQTrBWUNiQ/flhrvmGRPSOkjCVZnnKBKcZEFNnU2Wm5HLv53d8pD3
56g6WgDm3rxIXQWS+IevHmvKtLlHn/WRHkpL2VXIH1bm/lZYgpTRvTKA+AT3Vd0B8gV27UAimqK+
Yo3hOC39P8Xu3ikj2mmjfrPDcUsEde/gtKTuBKo7LS0KAHhHO+cwSPUCsrDbrwP1S4QHvwqWna8c
85XX8hQu1hBLL3qfHb3MWCVjfRptVtpoNp7mXYeohn8K77u19yFh/74H0gPJ85ETXAmw5kTYlA2a
bgCrbRxo2jmH3t4j7F/sjTEB/ZIfZVfjQb55I1SJpvsi6scWQ+O9JdpAojBpwo3RueyVfyRbXbtb
og8f9bDZKLk5t/ziT22wDUfBfWjSJVPpiTNew0mkUfDps6ezHfVh2Bp4F3PNz2Qhpf6pwj0O0TBr
KgOImrq2AJRYoNZiob/XXfmSUhytrtrRh0lJ8KtP8DDr+h7aJYXqHY9IebcthzorkFkhzmrsX/XY
vhCKGM1XtnMVobGOeoX2ieQwokBD9gFD59wyxMmq9a81e1krw7XkkD72ylfZfjTtcBiT6pa340vV
o4OkjYn8PazN5Fv254aG06B/Khzj4ootEll+cMzZQR/5BsW3mDe3D5jSs2juhOUVnhkyTtCiH4k9
3CsguvTJN8kiBUImtAvX6xI31EGSdki5DK3Q+HZ7n5VjCS8m+lIb8VZFYhkE0aXRPXppaXq07O6U
Yl5HRuYw1BF7o0/4oVPFgFPw2CvprRm9Z64GN4s1uMaiDtrPJtOcP1WSIXUSpqociDArJOjcJRFl
FWKQd8ukcddBK8EShqLRHEWB0B/ThYguX6Q2kPzo0GIrznz57UR85eG4zpF4HM4T/NRpKQRowOqv
/WRkHm/Qlq9d7Ty9Onqv3WpZBsZPLXDmxEXxCrEMUE6+7Ov6AOGSfmLbO1pefR4sfRahwasl3ipn
3FWTiODwDPfrD0wQquqsLUv7CBv3xCGMO7q7r4ti75iTz6IOCOE1J9dcNkSSs9T23ixJvgYzySZE
vqDMKyFd0BTiCV32ycNrlRLYMPsHDKj3klq6QqYPZd939dGtkocotXVWdHxLcZPV2neZzsKwXyeF
iRmkEbfSv/q+/GFAwtHYLszp46ZFnfB0j7etuOFs+hrMA6bEc1dUW0tLXjpvEphWjISrajqxQada
+6O/Swa+bIP6Az52rQQR/v5jR+tIBdgpadHQ4minTy0RFk7ZstU4FoS3KtWOhdRmSSdXXd0fQ9H8
DjI/mamyzO3qfysl1jH2o0HD7jntDdqU5rbP8b92PiG4nI1pt+BRRm31H5ojTrmWH8wB8yYcv2HA
uV58UDV30kE6LMeE7JSb7ZkrAt14t8eS2iuXnaXSrtximjr8XRHIPXwkOBDprPH2tCsuCzabncIN
CCJDkGrrGudLjZ5aRskUI+LKm+JNyb8shguk/xXE/aDwwMP6ke1SKLuOKUKU7+DmgUY+k5RNDam4
ACuGwDDAJaulX5QvUNYNAWLV8BScWMsZGHIOgG9dKZY18RqVdWqGi0FEKFTus2IzpRCnG4yWqA0M
E5gldjoPJnxLA6VR/FEMy6jw6fbsYBnCBr8FDwbzoMEJYYG2LCFoEndkL6EAcUmGnn4xbGRquO5A
LIWU9/UEzMnWrEuYkbqGH6HAovseJVgWeHFu8AFVkH7ZYZXFJU1GwVq2P2U9zDu25SUgsgZ/VutR
O1+hBqI2GZ47G4cUgj7NkOY5OfkxU2NX78B6bDoRcCbzYbtVREyQm50cf5u5GDHHVDjoNAwPDn1w
SeFslOIiiWIl7aMvTgpUnjoGaKv8c9jq1fhjLWHhjCJLOpWE9ES2h2YV83gZSP42JmZwZGUsZr4B
hhiGALHJtlexp1IKP/WWQrhyI7JmHBDV/GkKZ6YgjlV6M6erAjWwx8npLuwgOMVxu1YqVmhds2Xs
XfhHidcz4bYyXQE+LGQBJ1UlSMljZD7a2Y8RPNhTYc1bMJ33A/o3e924vDjtrSz7Lf0gy6Zec4/j
XMWb0LJlnCyKFAvURPxjem1LwXpYbxZ2hakMbkSEruHA8tR+B9K5IyVX3BJN64JdwvBs9BJrVaLh
ECCrGXP5r04+jWoT6fY+MNstvm79g2Tb0ix+ph/TTetSYiU1Bv7s1MME0sEg+ixwKeB+C9lD5dhy
4B3W3zwS3zqxx9/4lhFrrr8GDE9qwPLY+pY5g16booBc/IwvyHvi3XBrjOUB9AGEx34zoV31ZNva
30I5N3LF7zTiB+R/r30387Xe/hIXqbQv8rFJ9CGJwSXxib5cXQD6ugJn4p64LEp66njCZSI6UFZ2
CAlVEOesN16AFFnJY+L2DwBO2FjKA8tjtouBo+3oS8a1g0XhqipiDdacGfZTFD8Cc1K2ddiLWfLd
lafRHf8fu9P0k2vclNlrwEKrmdcqagGue1i+HFIJC0fO7PFkc0l6+Dxt7AdsIBmmOwwUeTTMVSz7
9fAu0J+YFRCLHsVE807/QKcjCj1KIFEYa2mVZTfOWRXLMgQFSKYMNxq7UKtaA0xh/aphyjaO8O8S
OGn65IiS3lxiJSPdialy3aY4ZcunR8Ausl4Krn1iz8jvEGt4lNR4kpJxH5IwGUnySwhugsi1CDXQ
GHxpyATAdeG3WvMgdJfTDYWa1YWBz6NSu5WLuYT9qoQ0YKin0PfYjqL6cUMLazLlnbPmGE4XUc15
dO9jUmw7f9uCZpdssAsifiM0BQncx8IRqoQD4xZOc33PycdU7Y2oWCCw7haA8Ny+n6lsmiQevLFA
9QmgWlakr7B5Dvo6hQlj484x+Xk5BVoFekdXJVsXFporAV4Qhw3YjILKmhUhYRxCyb7yrLCF9ojU
FxvmazRwgCRFy/2RNRigtmQ5qoiimHI1DBQez+qQNSF2W+ycyzAEphCxFiQUQbVXAc9gAJPVkkqx
Y3y5CWC5EnkgeJgJ+V8fCrqI2LR560iwNUjWQlAZ1VFxEuEg6LSPwU0PPDEWHBpXOcES38yX+o4F
GjIZh5FliRgzBuMc0Ds1wiV8XPOo0FsLs8IgdzMM0PoA1XRhskkTY1XyR0gstDHMSzy0LrSAHmjp
qlAh/BA6WdrNJ09pVMY7aE1Ly5v+t4ngCUerNFYdsSmvM3dTYpf2622jEUYMqLIoMnpDOigoKt1Z
2GOxFMPEpKYWrQ2eJKGWxQhyWlvneFyl1s7pOZ+beBvwR6wpTyFrXb3xm6xBXTRhBWNUmXOcXIEP
vUIGWYYN/iKe9GEXbWBlT1Jv7DyF/E0TNIP24kxWYO6hpv1PsGPmyi/SuyDSVWcT/nnG/g9T/zA3
M/Lv0Z8Ek9lVcqmov1XC6cu5D6yNAAMu8+8aRg4XWUObgZV/tNUFlOH/ySPcMTagS9XkHM4sSg05
9nxiMvCdyb8oOVrsK2ZZh0+6Ef8UzljheA+Uizpi9uUJjGFpNxAYCpJL7j6T5mwpP4EPxBQLjOXQ
T/aUGb8P+IiCVt6g7Y2kTfVLJp5RdOnCl17/Uhme1h9O8yqN58jC1kB2rRWqlKJ3UJCu+lFwJm/x
VPVIKhn2706eLXnQolXPPOVFXwMebeCNpkOGY6X2p8A/gx0nQP4W4Ye2cRvqb4DeuxvGKiM9q/I2
6q80/rVNqOEZ7DwYpRfJya+/hyHtskuaigftoVEm28EmcbCelpAfNBTb1v3l0GZm6yAriMI1My/m
G4QxNmp/m2DLXW5t0ohHHRtP4VesZT8W035GArhBNHLhfTjtPWqhyAzV0hh0DAAA8NJs5dPLMaA3
DBgLspFHHtGwEBSMkxAeMcqDd+7pdbEUgD4eRGm+SkFhYyJOGMG62UP16xkRwqXqIdkmKIlsOjhJ
Sz4GjxWjnlzM8WtyCAMMB+PAdaVbb3X0bIdXKwDawWTJOM05RDjzlk13es9cDrKnkV2Y9iAw5yo7
r1ja1aLq/iL7HwvlViDUTvOdw/bGxdiLaQZkNlZM3OWYDkdZ4juVs6xg+mgtrK/WfApbx8lxBF3U
6QsAke64TFT27QwnGSVEPDJ8KlW7A1BNXsw+D+59+cUjV7HfaXDjq/4vDYBAXLXoZzRuKo54s/21
DMjw5o2P0xjvmbi0xV85QBQ/ue4mdeeC9Yv/6NtgmViEiXn0ijV/kHS4yHofTPWpoQdmBlA/uwrl
VSChCfUeh89iEcQ3t/nMMMcAKOoIbzZdAhKK6WLrOCYf1KG016X2tBDum+KSM5OkjKCefC+YB0Jj
VigD3pUvFxHbxopNgdGbbV24HDtxpuoTHwVInPiWACMZ1WdRMGrjYCL9E3S4ub1z0f3rNHTsbOfV
J6u4jDja3AD+B7twkTFy6qi4JBTAhgTFZGXkKjknNlJ1hdHG/rAwhxdeSy8tNknri0r6GbCIhms3
TdlHhndXfPKCCIbb/itXVl72WeFCq4333vuJQFEUSCJh9M1Gat7EZ7M51tPpsdhLeZbOJTA3nnEM
4zP/mYTLoNgm5glvfq9gwFEAhWMrNDmlE7jmy4Mn3pliUWaJsMfUGGP1jPsNQSB2fONCqMPGlP7J
lRxFm24d4zV1OlKThXKcQn6j2PRO9pj+VpHJbgwrNG7ck5xEOauvu7DmrjscgDAASad7Irx2JRfp
SOQV0pIWD3s9crd6jDfDtLd9sg96aueGf7aurSqQEBRjLWXHUUszqBnVaE7U9iCegf+plBNoYMDA
tABUtzQQiom5cn2JUsxpp3CxZ8ZnqPlHQOHfAR5QP2TT7TTXKNIuaD2fZlqv+imSRR5WNvaSJ2yZ
yk3EblNl4eRKYG9esYuOojYhL0Unp6OFIxQ4RvsPvdauWPVJQfTvaqDTWTIs4f+u2+QRGToyJUSh
ImbBma+MLr5S1bkdOmVrTOWiQb9LGKtyt10kE6C9LvZDOh3WuN1MfTG9+1HwULMjQndy2DuyoleJ
uEYXv4QZ3Gk3vbT0V3fEzISNT0z3V3R8rjPWV6n+rWBk62jjhYsw7de00Vo7fkfayt7mALP8OFuN
ibXxGXFsmJMAMvCjO1vA90robuK62RhsLR09XAc+LS5gB0NGPp2qkYKlNogcoyFhqZhIT924jl3/
Ztkk8Yzsoeu98qZbrUP0eRM0CKR51z3GCmUyQPWnRezSGvxIPdcf9sSDDUsWdz7fAIxH6J1ouJOZ
i5tjv+hmQyexitTYbKlsYi7TfkqaOC19OqNUL9FBydIvhdG0u6nXNfPZqqRBdTMUc2/LZqVFFSqc
AhnFOPIiNzFOmQLJcNaqMNjH4mBm5adQ2/UINn1KXGaTYDTxtTqL4/DgfUmIegNVUm+BoKrYsM8J
s65DxwMPgfFUGwwWPrxGjuBA9ecg0/fEGy+d1sGm+muT9pgYyIx9qP61UOoYeUuwmaqS/RtzvqSm
+6kwuik/NjiPkf6oCtBHr9NEPEWJCDh2/Zdb7ZJn5ip3C3Oej3utrssTWabPjNhIkdHeTf8VUiCy
AEkJS2jfvQepy2550VWEsMAuwu+PtaYdTV47XJ9j53RnYavnEJ2wjaGLlDddjl+VDM8EPj7LlxMN
zKLI/fnkkgDpafvNHer+vuc+ZmTQRTlZo/fsTHe4Cij7jvXo3GjtN78JtLDSVd6F6p7NKr1anANx
CixsO91ZHhFLe2WN7OmL9jLaxgmu5N424v2A+CfgwApJV6i6rdjy59G49+txVbTZFSqPTRluRsG5
qgQsa7T+FsXhy3eRTaUkZK+zM87BtWcc5ZxcX5BGWZR9vTCovfCclQFjOsVEk8buocHLGynBqqdN
l8phIOM+1RMQqbsCWZSUATd2EBtntaEKlF56yYOHTi1g4c1bqf5pydJjv0lCezS+cx/wU85mSiIY
FFqzjgMGYecuwY3UyVfUDpsRl05sguWM7IVRNMvpbBgCfXHHh82W1ULN5QdZg7ZXw/Js5Nq7m4yz
MX7YrbKNUdddyFZDgBnfeJsn6sVwPmMgYWDA6Q2ISDmhh4LpBEGxtjPvhInJuZWeSbKZBTiF3wSP
5lYEVcRkuwBgyM4OnTHpcW8S5oMr+IJ3/3x72ALbxQepLcJGrkeBi9DU2B5+muOpxz9KKRH27BDG
qfC6i+VHFzihR7AqayouVcxI7ejjYcUA3UTUQYZEMjK5dBXGKAaJvn3FqYc1hM6/OCVAA9TTYNKK
QbNjeM4zlkzwUGxIi/Wap7a+ziGDhlz0paufY34Ztn32LfecNrj3QW/piYKBHQH5ZTvBJWDEhT25
BVr3L6bnrimjTYbCIKW51pVyP0AT0Cf0q5JvUoPjmTOMGz9y9kX102DlFaVFXCPdCs8ji0CUXLUP
bm/srVd4toPyqPMLJNuFtgTo7cbFDUlKlPpnhau5APfXp9ZzHLT3SFX+BX16DsS4ACHnvIohOVoi
WaUSByStXJbNgo5geaYF29yq3zlImiHMok2E3YtDfwsRzLnrxYLTEP8rfwFIBUAZXTOkhDAs5efR
2Yzup88NKQ9WZnOlAbjQD2RPvgoaBqu96NZavY0igGl8Hfdmdx9zbtprEKZRMk1FPrcU0AT+Naje
4/g7BKRm8avJpm18hH0Mh8uwD7cFRwTPPOvZpsbqyvE1WxTiCipqpNbP/JbEH8u7ZvwNZfQW1ec4
/qz7G6vX/qXlpzH7QALpGe7Na+Os2b1x5ivbl+OtMm0jtY3ibpVmU4DqqbyZ4x/U4V9HfhN51ck/
BOsGt3ka+ruswRwy4JETaZQfME3czn4IXGF7/UmoPOimlztQuWP+ptV3U2I++9ABPRX6j2teNb62
ONCnaNkS23qFXSO7jDEwq3stP5iyzehOWzfpMoYr0oWO+osFAbm0FelinFYWOAcTsohdylhZPvnD
t9EeEh1PMzxJW1PZOfnVdshfHhoa8/JzUhGtJXRTc1oqPJ+Y0x9ZicVYb2DIHymUmxlQwhPBlcsv
3NiMvVDwmpcFLVLJT7qyh7Ehxi8pdnX74XTbgMFPcItg8acgYXe71N/2wxF0RoWRCyUyOTREYcmk
6n+95K0ab3r6Dmp6xEoY7Z3mUDRHzQuIxkZvhvsbue42Jc3E/OuD4PFNC2V1YrnO6DBEnqe9B1t6
BRO1D6+QXqaPl693oW/CAD8p6MgEL1aZQb/fM9+pBFfNb8tF737X6g2vrPN2st6VgKcd0CTPIP9p
3M8RMnHbvavs8pqcyrGXqexriTZwxhId/3K2gKXZ9AenW2feUqGHns5suQmNa+AeGehTItyWA+zh
2yn+aRz7wFmY4iuBMKyd/epojgtim2VIswl38HtRsvJufi33z5D3MrvS6RQWDxb2mv+T6reGKRp5
kWvAZfPq+NdUQVTSPzPrEHBsrn1wfsNXYR765sRuOLVgtsxgkNYWocwHF80Yk964a/IgdCj3hHon
9t21G7C4b/3xX2jtM3eH8Spv2KrSm3OyWdu675xeAu0zJtJcc8X1LNjzFIPOyQN9xZ6LNc/JlJ8D
2nzWJwuXUEEDkgjZ5E3rk5mZ/U7n7ek+wYsHssmSYjh7xWHgXg/VPWrB439l4iuCFDM93I4Ktz//
6eEipjkIt0y0aLND2i9D+6fv3z39N9b/bOcm+Xr1rNx1l/4a4tklnZsRR+SvtgPcVc7tGpNX+a77
ewXajD2P8GGTeFcmRzRRxvDsmqBb1o1/apuNrI/puHPEpdGOrn2060eWnh3xHmPI8izjzSF6onl3
kZwBvivWyU9W/EXKjVEjmZH/+QHYAfflQh2JoA9rrNJhOAH+OYT2b5Vu6WhXsZCq50Q5D/odyDNH
BNTqnmTcg49eJXAC/0DjI9HLZ6XfzeBQE7PW0iWhrUHgCzrYHcajZxj8ecaNBYpNcFDSY5R/6Wyb
TAKVJjs3FY2SrRLc3F8hzn1A/KB4ZixKeQi43m3wjmX8T4wHA26N9p5W/6YLjIypOmXfNOCp2h8b
xY6AxWDfE5bdQf4m01tgbE39UFXLsT2itPWEzPVbRGjA9a9esc2Sszdg7JnX8p0qEPDgGON2GkKn
qe8chnZto/knhA+ffa0kZdAf2wlcQIiykZi/+7EEhwKtJ/ULe54ogU2Ns/Wk0f4VuLiUMTKch5FY
3eC/Qg4EgR7huaTaaOpd5phK6bRwrpliP/I8/FKS6ntIk4Vk2NEG8eswac699pWQ/nsrdXYYLuKi
oPd3pEAOkV499zbjcS/Fs806fPeBCnEkADPuOu6cEhF6tDNKrzybLu0ydhYZJZ1Vkx00vQRFpQFq
1wJMsAC1+UQqJUFAKOM55HsTt+6EXlO636QqMRHB63aM0FoUpsCQ7hOjQGX5g/KBGhamE+qA3ngS
SDbe/N5Yaw4rH2kWrHFNMhixGXOUiy1lzsWXreym2DDo+7uUDTJ+9ZUiq7NtyHncGfP/BU/qNnAB
1hXSZ7gcMwy4ThOGbDhsvmgjfDzSrJDFR7msW3WbUqPCatc+q26JHFUCnRkHzlZlv2osdzjCcTVV
iP1WzMK4GXDnpwr+dbzjvBnW3JehvqSied4XUbNsJDdEPeIAVY7eb6Y1+jKBalboiLixsnEHLQLH
IuYyyqBAqDaRSTMcuIavfWvsMjWkoDEV7KsVZW8yRCGWZkyDnNLpy+TBgJLhcA6jX606+aG3cnOX
nhJBk6XLUretqonsE3xIIt7NMHwWCnmWemLjWnneM20UOzfBK1kE3EKmzxtK/8alnBvjEs+LrqJp
3PtxWJarOQA5C7RcBQCX9z3adDHQJUXwajv065nDka1vIC87/cDzAXoFjSbK26ARgkG130WVOayb
2vyrXTen8unHzNKJ0lEqM9mq4Wak+nyZdiWu75oVO41tgGujWl+y6czVp6mB7RzxIUhL34Vaca26
urxqfMGRlcHFku7qrPLbgm1DlY/YoZKIbVvwiDc5dLZFAttAAd2Lk3UWNqQiKju957iCRP0aCQSF
hqWt6EbkrqkZ8xB/6WwQRbWi1mgx5A6lXl28RIx0MZxMW7/puU5HNHt4J1eXwtb+Sp0Ng3Qq8ois
BfjJriAXPBBU1lvlZineCQxLTmCR3rXcy49uVlU0ZLYrv3xvRkyVjgtyNMrMfCPp4xpaVzlEMAV8
Ve+2ccToE5IAhuy/FwZZsdSJMZKHPGpTudPq4ZBM3ge19fGblvXKVDjBeyUt7xkrb7IvaDMQ6amC
qkJ94YsYHk5PKLuPuGJNtjtFhWfCqIHc8S9mPgjt/ZC58UnK8cMVab4c3WilKqYxbwAUkos30o2X
e/YqlBRTZW5Auwtezreh4LfYomcmGg1Qy8DgzIGZXc+y8zqiOnJR+iq5aCd49Rk5KGBGDq6aWL20
YsRKP157tnartERMtqTyYSb+icHL3/VFB4SlIT2SRQoyRqOx4QNz1jmnwQFAMBagtXTPcZirnK1D
JxYzSHCGw4YxXxQ7vtXqTIkS6PzJlK22zQv9MmQDkvTQZjZaRkyMIGyvWh7PUxOJybJjfRnVhNAT
rOS6SWil9E0Csyq1LgXHp8Z/K/uumXcaPAz8uPPaY93VmaOcGb2N2VgvPmujS9/yglIJU6lJz+Dy
h5wfzGhswWzU0sWRswpzqcjFbsqCV0VzzlJlHVcck6zWg+KCapTEOOptWYNVq/ylzroOqzQfg5nm
yAkoyrK00cjCtp8JyjioQYwWdWuRovBOvcQiL9wBTD7WKkDa7aYdcny08fiKQjq6FDDpSzYrtziz
H3zTVoxsf2yeAa6OJuvRtnsC3zeIIBQngFcvKxbIx65kEtB+fAgzVkEugw6eDd6qS+LzGcfxILiA
wk2qKx1bouCv0glwiQFVsseCAHpKzkxOvqpsLmlGhDjOOuhx3sXLYLopPhEs9hbc3DEopnRKL2Tl
POMm3PuGsmPvpjjcpb2ifLWdeQcpdJWE6ETizztd0wHnV/SK8ubaEnyeUL3vFLbvypTxtjAQvhR2
E7iFgpPIeIpo+jnS2+2A9AnY4hFzz57ZhIAC21gUDYqAOwR7vQtZJg14WyiR5y2riTcipaVNcofi
TxuJPX67hvpJS8Vnpn13rJHiwaa6HrIDLcP1Qq/7v+k67dqh4m8qKMzuQdiRsYkMiAKSEpeSLrqZ
61hnJ+Cp7qQt5dEpfHgbuG0NCZLEB3IEt5M3w8QcLGJDXdVj/pyg8xCW8Xqrar9IFKo5glafe9Ek
T+E3G0M249aIUopF42ZBm/Z6i3HX0n8iuM8YfKCkT+y8ODNf6Vin5wYrZm8euzHdesnwHRZSp66F
/V7rT2pq6tG7kAXWEmoqt17CQsng0ES0ZXpnkuOryL3K5yH9MKg6K82pk4orfll7Ffk6zopl9Zu1
7GmDsLSXndih4OLiFi6KPNZHu/Ivg+5ka4zsDk9Iui2zxSCchpshsnebVvD78rNdqaiQNJd6EUyp
2BanCFcvbK5DY1qA59Xm7jewkUJoX9ht5d5DgmkMoiAThxP0s9+hPopXS/QEoZ1d5wED06nhxOU4
I+dcri+Dh0zHWOjVa7/l5E4TnTHPM/CmI3bXIf7jQMazc+ePqJ++wbup6MYtctRwr3WLhly77pBK
cho6xUqTbBqiJCRJQV6uOps976PeNMab1ftPZdRmrcHNVIYUAUobk3VRkPmzBp5TAxlqh+vYN8wP
Vx0vhWLqnI2b/aAXr4r+j7hv8YyEpHGVi+vJYAlsnrcMVXdAB3el8x1o3rIAP7spYzXFD3pv/XRr
NUSZujBzuXh4JuDa5dPxa7hh+F2UzGYsJbwVxORTId4g+7sEB6imwz/F1ZUrtywHXmCK+qcSE2Sn
rc/ZYHdzjbExVmxsRlDNCrq+ksxapW7dsbyBPtsT2E+dV+TooI6Iw2CXvXtjTFqXNYPPnnUuvPge
ZS49W1H5EvjG5+J/tEhNmlibq0X2PRDjCroYdHqICtO52q9UvLvqJSu9YObUHYYD017F3HcBuoSf
QsZXU+Vr6Xn4u6U1b3QZE566+Urnzirn4cXAQel5+R2cKtgMDRg55PGJz+yTi0pYjVqoILxJSnyy
E29qwQM03zuUA6CDxJZFBqNNKWb1dI8eFmOft+KzbeQxjR/sdn/DoF1HSruh/W1t4apx1ZtWEZjp
mw7x2KrIHctfK/7zEoPFl0RSKshoJ9PWwKMVVDrpK7PtBxYKvhl8FrFB0jEtCi7VmLx4AnxWz+jP
aoFttWR4wDKoW6kg1iaqAdt7WBJKANCMVNSGwzZg/BWSA3ml82kYbn3oLdwqcdA8LOrgqSBgdUOw
bt0w5EGU6TRyJ8gBaJCbdmohTqGpDCWUQkcx2CZ73870j+Udh4Ax4WjfmfNisC1SNERiXRxm8yxN
TpbP5jLOVIP/s1FmmaUfRrPFs6NS8mcmuIxKHuRxzCEfuZfWG3p1zeEX7BQRicCIKLfhxImNxDf/
4+zMluNGsmz7K2l6blQ7HJPjWmc9kDExggxOwUF6gVEUhXl2jF9/F1h5u1O8KVVbmpVFiUMGGBGA
w885e69dN6S4hOaW3T54Jcsied5nNmpB2KpbnByCHEVpY6lX06Nt13dZteW2vxbN8OZlcLXDo54B
sfQuOkzddztZOAdnJim8TvXq/TfK5WnmMrkJkunRG0qqJl1z87bwzudIDsYA3D6IcaY24nmY/ZdQ
cp+t6Yqf0aed/YJbRY0xdxraC+QvnLBOf5UBLjZJr1EVOockwEZtGPK+LbDRWFPB/uumM9DehW3X
npuieogqtnZxJUkszapT3YIJMnHnVB3hg66RkM4jcUAZKfQMj9jPPMdUVurk5FK2osP5mk+U29F3
3/GGTWMBPIyoJluynRYDFqyawt27Xj1CiSrUhhzwi9boxr1dRVjXe1TdjUsv00eGEQ+XELqxGFTD
ScycCrN2wcHOA9J0GwiJi3uvnHqgu2LeUHzOFBXDa0B7PoxQLdUsBZGB3A/mcIHzqwvvArdXdFCT
TavyBC17ymQ67hHBAtTw3Aedikd/xHFTkNHUevn1sATbBFn31LJG8bLRvHSSD9KenhBNs8NhLgoA
4GYQ4tUOFwV7616mInpIInqDY1gjnC4x80P6YcY7GBuL6vNs6hHjBOG9nRpPRoBDPA5tBHEmU+La
9l6dkN0UIgykSBqw5hjAPqFJcd5mYbJVGDAN7RxC6I80IFBXNsr3z6Z0ceTIYifaGXZadSJl+VxY
80vZUoySWUNPx92rotuqcQBamHbmqoMSjUIdpalCeYO+sYAEkBrY4qB/n8ySGE5mEZp70bO5INKI
F0OgLElOCLxbYSR8lKmPPT6MNgkkYNRenr/uy+lQtV2xz6uaRZi1YmwvQVTCV5Axfuwpyg/4UAiA
bS5sTuIpoQPRpOBZSafqMFE40a6fs2+jxY44dLEfTMU+zoa3gtjKc7+WpEmn12mV3ZuysVap9YjW
6rOOq5N+yK/ZlSy0Gtj7U4SsySNximblZvCQVls+AYJUeHeIsb6nYxTi728edE3jNrNXsvWATSfp
woDmLkBPGb7d18IpzmTjbabEeajQb82J8c1rkE87XbktJEqLWXDHr4gcyGNW6Gr4bJZ0Wwl/BxvR
GMOu1S4xJR2CLDGxs7BJXlcGmRc5u+kePi2tboPxmuXX61Ae3QIa7GDal3Y76vN90kQnynXwp2Ec
HULL3nhVIuEGYyMILaYi8QajIMQs0sPoZJT1TW+bOGkGR63hr028PaTDWPmj39EtV5AljJogy06F
iF36FQTWZ+GW3SZYghIbHIZzxp7D6h46K7rkJi9CpAq9x7DRbmyNkBY0UTYtQjWH1kxXKGId4AqP
ot3FPTI3H3J9kwdyZ2YRHCtN4lMAZngRx+ElxdijL1oXgasBxURTtQxljFPH0Xez0V5XyPoMi9AD
dm40t/Jvierp+daXfRe+DVp8zclaMrWLJQD+SZLNJ1OZJ+CxlAxFhKXIRPPlNMe6B3XmxhjjMxxV
7Qhb0HBmomPlfNtl7KqJKGUYFfk7i/OErbJxYRCULUZYwin7uaKOv3Zh9EQ1x2uINRUG91Etyova
Rh1jmAQkRyn3vmGhuZSb0CTlZAo51oCijQEEJz0tP0ON95muj4kx3yxCvDYc+RsoBpIujS5i47qu
yMwrCmefhN2p8bnea9XllyRln5fKYorteQhmxlGcFRWy2yyN2Wn4QCKdAlFDbY68TDKm6tTbcWd8
8sm604Z9Oy/xrkpG9zgMsQ5wW6+txmVJKPCwSVIRPKlbdvZcWGxrSSbLEHzcyzyK0fRHN/GiNcBq
lE7mcO4tR/LxtiU9aX6BMi7eSCuDiZTrfj34d7VmjdC1TYiDePJCbkGO9UIqEa7n+mCHySEfu68s
MTjWUkwZ9A52uCF3COpeg6C/LEMvPPfa/obPIuqMJ58gcAfjMENSSIzYJwHd5EvjkC18mIxUSWGG
MqO9Diu5mZZYjbx6mPriVrcYTGJhYV01n4NIUHop/hidVpu6Hk8eYUb0tVldJk6Wqmy/YPisV2Rg
vqK8PDUadu9UYHGIJdFms2SXkyg629ngrY2+Clf6rSrLG8tQF45nIN4piX2B1ner0Nos7oD2XAQ2
6jkyMYbMo9ocmic7lvNeS2zCxQCSAawrVAgR04YebrWX7ZyqxlhYsyPv8sUTO2LJJtTBQXG9Mqzg
q2/TIPLH8M6wdlMsTygpvhN8odbTAK/ea8kJtNFhR2SbnDk0ToyQEjfwR+hM1UOHZ/80j6+eCpnZ
CVrD6RIcMjKZ7XX0nNgxxqYqn2kw0+rW5kh+M3FiQE9SujJ9eMO9CuxF7kHnEMi36kpO50Xnf44m
zU4shnmbCbUJ1xZJwYgH2UpUxKhYEzDUARQWHWFSNxLoAnby2luufSa1+XXokwY52WIUpPVeu86j
GYa3dLWuCA0+5LHN/Zo1hibzSoNRGi1uS05Xf296eU73+Uvr5AREsMKbTLyzBlbXUkOi1kbp8UIR
QrPb3g8FYX0YcOIzV/UXU4VMqG0Zj5guazA71KWHeA7gAdKkAjsZoPg5F0YAeZAkKILb8BZQzWRZ
ch0Z9rBvsoV905/PzvTVSIpnhz6Rsp0LpZALznhfe9ToNE3NRxl3X1PhPbpxdA4/cETzxAWoaqA+
MZpq8h365S2WgDPgR78IYnPxFo+XyI1W9FRfMmQOLYInjcVR2imxs7XPVpqdy9yFxSpQLMOicu8H
Y752CBGggAZJ7S73OmvLRq6HaRLbmwJNTusQh9AQOwAKfx/o5Iuk8EfKahIwNTCd8l2p1oqwsD5H
4poHaU7KWfw2yvTBa93vKuAapGpvCwz9RfnQdQqrObtv2QOe6TRciDrzydJYHkgzgV9RLDNRvH9M
9yGNmi4GDkduzSrL135lnfDD4klAF1bMMA/wbiWSIKd4sPYJn/RmdMFJRlgUVbKwCklWnGLMb9qB
p7loZEhz+z7OOM0QP/gzbHYRIGurfFFuyDVdGs9KrqX4PubdoxvkdwXJ8rKXt6CIk6M1EHtiePBd
ywkkatrMd1YU0O8Jl+47/NloP0/cogDL+qs6D57sMX8KEoSkU0ALcAHt5WEKJTNqnmsCnTIP+Adu
Z5Zfw2/xVbDDTBIkH/OYvAB8t4LuyzxnDTp/5jEkwy4UMlA1FmHP1z0XJRkjT8nyufkqINMFMqK1
z9tCP1jMZ5wSKnivS0SsFck/NX2ktd2k08qvmJ8UNnueyoHp3nRls/yBX6fJfWoJ9cD1FTL5wWlB
zHWzTT2Q2tY8MyFOPzs1TUFPeTd9WaGxMEK5isxd30HuzP0yPNatas/YhctdaaHXShPc9AWyZPST
CK/JJYt3PQFjfJScn4FVWxdtQYtyQmENe5P5pDspQJc2Fnrkr3CQSCSe2KoaxZlIYVRl42Qhbd33
CH5pWqJdTrAq0jjlrW1WvQIVXvbSPwsq3TAxS7mjx5u6ZLrs9z4EO8lM2Mr5zy0bSgVpJKOA6VET
kYs2XpgbDJJjlHXQo6ZvFYLPopy+yiWbazBA+83uPdfKt35yBUreTK4yxqQ54YG7pJpOpcR92Y0o
1PwM5lxhe3RAKjqQu1rxDHZZRGs0QnPzNiixdwCumiHDE9MD6p0ArTEKNe09SEqeTPUmyPVz4ObZ
OrMZIBQGAfIzJ2gTlZ9hFDyXZQ+mqqNPwLtSGREb2C5cvHQ3iogCOmxYo/IGlEsjcT/PzBvOc0J9
Q0ft/N4CSKkAFnbOndVm7sb2GI4aQN8z7qHnZoa/ThyHxjI3lSKCx2WH6TbNIyJ+gmj0yUhxMtTz
jhby58xzwYXhN/PGCh6cyUjULL4FwbC3nMJgU8lEvJ+7Y0uJMKSUjtoYyfXzQEBlMFUgZWAGiVeE
zNXnidFhoNRymSz3JHPf2p37VIf0wEwDsF0wuWQAm/W+6ceLzgUFDN+1WI3f8zD2zhH1B2zoTExb
jBiNB6Oa9VVLJjZW0XHbWsaOxtyNMen2vKGHiO2efEAiy85tA2i3hemcK9FcS2+483wLSleAHtib
zI0Vz3pv5UgnS0ZbG7WINooOt8hs07dwkoaZniLJHOSwh/BrAWBaWQuvCRNU25M02vgl+ZZuLehw
j8aqYXx8MDWtnRJVQl3v24nEzGzsl/KWqzNH9xEnA/sHJyeseoCE4RM1ldclXQioWZbJEGX0jpmw
MMnbZICHkTjlBZdpxSYy81SPRTa9bcrAvnX1eOaE5I+6KUppeqGE5XgofgnuIpGUaob5XgEvyfXc
dZWnxcpqgnQ9ZHgWBkAuhiX7GwfH+RTfDJMjd44kZdGhyUgvyRU7k5hi9ro+qk3tGLeJWe0UFLQB
q/o+mopHU+f9ReaWl24AeMYyHJJ6TIuoilGsCdAgbGRirBXWxgudvO9tDrVQudVXI/LBSNXBgwI6
Q0eANzttyMLVnArxOMEslR6k9vhbZ4N3iYT72nuC8Gt0ndWAkQaJweQFAOu7eFo7ybwbKIQJa5LD
eYEBIfYFCmp4o9Zi9MnA3CL6xvLBUr1C0mwQkJfZ8pmK/EuVzCOYTvTpc82UJx+Iln1pR+4T8tlG
BEfcFj02CkQ1zs+pA7Qucl7G5HKcuE1a0XANx5fxQHjdtTYMV1/gIOtDwFY9c8352Zlqj1io+pEA
ZvccVd5daWe3g0GWjIjML61b3ZJbRZeCN4xbNv1YZrQBHQfIQ8CC/XQZcgfL2zNXX2NnuotapOva
Lu6m0b53prmn/QWLZnDNh87JLtjAM7fucVTWKIs5bBJcUZlD2Ec3QkAKrq75tu78+6Z/Msi0dN35
kmQSeUbrDqYFgLNO0d3V3tzvcoatkUOEZ+NiP6kgRkpz2tNpCpnSkxtMd5FqlCyeziVJJKQrthjq
RgmEYh6RDFfbfoanJ8800zYr6LljErlNVm43TtsSQFqCfJvcZz4QgDANBolsuGi5KGeQjGb+OWJ4
FGRvod9cFF1yrFmK2++pz/3b6+h19MymGmMv+07TeMvgSjXlKmVYvmXX1rJNQrFRGmuROrdxnH8J
8vCJKSDcj57Zro/WKdiEFPS9mpmX0SVDHhZyCPcqIEKv9G98Q7J+Yqmz5NpFp9mwTx2Ly7l8GCu8
kALmdFM+tINro1KGo+oTTWIRHR0oYksYk2ur/JLh3SnZAzl6QK84XiUw93PkSibKo5A+TAqgtZD8
vwJHnNRnTv7SxDdZ19Ogw8yKAaZjz05O6yrG8kOmHn3bV1NbOyLrIy5wZEBzBxE6jsxzuSxMtaJ3
iQKI55/LaUWz5UyA4l96gRbk85aibqA0baisw9g+x8RqrWNaxbnvgxpgIFzFu4JYW5i8tMrdjrKS
thUzKGbfMFFREtoDpEj2hfZXEmLOe0aBggIas9OqLs1zG61Lnp47NVOiao5etUMbuPC34zx3Z1NG
K4+chv6cPc3NkGD7SkksZwcIazIiRBaxQmbUDvlNDgAyY/Hcbxvf56bt7mrjucIk2/YeFo94UxFK
lgG2SzsK9Co9LonsPkLZUVA8qWzf4ZNjbbukYNF8xuFViPygL16Ed3LojmZLZqrKCSaKuc+hkxY4
Rsy3sBDwjlX9pHRnsX0p/Y1rldhF4XkGvUl9HaCS8cN0veSqLuF+Lq5fAbhlMhDpwgNOaGACDcip
7LN+wjVTXNJ7xlldXyrnCwK03FEuqbBoI0OWtoQgEqvFD++nRFPj5l2WbHwOQB+QSU7ts1npzzJg
WUwd71pq67lMfKj5JpURcJNKSnEeWbRWsypm1m1kD51tbVyjWOlC32tBDWNNYAHtYFHObx0JahIb
YU0+rr+qktJ5kIShyaaNPtslJlG3A4nAMNe4a3NkO2PWz5ezg1K4d90O1ZKt9zkZouBe4PGQ9k0J
6XMb7i3jJUy6/mT1gGbagRpnfOJmI7rpwZ2T8Pb9AWX4dOjZyQWe8ZBlY3QU3oCNBmn/dajAWfb5
eMmUpD7MJjQmrwiKy3Jg1jWpPr1heuyftV4otspoHGIHoHDMHu5llTzaVTPcGVpZq96avIuw70ny
HJ1j7FQKNVJVEfDAp0AzJttXFdofLpQ97p/pi+9JxUdrDXsv7MqH5fuEVQwWYlw3WPzCUfotmGZx
ybS/v/CI+bQSVT7bbXRntJZ9W+ocixu//f7tOXVdkk5qtY77jumXrmoKzyTa5Q6C8pb2wcOCSmmL
nHxIq/P2oeAKsdw5fXbtkryl2jvajTFtmHeXT9Fc3Fmmp26YdtUPAzzP92/TsaHPX+H6KVqvPrdk
pD6/9/WTMSh2Q4lBd/TYoLcjAnlM4T581WU/NhXOmroanlVvyE2Fuum+LOGLt5anOfPX0RjZ3+RY
0axVWt3FPiKTYqTDpts4vPY0QPWhs5oz4Q/NpZ6R+zSExT3EQ+qcK5wY955GceC25pehtZMj7TZC
CuzJfZP06PSN8B1xq9LGv07a5saRINI48lMTA7sWgdKXGr9Wkw0UamEzPcfV/Fo5UX1D96+/q/Pp
2ueOa3uMp+dw28IFgdw1WZezoWCNmd1dRv7VShnOc1Uj+M0LrHFz1aRbZaHXsVAvUAgZ7QG6zFkM
gmI3ISq/N8hK9OCRRWZVXrRSj5w7cI/KVFfbxA3vlwHHzrMj/2qKus+epdtDjbUVHtO4B9IWOSE/
0dI4dqzkKc3FqynNNPGW435qM4kqKsYhlBtfsnngK5d7Bmww1DNhdt348OWajiiWDnjCdZoDKm/Z
/5KsAPD7/SH3kAjNaa621L5XruCUF4EcDm7Sz5twVqDxOYNuRlu+hsDaXkYkf0AC7aOVEFxIF5Uh
nRdYxxiP1cjVSj+q7dduUGWcJ9K+LKsKGYgrNkoQVJg19ecxIDNAjlDRZxigE/eqqATM28QjYQBC
wi8Z5g0gDHjG5vDVNbd2we7wbI69zcyIey1sV2+Hno9z9Hzwack2mgbMULF+seOOy1+l0yFyYSDD
R0nOZ6hu4sytmvbCgvPmLcP2iBbWHJZH30SnzlYbGI4BJaBhVr4x7SWxW7JVpWe0q/wIkVDXxx5K
NnSugzARyMyyWbMvv9NDEV6NLlhslbEFzptpz13D3XspALbI09NnVH745aoY8ncrfRBj84vQsjkV
FSakVgP8dVVGy1HI84Fe9eU0cR8vB10fLLiRKg9mtoWCUkUaCMRKsBXczy7qUVJwTebBg7OGN+ra
59+9kgjs3BTeEslNuvTUHohE8URzjF1Aqj93YOgR6NKPBuppNNHd1MF+ajuvXEfMLRkJC32eCBNy
OTLfaszNe2khHAw5H16FLK4zJ1kZE3Jp2zGGqwTaCmNYxNrtZIy0s2pENBQ5G5422df2xqpc95Ly
HhOuIb11zcdxkdnxhVZD+ywt2BsCk4XDCgFDyMmu1AKocRdrO+yCwqOeDnvN/sSJ6x1NFWQmlki2
7pSoXT3aTGt70VTHKQKfZAI5A/fRMNl9f8BNARFqLlDefWFeg7Cf2fQ1FihuqdkEYUxnSLaWh1Yz
UTdmlOUoX9TemgBaE+J3VWZIOuOuPzAzo46skoZgx15c2SK+7arB3iVel17B+tRnUd2Um/cvbSNN
r85mGyKUxUVyNgOcXHSaNCw03cHCk8QWGu0JC2F9oxxsf6bK8I9xtt54tnlDVDf+JU83B708iDqD
BCXkLq5zZ6+UGVwgQUm+QQrAytVk051Ec7AdWuubFs5r2uT1wfddjZHEF6TsFCl7kvYiYie7Akak
T4S8D1tZac2QD0q3XbrhlYtS4ax1DfPalxa8qYwwlM5PpmM+SjAXatOOjnorAkSjqZyMdeNDQQ11
QHLVbM0b+YiaKaYJ/iopIwejdQ+uzMvj0FHP+qPFXnvAxQVww7nUsDHjhmKnM9HJpWNBf8pvCSF2
xYM/LNJAF4p0SaG9b9y4W8dRiXnHQI5YGIgBDeB8XeMfSie0HyvynPqCM7AIJugwCT6NOaC7FUng
Vd2AM7ZskDWFrbjtgkUzQtitMDalm9NhchITbRzpUJGZHjROqENa+5uuCIZlWTsrhOcysbbTQ2j0
6UH0Gc+bU/ZI5D6Po0PMzpyb5Y7T6auGBXMcJd1Vt81B7Kfc+JRdEj7vdxdpqbp7vzKrm8BVFIIR
+/g03FMERAc3Y9BUbsOqFceKsuw+rwr+U8KrUC1OZ2rw5EHLYDwogyQ5DdHr/YERAqkqdGsV7fjL
kF5sBSRjD40TwDUpX+azHHVwqzvz4NhJf79Aj7rI6lB4WcFOJ4eORfaqolfCfLAv7lVNmkkRDzcs
uIcZ8+SVadcStx2dHHK5Mt91D3NggJNaHng96FSiYloRL21xE0oo5Vhk5Cq2GL6VtbAu8+VBx8nD
hC9p24ko6OBL8733nyZDDrArCW6p8orF4Xqi4Qa0HxrA8f3h/fvv/9Jy/jJ17L4/fP/9S0ssIUSy
I2DbbwIGv3WdkPTI1j5PJ3VsIdDibk12pTTXYz/0sIZZAcqCgobkXYkFRaKgCLh8lKpuZjfE0j8H
0XEsDOToc2pma5UtCQqtiI4m3MHj+794A/yD2bbgf1g8ErZgh8byxZ65sEM/PUbV1zCP2vS2AcUu
6o+GoGXmtMvV8w53Wh4YK88bFeKRiPuiu8rox9Yh256mayCoFol/Paedf104KKYT32ONlPXJxsW2
C/unxjWHvdGkw56+uQD5lDmfe6HYBXZ+ANMj8a68LHh2Td7noRIa3ER0i2qMrfDyCb7/Sy9fvv+r
kbRymNaAKuR1VosdsuzCCyGrGVQ1D1ma4hue8evF6C9CJ615Hi2u3x9AhuKxbe3DJMSFFQbVDuOo
A+Q/1HtIg1XmWJfN8pDUTbMVktGW4xTf/cQeL1qnSkDmyO92UunD/zxUuFx3KjFJcW5ULxbGKVI7
6AMEn7CsUcYwRu5a/9UXLTkW3FCwiX4f41A+ejTIuAks80WftFofs2tU4d+IWtUhyfHxCJm18RDP
2C7jCNBxPjT3i8Kmo5AdjaA79JNwrt4fGK/Ea3uuoarMYf4VXrFLWELHFFtCOCwI0uW+tEJVMmEm
m+h2IJMoZ1d/z6i5mhZDkKuCYuOhmtijglGXDG/3Kqf+lU15XTX9McFMwDXNapqO+J6mYaJJ41yj
MobHZqCusLMouJ9QcZ5LTXfAytiPC8PJlstHnVK/YBRECiLkjpea/upd6IIiyu0WJFHHLQ3YhlES
EjLjaj3SLyHUSzgQTw3ree4ndWiyzEcBT6WGwxL8WeCSuuaF1VMirIrrhn1OA8EwR4KwYWy/1wq+
/Ygl3KDIWpkFtF8PhNeKiCBKRUuZF+Io/JK8XjsVpyFF4dHTaAqmLzVqmHN8HfHRBZFxiBtxx3/4
lPRqupATJP2AQQ6KlHXm5ZCfWtpSDaTWdQAzc120l8xGCe2OaHpUMCvz2AWk6AkcF5F5R6dkZVbe
t8SvqWl637oZU3KbgrTNCN0IHcL4LLotkeXfJiVRD/nYUFYJ64reJxlAy0kB2adgAhpiIu35yAJT
vtoJDaWBGW7Sj8HOGmt5VWTqPonv47dgto21X+hxA6YpfhT8GetiFqRzk5e2rnTis3I46JiCfel8
E75aUvMW01sRncJUPvdOwXQ7k6dSQZ+KiEbdj0tssCvLve4wF+VSXHsxVZtdkCPCri7aJiklQz5j
wJ0YqUkkLOu+rQF6KDIiE99urpSPILuNlYCc1VEM5/1JSFz0oiEvEYBkgQWMdkhku+YxyDN5rCWi
vDkINsmyJEmadj6KcEStGIPwEMFeksWXLLIinGK+WvVuN16hRSnZk6InnaMd7gCxHiKjuhhBABmx
tQQm6Ok5M8TGMGrzPgz6hQ5VUqjgSD4iLLwFiZnvSrODDNOF8WnoPZQYdbwbAkW7u8/0ZjC9+MEy
Pwu3l/dFUyYPYIAPNdThs0qTco2gczpFk40UPRy+zxbUflRrcs8kDomND76fT55dXhd0W7+LppWV
wTbz/ZLeRRxZp5lqGmATY6FqEPKUR6hEi5pWtVMyXze+D9WVHcn2WmcG3rlsWUzYnW3jWCR3aihp
XEYiwyYCJQaF+7iP4m7cIsNK6Ab44aMMYD8AeQ437eBdj4w37qBdfA5Mo3+VYilqqdedpV0wB/LJ
bzvaoewD19rInE2PBgdsPDGpfmWUuPZ70l368Y0A0f5f99b3W2hlYKcbBry3mXLL67ZIWxISAmP9
/mU+ZdV1/mSCBFyHROOx8zPpWho3ZEsUoByc8LkgbUjNAV7Qzt22dt5eVAobN94rAgrYgVBgwDCU
oUqOYnlAEzJtzIZSDwsj0F0bOkfD9PEuyQ3nrvRuFTI3et8jjgy7ZlIia7nzcxIKIUQiQkENiaCs
LW9FMz9mgzGcWLfexAgGpHeicFcIK7z3jLOZsGmufLt486sHz8LXNdja2qejwcZv2XSOC4fSP5sN
+F0QpY2boAxRSY64J73IfMrLgIluoW+8GnZUWQhjZ5QoUxpLoAfO0XCaujK3fTDdJlPnXSr1HIVI
l+VE9o/XpmScuiMRKhTE9AXJ8bGmr3UyvKBD9O7nPt/4sF43pmcHm6yN0ieW9ANZhs7XsSFMxHMA
U0xMS9Cx1Ai/kAY+la6X46ImoDgciukuNNoLpOPFKqaE3DbkDJ6iBiVXOAztBkczq/PcYrUaRuqz
+OxFCeCPNgzmIy1eZq2xRwhnFONIMnux066DsS4m+hUqKDoE7HkK8qnRDtiLQTace52YnsEUxZPV
XBZJ1IKYQ3BZJwkalhimLVBcCcBE+q+i1faFasZ27WWqXhshOJIFWH/l5/h/8vgLWWNb3waGgA2I
Gh22eGwnVwhnyaUe5bhyyscSyR7cECIc6raFIKSsYe0Zvb8LXaqOecKvNbppw3UObcnmHzTj7Odv
7VDnrwhAK9pEMa1+v7wRnAMXvlpshY17JyrkCugz211kRPJqzKHuu2FkX6MZkSvHsRGq6OSB0tcA
FmfXV0bJ1S4bh8CjtowuBz95LXIG+mMFDpfOLxihloLUU9k9b3B59Oy2Xn/67T//+V//+Tr+n/Ct
vKFIxIXQ/vO/+PqV976Jw0h/+PKfpzLnf+//zX//zo//xT+v4tembMvv+pe/tX0rjy/5W/vxl5a/
5r+fmaP/8detXvTLD1+sC5of02331kx3b22X6fe/gtex/Ob/9oe/vb0/y2mq3n7/9EpCgV6eLYzL
4tMfP7r49vsn07Te36h/vU/L8//xw+UF/P7povgWv/x/v//20urfP/neP2wBec+xuYIUXRz/02/D
2/ITV/1DItL2lbKFZfFP89NvRUkiyu+fLOcfjjB9V3iObXH+LT9qy275kfsPzxV8E+wstbMLfuHT
/3vdP3x+//N5/lZ0+Q0GQN3+/sn59Fv1r095eVmGNG3PdjwOxfdfX+5on/FL5n/0VWziFDTRTkai
2Mooqg4CXeKiibe3f3or/jjknw9h/+QQ6sdDhB3Ek9L2xp3sYsJxJwy8CHLz1a+f/WcvwPvx2Ts1
cYsyAfwg/9K3Vpc7nxObIFTVBePu7x3C/fEQhpnFSegmw662zemY0h2btlPqAlq1EzDMvz7Iz96l
5fX96YOY2rad0WlwkKiELG1DUmHsa4vq372Knx1g+f6fDlA1hfKEa01g6Atc2GVfxKc4cmHT/r0X
wIXy5+f3Zdy7Lc4RlEToFgjumaanSLrj8ddPv3yef3Wiyh+fPvEMKDYjzPSmLTLgcVmCjQmQa/ul
b+YRAao5gHXTJnSj818f8WdnFpfeDy8oJ2q6S5Gh5w1UlWuZCbwXkbUc18ocr7n49WF+9rmIHw/T
uoJTKyxc5uQVRLkqnpmzRbMsv/z6+X/yxokPV7jn16KiVnTXnVnZV2T6eOpOG4U5XU5KFyNuuxlZ
IjOp6u7XB/zJCxIfrnf2WlXvLQfsM98b92XEXhU/IF3p9a8PsFx3f3EqiA+XvIrnQTBddKhDJjbQ
AftebASMvaBpNoyOJlTgQCDH+18fzlw+ib863ofrv/KIJnGQoKw7WlD4raTaWtRZ5/3kZ8ZnaFRj
sprsgZ1YN3nGpUwFPfdzI1Qyv/z1n/CXpyJL/YfFge1qDXuLIQYytfmEHTNC0aybmxZ41vXfO8SH
5WFIR2UOwiFl0hjpDJh1lB78ATzAXeooyC6/PsrPProPLyQLp7zPnIExmkLDZDXl9wgaU00LcjWM
4dWvD/KzE/DDSylZdUh30w4pZa33HDaNB4VEZP/mbvCzl/BhncMmFbsUkc46teL4jXFQSXMJIZuw
lu29rbFi/fpl/PS8+7DklVgLKsQyRFKGzNqD0X2UjvYwavhkMPmyOutCvFGZi9hB5sMD++vVr4/8
szfww8rHCDGpKkmuri4ZHawbs0lClJBku/zNA3xY82gxwTDIoNq6IsR0h10a1/To5HHwdw7ABfNh
0ZPJZODlgHaDOtFzb3SpZoMSDLjDvzmR/3JV5QAfFrmWxoQYmBxsLS+wt0MMn/bM6KMUSSHNQNR5
Y7SLktn6N4f7y0+Ew31Y8vwyZSgip2BbGmrON0NjVtQicY7E8dcf+c9WmA9rHPgANM8UVYxJqfZ3
2P0LsZ4Lk8DPitnn39qE8Do+XDyRCqtUeRVBTZk9XRj5TF4hOV/Z39mD8PQfr5ggngQrpLuF1YBH
RKAl+ezOZbX+e2/Sh+ui6z2mjgKBQk/H7zSmQ7vmzkrWSmzCb/31MX72SX+4NLrYKqaMGeCWyWoK
ZmBSsBuhfWLN+/UBfvJJqw+XRuobGCHG5SOoae3j/GDksY5VRSJnamTFH5XiD4Xin3f9PzvMhwsE
3en/5ew8luRUukb7REQAmbhp+XbVTlK3NCHUUgsPiTdPf1eduAN9/KIqomYatKAg2Wn3XkvUhsZm
sT8CijLZvzrWoyceoNum10wJbRZC/ztzyjDGWHEb8M1K41RAzzpcPVfIEpI7UU6cWjRkSTrPLHWF
fc1kjVvOwsQZT6chOsgrihExFIQQAqH9Dyl1I+dbZ6FfcU+v869Z+hjEgZ71NL+VdcrZ6W2r9fep
aXbdhgqeyDgCKHX0e9cgLev7+VueGv7/TG94ptOX+Nct0yHwnWLq/T3xFOLZCORU/6pNat9xIVeF
DUrDTAOmHimyVawdynwfpSes5/O3X/jg3VmXQGYNM9JEg1NIzRIbuCmpAjbVWOev/u9BlKebdQlW
1wxRaeICFToPs50Mn8wmkm3ScR/UYxu8KSpPMg573dw6DizP8wfTcd343U1My7oQc/+cM/AjZh1H
SoYInOLY2UsR9WB0+5js8jR/0dxigptOEcP5p116l7POoxRBHmsaZfYWSpCYc2g3w0MZVWN93efp
zDqPOipJcR4qsmnG3jdvJEXy5rdSgaw45FFLjgJ79yr4xc4VGMvzz7TQkTizjkT0nEwkZmXvOXDK
YN07Hql7UxKUnxQZYCO47i6zvoSchqRsbWaKYQBawG6ycJOr/0o3yGQ5f4uFxnFmfYfte3oew27e
o0vDwhzZJ8Wi5eyuu/qs47ANPdQGur091ERqiRvyePyxMLfXXf30TH/1EUypC9eI+FjNGis7iddv
eSCrK1/MrAcwbJVTXRdM+8jRpmdO7U2yEAMUdVdef9YFhDFVVCf60R4LmXej6TBOmRzKK1/NLLaF
6izVJFy98U25lhlp66NOafP5F7/UfzmzkHZzc3I7h3Y1EmzlfXsQ2vCQZcE7iKBT2eleS4AK4gs0
M+fCILcwBp02Kv9u7FjXKr33axpbxd91LdIoNzolFkvOdvyJQl0Pz9/5x1sIbnsW3PgvOCA0tH4P
L/6TtU7S7SSVpDlnBI594RUuxJ09C23ROV1OrTmkbQL8hcOreGvIIrmwbj790n+MnvYsqhsy3WQ/
cQJAXkm5JQB/kCR13ytJhab032uqgoGjxhc+tqWmOb3Hv+KQYhGEuFMMUcM6FTxWgiz0yTwkCiyf
XwCEVEN64cGWXtss5Bk0/SQxRLMvCzgWQDYR6jghVdub65p+FvWWH9SJNrGr4rKUvW1s6la7rEjv
PFKELoxWS48wC3y2I7XOaONmV7VBX7/6RpAE96rN08/zj3AKiH+1/Sz0EyPqyqAj1zOw842jF826
cqht9Mp1ASOt06NdMgY6544gjM7fcemJZr2BFWuJdF2/25ZpyDYkGd2AepGInb/6wjTFmgW+ULE0
fUgA5CFo34PhVNtR410l3bGhDvK63tiahXyipkojje7/P4LkLBUUmn3pERZekDUPdgvRgBsaHZYa
kmnM09VJ07p09aUXNAv2RIeNk9ZcvZwoqrbU+BQo+0jBT7uybTO+0AxLzzAL8hAYZKEjpgP2bX6S
RuaCw9GmK1//6aZ/9SD4uVM3Cri4C5ZlO8lw3Aa9Hd6e/4IW+idrFtRDw3ZIOib8dLM6SK8CGylJ
XJUA3ZV8qx1gN9fdyPzfx8hCCqjIl2237MeTIaof46Qk5zH+CIU42FF2YStxafi1ZiFeT1WjirBv
t0FEnaM/3Ls4ZrQUEnGiHYJKJ6dGPme49krogdc92izG8cRWpOlqMIrbkfkEGJpYkvsyRD9lYryC
Kdidv8/CZyZn0V7W3kASWNtuY5v8czuOoIyc8uXOX/30sf6jb5SzMHdEjNpOg19RSM3eBRpsm3yq
nUf6wvTCx7b0ALNYH1ppUkHstfuJI0wqMacMVt40hI6zOf8MC1+znIW7WQ5ehlWh21vJqF68Cmit
ylzaQk4GdXie9ZDhhdyfv9nS08yi3oh8Mucoqt9DI4LMF9fGBmzbuD1/9aXmON31r7BvK1+JYLTa
feOJH1iM74Y6g+flahde1dL154Ffj3E2jlqzj0LtSK/7Xfgn2kT2fP7nL3S8chbuHvWHDlws4KtM
gVZhz6jaFeELZWkwDMGJnb/L0kPMgp1EI63y3Lbdk5j3UFYnX6HZPTb28Hbd9WeRzck/lk7m7Fuz
ikj8819hLLyZVnZ3/vJLnZWYRTQyykBjijDupT/pezFwIJr41DpMRpFugyKO9o5fibWsmuJhiCa4
am2VXXh3Cy0kZvHeBdRnJVx5nzJdPI4j9QVZjzJCG10IDi7+nvMPuXSfWdC3ZWrqQLRbwCgxFT9J
t5Imz6pMm0pC7891Nznd/K9o8d2odDrosNThKJI/q+kxywDuO6Z6Amp03UgsTl/hXzfxcluSxpQ1
e9dAr0a67S0djvN0/gkWPmUxi3ezMZuqqSJ6k64/GjXcA4yfqh1errv8LNwxu3uxHybtnhKVYgWT
cUuK3A/KSa/8+bN4l70c+khwfVfrn5Lc38GCvDVMeWHkWPqIZoFe9L4fNCJAtGtrz51OUW3rInyE
BMJWO0in8y9pYfgQs3A3DKWcSTM1ZovdXZPB7umKr75jYN8tj61ZXpijLDS1OYt6DfQkIwfvKoEN
MfnT1hTIxLJwe/4pFsYlcxbY8ABHMbCVT/p3d6h6805aF1ph6YfPQlmNVmMXisUsQLsbVZOLzXRh
ku2F7nDph8+COEqbIYQJTm9bvOpgGQfv87o3cnqevwIXkXalpoR2NQr3p4nmIvGcw3WXnoVtW0LD
GHsKAMc6Nr6QEGTu4xZI1fmrL3yQ5ixqXRLTwMN6zR5XQRLKPYlGdy6UAUfXn01SPK+7yyx2A7MJ
NCVRpNIf4+Az1pgyf4KGyFcBoGulpVd+mLMg5qsvy1RnTmBNvVpzplWuJfy8C72zsfSyZtHrUicP
ahjwLnWKe3jj7+RksyIOflSA0B+7bb4ttE36XOHY21zaeVuIiHk2XhiEpSzBfu3DMnho9OiHFYDj
LjT/43zTLF1/Fss9p2XjmONkMEJ1iDiV2FBf+hKF7nih7ZduMAvpqm11DhG5ASUCT67KPzjTf3Bt
77phwZiFNAmSo166Xr2tMgohzOQjNdOHGqj2+dez0GMYp6f6K7CNPqKSeTCavdcLeQQTXpPyN9gX
om9h0DFmsR3WskuZgWtbMbWUebTthwNzzcu1r0Yk6isbYBbig9dS30uN5N4x9RPDLCERZmO5FbBq
qrrBiJ9/U/9uZ9ecxV5ODa6W0L9u60kYB5E0wa4bNfWagzvZXXeLWfylUW60ulmjLGt9WJR1lO5V
Jqx9c/LcXHWLebipSct0P8tTMCvpr6JM70yNGcDoT1cNcK4xC7d2JBmI5Ph0Lzo2pdacVqkfkWNV
j1PqFd11TfFf//XXR0sujX9CeaX7qXI+rDS5KULo5XAizr+jf8eEOw852elmaLHtzOFJ4cerqhTh
F6dtLs0B/t3LuvOQi8wafKF/agIqU1mPqPJ2DJt3/C7FFh4BJW15Ji98Uf8OQHcegJR8tcNU8ShG
ZTzEEWS8lqrXlYXkZkWKW3lh5Fh6Y7MQ9OzJGa3ajfdG3xhUkraMh2DVzbK+sARaCD7D/N9uCmeD
ryh34DlCm0q1RMjHWpnVeoLBcGWrz+IbNFOfaX2JONkIhuKWqnn9aJqUFlx4hFP++j+2h9z/lrB/
fbW2FOYAEIXPipVPxh5zqVsc/pM/z+LVsLpdOCjcOVoz6FT8V77LXkvshsWbYbEjptIAmp0jtRcn
APOAQApMeLN1Qk9L3xU1sf2uVz28tNaKh1/IMeUdBo7mdozCjl08CMHeBPkgBO0TyelLaLB98QwK
bhofQ51B8hiDJJ82ItPC+kEUovLWwvSL7tf5mFpowHlKrjXZpXk6+gI8ja6x8xLvvrfj7NCDsH+7
7hazrifUIBdMXZfsm9j6Vvv6hu/vOdHGC+239ASzcd7RmxEZVZ9gr6U6MjXlTTk1715ZXFjTLHQL
+imE//o8yHrJAkqFEgrTIAuzp3BycnhIRypK00ttOjlgYvem9rTYvDAYLPQO+ulR/7qlUXqWLTsr
2WsKt4FM+hSkfrazbaApDdsmF8aEpduceo2/bhOOfmuICgR3qcCmTqglqJeDqwFN3u7r6rpBQZ/1
QQZI1jap2gS9SBu9Mo+Vj24YDHDXDO3CUmXpE5j1QrrvOQEg2mRbU/SPrxTovvunljAFD1HPZuaF
nmjpfc16osqkNLSzUxB+UZMku9YakIvHLCKibEKk7nZZd+GBFrbPXH024whCh1ScKk32evbHd9+Z
OiH5EH9ULDZDpW4Sw90K2zw21aU7nlbo/3eP3JlnqWoDCCEnz5P9lGuH0Ag35OusdABTE9iNwci2
JsiQAYDdNX2CM89ZdYQPfD51vA3JM05z48F/3xXY1hEBQ0zWL3zg//4unHmqqsW1cQU4GpK0Vt2D
sZfrsi3yp9TWLm02/3uEdbxZ70AeYRlFYxXvHcc6CQmh7EYaOvnzr2np6rOOoIv0IRCtEYJiEe6u
iqjqj9Pgz3UXn4W/bisjTQEYgBiEUO+D7SvsCy9+6XfPYv6U4l6zovc30yTZRmFGbpT78796qU1n
sT6SQxvV1Fdsksi8A+N38MqnKr5qNCR96397xKTSdYdPxoem1kMuRbq4GyLtJUjj3XW/fhbXvuVQ
ZCBQjAwtZTY4uWqIPboF1jL8PH+Hha7DmSfVUntS+RapMvs8rz7NqHxnz/LIMetzNYidr9mPA/4u
9OTNZ6Yufaf/7hnJSfzf9xagWNY6aur2EH/SXVf4w61R0jvWKATXAZS8C/3iQi81T7PVxoGaxqyK
SA0X0EDkg9/59z3FrxbYr9xV93x3E7zXSzUiC9/xPMd2QIfW1oADN0EFrATQDKtZsqzdaXO+sZau
P4vvsPCaMpW5R36cfR+AkQcu+/26S59u+dfgPobDEKDOCkH04gfO25yuPLVezl98qR1m8Q25uZmK
oPA3mXK++b2z1rp3t/4BVHojcvOlG1sMg+WFsWLpJc0ifiKjre4Qdu97Mlg2TTi2f/wq965LQnfm
CbFeNurSSSysP7KY4JsaYbnTCuNPC9VKu/IRZmHf2tAPnVJ4nENNqyF5NopLWTj/rbT+MXDP02Cl
PRkkcwbh3hg10d1lSZyJn4492Pq6z/0KsK+VVnuNIj5qQwDTes99UxUl5eJh0PwM8ZLKfXMiPV6Y
Li+01jxHdgBHQcZIc1quVU1wk3R5FoHsShFwnv/2lm4wm+/nSB1s18BY3HqTBqsryUf4IC5Zphd6
0H9P+Onv/zdyqiZpp85X7bYtyDuHFPkU+dkx8atPC5t4W17a1l3oNJ1Z8DNltIQSON5acFXMsfSH
JEalVLfaIZPOhXK9pZvMugHldLKGVNxuuxYpuZYZR3OKbsbJePOM+sKouXSPWW8gQwBkUZuTvWFO
uzyfnuoAj7ttfbKZ8nFdo8/6gCJxmSMLHxmiGWaYdDSyXAap7667+mzYD9wx0aUmSBBh0x7nWRUc
U/CQ385f/dSe/4rQWfBLttqEYZfNttExRUW2b61V4xnr0JXXnd868zTZqOqNIi/SZutzEvpVRRVZ
fkCNnQtzrtMw/o8nmKfGTlaIkrbtKDH6T1FdU84IvMmM3EOu5CEP3LfQiS7cayG85ymyHAmJSbhY
gCPPADij5/ma/d1LOcwLsT1PkRW9KaY0aeptWQRby7COUiD28OryT2t4mzwef59v86X7zGK77UuS
Sp2x3vpG+oLT4ilzwrtUlY/ISF/ZxYwuDCxL95mFt5W0tiZKWgby3yO+lF1uZC9wX5ITcHczRvp1
vbo9C3EN9VLpp4LcMwtvGb4nxEuQeC506QsRYs+iG+o1FOiugoiizI8olc8cf/8pVHBh1rj0Sc3C
O8zCrCiUbLcWovuVZiICMCa/2J5v6oXez56Fd2okpZkULM8Kv23D7Vi1UC9D0MvZbrTNtNrJSgGj
PH+zhYnXPC0WtrEvjZhHSftqGxXWHSWfD+wZvjPq79zC/+N27o0a4q/X3W42r1eh7zSNze2aqLod
0YB6Qr/Lx0/L+oFEgZSeEICc7l14uIU3OU+YTWI6GvcEfMVKgJ0oRterVWWHC9F8qjP/QjL5wsdm
ne7+18TY4zwYgboFEydpu10Wujh6NCe9DzBfXReV1unWf91izAQo/ooWMtgbWHma+jXJ+D4Lwsfe
7j6MsriUQbsQ/tYs/Kcwk1PBzhd28rRcoVgH46MjzbJOiOf0T152Fxb0S00zi/8c533juCfsYtKd
lPYWItxJQZ8+OTcr/BDnv7eFSLVmHYEvkX0asc1tGrjkaZBgnM7i9kI389/pyj/GsXkGbWuMk99W
ATspWb53Ev0lwE+TBEW/pqjovu9hgiXa8GbBTFRmffQiWe4omkBsVFq7xkLJdv4xl5pt1mX4glu1
ZPNuw7L5YwucNnasXrGmPoBkJFfBvRC+C69znlbLEQYHBSPMfalZKHW0X6B2v5x/hIUpwTynNjFM
w4eN7uxKKPNrWfY4e9CnH/w6g+04Be03vUnMfZL54e78HZce5vQy/woqIy1EMZ205cBn0ZNgtWqK
O9tIc/dCx7B0g1nHoEBXsnZR3s4N3W1R48XVr5xgylmHQLpr2Ywml+5Mcz9hpfNg4V33Wk5P89dr
gS4Q+aEDU3c6pQW6ATiwrGyvS5125CzuSdEJm2ks5GbAm2rlyX1eqSfddi5E5NIrn8W7jvVuElkm
NxmgNzw/jzKPns+/l/9Otv8R7HI26iNz98NK5AiJlftppr31u7Ld9rb1fe8FcPq76OPvgN6PNuL7
/RB27aHMm+QlIaFq22ahvhpGmMcG/o51ihtAIE9DuYwy7fzvW+hR5awPyJVRxmlbOBy15PF7Wqac
E07GtA01nElS6NXrVfeZJ+JGWqIkrlB7lymUEJVsx/zTbKUUhyCb+vABy9fFzYj/EvH+8c7nmbf2
KPMMmFu6bXbBga714EGt1reY8uQWLdwKAOyKUXGfbLo1JMw790DfupW/1BpFFyKiC5/VKaz+9TNm
XYWVim4AYpWi8nnX3WpVhHdofC503gbEvoXrz3oKUeKR72myLZIc+LdrG+1w526SurXwNfSNlIRi
WBrwL8PK9BxEivABI54194ZQX1cTkkskncoOs50yArTaq7r0a+NQp5Fd/hCiT9SenY24wZdRBX3V
r6ooEhiYirj1HzI3htp6M2gS/OJqsHqVfpWj4xZfCiOv8B2ZMEZI3NIp0BA4sEu17oymHNRunJTh
gDYtux5ClfQKVldwDTUkE258KxLRnByO6qvlgJFJ06n6jiJW/qGOG9+0M5Wac0fp4olLyvoeeGY+
GMUteZnhrept/WHMvaZd52M0sNLNvEyr97nly+gH2nSl3eZ5LIN25RRVdJvYkb3vc5meuNXVo1mP
HKEmEQ7VyQ0TCuIzQelO4YwZBjkQpshY+mBnaZMEhxjd4HGd3vMuR5dEv+GJdRr1w7DxfcTTdqy7
K7fV1ykWbmF60Q0Zf93eBSC5G0faSVm/4fXfh00eI3QbHkRf7iwcaVswqntM80fclLuu8sJ149wU
uHBRzgxl81jJ6cNuf2NH+02h+YfQPgC8P5jDkG0xRn0RsXFfmv0qiOy11bQwzSMIYA3ZHLHb6GCh
SFnNVr5dHAbPbNeD1tVHo2nkGu1rcQzNwN/nbgwrF+MmqcxsdaCtpBUfIhjFTFLZo0Q64vGTa7WB
zuodm5NxAF0U5TIFp7f46H+J0QTMObzGMVKXqrdusyq990e5dmJx7MJ0p4/ug+l336suQFfdfQrb
SqmyUxuHFPZV6/XtqtXCN3MMvrRN/WRNNE5ZomPlDG2bp+EHyvefRq69SU9+1JP3kDrYusb+rtUH
vNvm117YlIvhytP1UN86ZfjuNvXeq0yAzs0xjRJnXWfdL62PAc1a3lZG5cZvXzM3YDq5CxSpYp3F
WxzFQY/qb4lnvIoIc7aqcNcW6kVM1L54w4Nlvhm2s6McfDvE1j2WMc6ZpPe169MHT09fgin+McbD
PY61raVwKCXlRsNnFGQ3wvZ2kE2PaZjBwvTqY91P92FdIRDXbwpkFC2qsah1D70x7G013AVhDszT
uCuD5lFLtGBTRMW2DYMbCGPrKIm+82GuptR/DILxzddrzCliPRnfvdF7Srphp+FxazlNHRn+82Ed
hmid+HfseUfFpVXf0zc8yqI4NCcLWKK2fhg9tbW2a211DMZoFakctyX6XWrdjdqLN1WbPgZRdWjT
T8f+ZYrkGxD2fR65K3YFtnZi3Zp+vbYr+WaezKRQVlG5KS96NV3zRlcwJwJWWdRV701ZxZDpLbzw
mJOgeqzKiDZ1qz69r3sLqr3pfoxGvHO74km0ZbZSnfiguo49OPcDwu5xOpXjD91tgCFp9KJdRY3z
KtPz/hRrXyDUPOX9dMBu8ZrR/3H4ZCRru6mY3ZtegGrWeWJwOomULbEqhKV2dqujtw5B7EHFXytV
Z9QzpxMfRYtYCKH4YHfRKmhISW01Kb9PiZ+/giDy1Apc9ORv29bMkT9wHIVTNHSeGtOVr/EweO4K
OG/7mhvRuIFvSPMnVboGon+SiP22sIHiVisbe83ftsVrl43akzRaSq2iEqDlPtYMgTtVrwHPhm7i
7CMpwjeZQSRYm5aHX0qFqVOubIuX883rgQCuQt+l9DCKpUP4+8rHBS6a9ovsuvxbhoCqweRGZ7SZ
yMAk7kM81zVFUhv4RNNWVNDIXyvOKZ58KmrEdvRJObq1Cjv96XJu/u46bMQVVSWOUjYa3VEh1z6O
B7npyiHIsUq0lbbNDI8ZjjUZyR6UcPNTaPByccJE36n+MQPGsKB4R3rZ7g305Ouwm/J7v4/c9Zhl
+U1ocsWNOaToW6Gjt9Ym8ymMuLHjsfPuVeYbyaetWXX7YsSZfB2Ck9/HTDWUG43SFBK+cPjp+2b+
TdE13DA8aLhWIfuvel5CvlcMkp/glDsDoq3yHpA+vSeZp2HngCy1berSIs46DbNwWrthuiFfS9xK
o7B2ftPmFXqcBrUYYKpv+IDi7/gFCm1nG7nwnzHiYgos8Ww2dV3cNI4RvcI5138FAdZDMCzhIO67
zCv/BFkt9C2clva7FqnhM8riauP3AT7BNBd4Kmx5TKLB/I2MTCqaVRSHwNDHI9oj/0dCktM7sP7q
2MHb++XrTASepjz19nVi6k+ZtMsXibXxdczK8iBbryIkpe3mOHdtdgR9PNE4AQb3ZgoDY9XJzH1D
r85+Dp5KBlxZT19rsjTiW9dEAVVC895A2vhRGbLOt8kgIvul8Kro+wlFZAKBc61fjWa2u7r1avOm
qakQf2ypVRo2yLvwqI6yINykl5fElUwf7aGot5qhBc9hb/XvmWsMX2WNZK1ojOyW8wJrF+V5v1dN
iLMN1vvBs5zxSP/Z/bQ7raopbu/jTdI07kEG/KYReDj8eOmuoZZpz9ZoFvvRjoty5fAW6U40bVwz
7HVfq8HI400Rj1bHwRFKz/sp7DJr7Uwy+YMJKHuy4nqkurIL7/K+d94dAY5aC1HlkZSJ4Mcycu5S
MqCxPgxdYHSVE4Xppx1ykhOuKWh0RLlHiGvp6NuDmh3SduhcHdFh0LvviOnkWxr5evhQgu8MvJui
ta2PnBq2aAMWzHDWrh4Y3U0yRKa1HfJax14yTEAJDgNesnE7WQioV1M3qCeLvOB6JdHnjid/bWzL
HSWVnMKGiR4EGG7C3v+Ttmneays9nVJsLm7qtF27HTPFVuUNV2S3detphf0rS3umrrw5Xb40mU3C
APRlTHZJmK+RhnYlc7ekAaCPrZH/vpbSMk3mRLl4ieLY/JEC/LYwipxQ2ZrPwrP0X2HioCG2hG8f
qYFoPQzbZE4NK9cNgvIm8MncnezQ4rXBu8nJggwCY6MzC03vRC4qtWnp/l7yKvCj+z7GGOYN01Dt
snFQ4xropq79tHmg8UHPAs/ce67lmPG6sDW/RqSZIMn5hb2lyvfk0I/lXg3uhHhUJwOtWInezQp7
3ZmZF91FaZs4z4WEY1kgcG/a+r7vzPGBnsUdd2YU4w7po0zzbsu2t7QNwDWhv6TAVbqNPjQIRCiv
St1t34z6OwXGcbcOEoGyxkuz+GcwnJZz2F9cby+zMi9WkR6SP6DnZv6mJ8wnNkPoQ1rN0mGyNrW0
1I9MZ55LymaOi8bzdQaR3FfWhKIJTs9TAKucbeas18Kdyyc38L6HYNgi/RqdTdiLKjnkwNvbzVjk
0SfE5xbxVWbE5RvtMspjxzIB02kU6kjdCeturZe9U+0DvWZWZZA1SW4tGLaEc8/O9tHdlk6NGTUr
xJ00EaQechyP7SaGnCWPkM6cj7TO6WLUGIfFNle2lq06lfvxrqfntchxSZLmZ2nWutJXQS8MD8iG
Zae/oqq08Bx0dTbmr3ZiFOND70S1uy7NQpNAuULDu4kSkM1fEpQMxvpUo5B/tEZeVje6N4W8HjzR
SSD95AvaZhW+eEoP+ie9R+EQr33cy43c1FrdGWh6qlj8TkhICu9iuxTjXtlZpx10MfTj11gKaX4n
bVl6v40+8Y9GgQievKjpl5ca2SqGtL8JdOmT6AWytr+FoNVNB2oPxHvKJh7H7iCC7GdEV+l0DCJV
tocIW7b9ZOr65H2Lg7E2oKwbrWOuC8dIBnsV616drLzMrrtbA9oZmHMkW6yzOAGT3jEvongs15oa
dXcTlnxSzGlhV+8mxybVLC7GyXwNB72qwVe7ctrmjJZ4tXTu2t1FSe35G8ZEP1xb+anwL9YyZdzq
SZmqg4rxU38LQy9W6yCvkyZeJWOlnH0aK6lu6hTx7qZrbZdZIeR3J5yAS0BM/eV3WfvFIVPdXod+
A/UlcCofpYko7QGpq3CsB9Sek7Ydo0x+CSjQFXxr0pv2aZ4Ih/VggIQ84DW338ZSWIxJbM6kAO9F
MnFq3Dd21X8Z4edWPuuSxjnpXifVs03S41cEph376SmM+rYTFiM9sP78RAZNkpdYb2v0QJFq2mrb
amWjtzvLM/3mp641Zjysml6WyV0/1EGYrgYokx52vJEduGFMk+Bo0WumL17Q9vZDL8VQP9cpX/dN
10w96qOMwqRN2Zv+eC/A7T3ZXhvUXzDi+WyHjxy3ir2vM9j+CiOZoVnqCvQdrJsrf5dLzSxvSzTm
qcsKCmkz7utBuHzjURClj4awcAkMpBJWDwX1cCfvPNA5JrEegP++8owbA7dW82jVpZb/NCOMpfd2
KmqW5nmYpeFv1VdVcd9y1p+S0z0G0zdfM+LmOU0yKzzWAfaDG4rs7fQB6AE4zW3S6qlNBYIm/M8J
4sPAUqPq2o8Ozie7CDH1BPFtGDfj6WPJhBmsSDPv9G2tDM4wugZL1GuueTjWzEyUNxxtduYDbH8o
nevK0BJGWpLc+02ZOcG0ola+/2S1mNEvAoFr1CprEnznfRSZ6a8ExVj/LJULFi9wo9R4tdhE1/8Q
OKF5Y2mSpVlT0T98YP30EC05SZFEHx3JxRrDmyiToV/XpSOrG8wc+vRBFVPY3PgqbMzHfOprYw/3
cXhyiia/qdkL7+7ZFLDDH6IrbP9NryzRvOkYmpGrBLbW8tJ7EUxsCKhJdT7tYBtThSI5z7Xs0XWa
afitwTYTZFIY+dSQW+XlkZWunT7AbRz5uTl+JJWjUGEKl7ICtuH63EOqHGbJLk+jwP1k8e4bX1jY
+MOuY8rTPekYSrUvem26/m2ZpXH14EVWMm2cLtTz59SbXKb2JKJBAcDwRqGAix64dXTsrqzTpk3R
69OAWbP2qCQYDF/Tbxq/1rOUIzQdtcjKtcamY5ELHoq5n2BfRx4Cq7fzw0BarNzYYYiuL9dd5X+k
tupZfopBz0qWj2WIS5Wi8EGR4mc3uIXIhVFIyYxIdo9GrlMlOKnQ9b4MytTVzjWSEC28KFw+OwcB
xIMf2WG8T1h9Tez6JHjG71RaFKgGs96qIKirIIn5A0vW1QNHgfyWU9piEjzgFbTUF6YNZqBWMnZq
NJHsTjWcq6N6QcJcsZljo0UWtthW6C7Vmsr1NnmLE071s/u89avRW+kuH943RaCJb1VcjUJtQp2R
QaydVBT6m+OqMUW71jj4uVaO3aXUTei68ljRd1XW7ZOBaPhuscPS7UwnSQ2sr1U93GpFgC/G4jzi
HmuP1uN2MvKsu3XT3o2KdWZnnPz15E81G7RKRnvQ6nGy7jgkdKyvuvBUq6/a1De6FxylcZNhknS8
7l5q5YmqldXKHt+SnnlQv878NOYsUYzwcbGctww7ecNRxWNp2r54CEXg9U8GOOCYFBM0ZSkpGoIO
tcZkrJJg58UhfTyVQUGD3zqtm3hnZXmE4tX3jIj1p1tkuVWs0jAec7C+tZ24K7uRPap6Wdtabayy
iY1dlutJazhv/pQJ95YxPtOPUDbqZpcVVpvQJpDw7VdH6I750Wrt0GcrOVZ6/tvrQjfO13HMMtZH
Xz2cZs550wsLkXXlyH7lC02c9qesAjHNilK79v9x9mXNbSNZun+lo97RgwRynZjqBwAkSJHabEmW
/YKwyzJ2ILEmgF9/P7rr3pExpjhXER0VbdkCErmePOdbir1Y7CT9DiXGE2Ug6SVsx7yiQzSgvcbN
qmWbkIWRLUQm0wxm6VIVCr6YrbJ9txvn/gk332W4AffGJQFRE1N7kuGw/JGC5FXeOpmqOfEaWJ9N
z5W2It1usXaL5YCDq4Z3Zi1Z+4NHlZKdB7c0cAqSShhyXWeWtJ+m2lLiKWe52lMYbUCmCqbwnxNc
wseveVulIsimmoF2M7XLKUKFDz31omGEbV3XDhNyDZjBn7ihVv8kDZbqs9QAuxaBhTRpD66+KkZz
DxRqXj/BVAlZnh4EjdJXEWynbmakQO0asR7M3rcyg3Pah7hEFvLQT4LjFlzaSYMkJy9xa6FOGTuP
3MSzpnBemyPKvKkrCgM7OKLzKGxhSC7BBsq6gfjLqDEEAbiPk3XQFctgWj3q0+FQ8pbl8CRoU5x5
xTxH8feis+pxO2VlzvccF3MZaKlK3LQaJIXL2EsRHNUfkQpTzUM3ZVZzyxdn0XDTjiPuYzfIIri6
5EmygSNUNEmvEm1VPEGEG9Y1yPjhTgMGUST81plRSMWdBqnY+wW0qigODATxk8Diow23Oj1BVxWZ
Cwel437oTXcPI0zLSQ6zVm4KmToMV3TVSdVmwodEiei24OVPybcUb4Sj6FxRGt1SlrXa77PYsrZ9
B+7PjhbgFm1dCt4UtiRpd09iSR0syoiYttqPE0iJW9tBBhWinQlJb9KubewHZPrq5LoVJHJuQSsj
aRnaNbY3KLosGTgeXj4kNHY3mKjM2U+RY/NnBnPdJYy5PQ83dk4n67km/dik/iSQwfxhiC5m6HSM
BU1CYWC69DyZsVmOeQIf4oBMGmgRDFI6pJ0fp7mhVy3sKGFfB91jBSUZMeEIrSOSBg30B+iXyanL
wTd1CxY7tt9G1F6C7Tp5GJcGpsVRySb5UveJyfFYxAX2NwsGPvXsK7hQ4bBsDSRtbyZ9QpmrbGqt
axCIOmR6dVvr8lkutZvcRkANqEdR1VOUguMNfT249MGcA4SWRUiYxNYFPOFuZx0v5j5zbUfdg1az
1DsUj4T4LBMVl+nG4k0eHcxi8TrZQG7OlOPGcoeFH3sDvofcYluZYSlus6Js9xlcRbQ3u0x+nCUD
UdurDB/Eo5WNndnGESbXvZFDlX926MCVD2+FIr9toGwpH5GUjDGFmFkkos4Id6npnme91X7UnetW
P1jVQQdhInFh+6AhlLD5Q4AUVd/hkFrzY7WIzPnRFsvQBdKGJMYTzaehPs6OKcnjOPLcvlp0P/U7
XQPviRmtaaMPuFwmDvzk7AHuY0tUdZsqsqEQOCCR4dzRMaO1gOE8ccUBVN5Zb40rTLtNasjdNJBk
l1W1R7GDIypgIyo0wqNFlKf7rOv5/Nc4Kqj5e7XoJvJgdXE97BJqBCAQuMfzZQsNvDjaocImMpxi
sMogjyWkpSskshnN4W3hTiOySlhVj0raBVIBFsx84mpfdvA7RpJ6Vv1VlLrC9dyFgaIIt1Cu75ld
a8TxDczm3MFD8kCk0CSleVY5mw5Y1I7dFNCXV+Z6VnHSTdsuybqcbplIi+mTVc4gOsJxu3frYYs4
asTRC3NGkn9JkpMxit+NsZtfZ9iH4tu5JJ2Zkbl2OcohbhLzEvmbLocryFa1Swz7Pobg4GRymCLT
jyx6ojPrlKGvB3lbKJUZsUcFSyNBsLiZaLsgHhVKax7SdfBL3RhBB/mAXaAscaC2dMiftIXSyB3C
gLa5z1rYOb6QnqvxI8tTlz0mhFX2g56HnHyQNry/p7CG5d3yTUIxc5pQAy5xlEHYEKvMDWzGe3mA
7Rb8YPMkl/xI6JI297Ye5vm6wEYFY8Wig+Wn59p2ZPt5pYfuMKdyzq7hnZSI+4hpM32aB51kyCt1
FEmyoZQtNqQebKiS2WJ8WAqAUf0TQIQdk4Qu9nf4EQMft0uATRZIEUZziyxxYaFyJJ1B7xo3ZXTr
QBzIfFOdodkWvjoRPTRRPqaFr92OmXGP3Hes0h3cSIYFhW2rSmftt7qLJx8Gx2BqYF6gOHWFBC4d
rmeny6v4tgKqLT92rB1gIt1Cg9+jUznXm2boe7Opi6KqNlU+2/DHTewPGbaJwlMtikhBCsn1L6XV
45Y6GdwZcQXmzksEj8+PLtJ13+EzXCLnrtIPVkxLOFzmjmP8qaiI6zmo4FUon7FxT3EqzZ6L61ke
GkzxBnUUYKWvEL+5xWF2ZN5dYf91sS3yyIFlPdw94cTnaAvXuCJmDGVZhHR3rYPt5kbhsqrukAkq
RlQgIPtSwAGW4Z5cwrDN5bMOUm3Pi+0TZ+bWo2Pi6ZsuMMVwpe5RtLuh82waf5lzJw1QazGRZ4lU
O75zmqKFD0d0fmTKbqxT5cXC/qxFl3KkUdz+eQKW6W4e+UC9xYZzMCie6oiq7wAZty7Xt0jd8O9I
+rHuHq5sKSxWoFUHL9YJx8F9jFwX7G1R4TABssJV409wA6aeA7dzp/dQW0Fq2YMtn6WRL2ApQdRe
TEZ8USzJl0ekRXCZ6WZAUVlqc+sAiaxR+QLSWzCedSN51AC/QBhPV2kCd1Lk7LL7vkCOwE+s1PQ+
uM7IviUVsWavF2MLz8aJWQa5MPhxw3cgZ8J94lSiPhnj9n/M4P9bHRnLMEHGHm/0ES805tiVbBG7
GveV0yk7YBm0XVrr77msGe4/MLiLd3WT5mB6NI01XyOHpYtQ9DHjd9aEwMJnjTCnRCEumjqoWZYp
H4C+EjTWyCXYgHPGP1It7M/IGpYZ4jjNI68wCIqDwQLE0Bvz3MbxOi4q80GRnz9SWcPSchHukvtR
58TcQ7mAWHuX0OorEu8Ql0iohUgdQTaxtiznCMEQO1Vfq66cEITGNq7fgHbLKiu9sk1UcciYBsTD
y2pYD97odKDQhGSM5/sWCdIuhIlUg6JM1SwLMGfWCe1WJGMTMNC37N1cps6MOjdSXp6lU0xuoNSa
FObtuGUgQJ/t5ZlGA8MdMYcs2HUE6xdI5M9N+ZnPfZdvIoalU9hlRY+o99uorArLQukz6YbFtxEn
qg0OjUkEsOIaED43Pb2Osa8nfolzGbbnhLcBSpExatec5dDBb8e5Qhu7CECvEvG77ziiza5mxQbx
w8Bh4U7XSOg9Ik0+xPfQclx6f56ZeBpVbEOnu0lg8ITsV8Y9NgnxqWgQuaNunNIDdWcbebK8Xobr
puns3B9cm9fIuDt5I/2iWkqDRuP6uRek4PCIRyjePeDogXNu0vIC/oQtahl+oYDFBZIEv2AjFd+5
D8YFOdy3Yxhbhqy27G+yqLvPOA1csqXo8dK3oa2Wb9w+1odhGrohqHtrKnzkHdQtanKl5RmyZC+D
FnXp5YlGQXdBdfQ7rEtNGQgOL0sUcFiNQrxdIpgI4fOgYNU5djaqcpZo7A9uCVIUgBysQRmftDYk
ggoDjYnj4PDZBvYJuyAMkCM4D7l9T2gAO4z+S59EebZ1XWyOoeCW8z2ZotNsQcqEZ+HQ4x7pQ1IA
Uw0+1XMOYrpdQ8a9gg3sppQ4EL0E17oD+LxjvSexNX9r+4jBtJKRDOZhoJ1ZO9hV1kDkOJwkVzVJ
cMQZAvHuwHJRQvK4nIoeM0dU061l0ln6pZWj9gato/FatdicyqBNsnb5kogcCCkoFbzweEKBD/6i
C92ZqmngFtSSsceujaSf9KYK8wWoXqbboDMZJmYU0bh9GHNl86soX2rkfRYMGUXZcCZImcfD81xP
cH5V9jw7KRKOIjHklk260D2q4jmGReQSSwTiO1QiZythUn6YdNfop6kBVF1C4EbSHulfY/dfW8kX
yIizCWbKqMkC9YtQBKnjrqy8sSUDEOLGHupGbaqJ8uRzx4YZCNCa1CRtUArBHr0EbYxiWhTSRIwW
QTxTV8jxvI3XOgdSXWvx1VPhqCgVYkswNTccZUPXH+sUlbpM9F5i8e4TKpZkL0kDGHiCiQU3+zE0
kCmpPYEa867PgWhN5f8C8nQCpf0OULUCGTZVCiWtGWhPZVqn2xa9pMldjZ21CY2DuNczqlnYznGL
Lg3HPhaDj4xoonzkkOr3KR5D/uhXpGM8LfDPsFqxrbGJFQEMA6drEaGC75Ka7lAf5HL/9hicw4+t
YIlt080ddV2+XeIEtXdIp2RlQEpkOXd5WrfmAjfrDPrxpyDJa+gmzgdVGodtuYS9Q29ItWlSnb7z
I1YAQ92ysYMKCbyORYmEJ3mSTYyloucLlJAznbTW+usbSFLoOAJnVcHQOGnnfaSyG4gMXdIIONM9
a7W/HgBflLI420rabIDzRYUc0PkLKL5zD19BBKNphO03LlzbGHlGeNmOkYf9b7wAQDz39BVA0Mm1
y2YLfeMsJYKJXkHMcakvIDpPTfzNYnRWYGLektKA4oFpkwjlfO+q9HQ88hmyOwQ+f9rTA4gBO9D+
mL5gb3Tue04/fzVTJZtQXxUlQPBkAgRpmOlhEIP74e3ldjKw/e0XrVa2yGaXj3NMt0MWNWLT2Y2q
/VgsLP/OywqnUtTIuPdypTvn1krSJftMusWOAgidu/EhoZmOHyht2jSgSW2s+MIw/n6Kq7W6kTaA
JcMqpw9jqr9aZvwE63IgPIoLEOVzj18hlEcXKF+IBVmbiqY4uU9qn1aBQjdSJn3wdteee8VqE2iT
UcBoZIJYsZMcYUP9JUvNdVS9j2Cg1upBWSnAnU7cLkS58LrNrHSTUnmJCXim7WvzziFuYTU8jNBx
ZnNA7XYvuQTvaXnX7qvs1Q7QMlxAY7fsQsdhuL+17hc1IWB/V7+vRYPmhGTQtAfskc7jIQFUqTb1
bTOWd28//vfgcbUWCHLgqOQ68EZBzSb6kEh+VWTIZqL5foMYcfO+l6wWfc1O6RyKlzQqdf1I6R3w
IZ95XeLqnm/ffseZpa/W6kADeDZ5giRtyEkdlh3ccxmu3h4t2XfXAE6LCl8AdjtM2nEtAO0QF3Rb
f0Q6vglLwC/et9Dt1YFvLNxAGjpguJDg63r2Acjqh065T29/5bmZvFroqKB0ieZ1F0aWG8YOyvBa
7+3ykjPA7w8EtRYLGiMkHbKCtqHp041wJsSLUXcfo/LoOTK9RvLmwm5yGvn/efLItUhQutCoa6cc
YN5E+zmdb0p5SXzv910k14JAxmqdYtRAuiTliBtCK3h23XANTGjmwHvgPeMg/4ceUF5NVV4zdNTc
31nYZIuEfrJ0/vD24891z+rUn+y6QwUoarGjjN0OuhK9D39U90Lnn+uh089fncHxiTXcuk4bFpR8
Mln2AUbqG2rpC3P0XONPP3/1+GRqNDIPSRcyJ6VmA0qr6v0YblX5hfafeuF3k2d1yNMkjiVSZG24
TNZ9WjoPRaPvpqoOJygHvD0A57potYyLFMBdp8crumi8RshwXQ/Trk8vefice/xqGRdyjspmnNuw
dcVf9ighJyyd/p7EJr1wJp17w+q4dgSqZGOKCToY8C2aghxiZL88mGZfoEKfecFaHKgEELCfIF0X
trh1e5AQu40S+zZp1fd3jcBaCKhHyh2Fb4wANtTDODsHwBRDGb1TGG+t/6NMXAxZE7dhladPcDn+
0LT6Ix/jW91csjw5M03Xkj/wE2ttyPm2oQ2bIZZDMJU0x0mWR9PKzfs66TQ4r5YaHB36iBurCXFj
/cRjfpzhMlbkzfP7Hr9ayRHyL3msMxyp6CtPNTG4FEzG/kDfx6+ScrWUezdrrKxWTZir6XGalntI
490Plnp8+wNODf3NTiFXy9hGrnCuGFJpUhaAkSdZg5U21eXHtx9/RjJHrhV/kDDOlhHwvTBv9OMi
yrtWNuDYdN/cxjIbu+aPqQA/pwIEzstyMYDJ1BOvaC6x6s9932qVjxnjAMkAjryAFAMyB2CfBjis
t7/uzMPXekCDVSGRPtVNGLMlgbYFYM+1fpFqzC9Qwc+9YKUJQOfaVvFUNeGsu16HYAuACYEsHrT7
3vcFq8B8zodBtmWkQ8aQuQ6QpdagJCmUUi900Zklvhb4AS3Ppgas/DCLzHeYIhyBmur8Bvqndgt8
1NtfcVrMv5nEa3UfIaZJ2qOtQzdvH1k6M8/m4Oa6kAy/8Bnn3nAaoFfbSF8g7du5FTTzl6V6GZdp
viKLk3/N56m6JC917h2rlY5CARBKE7qqTrLaA/4z0LnzYSrIuzjXUqyWeuHUEPcVgw5Rh9C7ubO7
rSnq5MJpd26qrg7s0R3dWRfmNNBs+WTXUbyjgJJdMv469/jVOnaxy0IvFUOsqqjptmJA0dhjUc0v
3SLPTNS1rA8woXld6RFUUFFlYQe3hLaVj3VVfWUxfWdcuRb3AevPaXjfYhrR/mMad/fAY30Cmip8
ex2c6aS1nk8czcYtirgJRaW+VLUhKEvQSy5J5x5+6rhXS6ApQXq1hlKHPe6pXyxOnP2QX1RhPff0
06J49XRwO5NMuKwGdBiSTUjNBG3B+eZ9/XJ66auHt7OF+n6Bh8u6R/m2Yvu8uuiX+XuZGMlXy7ZJ
JzjBSrBtUCpMrUek0ghYe1kNOPgHbg9ue7CSCApxQyTkfNeJSOh9oxyufUIHJvcDQEqg6FEVmTmU
sXZNYMyctV8nySEEUMFKAwdlDv7svjRR3F7FE4EGqrVkCbtzAVmvr5Xr8PELRCDy9COYAKzfcdYJ
GaQNoFNbMwHTuOHM7arPkwCo666n3Mq+2THPh+9FJVBm0jnQaTeA0zsE7OdMzIfe7SuzAWp7mgPd
EpTZ1FQ6M9QTo6bdguw1Dzs4PCzxzqgREh+l0NzeQwYvA59HuCr6MExTQg52EwFb7tHBldU7h3O1
kZUTMEr54NaQbAaRsTZVwORc+2/PlTO7MF/tY4CiAAMPakBY8OzLOFW3isRXkUjfFzCuFYxGuNOg
6IS2syHCLlNciVqFi1TBu1q/1ixiIzwESZnp0FFq8iJLgbI+Zd9xGFw4RM50z9rGs7VjFwQVopFa
yTKvxhbmGusL9Ike3vcBq4AkGwH5reCpGmY2tI5A/y22PYD4uxq8m/edVGtRooSn9lA5vAsFHGT2
wNwB8lq09MPbH/D7BBEQuKu9pgSdctQj9pqpzXx4BGcHhLzLpplaZz+DQ3QcoD749rvODcZqX0Op
sBf1otBZABqBitw8tVUDVn80XPiYcy9Y7W0oigLvJnUdtn0D3o+aWb134EP8GfmR/J1xz1qIiFQp
WSwUtEMO9doJINdUvwANPX0XFj7pwsI4dclvQkS2WtZ92ZjISnoMCy1+wKb5Cvj3S84PZ0IHtopN
9ADARjOLGjflmj9Uuhyec9Drvpd0Np9nSOn8eHu4z0yttcTQyJoFjiIwbioakCCA04LkgQdkgHNs
AJcEVQayBbM3Yb18ffuFZzptLTxkdFUQqGIjXJH1l6EeDHT500sq6OcevlrpWpgoW2Icyu7ct74a
CLjnwDiF72v6KloxADB0LEXGC1KNxVUiq/wAoo399L6nrxZ5l1VxHtU1dvFqEFdJ5dpfcMm9VO09
1zOnn78KVyBH3yxlh1A0j4piP0CnAlZd/SV30zOzdS0zBNzAoNLTASdLeUULfYMg7oubzk9DX17y
CTr3BasTGkYrQJHgchxac+W+gJK/vCzlUPYXzuhzj18tZua48EHJINvCOEAhe6CCiG9HUDS4YD5w
RtdbrgWDZtuJIl7IKgRgqc/v0gpSJj40+x0N4ZzaeoBiyo0lBTQgeY/z5EryuZ2vEouxS04YZ3be
NV7BgAVZVSVouwDnLsfYJlMAflX2QGXibN+exOdesdq2ugzsVQoNy7At4xsxLoeIO2EyXMqvnhmk
NWYhnlDl4W1dhSqz6M6Fxsau0BBaeFfj14AFA0kbOeZuCZgbYDBAEbcPdUbHXQKA5CWl9TNfsJZz
Aosd8XuGyN7MTSJ9q8yQxy2TShcXRuDcC1bpHQ5FLlwIcXBEbpuVx3zqJBJVUL+5VJI+94LVHrvY
Q0u70alC1yUpQkEDtg/SbHRU3ruGwT1tMq+2Kt4tmKMOXgBm5XPX57tkGT51hfXX248/1/7VPlv0
5dyrYYFmRVt1PvwZfixAklxo+7mHn37+qu1xsxBAgaHMMdp0Wzj5leN0F6LkM3vsGj5VWhbY17Kv
wsXAtzjtTVglzj1kP64tEI/e1zerPbZPijYG0QLri0l3Q8loQP9tqwtb7JnNwVnNHKqm2uWVDTgk
SNNwWZS7iDgfm3l5X+ud1cRpdRXHkYLGi6KJOcpe2QHOIefu7b451/rTz18NrTL5PALihcDYTSJn
rxhlyz7pMzoHprBq8ePt15yZQc5qBsmZR8gHxNggYHKiT4BLafzcsiHN//YLzn3HKv4urbRrQFUp
Q6cYPhQ1QNU9hDRJtHn78eR0YP4mKnZWc6gem17aLT6AFWDnWGpHwL9taLmxIZrU1NO2ZvR6dqMf
NnREnPTvfMx//DX9Z/xS3/37Dd2//gt//qvWc5vGSb/6478e6hL/+6/T7/y/f/Prb/wrfKlvvpYv
3fof/fI7eO7f7w2+9l9/+cOm6tN+vh9e2vnDSzcU/c/no4Wnf/m//ct/vPx8ysOsX/784y/wF/vT
02Icw3/8/Vf773/+cfJW/Y/Xj//7707t//MP72sVF1+/v3TJ+ndevnb9n38o558chwq3HSGBKXFP
VRTzcvobKf9pO9KFDoAgkMiwT7LNVd32CV7J/8khFUElFcTmClDJP/7R1cPPv7L/CfE46L3gGgoi
BIo7/7dpv4zNf4/VP6qhvIOyUt/9+ccqGBKUK3VKJDG8h0uK/N6viwqUyRnie2C1QFYG0iJN+pgD
YF4KOFvOJt6oKKPbyp5AoI9wL5mg7Om96qy/W/RLC07T/b+nKWTwoDtvY60KiUs5sverFlQuyTso
GMW7OZIQTyBqU4JBeN+DDAvOc+3NsCfwT+zxTacqIMirfgxcF5KAU8d6UNStb2836HQ+r9uDPidE
ulIq+hNo82qbcToJ9YWaxjsHd2Tw2UXr6VQtfk6avRTim02R/x6G9BIqd2VO+7MjqO24CHSpjQFf
55GrsYW4IHfSXR+IrIbrc2v2aqEWmNwKjFZTPrg9CJng+HmpW+70aJ7biFOQHWXvNaP1kSXZYR6G
8fHj2z3ys4jwqkskg1ymcihxnJ/tW7cMeVyC+ZWWUARxP41CQFael/ZRR/TRTQW0NKJ+DMFV1r6J
9eCPrlJHBp4htHuih2Rpm03R8ty3kQIOBDxoruBuv3gGGUWvijkJ067QwchpHFhWBkEBahyfL931
YPfVgScfIzVVB9rL2suQMYI+QFJsIHjOr3JQYwiz7gBsLj6m9lxsOBxroSsF7cJZOZMPIjsPUAYL
qOrSfQudHy8boO0ORIyq66sxauW94dIOk94GUb2BD13egXgNiid/cnW8BbYKOlyuEl9tSFC4opXg
wxTtjajAOCGNgbVsb+10qse7LLI9jpvpjZXKj61lQTEoNYMPPrLaZiBi+BAiOFKIIO9yMFTb7lIx
+de4RPx7lATjnGDrsMUaOmDBShKaAEmxi5HsBZAdsprgfPm2FJC0SPmFRNuvmfGfbwOh17YdAq0/
in3k141DMtR1JyysXQM0qT8PY7mxcpt4IhrzLS4doGi5yrpGS6Mg6yBaeWFO/rpKTx9LbCaJw7B9
EL42rRVT12Bi4fVuWZ+0JZ/MDIVU4k4+1Fr9QTaXNK9/Xj5Wi4AQTjm1iXIIGLq/frCrsIMX4LPs
CjNmx4WCPJK3xl/AY97HJ6oASI3miOQW95Ikik+sL0jaQ4PE54w0HxwcxEsQckPaK52bbcmn/uj0
JPJ4Xt1lUDLdONYC7z016c8QNAIDRrmJ50CiAvoFFClxai4M4U9D1vUnMXwUajBUcbL2XrMMF9kI
rcTdUEPBr8cy4T1SThmjFCoUCZRsinZvZdCgEQmWbh1DQBM45mhTEVg1D7O1jVtXw/Z4aP7/gpd/
Ty9MZU4VwUDbchWFOSXPuZOgpOkm7r1rWUdQ1o7QUhs8pYCA4rI8eDtYMJutJaFh9fbkWlFH/v12
jkIHTlfCHMVXb69k2nRN6ehd37TR9QA7LNB8IBA1QbA16UO4l4KrxDDQyof2jbyKxVSDfd3qTatV
HpAUuIG3m/QTlL4eK+EQCNMphsOBrprUyLxYIGeid1WlzImRus1Gae2KWEqfwTxqHuQxhTxdO4lr
LNwKdPoiuk6y+7gvjqIyOigad6sjcrXEJrpyBpOGDfjtx3zIfRRibRSHlvmoib2hZniEQtGFa9Nv
O1W4hAkmBTuJ1v26gJZORuMomd7RxOY47W0vm/v4umKTlxYaUDPmx4YOvp219RWFSJ3HoaF6dCBD
EkQQxPSywr5/u1dX2tZC4pwHCQ57CIE4iUIE9GubWE4XU8BSe4dL16NMaOFZhiqfI0T02qKDUWRR
/dWZXTwbiJ3ECxRj3S/gAfcbHcfiJg8MlAQCsJTltaaHnhG5fbuFP/MRr8cdUSH6jFDEB4Ljv6uE
Tg4FBNDMSbNrzPjCxdAEmB2Fz4Zy2sfa2YGwmh6s2QSTO3PoCWr3TkTpsO9kYMonmGB/yudBhJDD
icErvjexhUKiUhjzhJujNS4BiMAicHronpqsnzZ9kyd7hJ7P8FSuGoCGMc3SHfxLeo/X1k6VeXcs
bIoYCAWRG0xIHP4ONEqaNrBzYX/MemiQvt0J6ygVw+S4CD4QEMPSCZvvqhPg04HLQGGjE2QyeFFj
lUGabufmK2tgL9wj0pDFOG0iqT9D5JReAOr8dp+0MTkgdexQLtaEkXJyqtiFHPYOXlzRgaRf0kTd
CejY3TYIhIKpQuk2LdIw4UKGHaBRkA/rrkCVzrdFLfodGvdhkZeK0z+P2NdT4xSWQUaLCwSphNB1
5FwO0IG2hijftX1VbCAaIPZxnS0baLqO0DcmtXOA2G2PFEgE0zRFSwRqc7yF+qTYzXDKCshse63N
l72YwaEoksKvlZ0eRdTdNuTE/3fzTc8+55IEdAwiN7YPqTtfgfZ+EvWc71paEo/QVgSFCSVMarcg
my/XU6mfi6Q9KKPdoxIlTjEHinSl7B51AgLvDF0qqLlEDdjTcMzUbv1tmgfYHi5Os+VLtrMbiApJ
CcmGvKF30A2CuzKcHkNILzRBvmDnKMueHqQL9jREjOCQabrYKzKEjTZzbyHMQw4yqSKoFDYIlOd0
E5dj/jkBk9iLYK54XWRZtydl71w4OH7mgF4PCSaqZDasz+HIKm2IPfy6nwCSIPuxH7pdoiHJQOQ4
3fZIwC56yK7AeQyTNtM3epi8ahbFBsZP9AMsxg/Q+iTgxiagfNrd7C9wkN6CRo77l9RXlj3M+9GF
LZWZvwmVFX5XPVduxkJJrO45bRrf7Rk0UJsYAk4sdOmgdk6xhDSrg6TqEXu4HQkuLMnTzvj6S08B
mOLMwbKECoZYA48gm+faDUj3OxCj4QnkCshsIFcILSar3kFoUuJQKVKQclTqG81OV7hu9FF5wv1G
0eK+NbbvLJa80K7V7e1nXKiUI2z0Pxe41P46AJp0APMbWe9EBRfSDFDdQFflvhgxNcr2UzUUz7Bb
bC7s0r95K5QOXZvgRJGQf17tT6VyW7aUicY5oR+htEaOgudl4BYwKgW1AMtpMp4VQxDxwiicMnar
UXBshHAOoZQotR4FmHWOsLg2iODMNws406MNaSePFw2F6CL05ZOhzbeYXaEm0P1yoDPhg8GOWBI7
eRxTxyMni+IYtxLfXpqX1sourAjym3sCrkdYERSeyDjHVl3T1gby3ZAP2kGo8i7q9BLkULL3oGyu
fHD+1a4ch/SBdt0BLox9OFiIRJ1+2U/jeDAQDT7mnN3kNZH7usJVXDjtuKnLOA2MxS9URH9zgXKo
yxQWCSGCrLHdFuJet8dmvitybgXzZF8lmmzmGroZo7zk2PEzs7IeutNWYTMYXzhqPVNHN0v6Po/b
HRTeeh/6J+0OerZQehpuIMD1kObWrazvDXIg26XS0760HL+BmcaFAWK/mUIoFCCyxFGCC9266FJD
jykFjbbeqQRphoXaj2jwBrjC+bbAXJpbx3oGcRz3KkqeR2MgNxu1wq9o/9zMeoJCGGTF0/b7VAxV
CHWN+CbvGqQvZB5/S1x4gdJlAWxl6pydS5OrqJbpcSQEGJkkuy6h5wuxHAnVCdOIkFkSAX4fjwFk
c8kmdoCVrPM4C7JSfUvLDsc8oR4feYR/kOF0PYUDeZeKvdv4qljsKwcqCb7OFd1SlFx8mF1e5xQ3
llbY4L4B3eIc6QK6nW4sIJr0VqHyYMWQHrcymV64X/22ZyV1QCJFck/87PlXmaTFQJDTqSwoEMJF
ZYv/5wT/h7DzWI7cyBboFyEC3mxhyhe93yBaTTYyE96br3+ntBu9idFmFiOFSFYBmdeeYxiVE60A
CA6qpJC9Vf82VPx34vuPx8qybfz2/FiLQuE/omzgO0RAa1MfLD+DWLCy0J9Ca3tuTbvfAf64QecM
blI4VarRJhKI7rCpzIu2xnkf2dQ+ysZzQrPPom0RxRt8SkgDCnA+aYEVltBrL8L/l3WN//ZJ8RsH
lDU5RP3gHyXxEdPirHlDdShveosS0ODFGpsU5rp94+Jmc6RQR/zLk///gn9eZ8vl4PTJqLxbEPWf
d4WV2+6tilAe2hz70kiYHfeB5iVDsH4o52fL2upuFX6ZlK27AnTm8R+aT6fQ5fsCXiO2xrQ4VQ2h
T731J9NSMsrL8t/MQf8tb0IhERBTGIH3/7P0QCMcWnSvPHiAkq9e+eXa7XjOi1VE83jLl3CxT7bV
hE7Q5Ls2Q2LS4K+ADfOiU364Gllw/Jdr579c/mQZgU3lwiBB/2c8vtliEStYsEM1GIBIeuNkBe1j
XwZOaK2wbMB4TJE1kTdA5fjkEv6AL6EONmICW9bP1Lsf/vdv5P2jiny79xEI+datZI6t5J+nKXAb
oyw2zCCpZTtxB1IuoedaPXnaIOLeCJrrNAKclKkFrIIls9+s30ekpIdCrN13FSDa0p/zpRsug0XA
usLJPDVACA9TQDivZHc3ZEw/F1axMJjY15GwsGLw1w2RPRFTUN1+NZoT48Ybd2qAiEQM3VHA7cZi
4YHZkfmSFINdRP622ofC8FWo2q0/bIVBuiBGwPEjVLDFpLDsmqBvSynSqBEyP+tm+W4AjX7YUqUi
6o3TCXwmaUc+nzhB5lOQdkUCSQAoVeYb56Xe9/7m3DuVo+0Wd01Dmzwl6nrbx49dmvc0dU6rsfzy
K3e9h+dZxUNJ7Z3tvjunsufjVJg6cKJWHVZRvkvtX4tp/9hW/bvAYiOn8p1bgUU3/nlK0YPvBxsg
Ia/eYiZB555sB5Cf1ckE08vMvjrYYcZaP/NsehAUfEO2MocT20tWAt/YiP734/Nf4rdbWYJjwOSB
Jm7/z5MAgHnjr2ZeHMxKwiyftreWAVu+OcF8nHunsuB3oOf/trP7X0IjkE0cPQZ9A2qZ/zh/2Jgd
cJisIMdvuJ3R3x7d1fprtZv7zg3uh6G3Qk8zbuQe7uH//Qf/PdL5n9eETTGf0gKlGNei0PWff3Ep
M8aylhQkWruWUToEE/3gOV5XoXZtsX5OBVcWROpfdj9CmNrQ3znKOi3gNCNm56dYNH2+Y5wTnwQI
CFF+FWy307HxijvzxuVXDZCmphUDbBhX/5UZQJZt1l6e1py2Y18ASL2xwd829zRbvx34j25DxSGb
vQyGbMriUGulSWB0ecJ2rk/4odyr36bvsCvLAz0r0N22+ZAv5YO7MVBa5LobIlH2H21VJHmja8SK
Tnvp5dy8U4Rl8hnpSM2/Yyh1mE0N8ld1rGp/jpvR+v7fH+/fz+8/Pl5iXiqrOqswtuH+44FqbQbV
2GFvD9rkvnfwb6hNq2MD6u9AzoRgqq9GmMhNXBKfOFP5OFV2va+lbcd+DQG077056aqOKgtcmJPQ
kemp3j8X/LkVBZJjDgIZxo9jUnYecfislN7rasp2VtpcqMuTjeGTXyAHbtWI5qa0Q/iKaVQC1gyL
gORRqJSUvgSYSFAZu5KhNF3zQ0FnApuF3oPzWIND5wBvyLTP1ra1S53CPvD7jdb4v7a/QHX9//jb
c1hOhzLkgIojff7PZzLYzOEmSqgPhqQm6MmgeSgG8totOJVz+QzaVj7h59Lu5QaGGzzRSR+DKRzo
nL0G6SeexhCIjfdmYT86M8LlRIDfwPWOIj3Ys9HfZfO9U1o6KQXliHVePpV/Eq5VULiiUYN+EVeS
PDtaVoDO+2jhST/UPzUF+Xuo7EHiZvqUZF3xrWYaSmVbAIPxyGL97tx46SHwDC+hZKPCog7iwpzd
ZA7EwUdLQTH9WshlPY96+YWg4baNR5dC0eJcpjRmBuwKhpq7oYBVlRpZ4q39SxdsiPSM/LXVixcm
Nx6o2DGvj9ggQ1hqw0F98isvyroyuFe+FQLDi3pwcwAx3tPGzy5pM/+Byr2F3YjaBYA+c7I58iCL
ar+Rz/BAbLho7fbTaA6/iZ5NYSVb4Mpp40azO/y16YsTzmkFfbaVh16xUjsr96lHXRtNIw/Idxfg
DECD9GdlPCjt0kRz0j2Iqz+NJ/5MMCOjmbspNNo+rrqyjkzNzONcdZwa2lBH0igvbROUcfurAZaY
FKX/o1LjOfXKZFjyOTJnKH8pTiBywzQR5NLRoFvPgNvyGLTvQ9l09Bt799Xy64nDYwOxK/JIDUGb
TCMwbu/HskniKKzWCd+tX8Hk3rJej6DXPHtiObJIeGfDgc0btw+3YPQpMxMz+zYU+7q4KZrYs5Bu
vZ84waK5kNi1/PkDNzWUff9HEHNcZG2+Eusng4EnD4Bg3Psw9VLdtWJ3oqvp6u63nEro+MgE6fdo
sb72krveggunU5bvtDaPmHfbksbA+dRBDcsYTpOawVpdsI3xnDbhxFZq6JfdfsXze2VFpItcU48N
rf0NZ3Q7mYs8556/ARyWXmSAb/esOZoH1Z7GXAJkREfQZCbMyQzNgmX0D3PxEHR5d1myaThmg4uL
RCJrhO8V9yu4kMIxH1YQixvQ5VO/Zv4VXGkVVowRJKU7MjQgtFNdW2jNbiIfYfwBOxdcbojuZLFa
Jyxg0Z6BTQ4HawpOhlosJHLtu6ZVbsKgjQK0Pmxxb5lFVE3GC1KDKiGZigVlK1C/82+rbj5AfTqh
M5hwoIt0i4zVL7FxaHrITHYQI6k5rM0ajrYNt6cXoZyheARl+2135jmVlRvq2eO86NqhBNAXFevU
JQsj1mBa7wL/yyxTScUQMPRKyuNQmqKlg4Vl0CGGW5O3Z4V2n/rVd2YR66mNm2auhiRnGimSFaBH
z72zGr7NTAOPvSKuCjZ0M/ZL4cK1k2AleYzUHnQjNdihc/YTAKBmFfZd3fYPoNox7HWMkWXjj+e3
l6Jf7lpI7IYI7jSjG3ZjltW7bH4jTt0NbNB6WDQQC14gKfIAzmO2Nzw57dJMCnDqzAaUB5GZv6iZ
4pso1oNpfuRitY7TSrvKBErXgY2nQyV+l+u4sd06wJvlz8ilmXR+eh+wDIn7XMSYwjgdmv649qD5
+sI/215zz9D1jtgSkmPr/W3jOHZjOpyN3o0sr6DpVPVng7jOsWF65kXhhpvm3Fix3pXO1oWCroxd
g3cnGLyHovGdnV7K+/HqLqAI8fXNsdHrL4NComB7aOKw5YRcsPYecEYWOnp63EyvvgJoezDZqorm
rb+47nTjUX9Yi38oUbZtk0isIhNh346/DRdIMk2UM+jsCyGXhWoD6Ki6fUvb9JBa2weoVFjslfrN
sBS8DFsdsUs+omgSwooGLdt5nqwiUU2A04uTw76rYf8VLFwtnNl/dSYnsupLsZumQUaK4lHEAkcX
pkX/uVrmxdQp2bp1XoQ3JPnQmRiawNrHPbHRhLXuJgExvENGdY+4pb66ZS4Rb2Zs7vZ2d9LF9AHO
MiqwATs235Y06p/AcX4vBvjRTT5wNT3YvllG5GmvLrCD7HVb+daLGnqGeYe68bZ73ZexJroXrNpn
PSf4mbb8W1kyMm0Pk1XdIHJ0pqM5ifIItjJ2u9YLjcD/nO3iObfcFzLpaG2Nh2ymuD0SuK8QvzqS
p5BaeqjTvAPuroU1ZY22/L3pso1mX98i4M0vpE4q1ieHNzQnBlF0XGN9dl+DzJwOk5NHhb9YsXd7
8hqvghwtYhwt5WVqG66ENTgGyElqu4HLMuK80yV5JtY5iNDWz+ravyHPvBPBvmit4rO/nXM4tmtt
W5JZ58bQHXlhrgT7VW4elFWe+2E5Bn71EWT1k01tLRzloxjxf2iOdDhiPboieA7rUbysXR1pbDH4
Kc/C7ZMGJcu/Yb07RgDsdUOiV7TzSzOWbyQvPa48dQZnGwKHfK0XsmAmL367BrtOBb4rb+leHIfv
ULOqL7l6O6w0eC6qrzlQewx1b2Z5s4ODfkAVHs7tImOVjlZknbt1NkOx9F9Ijd5XzT9qfQ0TLRCY
+7hl1IMiKQ2tJn9e5kKFdqMfHU/dOVPoerc7FslV31YJHUb0l+aStK17sJtlN0vzGzPLbkL76TUG
0ZTE2pkb1osSOVVlg38r5Qyf77pt8y+WzU9jJRXnwpaBSyfYsfxC7KWFl8kwxMVm+sM1mBpY1Xiw
e/PKwOHbaMyvvIctf5nYT91y0fIqKkf90TG2Q2+jqFGyZPWl/mOClIpmArnG4Kb08hBN2BgNm71f
tozj1equwrbA8mR5ZJZi3Hkzzb811fYort5EnTEvxr0btTNUR1t7zNxh7w/l8zKJ95F5igRB2RTO
DqBkQ2+f0K/qUW+a2E6N+dvOvTNA8NhZslflZsV+LXDeUZ8WsRIVfUd3VeG4kWYLT9F1D7gvxKRC
RphVGDSwUO1ZfqNakUmeemRP64nVSRnmBrPCeBaww8xHrXBP5tAY/LtoCxt/IBhYvBMOxf1oii50
TM7MFpdKyD4KLsYxGj3MbLVLHbj0/S/8nI3m55FnY2AjmB726SZaXFeJMMRd6nfvGxruqF34GuX6
TpL9tG1Lyioq9M1poF5qLEsWsYUSBkawoVsou13eF/e925pRmddn5W0nP/Mf8nXYzQ1Hb6nWv4ai
KY6igm/rNzcdSj91sQ/CIhpNQvCWO2JXb8VRNd7P2IHMHocUj+a8RHOlE2zlnhUJmR4RTFpx5Xsq
yuAIO8E2hAv9yN3oc8L2gZyRG0jjmvlKv6zOKyXiO9+dr3W+2YnO/SLEynfl4tCbJlrAGfZBl1a0
z6dzZPCesJY5K2NdRjR8eriKJU8k8oZocZF0gBZ6gOQuIupH8ujOFmO9BL6t0TecW2ts6gXV5GVJ
4yxTD13V1JGFVQog6lSFC3EWCP3q2mAwO9+Cq6E+lIGxchLhhsgJcQjGEOIgkTHdgYJ0y5fZmU8U
0eaYYmaWmA1uNIiqe3dQcdsQUmN9bbg39SMU3DwsuorWWeGd6wa5XJPTGlX6ncYYpjFhH2VJdySt
ZgLAJtuGQz20mxuOHN7sGDMl0J27lFed17bKpi+HwvN5q28DMwP3JFRzvGwQV91pOcyW+Q0PtfB7
Ffvz0IeL673n4pZ0TZXJi2jdrbn23S5psmXWX1n9VU/1rtNlGjZD9dwX0DxMrXpyVbmjokZU7bzp
5JhRNb5O9vw4yFUkraMdx6H4DKZfCgkBzNrmVZiLjsWm3IntBIOZ93iApN7weuhS3Kt0OXpBnfRL
yUtpuyHR8o+Nd8Iqu7OgaJ5kD6b4tdhdcKYzM9Ja01/4Tm3BxZJt3ynCcnKAMe5B7ztkW1j14Fa3
hM9qIIyYiV27zbxOgaDb6vsfvD18IeeuAd47VmfMWlq81YrQI1vjEUtKGOicYJoVto3+Qv2a6FJZ
X2PR7qx2/ij89ElZzvcIA581ty42Oy6mxXa+pW4RiVRJMZZnyN2JvoEU9vJDrdr7jJGRMK2qzwwv
UQS7ZNEwDs3Q2atN/k6N6pWP827+uxQCwD+vhzvltE9TjdfWbasx4kIHIT32dmgV6ioLnDmgj334
6gZNcIv2kWU++lr1MwwrptlArAkK5xMCgYep5yyjPIOzak7aPv2hNEtz3DXeWBx61DNtbzbEkVii
nvVSAzyESSLJJZ6cJtepxfmnoCTz74hFwl6m/HoUNKbm5Gva6wqIKvWQ9UwR3V9BPxEqYNXcTxXt
env79pf0hJzvGEyDFU+1U4Sk+juCgmufrVpo1Nr7luuR5tV1jIHlLxSaz9tskq559DGC5nvNp+OW
AfN1fa4GLfhMnbk4tinu3VywasBvXvLHPW2W78Wjz94b2cWcTLnyEig4+K22XbNsqH2DvY84nBA2
yl3+TyMQT6Ofa+EgyBaGwf3BCLvFi5ffbcI2I+lt52ByZMTqvRbg+um1kM33gAKTf7+51TMN/6M7
9j/gVYnNDXG1Gv/PaA8yXhRjxPeBG7BbnWGhwhRx6po+vXSFBaWbMdnc6i4auR42woOJV/Ji120S
MNa1WzmV+dmIu/vAPlP0riJbKSpZKIDP7oKupXfeN9Qz4K249+a2OVaIa4vqwESrsfcGclAtnOb+
xx7tX1bhWEnjVKfCkC8wVJj1WLP3Ks3teB55bzjruuchnTLMudUNjO2+s8R70gbnJTenOtQolYUG
vqGo6tzfYOC/u1LYcbXmN5y994MwC/2orsXj1sJ5kCNBVB984kIPBz10XE2GugP6+KhpQ0mbt6VK
32jHbM0o9RUFvT9O9DnrCAZZTL2myloPda/eZ49LsSs+uS53GwhYp4qzGRNYI21sG4oAxOjHAa/1
bmq2NwY/nZgqGskrp0lYm/KCgup1ui1KBT557aCm19wewWnb6y/qunKf5etOu0nfyzHXk9UFaD48
lZ15LR0wbkUapNGUbzf1r/MUlGNsVHkac8IPbHLiiG+WCIEnCofgV0saGWftYMQcTo9NRhnBo+TU
LCRpq8wOjDHbrPZ67DUuc2JkzIh2rg9C23iXg5vt8Kr0q0fESHrt5eK3K9of+iYd46UN8R2oo3Kw
dix3vKxVG4SDjRN0XWtQDjjZdmnwOaMHmBuypunWyqV4g1C2BO9NUfdorvAItMLZIuWgAm579bzU
Ykl6zE1htfA3AU6TyFzVk8eM6t1mVgiEMYYHntNGUnfOXLJoACzMYBiFj3qXM1nRAsYfzZ8NfkCM
AbZgVt26555juKaIM7/IdwM93VugTkSA3mEUk4DBAqCy77CFVwQBPQlVTGN6jmkfYSPWzP7s93cp
8rY7x+fsFcVUR4q6MD2A4h0P7B8TeIaxgMPXpKkl6P8MuNo6neIZ9R6jAjubmlumNiC7ErdS6W0a
P3R7GDmtSc+teB226yTXRA2FTdmUd8xoxLehBEPMrBqGihUdJKKV3OfLhSyoOTXoB4qtyZKsJ18L
QIPcWaJ8Nru6f5L172morBB70oIGXMab45Qsjs6HShdmZGsbhlExPZRVUR3TqQlQtrjP1UzOo2vz
DdHOjLB0kFgouzgjngnRQXsH5bnPgtIRFSizj/ueSSjHmijBkAfmUfkkvMomsEDjI/NGHdNMUCED
zJQEk48SaBj3urm4MZz7aJ4XimpVHlWprz1LnhBlWIT5DLIyqkb4yNA8i1onZTJNStsuC5fS+BYy
+4t9ukdU2OXOMGp1rzeM+ohK7Ae/b8OvQkI/AAzUaQe/Phksyr/63rAmbIGpXSFGfN5yC22es9BX
xuNadF8+Z9EOk86GhaQXUZ0tO4+Dq5ktaifGeup7oh7hfaatfBGyTdIKibE2o3ZRM3sg4ObRuXWV
F/rAxViQi6otKCP8VIr6mIv+le+Bqf4fX2tO7D0FYSBXrqmuOKSaY1+K+iYWEbNIvDLvHt3ePlCI
zk4m0d1lMaNpGlGzpGMasUFlU9a1PjTdTFazgF/n9cynjOoz0KweR896ViKjrkZyzIu33M3FywQp
OMxvs6qLCCCj6RSUgyNGCBp1g/tI7brY0W+7IdmE3K9G+irm9g289Yp6jYKjNmYTgsmK0TH1VRsc
9g6b3VE72JHHvH2i1QXBbjdfzbw1Dk3ayGsj76YqH/aiUi9sQCzJ0hFK+I2xX0wydiswotyTaidu
C/l2Xy9xXzAHbGcsl9j9cyEDZug8c9qJzCKfqciEA3LsGj2dM7FaN7m4n3JdPPjBSptw6eNR1BWW
10ZEpk6KYKVBR+2yeWpWH228CYm9E+kcFcvg7kzEvELf5WUKm9pbInMkxJWWO3A6MVzgqPTUDRM1
DLoSGTOn/bJaF4EDl4Hr4jYyaLiHRfFwMOkUPHEEJ4qdcG5uro7lSM3IuVhpCLi3ftXM6r5eAPD4
02dKrPzso8EMWfm6W4bxnNk5SSXFW8MaL/XEeC/kKfsqCv0MjC3bFe1wnFwW5uBG9hRxQGAbQeHv
pH0vS/lBCtAiUkU4kvXT7aX7pS0Dhzm+VGbLAh4cJ6fjAv7YzsqZ/kjD8N8ow9lY32azuDN8HHx5
sXgRo0w7YILriRPjRF/NSpbceNm27cBQ1os+3NeiPylqQfuMvCX3ZvKxLJky95GojCkFe67Ofldc
dUq6UpLd8npj/iB7t1or3np5rhjZoEa78BB12Yr1QPSXQSzIceO1ocbU9URYDfM7sTLdjxJn+LOp
4E4rak1t9RZ0A6ezQ5y+FW+NOdkXe2QUB31DhGfxs8RA7Q2edfL84sNsl91K9JpaKAkbVgmnattv
mLkPg7elxFMdY8u2dz+S4Xr45FOkThdf29OpQrZIohzamrOXzE9EZl2UB2O1KJU5RDO2t351BsY8
VYGsB3fDDClVewdUe0Ig+NyORMLLOrxN9dAki06h07UeWuPM1s/XUkzazium+/QzL5E5dQzE7Ixx
Uw9Sy8cjvpMf0B4FPZqC6M63qtNEuUpjgybS+6SkPpXoFk+1aUBUWFvnAJQjaieRHbyRdzvQs7em
pv4BzgFqEpvdh8bPD1A8/CuGrTQa3HXjRG+zI4ta3G30q8nEUPkpOz2pOTi0GT/C3+ZPvJPyrEof
FL2iHtnR8kVv2+/YIL/L0u5tHROIF+OjrL13hK8cE2Cw0WFOp05rOPa817VUNptFN+FnLeWxb9uY
yQMwE8I0EogQcaexuGe14jilqZ54PRLrkW0FK1CU+/IzfvAtImZ9HNMNebM2XnQbY7eLqeRMPr4P
CoyD3OZzKJ3ti/55EtSE+io1rxmC7x0ykcjxhwZ5cM3FJ7bdVPl3NTaf0az6E3PzxOGTmR5gLLxn
hlOeq5JpMtqVWoeEsMoxmvoAbGWXdTsHn1c0a+nRJWiKs4BEhwBdfxhnUKLK8MON8YQzwm3jqEN+
wd4lhp0DUytcGMFhnhTxdC2XX9jbfmhu+zu929zjrYfsKS24ukY6XZAh80GzP4Fu8tforcbVMVly
bHVuFlsSszFLou9d+mDlYPRXiSnn2pWuHTXBmnR8O3Szdq6jyX23GFTtZBcy2polnbxRNkkoW78p
sT0RUJvFo7e0F6dodoJKp2cs2WkKbr0wl7IkrZf5dLOH74XtPKxgFfZmb8sI0dBEsSRwj0Pl9skk
7T62KmrrLqnZwOL8nSZuy2eAYpHrrm/BdRMTXKhFVYkzIyzkBLutwDXJ7FQPY9qMO6hdSKMryukT
FcSNVzlnKjbUSusFbcuvzttU4pszgVEK2aihb+pP9/Ba79Hc2Ymj1UfPdMVu3Qr60PI+E816tLTs
g0GkeicVlUe/sLrdIvQl7lg1kU71BzZEFUObpdQ8UwYW5nrZSu/KnFfKhhyzAppfL+wkz9Nla4jA
WNK4LMYqGYAU4Ta0w4NvcZvOY3lrARu7wZ60CHGjtcsUIdrWeZShKs9NhnperrTvlmtVOc9675E2
OmtiuG51//f/rDrew2w/FGioGJXHyIRshrfPeMp8r71vx+2Dzkd5dQIqbq3A0lDoqo9tKvZDZ+l7
qQ1V5BqOYPWCiTnGkG6QLMJ48gLajJv/UowDbZ4akezYB7GOSJHegrHu1pqeOXmTU2rBSQkcWeao
pRHmUYZLmt/tRs8XmjMRUVpxm/LY3ZaZ5sqrWXOiHdWZFA2tujSOtCxjDaxBUDfWkUAqasXi7jq7
Qeqhd+2O79wKc8pz2ui8SroBtKm052zIkNZ21okekfnafdt9Vye2uxjUV7UsYVekN/0Tym7a4Ply
bdV2LgIcjDpiHq67zXzQV/FVoscgZPN2q9ePZ/xz1Bv6+QTsh0b27PSx7r7zrHM3+d3BHFvqVRtD
YDcnVRFj1XladH8NjQ6OgVFzKSLLolfV5nxSlba3iuCP3gcIlab9VI9XxjydS2o9ThT/9ouk/OsH
toyxgXR728qpeLU2mVO1fhGrXbaecNnqut/8AWk8aeowr013RFb2pii0nxT6X7SRVTzNzBJrOsFM
Zi82dZfWOjF5fMqb5k462hDePOCEPNUuNQGspUxYEgO25xGHcdLXGLwqxY+l9CM186JuYCO5Paqy
+mNyF4RZL8y4xHtVr8WZmtqT3bJtP/TjxYeExUCc/UWfIMqQn8ZOScLqz+6bu4iaVeLYq4bsOfNE
i+65Nncz2BkXXVo41ENCFsomj/cmy5UqEToBUj5O1M3SQ0sZL3OTmklmBx8MDiZtFiyJVLVGmYs/
BrrgtnPQfQAHzRlGMHeyGQz+826QDP3Aujd9IK3wtoM/WvelYK/CGEZFIZ/BI7ukQBxYGaew9Z1N
RsLsoxcKv/XisnY/DJ66cCUmjTwxriGJWthXeFYRsx51ZEeRaptPz3spVpvgQas29m21kxDBo1fg
olJOXtI9SeMxSK+eYveIQek16nIeroyoXVPVc83ELuyUk2EGTwycRHUZeHf9+GPVwbef0sL9LDom
+pR/LRtCA2KHqycxItaCAkpFi6LgZCFhwNpqXzpte+fL2yJrmT/MTT51uUNWSckQu72FEp3IT1CS
KeftpA/tU4Vu4FLSzwN2Qz+0zd86qzxxpwSndVK73Ko/SHdflDQRByM9CJtOXRm9fdLdbHosGtqy
AFRmlm7wG/brbX27ijrlewl9sDHMCrL5qjZIBwc/hsvBVV29T5v+o5birm9NkjMTB02RU+m26qTR
DCPuF34ficrq0g1ekNTePb99s5m8AMXBw1J3krcDmh7hhX6USHp79UIlund3ZjXMt+UF303k9ESO
cJpxS23Oa5eZoUmj7jwRoNdbeQc9/WwKNT1bg3xIkdV2y4qcUbIp1GyvU06LCC7aI4jKfScY+OpR
sDdpi/tZXSp6t2HljRo/aL6sFXPEjPFSK+4T1+UHWsNMTbxoPufGfE9dRaXK87+7NU0m0xxPtjl3
yUBBbqra+bRK/W225tt/3XlgKSJLajs9ZyPxROqlLyVz3sOUeiE4s3EnOrkvrD9//3q8+02oOJi4
l4OHsWK0YkNB+UIXiRU+12SOp9sFmjPz2cnnNpNYebzHtR12GGZ5ghXVAn9WvzZrIymptLOuWduu
tXzaj3aj7/Pc+6RTRoPJTQ9tOm2heslYtcYHa9IrqffIn92EiQxyZbaasuK3vqhfKZPFH3pxIugt
mQC3qR6OvFUGWTOzCD4zs5sn44n5v8H85Gr3ot6b/qRFMJwtB7No6z+uOmU8qz3PMy8PIP0hmvhy
l6Ul/2pep5IxmVKvFC5pp9p3jfma06KkMT815RU/32fql+zImeokNudYaSMV45aaSPHLmNpz6VY/
psydczeLuGKX6FQURYM80f9FHXMDtRoq+6OatGDXl3PB/SufqB31lBR4QRpbflfF4Jz5R7eSAEM+
dsWihs/qO8WuaKT+pjszFcTRpdCj8NBt+UnJpdtVbvFjecg3yqxmonnWE+vWX9yM341P695x7Ac+
Yyfsyuc5ne7tqaJswyZNsZUOMaa3dxvjvV7k65ZJ1MzDj1BU4BD4/tDQeiidlX5fS2ULibDN9EdK
V7961pS5xavjJmVt/SxaAhcAUSsS8aAlU6inY9Xoj0UxnTPfxV2XdS9M0L2ybsdyWweJemkptSxu
ROH1V4mJMbHM6oXKZjgiucxTc4mR4lSngJydGa0PWb4gVOUfFB+caF8TM0XcN+4W4hXfO715Nza8
r5BW/hjGl26Q7vec2yHV6o7JJ2LpSdMZqDZONiNPqwnDoE9qkOvT2sIus2lkzcuHVk3XwumxeBZ/
lLqN+TV6Mue1GfVp9q4QVcc+mQnlj3ULA5Npq5YtraxTC32FBeVhzgwowrCwdVreWZ0OrXr0y/HZ
c+TOtf6PpPNYclw5ougXIQKuYLYkQE+2N9MbxExPD2zBFgrm63X4tNALSSHNdJNAVebNc2/+7phg
nOcRH2kAgBOG1WaY1Kc7Ucq3XtlyABAqpDWSEoNwKljPZz/zXTBmhE33sJaHsp81MDaf9TS0cWNa
KT9axcLRYrsW66/cz6KEMu9xpZKtjExHwOePXVFYN2Fbx6yxD/NCD65T39gAuHQn0Z3xLoTboMMJ
WGr2wLrFZEZL2hDZXycvMkwYRrmfWhvlrnnRps2jCoxGdRY5DqjItJj7xkm7jRTDs2Mzni4qlXFQ
Bdh9sy7fGEytJxUmuzXH6W7S6pVGxljaLxnhkTYwY3bFpZzzkkGijZ0EnDGNq9DJzhVFRvdlu5Gj
sFdMlIhYDi7SZkta463PXlfxcPBt0li9axeeqAqlvrRtRQxkwMxlVQnHJQsKERUBguzN6GckksC9
xFkdbj0WMG+M3GAfaArIl9ZlEA3std/I+7bsIAkhC7pfKAh7rlXCpDQTdVGuQ7Su8jdReAdxx3ia
8L1oT6wmA7t8XSqrjAbliG3B9ukNu9wPuLHXvV/YL3VjnlFot9qcf7emDbY0lF+KNXBgCZTimCmY
nWjjpV2B18NxPAVN9buZewoOT76JbnytOUzirnD4WWz3p3LNF9F3YN4q/3IsFeVEouxZEsgSxtze
uy6LcIMhfdK6eu9br4jmtJs3RMSBAAbjhbyb/ZIaKHcAXlkfRL23vJkuu6bZT9kfXTF8D2VKbA0K
fztCyYaPgsTfKExYqmFrmw9Uq6ht81eVDTv2VVxRf3jmdRE7eGgbP3BR8sQYI2LInRMUR5dbDs+H
fugKdeNiP2OGQqDxmQWv7OHkyrgnXnY/ixuyNNeWV2UBwwjlqF3Xte02mxVHTklJ7IVfZM/xxft5
CUQ2v/VTmEeBuBnCEXvQd96JKq82LGHHe8AxYSdlH5t0z7s86zkNTOr6rEq3Rj8O26UE2lPszU0R
7niDPypxaD0giWVUgiKr3g21+28CxysW/eIqbh7WLzMxVm+Os8SO9OEI0QhwMSId34FCZ3v/FxOu
fmOLUJ9qjogktL5Nkgc6PUAHejA2BVcCBKX/IljXnTlecUqxUgQqOXdeKA7DzNMjLz7lOPdd96jx
REcmTmS2tc8veWXduCujWkHf+mjYGT2VlMXVWYPPbLI+DLgQSsGKEqH9Y8/0lYqhYzfc19X73iWf
+nzH9Ue1eoWAYddtPp1ZRDufrPnEC6u3hL8zTTQwp2Wak91KvC87gXp2j7ZwbyndcZ482b4CCPMR
PFvDQNTw31kIxIxgyJ4qgaa82Cm15mvbrTcWqZ8xg0TskrmNi/PsFgn8RpfsjOx+b43+JatKgm4k
t8N928VAysvocjfaZgkHkidbu6vBVPq/FTjhJiFgYtvWnCUj4TE7o81otENfxb6XbMkf+8GJiO/N
UUNcBe1b4WbVhjgdnO6NSvc5yrfNp8Jl1vKae6wdTso9upAT21X2DV7uUct33S4wSqheI/grDPB5
x/CjOedv56XOj7b945cWBVY92pvfeamcY6f3Ycpu4jz5rimUg76h3Dc9Se5FzL5he2u4wohbtnm2
ekDlAzc2CZFgh/VKUh0aqQ6R9s17MKsx8N8YI9OrTkmEAH4iFga/uClLi43Kom2VbrTUZsuPN5xN
1U/xzPPASpGNm9269n6dJrs6mZgwm8PNXbM78Tl/aWd5CNlXmvv1rkrGq63Tv1jkPSb/JqFCKaOB
HN0Im8CX9vWXS5IkeYBvFeXJ/SOZorJy42F1X5ehAWPyS2djKglWl/qP/eAD2t1DhD135HA0r25B
B14n5PBpS++cIvzbLfUuJd59S4t1aRpUo8H1GGzJjRjEZ9bia+7aZM8qhlOVunvUsHRj6iGyQbop
ruM5bL/YKP7oO7Sm1RJ+F0TybkxWt8U2bDtANTlbcnlI7fUNtnbZZLV8XUA6u9GIhD9XoBcIERZ2
xr5GWm+ryHXn/SjsZjsgq7IXO6Jc/tQU44iQE9+ptQFC8XajMGuWsrQs4NYlpjYCHlV5YVH1tZnJ
y+7H9NPE0N8azl9rYPJnFYwozTANIobAbTO9OOPMZaHHrQvjoLT+6kyum9Y6e4ZLylJ4QYrZqr5H
IdciWm37PXHbOKQt2vRl+lRlnrFJm54PVDvDRkJTLRWi4YqcU4vF3ZpLvx4Kj9/ZB+sc0vKBfZYs
h1bqdSkRPwW2hXu1roI+MuxGoGLBM4lUvLlJXHpWGXdSfNusUaSrztAwl0ev5toWI4aBqlDciixr
YCCVPhkFaBAMzgMVmMHl1b53o4eiPM4ffeZ8O5X66EpMELbRTpssDGnjhnrh/HY0wStIjXZ+Tcus
YUi13oYsKehdF27BdfjXVx2ujGQ64mWhICHSZeeb1UVI7zDa4MAFw+ZLcp+64YFpverIwIfzgvvr
uNjZBwvku03Xj7sZhq1zgPJZ+v23DFG/DMV/ZZTICVlv3YpQY95Q8+ewslbezyHr1NO0WjbBXD6n
Esrd0rF4YBHtlZ1Vf3L8m9t+l+XCwbOQtFs79Tl7yzLCL74TS4CAx/UaYxT4JBMkZl1vsSNVvY2o
B/kkMmtXB+a8Uy1Cn+fup7X70L1dRxLmivV8iHA6WPZkBrA+j/nE8s737W+cxPYi7d/31Kf1t1sI
Z+94RKgtoOK7wKovrTGeXS/xqKOKE+z5bc5hchPWarfkWDlJEOzEpoOo2+MSomlT5tkMl0PtwDEr
vVyYcNc8cP2LY9l3TNaiZl7l49iUPfvaKw2JMsRWX1nxnLr8PCt/OSejVbLbbOZ72BorH6vrrUFU
8m7baUCO19DpeFm0H2Vi3WX1R5A5875ZgEqElVA2wtuZZf1l16EfNRSv/LBQKpbO41HeyRO4wsbH
a5CE+s2Q/4qgs3emb37Ixo2rpg03SVOkO1ZCH1VRGsi9xk0PzktvJm+SnGiY8W6mptT/ltF9bzpU
z7Dv/2GU3bKF2/2krd56PSkoDg0puyrGw7J0BwR5PrASlKxGEtmsXftvTEEn7OJc2qvL8ADRx1rE
fS14H7Me2zsmJlhqm4ZtZE3ZcqrW6o+nqzcp7c8qM6dT/9a8GhqHhlHgqa7vsk3azqB1fbKlNybL
zAf0y1MNHq4B3vU0P9tN316K+Vc1LmuUMrnbdKv1S9n9GtHalVuxBn90jW5uYBLblSJhrpMUOFBW
wvWH3t71k/2wZnzHnXJ/XHNgwAulu3PmnD5Y3iDKFWkOM1ECzfoCuVlh6ooQ1e4T9AToInFmBks7
30O47HLxjyR6soWW0qYSaiA67agsvTFqx2Q36PGfZM5zKLFAA5J8KIeKlhiJkx44KC0s1lvfLE4O
Q5xnSuBvzBXpxhAYrEE6yCYZDBC6KkMZ3PRY/GIZeudVhr+Msvy+b7YfZ0MeU8vhD8zRDKcRe+ei
nMOScueweWHcLWP4xszhZE4vxTSR9F/RThj1Z6NcY5OZa7+VeUnk1vSo7NUhUQbImf18atdgi7OF
V8f5mOILHZqfcfGXqGjdIxUNc9ZaMtrRPmeLPJpriJI99W+5zNBIc94djxlfR5OZG1/SZC3oSo6L
3y97o1IssGf0ZLfrsVfCpc01P/1Sf9L7wud0idwagAaHNSNxZUIIlGZ3TKoVnw0gfERV/5UV9S9v
LbsNsQBiaxXVx2i2XuTJtEXkNAxqGS6DyemOxjx+2EkNPVd7/LnWnrgAKn8vq6Paecrd8v6Bue/V
vPyhbQR8Hdpgx0d+MZC8zqbj/qOT23khPJxiKDW5F93Lfp+rBsBKxISIXrxs/Td5uDZCIT+qGgkW
99EbSWbzdh0JV/GlizZnkeBXvCjtMXMCeyPLh5qYCDahUjQU4lXikT808sw63VZtPXFk2J81s1GX
5PLtaPZvSTN+rll28cVcRtj49pBUn4nV/BLJkJAsZWxbOEQHq+l2xeMY18MwRbmRxZnz27blQtCy
/TWN4nma5/JOgPL3W9SWsw+XOC8HVg0+54ESx3ae0fHUZWIuuMHiYpLHk0VmOzyYzWJsrY75kFh5
w9LGL+GwyuLUmvOrVYORWon17uf9dlD8+rOHbYoJxCvq6b4dGFsbuks2uRbHrJXklI9yE8ygN07a
9yffad68cjgU3FrxXIVAB2ft2Fcsrh2Z/OYSrbXHpNQpT73VxcPELMOzIjtHMCggOnEgHEW7/q2q
+1uFE6SpcurUZFQHZU9fVfpKXMG3GwwYZ7Qqthh2T66JXpYBD11GUyb3eyDFKzSQ1H7LYF53TKqa
3dwvf3GgK4Bczqjx3DviahZGhRUGpcjKiHYoLLpl8k/yuHP41JkheVFYNz8ay/RrvZJetXaoAr6r
Genm7Kyzp3Xf+bx940JVPPdf8zjgaG2QAcfEYMcINpZtKyxuvIBHlAiwtzoYr2E0mpSwUzIGR5ec
ybNkrlUma3J2RvyeSVcS1WRuOpY8Hqy5GbZup9YLq7CiZg7dGL/wXz+YgsNaZledMrPvm1DEIzIx
mZEzoySjZnSJmwzn0TrRGQffk9M7sVea14DZCduhcGoIYouB4FMuVa7fvUhTESVk9cetSjCeSYJW
O/9qZlkTq8KkeMu0eYYcO7CTKCqWUB4XQ/xYCSVT5XI+5w6dtKo2gERZjEraM5uA6y5l6m7DriLp
BsdQ1ho0WGm/Xf2m3Se2Y1BsuJsRhu6xcsQvkd+1PXlTLdyy37qfQJT/UibTTJs4tbXE/sQ4dT8Q
iojODFHW+9auTQEy0I2Mce0PzbzuyNoTFzyaz929OITi+JqalpxLXPCMk+W5fR7HIT3K++MiSvNW
Ki680qIodCdDxpU5A1KGVjQRh4PHX14Tl+smX1GRcnd79+s2y0eZGsN21BUz2SX/bCqH2O95hvHq
zGtr6n4Tpj7fWvhEBYGPlnDAsec+9ucCb4fEa9gMB8xQGnGrPlKJ0yEM8+/aLbZ+AYqO/nhKBvGK
44kdtJV8Sv3pk1UNVNPEQW4MV3HPyj7q63BXGSBAg+lQtQ1sd/NeW3Ejcex9NFpaOPZSJooxr1Pf
qgWfOPw3vYrBmHomBWTD+fGZ2TbJeowha/D/yAx2a5n/GiZMPqye3HfgH8lDqfq3rA2fdOmJaHQk
frNr5wfXofyjW1wkAqJBDfKhtbMbLl7M1YFpRp0uwxPgAEcHi6wUH3he+d82lD+SwsIQc8r6bcNi
liL3pg2lmUYwC6iVvF0+75XtHmCgiAEjhqBmF9wmW8M/g4UsSGhAjijjboYse6l5IaK6sCXCUHoY
psaNQC4l1e29ljBxYuT+86KWzxAQdksSRrWd7DqeVHcFK8fInIdU/quNCGknZwB8Mx7Y7sGwnNff
9LGhtiDKVfYnGQ3uF14nbNl8dQCyRbT4/QOl4k/tZNUxVx+jjY9zdlBa6Onvk9hfMsd2nZGaXKjx
W8PTlsZEhez/qub5O2xb8kOkdVjq9ttk08oGnElQglQ/bPAiLevOKDV1SS4uwQ223ttrEiu3IGEE
7XfgtUQV1I/DwcwMQue78S3tJJlf9FmOfjBo7cTsP9jpcJzoEe/g+hOX15NMPDzT2S5jNVo1URXT
GnuSrrgjRkXY6b6uscur9RdJnjwc/HI0I6+TyG9Va5Nz5xkfnn1sWuayiQvy0jjyX5mvoC3jctVD
2J8tZ/7WVnkcYK9QmtXPXBXURA6601p9Yw2RcUkDua0lQ3zXkqdCjB6RqaGOx5HPdr4a4Ov81aG3
DXNuItrrWgYInoZMotp/ofHwGHESi+St+MHC9LEQltgCZqAL3c0BHNn5LA6iYwJVyfoh6erHahbm
wR/+4rJN+HWLCSeIOX6SKQEIY3L7cfYD5/E/Mv3uMg3Zi2FSM/cccX455VE64gpxEK70kkaLOyId
GH+qRX4aEvkgz+fXLiQKxhRfues/1zDyDBTh6+XyI0daaFGdveQkBT2RriNs3zx4GPE3nZn9cpkr
buyxx2Pk4vzLnHNapDE97y8v9B5HzyN1JzwuXvp3XWiPUWIFy0K2SVmcvdDfsjf82WkyFbNtkOa7
Sjfe9Oh53SnB37O5PzooZtO+CkHXHJ5jdNNoNpQfzzhBNsM435vFpAOXXv66nW1CZ0HfZvlZpW0f
MTROt978B4V7043lO0RZyZgh/zdmNfOOFchYZMc+Baxd8ge8rUy8kf3ShAhUOXLtwNgugOhusDel
/6wgc3eOTVBgdydAAEDtdLU20zJtbC3/TkmFM0HWjJ/drIcr2OH6sKZP7o2NChU6Pz6FzJ26nQkx
j6z+D//2P8vYt44JCuvdETpxTQAgN+zq/MJn9DR76OQJSMzUvHaJ5xHQcp9L9XhWOsMvYVLxBocG
qJDdDD9NP1kRcMvBpEyMbNJsyBkf6qgvlufuiBNPE6O3AnGF1ouTtm/Vb+216bZpUEDFwDGme7Yy
jUhS1eLfWGBtxCTqPy1L/dmtyQNPkY5oX2XMTnAw/67eshwQGD/tcBnUw6a1medOqzqWJpwBymbB
cwIaMd/Rj8xqjp7p/5QzqGOrOUG9CSZlDHb3XBBMtR3N85hB82e/c7XiZwoWva2npynss4hq5NY1
xq+5837CvCQgoLFKTBRjpGzzqfdWzLztGHWeu+szPo4VK07aWahJ0xhPA1T4am+CgTfdfYIJeEoa
PkLNq7pkHKNW1xwDNd9mTIp8VWF9pQXUjD58w8cCPI/MpOk/XX/6m4iOhmLsA37tq9Ebr/OQlLts
XrH/tY+myJjRGIhBRfiZ501/nqHRi4EBpOrpE83fyit/soCB1+zuTItQnvX3gsNqtK+c9f5Ok0lA
5yoyfMk9NxHPYNjxhlfOFBJhHECteQuxAt8F0uGGZS/vmFvRJ5nA3/9q37Pf29q/TGLw44XTgE0k
4eNEajbo1dHPaAmykLwwawjP3GwZpqvsjxNgPyBeJHUAfzgRzkMp252omObak4pFXx/UYN5Gz8Hq
Vr/5pPOArw94XhDBGRGiYg8wor6p/hT0nLhM3nyTvOpe2O/kex5Kmy0xlSLKlC9kxXm56xW/Je3d
AV/xht97ikWprzA23f8TUQZx6EfG/25QknvWvbXa6iIWYnrUlfMHEZJ8FsFqgRhsZUetoCf1FAxt
Frv3xBB515jsmvYlULkZTR74Reni80txuMswBihiaOh6T40zi6jJWmczWCqloAk/JYLbJhBFiqdi
z/g+38OmEteBzxQwyt4GgJcLjbg0IOftGlNPTRKE11ztNv9XNssP2P5Nuph80moLMT7clGYfxlA8
BLVHoYVrLuR93ji2JTcufm5wpfvrDrg85bvWr2hLHdXF/HqYTgRAmtMws1+u3RKeApOdpgg6pDxt
WFQVJ036syTMhf10fnfzLGp6/IsSaoCtnHuOo8fKJQI10Deo+gj28SE3+o9S+Pu0kdUefwrjOIef
f6CgpX3J96ZDcI8uD47Rgp4PjYgHH6tIV9ZAwuI3Ux1FXJ/N8G2q+tgHRcqXQkXd0oQHbVO0kJGO
D8xKiKvPcch4gqg8KY0oZKZN7Eq9aWuHLHxbFHHW/dXe+jtgZt3XxY/l2P2GtgdASJBrGXS8G8Rh
Uuz1eDkWP9v2k8piUkNCny/DAteN6N4laZC0Aa1wfyxVggAX3qe3YKSFvGNbOxbGWwPr7lW+5roN
inghKlgapIc5ac2MuAILWoY1OVZjeeuwwEZMzS4DR1dqGfLatDYQlxdkp6l39XNWYcU1GDXQDYax
0ZnDnuyQY9uRXRC2XRgtAzlHYjTeVzYYb41Ofiip1zcHsIcjQ+YOZXBrT7GBjLazB/WRF8XJyGXy
GZ4D8h325Zi4p+UUVFH50jtO/7sqgsd8lMU5+aNJu8CxjDUUXMY6ToJxs2s8zKT9tdIAJqqTKsbY
s4PSSi9jF24VEQYndxAWeEhmxbUobs0oKzIUGMlleG2Jo/lgkZZ/5IN3KNONB0egdFtN/ZA6ZJ4G
o87uWWCsHhr/rWXP1CvnBqpWGIlsNiFZPYfc3RQ63LLaI+70PzD7IT+TeKNXJ1GGUXPZmZJPbHSP
hXiyLNFeUsxh0UhOMymdQXEWXvWqBC36DLcvm/KBuDX+wzw/93U9vZJo523J//MZPZWg+rk3nP3M
u5p0PhfAq20jUuNahdQ8SKfOue9UNLfjH4cwxTnBghZIFP1eS/PW2xSgAE9ciinGfDwM5RbMeL3a
Ji2FsS5v4/R0j7ApC/djJfz3BYkAi/IUXmQnedpdY4/DNI96ohcjQ5XzPmMCPdv2ul2UVJfGcr/T
SboHwyktGM/EvTQQQBsZuI9OT2rKR+alwxPDlCzu7ErHZHGT8TKa1UsGMl+XAlNCHtbPLArfdBXR
FsLywrM9M0v1u5mPYBiyc2NJTtLpNaeLeahW371hYjgZY/i68hqeV6S2ykoOrHDVZAnDRI8JnDHu
yvGR1Tc11jAGVxiTfhfF/OAKPbNsYpLRJEF87rn0pA8lkT8gmIB/M2xxnZtXOR1lCNoWDNANpCJB
gUq+g/FLdJwORqhODX3kphna8GgGRGhBT6Zx2VTM3b1hutWeeM37OrlIKx+2fpr96gvGQ4S60bOt
xGItfsCfObiIagPI5tCL/SAQJjKSwZlCLp/EkzyG+VidQ6W2ToKQY9wm3MFNaU17KwG9dKviW8v1
aWQv4aVoOOdVLr1tsjhxDkrdz8Q8ZQGPpG34yzH1iGRkcEv42j8CtLqTV6PtjlSKe6uZJST+/Nk3
SfEg8KvtZlEP5CI0VRCzIFgdcM/CPNt+90zfiu7qEvs7mPUf8kkmjucwuO1Ww/xDck59rklyYomd
syVRaNjLcLzHSIeY++xPcqPeExsKhN1el4nv4jGRCXJFZtXR0tzdDwEnbJKnbpx2F157c6K5Y5u7
8RjWGLLMoT/rMrtRhSW3KrnkxAlcyAgrzznFNt+vd8ACG1lm9pVM1Us6Yigi3JqEC0HEotTOP7Oi
E8nN8d0xe33OrE+1WJJMrWn8KB3iFUozwdqLIu8n9CSmra7K6eIav/EWwk0dvbCgP2vaU92I8aqV
Oz+JOqOeIdormynH+5AuE+css/p2IqGBRXib2nT1Rbf+gevQvlpTMDxjQT/CTp1sNE5ntZovM1u2
/i8/+MZ75D6YBqkEJMdZBz0V5QMCYzEFTSzyPmTqPfOm1uIvS1S6Q+hUMaZG+ZyIur6wRosOqe22
EmnzPTRaIuAGY438plz2Ylr9h8DkgSQDxiJwZp0j3Q8/2rU+GLgHR1H1TWQFqOy5uIPxBaDXCpHd
grgES5s+gJv9VUlt7W2vvLZqTR/85W9vG+aTwRaseswcul90hqwZrXNvsOdHUgJvVnn3dDXNE+Lg
30U61fNspHRp4aIxFk3AzfbOKFP8Uqp4bUNSWrpwAAg3iA3g7uTGOdXlj1zL4kDhV2AHNOpbuZ7T
u6M1EAoQhvp3UzvpdAuL9lwa+p1xlj7kgbs3Cxme7LuHMQQRp2Mrtk61ghyQDqwo6joeuf2/Us2b
undQAIu/7TBNZ8/MKYlV4O+bBGkvc4zpQXbZP9Pr1XUSjvlKwgP+k9VBDU/twz1l8yhIOtogXVIv
ej0jRkcuR8sgv2sxV+uW0i1pUWEQZF4aeQm4rAsAsy0R9SNduM6D10bjorPnxa+f8ccAjkIzU5KX
e9YcUF7/X9RE7LsDqdaQYtPtk41lM/NGnLphPpS7ICAwmnCBiXBy4y2/j1LXoOvh4LjLlHLNiwoe
Bp8oF5KmSM7Nn5Svw4f/nhWLlPDjf05OMQpILOPNHvg3RGr85kbakZgSbGvPcHaMv//YDmeVpazx
aOf+dDIdOMosm1DmG8jSJQOPdbiFwrQ6An1XVKHrfXY1Lye2JexSWCc4H+e9wf60mncAhVjnlxGo
WmvnOV18+5vSqLVbfXJbsjJNssSIiOPZXt1w/U3E8T04OB2Z7bOkLMSS32sChrze6p+qpXjv1nrT
rCY5ZUzmt147/iqc+aMYE5yQjf8yBZk4rStogjd9QyL+IQ7K3FvMWDYQ7mVcVNZwXKfisFpSnPAr
W3s1Ob/mosfS5zcnKoY1SlrzZRox+VmdaC5+gPRqTbaKAzf9sGeyXJ0GAcmWjK0kVimf6BCsXtOw
pdocNqpERlmlV+yLzAjIWWlfM91CpDaJQo6SPfzYEp7/+wem1HhqWJZih6nz1o8IemWl84tMmlNb
2XgGDTgMuSZ9rGf2BJjm0PK3tN6xNJjHJYULa6ps0EYVzidtHW3olEPi5Yzv7nkoZoiXtSGZBYYY
hdZ2QNRRit+8qoDJnPPHcVAWWboGcohVf87VFOzd4K/yuFqgV4jNs8PHcOoFpgL2XXXooEutPOKQ
MMt0/P8OZZ2/qMpgO6xR/lr60XjsWg7PZE4uo65fvGS9g7mzS5xprpiaPeZEp6XZWp5tVX8HwWwe
ayslQgXdVQ/6MISEDxSaTDwnRZGvewZ6LArZh6jLt2WwO6i8YD57ihGWq9PzkMFed8qqTtru/nFm
j5Uu39yxyXb1TH+i3PA0p9aPG0LaM2IS2yRsVeyqGbm1uc1JoB9L+FCc2fsuLJhML3h2ySgEagH3
T9lKcMg68ZWoVCJWm+Y1A79ma8fOqvC9BgLgBGA7q1iGhUUrXEj268c7O1SfgaMCvvCH0gyjec6+
lOV/GD5DGFK98SimFPUqDboHqfUHgX10CGLHHjb9xw/hcGBaqleJ1ZPG10pPntlcipFmIh2k9+Sq
E9NlDHZ9cZGj/vam6XddERSKkjw9QnvPWunXiXp26fp5wlRpvY5t7bG4TDiXcdLnYoCbJ3B2ImRm
dF4rfeqQqWEVBjAra1ofkoA7F9u+FQs3J6LQ6u3IT1gBg0ESLn82vYcab9V2xm1SsB0W2dc24FK9
4ExD+sciamRqxvBYzx09+WjcFykY2e8hgJSBU+N9z/zrAJZFxM5XJpP3Wql+746BPlaCUaDle7D/
AXt+KoeTxwuJv539/QwHCkvVSTx85UY5T+aysolJIHQHvefth6WO1aJEpBEsb1PpPMopd1/YDMI4
dlovTTpQFq5H2fl+FK7W/KhE0OxsghEBHEC4/PLLoVa4rYSVU9WJ8V0Q3o+LglyigUt4A/D0MJmg
u81yP8e1nk4BfjBqqfQUWtmOcJjHacoASorlxkAYVajH2WIkXn9huHbqPcOLKHu7U9CRJmoLKbel
SXubLxSqeEbYWl/krOq2+Gvd1kJ1HbrqQqxHuiHYSe5JTwCimZ32kbC07nEucdf6qf1ijWAdboHz
YcyT/Ez6HbfnsjjQCKV5hmkcCde0HrVu5Mmpn8p6ac6pebdxdeN9gK/2pivnjbHWCnD51c/YcadK
OCy/8r5EU+D5KoYTsd3Rgth+9PBArLKQZ1phHhez+jB9MgJEWR7YwFWDwzMUuBcP3lqfaOXNI0nK
zs4d5W9pieriCcc6GpO11xMTTiKXGEB6M7s4WvxnODvnTVVDyDjhZRzJlxMqueUhLx6QB+v28Mdd
aaiCqA/TkXGDtUatwzJCGimcgh3NhfJ/j07+gjQ07tZMbXvGT1csrU/CNZtXykrctNYFNAaIoq2B
ruqxPcyqfatH1vB4S8iJZyXZOWvavzmmeNJ4SNDQM4aK0vGfEAzSk/TMX0wRUFLN7FIsVffq2dgG
wOKbxZwOlSFPUhN3zV7325JYt2BQ3vdSXipIVrtcGSinV1eq4axX9Ygxm3SIyf5ACzzUCF0lHk/0
fwJ9e08cZ396YOXLuemK47qE3T6l4t3iPWS5uzw7TEN5UEb7ZFr6UNjW+CQpUpVvvQyVFidrKY/O
SBNjTQ6G9yy9yFIQ36epMuQshycP9AAf+wimkWDea0MyEYwwHjkjiJUKl+t//3Ds0oho+tTBLQ+e
JLBt/h9z57UcN5Zm61eZqHvUYG+YDZyY7ov0ni5ppBsEJVHw3uPpzwdW97TE6imduTvRFRlSUyQz
kQngN2t9y4b2BMg4OFipz7maMnaJgv5qexWYi3qfRyC79UqMZ9vXI9zLYUkvyOqgLJFFecZ4wjq+
lTFyNcf2x0ti6N1ecIBNdIv4lixOZZmH5/cHr6q2XmL3ewqR9BRlE0qoCEs8Hkui0SK1T1P89umY
jkun9QdG78kt9gbv2Ebto27XxskLu/MIh31nMqrdEZnwXTdrtU0G0qwmDUtno0flE4NbboTq2PqF
+7lty3Hh8x2hSo9eMwuL2cBuZjo9BGaoxQVRFENJZdnPw2YABWs0oEzmTUecaouEqjEpDrJIK0bD
8FFN7OF4sgAiahSbeKT7ZcjeMKjGk4fUouv9fIXO2YCTk7tbN4Oh4/nu1YS1+hBrYo0b/AXZAAhS
nFeHygFzohbk0+kXoTHd6R1HLsaJkCMPQSgXH/p2ezbFd+ahS7z4XgyGD0qyqxl4AT4wgRiOFv+c
itxn0myQNlFq0QZvQ7AaYvNq5/Z1xJe9DEbTP4Rz86/3+dGtRAiYQBeb1MQ7LdPCXzlDdXTtPvcX
ENfC4BClpJUuMsg+KoFuF6pa31O2lqtZCWpl03qyzOvk9uODM9Ins0u2b1WN+d6r2r2HUnnbOsP4
UuvxlUgOcWfLI5ae+uCVsEeZ/pW72OYCFRRDtzQr1GPcmwYkaAI7s+0GB4bDPlYrYN0uvocXXaBt
GbhvoochForhxG2T4kJaFU54ScsheKj7tgcBB+q3NkaUxy4yXaal3+j4xc7VsfTUVputZBk9MvxH
cZcm7VOB2ujMj9hJK/+Owy3eAHSbBQf5cEmyGwbM5QoiNydS1E3VqrV1JLj27AIhCnhh9DAGkCMd
xjLEFGnOngDM4xt9ZD3TTd5zn8yJr2VAmkyKk1TWPOhKDc80uvzAfB10ZrOV0ZBeTVZKfcBHK9c5
uHHLticpFApOP4LF0wpYrXPIRY4Ty3ea/EwNgJh9W+UNmgyAKwjcu+lzN5pY1rrrJMgdC5jvnZpx
RuSMaFkixM0ee+w10ZIkq41NvMoCy1+2MCcPXuKT2jDARsBKe5g8jIdIzokw8Sq8tO7dGBjiU1Fs
6s6uPrtTX+Fg0AkuMfL6cwVoy8FxrwR0mgho2zKIwBb5xjDgaxXWZ0zsYBA7506foDDJCYzS0IaM
qaxckoFoB4jBCvsF/1kZV+UnQLjt3lJwUwbiSA1aDm61aqIZKJGWO6wlWsHp12gDVVnhvUlyNhRc
diYCg71PAoUqPkluxywtbsiJ0e9839wwRtm4lldc/b6h6551ZyW626hU0b2GZSKTXgSTi21tc0Xw
Jz9BsD+ycldXkWpPZqs/u1Krb5EwQU/B85PVUu2bHGWp8NzoWNTAO32LgFlrKM9TYmiPswhu2ZjO
WzUq/ey6XbuKMoswECGAE/btQ4rH5D1Fzh8j7RKGAReJOjoNfYTTFDH4xdG5LQqnQs03YSczcctP
Xy0pxVLATPrUV/itQ+5DYZzDWSKubl2BG1hitEBpEXnjk4Qwgiqq1kRw8/7gju6TJ9AEs4HVV1In
Y5Sb605D0Uol46xAC7LZQrpwiFkg3HigvUnE9fZ9T0wO7qYIxQNqCI018Lro4n5PvMjeYQN1z1nB
hITmiXURC/fcRUDICn/bGPAOtZbzo6MT3Nsj9BnZvaFQqh+KAE4f+6aDb4ZyZfZF+YkUA3Z2jgJL
10gqRHxOZd86hzqcNEDUb62yki9hEJIZMaOOVGv0O5uMoU2RR7g3a61ch1rxjTFHfehjp1ij3etu
fTBFawvT1hYdCJb/WOaPfPzh8VrX0Ui19WBzMg5tO3CeB/FeJLl5J3AQLSJpulsER/IsgS11Zu4e
dedgmKNxZs9anCY57tzQQpblcA/1NeMcGM2rRfjQlf0Z7pZyPI1T5q6MUbh72kpstYP9ZYyUsdH9
/l71HDZplwwLU4y1qmu/2PNAp8oAQDgRsQDWCDZOwQJZNmU63NbqbMi0PHaopFGzUjkETNmQ+zxS
SH9NcdJsq5QqEeKCYBN7E5YmIDfQQStZ6TdmyViaooEtLSk6zWvzFlo9gnKavTvVDnub5fS5A0y0
0OvbPJCwlDQb7YWAd1XX4R0kiXEniwwtEG5gGtWLGH2oYHVJN2KRGycATeWB+2aZmX3fcRFGMMb2
EUnPQq880E2UnZtJb7pLKOv+KLrgNsujb4kPd300HSoUOmYsgiPCgUpfR8hBV5YR7tO8YHIf1dyE
UQUYpckGdXC26CV71KQJ+XxT6m/ysN0R04YCz4iScfPO4cfPVZ4a2ETs4bByolk4FA4hjKNHA4hf
8j5ro0dLH9yrizyU0XxlUi7XLdt8qSOgEIjXIF+iDxmYrK0wjM36NGzcqgrkLUqYHVfXYFXzNwbh
xXewL9GxQY6ysFsZXJklCbz14BN1EV8cZXn0XUG6we++btnDvdc4jgQgQJgeazd9Mo5aVaJ+mv8E
vPe57etot5kUV/ReALfWNO5XegISo8USedAp2ykaPLZEeBe7ED2LtFhLxB6oWxd2najyM46S+uAa
krdT30NNSO+lkRPLYTY3EkQoBjt8rZMR7lq9vBTfuyL60gzwkpUZIDAS1VHrRqzlPJVDZncbprc7
v9DqF6tDSqdNBtR/i6tp4bfZoU2ztczb7jboQw2Pf4R5HDVOaMDA1KbDJGHQuEGulqKYvEPuMc+t
TXA0JPdOB79VmFwnpr6NEzGzrJgGR9jpJDXCa1YhNWmG/JUVQnZCoVJuNAajp5DT5hjpurWRXVXc
Y0HfO2n5pQHP8rVMzzGX/Kuu23cgV8ObQXifPZSge4IunrW8aHAuNfU+At2/6jq4CGFVKWYScBGs
Sq8vrXDLOyWNbyjYxVX36j3hIvnGyEp7HeaNc+3exsmydypIwoXQssc8a6dHZAc4x/LmPGlxvrHr
yf9FwMq/iYFTFo2WTcaTQTaf+yHrhIOn6brjZDtLYg8szZkFVzC8jytZrspmfHYmH3q06d/j1Kdq
nOqXiHp42c5FqosR4ETTzBa8SBTQMMyALaqbTsBV4dr+Ht7xn1+H/+O/5bd/xHTUf/8v/v41L2gr
/KD58Ne/n8OvVV7n35v/mr/tv//Zz9/09+1bfnllPPiX/+iap/z38Z/89GP57f94dqvX5vWnv6yz
JmzGu5bb7v1b3SbN+1Pgdcz/8v/1i//x9v5TrmPx9rffvoIybeafRoZt9ts/vrT/9rffsL39kHIy
//x/fHF+jX/7jcfwS0ik3h8/7L+/4+21buZv/l3aElaabhmKgCODQJn+bf6KEL8rk0gd1zSlMBx7
zijM8qoJ/vYb4OzfXZtAJlcXtPOURXxXnbfvX5MOX+PnOCRTK1DExJv+87X/9B7+6z39j6xNbwmi
b+q//TYHrvwrkIX4QUnQnmHA2XDJiVLz0yt+yGLTmsrwLLv9rCyNMdp1qLg9Jr9Iffk5z+f9d/BK
FDbVOfWFrNiffwc4UrrDNCRWqcDr7dhbYoS5OxQr3WQDUa25lIArsKtfhE/KOULxp9dmGNgQSOMy
ydsxhDPnqvzw2kx71CUjhu+lP6wa49kOX+h/ViFnkAHBBhW7h3+QjUxps43vmarAb0u1z4VxNPIz
sUt9dQybTQPu/4fPxz/egx+P+c+pbhwPwzB1x7Q49rZhSOdDnksbFaEfafK7b6YnJ2KCHc1O0bAI
Nr7OVg3J6i+Cev/0Js+/0BW4h4VgRPp+oH44EBDlzKLyjO/kAAMsdYbvjk5xWutU9n/9yv78i1jR
KIvPJa42BCgfPk3EAcRhU4GWzK34YoN/mVDpSN98/Otf8yH8eT6C/I9dhCUcpRtC//DONlPR9UbU
Mo8T32GRLSsbbx+yHjSlvo9i3VdrhxiywEPlVUyvZdVrC9tgYE+vWgTdE4b3dVLj95vkWkLlFhFN
ZP86MVoodLCc2fdI0Fxl7b4yzoJQnAZSeGV9Ula0Alu9JXN81UKLksSeLOpcO/XTxDx0Wg7Iyf76
tf6bQ8qYArsG1wOC198Dq35471AYulVW46PGiT7bAreS+0GTF//rX6N0YTkOkRHKcvis/HyutJHq
Gzl7OuXYLnTmbBL+jO794nb35xfDb7EtJQxTGtz3PoSe2nWBFhqsMLKzi2fnG6f8ZHT9+q+PmCHE
xxPfYWfG3dQWwuH6+vGYmcWks7HF7A+2NwNWono2OBcvNJ1wnuoaPV2K7smLB/3bPkMR1oujG2DT
WiVxp9iPuIFn7oWp+cUmVeyCjwhapX/icl32dHW4W7GaPwgEq1B8hOoqd3zISqEnurOzoe9EjLbt
ziu9r7VdMC49NAToTCj3wrzdwBmz450XAQhcN4jPsrNTJ8rbGrkJQtWnoe2wE1M8r0MBrWCZM5ph
m0M0grcF4MjiJKOmfTa9ShCCPEozXSJI9r+Bc9QBAVDnRneJY3QPha4HFOxlKvOHvvNEsS6ZOQ4z
w6gkzicIYMu4QeFgeZOJdixj5gCAxm2bCHGtVNRWNk0mjNJRRT7lumXaNFEeTbuKtNFcIQPRcaiW
ep/tKq9iaTiIoaUrZU3Rkc2i1caxoVBj/ZHqrDEZZaOkMTIbznZs9cigiU+JapJQI4OIszzhh6zL
AALVkwHnA9iq5YbqSQ7A6ddyisH25r01UgyXjooZnyyqMErV8IaEtWY+wrMMTBDYQTMkR1aH8XaM
hvxxoMTCcGh5pnFtTRKmkJhhc9k1uhjbC2pKMTw2+ZwrxLLf/eJpEDLWDc7DfqO4oDrfK1Xij2B8
T7BI6ZbEihHcXCjw1FGiDimfQ+2OkZKTfFFhWMEB4X2stdc69b3y2rahUF+juCzfpsrE25d0FZql
Yaph8nmJ5yF/XoCEAMYbr2ur85MbpaHo2WlV7uPPCDUrQLMc5qa9NuJQNPcVICMNOj/5AE+I4Rvc
eLhXqoOnkw/BfaAgblnlCW+N7U5BivynRQScLeLUoRdAE9sHVyjB+HxqVxbafSl4Bw9RKWKE43GM
rK+SVuu+Zejs2idTOGgqNRXaaK4jr4byxJunLHYjsFQaeTWHXrPI4a4NJvoFE1Hr2FukEn1FoBQS
5zK4aVW/YvtOa1TjI6NG4dd9dJdZkxU+dAlrvD2fF6dKAaDmNpK/LjMwGxXInO0XtycwYZc1k42I
kZM2X/ogErxvQ9b1jHowVY8e41O7l9FL3bBUO5SemxLxkkU4eh4dvffZvVNlhC+IVPioT0lvoVVo
qchtUKYlbGNQc74f3uS9bct7nf2mOGmlUbrPSgBPLVjUG4PcuYyitxZ5Qt5ycjtXQz8MDCmnsf/U
SSr8XRGH+WEyUVAvDD2GMwOPAW8F51dtMecKAa2vrE5gTuQ0qdjq+3pzDW02xlC6HXHXINsGew2h
KaNlTHU3vzOGSA3rrk8DoGtFldkb3QsbcXYIDsoJkskN7Ha55+NPY7QKBYEkoEIPD4zlwFl0TINh
pMWEvcCRIEhY4BcKSM3yLS0xDy6EInLbYhX7dOBD9L0bIhadjWUxcZvCKHMAaAO5X7CIdrqrIz0k
Y+mU1M4uQDektnoxw/ISzM93jYBEth57zUzPWRVYI0MWWbEJbQJdrJrMMS4IioiOHGhP3VWtmfm5
LELHZUKcW+ANBkBgjPVt9Hr57NEF2dDX0LEICbDQyX0e08wpj+waqzXpOZiihQLgugVLggZvBMhi
MALT3Ynyzo+2nerZm6K7C7+w3I0JLSIjbHyeMIoDDq2SujwGQMXwRsjBAa9ucPISklcNpIPN1uGp
QENrSGVsA9PD4seZMijkhlVavpZ9ApQFXa/sTh6kcP0AqKjAFS30vt4MJmbnRYlpB02ttL12P8ZG
87UfxwgZ/ijoTANW3HSVoYU1xu58lHaR1yGgmjSnQrsCO1ERfRW4r5qUnUJy3fn9Z0v3p47ZVhzW
G0Fl6RyJNXXkdyexWo84m7AxjnzIJxc5LticUNPL6dC0UBBQW2s9761ieNZmpvENe9iYnNIQYNKT
F1ptvdFLozfPBaeoe1Xs0JNdXg6deDRU7bvQ5yzbwcqn21bBILPDeHbzfsf+X3WW/74d/KnJ/J/a
yv8fe8a5ZP3Pf/Zlf+oZr6/Z9Jp9aBrnb/mjaTT13006BOZPStmOZZl0EH80jdL9nY8dck0uuxT1
tID/ahr13126LHodXUiqLK5fFHH/7Brfu03LdtE7S0tXhjT/N12jmMcSP7ZWSJYEP0QY1HA2XcyH
AtzVA8fsuObigIH76qrysWuw1hRdTi7LrEtlz7rT7YaFQYpjgaxI2GlymbD+uvHGtx+O3b/pp8T8
2z4+G0c6hsnxIqfe/FBWljkCGjNnaG3TWa1ixoCUcJ11XxBdfy9ddWXWZp0q8ENsOACaoMdDApbe
I9JIyLGHx9r2FA5G2VRHz2nb7V8/P2NucH96fq7kvjvPcXiCFoYFvv5DDV+AdSDwDyd84bT6WhfA
OdRowkY05EspmUQCyU6ZJa8ydocQECA18Ea2G2Cqi8qsUbCNIN+HgMABRb712Yndl86HWgG8F/MQ
tR45apU6dbUf7NjP3ZRjcBczPF0xeX3Lm87ddljmMDtBS2PtjWkKpjnjhfQXr1TyMfrzSzVcOgid
iYIuzQ99RM+ii50fk9zIEflTI4czHHqUl6CAF24yViuXm/+SuIWBwlTrboGOlTtSleCz19PTGEI4
6GzxJZP1azuJ/vb9ISXacF06WAx0X+3JBytmTI4DCppL+SIOQ7UpJqalhZRqrkoBkgw1FCYSYIvb
sJ7zsermnNaFJRcZOZoXNgkm0Pdr49EIAiK1rhNwRr8vi7u8ZQ3AZHq4lbX9Rq4i+4T2YpKgdZqQ
O+7qPLVXbWoYu0zrCZ4FFZ0bs556fgjmi3806NZqzjyY4R+s6eadREjytQxGQo18bM8wTg6Zmobd
iCZ5KWmExsDLv3WpxlKEFZpgpk5y9g6fjI0DfA6e7dyLTUd1ywrhEtSGd8psXyD7f8v6sVkFCiS7
M5j9bQ4cfFM7PTKFAY5Mi9L8pm5jUGV2GeGRyelb4/LgWjRBSdUgeix98mfIcCO0ZZXYctqSKhBD
zhzxr3UALb0wuKQj/DBEHauuNbewxlfNlBX7MlaviC6dA7kAtzZTLJQmojnFGM8ZAOt8Cu1na7BY
gVbQpdC2lBADXQGvsd83gz0cNdtmsW8bwZbEZ/OC3LMfvHPkkGVT6FBMas+MbrjKRDdFThqfDk3x
EGbmcxdr4Qklan0pPIbWTYlCkXtatPHMMN0KnhqGM4nuzZSrRojwrgifKPnXooiaKyMxY08HBjEm
NLOHICWHKTYN8gQzTJZ+rO0MJzgznNsCyYrPSGIgayX1psYGf8BybC+fog7Wix1VNWm6CqFaFy6d
SG5LPvM7s0afm9UVRxTh6yWt+YbGM2JcV9VLPCF8b0ALrukjio2BGXNjw14BwtCdMPGy2DCb5qjy
k1tp6Z0T4JxBBYWBuhrD4VOLgws57rjuqtLdTjJes1sWpDeG+0hW0dWNCW8kRwEkv7LOrIuGK/j0
8gLC3rzJCm0Ak93Uh0A0hOwKuA9m2PsnzDioOdtHuxGPUEb8R9WZK71wujW7omYbViRO1GO6KSvi
CQUoovvGdr54AvVYwJREn6Ji5eIAWbf4oHhNpLLBjJrWRgtz3cZcekcU5B8Vw0+j6B9HaO+TpB8v
qZI7nWkzqJgHe0xD5xHAD5fUvizHPumAmsBbDNnMJNOh8gtnCSESm8r9wFIfBSNPGB602mmO5a0Z
CxSfQ1xtRJUG2XIwTJ48lFPEjA17paIHwPfXF/4/3ZgkF0jbtHSJ65urovXhNlnYYFWSHOYzZ5p/
g4HCOMjOWIQjXsMUiFQ89ePnVIATpfAH47cbotjbUSYC0LOV2Heh/BRiDzxNQ/T4q+f2cUoiJUtb
qZiOCkspdg8/H8Io1NyUAB9Emgw6bjRJRxe2nvuSU7HSR5AhILQeShBXlKvU83WUCuPQ2iF2z9Sz
1jY7PtBlGOxOEOt3Wj/dE3yExIou6xGO3jwoOE1d/PKuDYp6c9w7ql/oYZ+cK78ZjhEnRV2ChYnS
HAHoaISPyg1fPHSoiywe04NTgVdSQ1/icEFeSA4zSa9VfYOc113Sbem7KAv7U0bzcRpAKi17vMZb
gBPGA7Cv5zYxxSvwFvJd2zpfWpXJ6p4A0vteYiaARQ42L9Cq+9Bw8xtP+askMtzj+0Pb+iB1vTTH
SU1+mT9LbmwU+3Za3Gb8HzohUndU8dCzuPI+Ed4jMR5h1E8teKuW3Z87ux3OiDBI3qIC6pi5IOGb
yCaJE+c8jlZ2ntVqy1x+HzxdoU+Dm1no47gJ9LZZjqVtrcesDC9jFn7BQCIfpjXO6PzYI7z94wGS
MTvwhj13OL8oWZOS7ASEMiMF65JlVGjXycnLwwgC8aZCqVaKdrjxphpBs9uCdI3diXsYvRbrL33n
NdOtZwE7N22M5FmZjccGMs8ZcSCsxXgbsUUDdWof21Qnsj4XX1y3VG9EDgJ6JSqvieFc9iQ5XZA3
hQBUum4fxBxymC9YxlNIYV6ZXGAcWU92LXatZY2YPGouKeTBspNNN5y46R3/+qr3yM5TShYIyQnI
AB8CJIvMhSlxW6pCi9dBmu0K3yieJpE0QGkBt3p+eVuDQpyaz5bZjZtJ0JECkEyvFhc01tz4sCfm
SgdS85pd5lbd+Rdn1MeiWAJ9ZFmDBVnYOsPvD2Uo4uZAGh7BXmgkyH+ya/fqNMUt0ZoBoqsJH38t
MuwgSbV1XTtfJkgp0FcG0TXub9Xkvvzi+ciPiwYpbTE3Ejyf9yvRh3F81JS1y/2LkZiptl46VDsD
3eKGHJn0M/qVVVPpR0me46sWUirqDUM4K2HiiZhjkVZim9RjeWU0/WBogwMDE04JJutgFow1LM5l
dOOzxh+ruLr4sf3oDxFQ2ypoHocYSgjiY3sDDN7HUAQeyyVd4DpyqvAupGe/K0oM//YprRIK01TK
R+5bpLhq21A5D0Nt5Z9SvGqNFd2HQVZe/fmB8EKGNQiZ3v/mebOoGZSQcvt87RHtAO4xKb542GMP
ZhmO56HV1kgxg+P7QzL/yU17UmvbLt0OKcwpWKT6ElhRd3WTDrXtQHnCumwxKJOzI53w7mtu/zls
wkcQo3IPAK9YVxksN6tJ1EmkznAnE4ymYR4fi1In9iepb0qroZCkxBik7kEbeMZvKjcRRc9NZsAM
cEaLCTuUzpsUSyiFSTDBUjXQ5REc0SwHjU8HGZiQQ0Xr4oBvsgXTCnmYUIbgICUmesp7xtuJFews
Lq03FVSX/Zh1aP1aTj4G+ceq6+1N3+IDFOIlqWGLvgNGi5jhhonCmj6JYPT0i4gd7xKD6x261L/3
fS6LE1yes9/H4WOZbrwXNcrsYWQ8sWLgo29+8Sm1PnQM84fUMdiCMqdH3/XxHtlCkzBKYRQL/Jr1
YERfLH8EcAGg9mQXeQXbBJt1N74qq32LUb8cSyPQ11INn4kGc47S0DF3/WKP9acNgjQM2BE6d6/3
m/fHNgY5WVWxlMOSblO1DtIoNoWwi73lkUsroCl+QrQvbwYdtWIK0IckHEgAzJL+sXT/nwudj70t
zwTxLntMlnf8N/f0PxY6tkLW2RsK9CEkz67u9yYjRmJqx/wcVvmwyQOAiYKYtwsEJnhcFRqtvLO5
PY1PBUEEN75Zd2u7cx88FAO/eO8+bnaloXTLdZgmmOY8/v9QhVG0M3RmjYDalPzzLKqvHBYS7Me1
17vFF70ttzgj1HMeIdpC1oChQZKvIokLtFNf7EpLFWvi2lqISXl9cuhNHmU5bTMLDt9fP1dTuB97
U4NnC4NnHtzxXI154f7joayrklFj3gKuHv098fYDuW3uXTUShEQZd2HbsimqOjl5zE3ROVnB2rL3
c8jcOh2NcpUg1a2FvymRk0wtQkXVGDcid+67oilOViDOCHITLkjc6izfy/bKqaBF1inzWJESXc7c
Fq+01hbQc/rSpT2dYAoxKMbObX5tDHTAdkEOZw54YGvNAfHPRbWz8CKNvp8yhpvjQSJQ7733haWI
Rc8TXpjf3ZcauGiuZsZK982nNqHQL8xgn9CUFIvaI87eqM1yDfvhwKfY202E1Lm9ex1Mqp6gaF9s
W3/ouH+bunbwGYVg9sWRrJkEqSceIWPAyEVuImNVxK1YZgnKt7cw31T+ETucdXArFNqCRpvo3RMi
B9AZbv8Y1BDFobDQx9bNMuyHVdwofReSOT2KWbYVu8GpQuyHt/9Tp7YBs8xVAG5kUTbf5cXMnHBF
IT/rnm8b3u8F0DaukLVjLllWjivV5tFtigV45QcpYacdUCivb1lJoYRZtKVBfLTuJ5e+DO4BoRo5
lgYvIlcg2qYDoQAEc9H926iO0PYu3H1Dz34afRJCYBPkN0kyYYqytYtiJxH2POShdce0gfALwqtd
tm9RM8pNyoW5M4mvCbIQumWsv05AAxh0oOZlLN4/hc0J3En/7NgFBAFbVevIRaAdNfDSbZBRLd0M
8VakG8BybYw63rZuuGG+DOK1qB+l11zdAfeU03vbASK/OSNXAjNK7o12BrQgU8666ouumf3SEH0N
fansFtWJP9angWrnwUnm+JIQY1TtT1hdR7kfTSzlpAwtO9/x95JZzIordQAq1wJOEwUE99bkAkyE
m4yO/9L0PnhrzVQrLymNJU7HcDkZ5n3qDuHZirQHT+U1aTxfgdp+Z/TzFeTKW5Tk09Ek6mTJwZhD
CZDDk3nkGVd+8aEXOpF4nokC9pVbzN0Q2S5ow2xdBNvMr3dGHl1Nx2nW3ahuzEGQ864IUm8T7skE
6rCwxpwxaAj2J717qO2EAXhw6xsO1PoE+P04hbje/OxU0qcEGBYOoTXcsAzFto7xPQu85UtBRt2O
EOkHmK9yg131FEchY6HvfWGrFR7tJxxe96LMynvGLxvZkOBSWsVRJzN7MbJoPNB47FrcvO3kQlP3
aiSCOIBBo5rfKwn4GalmuTA0mARtfEjZRGObk/6+kf5Z2tgV9bImBlvXvg1aLRewn4BP5tyicdgR
yhdAJvb9OMUy9tlAr8GLQgKQEsjm0hFqOGMfixwTdgzKRtZ+eEFAgtYU7GXfQdtDPrnSSfhcBW3x
2c0bnhzFds/tfaMm+2rkqP0Qqj/BpmHlQMQ0ffKXxsYcECZ8OoFs9rsqaaFPM0DBAtyz/1ox9unX
nATZvMiPSphmU9WS6uVwQFvImjW63iVDYKgPXJeWw2w2iD6LBAxdxCBuW4zPY0RMBmc5LAgd2xtu
4wXpfIwF4+Zl6tpdW8TuRrX+gx4nxbHsw2gvymQb1NBylZDAJu3221Th49LYdK8qMxxYoiNuMQHK
04rM6xsxPkQYjVa1ZTxHec+sxO6eBM66Xd85THvMZxSpz3p7r+IGwI8fx5RMw8YlU+3Q6BbtSjE1
dEPzThqzMpurGQY6jDgQUhISRN4Ds6NnZie0zcq0PrCEvHCzDne1jsg1z819R/Sv7MIdNTjh0Flj
nuzKPkOzEwu9c4Jt0Kb+ZXT0TaUpn5Xbk2c17VG5sI0NKKOWeGn93l5nnlrNYE1E51VHOrm3hePu
bX2ONdF2Fsup+Wgl7kUO+O4ss9a3fQ3Jouqn4FjgCVjyQck/s5S6qxxV7MiKV7shs7ZGM770nSKL
JfWbVTb3qSwryb10c2LNua8v1aS2RotRHmMdynsTYnlRXjtWVF84rtrS84scUf4IrJy98qmpw8fC
yb4Pgznd6hqJaZXx5uTfjKYLLl7pDpgjEhOmLDkYhuy1VThZLyIn7iLowKcHiVyFjeOurTSBpOe5
JtHZ0z2DmW3Gom+rOUwMSP5eAbxACV3fd/2onemBIcn5/SOxVYyWR0vsVcZuWExMhkK9wj/XgwMt
O9/bRGP6FFhsjCM7T85Mbeakon1icEOMGhsxtwnvIxfjAcntba07MYVJbC1h29a7scqje7O+N4aG
y++kExua50vqRJRUNeIBPeMDzsHk48RtCaaRcN4SKC0rxY6Ymh6kU1GW2QN7T3i8gCAM6WafTKDe
LXOOruwmuAGkC5bRcOeNxIWQcTwcwMQudEvB0fZ88y7QizW+c7lm4gvJqoQZMPGGiVjCorML51Ck
tUuZ0r5xvbnWerWhmEa3bZVIaKfnRiua18wBJSO6YVvRj9xX0AxZOo5PdVsge6hSOGLaMKxZYW85
SCH+/iheg8e6h9oNZZmPgcUCsHCSjfId7qTEcS+4cRN0SQInbkyijRN4CqovtOXUD28NMCGWN+Ga
GNCC44qnAZd8Uts2Qm98WWI4pgaZxyXl4Z5CbCmDTLslabTYRqUDM2m0wp0too5ogNmIrE3RKmw7
+6j6EowMXdOWmC5jO6YS5PccdNrS3EQ2b1sUt/21njazH4fMEfJ3htfIswvYXs19qZdf/YTQYH0Y
7QGedlvvwroh86YgBiRrNQRA4H4Wvu4PhDSnm7HUwmtPQv3Cq0poP4DqqjoYt6KX6aPwfOwSnLd4
OWkSNXmcPDPdjaqHANTgkJWeIba13d0TGenOLdoU7PXE/+p7au3rPb6ZDml4miM0czr/mvu+fTCS
cq8/Fmy1faPJb4o4sI5J7iXcAPYtqpRbkgzCu25+mJR1aAa8mrrmBXejKhn40iH1TU98H5tgExmU
wQDpJQfiNOute/yWrnbLjDhaBPUDxk62eXm7cuAy4CCERGwVaIldI3VXwCvVMc28TxOn6GH6v0yd
13LjOrRtv4hVJJhflZMVnGT7heVOYCYIZn79GfK+dc95YUm9vbtlmwSw1ppzzBY/u6V7TG7CBVs8
ovVaGtWDGVW5/hMnHbUEdcQSOVHLOjn03TScm4vbTTdu0eI6SdO+tV5IkGhLkqbh19WxxJC7mma6
6dCJmq1NJXVx9FhtE1arhUBTcEtI6llXZnadyIDcJHZRb8BbMfcf53KpeimeYk3yjGqNj0GFyZn1
7JGiyxQkRjv1FNHNviSMpjjT0oISPHh8mQbDP9Sr0coiEshyG4sCQCjSdwhynfpgSfQh23eLvRpT
D+bvNvx26USJau5vhgqjZ7/HgFd6bYeJ9fHWNEZiGOJlOgaEKfeaQMrmDhnKuOEmEG8427a160S3
B49EBMhA0Mr9mezYfQfFYPqcyj0p7SWPmg3NAO86IMzWf/cyFdB6Sxs8P2T1MeHJXysBmX9o8/Zd
8TSjeHuoKbzhlHrpePp59b+Xnz+DXP5pVEG9FWb5e85M41QN0roAYvyDZo0VlTt5o2BLHoWoMRSy
pTSl9REWAbIC4lLfUpI4FiPahkNiVcmb2fXQpvJ0FzSGOHiPi+oMGJqh/EpQDWBoYLv1NdQDQp0E
Hqs5ebUQe5GunrjL0iiw89dAPnMZBDuQ+8a2d6vwJQ49Ii2Buq26ND4oAJ6sG5M41DjSDtEwFte4
9SX2et9dOtNQ7IyGt/Ohee9MKNHEpjik1gXNra2tdh2NbnLlDAnPUDpGtRAOyZ+F/QKAX69a1OBP
NMmqFcIna+f5efc0B377xIn6NS+c6TA/tqIZvKcRoypZeHayAnUPNJ4cp0+UZluimds/FY5zagIM
xB5ZLntPFNXZZUi+EErUYDleavFiqkJScnKJtCiXZg2ujHA9jMfN0O/p40niSXV7LeJCngKAA4/i
MHqpw+hN2gQHlaEqXwlgdLBJ6ZDJRqtBEtALHwwTW9U4D5tGWG+aYOXnmNTGs/Hw7uEs6T/NGiKq
DYJuV7V9e1aNSjeDjdnANlzvko8dz1KNB0Zix0xcK/ku4mStKtv7AyVQPlp83Tp3c3vZ0gq4NFPq
XpovAxIChrcsvqAS4gJZ7+Bmtr1PyFx01Abzm33DhVc/l0gL96X73dC+ixLjpH1V72jNvnS5C7DJ
blDQtt9JwdF9clqqlDaLTj8Xfy7u8WSRZ5XLs5U10AiaOXxOzV7tB6gipcb8jcgy+rRnaqEAKDmc
PDguUhNf3gxMK5KudrYUMilpwVFyQ0+mV44h7HXr/Q1cBEFG3g4rdzAJHeXk/a8NyVMqK+ryrHD/
kEWKSkuk5WvxbOXOQ0fFMYnYPF3F1ptnp/e2jcLf9BZeaBVpKApOv0FrBdjVIpMX2SFxmgC/LcuW
574S1p5cjxonaQygZcI0qROOKbPy3O3PmGHqR7WbXfTZft+oa/DADNgZvD+LbxX9mciePDtYTVZX
HGcWfKiYY70Jc7YGNyvfLK8zb2TZ4+iJDuy0/gnwfEJheYzp4xyt9jYJA1tW5c8bpPrWK5Nxf+fQ
sV72gfgeOAi+9FP6jLwg+Y5xeC2c0P3LwzcdAP225xZdKwBYfHEp59YwrapTbrgQibq4Y/apmluW
3RplNcdUpwn8EeZZHB/HNHWueR+462Zi/Aw6s7iAQ2avU0O3NCZj06BEPQHSqYB4kF+q2BU2dZ6k
tF3gaEE3KZ/xt3GuqNKNEQK30LbpXdvHxUnHaOdXQFRqcBZ9OcWcsyvv3AaTd9aPC+UCaXdDWG5z
tF7HxI7ejGwI9mHJGHx0O+bdsSneesEUcQjlzYT3ZNkj+L0kDYkiNSH7e04KbLQu/NNjzoue1AtO
aVTQNy2tM/kQwSURnv/fJQ58EmUY8EUAPg5lX+aXMDS8pc4a89tFh1c1jfgTzASXT5X7xWmwfTY8
sqY4YJNjHaPUknTi3bjK36ea3iwnbOeYhKdWZN0hCa3gLTXsNdMGfaMQvHg4r845wUjnNLHoVaTD
6eedVs285GwcH/qiu9oS61Ot7O3Qs8MUzeA/IzSCR4wd8BLUDWN476pyqGF2PNVH63GRBc2uZjR3
bol44bEjuY9LM3bNhfMX1meLYFAtEJ+kMji5ZY50duzhbjIQbuHEf3mKUINJF7+LmDyUapj0heEs
YRDDvzgwbnXYbvvA705MksR29gVowkbYb2RO0fLKBePqCQKhmzPtchtpHVlUzGOrSWX3OYfj0rpB
Y5qO0+y4V1e3XChJ0Zp8+UasD73d649YHiWqn08M2I8URjr4DoZ1rIHjsMswQoErpX3aSvcrC/pq
UYXMwhLbip5CQhiXLrb7L2Js/03EU4Pq1zUamro692P+8nMkc0cDCWpXVruoT7JnorjbI6oJ9sy8
6i+xCMCNzOaHaU5H5LwNPEC7fSGMdwomCo7IvQAZ8i4/r4D8fhi5+4ZSvNjBRU3eIiSbm3gUKO+c
Jt4LoyXa0Jc56QF+ftQiwWiZZgzPhkjudOXozWDmzh4AAmilrH0kazWSWPsgokC1FEnRLUVMGF4t
GR/dxIJkPju7GQiHh7TiqZ/Avvnaa7eqUOSS1IAKEWFr6NlPzpIcrfHisTNfOjWFK0sBHhzHtL4I
hhCbzkoRINPrpHcJtwQlWA3Ut7AWqUUEo8AFuJzGNN5knh5OyeNiBAyhQmGeCJ0DrJRANBk848sY
ILwOGFUO5TAMK6vn6dUoUohhIdkjfOecaXxXBu282MunqwsI4hQL2BFDIRBTkRK7i8L3vm7Btxr9
GiiV3KlHei/gWpb2cj9zqtvg/46+gA9nYJ++CJTAedNioOQQOu/rDqa9P2m9j6fxXwkj8TtK6XG6
g8yvCX69pzqEHp/5jD8xj5DqQuIKnKeFsJN6P3huuC7QtXzX1XerrY7NKWq3Vc6nizlbfioOpRag
eYsknTeiHYHDVB6xkd7MrQWG3eOHs/YCUhC0717DwDzZYeJ94aim95Wr+WKTM3KOBYmIXjDrJ4OS
bWlOzZ94mA2GyYpCC5LiOic/5Nvp16GG4h5nr5MrvRVlX7h3+sp7U06zH53G/ppSUKisDtOOn+pK
0N94D812BW5w/Axac0Pz78/UM08jP/g02cq6hehr+6m8JA553cpQt5Yz5TupZNjHE0LZ6we9wTRZ
zYzO+/ZH4oqrfjwzIqxZRqKbHdXfFFXZE+L07BIkIOu9Nql+RTFtvNkV70kDojmMnXcoYgIr9wOi
Wjcv3hDMK7OYTyQ3ADdrW/M58nuoEtKyLjit25OpJlCKdtL9yruzzWTw20kgzbYsQZs0zn810T+p
sld6Td2hymj8poEovkfDJzadYvpq8J15j3sgicgcJ8e2XEtBObAvfEiViOUfR22v2BJT0H9FgPSM
+rXDdXElGVK8PFYHqfLu9vOuUzmeEgHjVbmpfeolIvWezx2asNDksOuY26zt0sBZEpLCElTytckh
mDu+uDvMSsG/EkMFsfAlzqN51TrJi9PKGqzcKUvAt9EazjblsJrrUC/KsP6bzqeGtiqG9yymQaK/
gDOBEO/YhZE1c0fbfyF7v+lRpGvH/l1Gs3xishHQDW9r75CVLV4Nxq5OFjD1D2DJmPJjsvJiz4Eg
XqUGoQ3pdx5Yv/JUkR1ECgmkT68AhA8lPk1QLknaTG04T1RAwDbnFvV+0em/MVLAiCPWigy/eTMx
Ge4C+dS6eniqA0sC6zKWkJWlobLTA8tWl8LYgNP4pQs1TWDZOvPJShv1IC/A+uadimvrMLbx3enK
R/zg+DG5fvHaB/K/BSIxOgtZgHWVTGr3z340eceM2iNMW4vm5Sg+c+XRu8DYcCHw3riSdvK3sA3x
GXVEEFY+qSSNRMKkvffYL/xFxJkSdVvzh056fAa9NIKYIzsEVAIgotJ9JqkqeW4m92lIlX23JBGk
fZE0BIOkLyzjnBrD6aMPuHnEkP6zB6qFuIvie/3g5WejC90mG+P7qADDKZHcGAqSitl5GCfgxyRk
aMw+iHDXUoCMomVa8DGqxn0Ona67d5Zk2XdKciO97IuUe+syO0zcajhAu6isgy1aAVw2iXzVYfBQ
rK07P42foOeN9zICfDrn9Mb4VRbhcElZd2TsEUDDzkdeofsWxm2xI3ugXrUVnaphru5WhiI1bJr8
2HtOeW/gcU6GID0ShLFvliwp7CRU2cHvJuORDqdoPGh7JrXj8bbGb7CN0r5n/hWjPCja4TNr65cm
tvu9F9JnCTMKzyw3r5GArw+B7zylZ4CuhCcPMTnFUHOu/pS/BXYBPAgvyD6TkCR8m6miS6IKGNLH
mGeyrL3N0U4YQK5lHG2yYdb7QVT0rHonvcGR+VDirZnginQBxpeOvhm83npZgt547lzzMhk54sfG
lkQMBfU7hMxwUY9zeyytZejK8Y0e+5T2uzZw7hDeWFREXe99sx/2wB9zsvzm9B5GPZ9rkOE2qYv0
Xnj1QGIdT3mS1aR4z1Vw9kf5PctPFDbhoh3qFsd+Ia/8k99Zzhy1JhEBfQR9/J+3skDc5Gn/ju4/
3qVRbZ+ZH74x8yDSzU3uHnaoJxts0X+3WVVqd2k3pLNh3tx4uivBB8ECeA77gVWLZRQppZJ3nE/P
Kpvma9Gq5GhUDCJ679AbfPp88GokDuO18ip7ZSXiNptTAUHVd6h8+I3ns63gt/MWDSA3jmrQzaKm
JZ6vM57sAGN6hVEEFtJCk9ZE6F9q32LbP1W2Tu7IFeYjrnQmbFnuHxMIg8vOJaUUa9wjITl7bhs4
FcUEGnVm7mCQJUqjYTz73V/QcHRkG0MeMqxjAd/ZBfrJawDf+qkKEQZRzdiLyrAstl4jWcdjFG9g
h9DLweX7wxECS0/QzORdbE6lewhow11l1ktQmv61ptN4KIhZJ9mgvLBnHDJbEzWNQlcPln0SPhD4
KA+6ew8RfFNZHeSKntM1LSrJfem9DenK8SPzUDpYxySNZuRZ5ja4KjKW71Mt7XMXOkRHeLq5E1EX
LaPY5VzilBu07C8l3ecnJs3LMgQtrx0+gMu6qIboptR4yrMIflcxI8wynbdmHuOLGkrGlI/bplFE
wfmMGZd2GoK45x6npYzoDb8iMSol+dmtkX64/EjrvKzfUo8onbikbWNyKwzdhPgYR+0wJYfRzGEp
Cbt+HWZ/w3cBP1TH/qHLi+reeixMZTZzGBDza5MIDLIjiqdiAK+ODXHvJ8yVheYrjbm94+CzlkoJ
8xDAIKQmSqxjxxoiOi99Dio9vlQ8rD+Lm5oHcQTWQz++ibu7lJPcAIQot1XV/K5mG4gkv+vG76OL
LTi5NXzKdDKynWrIHvbjDzfpqImcGZaCJupZ5DreCI0NU0kPm6BDNzttg4++NO+9sp91H84bo/Cf
+HZ2UEWsXdkTYxWFl9iZVoUTQcNJEywD9g6RZYPEZxVH5RehOMammtdt+zDrMqZd1Z74DbOd29io
S0LuQfFl84RuNR2fHaOA1YLG6sBPsMYjmjS7sIpWeW8yBTAmc6mCtFniXvRXfUFEdyUIaPCKEr4J
+S+wqmr7W+YjYt7Zv6ZdaiESCTmXWd5JtUG77x2iamEvb9z2TaYVAS1G1xwMV2Dw1NNX7whnS2vg
Ows1ba6xRgSIG87PopsDdHvRTrRe/flmZjzrzh8LBtcBD1h5IBuUDPfH5edV7GLvICGb8b9QCIsH
fWAeScpqX7v6MBlxc5BeQ9PEtLHfW0T+/VzmWrb/vfp5C0nL2DN4KHXbMhvO/t9FINkE2xb+KaUl
dnIWm07K4VAjHVkQUYN5K6PHH01EopDQZD3+zgYUyOHnFRZJxBtm/I+2/HQQjyRHsDacFv1HdFto
/x66lKabZY7rqWnRWTwuw/9/VQapvw3SZKvo8eyb6oZOtlV2f+AW6Q9gjfoDmoxHlvQM/VC7l6xw
BNCfHCK8JIa1Gizw2jQJDsHjx/bzVlIZrmb3psuEsMtEfEccZscRRIEHGXDh+mRx/3dPOArxpt8S
Evvz/ucy0Uy2nU5tZiY5SMrtedE08FiW9eMg55TkuRmnyaVdFCYAUw2T36yXJ/yo3NvQDNmqCCUx
QUPEoU+K6mCVpToEMxKT+Rzhuzs66fBryOcTiiRrNdnTjRKewXiQMD9Ifq7MhJ/jjjmOEaBDiwWI
aKnKdvVzD+vHh/75pAUTqlXtd0Sxz1V8LKHKLau6Suk7eO3h51ImafffK9tRxrZoYJQFwA90L6vD
zyunaUgYYLaQ7cQElxbXAaY2tbL79G8piYWjXbL065DGtzFjOtLV1rDGvbYAPKQjgDeDPzuEjwtR
Mv/38vNnNVvCspbWU+KzZfzc2tj0djIbpp0uZvNoYNc42k4M6s8ktk6LeyBBygc2rOG5TdbCwcNH
N9RcSUd5ALC4RDYXVUfP2m+HE52NJ6Oimz8gSFq4zvRbxxlcvnZ65cWqNBioJ/3wahbMLhtHXLEs
1RuyXdFXu/NqjjJ1WEcq2KPzwcVTjPgHDSCooY76JRSJdRrBG69JD0BHdfbkIxUlruZlJsIvl9km
I6eWQF7GXFqGn5BKv1yVV7s8MxnSNLhzENGiPWH045/Q7NSXXpAHa9nTeez/tuGjKEI2zB1Dt49o
xnw5VmAdCGEhQYhJnnMsiUzCLZBCL+rPUz4/W171SmBIsiQIBBKV3nEaewScMpgfdVVyc3PSlyG0
Y0XgTxVfKjPMtxXLBg3qGy0mImyy5GW0uWOtiMjYmIQmbZR/46EAPEVQgOkfyIt/aAxKOkHVI0q8
0PfCgftnzuGRxvyO9YdVmij0XPD8lGZ3LydETHGnjoymGSN5/T6ywZJRa/Zb3J9XGQWfbeE+w4v0
EMb61jau/M8yEOeyMjvu/eGAJVYxd9INGt4m2SFNgTLvIawCIctDGqlhaSXn2kMpJB/RT+Egxl2W
uXcs4u0xj1n1+8jdz6ieL8Msd5UNK9VWBRNTijQzdPsNVmOGOyxWJ9vy+S027byLBlXsCZwAOp+E
1IWOv1PoN48YqST1KZJYT9r102j645WC5k9fvOvO45RrlM9dMF1LWWyLtt2LIQrW48Bfi/f1RVQa
A8pEazWefrtG5DyFcrg1hD5sZJW9xKZzrARxWVlRI14Grp10AWEgfbsWA9y8ANXGgL91rbMEvwey
3lXjhBvjEY6pVLXVNau87f5m5PoLqN66IwOWHCKDGWF0yEKxcANUEGfTRNifK1kh2HiiaHzLG6JT
4xSzrPoe4v4UGgRTN8i7QIkguiUfkAMY4UzdfO8ylG9Y+TLTJo2kebIVuvQsTONFpUrg0gbb89R+
Gdm7THOKr8yn5vATiLD4LyB+ErzhBG29mQX6wz5pulPlfOOPbi+DvtNHBXuYr80q4BkO0yXJuNUu
zqitk6i/FyZN6QrTDhOlSwTVehLKgvXsdotp8O5jUJCLKNxjkSRME/1h6aVwNVBR+uuBfZKYSgO3
3h8DsdcqqzsCttsQJinU7SF7SzQUUTpyH6j2rk3z445O1jPCPFLjqq0V1CSZNYmi5yibhSOJlGvc
/B2nv0Wkie6ZGILGopx+zJ7tFG18+4lv4sXEeV3LmecQ5Qg9uR2qjC+hizdFIVokpnoxApvxhIl0
EM4gNv/sowvxn1f2ST9STN2x/qfCICbAjdZnGX1Tc+XIoBrEA85HUDyk78IQa5Xa/zRArbp48Xtu
XttvmxXT21c7cqxjneuD8t2/I7SEZd9k4wXfBbtrhPeC0YSNzwGMdvHljvPBipHrafHgtKmJlnqs
1qXBdKeQlDJZTpYaaAZCN0irDtMx2zJMwD5Ssgb2AEbWATb8D54+JvOZyy8uKU+a5hJtQfGSuMwC
oWVHu94jRdVX+R2BN/tYSb+0KvzNGPrurTNaxA9BdoVx6SJpKh9hJlUUjRujrudV7RrWzgQ9/uKP
Nv6ygX9ak2sXeVDcyP34GvSFCXvCp+rIpUGov5yqVYQhn8ORSQXA6VOhZXFmcUxSf9iNDgxps7py
GIzeqvygR1nuphFvC3fokqnBG+HkEESgHLvlAYLUMrI6yVe4r6Gr7hSDQPQaz99Hvp0u+TsS+B9r
zFLZmqRqgiWKZ7MNtr0vXASlyPIJL6VKpj/FA01DjtSl8l/IaXPntUz1i5pMYAeLfGCMX2l/gkoV
L8zCzpYWS+wS3O6/OvKR77EvEwS08Gv1noTjR1ockAR/RzkPHgzqS/sgGHhQyM/lLJPFxBxIsOlM
sqRZat2E/TXEqFIK19ALyzXurCOM7bOZoYZ/GAbaFqQtR3U1LNIGuRAn8n+yUeuWX90OUMZrYaeM
EWt8Uvm2m21zAZpuKY422S1IqbwzaUzBNgHIQYTHtxzmz8G02o1OgxsMBYBvsxVs9ckdMWe1Stcv
BOsCFuo3IRbcV1tUF703CCLA5IPaLDD2Yio/Yu3ET17predBdTgrUhNfgfokUSR+RlQ/kyLmukul
2Z/mqCMsx8P+opsr84xT62RfRZTfwxK1gZtWfwOd07yTWzpqVz7RUVKH079bFakZLl1PDeSR2ues
zA6KDNtLQImfRMbCdIJ/88g8e0RPaGNX7Oim77CGYibCMTnRclhF1nQ0ewNRqXMwGTnRfy+J6u7W
ziPJz1YjQg7rkYII23hRpV2/rDnZ6ygZ1llcvtXEo6wdiOgLzzIwRCGypm9KOp8ai4TodNiuBHMv
PI8UhiScrn2PTtADHuTrN7upjn5Zr6vEl2vwRt0m5Jlv0Griff5IBdNZ36Ku6TSOHhtV3HDGpBu9
+EIfaebiJnQimvzoqlJXXwZPbO2cR4chQruS80uj7WSNGe29yMHuGi6SqvQfAWVo9ZrkySGRMq28
VU6vaIkuAbds273ZYFtH87PPmyMNqGSLpHMb9r24AE9A6Zx37QITEyKo3yCEb35XfOmO3b2Oz1YT
EBmedwIvUUbkhZdubD8ErDiCZmFOpGeFKiBCC9fbwZ2hkAbJj+hRDYBu7D7L9p6FTjIv2gUIHAzP
pFCyVQ3dgikqc1bdfJUFscxZgCClIVJTkQ+0BpDyLym4o4Owfzaa+algM/6Dy5ogG6c5B7P3e2Dm
Qqd4xtci01vQBE955pgYwV2EFiuGoyCUownmdRZfR/45EclfQQG0J9U2Mzb6NyGS85VwhvcoE9Ny
Sn8HKKNDwbQBmc6T7ef4QrxPGYRnp2Efk35U7XtFUwCxMbGNTxpI9GYCoOs08qVPrXEz+cmVZCyC
jmsPBPlzjRtqk1v9B4bEg5wZoQMC33Ie5dEWOBiwv8uF6XkP0P9AZy/+LILiLfhdUViH6N4jclu4
8VgXgAHrNxURUePgHMpknG5HHAitDtqt4SDQdvTJRl48ySo/x6DtD7rLv7JZkjuKhGNRDGLtNCRp
SJmeaRh8p17+Bo/6EUZN7MmOWBYi56O/pLNV6G0IcVNb0+3Ax5C4zqDkn0jzdA189NpHzh/fUK8E
EW9tl2rdQ1CC741weekNyxiJXyqjPePscZ13wzmh0+kbuLUb/qAllTtj2LWXKLpl1ZtIRe0DRHm1
jwoDDn42kbHFoTkfNUEoob/Bg0syoXDilTWa3q4X3nNupPSDUMVZTJW7P5ar06Xyh3hL94tjfUqw
x0S0Lxvfm//Aog/Kp0nkfRpGo7a17/wL8UK7hrLRbZDW4RUWLRvmHM8FhRpmOX4lY/mcwvbsANpd
MuaLGxvsLreEYa7mAMmVNEBREUVutgRl1PlA9d2fzApTs+MJRGSaddtEeG7VNJ99o+LTa2dFwcfP
YkwWaAp2pmu+e48MpDLChpu07C3DDrEaOdphDUHVelFyvHWBdyQknbkagmmjHK9GnoQcG80Hqzjd
Yql67chk8e3pfU4LeipWuxXuYD+YbPkGDhBfhw8eWchGuR0PXdoeQ1s6rI/dNqhAczubWeXZ0SRE
eTHK6WIOwyuAXgTpKfkRsYucdUTXtkEIczQk64CYUoHiXh3murtUj5TqvC0uRiDeUVdPi9Rl5mf2
yDMZNnGbGza5NGrbFNkNpXGxFHWx6LqcwVL+izBizDEU8VE1rJKIMZX/OMbkxBCmOCC0X5wguDQw
l+DxM1TKfOc5hjytwQi8lZF61jOIrCDcAX19MRz5AVY82+Za3dJIPDVeEfKrlL/m9httiVpL6OW6
tyFXK+8dT1uySJrZW80edKzCMKiwoTTAM+bWV/EjTZr1puP0skoRmB2mMBlBy/PKjwk699mslqOs
ND4Xej+Jz6B/18EjWtQ1voWIOL9j+0jEKON7byXTE6JIWviSaPGsKKDZCp9bcx72VFzhC9maxnbk
jl9aHFhf/CSPD7Mfkos7z+yXXb8borA65JIKTfnk5VqzMx4i4d5t4l03ThupU+0FLaPnVKxF4cpD
Nwfgu4ryPLlThGaoHcqz4E70A/QlvePjFfA8G11hz9c5xORlUxmvsZ57q3Hu7StDgmqnYTEt8EAH
azy0HwlCVyYATXath/pKqvNwUn5G4Kd2bGp9HCfg9NQxT6bfqM48lrZGs2S6EuAA1i1NTtNEajkl
Dy3djjA6yMP+UxJb57EhRR2vpHNs7PgurVSfRuaIB2lg6+GnJNcMcN8Hz8SrEVrDjR7XeHNy81W3
pMmBhse/F0FvD12IH+6MDME0yEQ106fZfTHnseTpJESF3pVptoyxfDs+565L26MUf1MkzReGAETN
wLpf0P8iHYdMMLKdpuPPqyRyJJK3/GNAb78yZjIifHIwj4HuiEXUdNJGa65OpEbyaMQSIJNlMDmZ
9Mmc8uAsHpd2nBD9kAiESo8A7tmzplX26I8qicR7URRDyDZodh1Hq+RPIRKC0vn7N6nhfAz0Ok5B
0VFpVUG7mnzbJh+c+RVtdTRTUbJHKBXfyBl7YD7SddUm2Y5y67V0kl8kKbRM2PNoYypRvVitYyzQ
TRacE/i+C342YVra6xitSTWHyTaUyW9pQg4easLCqHLfy9AZ9mYN1Brjh/gaSB5Us9Mz+8I2RLfK
W9DGUru8ngJm3GRNKVQDlWWRb28Syi1M8eXKdtslaf8X89y58H0CfhR/qctOhj7Csm55lBrbeUr1
fvRreChOTZe+atYlOPZP1N5M+7LfTWWRBkCGHK0pI0QzPPqbgEIOhLW+aAbuv+cQX2TjB//adDAO
Q14ah3gkWAHJvvXtQbbmpv/obMvYTzF3FTRtRoyD+OcZ+c12mJqQtAi9vzRvrRnP/x5+FKWahGo6
us4G0QKD6GZGOl51zQTHCo/NkUMECreRp4a0OntLhCFQfsNsKI388FLkCHnMfjuXUXTnuJLOATK5
jI4EBFvrvWk6g2wDjeCWShxaLbBLHuJVUwX9iR/CREXQmO+d44Q7gX5kZbdNcEV6cYSSW13SRDIO
KRw8BxXsxCbbM++zbzivxbYdkOpXc2Df+vw81TasAp7nhRFBp24JmwWsaAHZ8JBBGCSsbHVKFyUf
ZnsZTocuS7tdJQ39yo8aIEafGYi+yp3oU/cNc9SwC8u4Xv28xdZBTESW/zK0+dU9xKzwfckFw+PE
cRtC0nPiDemz57XFS4qfgm5KYK0dpDLHqKMJ2Zt1eDMd/o8+Cp68SoS3RI7hJXTIKH78t5+L8Qj6
w2hdLxmEf5VNrm7NzFEF18KZBAGBbHh+Q9Padjr/HkrvlofxJZYlbG/DSwkWxR/vYZUmBZCFoyR2
KzFjZPqZjRfZiILzYAGWk9aAEnF6MlHvH6q2cNbIgVzmKcN0FrX/gWH7DkT6kUzwGWR5/KIapGp5
gNzMt6EGeHDjNojPNpYZpM8/lwh9TVl8h8lU32Rpe1uEMVxIgHrvp+xpSLT+laA7JlGEwCg1V9Tj
oPnyOmAtYLS4nT0zOJqDxnbOuDoNdXelmA+XZXaUlK9XIMzsFNW0sR5ogbpLgJEXBDLnRUfZL0HG
aqDKJOhG2W8TjcRY1no1BRUTd4I9i4n4B2h/j0UaC2NN+Ubw57KOsxcQeOUaQ12x7QQcyCi2rRUm
D++YcDo1KjSOBWPUpVaEyHRTdcMTQiswYNSA8kt1LgBANJ0lMmoKLbDHWF3yDEDKmHtndFPo69Jk
nXnFgIDR3JiNQL9WjIsezCylzSoMQ9RMSf/eGyT3NGWxhqjc4i5Vz2MQJG8V5LqBpYMJ6lJ2NOtb
wG1VxR1F/kyFKHlcGlmztJEBoG62+X27G3JsXnDnPfvGfJlz52inapelPLES0RwFGkSbMdkhgYPf
YBbX0G/eZz9noE1MKge4hpyWNFx2lSjXef861iUu+Nx6iUhVWQiK4gUI1H5X+NkO75Nc5hEyLr7a
Y8Vq6q3TtwwExN+oSc3zgFaSmdx3aMIjYWuleJ7/h7kzWXJVyaLsF5EGOO1UQn0bfdyYYLelB6d3
+Ppa6GVZ5kurqhxUDWrwZKGQ3g01gPs5Z++1rbtM52w/ivwprdtfToqmMlRavi6mgYE6vdU0J6qk
tEp72xLhB+v7KRXYxkrMSzMRG+4E2UinKcl8ivjXvCEWs9xM/POBGo3nOR2SjWUzhB6nqtktvqKO
f28yIzwFdsUBK1Gmkwy0JXXX37RsNjYmjAR6hW5GtVcjeE2RIIelyANOvXtJK27l+j17xYLPYspQ
KnUq3reDdW1xOBCxwId6nmJ55UJCHJvaIG0jp8ghXrAO660VhTNKJppIRTOA6UDjRJWi6RuyPLQV
7QvAS/r00rDYQEv9Tn3WrDudzY3GQr0eyXNHHUfPn3ilhPdKmHQeQ+0cCfE79KjUnxOzvhfEnYW9
dBZ99bK/l+GxQJbfsnW9LBVb01LKPRKFE9JaqCFuCxvRD8k7GiuHNQRHfm9uAOQWpNauEL1627Bm
9j6pc2iQdJvbrzTzxDrK2bT5Ao+g9L4zLvAOYSeupqfMAwEcNw1rmcy9eE83CX5Zof+YRfONz3da
mQ2p6Za9EO27+Rxbd2F66PWWS0Ivhg92iihGMFFLnxgLdLk7gidUoI3q5yDS9tCS+gpKjfETE2XO
cP/sU5rjjS43oW9AbW7Y/ncl3mPX1Y61mYpVP0s/IBvwKZtctdP9rNoPcXmPhwpSj29bG8+lKz3U
VIIQW6jKQM3u50FNu4rAxz4McE8AMe2f5mr67g/wNjWXiLaQ4JI3DEv9ky+NnADHvkYTU3l7siZA
N6bbyLGc21CqnCRhGZEZPFVEY1aYFVvzFWKOC0BnXUSE07E/2mWpVEE8kVFlyy9V6kzUTPlLb2nf
6ixSWxKqTPqjhD+gXrR19y6Y7a9bNC2AP30qm04aQeuaiEbkfDL7UR08LwVcbf8CW0VF7aBd7+Jp
71jfVaKVx74fzrPVEwS3uDeWLvyUHp1FEGLrGUoqquugDCk/ezDBgtdx15E5JdGU7pH4MzyQ1ArC
25u9lq8iTT2TidFsrQLyTUNXfItAdm3+GHWakH3lEfY+EqLm+dMrNdsn+oPt3FXFyavY+eIIfjeZ
ue3ykO5RaYDVEnn6IVnjN4CFGcJmuOEQ7Xwh1/gxpVUAU+zGThhllWmzx9aTZ48OECeHdWcXfbdo
yWnQXg/kC3urNkMUpkXTSUZMe0isQlDcfnZ6/xnbtn9gQrbRdfeZ/85ka9PkrX+3MeQArqHdKu0x
xOjWDvzcXtNQI/pZ8svs1dfQ6hgL2YQqzkW/pI+Z07znFC8OZsHczo4hjjN1usYztZwVDfm+d/pn
C9IaPY1hpfm+2lpucgpV903l9D0wg9A5iXdklv92JjxVOnPZqXujm/LLoI9oZPPvugAE4E4t23TG
H8w+cYp0q+QZBefKLPVfcfY1sl6vCXTakFqGSnSGixUTdKtdMqV9OuoXJLGrlJg+up6NYiib21Rl
9F2ljWrDoevCmZ86aGudma5Gn450fjM+iDz/MvT2TWENXrtEHSG6Sb9rqac2tSCCOqUZ4c9jHAwR
zUKTcG2NIGuVasOWHNFzJNiERVN2TJ152rhcBZj6YLAReniu+n47Vt7GDuNDbeKaT3rKf9S2HPDm
Dy4fv/p8/tBFhD+tfRYIGgzzJacrgPnavAt9djYRDG6iqHHPTd7ectVhtuDjQmzlkB39F8dgA+m0
0clJ0Sul9tBtnb4+D3147HKydNBi/GHf9TmVdIwHQ9ksfSwVRfLKxOTWQxrfdYqdkwUGqtfcLWmb
pHOCrdwotzz0hU3SCHYQFJXtYexQxc+0qdYluYCo+sId5+W6i0disXpmVLbFOBSEFhUNjTGr8dsD
CTtcjEwLnFzIjL1kilojc4H6R6Cn5/zm8hP8SUZ0IQ1GACT2FtGz5qcMC3Zx0cUx2i86LVd2ARjx
u2CM9B+olLZIdTifGpft45LlWvbWk2zESz1Va90vvlK/A5spNeJ0GvU58iIJLCEFtjw4vG2G7/Pw
DDW48ELvRxxijsrsnCjniAI8TSZ5ptvZD8P0osWO92KXlo+bDqFinHA3HMJxj0Z4iVjlrrI9C10X
5trlnh677nOEVRLG0VraVf9mcqy9esVFMppQa3fa9ZkpXhP+1Fuc0Fgt7fTlcQ8LyG4UVcyCIylq
zKy8P24is0S/mYUn5Bvl3cKzeW9fVBNNZ7ektbsEIfkEvVyXzaxBMcsD80zC9fK7sO6Ys/c5+6hE
uSchUu/0+ClKZyrfmszeU7XcEG5Kz6ZsKE8ErG/k0Dz98cjjOY+7LkYnJ5wwiS40ND2W+ikO8ZQU
RX55/OrxE+kHDMUf973RYKxWTaxUof3P5/z18L/+H90DNCctw94+nlPDEf3n/20sf6Wr4vSSb/71
/MeznJLiWoRcy5c3mRKmjSNv+7jTLzRX2jr2VpvpJ3Ra4lKpMqPURkTBOkeDq3J1j9FIvsAY2ddp
En8KNpaHyBgalmOeZTmVvtZmL8HVzKMupNLMcvm+ovjKEdGwnjjiSHygOJZ9o1YqKVmGDLGzULao
nK1UC5xvXZPXhd6hjJhpGSY8cpVZ7PO7xPtd6rSYClmPhx4kSEgk7AqmQ7qNI0n8t194SAxi7UgQ
eMg1Oh6OKE0wE+I/911GpNheAtunM2eG00aLLXUu4jVevpY7Bcx0X1F49DMdGaA/x0eSZ6NBIfMz
DdwDHYEDyprKU2tf08mdZ/nC9/ktyukEmx5WTwZ8x8eNUGMFmYdp0J6wLmimPGB3Pvhu098p0CAM
2JOvQavRJOAC2Vl5eCi633aIFjeH8MGF9rNL3z2mXCBm8j3iISQADXA8Ebo/rBmcF+za/FrRA97V
zvxNc+x0mTnFlA/nfNBwHAg4C/iKIFZmVgg2o2dfz4fWuYp01mQR041/bH/8kWX0xZpmo/n1sc3y
1zHlukw2NaNFg0zOCdW0XXOUo9F7lVl0VKLDaD7Ux2G0/6gZXKVysFgWIclT4JNazHzRiPAwlP2P
bC5eZ6x/6z7zj3nN3qzoL3yZZ7MYfmmaHRBdvWHYuZ8951jGPdwgqf8ByoLBITafpv7PnJPObCJ8
2Cg9+jHUEM10oZ7N9kVrjHoNcQxtr9Vuwum7jW8gIGDwqXfcP0wYVxZ8BoazfJ4YWC903KfNmOop
PSHzNtJYCNqUJPscq8d6rsa3AvFKEp+j5owm+M2oQiT3EGvxZUYH9moO1sG8REl9GXo+F3dKDo66
1bX1ox+SgGvPeDBiGsuF7QOdoJSidf5uWNVN8Kmt0ln4m0yFn4xeQXJV4WHSCKYMM707Ate912wk
VKh1xDl3QQsv/EgEMRp46ODMG/l6jaAuQeDC6Cq8Hg0gck9EfB40ChrF/Zy9RD5rNuNvqGTSxHhf
IMITbaG2TUE2dhpnw5b+8Z2vptuPpFHILCsDA0nkJoGezw7cPCJW0ehzK+vDcWn1ap0gKI/QR8Ff
rTMSVBZmyzCi9vGNivP0nlfIhTqoCNhIDK6diuVD1OBj1XL0tbV/JHxmsWMhNER8vFLeWARhr04k
Un02Y7X4cUwOTuPg6AaRxT4Nr4qFoOJjixi8RJ3Cf6Wr6sYCbrdVRXfdy/FOGgf8MDv4igj6upvn
L/IZ1yfVp1k5BKtz0tjzVnntn4TB7lrWMcrfKH7z6fn5XUmWlhIBozL6ej9qin76FIhF+9H408DQ
PeVFc+LKBavAXqVUdoAwl0oNlECHSsSVMBPzBrTVbNgHewhfp3nwT5F1kxz2RgX/RUxwUUeTifZE
mEvmk9clyqknrfWg0Z3a+2OOBWznzvEeRf5Zn5l+cs5jbpyrIMV2EpDNFGDag44yU6LjgJpxyIzA
Bfbsi6q/klr+XyPZ/+/ywP4/BLc/AGv/e3D7rfj+t2ywx9P/grbb/j884aIFAvwIsc3UwUOOv5ek
L9v8B1B2h/PM8yFEOjoYtX8mfZnOPzjsTVS5DGMBvTkwyf6JbCcDzHGFT1wWvgzXtcHD/0+e/D+Z
6H+Fs/2vc74sfaGb/YuYi+fBZsPt8tJMXozHucvj/0bMbbBNK7qmnJez0LZaDNIYK/Qmoi14BCYB
YETpJYS/2tq39Ng3qPDfvAcxKaG3hHxZv0GY+tVoiI77EqNelu8LW2TPc5OqrUd8e5eaBXuiXKcV
inm6K0mazJv+KW0vuvWt1Bw2nJQ2K+nUBys1Ekaf0/Pcp81TSEoiZFjf2poD6Rx43A8VfzHQ8Vic
dLP/kFzkk6rFm19Dh5F2R5WcnoaWxjDsk99RFY+XCOw3n/+80aaoW5EXgYG5QG/amUfk9sO1Iuib
kxQ/b8GG59JzIVzpAo22jAdB6nOfB4nFBjhieMyM4NVtqHzrLmOXoDySpv2ZOcosbqFG96LWxg3g
iz1pEz8V7gT85tlFRUX2NsUAk1SZ30Wf/mjN+JfEfWYRBWRNiDftjqgv6SzScU8d4lLeO/zOa65q
685LntMJzQfDvHIst1qI/CiZCHXmOkBmTdLsS73z0RayFEpkjU0nrGCQ/UeOmQAzyQ1il7a2meOs
Z1KQV6qNRozsc+Bm36bYLM4djA2kiPGh7X4trpgdLJQ+ENL600uL7MAGiBk5NkffGKJtm9Z90GO+
W6lPgnF0yJ7nKSlPDp71MjUGxEsZr8FbRi+u1BdXH7Bqkpa9MKHL4aEQpiOUCJUi1aiTu+ZWAzsK
Zz37IGzbqMdcnJpfplnAmOQgAGrk7KzJiM6T59QrzRFBZnX+yfbUgPTHfW3Gcu10SFvc/sh8rtyy
9F8Q0w3FkvBqa0yFR7kts4xF1XmKdKsmVydhStZmxtGPGz7lYbwnegUwIet/NQbERr5Sv+9IxYmA
58k29LF8Qf/EPvHcOHLYQeihTjMkjhzHv3EO7ZE5DXjqk5OvC+tJD9XN0wuA+sDsjiPR3T1qx6NP
vb+HLU/QumHd7LB99dK03fEdMMoVTeAl3hONZ3F3C3oq2eD/6EFJnYUwfiaaohkScokfOsSJjfAp
QXUHupwVW0EeqmY/5TFpNGhaciBa7CWnmLVb06tLXCHpbD4SS4CI0MddJBj9lf047KdqnnECxz8r
VGZUYN5xkiWixgKUgKahysqMdyuvElgF1oE0FLH6yxESwluwKmvnaFvKUhAyefVt1HAeotM1t8z4
wjUx4iai/wyeIZOUFXxfHSOlE29hPqbbslH3uqVh5Ksd3m/iQv1IvHU4YGQFuAFD8ZvXrofM84LQ
pzUCAYzhaA0MIW4w98T0OwOk18p8qnAAHz0ulCsNWc0OogQqeM9ttoq/RlnvH9xKs05Lqqet81IJ
P9FgQ7NXDIVj4JM7d7CLeJ1v3SBuxPFsxMhou2sYBwwuE09hJ9u+8IZVlAOgz1ATsK3pBopcqr7f
yg2vOVetS24bp0R5/nnOBnQCeUxzcNRfo0p3eeI7QjdrW49DGWgJbOmR3zZD80eT0R+zVqem0dod
pBRtFQucvTjht2k/07eikVz1/rsyLf04j9csFNOOxuBM9xRa+ygw/rhheUaCjO11Am4EyR0aoIsN
sAo3BomRR38GjcdGO925dG1QeCLvMkQ145qwAwSJ2S7K3rQBMydkSLnOLbM6xK59Y1JHLdWX4jnL
QtjtzTdqsYAWI+b5iCMthoU2IRosO3K0jAjNXlokzUpkKt2kY3/Qel2e09HY1LgETtjfCS6rxl3v
dVfpAKGN6eas5pHKfUAgeSHVuThDIaIxY6OgSuItqkEOEBqkKSH0V8uT4l4We6NaWDmN96XpucmV
l7/W2JPzYhfJwjIdLu577wEOaG3zxY41Z/sYFOupQxq5QrmcqrWNoWNTQpHAKiOZvlZzgT6l8U4Z
6Opao5TyvMw9aWHy3Yn/C6Le/DsO2hWeaZu2Z5hkpTiCDvV/kFtTy8mtUovsYATMt6oWwqKdWfNR
RU59c0pYiK1e2mcKwX4lW7c7qfZPPamRr0tDbpzSC9RGihEu80SnLXcbyHdR/py7FSCqeiNhXwap
mxbXeRri/5IZKf6Oh3ctGue65eiOZ/LSTeEub+/f9gvYqxnB1G4cSMU5lCTmyilRFvtu8qhZn7yq
+z3ZMeOg/JP9g1wjUuPwQNK1qvMfNBC/yfHm5rWztuuUcrsMId9FhCtqq3LS5Qoj94qlStLDZtZh
i/gbmWsnlv11Fw0bLyWkL8WHFHf/JaPE+jtw+PHGDMNgD2QILD6oo/7+xtip9SLH9BegAd0bSG2E
9Dcx/bRgrOIIviXotXZhwdicOvAY0SjhrrAROW0NMT331DVB7uJQJpUgsB1P35e5ukQ1Ud+tQNJH
24+tEPv4Mgm7fUW301NVIMHFUD6NDXMwRH5mxUTHWQiKmcgWhArC7TH64HKQawxoyBD5kzSGu+kV
7UQj5p/tJ0aPiPm2tmm8ZtMEQ22JphDufwHlGvp/fvOCDEhCabEAcjn1Des/OOY+ARXalONIAsmf
3Cevt99Vejai70PfTEjxnBPWFgOJhF7tRgwo9kgxywWqc6rpl7nI3ihSf3pd052jtjLvsKkThsmw
Pz2oM6m0kHx5Ptf6UdUfLiCUtOpyxtMNxM2p58qGhmnlZUeieDCx9F640eiiHgw6WK9FMb3jFvS+
d2klViCMoGckjhaEIk/YHuTFRh+BHsOXYVamJuuoxj9+nGqBjlVtSyaZsU5KmW3HBObqHDNWqho6
sLrBCxtcfE8YBALEGTYylv6G/YpxrpAb3RkjtLixvQWktsCwlv7JAhhK0cWCCWquIrX0J4QNm5RT
Hgp3yPQUKdxKY7ByzplebDADNwdbth69YNAVk9Pox9zI/Y1WlUyGY2tXhB3XZtMZN42VoR/DE7SN
jWZEfd3YF0sliHSnNro7tgcfi1A74gdMc1/nzHpFr2kffhf+atOy3+YlrhwvjeTJxQMcw602taMb
HQFVpr/Yvf/+P8OVF2b338sLy/Q8l3k+c2jPQm7xn3DlxiJLArOHtfZIyWFsXlwZoNlHwLfkoWel
V64sdlXkHyz3G+unswzhstyedhq67hAtFbakmFj2VV9o6q6aGudKn02bZtRlc65C4gzg0UjVJXeW
Cud1TlEVymRQJ9q6gW5MyQcURrdu4i/Wa4N5LqkFDJinr4oQBhSnR4mnnjObBAmhjOoWHxqZfKRh
UxzmRtcNJmZxd82qrDzIqHmro7a75mZBnGyRMuAbfHFHl4IqswVuQO94giTi6ueaZffcZ6gb9Uh7
rhCynLrI9e5t15gnvpknt3LoJDx+x9fkd+5dZxk8KqW/cv7n/cHLoIvXvjwMVeqcijZqUfj5SOqW
5k+Uyh5Qvjw7Y9bsW/xi565wh/UMZXtd1jM2G4yI+rpAvhp4IjJZaXRxtrHENnrVo+qKYOtADHdD
cSVhwUc0hANRljK61bkbGFgP9jlq5d0QNeW2icMAnTcUxL6cg7KuUVJ0bnsy69TZF0z/zEHLngrN
AT5rwmVUeXpmowZbEVXD456PiQKx8pwdHl/T4N+StqWfGfm4ixlpPA+inwMaoeQhwJhneTbTvVtT
emS+N5/9IR3ZX7g/zG4gem5K7PeK9WPldNXPaQAvrSKCk4xkrkHxjM+1yaYop8dWO4yU6CZ3O+R5
R2m79p44C7CtlB3rMBHILWYNSz6JWCBS+/KVoaK2wrnhP6F+PjwIhQ9WIRbONPDiyt4UpY0f0rB3
EHZfCz2LDrDz+oORRzbzVOQWU/g6lNoLl/niZJBxEBR1rm/jSeuhVFRUOhkNtxQs+9mwSZgZzfG9
SNFsaCS/jNWwHxoffjZ9vEoa6pZ51XfZDeOvFh3Zi6INB/DITS4ga3nZdErbdPZZjY3saQC1GWv4
V2wC2jau1xaHpNe+eraRzzXsD8760KabBa/MmWLEki0NzSpFYNfbwG3ok830uJkAS45FREeZ17z4
NL2XMKbmNZvjL6mNyP+YgxwmsCQgoDmY6bzxTyGiZyRTVu+sHM3e6OyJKrEr3/0kM6k68HoVcXhR
tq0fnT5G0IAat9tDzPzW8Mlc/voddDJYd/F4cMoWJHg04E0I9EFOJ82YYJVVgAol4BnPOjWZdJ9d
UcavoSk+BMlgF3+CgBpWibPOiIHMAgDPmB5KcVZlrC7sG9Xl8ZPXM+2z8uwbLqIu2RYsl5Yy4b7W
0rqqvmy3U6L7bMOQ1cdN+RRb1sYGan/Ni8zbNkPpbsXQfRJv4vw0jO6lklX1nglZrpQBCOvxTEyA
+L7ATavsy7NS/buTleUmbaR+ZP5VvCTl+FUmWfoV61ogCn33oCkVqmjhTnT+hbjFXRTlES44pC+y
16trs9zUzFDPZYQ5gpgJnj1eu8JvXoyCpiszjzZwiALba0bOB5wDCCp8yeAaJWnAaJyd9IxOPHNC
Y9tPvsr2FTOgbVbOuLnARV0RPzt7SwGKKlg4ziEpdNuwa6PnbiyMdW66/kfIWuLqjfzCgkyi9nD3
4ql7rjy2BK7s/ghnMj+NogBP3LI3xc8oPrOMUDCs1a+MZucrPqB29XhaGfrRgq8qQAFw0WbwZR8S
lJSXXMlNMk/j3RD+eGe7Nt5RRhP+YiXQjpcHMtPqDm2tf9Z6orC9ljxqcj1hcQS82wlvujrwYa42
Fkg8UY5XrHID0urjl/gwpmtDYhX2zUnfsPmyTrbWhYFYyq12cfimTjLtEBPdAfJZm6QSnHScu8fH
zdQnFJK1qXCGP358/PZxvzEkDgnf/VlNtEamKrf3XW+NN3OgKNQSFFdcYxbcDDYZBdwxqbVAE5a5
IZjwhKy75xNb2eDh4LPk3ZohWspMwwRUZkYZqnn30k3dfGmLAsZXaF8AmSDNyXMgPmbTARFEyfqW
4tPRRdkHianPu5okrlvRGe0VIMvjTq9SdbL75GgUNWKWFreYpOCjTqMWc7Nxw8jNvTh67l2IP/4z
Wgl1Mt/CzhyLYueKZP5WogSR4XAzou4rE1N08UewPeXklSTh1c/pAhV8kAUZCHWoSdBzjpbzbpQM
OAxHnBwfuVo3RnvVQgeRGonYSQiUzCnqHb6Y7oSjlMmXPPt2ujVzFFtTBa6xj2W0pWu6kDLrLz9k
4e7dsHhhpmKv4DmxScQ7sRTCjIuraGZaQN5FI+o1HrHqhahvEktM/TedBxcWG/fQFDONYWazUnVa
nuF2uNYe6FI3Eu/XLDeCrs1WN3IyF5e7jwfsJr45de/t0rF1948bv+U6aWa+dgGJSSvwzRtd47VF
6KnAYCU1lNiW/s1KKjfalWZJkrHX7b0Rx4sP4KqLc0J0saFkProaJFZBVef3HoTRGwdlvKF/2lwd
wm4OTcoossjws7Yoy18M14tRYQ5qVXQa7VdaFfsapx6Jxvqz24DLyQYwj4+bAbvWtol4yXl9IQXN
emvayAuiKERoPlFMiFYfTmNtoI6ooXUlTSTvToi1EewO+ed4Z3Zh3Y/b0Bm+zMzCgJ0iVBM0usCb
PmV551xqVpatVycp8kgH+ORwUPTH3z3SmczIbr7I4NA2PhWMJcPTODQ5M0BGgT3b67GtLrbdlyjS
6THK2Oy/Z+gPlgROW7tGutr2g4XBt8Xn6jLY1Em5DUq9udSxy9LCfDdIwXWuk1mT205J8za1xm/a
E8PnqPz9PGIBMhu6kNMs/1IP2SQlvIjZJ3s5xXe0KMCeDHPRLPnp04xjAUv3gq5Ao+Fn56SqXL52
IisHMUffzcHoOadxf+AIuYxZ1l/JoOiB9WCXkVUBvVyZ8HM082yTc7WdG0IT/FQ3EVJInXQqfaWq
gf2hivP3Cf/pkXiZYh1PtItiy4sZchEJUsbGyOCyUQi2ev9o2PUhrCSGKzO8o9AN71Wi1efSJ6Gr
N6hXQ9jRvjoMXtv9ID586XhL981UfKLVFDZbllRjDR+s2Tr0U696M7a7zh697RBTlig/R5ZvxeP3
qX/OqPWEntzHDgRDM46s+XBX4iFF3oP90OmG8KrnsDB8V8ODbFlsbRwrvnccB/vQLY092YlwqTzc
NhNqiy/db4+5b6l1Fvn2zdGqd0vm46fVjTDdjMa+I/VD7RoNh8Ru8OQiHNm3Um9PSdYMhy4FwG61
qjyGUOoOOlExp6Ig5LB0hHOCc9juPa0fN7lbDuspN6CszG353XYppLNSvVmiwUuiN+6Gtbb8nur3
FskIUqIGXoetimeiTrJtrcIRkhybxPW0qC1Lm/MLe6sD2APqShV5ai+y6WWZZVCYld9NmCmbfPKX
Ah9YfV3B7OyXrahs94Uh4BnHifGNHSjprTIHYpzHZzPkK2KdJ1Ndtd6T6fsHdCl7lVbmNRuM3dTX
RFfUWo4IYax3QJAUvGjP+tPN2oQ39c8s4VdWpfHER/QFsBhBFyfCanQa64OCEEk+vuQynnGTm+Kt
Cv19Ch2qj2TyzTBYEee4HN5Vwh4400ZKnLmz93bO4LlKi3APp+knHkYkGtrcHGnPvLeVHd/g4Scb
z2y0YGY1m3P4WKFOE12v5FsRyR86rPtPUIoCOzSgfdFM0bkMUaKJGQ1SCz/soMHg3cpFhEyP+JN9
jPfqpP6OIdVOYmj6aGvjTml/mDDj3x83EazoozUqnEyzh02bm4kM11yyYEXKRo5uhTR0XSMw7ca/
RcyVvaiTO88rWdHm4xQ6/mlS3SsZfOYTwPhqr4UaVElmIUEM9mCXtnYbZLVnH8sGIoeHfeBEB2Df
elNHQtgI1V7SNcjnPRKH+YCM2732WgpMnqCcGdvQfELsb9+bGIqkTnN0z3C6OcPrfuX7YDLCPDdA
IjJ9qbq5pdXY7RYx75JVNaD0LM1TBiLzXNiQrZrQDHSMuOdRGsR8YVXay8LD3U4IzEpPvfpmiKQn
Iih0vjUm432c2zZtYNnh7dP7NQhb+UMT82b2t9h4nGeGydpbq9bEhDYu7q4KyOux6H09kKP720J+
cyyW9GWTnN1DZx1Up+wVXS//xYrQALo2jIPINHBbGIP/NsMtB7ScvAJ2OJqGPW7thBVD83V1luA5
1g5XdDS04AhAxnnvjkyWhAyE0PhKEV/FJoXPzH49ddo8sLwR9rcOijnHGpoNXvZUAc5l8oU+flRq
A8zgA50uzvgJLJ02VBVuSKO7d6Vsdi6Xx1OT2inIpdlcExh3itFj3vsJ6CLyrBBtP513vGppLAnC
sCKYLIMyjvMQmhivCCDSTUX3YFHFo4z5LEfeug2lEiuLC0ZkGna2w/ERg+MhYLUjMaHUMoR6uvMq
8t74OejPWjkIsD96HFSe5SN34ybtSpQnU7bWccOcxt4tUP2aJZ9ITM4PsDi6gyNMP4gMK90ABVYB
kGq3NQHG56LAG9nK9mmwyRwWaXqva29vu0l6rTKA+SL3giJCsEmbOb1GRouiT3TjUSUxl/x86FaG
zqiTcFxAi7NtHcyZYUboCPVaT0V7M0PjImnKoEJncEX4tLepOQcOUTpiyTbJ4oYAKQy9eWmNyX/p
hcb7BUbIB0mp4hPqm2eme0y1CrZNZaXWUm8okhbglodufASy66Jhs0hZBZ+9wUKqB8CRxXtMOOAm
pDkMcvs5ymLxXCXoowDWOPisEf7a/tQQ5xEdkkFrDw0Q6JPCBbjKWLU2TZmN18iKCtpoo46DxB6u
g0WfXtalQHEIcQ0q6lvJWPEFj+r0Ukj3Q6GMv7SazDeeWGgsBGjcnQP+NANTBzePn2Bll7BTRfJv
DxRaHW/rwWEguDzPnnTjXkWqPavQPrmYeBlvRjgQQr95ioE4Xhdunhyn5qkXjKAti+HsYNd0r11z
fNZI9TzIQkS7nkPtXebmU7v4sBpcf+izvenFHVkvOkQvUYgT1crS6mppqdrMKitfqrAkTcSOtE8F
n8DIk/G3iRpmnu3yg43/ABYGR+bs/izrqmbJahfDAXJX5AYOZaofv01F+ZNBefNL6fVxlNL5jC3k
J8xL1Jn9aIk5PzNxqyB/Et+UpkE0HPOUoIqhem9SWKdS2s/0EOj2WxHKPwiCpfC6U2cQf5MnQr92
FjIsv9W2vqjj7600UROkXbXDjXqbRpGwM7QZHcqu+wkjH31W0n7L+xAGf1cPa4oF1J9LWkZGsseq
EZxSZerjvlZM4bPJgHWDwPBNxdF6MrIkKK3O2iVE37wnLe2UyK6nQ12m1TulKpbKrp1Pka03h1mi
Paok2R2zVcqAFumIiC9+IW65C5TLPjVu8vDZ13zrGQmBlQFCB4jgdERQlBVC6FD8FDEjyEhrGOJN
NZpBsU+64Um1YRhIewmjIqOOIS9DfzyDaTRuy8HuVlaN9rPQxFdX/aHRe+lneoPwA8r1ZPVnnG27
WYfShwyAqFjb+hFr/qE/1F37IcKZJW0af1oWkSujBftbNu/klb0MGbgfZyb8QGHm8ezoWxErSP1m
Z64s4yUe6jPSgpsTWd2KWutnidBrLhhbTtZGCeoDlRlg0RKoMqHCNV8a+H4q+k8u42LPP+R99GZ0
0zfNHFxspz3VDDvhqdbfjci89f+DvfNobptJ8/hX2Zo7ppDDVs2FQYRysGzZvqDs1xZybsRPvz/Q
M68orEDW8rwXlwmK3UBH9PP8Q2vDHf6SyigahLEUrAP4zPu/QK7rpmLnBcIBkd1Pw41iwIjvHUQl
uwKvMgOzOc1PV72BDHuWwi4eSB9BU/qtO78xQsYGzDQRyUg7nRQRi3EE4gqAJlAtUMODC6fgSo8B
VCMGzGnHnEg19zU+fCQPa48olb6FVonIQ6E+2LRP4qH8lqnw1n3ltwEJDD/ICx2RfvgtJkByEOUI
U8bYZ7APRCmiJJAJAWGgUik+WRWWWcYLyARy6Lb8xbDKO5NAlQ2UdVslCBGM7FyqwilNNKF2gevE
K9BbNyKgszEw653kM0drQr6j+CDU8lYX2s8ifTTjL3pFkr2rTZSCO4V26YBpdCZiBWP/JOQYYINI
vosxvSOo2G+hWYPnqpVrZcRS20IjH09yG4IEpKTCJ/lXGGhtBYiXbJww+47iHNpm3zscAMDblZ8V
hZhHEUmAOXvuuiUlsUKhG/GbIQT1HxlftPwBXEW6NTM8MJRM3CSdnGwA/rYrPF3XYVjbG/SDxwK+
qtUBiYz8RyVLBSYZ1q8yDX4j4AiKE5yOwNSDzRqr5d68qJF9TGDVEgyDXqBKCSPPHG/70ERLgvlL
nn6SaPZfdA032MwsXglRX6t2TArGF2w36bMnZLDdMVBSFqbb3ITKkQYoGXfIznjez7DiBVCr8IlO
Ru+7Uo+fwIJnu16O74ywd1ZgLni1kzmwGv13JWaDzWtM7cDOrQBCfQ2NDIZ/eCEbyG0XGBGuUyuF
uQbzVJO1Oy+zHpUaeE/WJC+iTcJVVjN4CyjwvBGmpDx1tMQiYpqTdgl2S7Jxb1SoH0mZhV5aSRjA
CE2UXocveQPZrQJFXCuNilsanCsV1no4KgS1jZR3b16ZvAZTr0rpvxA8CC+y9LpvfX8rdKdctXdB
TTwoLwEaV9C4YFOAW018EBK8/awblMwtXfLdoGguI1JIK2VyDzfiu16Cvghip+tAxCOulK8d1YxW
BhqJq9LPsLqUTBSqCUe0fvmM+9yvsqu+2JyPUbtXAYCRhNE5n63WiP9hKCN81590Ow0k6de6aSGS
31mfNUf6rgNphb5GWKarvKuaGQWhDft1H9EnA3xqXZGw0PV2I8swWfTY3yGsjw5ro1ymvCKukSr0
10IL01UQ8OaOlyqwSqBQHdkCqXJDWfylY3xHcK/Rsa+vXjCFQE/Iws9OHR3OAahzuJLc8DqYXdSW
DtXxkpgcLZ2k2MtoGkyiwYYpF9yF8ObDRnttLPQJmnBj9c7tmLHwWpASyKE7azlFwW+oAVKFlrPD
pjTbQlug0ywQML1MEGlkkajibiWInUoanqEJbjSiYF4nomGPULTXuM7WEMx+hjDauFFsfZFmrBr0
HzQUxIPhKyLin9A7sO766R9dtNENciUcv8yQl3KSy+2ElIrCKHD9hhRTzVwighatiZp/6gFGIaxY
FEBVaT4jyLYl3gSCG7qRtVhd62gmsx+T3Mg5dEE7Xg+CQvLcI0gTZzuQvfFaHyLYfqRueqQP0LGg
kyAphteqfAFLP3dR29gWdgFDSTJoeyG+54DNdxEy9qsOpoifJldGy87YEkRaV8hwKGZ/iZYZ0DB0
4LaR4T+WdvAlrS3HtbP+B3BkPDWn7ahvzSdonchqqJyumvZTpLavZZmYsJ0fNQRn1qZUhlvk64zY
5KBEoq0z4Gd0iMp1Hr4VcpVcAA4zwQGsw2EQruojtp2r5U3Na9gY9vFFXuK6o6UtuNsJtZwhaAV4
295E4DHWynTESIH7eRGhq8R+VftCv0jb5havl2Yb6/GVJSPwwg8QBzayX6Yrx9+qWjYRPS3QX05I
EsTpU824ArU1ya0axVrqI7S15GRX+qp+ETyB62Z+d2N3Y4IKZ3jh3aEH8lqFvLkbEnmXEIB2RwcF
ECkIST0g+2I1xVUfiG1kVoOrVdVubPpsHaJDvLbSfstLG3icnEW/R26SQ/XIZsb5XKAEu/Zl9VeC
XsOmKRMFslR/QXILWSxbDi84PNVXdo3tFIJ2vheBTlT7XYgQyKSzYzipus6Iom8bkX6TmhEJawlf
CQu67dZAMHmNqWW3AhWBeGbcGczdULrXUxByysBWRUBVTe+ML76JsbXoehnhkmBdppmyrWH6ciwP
bkgrkmeZcmJGdJsjyEBg2tj4KKJu21H6DQUY9SAZNFLTdhsUpmyo/smj17EDtTXhFTny1qQMriES
Obe21j3HuYIAL1YkuDomLxP72xVRq19Yr5JMtIwslyCss0Wi5h432MeuTf21MsIGCixeQUp9lUHL
Jz6eu5onfluoDq7kOo95tclfAcG329JQootRH39pLVgqLXF+Wob327fR2mm08svQei9WH+HAUsav
2Bq1ce6tuwyIX9H+Lk2oKYRO160TDSvJ0K9tMTzACt2kuWmv88G/1zzkysJcDpGjlH5aLBBrZ/Sf
jXIS8ytURATJ2a0swaAzwhAzSAtjpFz5JsVKjxhzdVcEMsNYhN0dW0M5wFge4L90nFXWatAYF33W
P6V2jGKj6NHT970SNz8hfTPZlRFqwoAEEFn1oONBswqtiUipOv49exuQV5uImc3fPCMteFNiL/tt
RI5vm+h9eqnokvIVEzfYnaoo/O9dGqs7hHnMi/1HX3MA7pjhSz/E0VVMom+j16N66yt2wLDNn9RQ
ST6VvoyzkzoizD3dk6bCEeycsbvHtzG51goZrQtYJWBSnS1vL5rLLieveYOBcBFB+yeCcBdW6W2Y
2ta3MBhH+Ip+eKkmefzNhqoq5z9kos+PUCPtnahy9cLp6uh7A+gI2ejkFir4qz25l+Dgs+uI9d3u
P6FB8efSCFuJJBS5uP2l+j9/tf+0v05e/s8P3y4RGdyRCTUPypr+SiZodLv/K6Qb0kunA4EbdMou
liPnFoUBweBUSLyqfgNso7owpCrljTOuEGeIOQJJ8rXj1Nt8kOEIpEZLCCtG3YV39kT53jujfCej
v/bYg7p57EESo9BsH1yqg2TX9ZbYGMMYbN6eqTHUXeNb1p9b21+fLllWZ92WHnTd9XST3fQXB23D
X2QJaaH98+yvm6Qu95feiv77h4HHjMxsWVk3l97U3FFgXrCWhHf731tTc/scRXjHJgG8f2T8OuCo
4ng4lRuXrX3rBF6DZex/Pv65N4Xs6P7b/T3sy5ZlkKRTm/75C2K9ZL74+Of307f7j28PM/1FP6Va
//zAj9o/H9+KnKTIPE9zbkPoueuqSasdmCLxWPhQ66VG3O0/yb7jX6ZYkRUDKe6u2ZExRF28CuWH
tHjGi6F6BHySXvDyGG32H/Ejrh6JxBQXHU6Jf64lRl09Ei7k7drAMLfGciRAX6noL+qYw+f+d4Wj
lI9wZhTyK5MJ8/STPwXCV0a6m8D+/uP+i0Z1OPXICW+3U3X7OpkT/q5OcRTcX9v/w8EoISYjiYNr
sCILvCVqgERTHft6PS8GrWF7CEFN5e2/yLu033ko/R9ci8uC+DWJvvX+Z/s/HmLb2HGCIW81/Xb/
jz0G3q7sgbtVQyno4SoPMUpCkGr/u335kaThLWHbqOf8/btOyisXBiDSpH9f05yqdT1Px9RhaqL9
F5rIZHeMoAnti9pfM1RZd1n2EAr9+xnswiJhZrXdwW/LiMyPRb7loA5RyellNx2L3+pFiLi8hDTK
a+DffRGNaAhnqgKd4O86lLGVLxWHA9mffo3BW2CKTRL5rSytajzY35g4vl0juhVdgXUm871vI1Qj
coCq3utb0bKaoJZuVL/ffsUEG3BIcv56u4RZn3bFu+XPt/uEnGCjgKV9f7uk9UVwPQbi21vxRVel
17npvbyVlZFouW4IC7xdqoakv5bM/PO+rH0fEBZSr/Gu+vRWfO1Z1rWZ6k9vxY+BBbzdk/902f6H
KuKS2BrVD2/F+yWG5WmF9frfrZzFbY+hZX6nsYrAplY5pcPiYCo/g52TnpVOuZKcaYMrBulZztGh
jvV2BBLEl3nctmuRJfXl/luPV60tqDsFIUK+LSAO7KrEaTf7b3XLVK7Yr0zWW74dhRPfBZL6sv+y
LScFm8mQUsF7mQQp4Zq0rT/t/1Qtm4dQONn9/k/Jz6B2h2Xa9f7LRJ2ggrnWu/tvg5AoFdk//889
YHfek4UOpfX+28rjhEzMgszwdA9hmGf3TiY/7D85Zll9IlK8+nMPMacuuZHiJ3V6ciMdXrCvT+72
5XRFZyLl6akTwFBCaTxHpsqJjN3+2xbttIukxft0/60CyuMSq5B2vf9IvAzacwFGdf9R43z60KXm
n5JsVR+fEWr4cwuk36FpprjITrXgufwq1Cy+3VcSCS1bB7ZiXu6/LNUBsQFOfLv9R7yMUVzB6Qzf
AH4q45OEZpBO0mH6SL+Nt50n/dh/ioISYeqwvNg/6P6ShVUgyAPe9EZtVZpSuGlI2X4HDHVvqjlJ
3pTja+9wGmgzbLqMSr3pujS41NTKvBkSFaoIk+SKDD06QjGUf9kyzWfdj5RNZKTNrs8b83n/P0nk
SIhMH/d/t//F/qPo8/peESRGlcBEGErunsuMMD8f9oVZTnKTW6Z9v/9ruEuIsclGcz3uix69eiOU
wdjtf9CTcSQaqYLNm36vFOZwVUHn+lPcGCrWnaT4T/uSJDT9PxGU3X8wWvEHtf7/vL/nofj9r3/8
lTeZqIan39i6viPyqdYB4nXzQ/z4L/AChMnufqT87Hb4gSpV9Y9/X7z89a9/TD/4Q/wDQP1PxTJV
6HuKZlqKbf+H+OeofAF6Hpg5qRRDNw+If/Y/DZ0Yps33pmaZDij0fxP/nH+CuoewYZFfUlXDsM3/
E/HvHS5Xgjxo6bbqaNzuIXwfk9EeOExTuJWZYMGTx+nXQiNa94cn+lf/3x/zCiew/Bur8K14833x
WVT4ZSzHhcukKW4kwDWT9XpCCq/NHE4eB639bzbjf6HxBoYhE/W//jHd7Ee1TLUfcBDwCkI/vMay
3lDLkgpqW3wN0pyUPfo4KkzY0hiNB5ZPZDKP1ziRMz6qcUbaUPvIyMmyAEWWHE8nIqQU10EyYWGP
l6+8x0u/NdyMVlGKqAoQ3crdPq4cDKMaxaxdAxe9b1ILNO1K8Y3ut4bIwbOUdOKrNgJ8XdlFEBWX
MvD1L8dvY+kxZ2RQKdElxOib0m2LhlQvCtQlLOZoQEP+eAVL42N6/MOea4VRJcLi2O1r7acMkbvX
CBU3Ha8CKe/PrGRGVOiLKDMDE8G9MswMfYU5uY1GbQdbKK1gUhx/koWmUpnDh08iRGOjEJRP5jhK
i01q0T0YI7n846UvtJPK2nFYeh6C+BWVlLt2Feqf4yEd012U2ZZO7gQFm93xWpaeYbYYcHIJkOny
8P2QBMRNAoobOcnCp/NKn60FUSRlBDgRj8tZcB5LpSi7TWBVqJodL19ZaqTp+sFgUrKi1wcpL1wz
hh9174dEPy4ryfe0rUjTEoxyV+RQ61BdIS1OUH6tSgFAHh2yknxtpARWt3hdeUSDEOBFnkAStrIO
wF/4J25xGgwfLBvq1PAHdziEoA4h0xSuN9qcsJpcrgMijL6OMWssOfn3IUDdaRt7WaHdmJYgylLo
oTo+Hm+hqaU/qn62qBjguABV+KVr5hXJgMHTH0cbICJeZsW1lDXOz+P1LI0j9f1jorBUxFEXla6f
+9lTKtmphXtSXtjnrb7qbNXww2KMldxBPxU4HrpTSpZ+ttLAPrHqLY2j2XohOhNbV14nXY53UOyg
miNLVEV/dThVnFgtFqpQZqsFJoxVgpF96eJRXUPRkihZrkaiqVFgWedNZ2W2aCRjZaE4ahckI3EB
XoXGpNQdpznaiMf7eekpZusFm+3oEY4pXR2/vHo7dmlZbJAPwe0jDuXo5bxaZuuGKsv6kFhG4Qal
UYMEwq/Tvq4ZygkiyI0Xntglplb5YHLsV5WDudk4AwlgIWdIfoE1WhsKschPltIDfc4GRxrWntqD
0pVyRZWRhx3G/MyxMFsU2kAuFa3wWLbaMHu2QoWYKyGv0lnhwkUS7HgrTq310ePN5j6IwU70Ggoi
flxkSEwOqpZL206y0mKTJgpKqwCxxfD9eG0LK4AyWwFaWypUry/R964LGz3FotY9BJKC7PN55c9W
gL6woNWjauhWMS/Wm6io81+IW8MbPa/82RIA2qaQsjIs3NBxQgLP2Jl2ZpJsj5e+sA1MQh+H20De
12paySAPO4UmmZLfSthvVTsT1mcUvUfTjUNAiGt6v5hIyIWN4KzndKf2gYV5K88WhkzFVxPYJ6tP
0TpfvVRTf3Xy2CMCJLBaP/6MCyNAnq0NpiRZBCIG3smrvPMBn3X6VUfE5/V48UtNOFsUsqSNZUtL
S9cOOXGv9abWcQVO8B7DJQEteCDbIYgrz8M0eAU/MP5mgXr763jlC3NJntr1YKkI+jAeSp0XDdlT
1HSjm3WAr2qsDP1jCCNK+mQFIs+fjle21JCz5aGQVB/sNCSeUE/HnxEnqs+Iqo3eiTV86o8P1oVJ
jubwWcxSlULCrqUrkgGody+/pAOKu5hPQOsjgmeGu+PPsTToZksCxKMAwWM2bdtoY7HV+pYEuYnX
H1ZZigwC67xqZivDYKSlqQPUBioAw7ixys/CtvdQ6zMrmC0NGrLrdYnlgYv8mlKvkJ/qvZUGwyKA
LSfin8cf4+NugS/7vlvUEpXBELyIi0pymn1WMDsOtlh4Ec0SUupZF2MH4Rh9cR2+2PEqpwH1v0cC
muvvq0xt0p+awvu5HCnZkxYlSgPXTkvrEyPt4wGAstb78p1CRFYNv9otBlRwwGkpVre1CxVB+bGG
v/5w3mPMVgY/AfeFwkjhai0hPqfGCAhgRnHmQ8ymfp7iM+5MszFDzxm7SozlijETz/mAKsHxB1hq
p6l/DlYXD4P7WJ704fFfwoApkkrYht0nqcZ/+HgNSz09m/OBotuk9EXhFj2Qp8rS5YsKf8sTpS/d
/2yit8zoFJIwHVBjuqCymiQJktNk8E+9PS/d/2yOE24vnVRipIZxUP5IZZDgoCvD7Mt5zTOb4XaZ
15x6e96b8eC4zw1p2JYOStKr48UvTG17NrVheUMK5IDphkP3OnoRengZVO6wh1MovNtMOiUxokw3
/MGMniKOhyNpQD7esfKMfs6ih1ENv9recKHa1UMd40PSpldwql7ZROO1peBlcfzxFjrHnk3zSO49
4i0OkSu4BE4k/cSc9Ol40Qsji4jnu+cRqE+Tu2AFCSy9gSKJgalSSMqqksiMHK9iKuqjJpvN76Zv
E0/Ff8utm25nhGLcCASrL1WC7gUent+O17LURtP1gykucuR1oBQTzsFaFhkpAyx1npab46UvPcNs
emM2FlYaiQs3L8PrCCeHzYDLzESgA63ojN7l8WqWemM2zzPTb8Gw0Bv+MJakcvWuuC85YdTIbqMz
fuZwms11qcVElQxI7ip2tcU/BPgRb/9n9vZsppdagSBdDerH9u8LZbzOEHRUFGTb1fpEXyz0tDWb
7EEmdDBxXeGmdoW1aTp6fXudpWbVucd7YSFSbFuzSW4jm1N0GJy6UoogUBWqzRV0QnUFlxc1zURN
njTVCu7tOtG3SjGanypNOBt8gvuX43ew9IizCW+AGVSqDJRgLQpwanVePzWDHNwcL31htbRmc16x
+qbNEwazqqXSvR+hZ4WqdD7K6L84MXK4Ite/FWMPuO94hUuPM1sBBkyrRy2QqTBWJn3Xvo6KlQ0J
6bzzPjHa95Mf0jZE5GmJcUzQDuji4DMcCuXGiOxud94zzFaAIKvDACQsYXUbee+hAkVRi8w/MfGX
umQ28QHwQ3EwiJQ45hh9SgcLTQCwRErZ7LIh+wk+pTrRFwsrmTWb/AXkaLmTavoiGFiOgU+CxNU6
UMm6/7nnhWJ7vL2mufLBqm/N1oFcl6Fhdj3tpXqqiyxtteKs8jXTg0l8+XEsgZXGpTBejle3sHJO
+b7D5R99XS1ovYJ9LAQqPLk5gQvMkLj9LJXCq88bBOZsYRilNm4jlJXcXuptpCB9/dIm2Xhi3VmY
JuY0OA63sBr0Klo+rMsV+hdFkTeXyArFF+e10GzWy9iWY0rBwuzD2Ns0GTrBnIgC17L7Uy+RS50w
m+eqlBu4WrGwDOgZ3CA0EDzkhTPZBGbk8o8/xlIjzaa6asFR1gYncetaQ/uTY+4Wkf/6RCMp8sIL
njmb54WtmrUGwNxVEyeDI+hTU9TEbiojkaPGTb1rDG0EStoUvGQiWWBndbOWsVT+0UuBUIhsZRba
ElB+UBirNByQ7FTTn+qgRFUxj2wr2nCYwt9wrBTM1WJU3Y0IQPRYNJ+TcDRXQAP76zDRu42PRNdf
TVdXn1skyozVoGs4iIzowWNiDM0d/WswY6hRSu0tng7IPybFaBl7+qKPMVkSou2uo68Uk+26Qntt
vFIhCN4rej15+YTN1zGDbLeWFZF+LdNeuw86tIzqxJRekw5fnLVdpObjoEpoXeoIPOP9Z41f2r4U
X5qxz9Fm81XzHgx28tkfjO/I0co/8SgZrqg7+p4Ogf2iilRay7UBhSInLmFkfbHmAXkJNBxvZ7ed
jLd3JXYkmGRgUHJ8aZuJbXAkH7ILANjqEzpaNpqhZvHZjFQoG+h0dsSonIllZZLKxdpRi6oVSr7W
c2hGBoa48VgjdmILAMLI+5mv2GhYV2oa4Z6TSHYLFy7yzIdOz20sJfPg0fcCiAZDqNlfUmTeh0sp
cHJETtrU+41+TXAqHrAwQYzZ+tHXum6PepG6grzzxGbRN02BQgs0HXHi/Wvp5cWYrSIZ+viQtuTE
9UNkHq8sYcOAGbGPwkLH7xWSY0JH001t9MrbRbZX4bk94uDjBkMOx3WleTbma8cn67T6frAJTBrL
hytaUffwJdI0cwt/FM8iU8M7Apg/vA5hmChE1wkWysRA1YHx3nlVgb/M8YoXGnqvmXawlOJiG2Zh
6OeuGQFrtUjQXeShPGB2m9QnVuulKmYbHD6vXdLFIa5BtSgtrDjR80dkS/8G1CrSz3sOY7at1ZVs
m74WZ25oK6h7JJr45Ttpdj06EnS84221sKIas40hUWJDalU9cUezkXFC0SxEzazGLr6dV/5sVxA5
5iG6PySuLtvxDt9s9AoDqHTHS18YYsZsPxi8tusspC9cxzNePIxt1gIroo2wkbkHrU4cO5EbkMF8
TCIsCo/XutRms13C0/Ez6jBocJHd8tEvhFhtZLCBj5c+TdUPpo2hvp82TTdKZqk0oFNSTGYR3InE
r7ArkaIoNYCTJtzTVdngAnuiDReGsjF7J0QGsE804NDoUoGZXycFqHC0fmLcq5o8Tb4cf6qlNptN
GMUIu1gnCu7GeWpce4mVPADYLX4eL30arR+0mT6bKQHUCQMNEeHC+Ta1VatUo4ftMN6gcTP51+VQ
sJoTvb8UBdJn63hmmPgYR4m0kyM1x2mtIB3nsTMnwQ9kiT/Xor9A+aO4hI901eni8fgjLjSgPlvZ
R6WJ6iDvPY4ECAJgiynt0JOqTjzUwiDQZ8tAbNQO+lBq5QLkh42Jf4tvbG0vdfQ1fiKA0o8/xGLb
zZeDAjc/JywqV3dMtBvatCx/dLEWoBckW5Z31U0R4ItEdXDESMJA1y77cgwQnQj6ajxxE1M/fTBY
9gq8B9tDYWZpQ2IudzNEob+HI0JOED8DHzUTotypJkoMIU1xgRuZ3p+Y1Eu9N10/qFPivVUOSWu5
PjYlz0qJt0TinJpbS6Nfe184inwax7kycMvetNYwpfDntbVw25BwDyXn5XjfLQ2R2bpk1GFjWJXm
u+gUwvXWWMa/IT0ByTr3Uv2EDPJSJbPFyBaQZIgSODs9zKmjTLR1EvfwilM93xx/jqWumK9EXTqk
JfTfXe+h0YOEtHTr9Y51Yr9b6AvcI951dJ96KmQqfMU8SzG+oqNkCd77VRGjcpyX7QW25dh8H3+S
hcbSZguRU5ooSEqyvSuz0ER+gbdfBIU0/Gi19sS4XdiM5nBWRQPKIIpJR072jPA3nMWyuAJ5hBGF
JGeF2JZE8pvLHpGUX8cfaqnGqWEPZkqd+qhUOK23Q3ZLWWe1gRBzUbegBlrEvuEQJzFe1ZpjtqdA
ZAsDQputSW1vB0lg4P1cxwB61sJuxV5Vu1ZO7LBLFUzXDx4pqHpP7mMW7CqTJ4l/cGjxJu3LdDxR
wdJAmC0AkTqqFVIE3g7srLiIndhx/QBvHztqz1zAtNnsLw01j/ohpZHKHP51OwDZt9VTAI6lFprN
SUS+LfRUpMy1++SlbSM2OLPLTkQ8FwqfI0nHtg87VR8yaOxDc28MnXOBVpZ1ou2XSp9NQuxeYzP2
CBlIqMtdt47suEIoyvb4bFjAYNoT/P1w7Dg+nETZSycyoZl+FZMQnFqA5HVi0NhBybsgzqlgGzU0
H8xCUa9zhLIRumsjV9hYl0DXhqbmtC+46p1YExaWOHU2QxELxO4xs1OkNDuHyQnj8KdQQ/8xVmLz
d+uHsXlip14Y13PJeBvyf+1UBGEKvVTXgY81t4Wi06Xshd55yeE5gjTzJUcCRkOIR8c2l+T/XqZD
ffb9sX493odLTzGbnQRlABuwcrp6RyBGWGYGFDiR3aFxmhNdsjQIZ7PTUzuckWwsxrsMGMgFwvhI
UGFf66snRvlSn8/2ZeRj0VvqqUCureaL0cIZlnhdWhdVbNwneX4K1LL0ILOFIApHlUXG63cIKAby
ysjVrtyYcjNaJ1pqoTPmQNEcv8HGDOrIbUfT/BUHsn7TJJZCJDfNzBONtVTHbEkgvlWYZuJBtxyi
7KKRYYnikYMSBM7gpvnjrFGlzBYGq/ItQnqIDchKHoDLwNki3GBNjSyC5qMIujlezUKHKNOAONi7
cKKoZVXuI1drCn2rd0207mT85Y+XvtRS0/WD0mNTT/y8ryLXsCP7RrRjfs85UXnECdD8eryKpQeY
rh9UobbIMHc4Zrt9pf4oAwInfqnfnlf2bGYnfidM1UojN6vr4sHuMbGR9bw+b2maYz67HuRiXZkh
e3mJq16Q65WFCZ6E9KMTKRhRnfcQs6kd+fqIApmEqDw6/ACNbRuNm0zS7FMp24W1Y38WPOgBArZW
EKHy6cI+/OHUI6q2cXSj9/1d1yLgevwpFiJBcwhoYaEjhiFTwFNod6PS/e4yHdcjr9mUtvJSS6q1
8qNPujQ+H69vYeTOIZ9F3HJ4DbTQbVoTyHyAMg10XNSa5QERqeN1LAzdOeTTwvQ8qSSyNP3oIHrl
4dyuVPZ4eV7ps5ndq5HaK50fYs+jSK6ScbIj8aydaJ+l/pjNbF+yFN9MkN2xxtJJcOI2hX4VBo3+
U+AcZ9+l6Og8ln3gfB9SRS5xOLcJ1rvHH22pc2ZzHu+4rmixDnFbRe0v1aqVHkXbhoj+R9bn41VM
a/kHQYQ5zFPRqtaIgRYBnRHbyrZ+o5CO1/ogfjgohUz+uslKH/rsvEm6dxk8mEOmiYQ8gp++Syak
20pK17w4Q3wSq7800mZrQJ5ImmwljABJj7B+8zUyNK2Xn7BmWjjS7bNtBzffe6Xhl0Xuu2msPFR9
+mDUA7p5svY1GK2XrNZP1PNxt1tzjGdh9kIXAXGQHK78BiMQJF1RtNn2XVCe6IelKmZbe9oMmB/L
6JV4GQiNlemk3l1QShg0eXlTa2fWMtvbKx19qQLpcDfG89u1hryOt5GT1liID0l94gXi4z63nNn8
70ZRtGj+SDtDE/iE1cgbdsN5qGFrotke7roWitZoQDcSMqUGNmYlojIpVofR4J2Yf0t3P5viZcu6
G9lUoNZ5sNFRVL2s+77cHZ/dS6XPNvYqKRCNiSRnF4RleKP1o3xZIq181rpuOer7xkl7Pxkhbzk7
BKEQbDEGE8AH7s3n3ftsLoepidA04BRXQxzTRldsbZvKqdjpUsPM3s/VqIVgJdXSLsPheld4YYbk
XxueOKkvzK45klMrKwUHp9HZVbUmgbiymh67GXTsgpUIrPRUYnLhIeYwTpKDYweLhliGqalu23b+
Nsfg96yXQry83vduA6dXc6Ic0W08rVFgdXyUjNTsrAApTPb3pSt2L0bheSxAVclLgdFGol/ja9+i
pZaxLZwYoks9MZu//qiqLcIo3s4crFe/TXFOK1A2VqRTmbulPpiuH+wJ9GxNXjb0XcRd45UiOnjQ
aFKdefuz+RtmUVtKBcmSylS6r7HeTB6GDq7RgSYezppm9mwSW6OwMTjU0Lcq0FWFL/9SD0I58/5n
czgvDKhxI4WXCqKxdnGtp94XHezv8Xtf6t3ZLPaaHCCTk/huAZb4sgbTeM072Oj27XAKK71QxRyn
6QwYZFvI1O9wnXoMBgxThvIyKZBcPf4IC+NnjtIUdhWb2OQ5O6eL4pu8SIdJslTCwe688mezuNT8
FloKu2MZ98aXWoTGkyjrbnte6bNZjJVD5/SByf5Sjf6NlQ6lGzRAio+XPpXyv99NsWZ9P7dSe+iG
vmdvlDLcpAAIkRQqUFyPiqvMV/ITK9FSD8xmsJqpeqeEBWMUGQOQ70VUrvxw6OUze2A2hyedItAj
FTt8Fofom8W33RiGF+c1kfq+icKe1sbCTNopk4pj1tXgqzzzsWVFQqkzOhF7WJoEs2msFnYkRfAT
GESy+IbbWFJjLRSo9o3B0ecU42ypI2azOUpQyOqa0NslrBZIFGLlGPhWf6KbpwH/wWCaYytNpx10
OD+0lIF9gZFV2mMZStkaZaZthgLi51KxvRMv8B8fqlDped8rBh5wzmCBTAqiEK1WKa6uHHBMlxZR
8C3mZ/jkaJNOcpJpJybiwlSZoy6HjKVQF6m30w3zydDINYnEx9mhfMAV/RTqdqGDzNlsR4VGjh2M
Aneqjf1x2CjhJjGaU+H4pdJns13DUimJ9AAjQTFom6h2LFRXhXbilWyp9On6wT6dd16ptYAOdy3u
OhiXQ/xqEy25Oz4Nl0qfzXEALlVhl6TeNPz4UBAc6eM1tHErOhHkWAAcIBf0/v59RCgwL2JIaV77
rcmdF+GM5daRxuukG1w9xTgdLeTnAYtFTMVfjz/W0pyZzfuyK3MH+T1pB28rr4CoQtu5En6MwyTm
UmjOD4aFRVk4GL164kEXlhpztggIR8IXL+wkzM5b8eA4befKulQ+KWl1ip+yMFfmcDRNhNpICNLZ
hUOCTq8h1BShQ682v6k8zl2XjdWJ9lvIeiEP+77XStTgVUxHPBQnSzN4Kge1irdg/NPhoZDL9MGT
9EK5xDK0GBFBsopJ+M8s+5UdQvzf+Sk5sO0QZ3L75DehLjaJGYTyBpzJSdTUwsidw3E8bOK6HPeW
XeZjPJQqfbViLz9FKFzozTkcpx9QfCepyEFIa24kEVzLYXM1tP55R5Q5SrSqB4Klvs74BPj/vRIx
jDVUQfMvx4f/x7E/a44pdJTcV5S8d3bCl7f6qP+sLIkERfQcjam3wqHiUWRDcSeF7VmRcsuYLYGY
XHFa0XGnr7Xs0xj0d6ZT3nVlXJz3KjKHGWrk0dMiFc7Od+AZqcaY7CTJqU+UvtDZxmwRLAGX1z6o
9l0/4q3W2o9mIj1ysj4V4F8qf7YEothldIPVOljLJf/D2bktx6lzW/iJqAIhCXEL3U27HTuxHTvJ
ulHltDiDkDiJp9+j11V+djBVfZtUNQZpSlNTY47vefDqO2dsTkx2O8G69fOrxW7Ke0jcRYk8DfiH
SACmC5OjQYP3B2vw9yfURrCx1eIG6FE+9y3eQHjmZ04wkbjeSW82/vq1crAffeYOA1YaRwr/GACJ
fB4pSKK5DdOd2bmxbq71gu2IUzzIXTiMTlnwGSbo+dkHXuBToOcfvPT3Lss3Nh16fcM/dmq/lZUB
804kqZt6x7kb4XUE63oATGA2Twp0dMICeW9f3RgRev33Px4mskx2VCsUD1XmfSN+UP/ochnsJB1b
g7KKiEIa3NMRdAgwtFIf3HZeAItw2mTh1V7it/UCq6AIg7SBhluKRFGuPlPJyUcXVaHk/Qm7NRar
mCCcNlPjYFbppYNZhxqa8Dyn2qCKm46ArpASfFMbODsryNbLrOKjdshQ1iNCMOXcAnmnsAJWtN2J
vv/8jf5yBFhr2vIRl8BTWmE9d1vzm01zxe4ouLC/lxJ3BqcitZ+Iq478CgYDoShI70gmrQMnUEuy
BE1tP4MhLPWHQrXsQ+h4XEQ1p0N/WBbNPgNTLejOn7oxcdaKuKKa2aDAtklwTZp/mboifIGU1aBQ
D6zh+f2x3XrGdcz/mPrz7Aw18KYyqXM6nOB3ziKAh+Bo7+xqirYecV1J/nhE5XfghS0jQnkCahD+
1yClBv+StNhJuzdWpLXirRRULcx6OPXo9DhW2RShgLIAZDo+wYT7xkK0v1ojwFlcpChQ5Ag8J4hK
NrdH+Gh38fvDsDHn/dUaMfZB4Xk1kwlKHcgl6tR9kW7QPb//6xsBvJa74X69CaQawqQEBQOW8Wg8
SnkQzcCNRDkOQsZL395/0tZ7rJaKQKSAs8xYtgNYnH53geiB4W4mX2779dXKMNAWJBqBnL1MxRtj
av44SJF9fv/HN6bRWlinRlq6NbCFCc/IvW2mD8B/ALKcw5eI7kkbNz7P2qjRAJLjgBMZJg76PE4B
7K8e5mVgr++/wdavr2IZHjCEuAVSr9CnZVIDZBgpJcPj+7++EcZrody8jGBTqAFSVjn2X3z4TX4n
y+DcdxoAvJ2lf+sZ13//Y6kA8nrhZgqBRqh0ddfWzQIOWDscWwz2TqRtPeL68f54RFlL27TAtKJW
BioNbY6wtP8W1N3x/a+0NQarQJ6ox9TUqxAm+Ty4T6u+upOqdHfOxVtzdLXPC7SCABeC5CsoSnqZ
4Yj6MMGhCUABC7ELCklh8v5rbH2lVRxPBa5RA6dGSTc13+up/uq47gc0u+yJiDcOVWQdyRVkWEBT
YDVVCsTChUG+HuUdC5qkUWUYxmi3y9kdxsfVJ4kuAxN1jUKt4f3X2xil9R0+lwtl3pwFSUuQXYa1
dT7UAJd9uuXX+frmvpOhD+A2DZKrCvPQpY5/WIBi2dmxN+bAWvMXcolygp6wnTppHoGZhGPK3DcR
4/PnGeXFW94Bi/X/hokzcO1JZxEJalr6+9Rb8E+X0e6cU7beYbVS1bM35yA8iIQ6FWiicwZqkHMO
K3QgpTS7TeYZrNV+dnRITUvcqpC0+ain8DWsu0clyeehgvDvtu+0XrEyDpC4Rrma1mF3bDvJEx1q
vZPabMxTb7VYLS1fPC0NFqsuBUi6r8kx4/nbbX/6aqlCA8/Ea9IHyTjVBvzqOq8KCD9g0HlblK0l
f+k02nqk4N5n4yyPWW66JKvL/vNtf/5qiVJOpceFdAKgVEM+sHJpjnz0bnNHDdYyP1Q357QMoGqY
sjY/AfdeHScz17fNmrW+b5HaDCHHuDKty4QbRZKrv+vOxcNGdK3VfKaB+ziYsyJpA/HJrzxQX3X4
QINyiC0Pv930+ddyvpoaZBtVFySdNMUXT2X+0zQotbPIbew/7vXV/tiltY/ahSo4Ry+9Mz8FJNMH
BzrIe1hH6Z0tbiO21jaNxB3cCShmrHBG+OC0tHP2xusc8sfbPtAqdl2Ds6OhPk/ENA/pcdY6n4D3
yvTO/N/6RKvw9WXmgVKNMmEjBvZtoS09g5yT3ql5SZ/ef4WtR6zSjT7tO4peCGw12HtfBppLwDG7
4pCNak95ujUKqyhuAxrmwseBQZK2i4rJgGs8qr3K899/na9NC8cGK5u57gB+GhxxcPiHMNfujO/f
owykhf+dotS3c1XMODlPdT+A2ReS7C73xiFp5z725rBiO4vF30eBr6VtYzqUi6vwEihyn+0cHK3q
voW1/+P9Qd76RtfH/hFqpZzrqi8XHD1hHPpWN6IoTr0gutrZ668Zw/+vt/Dw+tw/ft8sTTU5BWpT
PACO1KEfJjH/7JbqG+6sz5WwSRd6NyZeq5DwilRDVsoDFA39so58B8jryDaZ6944FKuACByJjoQW
55Nu9gBczWqwq8RxlvymRZWHq2igwItPgw0QDTPqMYcsBBAohsEvvY1Mgava/x2ModSi6rVA4hWM
TdQpN4izcNgzx9qYqWvFW+lDJSNSBDMuu7N4EOVX67IvAVrHd77/RsyttW4GyGrVzch9/YA+z40Z
Tw0c+tue+3eOdXf2no2AWEveOnCVvbJHvapfHDRRaTSpuRLQiffD7b/s8y/xsNa8ycnyqpYTLh7L
MAMp1zJ4Os3pFQDNPTj23AsPrBWIloFvqBoBd4kGvNM3pUJH/4v2BvI1nRSsXyUV6q6AEgbwbx16
RxFO9W19MsDR/O80Qd/v1AsQHhLhTMslrKmYo2mepr3+ho1PvHbUsiXli/aBkgqCEsUV4Vr2bai8
2j2+/5G3JuJqTevqwR/rZRZJ06Iv9RBg/EDgZg0foi4AUWRnC9h4DbFa2hhMAWe0dKFc0YzmVfpk
/FYvE3+77SVWq5nQqP2mKUGsdhlgjhIFOz+/B/vr+f3f3/rrV4uZsdbhyjQicSvL4fnB6zcDY62d
ZX/r11dTSAA+47nQCyWZ39EwDkPg7mM1BUu4E0hbD1gtZfnASaWuzEyUn8LfSAztZ9H44+v7H2dj
Bq0Vf1UBzDV8JcNEWaEu/tS5x7GoIS+Ugt90xOZr0Z+EzQ76EzKU62SZArNaQJgddWXOxG3TM1hl
KJbgTi5Ez37SwhElCWaQHZoaVNvbvtAqRU+7ICzlFYnaln1cpsCWa4C+sz3zzesf+Zdlci37C92K
DIHbsMRrlzsuQxVnFYijurtktUkPmZqebnuPVRD7WTOno3RYgrb5KakdXH6UlLofDVu6GyfTKpLr
qXCW/EqXlVM1vrLRAde+yrsQoJlldr6+/x7hxgdbhXNllsDPsilIiGrY3WR9+pv0AFHHagyOTtij
l3p6QWeXjKa2Lk7vP3QjCNd6OjAcoEUReKgbgHjv+2DM+47au87eeKW1gq6jHZ3JVWrWe2+yWmAV
1Z/DDKXtkR5hbX4IcLTV3q5GcyPm1/K5ypLCAuuMWg4F4SEa+wmWoo4OQIbvArqzqm99sVXYLIMG
Y2dGMwZtq/GUC6PPTJHpn/fH47/ayl/Chl/f7Y9sW+AamAK1zpPWDtHA3JOd6thU323VR6M0wHHT
+56ou0WbqE31B1xr3SZT53wVSPWCY9xUBNdHWw+3BH4YgWABEyuj5Y3TbRVI3OaV0oLyBIb6CqVC
/5csw9tcg/haXJf3ftf6vUeToa66I1wxTaxHWUXYVHbOJ1vzebUnqrmltofjUuIzGXVpdZK+q6KW
FeeCuGDvzI/hIg65v1eC2JwNqz0SiWOvM42aJOpXJU+q0m3aYzHkSgEIDwh9DHavI6NSFeECs33d
zrGVC/rluFu3r1NJCjSdTa60N0m1+Fp0V+GwX6PTHiVHDnFfUcAYGkfPPc/OjdBa6+wYWi6gkst4
0k36hI3uraRmp6S29dOrrRRtxeG4MNRKKz7bI8yOxtiYaU+//R+a6i9Ru9aYcbfpLF2QiqGHTQxH
Ycs6/QbPPxi4CLj/dtGQO94nnubaiWRApbwDDCiYIjfTbhA53HGdGKwujx3yxRDvpLMQ/nRlTlh/
0Yudf7i+CA4O4Z+Y7Jc0WpCltvEEi0l+fH/h2Vg716I1nUNQ5uQAN7e6O3uyesvnOYtawvbm8tYI
rFaXvA1cHhb0+oDhp4dhjlATua1BiK9Fa+W1VJcunMHnyMCfUPysl/Ql9MTP9z/O1t++3pqD3ndD
jWP9KJhB364GOrZy9xqrrzvH3ybPalVBFZB4gdY8ARai/4jiUJlFMyxlDy0s1o62TsPbVt+1cI3l
pggWFiBTGin50eH20Y1LP8WcfP8z/XeF9Zc3WcvX0CcKTSysLJKUAHF5dFgzVLEHRednD24pj/Vc
WXpf1X3Tf3F0XqTHaiHNY8Gxch1ADYG1CoNIx4KYZIUT9+mgG1CexVhgrmS1gFUqUuID2EqGAzBi
p70Gp40RWGvinIykOZWMJX2fv10n/3X6BClI31kx3naeWkt051QuS96QICnRGLSA98TJEFPi9Hts
g41Julbptv4YQriJerXpKYx8kfHcVRnxd7a+rV9f5SVhOaaAuLgsWVBahC1d2Fzgt1vcdqHL1wo+
C28/bHXX06ZbpD8npVHTQi3Z3XN92Fje6CrxCDCV+nGaGfYsGkRTd9UPVEEYedK97U6I09UiAXNp
9BvxnicyQx4STXAl+pYpWd50lcjpapWwAch7pekxAHXa3fkZ6+OA982OKnRreFeJhgJTyZ17w9DA
5veXZe6rMwb8Nu0VX0v2QJ6rGuiKaaI8mh2kE7KDWNwbD7JrmZ0wYNL0DeaOD7u+DE7VRZ1GpG3y
9FKygf/7/uK2MYPW3nMQwS/ouMN92UC68YWmgfscEJv/hNFd2hzff8ZGqd2/rk9/JP9wgoSYu8QC
rXXwHclcBcdQt4VX8FKXFJldxn4PYZp/HYLJG3eeuTHya/UdxHC4ZsfenExhlnVx7cEBHCmzpr/f
f6eNtXWtu3PGrsFZHzeBYB52ItKDYX5MlyX8xYOWfrYQKby9/6StEVrFONpqcVbKNIqSZd4/5sho
/uFQ0j7Lkje3BeFaiFcyHshOEdwJOny4Y6jp4WrNK5PbXmAV4o1QxtYuwQtMDdNxNk4Ay8M+6R+B
XH9nj96aYqtAR/tJzkENZRjuIkAjO0+Xf7OWUBqxRdngLl3SSj5MGn9ItECatIeC3pgGa3VeJQof
Ewus+yWlH7lqH/sqOCzYFJEPF2n8/gfcmMtreR7wgCLMmwk1J+6FH/16oCdVsT0579avr84QIaU1
ZjIy2GXwsg+Cpt55yFi5E4cb9bK1PC8z9Tw2jecntgmGeIDP6IXT0DsBnz0cdR/KUyhkcVuorK3s
fMoL28CUHdIRVdk4y/J2PsCHNIfBLmQZe6iijYhc29nBZWyAeX3qJwLBePXdePHLqorzWdwWj2QV
8hVN2VKko59olts7VeQKEBy65862NeCrHV1WcvYGr6GJ25bqVI4QkQeT251um6yraFfw3Qert6LJ
tWWyi0g+ep9nwI73Gnm2/vpVpJcKZq9Oit/P/Ge6BPUjXUR7Wx1grWGDCsJ4WVogzdQjh/KI/jZX
0PFNH2YtXUPBGw5AGpnOlC/FvVfmOXrpW77zp2/E2dqpbmzn2WtG1KVd09ZLXMhyEVCvtQuCgVLL
ToHbh1+ykfQ/3n+djYYFvpaxScnzYfGEn5RD3gro2gc4M6DI6ozRtV71MLSiBn6AANFoDsofgMCA
KytwQYc2H+gYUdAIzJFkOCtF4US4jQsOw3IkBhooWVm4cHpC16h/EXWf7ezaG5PHvf77H5mIk+sG
pQyg59Ek1B+tdNmhqrvbLE/4GsacFXBaAq/VT6YAF33RrJqyj3hb2BuPE2vdnalwTVW7ExaevtCH
zjM0dppmPrw/ohsfx1utOqSgTrswTJhlIuMZTZH1E6vL2+A4+Mb/++mrCUypPnNJAm+b7gA4R39p
FlyflFWxZ7a2kQT8x+v4Y3QnhUN/11KCMl750Q4UIjOSP3BtPssGGsKajuSkdu/jN3aBtRTPHyBD
4kHjJzDU8e+mwSHxLGl9FnirncxpI7tY6/HGAjcnGo7xEB+HdRDTplRfQle2Xew3BQwEqcvN3qa2
9azrR/3j4xlY6Jih9r2kYdVwEG7NYrcm9sEHBuGHGH27M8s2PttaoMfTXhazDEhilqXHFQacRfpI
hCbzY9VXZrxttV0r9QCM70dznW4TrnjPYG/IQwZtyc5LbITKWqRXDy4asIzvJk4tRJxRHhwwNnvi
3a2hWAViZebUcFzhJ8BfNTAUsU/GHacDaBG4KN0zgd96hXU8OlVggPUhOHjP9BXd+20cSL99vWkt
cVdZgBVZSevW9RKui/FV0ap4KOd6jxS3sdmtdfJjI8p5aY2XiFDn0aJ6VBl748ghckzqfnazbhzR
oO7InVbJv38rtlbO5z5hthgnPG+aIEmgQx3jmrnfuXD/+3CztRpwYhQUyqL3krLPqyPl9L6r2Gli
mY2CABLQW0aErXWBtk+FqGblJZ2Tdi8WXOOPzEx7NdK/RzVbiwF1G5AwqPEOtrL5w5w74t5tPVtH
6Cq6Tf3D1nZ3C7ouZlBtCNLulD6nuq8eFCfk+23f5zr2f6x/2SBGhbzFTYBor041al0HLyv3eAhb
32cV0j42bQ9WLG4ym2Y5VWFYmWjUVl4AG0GTxG2vsA5pK+BN5g1uMlWePHDw0+4XOt7GzmNrEWDA
dGqgDvDQaUjVl9RZmle06+2WSre+0CqvF1PL2rGViDE2abDJmDlMgMGhCbBwd45Vf7/nBKvmf4c4
YAUOts2EIXZU8NoiJ43nsUsj7kzjvZP7DZBrbnkxaixfB9/uKU033mytDgycKlV5jbUwB8eDRLrr
2I/Qen0Wz4DXzcf3B39jFVnLAzNqnBT2X9iSrG/vPG/Kjw66V07TkupjM/bDTsH/72svW+sEl7zw
cJxw3MQrgWg8LzVAt2gcb4byKIeg6Y7wJSgIDIGvKer7r7ax/Irrh/0jNEs4442qadwkB1ETpSO4
efVDpk+3/foq8JcgGIWbXs3/Z5N+bI3jvVXWTjtzbutvXwX+kNcpfOByknjBoI8dy34Ay7nsfJit
MV8FPOs6YtD/i5hpA5XMrhOe66Zc0JcYiEeYSN1mGM/EajfvGnQikDolia4p6medba9W6HuFbp+J
69f4/zdsTKyC3xGNW8PHlySzn6b/unRiqKmK3hbVALOLypQf8w7lhDs2l+MczdpaHHE7J19eZGOq
8WAzqd2PbIINaGx1U49HeLjOkPfhRCxjOKKAGlEY1pkvIfo23Yjbgo4H1xmKaIa1Qp9lbkwFegmm
4pvR9l4Gsr6fQl8+CX+wT2ApmbjRwRi3YzZHWnQlNjblRY5QU4SWnMucm29e585RE6ZlXGZjF3Nm
f6rSAUJR0+nCl7CFJL99QF1nPoS4xjrIUp4nOmSRUzpdxOtWAqcWkGMTguLY2ipuocYdTfOlZa5z
Kkv1a/SnGVb3JXoSnfQpn5bfTSevYDzvjVn9G5TLL6x3X3sy8bgkwxKNbj/Fnkt53PbTh8YQ2LB5
tD45aIBmBPxbyHybOC3YZWydTzzz9aEZ+ScQV/tIF/px6Lzn0mOvlYLXCCNIQivFWayDDjBm7k5x
2tofSzp3F8edvwq0SB6DELDO3mteRVW+ZWH5ccT/H4Fb1YeZzGOi+iaMu8r6TVTaAaA6p2wjP5/s
W9obkqQUO0qRDg+zZC8yn527DF7GqOH7EeHuUxEOVQST7tcGKNS4XUSKW9WuO4iAOZEZtXNqU/uz
HeAOnVO3jQaX91CwpJchnPMoD2AQZ/wfBZMT7N3J71bSJ5fW7NFphwsypBzOZD7EH7n/2yVOB4+V
qkr6MbyXar5UQ3gB2fsnq5ZfjqF3uqz9ZKa9iHJegfAtF3KYkZhG6G1q8YrtGOus/K4L4R2Gkdqo
k3CpA7eouKsD+KajsM/OALLUl2w22cHL8/no++W3IM8+mMaIiPceixgDhoOS7N8po2VUkCp9GlL1
DHOoAhpEVkdlH3RRi0voKCi6X3BosodeVeMxqNxXFYxzjGGbAdosh8iG7XyezSBxQWjEwR+q6uDh
aBf1Rf9G2PDSSf2ROR4kvT1qtIgjgbtcCCYGkb2kYDzietqUB7bAE9uFOXCSLv2LB1uxqNVwq2uz
pYtU4PUfqNUPCKrfgXLPQRqIWF9b/EdgmyLXD8nRMc0Ykab/XNEa5ydP/RwY+47eLZSFBtbGMEOF
3zDBKA6p+DY2tTk2bukdFUoUcU6zNqJT+U9HQvBinQGVlm6JjFf3CLrmN21xzoOK+FFT72msBICb
43Jn07GJw6D8wGh4gllMeb9oksbMR2VSjs69zarlrBfzsTTZ8+LQ54UjbHDx3yStgwXP7ZpfXjr4
kAw3+tQagdy2ZTEL+vDk8Gw4eE6xxFMF9ZJSqRPzavnZk7GMnKthPuAnn/rOfc2D8EkR2x9rcCej
DMtTPLgQjUwG6m+T9vTEZfvL6KmAZlVDG6NyBm4aHeMKLifRMjRpTCw6dwWx5OyrPDu0lman3g42
9oAYuOs8rkH+tG7s1PSx5lkWVTz42Vr+1ncS3Scw6sZMGYZohLlM4lGYwoZizl9QTmIXNTgmj7SL
1hHlh+4XD+rZL1oWoJZ60oP/iO50/hSC+khjpgz5mrOqMFBL9fzBGqEv+eAXJwMpybPusNoMbl+P
cUBRw44DOD5n0ejw9ITwT23su6PzVozAcQepr1MMA9FJ5c30rOAse3G71j0boEpOo19Q7Dgcf4Vc
huVSzldWvPSwgM6QUNzh4r1/YbbUOg4les0IJJKovCnbfnCVRq0xT1lOI3+CRimCO2346A5N+e+S
Zey+V9BsRKYN2qQFYPJA8dg8Grif3bOB5OexJ8EQeTiSf3J86n2rs9HcQ7df/xtmXfqkhWIvXiqK
BSxsz3tKQ2MfGx/ZbCyYqp+oSJ1f1E7j57SZAoyucD6yJS+TCRiWFHscK+6NhYQ7alRjHwJdmvZB
AcgFFA/jtRP1xPc/hEE/nY2fz9UpdYx/Dpfenslgls+jCIfXHvjjD45FU3wE6GPBozqd5UGTK8tC
WbbUR01E9zuA0/kQZfms4J1vYTI4D/LFufa/YoV4zCb2s+shQak7U8deFRaR6tVPK7vpuVQzWkJ8
M0TEdfUnBZbbBT5BD+i0tJFP5kRw8kVW/ovABIpg/qexeeGdQEprDmro3hySkwMsblDzNph/TDRf
l8z5uWAi3dPUPA1FA+UUTJ0/l67EJOFBfgGDQ0ZA4ZCjcj03qi2aJbCMP7MyuEhG3tB5OZxEDbfk
3Db2kptARd3Eith0wOtWHe7k0cw9Y9nN9Sfop+mBQeMaY8v7bor8Y+mgas11oGIIhb17SzWQn4Iv
sc/ap6IF0LJuO4jgG1xWpZ37yDhpsZcjWDtwLu/aoHrsgSVFL4f8PPesBrCaHClK/Id+UAwb+Khj
suQ2Iqb5adIQ7a6WF/FgxxGLet1j/8chpHJMUvttHre8cyKAVB+rpU9jWVZOjCtzJ1pC9KfVrf+a
V9bEi4v0oh3m+q7Nuu+4GQaQKsWFZ43sJLJ+n0wciX8nzBLnjIl4AgDtAL3yZ2XRW15UC3zD3Oq7
yEcgo9s+ParCe4MJbBllnldBW9zQw8SmBsXScIxrR//TS+8XrAPSyJTWHkLtnDlTAqT5sjj0BZSA
8CV8q+GNFLUVeXY9v72gsQLy0Z7ZB15XAjutX1iYBTVf0qCv8Wo6OGWzP51Uq8oXCn1rtPRzUqeN
exqxv0FjIh9GqFJ/z9OiI2zy7hnChOzkEMVPna7YWWbEQQ0fPS0hF3UVC6OCU+r2YDKCpJMewNjO
C6zytlBPbekgLrp8whVdDZZA+cBav9Fngb71U75cwwXnwivp3Kbskz+7nULPANwkY1aa4BmTbDwQ
YsSdH3rXo3ve/BqXrrjjWbOcoUS1Rzul+rvLMxUHrRg+iZH6FyJzcbb50t51IVteXJ/Qj4bM7bME
p7eISM+cHzI37fPsUfkIX05+csIu+9qgV/YMWqZ8BnW3P/Sod3yUYdb8htdBdqyzbnkQod/fw3Ix
haNQh+vmRtYqlm4RVpEmE1YIJZaX1qdwchNNfT/acTLYloERnxY3vHdT6SYw9pmOE8yXn6zNp8MQ
VgvFytgND5jr5KtJS/M5VchvVFUgEy/8Ca15ViGEefZWeLp46ZeKHOvRCnTH+lWMUUHeVzSoimnT
+vfCWdipL5mHKWvnh9QoeRh83ryOXi4uVcuyPBIsQw8LdvIPbZqr/LT4bXlIi1TEfiBJjAbN4gAP
sfQEMyiGK28yHMlS+nd1SNQxz/rvSjryZzPM889qSvGdUp8cOeC0P0I+hR9DVAQxM4bytQev5lnX
pT6JULbHMmyyJO9LdbiO80MDhBcyi6CBQFQ6ZzNn3bnqBnSxUQ2bHZ9PF3QwV0h2FkhYcUl+zIA3
jZHyzAetavrmuwu/HxG7B2H89lGNfXfInX7CPUTtfeqh1I/N1ZBuKKcAOkFODkPAnacwYPxc9biF
ipYmxJKZSkneTN6H3RmGPKC+97yfjoD6VjlIpoEqozAz7hfew80oWtBA+lAUgXOp3aJC16Fyp4jI
Mf1ULBN7wg3y8IvOvfs2ecy/r2ZPfp+J9L6Q3A29t5ylLQq+tiIgABibO/8EJT7mqfOsbGLHMT35
pwi9yh7yOcx+ZF47qofcU0odW4suQTgTw9UvzjPmfAXmVVY4n6Tll9wvHfRBpCjaXLyROdUxT4dG
RkjWfXrwy3SYL5jmVXfxBeCjMdFNxtxI+bL4l0Kcg6XcKdFxWGVBbs/AT7o0MiHT2cFYdNwjTyWq
O05eiA6Iss3SeKBDR86gF8CnYwDTuflNSrDP781oC3mu5Og5UT7m4z8BeKcfy6Bn6BXvxoLfp9Ty
5aRnxyuiHHlfFmlL1fg0LpQM33rUxucYihLkSW1j+uJONG3oRZMT1AZSTYI9qwFEDaDJ/Nq414mg
RC9imuKIBN68cg92ljOmX4kheHawDcGhNtOgK6AtPmwSz2TBrwqG6lOMZkqv/WAJdBAHSbOwvtCh
FM2ldXqhoqZ2vD4O1dItj1R6fon2zzb80HodEsN81gN9opWPTlZQfnBkWELWY9cM+tytj442BS5j
K2d5CbumBieB+bjXFj5dhlPu+B49jXyen9Gy7/g/oErFlTRhHXjYwPPS4lgjfW9Pis5O+VQ4He5R
mrmQ8tBqj+dA3XdFF49k5DppPeW3P9xi6F1kmL7v4eix5O7wDNM8v7iUWuW43ungEHMRg+chjZtg
bPtiy2oWF+2kXp101nQYhKLOi/muCSvq3clK9eIRZYAg96LKTCSMp3ByTDT4GLYIOiIOUKMt2gzH
z1r/ylRgmwfLWL88Et4AIR4tbpbZH37jF1ksHYEFwWm0Jy5l2gwiCtkwQyEEUl0HPxws70cy9zgZ
uLDBKKPSyapzR2QKYTrSBGAep3rA2gXnYXmsiAPVKHZCRGWaj9iHxwk3fy9L6rvO1ysm2z8NxEMy
7ZaFj2OvVfTTIAcf/si4vojY5Aj54FtKqkPWYN04t2aZxgiX4nWJ2V5MmFR5GvKj1YVxUO1gTXsn
IEV2f0hgXh5YWbsm8kEFRuIkWJ/hnRT8iJbKC+3JBRWK4NDvNTmm9xJ2Y8S7IZwQvQpeG1j5R3Uy
Xt//a3I2/ug1nJQPEyxr5bloIAt/5K1DxIUQuPvFUPPPY4Q0zp8/gP+1eAfHqKx5yMea9XCQEFV9
1/Sy9o7DPPoNIGpaDW9BYT3/lZj/4+i8liNFsjD8REQkHm4x5UuuJY1aN4TakSQm8e7p99NebcTs
9HRJBZnn/NbmDOM2X7Z4HvJAUKVZ+fkFsTvxxo7B/6QZ4efWLZdCPw9lCK/JupkNB25l9j7bnkp1
V8Zm+JeJgUsRaVDSBM4r6M9nXHLTazZU3n9Gkc8SpMYa3HgWGWRETIdHPhzYpNvt9z5L23mAPJXt
X4pCzOkvoet8PE1vWmoFRlj8tvaq+TJd9sMEI9RoR+667fNDJ/CPPdYrar948ILAeKL+tx+SICum
gpFKNJDlOJM3LgPL4V5A/Q3CtGqFx2gZmjzZmGU4CqZCFk/kY5T9Ry4IcbkUTd7+WlVYFM9OY3W0
GLr9WKe6aaoxDrZMb5c9GEuTL6ovK4yexWZHm7XY+8Oetct2nOtmMy6Vt5X/dXkx5s/z0s92NE3L
0p55duw22vYilAl9Ju6amvuil6PVleY/u5Xi7zAH/Hu1yZB4ZLcb/FvvD2bF9r1wFu31NLn3bsan
cZ7cUYtLa+/rfnb6sp8PwsmM5s4TY7ovUA4T2BVecSeeXG9xUs/qiikpF8Eub/Oqf9I0O2x/hUDu
+yoRNe0R8HHpHAPbC8lE9CeS2ueq8gRCJzGQX1zKur86YxPsiWmOfpF6y9oON9eb9iK2PccIzpVV
e4JYPB1Yx9acWQZCwBs2D2NY9oOk1u+PN1SLTpxW9w530CSrGxz3aF+GtR15h3fuq2QyqtJNM3+X
YTqOWk9HgLmJoz5zS5564l5lJNthddJA9eGaYvnoWBIIdTAiGAXRR1MFDHtlMnDkLS9ZKWLVL/Oe
iMlwnBQRovEwd1VRHMMcO0qki13CVCJDHKKhEZ66MjW344m10BmOs63lllSc+Gxi/poX16Jx9jIx
itXaQcua7J+wDWNJPdVZTVLosvpZuSp/x6yrzVhu2vrnSxRqUT1Pakw66dtdIqfFfsbD0P39/ofM
vfRL5qkrpVEmnqPzD59kWTPaPc/9OTqi7M+rJb026bdu5uyVlWG2sVsN9j9c/YubznBwPWt8Bqpm
2ZLpCFwwb64rMQX1wR8npY7D4LbFhYwljy+FutHJiqdMj8VB+6H09kjxGsl0Hgjqefnu6ZDnPic9
iSPXy/vnKaS8KYYUMr37vmpcRfk2rAaih1XYGCjGupqtC4uw6ye9z897GIizZQQP6p79qSB5iQeQ
ehSipLv9vZ2VpKydjd+LjMJZ3c++xOn4ZBNFuB4cYmrKH2hUTT8HKiP7IO6LcXrxlUaG5LpkF71W
ylX9qcqxQqVzWFXq3HckWP4x3TwwLyEhwxifzLpUH1RdV/WB89kDcuwbiyh6XkidGrkSTqKWSeeP
XGDURivDCHQTEadKrjwDCIT/LUO2usQbtRa8GKEKu9+Ntj192le/WDG26F1fCVFc7e+TcJN17HF9
9RGXeltEIdMmF7fSanlm3bT4PzIFOXOoARMfmeh0fuiBmMZoGle9JZ2HPv4smRbNi2M0fnfRIKvO
pbYK80T/9HCriKJtzrpqOHsmy95ZPzucnKndmBQLda1rQzpoN2tOYz+UPnpo7f5Ytr1lTq906QGw
uCNwRzlnWaSUVY6JZzouUOtS9f2f0Z2EkfDbLLJnmuuAChvtuD80lnzNFQLKmaKzyM0DxOnIqYh3
TCXkjxXDZQna7KPgOpX3kkZbh+W06PyIhOQ9fHDDokP8vZntFLVhMCd2bi1X+jSWOhr1ok/dEJp/
QMTFE+C2/2HVm/a4PJcuXctuJs2+6vbn7yFXR5tsECoVHqi034zhs+y2RUdZ6wMeF05JMakrX0LX
swl4EdtvvwnyD66V+aroxHvNDFMw4hZNd2z3vWOeVMOesUATY6hqMz9YhvRTjxysu1h0NkacSry9
Dmc+jWWjce3NRYlv/LGUaV9l6pfqFjCSchv9m9QkvsTFZLjAh9kq0joT08AdG4oUA/T0XptWM7EU
9e57NYBdZDOiz1T1ykj9cegvJd8r5EPQCx6eLISxHxQdtATJ+ofOXRd2a0p68DwN0+NmW91bVtb7
wQWjaC5llhPUbk4TyJJjWB9hPu3NYejqCuZBDoHFUrCCC1uBNW1MPMF28nZWsefWqbuLa2bsxVqo
V0NnNI8YhXrKmtE4r4bFYxgGzT0vF5eyEC/A0jgs/syZ11gPTgGDkM+m+KIVajouM5br7yP7TanV
TXbI76u7a3Wz+Hs5a1r5w+9W+5mukexT9Ppf0wYynhdnnaKQXPhTt83CjrgAF/DfJeSQMHwSlG0u
KTi0t3J34Iil8CZivrr5tivL/9V7PQdO2bqHMHeGX9XYDJ9T1+SX0ZHjn8oPQOLXwBpxsrIBRWvQ
rHefJeWLIF2LM3Nd+uqwDTU+ZCJFczu2/LHdknzHpsXQ2k1OtM2utUfdZkp5noqgCtKmz9blrOm5
Xw6s87/VXrypwulTfHb2g+ntVRCbeLHSFmE9kyD72sFv9SjSHQukH/G+WeDD2/Ij2PPyY7XtKglH
IqjyYJY/yIxu/rVwML+DfbT+NNXO8LpWouRKcvtEdEPFjlTN/Vku4mUMDEjewv5tcVHfEY/BORfO
9p9dFn0s+nAgF8GZksq2W1qX6jA2FyN7s/3iu/223Pa03yZSAyVxVLBGc7QbIEt+5bWnqrJDgAWq
d/m4zmFlUUvDJvtsxZZBBi7BYRV7AXhUVAfu3/EDMxLzC5r+h3zPTv7qilSs1BK4xl5Gcz1hzq/8
+VOUuXGb+bWVo1iuldiW0zQ1/ZTiGDBgimjD+/stEfxlESqeDlgK02Gg02wMtHvwDEN0kdsE/m/c
wl5I92ivD5wxTtobznSbKM85d74OD2PRoRxpfCeGh+RPZ1V5KQvPuHhTMJxh38zTVhPFtTJpkbKz
eolVBdmb14bTORSmx2vpspRjUv5Nh3bjR9y9+0dp2DvNcFRz8If3P3bDYWU2LC8+BEcUEmEdQUHu
TAyjkexME0chWU5Hux2ePOGo8zDtAwUwK2+jUTqPDcVSFTxb0B4pEFujmmTNGiGE3l8Y4d2k4ROn
0zJLydZuGE9N183XIMztj0lO01WyZMVrbahoKUcWaEs16+892JdTQ2/NzbCMX7Wp/Pd5ztbXZsif
A0dMmPqhvnSxFuxAdEEVfKYfonLz8+a2XRz0dXdou679AN0PnjZX6g9In8FJgtnlXqFAM/H60avT
zp0H8apVzbMk5r46Br4dpMRvyAQJd0Nqpxv0KcOUk85GZ7+MlRsmWDebi1TTzswZFpFqfJOEmW88
Ixs6qBxnTdrdsh/GNp+SulrKB0DJ5ijNxkzMcP3KmQruNNfLp72c7QSfwXSSvbWmdcNq05hGGPud
/JVt9oMcOnYYs7TjUq9lXFEc9R3KnR8dK6uTflTlRGu5D1LcZACLYOobzIawQhY6Y+FrTBxHur+X
zpD3sCqty5h5iwXs/A36L1Z2sJAWJwWEHB+tyLx4nnr1p/fkHnn2WL4vvcW5BMN0tv0x+yuVOVwJ
c2gvnfxm4HB8OO/+ttrwRDOrfOy3OZnM2WLu9/W7wdddK3QjrJ0vorGdD9f124ldEst+7Ns0T6yF
9Woq/aN2GZrjALQIkLvoZoqjFLyLv3K8RG1D3GyU24R5RWbbTURiVMQ/b1Pe/6GqYb9asyqTbtXe
BNM3UEMP8HLuAzujuXq3DnKuzoGYxh+GJ8J3c8uHX4WCa+sYT5OAyKTjstcGxr6iv+uJlxGXYnOt
HcM/15OSPCQjBEcJJPPDCe2KT2jQc1nxn0bj0XdpVnnQe4Ee0tzKf5DLFB4WY3U2iMDAvzQyDAEj
DGWnAfGvn9oxyT2jnCt2QSqJqPCNB170PvKB8n/vjiF+dI3tnRyDg7BflvAy0wNxGFnkr7tt+Hdg
v+GutwGSySpPFLbmMbFt+xfonEzFNKsnYVdvdW1Wl1V1JVz5sHz2XfWMTx6Wq+0py0Jrc9SNMZ+Z
yDYV5ebuHdTuvGnOhUjZXXbqJw6sKZytn7KqzbetXAwC29vyw3NUdWwq02QyhtVAgLZ9ZULY/4QX
/B2Jboa56Do/+c5WgNUJ4dZDVR+mRgz3ynSXg0tHVRy6tf0wccJzO+lcnJQaqgTBDHanKvTaY/Dd
pNMIpa87eW5nJCL5ZwjI9TwXHjnN3VR+rvY4H5vZ3X4Ei9dednM0UtUU7WPYDkayaYFRuQyTcij2
1NcFMqNQfdA1lEUIPYokMHhZrWIFGJbM1Zat/Eckhushk0t+r7Lwl+/ZzbOvv0Gm0OqWq5H73rWc
Sog/cJtnp2iXw6xmMP5C2HWsGblTmbd8s17lktXqcA6C0YGoYboaUqINhj94oqwHIwyNw+QVVaLC
FckyE/EldE2PYgJ/fzdh59jmVHCTRLa/tzLQtPEaqU37WVJbYX2zTNIO+Evs/HcTBDtWcftrVm3z
oJfquRab86gsuml6sKYbdIGb9vUiT46bue90LIWf7j5kD1sJOVkXnT7jotzvVFbLC8pLMxWiSZGY
+E+KWTA1DD0fzYbbMbJ6rMCigVbRU/azptD5pudV/9E9QMvqKDCXpuyBEmeZ7k5jpksP/dfIcTqw
F2c3Nk7/NIAwHngvuPsBos6dXLa/azcRntjv7nWpobFVw30ucgdRQDd5Z7faGhiT4jB3W3Xo694+
OIi2PophBHhSwbvjleEJ29H6gJI+TPayV1E3obtBpQBrQypmcJhRHDI3bvMdIFI/lLYaTkaQl1dw
ChkNU9WyRrcV7wNpaho1czyEM4yDt+dJTeXZz66HGukLXSVWxgBEIIEZLxuYguR2uXlm+FaR7Y0A
Z+hvBkTCj3ymtDMCCpxulgzVbW33L7+XBoEu2T9/M1Pd29WLaZs7kVtwHYYl3KjezfqA+gOUfmcO
k3I4rEW2nnpv/urasAPOG6wYzmo57nvrPeCyMMDByrk67dox0n73fvPSKLKI1/YWDmI6sX8tjBJl
dQRddn4Y0FFnnPDQB5X/UbrUfGZ411kdqFKcLTzHm9j6s1l9ExsbtMm6Lg2YhjtFGav+a11bQ+Qx
mp5D1th4Ajv4BXYEXUwXwodfBuX79u1Nl4I4lqwcjCsrR3B2mYmflzk3zz0H04FuTtQ0BovmfR5D
9Vxhd/3w16l4qgo6MPtvxVWWd80ZOry6F333aIYzfqdu/69jEEhBOPO47l3jNGbhw+Bt4QGpzO+p
8JdE5JV8N5g6HkvizQ5lD5e5+tV8WaEIToV0PnKTVz8bptkiBqasE0jvNgkCm3tIjtVfhFf9Ubpw
VEYwjqfNWLgmMDTmGQMugoH9z6Qrzyb6QPmXIgibaNmV+ru3cGCmlk26OASRedZYHUzoTCYRpTjd
2Qzw++VnYaOAqgBiFEusbB4Xzwaazr05Rr01gNPZflyYTXtrMre/9arKzts6r0cxB2THNxKPHQ7h
G0a7NgocWuxNz1rjOTfMI5uIeNoDCoQW1/PayAdE+FgUdLRfNUayyua/fbPK375YCcUJZye/im4J
wEaGZ1QtfuRVWZH4mfvXXolS8ix/Pw55sSZq5JirgoqhtBmHwy7W/uBk4c82QJHUq3CJDXYtoKx2
epy+f9K1aP4LCi0OAQFQL0Gdhfdh9/rYG0cIt2J3L+EmfrqsSmCjAwBDVp8F/ud4MIoH8iOZMM12
TOx6ARglwZXprPmoA8bZae9fezDHZF1AsRDv70nWFPUXGYL6MWjzLNqDeX1XJeH3pm0Xl3Iz9LkK
yr+WN+cM3t6bCl0r9e3VRoMSdIndguQMlhap1aLEa4i9ua3ZdDJI335uaKFLyGRWXFm8aovINyQc
HCbzTMCMJ0ObH4c1A3a1jL12lqewtExuF6u82cYKzGJyjwthElvmqr+Dacyxq4L8xRScnwRWoa3L
Vn867PjIkkH3cKTUvCU70qRzjY4hBmr1oqaq9WX4Tpwa2hU9H5xLBNLcnJulmo6Noj1i6FuMNg35
LlLIF/LYDHQjTX9dXUfcxnXOPy0r5I/OHXBbT5h44+TZYSm97H2qcctkmSQJ0x3H54lr/JIb9WcX
wu2O447voqh4s3ZRJW3nehAwQXWtDOuXt7r/2R5sz5q7ZmRaKFMRHKRhmCFZQ/7MXWG05DI15nwR
ju094p7377NbWncK4WVcjOJ5UN58dlAZJkUY6mTrneY6CoAKZ1pVhKl0ou5+BufI0aI7ZW1xT1Ze
FEKjIZAQzRlsF6WQScSgbbKi5v4wp8JBVdDQFOotzWem0CGgdRNRjvQkylFIRDP2iNjA/84gWef3
oZjCm+ISfFRe6Z7kmi0fQhNTBNth6sfvFtho6uvZ43CqATJbd9rffFGwoeWzlYKCiP6G8C58QjyG
CMO0egIDs+W083pfIPC2J5I0JMpJcUDL0N+bPPs3KzN/RYrjJv7EZThbprpKapcgGsmZy8e1fymI
fYyHlmTtURrrAWwzu0FampHjwqsVpvErHwD85kWz1a95o4kkatYauRTpqggxfk38sC/QaN1ZTnkR
u3J8Lnq+MCXqt3IZnaMqUMlzFFTfuXpf8Bcq9jzjGtRsU9D/WO0dXFXrZ/Et3Zi8eTzKTlYxv7UK
2td1EH2qX9+Ma0zVvM1V730GS/fLgWt9CDxVM4C2VxJYH6aedCa3XaOqbN82e3/eySJLrAWJix30
B98Y/xt88daJmUyulTFj242ndtsxLlUNRHbYTA88UjbMgG3Hrvb+Nn1XHPvAMGPHBginF3GMGmSR
RzXIe70W//kLq9E+t13kO57+KygyvDH70oOJDuPBDrqa5RdR70eAyfW1WatRoHQNWc9KjP0zd9p/
5jAOx6Cbu5NbFWEKo+Ke1j4M4tJAhIFgE0l5vJd78UcXLZnJu1yM2IFvPBojEOne55P5IEbY0p6N
5x+0envvaqaCRtheGWXG0ibh/+ViNuoqOc49xYJlD+XkeAmyMQv8w83BVFt//AxFAB88TqwHWzO/
CFSEX+TbVV993n9f9bN37XNQNwSAmXHZdG0z3GxoM2dzcP6GNI/807mm+0ujCuYC8+Z3s8aAwSFj
UEZvDJMlEs56fcjCzIHWn4lZsI1m/ZqptDoFdIaRG+dvZ0fO6HS8fVifx9brIOqX7rA4ZXnM9lzE
zJXVDajTuqt1KU7b0teM2OWAqpkqkuZg2pn3D4VDcR5LiC7ltf3bHBbTSRk+MpSGo7UvQ/tZM8pf
1gGH5zLoJXH2en71FrEBUfJ3JYHLq2qg6n/v3U3+gV0kCkTVoQDIJCT+Pyib5o2SyfZdSDdM7clR
yaSN5SqEaMdIL+UetXk7/JnDve0jbxSbebC3AskYhbD7ng6oVAkeK4uujvIm8094O4bftG6A2vJ1
lizRLGNMEvLOamZcDXogb2CSFYI1NVrIuvfQ+tpCooaRq6qFEKeyeMw8KEVunRaZBQPngwxG61iT
4/uSd4PwE5doZBAlBc7BtmtFgWyqd9RIXQM3748s4xtxd7dt1yKMgXh0iFyjbJYTRJr+WnNRvetQ
TPcCpQHL3Y40llRJ0NQYGhI9ttfV/pLW7hZChbh+d3Xqka0F8s7MI9GNElZHirBKparyMe7qztne
xcLMG4WrmfvxBmiTllvNUCh51cbYaUsbUNdVzsG0lnliOSn1b5Stfvcd22yxBrT+JGOxLBOFRPno
6aRsxiLdmQOBfqqRTYGheDp1zqSfssH1U5hG+0HXcFjnbPdDP24RJnj3SQBMM5oS8nfQXiPCqB/C
8hI2OQ/wasMKpF4zA4bZVBIqBuYF3poX1vipAADrlzKToKZ9w5cSD+A+c9JVrasTbItzcFgoD50O
35Pe02BqJ0y73u6fELqH53HIfZ00a7/XMcoXI0yUaUARW3NR2YyTY/HlUIziRi0DeJNuVbAuiFv2
DQuB8obw7BeF55MFjXGVX0jVZl3G8daH9m+kpWP5XACPbREyHsu5boH2rBiJmTOntLJldTz7Cnxr
1KOaYPn6Gvkb0O/+UEyl7k9I7Ks1AlDj95Rxjq+J52k7exu1NWQ/1ibY9E+p6tmuESkslTp4Dazh
BxzrOh39gmFopHl+69Sx2UsrSLK5Kd5VXnVPmlif16KRfhUZoPYPvVHwKTlXGZXcQPp1UpsaWNvu
1v4dnsguElDPfj/PtIm0cb2N8mNQppXFHR0v86VbZL8lol59qO1wGdRvaF7HefZNX7SPdiay6rig
AyOCfjAq+APPQ7JJqeQ3UbJYAZdptn7LuTemdtoy2/3NWTfxa9FlcZRG5ySm1Vmkz44vZS35SXKh
TlnY1AkxO+Orjzw0Gc3umYV7vXpEvKS9sw4MHMOzKnWGMD3IV4wBbnNYJyWiBq1rQrsxKCwfNAY/
1g/7ajJQlPVG2x/Fo4+r25pbxMQG5gxvnMJorz/dbX7mQixPhTXbr4PjrhdnzoPHgTIFzHsdiqY9
645563LkTvb4tgOxQUivn5NAAJaXCJMbucgkgH5FlrkakQwsdSwJbvqeEcl8K7X+AQ/FuOnM5fNq
Gm2CHmE+BL7ck7XSxn1xWpQaLmbsZcZOaazITpgm9EEolVH66jvMrn5vbQ8j+8VjHo7Lkoadb/6E
qhScsBoay8ra7mNU23xuUYMQDGl03Q2dpNHHDcpqK2ZA14mahiA1AjYCnDAcdlHVZfknEs/+VpRs
fSiKzOUhdLYO4f069X8LAWRuoqw04ykMChOzS4WhoCr6FRGPuXJNhMNysAfXegxhM8ApeaDgZ+cf
uTuM6azprME346D9r9SrNXX5ufe2+txvrfun1BZDodW0j80m21uGFuuH5wrvasmZW2OxqoFLjYUl
MmenlQddOC2JetZ8oO2bhQ0ZHWXVhLgz/sPDfa6+VbJWBXq/9uu8fzo9kFbkblu4RgRzZomCxjtz
GQ4pu8q7a3lZl/TeREUdnXu/+hJJTtuO5g+HyZP9aPITc3XJq/VRUru5CN59UPmjVVBAt43FSxYa
n8SflFBypTyQpftQa+aPfdv9s0Oo7YGT8ewje0uIc8xSAXLJlqf58vSj36ubPTciVQIBoWoWBGyi
GK9sEtgiTN9lY7W/dFEg69dWddTz0EbKGZ5CR0/J3iqVePNE4M0U3PeGibkL8+qiAt+Lu9HbEmMc
fEw87UMwWXeEQ2lb2c1pH8tTL5dE+Qj/dD/YD+SUPDUNYmqKvN4rWTsE9WrzP+rWvja4/siZ2yA2
ZolCyndf4TmX1CBQM6V7/Qth0d0b9qM7Nf7ZNdrb6HpvAcJWUpfWHqpH3nneNzDoBi9Rn1vRlpn9
yQZjyqYpTwJbpe5SvU5G+auXgukMQoS2MvBSebZcecsGBFd40e7wz36Ud6Y4B+1G1xhH3RjBEfoJ
uSQOxJWTZnYxMuoZT986VHTvvGL4ku2uO0+tlK+Fpx/sfZxiinDL2LRzxXyin7MVs5fOJXwo33y0
grVCjwyyjlTnFKnTIevruOGgtXL7MAzfp49biuLOhPNVOwW4GbdKCns3o0IbfJBo9jS7bA1uK+B3
J5svTe/cW718BWbRJnm4/QxRCUqIU7jp3D4X4Q7Kt/juoZE9Bo6uBbdwii7eYIXPkPB2ugeyTqcR
M5a9tP6fsIHY8le8P8T22lfSrtpnigbGVy9XoF3zWiTkv0yJXJwNlWp4V3rbedmdPHyfQve9tStK
JViapgPqmdsszPbN8Kt7sNV5jMYqpKvZEz83b2l/ySBfmMoa8w59Xakb3gnOQijpm69dkGGDUXHL
NnWwMsT9IzaAbaj+G8JufcL3A3mMdiFevdy9rPZsnuzQ3j4XTv9XSLQ8UR24fVhYjxOuKmiwRUSj
43fQ0oWFwLLFQdTJLwZsjGD5IIuX3hAmjjQk/0PjyzVeGmTNVyAF2MJ++jWiWbw42PnG2QkOmbIQ
WPXTs0J6wTUXvDG7IhcxEKJXBe+6D9Ofe9t0cpZu+NP01n5qrfyMz+3usLecTEtWDwpBCXqwn0qX
byJrf5Y6vzZIhI4hquI76cxTAh49J8Gkt5/88szjzkCdGPX47ddpR+PSlZOeIrG51l1bmBZlyVvq
1xsCPjQP8oZfnFdy7LA2jg6ibN+2kq0K3VNpLO6tC3x9g9lmypfT+NtvRX42Bk//212eD88KvAef
EynGMmUekF7LuJwNBzxyam/VMu1/C39QPTHYwHmQlB4ShzCTl8BRxefckDnRTNQ21Y2tP2rFgej5
JayZ+w/vQn7d/NX6B/W/XrTMqlPDtohsksxumzDE07jKMnapiXkYoCf5KwP3XBjYFjFm5FU0UNZ5
8+eMZUcUtfM5Wzszh6T29ZiNQ6DuNS6WKqaLXPyrdx+0zamXbnpZy95EOKLC8H2tB/fNp7y3iDrd
bndt1PMphGksjmUHHgR9LoonywmbXzw4eXX1te2/5H6+eigNXYx0GTltk7dg2fjOT7lma+fdCCEz
nwXKfR039boSTFSIJXHDpsNA4Bm/tEe97oqBYmPfyt2S7Ca7fiqqWn6O7NSneZ73v8O+dLcyLNWU
sLEH/83F3oqjktsGyKDQxM7Cf7J4aIdoURP42Iw1gXnYdF5RgIVurJvdRJYG/cesJjsXvKDvHixU
dq+lAfBiD211w6cwnMFqUI/hnbp3mWXc95L2mV4WXYbZrW/Wg5lJL2mFMfT8zn3rhaHTW2k0CYuf
Lsrpa+WI4Vw07na0SLpGmTMG9h0Rb/1sT0GTBN2CuWHU9t3offPGiIouoSAkAfUK4pgFryT2/HB4
bRhwE2l+o3pCBO1Ti16xjJd29pJhGqt4tyzIhbGAsHe3n47F/jes3fheyMA4uJv69k0twbNi82XF
sSFLFuzyh6Za/ymvK56rEPMulGLW/lVmyzQxoKZnmicbIxfd3bSc4uLKar24Xe8SK+Tgqsv0eret
3TjwjJSp6wXIlPfdTkYCZ95VtdHmyP3/CBH9wzWH4oSSd0eWUwzmqRTOjHsVGB5V9m/hNIAsknVs
d6slDmYwvQ4jRmRW3g+BeT9q5w6/3wL60tlW/oqwxz2X+W79ILBlTocOBby5zGM8VybkkXTwJzAO
4U5utxStnM2yxu+hB174VioA53X8ZGzl7A8c16+zLepEakpIxxwlO7O5ZuTx8rMJxcqhAaBqW5Z1
pgoYIMHbxjhDrPrUm+66RQhNzD9cQ+thqGiPcKceENNgSadde2WvqJ7AfIMDixmZ+3BAaAcXRBeh
d/sfZ2e25DaSnu1bcfQ5xgAysf3hmQOSILgVyVpV0glCKknY9x1X/z+gxnarxmo5PDHR3VJVsQgC
mfkt7/t8UUPRrQpD5425c0tVzB9PTh32K0v36cwySXkLZ4Uo3aT1Hc7dOZunCDGvSfAA2mfDxJ+Y
vNyhwRpp/gW9xrDmzodeF6qnIK4vNJxjyqEosOKmIeQ3bfEol4ZemkXfe9KbVT4mAM37UGM5NpE3
9ZlYqZhW1q2KtAmltOYGGBD5h2+ey0LPkEw61nlItGfH6a11gcrqOvDxfUL78V0sFpU8ILXTIvXa
G3m4tSykftSFKH2Ssay0Cmp00/eBGyPaJGGwFSol1nQxIWIW8YyGFmNmtZg1Gm2YV0xKNla1ymMv
U2pzadzfEU9kqzoYQPAOO3NEihYYyPO0ytnVY8KPCRJRaSxD6kd5xzSnaF32GD1lBTrUlyXHR2l9
ZyNgsFM2Zt8yw+49OZtfiYfrSyUiPs6ZQgtui/bYB7ib60S9MqrF3rWFXe2jyE9WdllUpLt6w1GP
3MsWSG+wOxEQ0cXJldTn8TIa7ZyiAfRi9LzrZJzo4C3zyaMBjtE4l69Jly0zlgghs1w+taSAPCBm
7A1O5NDAQYc7kyIfmCb3CqHQWXO4HSlBd1x5kG8QJ2SupTFBBvtfRsAvaOIzPeocI3r8HHaKFRGl
tMZRWEP1AKJRuXA0T7uo7moy3KpFxRgYbAYD8q0cYXBLru7h3bu30QsdFcNOqdSnkuA3Iv2j8rrP
hj5/GJFXdYFqkCWxRzgtFdlulmJt4oVYER9F8LkM5An46DzLDhVWr6OKD6Y6ZWt6Haz0vBjp1mMb
KEs1pwQ3W596Z0p2A5OIzjOC5Ycx7buNwkioszla+RbCLLNJSdQoJaQN/zmaPV6rDG23H05rBnYk
51EdAwK3ON/o9jjDTGnFDoLRYzc32kYdnYVPUBh3EsPcGkUzdWMdHxtpfXioouwO7dTFSMp0GzVB
4KW+dkmy6k5BzbYWGs44eyw4GCnO7BsVedcU2e0HHWscjYasQQ6WxbtRRtaqt/zpEvtFjOszJywc
ulWEgpOdTe1ddu27IV+K/yhrmxrhTJ4l1rGdLf2pDUkb0p6hvm1U0hqaFsN0UlDarnMKyrHSeVSp
Wq9GlXXNAUiTk7T9Kta6C+riD8qgqG6T+soKKVpzJ/jcN5bMDoUIP6B6b9bqiPq6NAhH6qk9U3Sb
HxvbKk8NjMdSbz6NplNtE8y9lN0Y4TI2VD8Dyax4Xyf68Nk0jBmdGL6Qh5EtdK3G4zOjLb8YEae4
GY7lFtlL7+ZJ1nsiDe98KYXb2cajEXQ9mYezMxOZunPiqFs1KAJuR/UsLb5eMsPYyfIPdYIqczD0
ya2pFRgWhrmKsQKuQJWys6YkQmObZHu/CZtnqxevcz0n6BnoPeSyRXzZO1815iMTymn5Wlo8eNOc
4G/H34s7PGWLcIJyV0qHelgUPYpxrD/HMj+YejR9xqiVHP1EDw6aHtsb3IRwbIv6c6klOombUdNt
ncSFuRL9l3osku1MivkxTkV/zPE8bAuMiY9pjWPOqBFlB4qKSkYYOm4MeYETQIvbofNHE34lyNM4
qXALyk5b66a4kFtkcBeoEvYMvMabtDN9eQV7SrwzeqWq3wdKu2VnPCALf6mb8KTFnHFo56J1UyI7
tvjUkda1Lv72t2DMEw7RbDmp+pWtJc2Gc/WMNRfVqRqfdWAXJHJsrKWvYpIdlTt/7jdl0LpO2OM0
6ZQzk8sNt+sbirKtjnky8Mw5RomXdt9NTmBAHNboTsSam5F1v2I8vL5x7PgrzikS+xQcLbZD+CBp
ohWu1k7JNYraU5rZPAGSpypQ+CDwqn6qZv2ZvfCTQSd163cOHr5QkZvG7FBikd4iOc2iLef4TL8z
CdwgcFZxU4qzI0IagVrwjNmCRZJ289FOzEdRToMXTNO9htIOoEOBqmem5zgnSUrKjv28rLT8SOxW
LfaatKDk6PcvUcfggEZHRKDpM6rtsfpoR813cCL4ZJFg2kqHwiH1g9PsYwBFnTSvMT/i/amYemsx
C3cnc3Ncd0Gm0gokgMlSjCnaXCBvQii0EoUa0dtqnsNgjqnkzWfSsCV06uO1jxbdNXBOr9RGnNI2
qFdhQg/TnJRynWOEWFG1fioKoa1aX78yiB3pSUrNMTEkLhxKdOsgCz8GdN8jKtrJiFa9UtYReZdr
J7a9RaCer40s++YX88vsmOmWYSJLwye9yEivEISWSO0SdKyRgYnU8SvauPq81eQ8XpxkMtchYdNL
LeZuXSq9z+qago2oaPdadWJvYaCURzpr+gofvrktawz0NHmxEDr6cQpq64iyYKBRFkZbFV0gu9Lw
pRoGH6PZmHpCti99kl4ryomrnqLY4saPdrpefS5s9TkMOyyJQzivgXKmPNW0sid14WY0z3Zr1a4l
e6w+i1C/1Mmrs4wgKZtf7AEABBkeUyB8hQ69odbejNKKkZoxJWbZZ8RodTlLL80aNMD4Ax2xUSai
hdWYzCwSRUujS2ip3MRQmOkbrsvmE5WsvKblbgSAUyfriGeIHRB/pPYWsaf3m1rIOvOUrlK0zUR9
qvD0SkX2E/QKxBm7dlp6V0Ye+/shCDtQsklkhWh0xor7qIja8QyjK5yzHAJjPGpa3b8MPo/vU2L2
yE301G/NVWEKv9vSJ48aOg7OzFKjfm5Sb1YRfaH+iH7H/P4FWun9LDy/MzShWyTXplIhE3ccdfpi
46P6/tdcqF9gu97PwZuUeRxH1cArrc0Z+qixP1G3YypRWEzrv/4V2gJq+h+4R+9H4QWp3uPbReUW
qVLVdgTVscZTR5FrPSHgA9tTRDUz+HIz+kywX77VbTWZ1PR8PbubtS4rPXAt4/1fv51f4KSs5e//
xNlitANLmtqT5xcF8ZdTcbAZw1tm9h9nMf2Gs/cLftj7AXoKIUVi04b3qlxmhI++/6JTrIlWaSDx
5pZxwhrXKrTnf31Rv3pKlr//00UFYWUlSFFnD5sbxQslnTedrPXH/9urv8N7aaoYaM/Ws5d3lbkh
5ZE7VS2i3/C9fvUIvuN7EQ2ogR6bfFY9DTI0pyp+IoqdluX/js/+q4/nHdorrZ1CtRGWeIXmZMwu
w4eiExPG4W+41L96pt6TvXItxxCHVzGs7kO92yWy3EyEY4Pyu4mev3ig3s/6o4mSwufKZvht4q3y
6QlqZ+VF6Nsqqov/20P0fuIf8uUOHQRDoevEpAYxGYqr0xXY/fVD9KsrWP7+T4/oCJvDKNV4Jjhb
Wt1GU3gToAoPxcS0MWrNBy1Slb/hBP7ql71b5Al6ychouSFNbzDBUMXr0kFGOExBEG3tMsspXfXB
D/rdv7+N/y/4Vlx/bGXNP/6DP79Rc6ujIGzf/fEfd9FbXTTF9/Y/lh/7r2/7+Yf+8VRk/P/9t/z0
E7zwP3/x5nP7+ac/uHSf2+m++1ZPD9+oALe3V+ctLt/5v/3iv327vcrTVH77+x+wwvJ2eTX2vvyP
f35p//Xvfxh8cP/+55f/59fOnzN+bN19YT/88UL/+d3fPjft3/9QLPk3jcxMGI5YNr/h2+1vbfk3
h6BI1zROLMfRF/Z8XtRt+Pc/dPE33ZK2jujXsgzbWriVTdEtX9Kcv9mE3/TRLRP1A//64z/f0k83
5b9v0r/lXXYtIvR+vPDPx5BBuUdHWMwS1zT818J+t9/U4zBOFEsjWB9l5CkGzfrUl7T4OLPjtm0W
B/fkKbUG/6Er+/VEVk2VOuhOTlxpEITK8QV6xmLONIe3UYeClRftnhhrZ1RiVx0daAlHy56G36zL
24SS/z5Al3fO/wxbF1KXhiHUd+88jCj6i8EJmMFpQIrK6JxOTr/J2vLEarXBwkS9Z2lq7yVlhows
MP2rjM91gE5psPzDxIXvR6ekyJdZHxOmbDDjyLW79I1SAF+BF+DKorqqTjy/EMPRI0xeacK1rmzo
pN2+rpth7072QGJZQd5hztNvrlL/+Ry4XSUXZzIlCQeLamrvThuQcvkcNJmyxVQBWGbSy1MptG6t
z3W8MZSQARslUzVghXimij83m5NqPdjNG1BeBItaPq8JIIq9JcoHi5PEhTuSucNycQixN6ogh7bd
cllijC3bTZXt4pD5HUXyFtW8u1k2zxeD8RzdpsT4jsM6Nsiv5kmxt72FzD1X0fvqWAD2CKMozdq9
guo9hezQ+kgj9X66m7srDm5IU0LBxNrCX8vx3lFZkicdT9Kzni3y9oKcD8XeU2wzaQ76KzSorIdz
iFGfbIDK44RHYQ2T7UNZTdUlVqi14Hal1g0rjnybOCux+3WArAtZZvFKgtmeGVeKUHsdkJYeHH24
tpGdubGBv9dRhmCVxLR0VkPbfFJIyim30cKw8/lZtHLVYen7KMLDNNX8MrQVCBFzdOmkxhHiLegB
0+tgHoCiVat29Gm4h0zW6sKnArU4NdD5RIlGl6i6FPNbJ9PPWqsxcbsw7BWm4RRUBK4/PFiP0m7a
fZ7q5UaCeyTtlWdISepvglR9Oar/fNsYy2Kb0taEY9iGI813ayzKs2DGxttTphyMY0DPyWh9e+tM
vrFlxhLQXmey7gAztdFTazbGkU/Yiwb8FZoq9W0He/D2qIFVciPh93u94UblsVuXaKH+tNv+c2v7
81amOcta+PO7NagDC0SyJuZ5nXrGspb+dKhqVhFknZJlP/aymd3BU/tyOoqSdpVSUvItq0rZ5QgQ
PFENX7pMGa9TEdECyHeJge6DajMJ7jAZd7GWvSBzklTrgVyo5GNwarpmlyuf6GD061BEyjbUpvZ0
W5joaT7OSq+gARl1/GXoQ6Sg1NY77TG2GnNXp6JmRAcnfq5YxV6fxpckWVBRQ7s1mfazVqNRPbJw
Qnr0/uAmtQ4usXaQK8R95HE2VJueQtvsqwb9uLk7dIJB8pW6IAbEMXJU53GA/jWNzRqwnjwYxVy5
GWTOVWNqH3Ew9Z6qoRREf9cBXyJcKixjg6azPTVzujHLkQKCFTbYJprqWqhkAsFgt4eQiS62o2Z3
gTU8xxR5bsvPrOXBjHXjmGu1cWxGyg19hiiJwKxx59oPt6nOU59oDXXhLnqd0L3sbycGDUk3L+vk
lGnhC0Y6Krm1oVMEQSqKuiry7DF2Do1CieTHStPpsEK3Q3SNTiVFF7t41Y36wR789s4YScWph2O+
c2L29TwWbuzLaQcGAP5JCVPKUPPcRbUCrjOPaKT26QGa0vMUivFa4iouS/seyU3utdn0VTXRS1SW
dV+L8c0S9TkQdngZIj55LS2nQ92l8A93ulVrZ2ymmPd6RpsBZ1DpBjEWzhkLbVOEReXKSVK26R8s
pJprnDGNGyepzRDkJseuoDS72ynT2bik8d4+K8brgGXdcmR8CrLcYzn6R2ScZzuR0wGMTofhkI86
rpDc5zKP9r2aPt82rkKCJ1Ra/6JnslurYRm9Uit6CPTScmVdU8GIY3NrQonzUhmLrdP0O66lP8EH
EKusKOprLdMvTl2QsoMvox+vJNvOiV5T+idrZB2Vt3iKqVzn1kbPAc3K+Swm5neLVuH5W/aGTKTZ
yjJh35WDFm98sIIIBaHb/2ZLuk2ne7fIiVJQOwlLtQz9/ZQHrHo4zDHPeQJiM5rSkKFGoy/WmTY9
WWgQ7h1tY0E93UubvpcBvMDomAYnusjY4uuzMQhy9mF1jjwNIh3WC5NVGPaHIKL2W9imxVDdGqMs
Lgu6jFyw0eEe0SbTXXV9R2AQd5e8C4s7LckfWxgEdec3nmT73M3W9OSr19tTPerF705R/eeMzSAa
cKgJmLbKB6ALtuWfNzgcfXDLILF6lpKfdBwsW0jQ+XZhJnJOHFoxxMykBxhhxevMAhINzmENpqq9
DoCuV5UlrPuI9hCN+IHCoj3KTYV899Bk87yo9mkZMRTuI/n6h3pUs1OGfPQ3CY/xcxLCNWi6SQDr
6LrEOMGE7J+vQWSSRlCWx/Q1QFLYRRe6Oh5XSccvU8pPzOa5ZthZ9jJqcMYBf7wUybmo2ksB+OIh
xRSDqKpad7UsiDIpbvlh94x3Q1tRmx9+bCGiNBGZjP0+kfRmwxiYoG291hqMhdJIvsPQ7VdT173W
caYenSH+0qF+wbtgnStrMJajFjmVfhzrVhwdJ1EXrCDdlVj9BM1sE9U6DOK8QV5FiRHOypjsaxUq
phUwD6SdzJ5wMFwh9PbMZgq3ncIOoE7lXWx3/oPsX0Lqsn999hlLzv7TquDEk4I2BnY2jYbLu4N6
IobAGzyGHvkFYKsYehbEE2WlEz96cTe5LbiiK77N6dppilfFc//kKKMbF0r1MG7rAPROrUk8+zDt
tno1qndyiqvdjCrr6DSuxMfQWClSn6l+6GpwSUKTLwYuooFxNMIfBq/M5Fvv5/1jlWbBRs39Y6tF
mmeAq6DUSdAZpCrcEU1zOazY5ufwUTjJ4GpovNaopa07DXJo0y1E5D73aHfRw0+Dh3ao4u3Y6vGm
DgGD0h///tcfnrY8cj9/eAbBhKVqjq46QnPeFSwWzFA3BrrY2iQcx3wcPykJPaaYnhQGLyKzVsOQ
vUQ6if5YiRk5SFTsE+feQai8Hwoh9jKuUfZV42+GmN7mZP781tjlHFVXLdPQcMy/C2ksXeutmaFA
9LrsyB0L45TeTP69+KZk3Ql5eLTm0qo9Gc/o6maHr31YmTi6rpW8gvmxEJ3hVeHAZGjK/Axu1T6M
zhP6yepeQ/YZ6rQ9aeOdFRCCriGbcttBfy4KlY448o5tpXe9W1O5XldSPY/hKDmwY7n3FWyx8NjW
6AMM96/viPmvmwRXppICO6bBP95npVoHzsBihiBW0vKxbNPWmy1Av4oOFzfGRlWM0z6OC5oo3XFp
dR9SX4DACLRnUO01wnBYTw76pcraKmmZe9jmqdpX2VsVoTC18GJE8XBVS7UjEEzWXTi32PvWlDwt
HDa1eTe2xS5QZesqkASPNBJe7JxQ5hagOE6GTy0T+55hX0/OVGybEH+emjm7iJJ7Z6T2PRztQ94o
E5PN/QKlsuXvGct8dRKm3nel7LeRM0WbHn+bF7SEbU2p4PRRhuo+mE7CQOQtVSU8LykAgjma1bZq
eUbcflaHOT8a0CjGqRo902jpRpZ4yqZc+83kG2PZM3569ig9sCYcAwcS+/T7angyVorAag9ZrtUj
sInDBbXtmPtiDwSm3NZloO8skMF5hlbRgEh6xNUERGBeWaHTn2CbMRfbwIC5wbVve4M+Gke7Li55
0j3J3NcgfmC8TUrCDqNu0CIOiyIO/8uTU/mocUMrQIDnE7AYCKnxGNE4xjeGAhSxFcAkOHnF+Bj2
in+0THsdVESQhSzROZhIwirzVeP7rClsLl3RH5MFnqnDt6C0PlXg8Btcw4wo2xS9Gh1HxLVBYoj9
bx7kf0lJ+AylaWLAFFRRYUn9fNrhO5gQD6PHGbCteWBlchDsyZ4O0SPGYcMt1JmGem2++LhQYMkW
1C38UO6LfuO3yjHPIn+DW8qhbVMxbEzHST0tdgWzggHSqM1jYkXzQj9gREJSos/GyLFtaKoeyqZb
cIKm7k457V3Kx/FaRsbsJiVSZyeiJV0Fvr5RejFv5ihAOsiM9hTx30PZ+TugBveznJVVYbU2jcjE
tbG34/h+Y87m1kyd4W4OOAbLkQ4px53cS0xDhUXSgf/rmZyR+zt0H7sgAVT5X2/tFisKFfebpNTE
iQ/lLeFnEEF9/OuPXvCo/ssDTJRsg2kQOrMKHfNdqIFArcWCBVbQ0FKNuQUoEKPJTwB80JwKkzoi
LUg2ssNkz7z6ajNSjN04oqdXqufOCeZuDjTIUveF4yBkpQx1KHXdP9dqjbjZ78J93JH4lHIarzhD
A9p6mbqHnGyfwK90QNDOjSwfYNp+aqK2vsfAFHpzNGbsmXVE8RpjI8JlRH3+TCVggoFAFw5lOSQb
XLccf3SjoL4WI/n0XGgIxCrimiD/4uSOeirqozQy5SirihoK+styNS9qukJaWJt4T5VaJyBpRqTS
vTIfVK24I2loH5rGBCOr+dtUaMFaLa3Mncx62IfVAOprmmuvFvqbU83W9ce1AYpzOZ5sd5SmttHr
tMbf7CsbBzwUCuAFcTDlV5/4McPDR+e4iS5SRYuU1/N4bIwxRkTLJ4rK5FIEwH+jMlZWU30UMqC0
EpL/5Uqxy4FsncKFZMmyzKu5/Hj7r8LqZveWq0s139w+3iFQ611iyeBODREjtSmFoD7sS/rr1cfb
NVqx6g6Q4inKQQjSfcGshCUDWmbjXPCuWN7thfqpeMJK1Jxh1Iu9ioqX1BTRh5PULidQcgqgW3Kv
0RUsuRbV8vHk08zYqVRNcCiMn9TSUDACxpvbqSgxyNOFDa7K1OKEbFPfDVUDvqI/OT9uSiCgo+Iw
MraMQNee4K1nB6xi+lZtYA8SrDfHIKX1G0fGmohTbMqwjDe08hNwAgFV2OXxKnzzwsTGLwmp7YBs
8YF5t/cTYgK3ZyWvDHmW4GO/YxuLDf0MV8Q+jXbxXYYQypwM33rdpFQ1SNVWaKQ5erCBR56pX9qi
tD0csvdW3lgbUqjT3C82ZrqUe8XI9W2OVW2dGPPhx7uPtEMg5xqSApWx2zJpDcdZ4dwcPN9xPguJ
g7UrK2WD5fZwuzM5OVpDvfJgVQI0jtalGyzhIYUJqia3gsastmvyzZ7+LmDYQVj2vhSIx9B1nwNH
2UVO+YHbeObCk0vG2aDE1njNdQo1ejRqwNvYWrrlhqI0tDeJnuVs+knKCujTjeJnjx14HZczj7Es
fZG7osz8rWQSzFHpctiMICtdLUKF0QHb/o4jH6dtMt9JhbinMWYLyZ3peOhtXri5yn5iUa0diUzM
7lXDDW3zsVLq6oTn+ni7XXZSN9QsrI9jEusP+MJdTRmajdraOE6L7qIKkI8IDaHjgqHmub89jR15
xnYei9A1q1BZUfHLAD+D8FozByLWohAGF6qt5fux+/gbLW60fRG0OxHqzYUH96zR999pVTqvq9o3
OCGmV+C4zfG2qrH0t3dUY9jil+1NQJdezYNE1J00zHSTGq4mIGEbbLOme/uWvLcuWFq1+6T5ItW7
PizFI5AbZrlOkjXdJd+qmdeI1f5RS6EzFzdN6DztECyIJ0c3Dxm+MJiShXSxhZL4td3XwADSLio5
XttOwQ6W+x8MP8w2BU44EnZRelmYTKjZ/dzLDIoK8IMYLAHMyEPru3U65MUm9LzHTigfW0Sy/UrJ
sWo4zN/YIac8TGbh165i4m1uqbCUdkObzaTiPO58nfF1PIbBAdL4Ao+R6taBDU72gpyQ+L9cmY35
UjkU1cIKo0iQOJ8L3X8OhqE4WrPtr1ARyWs9f01t2W7Qj5cHp6rUbW5Fn1K1n++MEoYOtgvQv1ge
JKNwxUCNBO34Tks5gzssWptWIDAuAgYuFB1e1EkS0fW9LFxTlK9ap4b3PRRnfFkV0tFmTM+UZL7B
7Cq2eHFHJs10/tE37HurowQMic4+ZpFhn4za3IyyU08Mqb/cQlfVUsSeAZbPYyWIoSYFsOJCOXNE
o99rEyoHwdIOegc4VBDiiwtG46Ewrz5koHOh99lmngek4zU4jqMdlo8wkbUnqzYhyctI3N/KB7ot
GGtgKg+1jfZmpK+Bzy5tLiLGA9rUaZ6tu54UOJ+wVbcRQurbj3Vxqj1q0WW0x/AEFgXfXq0jKE2i
T2OtAONa3pSKewV4UKifkS0d9MCs3NAAx0C6gL+8sHYTJg3EpMCP9ZSS320DCLMBbVkygIXpn1Q7
yndmaGzJlAlAjPCSRI6CnDSMN1ag5wdc7Vh82DdMpgJuOt+p76Fe6uqdrbQTvs5Y2fazOT3Di/6g
QUTixhIgCQVxeaHtRgUX4qDalYumE/GhErhm2/uMrB44xAD5bgWBO+/Q0nY69r01+p/BhRUh7tIK
Wc5ykbdN0BDI4W2lXmEPUx4YYZfgcnguY9Ec52reBAGlHUurW89CTbvSDF2g9Z0Kry9U9YQxarwS
Owd39L52cpzHs5pjtpTUpG4vFZnhl3FoEH0p1Her1kIdNCjbSGdG0I+bqDUO7LVuZ0HY3EW3GTTj
Qk2ndjiXX5uMcvZYWM22chretx5iwiLJxxHQA9HrsmG3gKv3YlwXTRYB0u8JT4ppUI/EELYLAMmr
THZtB4f12DKnPR3x19uoozbFIPvdMj/cnRmc5sZL4T7ORLJXVPFMXNqerTL/ZKr+IRLUWqqyRgrK
BAKKrwhJZhjSR6ik/t5XIaukYpc1hfHCvJXH24Vh8gNop47X2mJ+TjcQVmVJ89xBZd0KUQLGpLGB
6K4uN2GDhPz2yZatY68UaNGrovEDD/8OCs6k+wADZ3Kryvqa6+Ilk9lH6GnR5vYjKYZewLVxvR96
eENdrAQPkOHa9jFTde1pGC2C8jRPtnGiEZmrzE7ATdSJytjYnHpIQJS9VvjWVi57oybldHZC3oU1
R6/hBE6BHfB7FBJRsunV6wxy3JUo2ro2xG5ZLEcPgC6qVZKLDWVPcw/i6xXkwnEqh/AQ5LmyFeXM
YRT2X5o8fysSzC6yX6bzbOlwBSuMNOUHx2byWKh2IEoN6ZzGaFoHalNuIEIUHyh4uGM2vrIrdh+C
oVmcfdlwqRPGezV1Z3pm3Nu7LIj3qbSmO8f43FUWZMyq7x6A/q91CxZfi80TvSfOHKzU8iDMsPV6
I1Xcod9NAEKeAPWiNE6aVyCxbH9TgnazBueZRmy/emVrnANzvzbrlDK1zk7U9pSik2Iet4pB0jMq
FjBxNHhG1LzCOgtONqDToiBlwXxSrFgYWILtIvtcxOMlpyhKsyiZT1qQkmC2F6SkJkSWALIfYnu9
Ncdr4b+geQM7Lf1oWyHY8toSvk/hLNhcxDXMiiIuCp2vpp9O6A1pao6UPXfBbG2jmGEw84yLTVVk
i/f2oOcepbbiiloJuX0Q35Uhg1sIdDiMBvHgdE7+SFTK5hfqd06R5A9tbVx6pavx9qoff2z1Ef61
RGMSVQiR7ezgASrAZRIkRt9qiW9DDzt9lyYjFBBFCz0BLLRSW8Z8zWb2JhhCC+bMOVECPmR0GPZI
XbJ1EIbWKRjkIUgyHBEyML3bn4IAWN1SKIauE2hx9RlHkzFZFzhqcg8LDiu4NYJS0Rk/sJhWrAhD
EHRrfQfSwaCNgDWkiGzXWcanmTxF61w1KBDUjPRiV1P6YvqQ+y02ocD6GFSZc4IJ+9UWn6C+F3dq
ShKEBHskXY6DMzUDjDwVa3Zk0N9+Zg+n8JB36ySJy31aAKpJejm4YaUQsrFDbvKYGR9T0uUUCEAn
pPNlYC0dy7haDUWmHzWru1DKM3bFQDmtwrK6wk2anzn07d1gACVcdskpTi58vTyoSE2nxHpF+yvv
KvLsdapUA5s1teEUEh2eb1iUUScOADWbfZVyBIssx4rY+vi2rULftEmIk9IGQrLUgm7fgdmDAtNy
T2yAw5h/ZPkxJUFdd0rBjFcAnBlogW0iCGRilU6sBb7NM2A4u1Y4JLs4A3OkhMB9I4BHz4vuvFLj
+jv9feqqOdqNVY5kF/ZJ97kSRbnRltLI7VmybAYRzYYoqDcyGIeZWyuCejY7sz2mFUPiIp5g37Qd
YKiAK2PwG0GZxx9mu/oQjCA/2PEVjnH+ZHBvlGlq7nwQYu7I71iVdpnitYn2pabWj4J6TTGE43Fs
05e0pWRB4gIj3gzdSWTAp5T4pbEblKbQotf9VPoe/Rf2H6O3vNKvmeeah6JfM5Eu3TOOG/BTb4en
TBleKKZ6ZR76e7gWl8Hxo0clLnlIyo9ZNYaPgGsYxGGWNA1lGHjMRqF5KxFxhF9voVKawUEaP3PB
/rYrh5c6HqMzCB9PVkW8BSTO9CBI9uDczLtA7zjNZ3GhLofRx3odU4roQj4Al3pplzspovklZdj2
meD6E7V8OhIEP7etXWLxXgZ/iR1r6IQps9s0kSP2FXz5sTYeJwZF3OKRNkIBoNrOt2jCjVUuz5E/
5OE5RrlDKGveGbCtn6bM1p6Al7ABdHZ2EZSV+tjOrn7IqJBb8IZ/HAuTmQ8XqIDfMMgZuPF1H4lD
/GUI8ufb8UX4XB0DxbzHJOUc63QKVvV8ub0PJWZyw1SPWzgppI6t6ah7dUfn0D8VE+NhG1y/t+3B
nqrn2SSPbclCD5j3P4zlEuwje2KSYguSkuj+lkfeCullaS7iiSFxodcIN/AHws+lqpGO4z/1SYPK
4CuHwQZXGfRfDGxAhlRAmlnBPqw1/fgjb6rgA05J9VVgA6XsyAc6Jk13iOcYP143er6F3wpYoHbE
eXJQzGi+a2fFzVTcOaLJhg3ZQHFOo2R7y94A/jG6fhrMkzFgDEgxQm2GyrFcZZb+cYb5qcPlPyTI
TPtJTz8MDUYbxU/1pziV4pI62rNt4JVcKiCmemVQumDSC7ZapgQv20t68S3Ls+q3uS79D0jvd9lE
kVUSxyQSp62PYYXH2vBqvSRL0nnLlZ59TnIyN9QAaO3zL4H7/6k7j+W8sTTbvsp9AVTAHgCTO/gN
fu9oRU0QEinBexy4p78LUHZ1VkVH9O1hD5JBUmTSAQef2Xtts4vHu+n38qrp9ghyYtJe9Fb5DYGG
pTAijxXhVQEMusm8Iqq6R37g75oyGE/EzQBI66Fx7nSTGZcPs4Un+fS0VJFsnXcjI1bU49NZr7DH
d33T7opJNbnt29+9FkFVVmJEM60qKFkMdZMNGGQS6dJAY6OJKOPuA0CTZYUCSdTB25cCtc6vCn6c
5zJhhOm0+DGdzuJ0SVpr1Y1nmlJmCkp+wIkvXob5l+o4yXeAe9ONefJhtMNgT15r6FUS21rQwVED
pVFc7Kn5lrmGQRYTxydfl+K8ebKNm2XXGa0Ow4FpGFF2ZOC8EjW8J45/NCxIT+OYXByr+WrUyn5O
bZN7yC2Og9UnN/YJVLOZPa4jNPUrO0FFVsc5DkWndHcl0PoVGKX8RRnEl4IcwSIu6FiNL0bKooHI
IRsMxHqqvSBhoD5kab6T3Whw1g/GXrZatkql8KKMB2Kpz4IiK/wyWOPeSpcT/a/eR3dDCFsuGv5e
CbyOsxc7jr0yghH9BIRboNBtetMwha1K2tmmqptblRdfRL82ZxU3T9r3jCQdlXVgKApvLKZvsm8w
rbWAQUsgTVtRmgjAVA63pR4ouGHn8CSmD4rIvCp1FaZDLUwbOTAwysfJehrqYWPwDLBqFyWdPlwd
WtUOO/CecFrGeGbs5dADWyH1Q9/Sohmz0lDkc10KtHyXtAyYSGoojsvevO2K4O5UxVVgO63d/JbD
Z1wpNTb/PBbtlr2yTinepIgqYOkS7R3Y3cNuyJFMah5tvt+R9l3imyJ48YcxUDdHHICPSlIzR2X5
2QZ+5/F8b1+HTt59MZN345fcKLVL7nY/CkJ0HKkH5zjLrhV7wfvSjukQkdahYn3k2eTuMtW4xkK+
hQh61jHBtjvmZz5SEyz2y9PDmAUiqVM+estwDoNds3BWjHsewHHTGy3bE2EH19H36AOPYdLX+779
6LSeaiE0nofQ/gX2Z4SBBQNw6gkwMCuGWEAJ1WtXQtVAtbP8GtN2swxUzZIZ8KJEyvUxwfpdr3Jh
n0y3al8XBZYiUlgcIs8J19Ohd8OkpYhHy0l2kP2wNNDgrWvTXiR+81qaOoWcIKp30ZwsXxHKF7Og
Wa9DTRPsYxmdyOOujM46uejhgrG65xha1woKUmIhab9YKaR2diir/KgneXMsw+m1rnzrWgTuPifk
EDIkpiADn5ohcaOwyigff/at74HQy13ZdNVpKmmPtBDLU18FT06Ryic5OCtDcL9yZc4Y2eG7I5yb
nSRiy0jF8ih4GafIeaPTFo9C9zR2MAA7qkc0G4s7Y9UT13kytKFal2Gh7dpmeAnUML8XsbYx/dne
Dkjpj5bAdgHhCVCVJMIovScs/VDAB9wMuQ5Gl1m5qAzL+yNVquimPAV6HF09R3rTQgiPCas0C3oc
9hT1JosBuOvx+AbrbHpDGfWuGXxvgq+vBfpbVfQPzoYHaddod2JrWKuL3ittrQsNB0px3fe3tt4+
CL8j8tAMdzapigSjgdeDj7BFB2KtU/bWhTvfBhmJZrjn4nNkRg/G8nJrqraxsXBftRqppLSeYHz0
HNdYVlwVJaDUq7Vwb2p9eHP59kFhM3KLVcc+W9THw6S53ojhbgW+HJ1bEVu7iZRB4ceM6DKHkt2G
sRW64xP/a+1k9rMsYr6k6vn2w2DmPBrVCjZuyZ0SjNnrVBLFTJbS1iWU6M79+oMRLBKUumSiBcAL
vU94ylVyOGn3xg3pkNEOfQARey32yEA5FYys93oJnK6rif8wSStcqaBq9yaBbhzDZrVtgZR70Gfm
JNo+8erIeTjzWN+ZVR1WD6BpaSyWF3bZFReRWc9Kl+sruwGMoNgwOOMsOEvHN0+/1Kh0D+RFNJ5N
wt4JrzmchE4rkd5YvIayiCk2J2/zjVwASaJZ43pD/oXXvblp8tXSyuwKQ26fRl4ACiaGRPs0Anxc
ZmSZuenmH1HY7hyiAcekL8ynmgZsa6SJsaqtvmY+qJOxncmvsgWmyEA4vYWJi88S4+0mSaPMK3TO
1AFR7yqqNOtkmeUru5NyZ2S0Y3h+SKHlZNnwXGTPmBg9YPI+uRDtM2yILcx2ZZI2exspuC5GuuEQ
sVuwH0TvoSpSvZE9FzPzQjlEMi7XQsNXmSnWXK/CynKpDjS/g8LgtuFTvUGV9jOJi2mPbGsl8LXd
wHjia2fcd/CdnpERcb6JMXq9nfZoDgv9QhTkACoI3CYaALkC4o1m0H3m5wnmoPsGFP2Ynl0Gw6uJ
nurF0n3z2ObqLwYOniK66BuhFWAKfDAohU7meefqsCtlFO9rl3IwylprG4EWOVo0NSiF+X6mXn+F
ZAtQYmg/tapTDxieu7WD1dtLiRLdKskMWXZC65J9RYwGV4MgDrPoRU+9QwQuEJ5q52tEsShIWhhP
wP60G8pXsgej3fJUaBoc/I7rfEGPfBlKR9lg8pFbUoLhQjVJCsGPvwdbit3yzMGj3B4Co2Y30b+E
Nil1AOFA8QGcWy4WuKzoDC0HzN38V86sBH+9bh+N3vwqkt7fSXAiSG+La1Ta0Y0MJGITNBr/WQcW
kHu00YOC3XeoUGliJVxxx0Tktjv9JYtT4A52kWwZCLMHMMiktPujVPPHUFJ80SPgP27Ui4jLZqN1
ZMjN9zYDfTB9gQw8q83lysxdJAK2eDUr9agEaX9czhnA3gRdKsURXEx7WR5qjYl3Uq+LJ1Gw8qyy
wECAR2fKK8cmcg40vM0jABdfDa48ugWops4Zqr3o8t81RJmdYkQ3Fgsf2IJ4QkmFFTkRzTyNbNvL
o7rZlgKnYpu4lKFGVvEhIN2srN0rQ8wzESzPqVa6K2xB/xTE9leP3mPlj6j+sgwTqC2m/MrGBFlV
GTV3DNcBdBPSqqZexJ4x8Lfrw2amjIaElTTqt8YcCeQofLkO+pgQ3TH5DYs33IXx1K+MsaUVqQC5
zJfGFE17p5+0kw2WYrOIZMEdg6gkoGnpozrB/KQH1R+4Ujv1kf2l6Rk7BisINst0NZ4s6aEL+rQJ
ZzqFpnZnGD+dqYs347zRwYCyXU7hyqKEhOGY7jRzCFbL15JVa55zwYI0jLTgYoGhRi1QDjzTnM+m
dP0j9YLSccjPW5bK8l/IMeuPDLRCLhhJIgvdFdOmsqTlVUP4VQIh9QDLO6q/o1UYPI4p+zTOkSMW
yqKqLQ45u62NHik2WY6WDqm3rW6+bG6xxYaz01xgTo2Rrc2MtWvfArajh6Cg4OLvbWSBaVB9ykAk
e/424VpW6ht5J+g5jZYoAW5h0zhriOZPQYm219GhfJkoHDwGXp2XRJ3BZngsDouEUNRm8SFNgj3M
pjrVZnUjqlScSzDOsHlm5+sknger1p4VruY18VjPOL7H50pwNUXD1uZMcbtOvgsREgKE5wKBZueZ
EM/rgVOJw/kEPOhtKcKWSxaWl5f0NNel2IdZXpy6EApl7SDSJOb1uBwUgSMzL9ejU6+RiBLwm8Fy
CGkwTbZMsEABTfZLiSZ9izflvaL0vFoIWjZFDLGeBQugwEDbDmXw3uskGA7xD4RWmmc3rrvpkB6r
Bal7Jkx6grolWwGh6N7EQY5eapvrKdRNEIlHhlScr7NyT5fZc2Dq7JasfHwq0Qiuu8p15+cKukAl
6teyIfldCeMfYdZoHmP7HIFSqO/c3NQ3aCo/YcmUt26YVk022odF+6xNOspbOF9OFvfH5Vrk5OyO
2cQQft7Vu1FwzkrO18h1fkWiw85coHBEWhUXbnuDtnueylBwKX4rJpu47u8kDE0nrdPX+AxoSA0f
cAJMof0iO+kDoqtR1ODNnizrJE1HvUYmOUB96Ryg9aSH5R6BtnewK6XbkO1HrPSsFi7wV/Ojlyc2
ssUqy8o9LCbrJ8uZsQeV1Zj6dyecgJMYDFxMN7u3EwJXH00FNxsJbnqZONcAlkdhxS8hvJ5LPL9o
BgeQUNqc41ANrjjTkbV9C1hhPkWdkOculTjqp3WTPNeR/rwoIFIHlqCB8i0oA3axKhNOkfQriXzW
U8f2smgc8GSPl9p6X/qB3nkB6DfbSugQlp6BIcEslspeFKeBSATAvz6HglB6n5Bff5LaNl4sLpIh
/7VQ+xe96szXOqheac3BxLZBuJcDlhSBmQd6wkBIqZ/QA/D4FzwreQyaEEW3TqC+UoxUex9++bmd
tdNVNr7X8aiuS4Y1kZsYRzm25IVEGoZy/z6FDeGMEjBmahnmmdK33+juYN3IqYIaLcQ98c0amGEb
oW1MvZQG4NpovzW7yS+VnjvrVpQKic8MHPDAnxsiz0JCn59y1ZEnTQSPsDXOOufpa1fKaq0hZrjU
ESFXg4LW1Q/qU5TVr1XcN4eJ5Qb0juI9ISmW9NXNkP0eUDTdlwedJZg9BUbyRNbXI2mj7KIP/RuO
PVByxtSenc8x1u2HU8C0aDwAsPBHDFvbkH+Wq+SABTr5WmAJdSYA5jkEboSwURB/HIK+6ZC1BJ11
LlkkE4JaveaW70BcJj/Pnz6XVTyDG662SJ5aw0WpShJIRJ35ZdaftQNerHDKtzpMN6PVzW6BONy4
qHOIi3XwjBDhwFiA77RC/ZRNGXs2dCT3iqn1ISefERWAa0KsJAaRLuib2Si6XGdKa2z0VHZroq9J
5h6y+qjo4wUqwXO5SFKmJtqMkzbTCJJ1NanF3VRMgHdzXxzJ5iJD50fiAF2N8wJoqTqtueX8vdCc
SwYYx5smMiEMQmvoi0da7ARZls0ubs0Sqdk2AbErbWL88nO73VmNSShTe8ReNa192zc/mfhoyTPN
RMGn20y4m7G7G2nQHIQsMN30HcMo2v9LMgSHWAHlmiWZvdYUw770qEJXA2UEhQXP8EopBbxURB/W
XLM7PJ+3I7XxJglEuLZVhxmQw+Uuo0g7W6tYNPkdfVCW763aqKCIWda7JNZjZXWWek5V5LSK0JJ3
s+O3XyH0+xo7ET4xXUpZA22YqPsXl0OPgCnLBPCYU3Dp9LI4FgMvseIR9nhSXHVrIstPpYGNQUto
uUmDCfzuYPndk+JKoNu91D70avqq3J5jHvmLZmEfnxoJ8J8ViOcXTvOFfWfYhGNIaPmobHNgJedg
mFhV8tVXvlsgvNSFflg+nyjQnrFh7N4GINVBh3ZDTT+lioiDxADQsxU40iYljSNwz6lUTxgJXG+S
ozwEQ/iUVrQ+Qb9o7HTUlrnlGZ2J+2CehAZKx/aXpVb3htREPFSXJEk5kvqzfHPw5T56MYaH5ToI
yd9a5WQZHEo3QaTuWNV+NMKLqjb6BVqidmvEKoRxR1CefO79zj/MWulAJgrmPrJbZcJqqh/JgOjz
Zw0S3w1v7S9+EmVXKlhIWvB7qXBzwITteBYRAYp6gXwA29ga8Hq4X+a5xPGYJzDQel+TF5Em1Ucl
+98dfdedRA1Y56mle6JljELNitJSamKvIxBem3kMFLkqGDyhMbz4lblHU/czU4qZ5zgG53xSGO8k
VboJmNGsBwYWz1PKKCVRjGCbh+BYiFI7IaH91juq9dqTUTl15na0c/smmBoSLGg8dYnx0OOSKw/L
wTHCLrIvwkzgIxvdVaqYCkeWdjPSXNy0+RCMgnTP88o4zEyjXN7t9Czrwb7UNUgrR8YNRCC93pBP
FBzcCE1KWTsbgsNar+5ffAaQ17aDrgN0KNjVRXEwiRt+2BGLy5G1bDb05yprwagYQXIjhHAjwqgh
E8qAKjc/3ysGKgeN+VhJ6gdfBmoiaSwMImLDT68sqkY9uy9zGRe8z39IHFn1bGtDTc7+67I76Gkl
1urs8+uQFvy5yENnYDdWVgCzXP1Tm2zJrNpQ3/ASi80YAtJqHPG6fK26Bj5p+UHiqeQ0WiuZFdOZ
iojidlHGRblQPHsuz7kPQHWSh7AF+2Ls0y69EfLK9GakxwfUy/Vr8sSvFIQwUWenN+XLIjqaMkA8
sTz9UQbx/JXGgiEMlGpiXJLn3LIgqEmwjIl7Vvp522GJWkNcwATUiqKr6mfybvguZz9HuYFs80XJ
wIYA/iHW3DkznECGPw+6e0dypAaxcjJYDbzZNYs4e+ToJkUh7nwCWUxTx1c27BXpyH2tiFdbS/7I
C/BuGIel8hSKvx/12L5YFa1gBlvXRzXle4HVNteg5IpsDM7koPNpJGYfQJ7l7jt+OljBL66w74VN
nkZAVUBKOF6kthnJPQo1KIjzn3z5u2s82MHiIbmuZOug7CanUJ1fMA7+grU73aJEIycU068C1BdN
ks2u1TIuBlBaA1E6CTTYAVjhujfbgWG8XAf2kDyFyTYcSGfT2vi1lCOaO789wL0H/10DIdd895dr
SuPZL4iDZKzwkrnzBJQDXIfK1+vBeI+xzKAykOZ1YHAQMc0pwbOe+/pUzQ6QaRDN3nE+4rz5dMDD
nduy/Z7NfkbkCURvGUPFz0F0xTGce3LSmCMTjW5RamD3xo5VQfdR4qrdhobeHgQB0KuwSsNj3sWf
y86m04o5H8ufmUawmpvCQVJgPJTCfCi9i+QX4dwqn2Xj0im/FI6HswhZS+hN9H2ySu2hBcan0/2a
IjX8SZjAMZ6rpbalCZrcofxorWk3zU0hAJacSzdOWbCQ0dQzeRpj95AX/ReL6fEAjh+bs6WSNi79
GDg2M5Ok41gzayZjy4CizFJxFr34jVqL45VNMYKfCLDILK0aQQxtexxryH5RUyGAopDOfY6GcD8k
XAuLCnGRbkozg07KngopHuA3BZ2YD+r/sWg4Z39A0VZr8qHQPPeN1zmadglF0Dx0DF9FRJQYnA4w
4yNe2kSG5Y4BbbzpZ8XFINDxBIlsvOUxxp/okca7woB0x2QxfUz9MZtlxDUAjEtXyW8coTpGVIv1
5CKjxKQL+HXOppd6252Q4bZUaLNkNqiLZJUhPT4xqSD+rrLHzXIhRvO0FKQCX4e8iJXqklmoxFm0
jnSRP4LgAimp3DSALqkoWFtgl8zsWfs7Ksle+om1Qejk/NGROy5aB/cX5yHNcUG8I2J5ZyNLFD8I
r5pDoEeXWh86D+Wh+d2AqW+m416BrQqlN/xCRYxDvTOc+9hBOkta2KtdqkQXs4T6l2ph82xX5q+g
VX+ajgOOLVT1VxbqPwErxWRdfehArR6j1OR2ap1bbqLM1VsSBu3wc7n9zGvd4exNhf5TtWvg2irh
aEvtgCtK3Yb58NpaSb5nqGisUr2K76VdPetVSx7GEP+2hiHBmdE894qgDAmfVIDCfwT1hA0xUp5X
5l1+Xu5MHRHkvAt2jpAlT8vho3AlijY3r1UERmu5oGx0XOZkO14uguGxbMlTSnFsFTY2MnTEq45l
6KazJfqKuUgqJnFjBYFYXvmoZzZshtjBIwihPrqqZDCoSDTss1YbwX539ueVZdzQ48TuKvdD5Xue
DG/+thn0/onMhem6CMGXqsNMDaLiFreUjKiw1VWim3vZtcYx980SCSIWbJNh9bEaYpTes2h/7BV0
xEQPexhLVgFBhzdg3Bt33urLUf9QYt9TCnnQgUGfK+Hb99rxGRuMykdukedWiIAbgEnShVaI1BQz
7rZmYmqngvDstW5QTtQsvWaCPocpg+fbNMTfCidIr6wPtVWidsMZYrZdyPK0PFYHV/mpDiNxN3k4
XKQ5ovKYH1TNQMUYERPPYdCYp9zqnhIK3evyY2gwp3carRx6azbhQSHjJ0LE1ZWPjn6bixUJgtIj
+8s496RV8WAg4CF2Ohted2hugrwRd8isyyM6m1RkQlO/aRwWuH3WnwpdJ5OxIkIrUaR5LzCrRKPy
FTVJ9q33ofW0xLCbbfkcVW60mQalQ9uno54wXOWaxK4kMBAHdavZKEy0Vz0Zi1tEy6rCkrsV859B
/CRJTt4Ts2cZQjyj20/PCKdQvaq4Ji1Xv5BS+Xv+rzdtFLGtZT3x4K4fLlnvKxP09aEwLJDuU1uB
T2EIUmXhZRDPQaPH5MkykhbVmZMswXOcFTs5OVsGzskxZzurKKHxWneHOM/HXdWnr6ip2dk5mCb8
2NcuTZE1KwJCoYf6k38IGLSI0Lygi2+9wqIZLJM+P6TRdE7jlnyfP1MPbEDTNztDY1X6j8l3lJcM
+GOeGWSToHvkj/Pb0g15IJ1oU87azAD1XY6GFK5Bd+H2KJlWjNomd1MqVKTh68aQ2YujVue+RNMq
ED8esjJSr8QvvjXSx0CtJS/kjsaXJI0B9yX0MmwTyqupyKfewPzjsonboUURK4PNn2eL+JHgUngp
w1eqZf/UxCZ14txfdq7rLZ0Bwr0GBiLECbAJzfrPtaiFGCFBQIbbjs9Yo4piRl4XNpl0ybXJVOVA
lDTX1twBSWwFoPnwsecaD6YA8sChLuBczrsJRQzjTu0yiqd+rB/EZtDKzFd7j/B/BxWY4B1XsVaE
jZLiOx+XdsuzeLnm+7rLvYAja82CJti5sZHskCZsk7T/Htd9+aRlEEHApJyX0sjxHeeS6n168Od4
8qjHxNWrsXXJG2gEkZv1u6jD3UK386q7mvBoTRQWlpmzcxkVWOtGzC6aJDLuiQQRVsaBdXEJ1EHF
JvcUuO2mS6t38m3Us8uSaynAloPM+AgxTQE6HaOjXVPZzL9g0TDKzFH6IPtRr0R7EorUI4pSEXec
Vf8jFplDHh2Ka7UJB29p4nCWEA7DxOMROcU3C7WZEE17qsKzMymIXeJt2giSQVWy0DKrfaZ+uDBU
WcnZhqQqDF4iBGgs+QCxmnlZ7IL6MrNQPeZRKQpixskBrOBE0ZQto5QECsuxzbQfS6lKfNsxhgS/
y3WXCHf1GncMjYxWBbuq6cW8JvyWpTYWlrDpyCwJuRHz0bhbxVvO43jj6CF7Dyt/MQe7RedLKoie
Gc4KI0hzUGIAor4pf5ZNvSZe8qnRLOcJhRLDS7sM1jgTfpkwlO/kvnRRpW4oT5qdKAlmXDU4wyJl
QFbfN7lnoeDYTXK6hIY7XTu9IpIBx2yPYS0gx1Fu6gafwxC8JK2ePEgNZ7F2JQc0+1QQlJAdMYWn
th1pejJq0ZxthR9HwW2olGal+ubvsS/FWW19QJFD8WEO4TaqGA2oiKBsG0p6HbfFhjn+R5+R2jgS
rBbO6emL2+4v6Nb9jy303/Be//bm//2vOV7/Av76/wOC7X4VM1Kr+V+ABAPq9Tdb4owc+xcm2PVX
/3++//qR/si//o4GWz7rLzaYZot/qBYHq3Aw7qtiptb8AYRBfPqHOxO+VHZ4+BgN5598MMUw/wFO
xLWxpDiqKZwZK/YXIIzZ1T9cU6g6hkdDxQHJ5/0PCGHav3vQHfa3tmsB3DBsi9J0sc//DatD0aHq
PUnJP92iZvosG+VKuMxFjZqmWaMZOCmagZaQ3eQLKupoI4HozE+t+MW2Cu3APUvioI3GxnCc6Eno
JkB9/nF5waHw1dWMyf58fKJNWx+J43Z5s1aL9CxiMNT/+Qmt+4O5mP60vEdJLEFkjRIdoWWin4fJ
A5u9bG4huzEk9N1X7rsYvlumj11kEpzV0iMSmbWXUKD2elrJh52wu2WK0XwBysVLLL7qPGPcIsO/
PnSKOx3C44EkbH1nRab9QitReQGpQixF5zdl0LIx4AxZ3hzcDliOzgoW6uWL5aYTeAXLXhPPlZ0m
m0DXfTe/urwtgVr8/Z0WqueGPNnD8g9MZCEiKFam3sC2RjxOw/FcTYIspOXV5QU8g/HssBA8uIXY
/fuHxCGauI3juutcOrtGz3ZUytq7Dxd55xs0HAMqyTeB3smpUzwhlZKvFa3Wry3l1cW30VAs/2CG
MZqfoX53EAmQhVUr6K6K8U2CD1k+IJ0QX9lwhdLSTG9UciSCoi1Fv6MEzxmZCafCITHYZZdUrP/z
n6O6i5DXaPJR1BczbuSvZjaR5aJvXvQp7DyXkJ5TDROZgsukNeoS5R39+yMgu/IPspAT6L+G4Znc
UH9zvDugyRyQBjA0ZkwJ1/y/GYanrHN7hfHUd+HLrVqSqdpAlz+oVWbu49FpAdqE4SX3+8+E4djO
yWtKOtTgq7jitM/mOUI4y4i4ohD12jfgZgaEUKfZM97t1m7YOcc46cv3CJEDXnTjYbJSeZn0hFCu
2c1Ql6Qx2AKYSZZiPu5d4h3gSzCJidPmoaGD3WKAyAG3m+TmpH0NyNip5DYdMZB2WfGejiT9rooW
xaJBh+fP25AmqL4bFvjqasI7g9oyOBVp8t843Y1/ZdPwu3MtywC/pZk2SVj6wrv92ylRTW1gZuE4
fBdpThxgoz7XYGxeO1N7x3Ph7KIZMFtgY/lm4IvbJCqT4qzEkzTjvZ+j0JJMErTPfp58Wg16i7Bp
UEI7zI5oYtoHtnlzXxJaeVlehKmjnzuDasUKtafAiilHabxjUpdYSlmcEeyfE+Wl0/R3bfATPFtk
CQcaIRP/DXfM/FdYhQMxRAiOaDZS0EMMZtX/6vHvefLXtokitytzFiqhEmwCaYc/ifbZ6KVUv5no
e70iyYx9EKnnCa3ss2OtyI+AJaXG5knSqAaJ2np6WMLsI6/pPmbRXy9I8EiiMrsPeuJv+j7iBnbT
D9ZywbtGWvOGYTxJApwBR2FB5wZO/lTVMYCKijhBxExXR0HpU495dTQz+6dW+fWP+ZXpP15habxu
JsM58y1YzzF72A1TBfLuVGV4VicHrdvfHoF/lQr/AmqD4fFvNxrNFkxLViWasC3bFvPF9LeLhTVt
WJp04D9EKFbQ562XvsBY0GldgRqGNyMgYHuySddpFaqrNmRVtHbo0li/aPGeqX/6KOL3cVaFpMpw
JU2xP/MvzeOf7wLh3O2nuSwKB+D1qVPXmEqFhm7ixZSx/hyo2u8kVZLzMmxvFdX3jMj/7Zo1Fyx2
wLXKugdoTZUgiTHrByCAYs9lzjZQ32R4WH8DfPjoSmN6N1DPbIzCGm9h7U87ghPZoFOmI1Iz3hia
H92kin5iBq/XQI+4B5lFAxCaNEFv45sX2kZ0IdmnX/ZAILBBXMcy0c5FgtGPmXZ9Vqsp26jEwWiq
or7ZNmiICX382kqC8ENnZLlme2acI7WYXqVebMdAhh887Yg59LUzaiz0RVas7PHyho9asNpKQqV8
hlZ2nkidPdpCuUFjsexN3SnggaT23Q7te1YM/i+2b15NO/gjlcR+JzIljgK2muNKfSfztDw6mSsv
QxVKaP2+/9KW6I8hdihPyczRKhzSOdLC/k145Z9X/vme+RV6ZbW3vmoRf3eywX/VZv0o/jwA652c
jkn5Fg88wegdTZdwLTXxIlPF7GszBLdaZqMzCmvI+7e4rbhGfIzHGzsCNo8O9huQGQCkkV0//ITk
LDsaKkwj8M/XuSD8Bt4Uiq0yjQ9x7yveGLV7EET5vQb88IIfEdop+Qv7vgrzF8i5DrDI8tUqwurM
37TaFxbpinThf72mqnG1J7yPwMo+O5vhZJwGkq6aAfUG10Zz64vQXetBZe6KrvSygszmgokSQafl
sZFl+S7rvjsZUQ04TeVXzeRGnOqJU6Rrkv5gBPX4rQO65Be3IQwtWHs9l7QzaMWxC3xSMojlgLwF
bVW1plM5OfFOloZ1F5qg2cG3+D74cxEhWutFkMVG29GSjrGJWuaTINxPDGP80/Ka2bnJDmn9+/LW
LMzdwwkxWAKxXA5SeRKjM50UvKueq1kJdgOClbe6qyubvI/vqT7FL1HiV6e8HpoN0WPaMzOL7x3Z
01Y4otDsO5r0f77WTOFf7zOtBoFBb71JSl/Sj/30ODCqeR5997Ps+/EtzNl3E1GrvZCzp71UyvCk
RAg5oFPxLkFuulE67DLmj0iS3t26qOsoJ7qb2mQizFZdA8zCB7K2gnios5WXhABV6DWXZW/foCjw
Y/D4z7XZN2dTn5CiDXbcnvOacDA9Ni950ZTJFkz6nmy86hyqznCPEMbcKS1QqNoE4NBV8mZkK2vc
ztCzSilWoqj1M/p4492IfmDaL976LCSnEWwkEbsjYSmibD5kAbnUrFCI6uN3k+XxhmVldCqJc3qZ
3w91D5Tf/MfrayskgIgxOLsvfgaltj1Hg2bKLs2Yw9J1a89QjDBC6Fxrp4/YwKJ49pIhQ0qnonbK
gurdipNhH1MEk0bbp0/Mah/Z/JBuigrzaBIgQYsz/9ZZWECLYc0x9Vtp3OS72SMd7qNU7DOEQRur
U+c9deJi12d7v1Iq13gn7yVYcxnk5+XNOmUT5BMNk5Rly256nGM3ffrxJra8QNWRQISpe4irxtmH
lqFfpqJEv0HawBNAG2OtlQHbWgDpKx/E+N0UUeylUtNZ0Fb53aEc3cRhYO1MDZFOwKjhWhJC9jKg
Qcxk8M7aTM9OSWRady6k8iqU8sdSouBOmtOZSYVGO4W1a4yrP3BgEuyNPfstkiC0pmPwk7jDZTGP
kVh4kn5kH1MyKihu0c0IleTDXDffhpRFaTxWHxk4pL1floGHMZyAhgG1Q6Sl3C05AUTrUi/I9+ti
yKNq9aQ1sf6n/QAw3FoEZU9j8DwEuu/VTCZ2atzoHwMDf9MYv+vs87yKZN4dQGslgTtpuNTzATrN
VzlVz9nopJ91rkBXKmr5XOOK3aQgmJBoslCVwyXn7jqhUcjui5FuMvXWA2CDrWO2gyoV6YpRzJ1Y
UKfKlsJ8aIpHqv0/ws5rt3Fs67pPRICbmbfK0Zbk7BvCLlcxp83Mp/8GqT6n/278wLkRSMkVZKa1
15pzTFuvNsZg2RRzJtm7xFpi87Gxdxe9XTQodhlNodAeLlr+ERd6RpZnNS7CNm5Qz4WCIKHyrLoN
s3PD/auOm4s5MIUYRGw0txjUHoPcNAmOghqOvDla4TKztxoE0mfhp5+c2saSSWa/lnargykk2pdV
A8SAsq7fQgPk6CUTTvDtDIW1gkDYHYkXKK5J2JMb7jgMUydESKHZEL3c8MWvUcUKpIq7yrTCZy2V
v+bei4p8Fq7QYhYLpW3ICjIkfvDvXcZjELsCzmkifv2rE+m/m1pXXkZDIQUEwu85M3qxr23C1s91
KKLjrPGspU5QjZjoMfO+VdHWyjgNlq3JPClJ7GbLsGckxshRXnOB5n/MgmEvS9R8hjR+2wxAH/Iw
0U6VMD6HocSCVjn0zqUpCBcZUaRPL9H00gHv3TR0pReN7gHXmKA1TBkImJu9iOmI/9qlL73mESvg
7lnBtQIWG+Ep0D/pVsj40DnSRkEUgH/LR6Jjczhkk0noOQ+S97oDqRapypdVpsVz7Mslvz95QsrF
3d9OuQHz4ha4SftUvRJZWV+jEcY2Ni4/rdUnKxnNvWUbXOW5bD+b9qMPFRN7Gm3HURUsuRPrl+nh
/8+spHwCI1WglLWiHYkiw1NCrbqYf0TtjUPeDOm76oEXxPjyiYuOXFFMSAEKU3GrwA0f/7WbYG/R
U8sov1slvbF26C+TvPFCcuVDFmbkxMw39ukl16MvK6pvnhFpCDci/YUQN0gyo6SJUGZEszKg3IzD
hGZBWop1XGlvTAU/YkcJrgraq3VReMpWdnCCELVlSzwm6WlMEyLH2zF74xd6Sy1r3ABUtTfA6fEa
FZ79gHssJ/+23iSGc3EhFadZy1ey0tE4p0Ty4sKazhzszg8j9IwK1ftnhGdwleiDxfMcGX2hjd1f
hA0eR37Rams3TlhUlQkJRqZv78D1JrvcC0myc5JULiDLkNo5/VWqsvMyjkXF8JAAvpxbF2VQszFs
A3x4WHk73237oxGOyjKb/oLM8R8Ggq5/ulDhOTl2P0ru3jeG/7wzf4SGykha/rHabtSD3ssSGomJ
bVMfjzbr1JsWuNmtdMKzVxv6m23WX7MUOsdOtTBI8yM/TGLibdoeKBmMn2k4HItSnFKvGmmP9Noz
4ylgZAraAZnTzI7Jdfus7b5b8D/1D9io/yiKAkLF8JP+KqZbajO4G9AgFbj39goXBd2Q6P0nlkQt
Df/G+nH6N72I6rVtTqb93n4qXDs6z8LoCksjBmfw0YGwL1Em5Xre6tVOWWoGE/bJdUyy5XjANVQu
itIbdkULrsbtHP/89wvx9SVGAAyoFak6ZMG2b7VSHN3EK46RkcbblGQoxy+cD5NDQFcYsPi9IlDt
sv3qq3RFBI/3kcUMqVsCY4KVbaX2yk3oUTQ0sSBOkCyKstfhOY1r8uq3/jYwu/JyP52cvo6/NdbR
DFS8iEmA/ft+EpG5uLMNm7tAajSr+TooE9DZYUvMMESYh47AbmYfmiJ2SZ+OfxUqTd7KzdyWc8Jk
ChKfrOxR7HGVBfZzpR/KrtC5b3qIQlqDc2Ksk598Wukn02NClggAoLKhT/YIh/fBfh16hrDrCH3r
xQ/yds1CiSWuX4McwhL12LfZYQwK85qrjJfxY4WcrKghjHatTt0ur47JdyqRqTB4+qmspVMQ9GhF
BMHBvt8mPQOP3MziR8dzOW/GbvhMdKzrXheH3FRwft6voMEpEzR88Xc3Q2JUnJRxJIF9wVmVK8tk
XG8WVbYT320RDqyomPMlMBi2A0+X84gjEw4fi5O5Ihva6DRd80c7tn9MPWpIheLbM5MKuwU2/0Uz
H0rsYie7DfZOY7n1kkiqdWGGOTkrdvtc9Iz3TeDHB81L9cNIRD0EKz14CpN66gz4ci8iH+RPKbSN
J/NxSd6PRWSfZ5MoVyDHEYyy7scA2Ky7GJ3ePWv50NJ46MaPnJlpkw4RHEOl3TUI3ZZCOP6RAnV4
x87UsQ5EzmW8loYqV6I0qyO1XfCc5c2l9x2NZDBC3+frwMwESK4xuaryRbGN6ux7TvBQ/GihziIb
sDc81Oomzdg+dZlynedF81thVz9F4G1Tfk8ZLJURL6VtqNoa/KZyqaoWQQU5XoJocv1Po+pcd7FL
ZKkyjkiBMD3J4+jlzNJMFbi32VqbaNrKU9geUWyQszWBmrA+eTTrVvcF0v3qMuPYwMmn4ExvYsBe
pk3ppzIPddykoT4TJnNnZJVtV95iI272YhJEzG/FtObWLPQHPBWtvwE2iOa2MKfHgOesrchV322Y
egMthaEV6lLpsk0ppHeYT6zRwHqMSvRVithDmqR2Z29Q3SfIA0c/hWdAnDrCsibUzrFfp9eSDIgF
ab3oP0VcbMfExGk2rRMmTszd1KOgLAo7DZwJHrxfjPUvJk5wBLuz46dXanKV+73mxMV1vsw5Zve9
wevqs+sWP3Bp9+BGoi8GGzFyMFfeEDqZGyWFeJ+1ZXry1Umq6B8LlcA33Db6W01q13pQOWKBPQYX
UYTXKnWqbZX440IbNPMB7dwkLqlFRYUynsxJDCgUuK6LeTPWrWJXqrhbGDvON+Q+3lUic395cUZP
o6RIj/rWXGEUqxGzJv0mVIgrYyo5rZj4494qmApog0fhJLY3bP0MmbB8qTxMLqykvd92tBK1Vv5m
EIvpxh2KZ2swMGO4vXEMu6Y7hTlnWxyFA6kZFoG4ctqKfOMkNLU/6jWJpgmxhM+QBBqaPKHykxAm
Hpveb7XFglhhUXgBCfiSQT9Bw5kgByUSmdFjPe5E4fqP2B4wpsNXfhElNKiiCordUOTBfsA123i/
xqaiE21r+qNimMOhTQlPlklOC4TSvw+GbtXUtbVPWNyT50xyZTFVLAY6jB2GDrtMvGWjW3ThY55R
cNC/7wva+8HvI8e4mKVq7p0Ku4TsXCb8OFquZlqsGCcCsMYpFCWYOzGXJhBVYsQSGlgVU3QlGFNw
t3aeBr/UGtV1XqCTzojm69B2/paZ+UmUWv8O86xd5rZR3wLJfUNAuDlrpKdOoSvKzsSGD3smrbYx
s2BusNx/S5jRCxWS/yOylP4xnT7ASTV8ElrHB4qDT1x43aOdiX98MP0JAFp//YmdNCvaeV2Trgzd
LT8TC5t4EinNKeFO+GD4FI02UFTQWOCSGvFL5ILJsD3Uj8KE+KbHicpcgG9A0iQluSt+OboBbMhZ
RFLXnozUVzap1tDwI7zkIVG7dKUhZPrINXjFppn91oPwKWJu8pbHRbhGOhmdEexYx7RunHUKn/Vl
wLtMD+WF2gTNYRZOy/ukes3w9SmIO18V4uEQlkU17VF+THDMdfpG332oNtDkjPyKb3Ldeb15atUs
Pnh6eGkS3XjwktB4MNOmPJu2ny6CtjXrLfek7hg3xorj3G4GP7WqzcDY7RCCZVrwDdFhiCRaR+FY
P9AGDfZSy+N9pJJR7ho2HR2nxBXuq4cK8W6E92ldAA7dW3moPctIvUoUg1+kZZOl6doN91nQbYlF
YLwKEXeFkAl5CoYehbyNnZXiMtjLJI7X6nzRc64cfOCHDyXqzR2FOem2SYg+WFEh5wydswy9JF65
NSNHcuusnzwYqkMWe8EJ19i3mnX9TY+5Tjn/y/HUs9R4NloWvQFLehwcGiMR/nvG+K5bXXqMipg+
vYYXu6i878Ad7xsRG3N5XNWF9SLEssYU/VsJAC5EhEk/m6GSbBrnlIhRPWWTmnB+GfvM2t2L3I7Q
aUY9II/C0DLoyaoSFCSyrFr5oPALd7gem4017fL0Xlemnb7GaIwOEuTlav6xSNhvcIxKVL+6zUFQ
5EPfMunofFv9EL5Hyeh15okmdfgcFqQzBYX48JjzkOcxHpgjic38a5gZ6sBJMWnFFKAQbyS6xJiZ
VVzutaDrTkwBELA3qRpsI9kTWA2N/TL/SDQY11lDmsPxunTCIjU2qWDa9DQZSDU8idFx3pVELbdJ
lKibeZdjeBO6md4UCBePQnThYn7f0Tvyadsy2XasdhBAKle1BphYcJ1JdLvX+a0c1vPO8113ofW1
d50/QHKp8nhAXhFJf01zy77WmAeuMgjbRVm4xOP2vDd/YAiPFnFsnuc9RPojD7kPG8fAvhFApmfJ
llIEJklWw4rkmqk3LDVorPPg414+38/LDmHteoA0iqVBGA9DShB4E+YsrnwbcZNi8oS1R/89jid1
Vcq4mYAvpP9BXD13WGEwDEj5nKu1pJyTyp6wCvrt3sD4kKEUomFQHmOmadY2qcrP2qR1Nh2X+WU+
Bo6eOkSvs/4ZnnKLnhm3QpZ75aUtDBJfk/qXSkYCvym9MuNzEaa3WfpTFBELotFKxGnej4YhA5D3
/76lNQ7gDMZcmxza2JOBeG7yh80msczEZY1n0T8xdSGPPrG8g1PKnwKJ29e0YQTyvuEbfzgTkp/6
1S109bdtggJ2gmqgLpXVEjXxseDkfcEz8jSXHcCKV/cHs/DbdO0U9tc4DP4WGkaRomlvPwkdhccI
1+EoMCLFmtfgLLKscJPbUc9kRIluNFW/HHzLbr8QniyeIwE3UjEY2la5eZi3OpAhh04xXljrl8vR
zswnesLNvuo8fzkPvXCZj6ssqMxVrIusWnVJ+hIPXraCXNAhgGcFOkAoW7rSqg7zrtntFdj3GeLj
P75G/uu0Ef5nQ2kxbkU1j3/q7ZM1JvFNMboPs23VY+Ga0S1Bd34Zy8/5o1b4D6FVOOQrMTtuzfBA
tIc83Ue5VgQpsW7gL84ydbfys33pU0fMembH54ZWiuZQhKaL6gGnzhDnBKAlAZ1CPwaMACetzV3/
ZhPtumjA7Hz1BTxw6XvWBeJce0pMrKU2Y4c/sXIUQkmeuPNonHf6Szhq+lviDmLHxCxf+jiuZln5
1GoqMYR9ZPC+0Wvbco/6VT+rNcSBOloF3ljd1Im6g6YXLt1AFNC822JCnW/ySsLKGwtv8lCo7aad
1k/8N8ZdoQDPqONBrY+AHjlrdNW9RlnZbNpKgl5ureLgMxXY+WqfPkJGsldK4UQvRp2dGk95p8nr
p9dRQLbrBf0pqhcrH1gYxMbashGnLes0vjL6RGERoI1qGsaOdasQsJDhPLNwgD7ML/YE7awGG09U
MmK3sluT9SLYzp0JP2ERozVh1a2gJGEmcGMZHd8sUW7UzHIe5reMSuv3Ixyn3rRu81k2n3lW2V5o
2kGT0xrWbniPNlRQ0FpgJJ+ZcLZv5XMyDQnGxgHtE/TeMqiiYoM9P39y8sBehK6ffuuRYHVt6H9E
iqdcP7RO5LzEOEw45TOQPdOdITOGnUEm3KLrsvpQTdN4BPpepo3rxCTsyrPM5mAG3k81jTdDy7NW
98dVlcUDo1L32ZnHlilhIhkd2ovZdvLUlZlctQHK0UjNI3iNNXnNfoooo2kiHmQifS5qwhim7qzi
mckxFgzSFFub4oE6ulXE3MOpZ/V41vVKPWNYC1cTggAhQMVA1HaifD06WvSL5ll0s0AiN1pItVp6
YF86l/v+nIHlzH9ZIpWS9oY9HgrLOc49ocRqjQ08xnp115qkVr00Rs24pG2OpT8t/G0my/QQMfhb
Q7G7DAiILgj0TQIIrOpt3so6t17xB8aHPl9omm1912aZr5i+Xoa+hIkxT4ip/a6eE9ukHEy9LEUz
t1YYBCukrRwx5ndIZPvuEKZ47Gi7vmZT1nw4bYFQ9MF7y02VuwWA7qsbeA2PHpN+slb5CnD3LN4W
45BuUp2uW1xi8Z5epBTq/4jkEcY/kx5cFumm61qaY9A9Q4Rl/is9Jgkj4kg7NfuKi2lik8v+DLgC
2aEggR2RyyF1tFc6AOlHBkctiBFJTe+EPfO1PhX2pqszc+3XvX60fHc867lF8rhGax5ehc+dtpHV
qsRwySikIKqpRmfbMhXEkHPQnBT5/zRiZRBWL1DdkEid1b+GxItPs89rfjHKegCYGmVb1x0z5KUq
oa9jfW4nN+tsaY2Vot1rjftr1vFGnc7YNH0IR9rFDCaLV+47R4xo4bejN+iXPd948OP+RcmZ1/S2
rl/mF4JoYOD7FpCtMDLu7wnsB1unB8rMGM7aBjHkE8tz02MVuJO5jofa0GbZ7t456WsbctUsSKn8
gmcJ7gzmKMW6Hz2Yf5ECFMhI8cx0TXZRVBOFj27r3wYZ36ZqpnvVQpXbRPoCfIz89t2+X8o88R4d
Gu4DvnflKXdEdrIzI922zjAQxOH271Lb3i9ehQbVx2QQIBbb/j1thLVl/+4sNK1KFv5EgiSyRA4H
t8mp8zSnHXfwU5/czi3XrTkOdMXi/jyaVndOJJQqHGYsul2130sqIHD0OoP1KrgV9ITjSobfQ+az
hK2C1wIh+85j9rF1+G8+mHalLoxNm7fDy5ik2bXBH64vYRvRcn5FD62/EDVqnMLYx3Q73Z7CPvwT
JW146keneRwHlzYwCuuC2+KjlOYNyG/7P05+59/nPgUVkc02OScAIdFR/ku9Y4EYKwT6ni9lOmMm
XbJnZ+nGzMzhvps2fX1DmPJZiY9J0PVSSw0bMFfpBZ3ck5z26jSAEDltVVw80HQCd++lVX3AEPl7
7r1oPW4oWQaUdyHQgnPg1GuXQvOb28rkjDHEk+sifRAJzv90UH7XqgIRMtC5JhJmIuRiVTtROvJk
Bt+VKh6q7i3sPY4gejDOIwOloOrlO9FLfG6jGqvU4Eq6VFTCE7STGTrJcTYVSoHbrNB92sKJO5kR
K01nhOBSN83YInKX3KOdmkdVqxXiXgrnYE4BdfNuKH2HZSgwR19Ea5vI+XzVaka5DT1pLIQZiofa
x3hopYkkWzRzd25ldpuqHgFTJx3ar0qec+c5yFnFlRPd0jZG7qZ2CLqroib6H0ojLDH/UBq5glAO
27WQaJGxy5re+Fe2E5kXTuKDR/jCFpBVH5EPmZf02vFRpQKMHQcqmiGylcZs6hBPM7P5Jfzv1rwL
iPT+cDKybiMMP3yyMtgQRq+V21g40CGzetwYOWCM1b2+8WnFrlWp497C9n2ct0gI+Gurc5RwV7sc
2iZiVp116PWWDStB5hjx1FzS2hh7Y/4rdbqLgW+HBXHBxZTViExDkANvqmy7TZ1CSkDc479pXd8w
Bo0N1u18mof6M6Twd9yVzvb+qPIU1ktNYjzOWqZ4bL4iZUjWcYdnrBOu/CKOZlVEvfLmxQhFh95i
kh/G0aQuWsw/gMJnAou47YH6xGLWX9Nzn67atKxXZho5t//uxSQKM7OngvTSVWT4i/+f6EMd7Ve6
D87HpAVBjVS+toH3x7P8ZgHZw97P112DauhSTICt6crsyePMvHg84FWYuh2TAZ8nb7RkDgSczC+e
ZtMI1FqBr37yjxQkni0ipx+cTTTIglLUZ06dKU+FFYJ6obo83e/a9xms7wYbSaO6JkH+Cac8JXCo
LeMqS56aMb/pcHDBVTW32gzlwUaNi/1fKZPTSF8IrPYJNkP6hLBNfazpEC7iANVdP+j5NiYlkhSO
+jff+g/Nz+bFU0gbtnzVPrq25pxwRU65mIP9GqjiLRbYGu5DF6MvMQUlTbT2oeZcMec/aQVIYrFT
9bx5V9QOwjQVM3C/2qFrrVQcN6/H9dd0jyGPcapkTp1ZN1CMAb8NBuqPaaX0GK6deOMBWZkHMA23
yYtbe8d5j+5TcWT1jNxqYIBEUtSJbry4WDYkDpdWx1emqBzYqARHPRjyKHyESoHVwO+RfB9WhQt1
Gpnp3jTlk3X35Nc1xnSCFSwtyqb0ueBBRycUTEtNY3orqqsVauEQYFur8+TJQCvBNaxv80tSnR36
E9cQpeQN3+yfUHeKRUDH46C0vsHEICFlRATea2KZHx7KtN29n8W6NeNb285SkBbzXPUwhrpCBPet
cXovmT6dPUX/+rlqrN39YFDxCRrBaNPoo/IismhV9WF1m98y+/rJqCJ7sjWFLymRJgtKNe1YlGH4
YgVCXzbFqOzmXe5QIO0jIl1wMp7n2sH2I/B3pCJu5l18AO7as5V6M3v050//3hWS2CLVVCkhpL7q
WZBcRBM7l0qO0T51wDf8/Z5HIu6DzYQiTE37Mr+ABtugghuOeZOegrZxC9odIHBig3Kvj9T2qVXt
aF95ZbQsA0vfKgpewbmiyodGTqL1h7nkmt+aXzRmr6vRNxb83Z6P5CQJ3lkyaBa4GbrbKI9IgdDM
Wn8xSeHZzLujJ8cKuki9HNyGMXarRM7WUt6ZqHGo7HjfqBEzrroY30rlIp1HRRNc8HVtqKf5qvcq
HTYsI/NNFcJcsFFYHZpRjx6DLnGXDN2Ad8Si2A5T24MFHB0QKXNjVY/H9tg5bnbgFhyuk2kmbNrF
XtEt8YJIHRcbAQ9b/j7ABKxfeUZhVMIws+mRgqHFYsSBZB+eSsjgNImB0sqiafesDrxrDJ2RpA4C
BSrHe5j3rLDtHuSYbkVVU25WyZdvYosNeq7gaYv2kWAKUdvlt9CYCs3XHmMeSv7RsI7VPBmddu1p
F2BO+hyyirFH8UZGIUDlFpVLGECBDkuvOsSpmm1BV1X8cSiLfx+ktCPq1qz4F3WUWwjiBoaqmkou
z7sStdV1fioUMpDX4yyjxfcoCRnjrDXIg1q7QRxu7ydra8p1GLnB1sxUpgrTp93E0kl8/X2+Sc8v
sb3Cf+le5x07MveBBlR4vgnlDKYwXg4vLo7Cg+MY/tpEoWL5bfg8ElG+tqMg2s7f3POmHI0oj7bz
o6Xy6mI9YEIvve2sJFczEr6hR6Eu6vVHY8SwPqskQ6q9darWCBwKTKxTx6esBrlLCslwLULm3ChJ
ug+a6svqrc9g0t6CIviQjl2e4zAqIa7g2ICNZL2HBfT9yDD+lISvcJVpPynFILoTbefpebdUPPkL
TzLSCDngAB8JOmYZjQelAA+wtVFdU1EHyHcdvu7Tv7d6M9xWhPCsYjdnKDHo5b9/hMCUi4J8Zx9p
YL4I9TVAqKENRDHDBUH5TkRhq656K2j2oI7CXVSK+EoieIXU0q0+708RKv5r0GZv8xEgKhkyHhiH
U+d51q0MugPqsrVAU/8mderekTzcB0JvgkOQZ/12ZFwF2sdOID9Cs3IyP/4IZfPsmganscWNXs+U
P2UbvMu4TsndoDmhWqO+KHVl2M8TaE0dz3CzAjr+MUgCnd9zGLcdrfnMehYMARfESXrfVkAUW5pV
d0kFdR2h0eBXMb6XW6cRXL+pxnrAwOiSKK0BFwD4ld2XWbASiD23IkpJI7Xr/CHPh5jnF5CoMIby
6dKXWZd2gu6EsgtwTINBhQtCGBCwUg1tLpzoWbUXMmcn4jVoDnSEsufMJzsK4vm6dxqH+Lg0QeYY
BRdVK0roJtgB68bFUz6VJ3PFAtIFKIGJJc/Rin1uxclebWV5rNzmawQhsaZy0bb6UIBqMSbFsoZV
wOlTItFLd63wC17PLhMIwnw3AZaASwyftcUT2B6sCsZF8Nn4Of0dF9BZknS4O6f3jbo/TMBHgJVG
t1IgmCM9w05JA2gu4CMrc57KUd41bFGBw7we9YHFJXWSCj79UGY0xIlgASbNW95ENx/Sol4GveaA
S4JV0xtxvAPMpN6MIW+I8XqLLUUF1Fdk6qYyAwC3ItE3cYwRFnRotjZ6Fz9p0qqPig/NFVR1+gu5
7tLz8+zFcIdnADIBj4y4/MhDA8hWk3n7Mh/8DxEuILDrb06qqLtZdgc9htqh1mvSPq12P1iOt0+U
Ztl5Rf40j6kro13SLLKo4SYhE5mY1pqVgXNmbbsMp+7oGMMMmbfMkR6N0wI00HVCAHo0fC40lmPX
h9axmV7mXdvzlUXgDuhwp/eUov4Oyo58jgL8whOxNjmNSh51tFbMpwFoylmhtz/fxn0tBrtokKd7
L4UFu1VlN5v5ZjZ6HO75U93pfOoehLFgkH/sWCqPbZ23T4Fw902tF+/Mg5ydkLgRepKh3oHwY2Uj
rfEcBa35msaf89ssgOB/9qkGDoU/1CXk8jVWZh4a8PgIy3iYg3fspjNnjDvYyGFGfjhN4byT8nPe
IlSIoCtPtCdVl7AzhuF6X/uxR6pLsTIMNzjgLiJxSYQkQ01bfm+ZN9WDRO2LvKLmQgg8lJOCET/V
vsozdUXd1R0ri+BpmTUDiLzAP4cF3zrXq+A7o3DMM3OvyEh+D73LUCkMgFgR+646k1Y9Krp1DzJ1
h6SdMAG/uNxlcG1C0yUxQUbpGWAqGlfx80i0z6kjW/oWf5p6DY960nOYvvWNIcC/ZQq+5FnM0+fx
Fqro+NoD30Og2MEpmZfnCGjoWDm2PKiTnp2GHgMeLT9aZAumKz1j9VuX1UYfJIaNksWK0ymfDMR3
QETjzRgXw9JkbvoEAKQ5qUO2nxfos/RWT5Ru2zWWOYnRwLC0pLDMAtguLv/Sw9b01ZesGHpig2rk
o144ktEks7fEKE+z3rLxIxIjW80m6w26x79+bJJ/BU35E5Wl3LaT/6fug27X2jx+iWWMb6hEFB70
TyZk21Wae8G2CWwwyCMTnvnEnHf9QiCVEPaksyGQdO+P0C83BG+ZSydo4pWuSes0v8CP46nrqTpM
cdJwepelvGoO5nNTjXJPxki9bLEwPkPbr8+KU3xXdhbRagj7Lar75DS/uKZITvb0Mm/N7+lDt21T
d9i7fk4spK3C3qi99r4VmOQYlj1jV8fcwQmXT4MBZw11U/qrLbQbMgT7xQWvQvCN+Zo5CQCaSUKc
mU5xdqP6A+ky/Ufy7TlX3Rc1t4sH3XfCK3CsJ65M/S0aIm8HuQZAh/vo1638Ak6IN1MxyQeRFc0O
/DSqYCXsp9Fw6EiBWs0Xl4sDI4q88tmQuyDVlYdOui/zDey/e3pNkm6ZSuuJU/uzUrr2zTJ7CT4m
bB61APlc58I6G8aHYSBVAr1aXq0aX3tL7nV11dkmKc698UDjdJfQYUT06+gPTEGMh9o5moLmnVBb
ID4yu5qiSnYqTMQl6CCuIqfpPcCcW8ra5DnX1EM3qdV19FpwqlW5dVINgR6kzbEv8kXtJdB28Mvu
CA8rt3rJbCIHZdl5dfAdmjruT+VRbaGJOS0+WCtAqT9/23m3rkJ9qYbmaw2c4SVH2R+bMZlFZtwy
YeAGdx8AagqBXL6ar1yzGi/VfB06TEVRQfc/WAXNv1r7mvdjWnybVq/hm9Yaknm/Rx83pSrnisfh
ZUHjh1pymPuJaZi1CxVELIEOJEEQuXwjv/x7no4AFx8oWjN/ETD4XJk8pK+IFqsrwQ27MWy18/zW
MOYtYhSLBJqp+RZCL18p1uAvWbLQv4kM54PmYf0Q60q+0h3FpT1ujK9lnKz0sBMfwkPYBXoGhpgy
qh84xdZ2k6B9Cug8NKJ99ofwT0ok9QmlRPOsW7hBRsMg43r6sAjdp94NyBhIuuB+YCLX3VmqrqKG
z72Th9aNnqOSblVhusz0J2z4WA2nwBfmSygELZrO/0grrYZjAvl23q3G6DOzhujKrSjYcVv7dCNs
CnYZVkdwif4DVpCGjB2pfSDb2yGpYh1f1x+xJ4PXCpzQgtvxlbMQwwjXwtI0vf6DDMpboOdUhF2z
FW7R/nEz+Rl1DQAL136MrTa+oP74qQe7f+dKSTYG+NitVRTDuwkZoaSJRS8b0S23v+Cp7RH6lw0/
Me8SMiofrVa77wWTBwznyl8/gaLfPXiOlSxMQpEuhpGuGMv4yM6SBBdDSZGcw0e68Vg2bgUYhdho
6st9T09yyJ+gcXoDEqYH7GNXZpRpksrlUOrSuUqCBVmsZe03aWhvRiXqZ3tQrZ1V0R5Bf15vgJEY
a2yMnEuwMH5GCpxcTniHEs+blxvRr2ykV2GC1X0tnbFYmQz+KA6Ht7gwwgfPo7RkNVRzgy2wG7nx
GMJHRMDtaq8BcVfvXJdiaeRZfeXuoGwUIp6OGvrSI9k/ziYogPgCg9X3LJ1ISam88Id0dQYkEjsu
E+AVcvbyrMFtPqUWCL+WqgCiSPpY9jCGsagGtIsG9Ta/2Cn6dBpc5a5DKHprM84TM+fpgRQ9kULh
7gInpTRc5zEvSBRgsB+u7Om9+QOO8zpT6uCEVXH799/aYgVYxyH+/vk9tM3qTWEUYaL8eZRVe6xD
rXnoEFnuhpaBYTy7/ryyP4xZhxtdZu3GGS1rW+mnPJpobUlwvm9E/9ngo64fSS725D6U3lYDOHWZ
nSOFzlNVFiQBz0+BKAymxCTx0FiUifPtvs/hcoBgbfazr4Ta7bF0ob46Zhqv6sk3Mz/Blb75ys3E
21clByopShpoUxYzOYKo12SHXp49h7MIZjsEcbzQHSNOnoOSHt/ET0o6shLu7wf8MgNNY3iuMpqS
otjPxYBB3OURXw5YbKtjsRNvqlEtPhwlJR/O8ym0p90Wv1LehW8Y/O0nUVo+GVgMU5jMDBeJRGzM
it9F2wpiPUV+zjoiakmAZNWAR8XT/vQ21ySYoOTZrvRNYLfhe5qy4APqnq3m3RphwVIPy+BYlq5y
sIFb72SI4R+y4X2Sa5CiqfpGv5/1TvGUSAswJt7P/5tsQl7Ooyl6/u0aIle7s9z8k3wEVl5qWlBJ
4LozKjf6+e/GSBiuH9X1txF8Cbb/+ek/fmz+aPqZMWIwaKT/R915LMmtbFf7VRSa4wrIhB1oUt5X
dTfbkBMELbxN+KfXh6Z+id28IuMO/xNxOshjWAWbO/de61uyudDuiHZKtOPqdT3KU64y9SDcyYlj
NFOr3o1xBwtvrD8BqwPZH2JMJAq4X+dtqZ3po0V7G/EqNgQj32AXRKCCGL66E4bzOU8iwTCflG7s
QtVHirLvNeLDW4dy7mZJ48frZUlK6gClaxbBD2n2EQf7fLHyiFpFD/WtKvkSqiiK0+uvwALm//ev
Xv87VM75mprs5mhmdagHyzm5IVFxoq2SB68eiSlxSvEJAew5YKt7hTdCz41RSiia8dEuU7LgFARc
cPj9EztO3MBQbQym1guwYGxkQzM8zT5WnGiBXSVblQzeSzc3Bt18+pz0VOd1hJVTuiK/723Aw30a
6STFW9XBnxDXMpJv7zHepAePV+WaFoP/MRg95NR2+8VLUDDQmVNnPHekrs/O3iZQapWDV/yY+uG5
ntviZeefXv/JAKxnZafBcMkMQx1GvFXbzqdB0qVFvZYS3nxtxcYptyRpAmwZt1LlGSOCEVMTI9Fn
z26/wxDov+v+Z/+1QeF27cVSdfOJd02y7IPIva/iyFm6I5qEV9KjmHGPWpSg6kIDvk+n4GFSPWuA
M3z1dWIoFA3L89ATg8V2cFqrru/3U5urfWrD8+PUbX9OU0vek5K48gPhXXO2DKNSW5kezgWPsoH0
4+2rBIvAWUwKXbuT/cjuHVXLSg5Ts2pHjCFsNpNjXtjWg0xLuZWId2ZdRrf8OYL6KdbVYrt/QWaE
kZl2xpzyseyHhAY8HbOrz2Q4chjnNw1K4U4E0V0AhGsHrGTXv7pdzJjXSzUHPZA4M5z7MvnopkWz
cWMnnajVAIG7lpb7i5KszrXQSK55TV1TTqddf24LXEYuuJ06iv/XTkWgS9wKhBQR3pb8JEoz3Mp4
MrzyYGvpC80SQgv1KtqYfrUjGQgxA7kdcpE1g38RBdvnybb2r//CBI1NKEuZ7afcjFYKZss19knX
BKZU7NLSgDPaHBUpkmudi4yUK2QFCXISGcEqLgSxUHgrW+cOTxVSJyEejHmY8z+/6yQc2J/HQQc/
W0MpL8fNgJdjFyJEFKjYVwntkyXlZXGph65Zgaak7TvZBURPvHhfMBnWC4Ic9GVDTAC6+gZ4AuFQ
d2g2lp0MrQdVHZw2t+/rTPz3eNsvXkDpDIgHCg7Abe+lE5TPvAHzQ50O9pIJT/mcl1qzYACEldZt
SeD5OVB8dSe/+pRff4yDxQODas2lX4dMqND++xj0GsQLzakv9Ss5IwzQWxBhtIvNMnuks6X8Tj4m
TbPUqhII8jT3y2z365/nrnKeqv5kRO2//ee/M3V1EVMhKTEIj3I9y3knKMlCwpEZn4lvrkEx4RgD
QHOhf/P4hZkQbeRUCPeN7sZIzH3pNO7LeDII1IOGl4IRB/FKtgy7zZcImupsnH3QrD69yS75PNBM
eKHgWvaV/VFY80DOoaAi0+KcjNGvP/pUJpvXA/uXMFf/H9Gp5uvyH/+P/fQbnOqhSIusyP9tz9Qh
/6Z+BVTN/+NPPpVhe/9w6V3ZhqmDhnIM73/wVJb1D8uQOuoqV6CimJUTOWTX8D//XbP+oQtXUEK4
FB2GhXn6f/FUhvgHkBQD663pCLgp3r9Cp3o73gfX42BZnf8c5mamiSX1LUiEPf/IhmUMoPJjsowH
MsrqHN0RVX1GWoR1/eUE/RN0yTvIzevHSWHNmCDEBFJ/pyYYNDJL3DQMb1rqXIuxIja3zZ3Fnz/k
nx2TZN7kIlywTI7r7TGhlCFYkinazZWKTJ7OcxbYu5zlVLh3Ob2rn/f0/0k9MkCF/fKw/jyH2EUs
C8GgcAzTePt5odkKZERpdKuNDHGWBuE2oGZc+A5hOTY+XTrGdbDKae1Cp0z88ziKiwA0cwmKOiIv
KSZM1fQOoxPf/nwmuLfefzNPx0wqTYuAEst9d7oDMGNGJozoBhsRsqLZfogdjYlm2+/sZES1aplf
Ncdq76rnf/WDLZR/lErCBZ/liHeXALBiZlgAdG9KD8MlAhsQw2bfHTyVEubQ5gthgGLk5f9EvIH2
FwyVMR/W/7495wvCoTqIvnh8ZrzQTM/5hY7TZkj2zTSJbj544bVpt/IhY/YqDOKeLDoHi6nWFqVl
l3j2ichs/UL+5Z74/cRbPNOmJ3Tbnmf787//5Rtotu41Obak29jCTSmzrl41TrRiWjQsLQScOAOL
bymIwW1u8Y/+5ZOPBBHRgy1hYUKWevvhE952X9kqvoVwzR8mP+1XUHVCpltgFrM+XnctLAGts8Jt
35d/Wbq8d2giTjxSIS67ofNac533T4OBWMLMrRKIiaeT0xEItbLImJV5N2zmKCLrnifSXJtG2+wK
6t193m4HRALC7NNl7TQ1cT/a3WR2q7QUHRJBuLUMHKyt0nITUbJQH1KvudOSZOu3ldhOIX31PgAh
2yNzseXDmGUtffwYQV9vlKRl7MOIubRBeONzZ8Of6Ok7Jk5MIuuyc9cCn7wsm+Y+KENnXWcqgLAP
jt8ku7pMinMXxcGR7Taa/iAoj2xUm1WYN8XacHzyzyoiB0qKGH3OWpqothYtQ62NA6AZFtxjREVy
nMuS42A0/VoYXXkHjmCnIREmWQF0JZs70NtEMHvkmiAmsPV7oF1fUOoB4hlyF5UbBFbbKa8xti6L
XuXNyHlNi+0DLTfx0Bjj2anzVUPARhDh3lWAhBediZ0aHWKwasp0R3QXDiut1KmLw5NtjfWavX29
b/p0pSz9G62zL3++B19fLW+fQdvVpWkLy3MMlpgZFffLE9APMrbCyY9vPclgWePQlZmi6sYUrt4y
5gdDhGp2MRVJeq5NXJbm5D7E0GMIRHfrAy2VesU4zNkMhkxO1tSxt+8CciFC7R4xKGwnU/fvgXHd
hXgAwJ8hbq+68Wz2yQstofiJUC3/nFiQnwtqfQg0Q73P1Hc0JO0x86hxif0wt2PBPsvVuWHoLZWr
LE5IP9LUzouJYIaSDaGXAcrYe3MPmXhLbi2k4tbJbvNkD6J0qQeVv6yIZ0BwsUlYIw5jDewdkFN4
6oOQ6boLfS901xpXl/SRbHi0EZSCL/MZVC0Tv9XQg5BmbVk3gtkRtLmF2hoVQ/2KNCsmJ5ZH9A/2
OfboOa1CDf/IynUDTIrSHTkfZKZNk0vDUBBTQBLQ8c8XUvy+mkLH1PFemmx6Deu9ANAetRoPURDf
dGLnFn47WUTVtRfcFOk+BMay1Ukn2tgEja9g0D1NTtmfQzCrPHAdib1NXSx1dCGHspbr6lUo39OC
abxxRQNpPACyd5Z67jQrIiM6/F4tG5qCR28EGVQUvrb+8/EYv5cgHA/vRk/Yro09a17Nf7kx7bot
PD/L4xvBQyV8D6CWo7uc9F7fiGruQaFo9Mya9gNOPYICaBllW2caCJ9yZ26x47785Rv9vliQaEOd
B4qUigVq6dtvFOajJ5JGr2/EVvMmI+C2tOJLUtkxdN+s3UOP2hYJlOkeJZTmRTs9ZbeStPqjISR4
Ou/BZsNq2Mbwwiz9PskzTCTF5P5lTTP0328Fl168rcN4FKZkbXv7RfsIXqqW5s3NCOo7KXNSZKXx
taVJfHSc0qCdQBxNNl201jYORNjisCpKCDnmWbO8eC/mTI7XHyoA1ZIogvK6OeNSaRD+a3dXGUQT
lajbdgBCUaXRKrh3+7u0EtFj2+fdSgX+dPMxEjngeQ+vi4XpN+OKtm+x6kk5hbwXotAMx7W0U4jN
sYqOKdPdRZlhkmtT31pOlf2lgr5ZVU2yFfpY7QsdDCQE7243Ok6MwVc4d4lTLAhcIlPIrp5ywkqX
ojK+iixIzkb83NCZgctSEgCepCntsaz7QKQhUliTjFI2dEeQ69axLFWzyovAWIpM2JciMatzwSa+
5va7k26N/XJyTKQwEkkfynV3PAVpxpSvhxSdq7Q5KRKPLBLXTp3DoD2dkIMxojNX1aD1RxvRxLpp
uCmFXqQsdMET6b4dKYeoUMh3yTL0DRFdpJOR9neJXVlb2etyYxlWucYsQFPe1e6juCaeMPCIyPOq
r8VkOhdsOnLhVl5w02har/58u79TFM/VGc8fcFDeJZRmv1VnApWI3yPbv2Vtlp2reAwWclL51kQh
jUM669ZqStEFtUV5xci29FWBM6WK001Z46gG+G0tmSCW+1cti94Q2AsyclPFgWRyQW1Jju/w1AJx
qQvDRQShI3wXrO/EsJxUq6ttGDbuc2eS5+E4a+LYSLiAsb+x8IbbUasdrEBqBzvWh4Xl1sYqlhqB
O2gGzGkorr4Ih5Wfuu3FaTvyT3OAZppF3ETE214rxV+KuVfu59uFdBbVm/Mr2NYNHsC3Dx2CTL22
AJLfDJt2et9bLzac9FWgMxeauV3qUjfdCPg70JZG9UOaUXPG2NH9pagW84L97nt4jul5RCcIMP+/
lbQ6TA7ex+0NU9PJbYw7pxjt80Di1UKY7Q8SE7svTNm+qwDMHf75+wSfOSPfrwT7+J9G2S9s/mxi
TJiw6VWqncwg27TTsM6n+NEYxpGBnPAAn1K9ALQnLcAdH2qPQDAdBdOcb/6XI7J/r1Q93TbnRgvS
jt9ptUXO7V/aWn9zm3REcAVfNFMZTbyuQnEL0PJolkG6rVuTasvvxqUK23KDtVntkQk/OkPAyuWX
xrEDsbxKyaojzd62evpK/S4rGUap6lul47oSSoQXrYpuOsDC5SsaSBjFfUze1c+RRQK9YwE2YdgQ
jMb0r4RSbkakSgZG9DygNl8LhqFX35+mTe7QzRVx4S6q1u2fJM5T4jmSoLIOGrLOZZ9InWySEo4B
MwdeNsZwbIooWTpsFxBUKDi5cvIvo5pxS5a507rewr9Fmk/B5HiRYhvxzBgHZoahMCqTaqEcMqr1
uE131bGSc/DajOplle3+snX35r3ym7uMxpcOctsDRuxyl70rGwtLb2tlxNgnc2XQAI4y5vQkulSD
Z2/Lim8ckdSxrUqbIeS2nAmBjj5p61JLNPTsFCdppoF24o2uu112cOMfXVf0YEkcbxmM5BnnXMUt
q2e9UO6dQpOCJzkxWLcq1peif0BxoJ1Tez2m/bTuKwW8cxbp22mv/fxtlmEd9ElTkCQQr1q08S+Q
6qZFNTpqm3oEa0ROC6g098uXjjvKKj97/uSciiB5aF3vqcmDZ4nkE3aAW+4CUZJn2yfdgXzg4Qi+
a/aVJPGinfl2+mjGvADldBCD2eLV1sM1DeGrsgD9tUZsPXVu9WPcUFrYL0GvXoqkrj42KfAbJLEL
y67cT1WTv8hOevdB59qrTjrZwp+g3el96VyaIn4qWlM/iG7ASLVgdlnP90JCimxlXojma5gNDcPW
VIShtEl/RHaEwXZw6/Of1wXx/tJTk7nMVnjn8p4xaai8fdG1ResiACoVtAXtnsQAaGwtZn/pdOU5
oCoG2dEuiN4uHxyk6o9jGZ3GiC2TTysp13u2NBYa6TzCeEjDvQCBOJG6NGvizdRlXtuE+NiU+5d6
ci7Ofr1hX7+16+lifolI+X6f43eV3fdap/AykfzYOKWzEHYPm4Bw2D+foH/2SS7vK0Hzz+IMveup
BH43ZHEk1a2s4hd4Mo1GGmylkdX45895XyDPR0TTgAajzusRO+Pb65C2yvORKCq4kiRWsjNe4EGs
//Ih71eTuQCn6HURVbjSoPX49kOyBnBJawTNLc9iZJF9hkwhgpOE34vYCmMlnENj595fNjOG/O1q
EQYATtm1dCFtT767xyiRaHs1doN3nIGQKNoc05IOodZ+sniS7jJWeZIEgQ4YWE51DWiwNvxI9aha
t83k/OUk/La20x/RLUHHRLexHBDH8fYspPYAkSJR7a3pw32pooExFuwghu1Iq6zwzqROWvaNqe1S
AI81i8sJQqaJbV7d/fmizw3ld/cxpRhbEJ1bTFiU+W+/iucZpPBZdX8raokdYL6X+/RrmTXuXeYm
n8meZMpJq9YOR/86FfaXmhC+vRWp/gB168EKB287MoNYid5blB10Gyt8tt2kv1lMMHf10MY4wSGo
DFX10oek7QCrrz+IzF1QY/3lXSLfb6k4sexPWNmFQevT8t7tVOokGhKITf0tl4LYoyEe5nAge8cw
DGdP0pvHyvZg71ZavQiTzD5gGYDUBAMgqcZzRAb2ucvDZgGVdxNkwrrWUWhfhyK6Lw31qZ+UuOie
a+3zePxaWPXISLtP7yy79eeghAUtnQ11onlVXu0ta5JTKErTeucRFnCd3OxbSEG6TUFt0NqYPgUk
0e5po5wrT/i7P19Y+n3vrqyc3clCWKagvpKUkW+vLFWabWpq6m7MAPpDb1jpGtBaGJvtKbFGhDLF
yi6n9kRNE5w046jqrD82voUDoI/uPYT+B1sCPYP3dGupOLZ93NsHJkhE4MXD1fcc2laqDD+3eIuU
Z6wwScU7s8sjwhIrsWZobJ5q8p1PfUYUuiFv7jC78ivZb5A8DnfkJYkt57TkHe1c9aQmUZs+zS6U
0PBio6o2sWc0Ky1VzmEwjPFqRt6AR0Q+RC1RwFpaWhhiHex53nARQCNSz1jmo27tKD/tnWyn2dHi
p6sUqthhLCY2zORKpprT4Fivv7t60iIJKtVy6Np9mqBhzsFZ2xVpGIZnxEu6Fi75dDJ6jBM22jCD
saULZhgKEV6M9MlLO22Di+mRDkK0NTTZbSdrCK7gCQm+Ngt1aUdN0gPVyUkri2jbYNxPzTz56A0g
qAeTsfcIf22TMqaQg2Fey8wAreHNQaHIc6PI3un1fNXwHp00JgZcMloXvjSnoz9Wx1ovsgOMrHVR
GMcgyer7zsvJZ068BbAx40rfHRET7ZddXDIjdJ2gWZd6fJTV1C/90S4hovFDe84Spz7bczQbZhtx
GRTJ3cjXhoue0pEDXffKqpuAnW1x9W+cwiCbJ5UDuFESSMF1EHfhz2EYHgJFR19mQ+aeRFXJ9WDl
2QJhtXtmBnKQAmOfh4oT0At9cdhZO6LPXuASUqemIdj22VFe96pA788InSALOS/vepE6H/LV2Kp1
Xyjag7ygDm6AATLhMIPhwzCAngzkxQHyh38q03Z9bX8gxa3+AJYZkELXjGyah7XeDPVNZfFj3+Xu
xsExyn5ReJvEBBmLJIAVILsXvSHYCZLoPnhGv+hq6W81TBHHZvzalHnDmzCwFlRpPwAX5sc5oAJ8
dIC92fUJPa5gINpJx0C96TquYl7RBiaI19G6ZWZ434nCNjdZRf6AarVtbnxkNTzVdtnuu1jS8VyM
pp589/Jm52fpQyzM5L4PAXFobn0NaG+tMFbGG1dG+drFzHhKlCYXRkKadp7w8mp7ByFvjQHBLw5E
qFi3Km3qx1QUH5IpF2uVSGvdst7hS8lLjKZeigPKyZel3zXnSOgF8TS1vUPesMyTrN1qjJDOPM8j
2g+Pdaq3nAUZYoiEG3sBhqr7YuGzXcRWy76aCdE6TfMRS0PuPSTk/Areg4XVui/B6N+Z3fTkumGB
6ysNt1C5hmNh8uYJ0uAKctJfpNk0foDT1G2IFEOhyiYFNNgGkksveu0pZ+R2nXXA0s1pFzZeQDKN
NNfBAIwxirqjG1g06ZNspZSlcE44/p46PdxPQ4PpjQSuKnZAi4O06fLMO9atX5IQCMwgrqNq//rb
LlEKiER7dA1/+qD1u3oGosRtSeM37H8MRqI2PMpz4zXqdmW9ztE0gCS5q0w7fCjhDe0pDQnTxjaT
22H5XDfiqM39DADp1qrX+2kzHqshLW+vT3CYz2wQO3HODgyhOrl1kRXBsS+aa55ZOZr/KFqoYArX
omk8GIUU+sIO9UPdhfkCI7WDO8cWN6eL1dk3rascu27F9BE+Sm71GP7QawetEV00qC+IsYnSDvL+
JKatmSOB6VyY8Tr6nCR1n7rCWYeOnZ8xCxOmaHg0P2WMOLr31aLp1Pe8DHcRYK873PfREeospPpY
3IU+aX3Ft6HUkHUl4MMKz6p+yl/wAbDwALSYOsc+6E3aLKqmXhsNTc0wgw/h+1p7REsLxl9n2KJr
ax6GdtfWPQofyQ531CVdrLC4UWDm9wLZUewnx7TLQbpOw77F2KQTy6o48+GcIeKi2AaC43zGcpde
w9iDpdFnf+kkGO+3LiyxjPlcg6k2Y3zbfN/BTY16cmqEg2jSO2Sjg7WF1aetmqYcPg4DHboyCn4I
8TnFkL5iPlEd2AQHf6nhZsHAmxru9Wt4hmuaTL91433QlJG1o0tmxHDDgh5uxkGsEnPm9Pupvrej
Q2RInB5T3d1qjBk7kzjwVT0Ln+iCHBGseqsCzAlK31G/Gwtesg744i56rqjT94Vbx8uoEhkmW6db
EowXsqgFF9tsvEuspn6NWw5sbZZ5F3CU8VbW6aeg7cOjQsC1QHU9vtSjvw406cKQ2wsdYb7VhMSk
TE8tGODDVJGnnY/3KbIcKG3qZlbReGf3QQ8lVRarzCedGBNbdx4a+Q11O7wGQZcv1r6Og4FRGOpj
ynbjXy3SOavOa6qR7hjC+U2zENke5OagH29N1qNPRbKIYwFqaJl+iEyUSf54C2epZywyf9WkTCot
UjSObjyGf9lrvt+ZScE1ZZfAnkyazm/NkdyACTTIJLnD9OqueQ2FC8xv/erPFePrePzXLa2cM9E8
QlzZoaFXceZN1C8TEg9DvqNMJyGTEBVD34fONgh9jT55C2go6tad8uS6S5NPXg11URvMZumhIsOe
iiG1NUexaYoh28cYQfeKd09lt+ZfKvzXrdHbL8mZkC7nw8Ciwt9vv2RrVtCh+esOMrrL08YE1PMk
WESPNC98MeGyLS6jr8Dj9SAh7BRIl4ct+4Iavr7QNaqtr5XwtIdKArVyAnNt9dF6LNuCSXSkf/vz
OZXeb1W44CZiM2LzF5uS96+IgW5LDLDVvo0q/JQQLJ/Z8M3LBge2M7IGGXqVLPAByGfUYVvcK1+7
PhvZUkU7MxLagQxN0I66GJYm/Ui645n/0ALyYrWC8zOOQ7oTfvVIVk981mykgXNFSFTVcxKFJJYG
9nBwSF7BUEtshCO1DNLJhAseOTbZopckqjUSJDFgNdbIUN1V0RKvWb8zQyi5lX1isVwD4CZwaAQz
nRCsGISOuqHdxcFlqrtR1zuKxOy7jrmF/1KovUOP0MNQtHWDcmIZhZ1QT3Wymmjxncv2Mc/w4nbs
XW61Yx61vmlPJudjhxQtXXiFDbbZ83JG5bdooty20yJfdJDRbkCE8YgR3M0+tHls+qcGs+MEMIJI
BuJ5h9BVaxUwj4/SGJ91he2xdidAxSA28Vfg+HHLdlGZTXCRma4Qo9AijaR8sIsuho8AFJFw6+Nk
j82ujXmg8zJjGcvzfC9KcQ486s0izpp9P8sUrecwLMsL0RfyEJjS2fCEtF2D4qAreTWm03TfxKAS
qeXiA+fLeawjsSNci7ykThmrXtT6Je2TL1pCmrEF33rpm4W370035hq4JNM0QBLL1jFXfu95EN1L
sSot/5q07cDsx43vX39ErlwyeT2FIQnLfuhkByMOxQLtz5JpYH2PVtDblHZCBm+7Vfi17yBagUmf
X9nh0E33U93/IMPg0tn1uHVmLEnjlcnZy/wRHT+04zxy0h2yxGsS2vqaeKlk1+kTwZmks6+U7BtS
c7JPNhOrY9ulDzXd9NvUGCXEKls/NfJDnhPo7ECHORvjTGdFk8im9UVHIrfMaEhvSHvpiAxJ3YXj
ucZ5TCpnkSZ8HVMF59iOt2bRequhyZ0lTNPukhvmA7OwaJWUVrsYZQObjczXPb3El5aSZBlKGS4K
J6uXhsqeW2rUD1CHr64V8Ill7T9UhoBXYpVFiS/J/wI/rDTVdDHEuMU5SyRKa8JilhUIdr3UceXj
nGEFXOdAVM9Bi/skTJtzWWfV5jKpWD/6vn7ksvVnLcKd1NrJdrBEsKNUZXyeddnGqW0cnpFXHQSb
LHZ/4W4EDYWBBjexXaXxMXcUPNri0W7TfovOgs5vKIa1pWwD0w+ygk6XMOsenUoz71TfUHJ39g/b
aYcdiZExgJ7gkAdNdICN3FT+KsXLto9plKxZzGLgNMUxqckkIutuhinwXAU00AmZtLNjpWS9iBqt
uCl3WYSLcQz9lSESzCip5ewkSanAemtnV4b2Ew8ZRaLVsxzoROPQFv5YtlRvGW7S10q0S7wl+Qkm
NMarMpDu0zbhtpf6cexh8cTDnFWtjTHWOjNdE4CSHSo2VstKOc3RI1p87zqlt2cDAr/MvJJj87lK
3HBDS9dbs9F2zkVlW8cUcNBr3nClEwQ/Eq60HjOwSpWboMpBQVKhlTlQvgUHvNLjwmz7mHQPHewH
GR0qS++6PoLTIwOgD0XUItnipCRD25+6FFKG25bF0S/6hehVf0lZ4DdZqxNqbJrVsew27Tjd6Nmb
WaOgAWsYSKLh3hnAZDjd3pGQ5mtJtgBkiVswDONSr/Vx23RnXYYcMDaYZ6/Nln3r2x8pdcptqDOc
ZiyTnwoJ2a+eIu8Qs0WCLYzoxPbFcuDacWMDO67LWP0wrOKeFlC2mdjWMi2bhk2ij9dk3hBpRrwp
TChZWjqswTGI66g6D3c3hFqhWfZ1UlDCm+Ee++SwUKVun/iY8YiPcfEKH8j8qdmE8IEXOmqpuRAD
R+mk1jU2DHMpXN1feI2xzfWKFoKMsLkR0lA64yaMmmTlE6Sw8TiiBRRbzFYGqBPPseovfldfYSKF
a0UnZUuQkrEjHCJdGgNzQtAk+fyAZg/QhtIHk64arOJzF84wzdBxDn9eoN9HV7qS9VnqrM0Uz+yT
5hTZX4ue0emDJLY1eZvagpRmJWDLK1CaMn1Es6T2MODMbVlP6OaCHheAad/rBiMWHZxr0o3mqatE
QkaFDjhcxUeCCNW2t3Rjwab6qx1AIBncwsIrbJnMl/H4mookcSY77VZMJH9MTXjLyxsMVuNhYtdM
o6V6MOUOztL03JBPw6pZQY5PoJwuKKwkPh9+OHlQb4RS02pKvwQkDH2m0+qujMhcleOYgEKIBwbV
eviXLY/zfhrB+aJdjL6DYZ0lKBnfni+96hpbhblz6/SRO/R1Duo27bicWis+mpWNvCdf6EOTXTN8
WwvmtyRs52GxFpmlvfAqU2uiodiAMxY+mF1lLKBsZtu8QmyVF/6lpZe2CAqi3WaYsR73Yq+3TO1e
P6nJ6WJ1xGZ8DqvhpTR0mEeODkzeraJHAyWzlMTkDMgLyPVOtRo3XVRC+uAZ2r6GcudYd85p2m4G
KfN7FwY+HtcU4Veh9ddS+KtXZ0mR4dPl9bZKpkBdW9Hx/ZyMOxTiwP0s+OvtggmCDIxjojP0SYro
oFxj2PojuBhvjhCQdv0Z7X2710GJDTWPYzAuG6GydaXi/GRp7nNq4ePTY/85J93qyfWDTU2g030y
Gp//fJP/JozloqHHc00kKLMy0533sb9U9vWYGJTt0rnpdhtik8StVKbGlxq7FgaMQP+QjNnFm+b9
F1uxzWRo6i9bmN8mMHwFS7KJ4sOZ9v0mD20a5B+xGwR3hCw8pnzVpaf0xyxMPyGiyHZlGRUsi5oL
JIQZBMXrDWSvs0BB9sC++vTnE0LLiSN+u41g3sEEioEXbmkkYW/PSOgx5Wi6PLlr3M45Sb3/oEUD
aRRVba1oXbLB4t665XmX8J4t200YIAsddFNsE4u12W0lUcfINO8jaR7DEV6fZlSg/+Xx1YpI1sq4
kkYGgrLr4QqSVuGDjiS1c9hTMzkffFqSfdl8tuUMBi2cM2lLLpmAiSRPuJWnsg1/RBmcWBMt76rp
VX2lL9YBp4w/GVpbncqR6sOdt9jNlCUfK7rHy9g05NFKlXhyqf26znqoS7v5qA00fIXePtZt+qS5
1o2ddvsRI5uztqXWLwejJDapd4xd6XXtHX+cBsdHv5LOrt+8CS5rxNx+AU7fWGKxiaouPUHZ1+/k
4D3Qk1npaZCdmd4RTV1/o+T93DZmsJO5LLcW5PWp5T6vhgkCVDdGN9VALVLak51QifbCPQ4NOaNR
GFQ7y05mhRKr7zjobAViY1lUiH8TquLk6ke9+2Db3XOkMRW2G5EuzEaLX3pQDmymonT7+ttQWl9i
aPRoaufMrZGkpqy3mx3JqsE1JtTZTOamrJl5Z7S2zaa1XKY20b2DN2GNaKXZakqXZ5IT2RkF5DHO
igQTdUsX2yaaYlj36FTgOxBLsfRcsmFmXqPtu581wV6psyoAXSrYKb/PzzXwH93ElpyF0Hm6sSUs
S9wV8FwejQJkh1/VO0d2nxP0UEtibM2VmWfDufC/tambnMJmeLEDFJ6M/EnLsCJnP1EiLUHSW+fB
q38oEJA7d3S/Tb0cL8FQy6MfD48JApBI+uUXkL/fFPuLSyMN4FbY80+mlw2rEQrS/KcXV7Mk46kQ
D5I0lgtvM3M/qe7ZBUJxnn+BEqbYOlrvHdVjldL+QMOr9iqqUcXo1aZyc3FE0SMPeIrP2C/glFqt
9sQeXkPFCNUMpuGBBy1dGUUOY6CzubC1TokvYV73ZC4A09CMpUsL7WbrnUXkicOQYcj/i7Dz2m0c
abfoExFgqGK4pXKyLDm2b4iOxZzz058ln5u/7UF7gDYaMz0tWSaLX9h77XQZ9z281nIEh5525moK
+CD0TkDHHfnDJUPo3HSLZR0W8W5iVmqONd2GN2Wr1PreACo7qdvGLkkYpvaARmo1usdozFkzzwmz
ygkMoWshohqcZleGv22TzYzWJSf4k88NQJw/yMkX/D3Vz6aIkNvNscXsqow26I5nf44NsXMB8gIk
qn7GIrlUkJl6oLq7XIr8LkZTtpy1QXsiair2w3k+iCCsV2zOLDrFLrzqnb6xSjM9ObSni2QO880Y
Numhjli/QN/Ur5BKHQD4Uqw7bfrtBgWp4SLQF+7otHdQL1pmu+3CpfV6IHskXyJubjdTLy4Zw+1D
PHbFPRLUJ8QK2YuO2w+pkEBG2cfZS2kY3WrWG4GqxnrohwJEs6pbP6us7uS2JNC56CnfySCs7F6q
osieKtDxm8RRGXZf2BEyy9oDQ6tsSckT+TeqzwKphHFADsEgP5obhBuS2aObnzDbVi8zyJg8N9XT
RHjjLSgOnAc5IO8l/PsXHYvdsizLP9hahnVYxcUd7NByAyY+PlWCBaPXOPUakfCIesBr/NkZvEeZ
VObZTfUTP0DvkVU5NW8vQKnNxMtpKkkPYAXMBdLvRcbi5jhwyVd91pxE6P5IzIa4M73f8IFbL0wI
zGUHGXx2aKRjBCvrGZ72fRk19jIXxjOnWn8IbDs92xh9fDisyZE5wiuD4gBXh3bPsih7UOAZdp4b
/UZZpR2N8I/NrAeCm3sfx6NENGgh+ywC5lbvYUc5gXOcW9M2y9TJkWF6p+z+B1e+eWhG43dipNtp
KozHlpzDXUzdvtcdwBaGxmyFk/Wnxt5taaVztes0494qgXIlBpwz0DDISmPCWADXsUrtlX19/52q
xSPjCOMO1GZNNK20ltwl7RKtyUjYZhdtwJVHfHa/tTi0rkqQ9jXPr+U8xt/b4VFUFHRVL9Kj3hGu
oCVw/Q2kCkTzLA2rLXZTrf3OQRg9SjO1IJT8jBlenMrwV9kaapWMVrAdiYg9iLnTmQUJYlTznNgr
r/mBf3ZcDM4IM99URKnN9b3eGcOmBCs4QexiFFt7dyCjzIPXgCEQ8KkW7WymPOQscFW0cKDfxQAr
p2tJQeNLSr4WoUvYTHTnaIv+zcjNdl9FoAUKIl2ypknWmRa1K83uDJKs9OTJ674Zmhqfi9AE7XTz
A0P6iHbTWFlbj+DYMzED5yKQzUqRk7Z0+qImPrSt917pvbZVch91xPnlonsAtOIX0GyoNHZoUMxt
XbEMsGKOp0bA9ulnUOyKYHlYwObFiXU40xn5WkPmOFfmhz6yMo4kEdETQ0wcLb80c/UHcvYrSVnu
C4aCH3M58DDMM3Pn1U3+GimxnoStHQZyBO7I+M58SC75lYTsR8vuAcNNxGDgjCHgMFT9cWjsQ+46
xaZ2GEApN7xEt2gywXJ+47Z3wYiYQu/1YZO75ghjR7GwDs0LMUA2eQoMCgdH+39bdDpxKhsDAWoA
MInUJFpp2cVdeD8wFduqcNxBOxuvfdWaS0jNydadAS7TIV0KQuPOUiKF4aS2iyvxmuU3NMULxnXB
LpGCs4hCeRmP+VlaeD9KTHTrdEK2P8aCipprdwpe09hcvGctqMp9cvTk1GSQ77RYqzf79wgJYZc/
dOzTy64XOkel5/pFqMgS4d9daRTAApKTJ9UDmvroGHXB0om8YQn2SL/ao1GvB9WfyzEVF9Ivmx/k
5UWv2Ls9KNHiomrn92TRjv+7Xv28AHARA7PdwSfg6vKjsQ2rZhK1oQs0H/rZItbsGgzJl5I286YI
+VAUu67peTcdpinsj4qRyQsarQmC7NLYGCGQiAKf12q1zqtm2BQRCvUODBgXc5OutEkTq9LNSWqO
yVRCoszekGAaUw+X0q7nZecVdPjTzO3FonYJFI58IE6RyiC2uZmTLxpT69MSzKSWZ0OCXJwVidA/
NPISie2E0IO9sm6tEPUCGQRhKm0oRzU8vy1OBKJP6sJdFaxpdhNjim4ubxt9B2NgSwKvmQz95l3J
N7XfDLMcD2zCllnjVVuDVAf47gUpjTB1N0jl3tqk9dgsGC+RUfxwvF4tXFLX9sJTzx4V0IKkrkAM
PzuW9ufMjK8a/vMHN6+/0PmgNfz8U/P4qTG8YBXpoRf/u5WxCkvHYZXFl1hPzkLW5GBXwlinBVT1
HCSTzj2lIYRYIToI9lkYwiSZkl1uxe2ur5p6a4uROiPSjh0DrmM1GmeTcPulMZEoKIwn0s6MdYNy
+5toj5mHa0AmQb90baSWDttqUmk5esyBLQCaQbJiimWRIW5tUSMLw0sf00ZTywzsSyl0RhmHJDS2
kzEhVDBsJtSeeiiNNvM9AQrPISfnAI+F1HsyQnANkzo2iD3SbIVRP8vWeoAzoQ4R7fZRjaCA4xox
+QP6FWPXQ87pG7Kv6ip4FZhq3hW8sXB6vwGuse5r9zHQDfv2WBw31tpqWvd5Fs82jD5qqPm+umXM
dG3JmRM1e4xJiKLLfhPFMxvI/hBnutjW7niFIPYrnWYE70nb3NcJo80MJg3pMbrfsQQlRnZMfT2F
S18MKBvjDLh9RwSNjzcj21rA04p8YF/IUuRGodfVvIqcnJxcxuUiOdKEmxsjrapjPI0zoaZIj80a
xZBncFmxnTNX5JpPvkn+yxrwN8C/qvUQ2kf9MhslVS1V83IgEZMJs0d9lRF1owi+3MiU1Z47dZNf
eKazabAcrlykKiA7+hNwkwn/ye2ISWW8ssysQVWe5HcRz5q0rzb/PtX+YybgIYNEuQb+UOi6ddMm
/s9YIpRTzASrTy5dm1YLzzNf81s7ZCArCkq9Q2KSKt/UkJKgGEBUEsh5FVsG9j+3X1peP3z1hj5P
BTyL0ZbOYpHNPirCv9/QjZrIx1rllxQ4IWJ4tonBmAH5G6thnWrsxthMZssWOcrQ87j03PFPFBL6
0uj9t9nO0wPZif2SqAhzrY0sqxr04k8aIfFffHL/MdHxBAeeYzJP8QwE/H+/U5QtAi9gXl2MkqRw
ZQHrKYLihwWCawErXNHR0aUN9ptF6Mar6/UP1N9ryrxTYVTjQbRB/dK45RqzkXFRYNYOGTIjLGf9
BN48/F2RZLCxrPhgsl7bl3lwaT0ojkbfl5uxax4yZyyPRGaYB/RXbzYtkp/gi77qKbHyJAI9oct5
mrz0wZuaxgeX1G7DIQnuQ0emfpLlcu1Fo7djooCyMD0TD9H4VmNNt8eG9zbpzW+Xg3ON84TA+MkT
l3JqIQE5KQO1JPen2EbW10WQdU2GtH3JZIJ8z+cuDA9i4qgRQ9cuB6PVl3JqX/ie/VINybEmZbEw
mA0mdswGCjdl3ZCA9Q7lcsYgXg38uDd9v7JiLGrE+3qBl5+MUV/IwSkvIdx1atyquG1H9KVW31Kc
lMYw1DOabRIh0J9w5I5JfwDlBT+JJhSbqbS3uMxgXaZg52EfuHOmo0w0YRHJn3iSfDID3cWYhu22
nunra8SUVWWbZwHmmBTolWs44bZLlMU+u7OWhT7bXzw+3+fcfz37LZMawzY5W22d6+nD8p9ZhpWo
uGsuKsjnDacUIrqpJGKBeJVBQ/sgXVlsVd8dRueblRXuEriyuQQO/isKecYSp9BuY7P4VtsvaHTO
yThvLA/pX53naomlN9xREILJJadWpbOzs2PjK8/Up9uXAaOD7pcxHNNGUnn+vik0zQ0VUWD9paOZ
WHUBu1hvZjcGXMsvvWKNRclgs6rL3b9vx0/lGWcGvjbxLmhHafvhs1OYhCJ3burL5A4DHpMyXY19
+vrvF/mPb85yJd4YmyOTce6Hs8lCTh022dRdmD/O6xkjie8gxNlY+l61d7E3zeduooP796t+lIdz
HAq+M2gG0rSl/OjqrxDqeU1l9pfW+DU3BmwhvIVtTDhqXDq6n831j3+/oPQ+Uhx4SeYV/PRuEhTH
EjdFxf88FdzS0WwvFRjNmBAfBsA8x76b7idvpJGb0zX/l72tWYfRjGyFXaOqNWADA1NaT6zEfIKq
SJId3R1CyYBpxihWMCnITEpyy7cbuz2aeHVKGH3H0rU6X48isYvmjtjuJom3mjuhDS+dN2eoSC6r
0+A6K3J2xyrNUe41GUI/NR0ZWk/3KsKTXYTWt4bYCpys3kYv9PIQNcljNSomFLY1LENP7gHIDXsD
H0vBE623VbLOLUuhhGUGJsb6FHlRfJUBQbmUDaN3GQcX9KxFvsCgyqM1cXLWKbnSkeS9hURPGpHB
zFhq7EIPvWbmkQ9BdP6dYGagrHFOHYoS/EQOoDlZdduib1jQeOkWvgLyA73PbzvXuyGY4C/iuYs0
/dfowGkK+z7asZYjaqHeMNPkEVbuWJUEq9nQvzWxR2aLZt2Ys/qK8bcfEbmzwK+7pPETfgt1ddMi
Lg1hILPAZrAvsfsup0H/OYE2lIb5POjzeLaN5tfgxNWiA2+3t9Ufb67Vs4sNcY3VLjS0dNMEU/0y
R1QqWrD0asR79TiM91FZZv4wegHC9MHaMaHUeVOsRVkMObptbdsUx2Fr2UuStkhBTcZ8SWtPHT/U
+potyI3W2dPVWvomztw37LaAnubSWbRNBVpvgkNhAyJ2y1XbjKDS3JxljjnvIqsYD102+knNCFNT
8s3MenhwRbK1zIAs3TwD6dYSaVo6sl+NRbcB58QlA+Ra0uMvdCDtPivAp3zihUgAYksn8j3kMMzJ
AUOGbH4ZZPqTFqVYdgXTbTV1bJX5LifJumDu2x79p74wHQrDHm6dbZcSyZWPWKN51aJ1lVr+TX/u
I0CJfJzQgMOTMFxDkCNTwkj72wENEIJEb/ZyZeo7zrxUAw1w1kXLAny7sBnXl7lcSNVj8GjFI65Q
66y3ZzR5aj1JhQQ1HC5EFntLzOI9QSYZv3CD5JmV7M3ZrLZu4wwLU2u+eRHwZHYo5+KGyy614aFz
9OJpCss9Seis7gTM6VwyrnfNvQKU8IiWTyx0k6wCogEudZu/eZ6D6r64oa5FvXq/wGwEIygtMp7y
yIz44Wn6raSo16PzY2axvu4yz15b9r5sqnLXKxWsKt2INmyPzTVxPeVNH64O8+BQ/GtIsOrAYwSc
P1mTfa5juzloPfO37MTDltqFhz92hTVOsO7FwQYRq8raQWSsMHvz+VbOSxGXB2cu6K0iuMwyWxkj
971tuD9ZylKKoZsMZ+MIZpECIRM/dHzy59b645Ft5dsBHsDGucUOcMxBoLDlIkqTS4+hZBO0xfQ0
memu1szmDeluwooUVIYeXt8fv3QCP1IUMgX34pKhfMmeP2WdB9tvnbF1SHWTLi12JuZ0qnyY1HDf
p125oKQK1nNsHyYz9O5j3gOGC0YXtiqvw++a0It1Cf92Be1/rRJnfiowNRqoqFlYWy+GxqYTr++R
5ElqMRsJg+HFGAaaIdkPjbjXhyHiHqqrvWpwU3d5DIhag6kQJyd7XcYmds4BPXuel08tm7TSHAzf
GQt3zSa5ObAVpvoqh6MVd/OGBd5KeXI62QWndVESyKSJMjm2YDGWEwaB0IUA2s6N51ez+WIoNlx0
8kjgVXJEMVmRGAMTTjZlc4lrXK0y1HyzyhVrWYdvsWcw2qTZD60sf8fF/GMo2AeHXDqLIn0k4eyC
8aO/qbLybYb+Q3iBcxdmFgn1Vn00y4ltd2v7lulgPi8VAhsP5l4ywDCdmScoJL9TGB2CBqV94rnP
k+bVJ0J5iVgfoL+QacStn7r9gn41mHsyMiviUEc1vYQd/4kRNtunZkrOgB7M5W2ljyarvgfiPPtk
3EH7z+le27IajoUcfkScaTovsUAPudTaOmFlxwyRKw2WSWSgLkkgUvctsFLqtgU9FbQUhBxd7IoN
8Ll4iTnAWcEA9Lh103ylF+Z6AmFFqyAY1Xr6n36eihPyWCS86A8I4frNveEeekFIFrtyX5rwHmN0
vpe0fSMX4ckOMvVq28MejZvalNg6sPX6vctJnSRRtI6tjB9gpN85Fhi/TARM7we1mWTxMNemc4SB
1+JnUcE2wpFiyIsThODVlbsdrfJP0rrDXVcxNIy4PiotZZceG35mFg+gAWyIEExjpqrOFq6qh30Q
wGTUsTLMrgccPLJqtGVE/JnMfG+usHmqHphLRNpA3oY2Z0eri3FS4M2ZUOm/BqtYMAZKMAluB1X9
St1ZW3a6sm/Z7nKDb6I+djnxVkTEnbrhLpR26XtZaa88HP2bggEy82btGNpp8EaEQ4UeLZ8H7xhm
z7HKqoOIgmyFcpu/PiXxyMDGYQVGscWFfVdJl9txtMmVSt3b7s2viex90XJ08VFyJHrXudNul94E
VBFqgTrbJe1FUE7B2jCH9xEt7lov3GoCh0MU9z9lxBZPGZw8SaCOU5XhAuYZMzJSWgVuUGG6FRNo
ZDw9Wt1AXLI1Z62ZuD1oeRr6o9Ri3MJYPTN4bpazQ4gFqp5Gp0OAdCPQr2DCU1K/I8edxXQ3sIor
iteiM2+GH32lNfm0wEPwYiEnI6DbPWuAnUhK634qSYVBWv1qZgu8F4zmSPjFjjwmub1wSIe6lfkU
IL1vtBMZuHP45CaYg94pnZiJ0sWk4xHTImZNuhXdZWVTcpkqwx8nEfq9QPAgGXgHbvTqCkQoJTvr
Tagx3dSLl85qdGb16Ie1mbbv32XuJ1mwJS0dobVAocnw7qN9OKOUV4Dw+0tqTUeuRHwicGaXJKur
PG3WhLS+DlmO/tD+yk5sep8Ghrw2AW2Cfwxaio8wPqb+BgOmbLzUMC7zruLBxY5toY3uVuHHHZjE
87ZGdTTanAVEgeZNlIHfp6o4Rz3Zq4NFypWTmuoM3zDDzw7TxyLejH4keaboFntHnwp/psyp1eTQ
OjYGRz+qqSgwo3U3ZDFCBvUzFcNj4AzyOcjZjSCitrYGPdoK2FDznS1iG8v6rbBHfW0FtY50ltQJ
1VssgPjvQTBiY4jM4hg0zRNDd2OX4i5exhX+FQtI7olqcjk18oQmJ7ojZBeX3Fi2G2i0zHoDk0LG
crHFICDeG03OSq3VLaxu9q7M8QMaQ+ouUPDde5F9IfTDuy/oywgLfKi1OOc2Q9ekyczejKVoTwVC
DC3F/3d7Onipow4axjjaJU3bBd0w3c3WuIojOCYZDvdda9ZctFycfjLl00ug/ZKEUpyYGiLk5Pk2
DM7FmNUWt1a80jjqHys+hiVX7CWZCSTIWFG9dIkXL2VnqxOFBIkhlvMgRK8z2Tt33LlXnPz1tc+q
aGFOVrLNjci6CGvo7vqUBnIMrXvinuD8JzEr2hb1RWyllzjOIl8OpDTmejDuXbLtx/qFgb1zN3mV
8gUH29mkffOZt6hlkmTJD+SVPnfN4Df4XjaOUZaHkv0Q+G9kiqzu7b0c7XQ1yLuipk+a3TTaJsD8
XnLnTbU0ESiDX8w5xVbrtogeUbN5ATTwvEMKpFYeIc3nsR40YieaYmGoUhwFC3kawLRhKJsvAsKb
F0bp9MdEu/lXI+1ZeDUAVYgZZJU07E0ibT0minCBHu48YURAL41SMeisiMGtf3ZBrW0zZ6qXduVV
p/cvsdEtVI0iB8KPc1dozjVzwRnp5c2oKgCxVlpUXOxbve212cpJQTQz7/wuq182koSDhgLXyI1q
k9E8M3cuFqNeVqjfaE7YKE8EnRLtJc9T2Gh+pnp1LAYd11UOVxcVP3Ied2aWj9TXyRyO9EE9VhHI
irCLFGq28YcVJPIoFR2SF2YrnYv0B8xfIoKuOkySPQysYksg0y7q3eZOVT3ULRpcJ7J2uYZnr676
2k8CsQXt0S9r2/iWjmV4hDj1CFKPRls6LxWIU1BxJs2MN/9GgouIMdcfIknBpoWauwVmm9z1xZPR
wXzDjEkzNY5qbeMX3QCkIvr3NlOPI+PQYU46hm60eV/0G0jtfSNCs8hJ8+2dW2Q3A1fjROxELTPy
o1Fv+4QjoAZjtbNunbQ69bcvcF3KE35DEC0Jz6Z3aIxX+o3dV6fxhorvJ9aPQ+WcVFp1q4k1Nw+1
ocOlxzGLG+IIgm5TSS4o8sfc7zNaoyTrf2Yknm9ZDK/alCYidoOcNoh+nSgel8yycTjHYoa8LwjA
c8sQgyOm0o3kKUbehKZzXAJlCxNPf/z3s+ITLsCy2MjBR0Gl6roG4vy/JyKzNrm9W9TyYnpAp7B0
bKuyJqxcjI+latiJdJ6+6Lx6q7qc8kqpRTFgbaaX/PcbeR/I/z0ktJ3bjg31juDXR4dQV5Eqzrxb
XrRCi1jADAijPWJvsS1FQAjDENWEpCjpzRy/pkGHF47TAUb+dxfR4xmhe7kurBRJU0BuBLEgndQ8
9NXePdoXVifISE29Lg5hxjyUcZSxrjX6VzyBSypLte5nIe8jndoxTdTBZY7Lkqk6hrE77epa3Ado
0/3ZNJt1FQXdXZCJp39/Ap8f28g4bgALHUwGToTbkO5/ZlNzZSDTtGb7ImR2HmPHwlfB9lOpihUZ
hBnixrpnTbj07ln1/O/X/kRisgBKo1q8vbBjwdH9sC7hZXOEyKV9Yf9PTJiwSMuAD7iTKRyg9+xD
Zhytn49/iGMnfLKJ8l0QpON+0vTZB+x7P+KY3pSk7S7s22I21bSNZ8c1EvbkDdrYsBxHY4DQ6FcN
9rK06a6Ul+kxEH+MrGYFdrN9/fub+o8P9KZJdWACWzeT24eRLRhG1WPAci7lqJNl6HW4NknbPdUk
T61K0BjQN/EJdTFyfteIv5huGrc758MFDcJFAiZ2hMX1/GFyG8ezymo+6Us39ONG8iAoBmKX6/jZ
ivR5X+cVhUM2s0UjeFSTxYmgzdEvi2mdYop60EEkfjGIx9v36T05klUu61zLQpj6cdA75SbKBM8N
ryNRuaRV4OC2/xRR7dBnatbSULPhvxeLQ1e2vltG+wpb1j7prDerIJiyN9OBUOi53RvO8DAXxa8c
UnttpvYJc5RaggvoFo4o1H1wCYCTPIDSI1zKFiu9ZsvNrq++1H3j2zctmOayg7Tnc+qG0RWGj3gs
S9a+Vb4ajK7e6GiJMV85jAuZVnAg5TsmODMaivBAcW+sesILF6RPWU/Yg5dDBC+Jzp77RNPBr+SU
nKFKcVWRSuMw4dBMhq+gorV782nMsnwv0TDKMrqvam9+Yfui7waVHrSW6beZjP0xB1y0No3mO+2j
vbbnnm2tMQyQBYJpMfIJ38dlDdFvrFdeB7liSGIABK73wh9nEWVrx8J1mu1IKO1qsNGwZbU0D9zJ
+QJHbbkNBilXkzauwmY+pJX2nclweO7RLi1FheRoGAqULiUGpkKoHYQRtQj7793cB4wPf1Tza8HU
d4XUNl20bkvWmT00q1SRTQKrzTl7GG88jxZNt3vnAJaHVD525jcoRL4l8AuuYsmeMZ3BI2TFZCHq
7bBj9ZXYcvvztOmqFyd24Gw432aldUypxD6smnHt8OHpsjSvdESJr8yI7bgZERTrsHxm/7Kvb9s/
TyWoaRWzl7l7iskkvhgu5Z2T4InpVL6rJHKyrEOwiyGgWrOTX4VYYc66jscAzbZaTS1Jgu2Nads6
x/cvWVPBBEjchWrMZj8kN6Od5prrsYn5QQeZtxMjUVemlR0mjIMHrWYrGIDckEPyWA6jcXTa5hcx
6c3YtL5i3bfLy0Gus75VjD5sxSh6pKFL2tQvMy622qvFLQhbP9CyaqF9VKJ8ZikfnQmsLfxRDMZe
1qmzDW0JkSMhjqe5xWywUYAGq8W7LkNJ1KagH1Ubir3eUR1GHZyNUbR4oSySdiV/r+8W6UiKj93u
HDc72/U47nSG5qt+xUM3XY6pm6+r0sHpTcAgWZiiW0oRW2v2MmfOWnE0NEIQwsiFm1DKpd7o51lS
gzrM90a2C60mSJuKZ7RWBF8OhGKvVBC7fq5x+EZh91oHYbPPC/wkwID02Pre5b+I3RMnZ0gpb6rk
T6UYF9rTHdFf0BlSd9hJ90kk7T3Rft5rIMu9oWXm0a6N+gJp7J7q9XmM8d3U+Tih886ntdBIVCMh
r1gi+cQclibXHmHAQYvy2z6i5qqrvNSvgWKunKblnk0ESnRKrrZk59AaV10fgO66LqlmFZsJRMli
NXTZAEyC1ax3w85rNuqQNuxPJVrG3PWy3YA+dgXqiPxfLwKjMiOFjsv28P7FjU+tyqZDZ7bEqCAj
YyWE7ESS0ICYqDTADOhkuLvGdVR286C3CMVqqYm7JreLXZU80hj5Ydqz9zGst1oho4X28V6Impn9
3dO79oCGbjciXt1ZMaRDdO9nrOztJsAuC3shYbxccysr0hV2tokHBGWHdwG3YRg5UXBD1q9hL3+P
jFac1O3L+++8lHhUbfrCv/DZqn1DnJs6ORG4tfEtfahDwIwDmJ7a6GoRjvPmEktVpbxBXdwyKziD
s9z2vUnuwoS7fApVCI+e1pP89MPYtTYeg4e+I6mRasu4q5X84qn+WZ5g8USnUmXIYNDIfXRVtYbb
ZOjWo2s0fwuBja2R1N9yUs8qTNi5K1woxkhMCg0ti4q0Lr94sH8qK1gC8w6IX7jZxMX7M/Z/6jRZ
2ZaJyXu8Fhov1XUNZWEWd75GjBxd81vSc6Y2P52km78Y7HyqKHhl1vF8sXl1thN/V4hS6zjni2q6
Bl2zG6dyN+mwFf9dNH0WzjA3QqoKK9EEcmV9fBGyMoMshISNwbi+dzGprjXwS9D9VkblEO0ZZZcE
qTtZafcKTsuq7hALooN6iBSP6X+/mc/1ihQYepDcoV6+KdDMv79je5ARprfRvDpj9tQiG9UymNh9
K4DkuGc2EeML1eNPl9Zd0WkpWsBDaEeK5bFkGRVMPzsvT+j5zGcCjmhrIB0g8JDasZzjHlWI/MLz
h5bnY4kluY/R9+DKd1gffFwxZ+4UA+hPBJcHL2iugtgJFzhICSGMmcliwzA2ejw9v0OhbYcWWFY7
/HU18460WtXTjLLAywzqnMxaImNFTqXN3tHpcIjnXaOtNAuXHzJs6Es2+Iqu1RJ2elGwlVHCNCtt
zujcGyK9HpsubNGup/dM+w0WXECpMwdoFQXPWq9JxatF8cqxx1Smsad15Mr4xC7uid2/y3LWm86M
6BZezkMKGff4KG3zZJeYtgPin/YAmxaSNDsNiQJ24P6EcQd8VPNLDXS2GLxdJCUFhe5cb0jPqBY0
IaSPZhBzc+R4hjsfRR01PqlfXGSTeJnNXTRa0z4K9fQwuuk9+7SQ8AsjX1LE2PMBJToWPXskA0l2
7ibRuy1O0epHNqFVz5RiaFi/JjKe2DUjL8bKoS3IaF/rWPbYk7MYaPRp3M6aukDN5CyLiPUsvKdR
VwjYJ5lsS6Xtw3Qw1tXtcWg1fbUFLE2xmpr5SitKthpVsIbA7iwLiqNDoqgWZV61CyjLYttnc7o1
9Bjve3RsAQ0d3duOJTnXwxSdJp25RVc0X11zn1QN0rZgtqNL5UxEIvKh05Dl1MdkjctrMdxoSFMa
MxSfvuPyrRfvFfENZynzfMSTMF9rytDFv+/Tz0cib4D8FRNSOZbXj0qOsdBME4KARMvfv069+6Ii
5JrlGBeLNGR6YrrVQpN3UOzlFyfE57vNtnhhXt7GAMit9/cBUao29jK8NlerpOZ2UJAFePPrOTu3
aldH4nuGlOLf3+wnMbB0XJvmCX6yxSzyo70PMTVQ4bpGsd2IZOul3p6FFiW0a/m3pK8vPlp5O9T/
aiOle0M039TZtG48Af7+DrM4D5rIwSdhOBmQjbk8CY1cNatTzlKVDhRvrdiVrvk2dtWTM+kt16/c
oteHv0RwgXAYH2QSeScskKD0XGZWKAfKwlQbZoB/wmDRoKD0ZUp2od1YDzBmAQ5GTyn+ydXg6uH3
ltJyISpXWwy3rEi7lvCMo7bcB7F+BX2RYantSINuRHZxy3Y6u80fJWY4hDmA8aSpeM3KRITGn18F
dsuabcx/68DK1vi/kfwE1Niz0lfjEIwkwqK9NIh/p+Jp9qNIvoPSQxrrOV8UEv/1wcJXlYQisS9h
afH3B+txuDDSmayrPdk7Uerlgj0XcPOmPvTEWRXul89W83YjfvxZ0kW4huEQgmXpHx5n7agzPkZa
cq28fg/WR33rKmLKgEGQp1wzIantfZ3xAGBkTq4xRaE/edDHsWwtyMh2B4v87EjtchsiS5JpKzdy
7WM4mMlSzrTUqnBZgSUNoSdIHnb/vu4/32ouWyXeOs+0d+7j358XMicic1PbumYxvVMe4Dhxoasq
8UfVGJD0Ybo4RrL994t+CkLiFkNvh4AXsZjOjf7hBg+DrOjNYbCvdiYHiHR5sIkKPJakta2KugxJ
Ui6P9tjNME2zYYXfXi6CHjRMUk5MMSXWpTHu10GLaeyLt/YfH4h0KJbs27TQJZPk7w8kBumJkY9j
t5on8KaB/lC4JutcvXzoE6u7wk4+BnEkb8FXah2J6Q8QK6qSUIeZkTdLXRjTg0fvFwEISdkydHXQ
vH7xJj9e5UJCXjIJTCIai3Hpx+MjUbZI08HRL6Ml7D1vF/OoO7817G39qugcfE7G75m+6CynqVxX
SBDXZFFzmzOr0P+Pu/NYjhvptvWr3Dhz/AFvBncClGdVsehFThCkKCFhE949/f1Q6hunxT7Rmp8J
g05iGSBz595rfQtf/eNMziIny9ld0Tql0M5Bk/7pQX6tbE1rSZLyKGsRISI7/rKDGb3mJo3juneG
HXunrhKYO9tyj+Qy27mkTa2iDtuRiaLAjzBi7qqxth5mZx2GwvKRyNxpdslZWQzxtlYLYAb9OK+u
KJZBjfdFbdi3A9S5mpSRO5MrR7EN+72DNwp4wt3HRA+fiL2cV7Um+kfguIJE9Vhfw1NBrkQ1dyG/
WYMw90yz5DUsym6nabMZwK8pL7pTvh2bdvzhDaV5Wlgpy9wvIhZgiKk1BdmV9dBu6xqxSukYb0OJ
4r+c1PmGgTSg7Ck5k172JDDxbxvd7nwUmggCJgaCzRjlb26s7nUFBV84H+QERxzm4w32ApSvJrmX
STG3rAMxSrgmefe8Qfsok+6uVXV7k3kYOAHiKIfrB4riJ9sr43PNjJsBGAdpZmd+E2rhXiHYGzma
4fe1WX9PCwxts3Jolaoj3wc5WaHl6aFFHB9UJZUQ6qXtqDN/1TqZYhZNqe7sy5go8t6Qc7GD+i92
1CTDwVX18tBags6StM/Id7NbtB9UfcLtDmqKLAK1dnnkJr+fM9zHVdc/T7i0mc8qN8o0kdRrf1ql
bnwD5CG7gAFCcnQWax3VN6T/eEJ5p7rr0dHildAaFBFpfNSsztsN7uc1M6MerE/bGglOW5i0SdVv
E3hogaIdRDjealMFXElGzcFynW96Rz6mErbMNYvyWFc2ebtDbGw0JxmQr0WIEWjcHKJ4/IgXClIS
FsMe5MAPLx6KtdPD1TEVL9qJUb5Xpdugi3+7ujYRNTUrWTJgwKH8mLlxt4aqnwdoQpHTpfs6tJ5U
U5YobcBkDYw4S2XaeLb/GS3spSxO8z+UFlcy9d+3I3PJgXRp5i1QfLTNX9ZWmgCmliJ6umd2pfdh
8uhib9Zsg/aTm77Ckj1aljKcIEPHB6uYLr2Q1S4c23e9q08dy86OXiJBNhG3a83E9pX0EVeNW78v
Om1jSPeiImjx87iM9g2/iNj3forj6GCzKAWiKO/J/db2Ntl1voHhAHVPVv0pHfAfCyBPEoDicpZF
D8xq/WWVtrBuSVEr97mNRhaQ5ngs89cJyMLKUutwlylqc8iXSExMlE+8w/FnWaUg6b0N35z2WYc/
I0yJpZWJaI4S6ffG0zF96+GHhfN761De3nSOuU+gaO7bEnRPYsWgHkYt38g8GXeEHE1+itcQHajE
LTHWGwsWKLovA24uK8a6JYThMHjFM4lLReTPL8oUoqtKkQExCG8xp5FsmB6ktNdz0jqvnt397AZG
sP++EP/ztcKYY3mozeleLyvy769VaM6TZXGGBothG4fWO40gYVoj2eRdQSyM/FNJ8Y8ZiemwI9FO
gZPhcDWay77wt15KPcHydfQ2fVDnCJBE3c8rZ+jM41g4WwBt2sGOp3ovI3Wr1553bLKjmCPr0Fld
uhIm9NUQEeof9nX7a4G/PChNI2udzZ0RtPOlShs6YQ8tCWkPDZN9P6M0IbIpaQ49hhmUdN5JvY79
VUTI5J0RPqRtpABSLFxrhrOA6CaZJSnAvZRPDikIU+TdtEwaoTdstBD8lYfIQCuNcIW0YmGMGvU+
MsDhNwyQIQcgtJ060ostK1tRdTiHHuX1wc4iAoOk8VBJldvMyMagdCN54yjIWhMlm2hbCg2zcr2p
SRBAIUPuUOPk5tkN2/XUqfGDlSUHZvYKjtes9nXiPAKGZPUlmZzDgvsOELdiicGQ5Tk8X9st8cy0
9cp9G8PRCtQljaD0DIK6PGOPCcx5tKrSPHd/eAP+gT69vgGg9DFJ4bagDfn7VdFXJX3+zkgfqpY2
ejqZn6qDcQybbW2NR1azaGMO5U6pENj2+C3VUv/TRfA/XpnEq3Km1tFh0nj//TEMcYzPG9fjQ+kp
fj2VZPw16jn6ocaDcqMV9iaxK7i5Xr3KFgMSIwyGoxafzGNK8NP4h9fk6wkbdwRyKowgLoNaRrRf
rkkk+Vls2Ir+4Kj1x9jpF+nInesSz5dP52mqbxUMhTK2/xRusMxI/75F8HdtBoLUhiwMS9fx95ch
9hY4GN3AB86dFRyuCyOnCyqVh16nvVMKgLSKSa/KpNXQjtadVXb4cfsZtYpHTZ7omA64cv9y4/xv
zfzFMvS3hfgfob+P4j1e4n7/nvZ7/Sd/xf2q1n9synccK6Rg0gfgfiDzqCXU2fkPFpqlGYE9yKIV
wU/+ivvV1f+YNtYhFRs7fQpjGfU2sluSgPnfNI5SHqoP3eJdRfPx//OIL7/e++bL1/+HKe5FxkXb
/N//Mn8/1NILAXFkLI5BjZWQfJ4va7haQtqdiZjYIdPyiJEYos3cT2oQImM70xA64+67HzHu3VqE
yBywYOp+n2P1TefQfp5T5RSl5UGmpfo24sScEfxuYqsX+0FRQl+1GsLpup7ub6wdO2T9R3wUIy2e
JMBZIbfw9YdtpXjVW/owpE7/qLe52hMAQQDNrDMErge5ukp3Er2Uh3RMDgbchduZFRN7TPKQ1q21
4QgQwaYY/tCa03+/b5cXBzmkg3PT1KjaEXj8fv9YaSn6YjHfySGJj53djScGryN4glMlwJwycO/h
MCXThfnnFjEeBvBIa+5TwAS+ZQ7dxqsRj9ZVSlQYRqwHxpnJxhpad/PreSZJZK7cwY1OdVPjbOkx
P+CsK4Mpgug/hBgjigjl9XT9rEHh/7cr9a/L4e9v/5dxEReXpeqLM46WxkIR/rqFO5JhT99JFA4z
Hxy7x1OUiB1Bdsp2VuMX0NLl65xZN1IJJcKbuUcMKMp1HVYz6lcC6rE70SDuIY0Wg63fxF70898f
4z/eBbotBo1gl/VLo0n5dUMB+TrpRQVzWPMIyJzBkNJc6ZpbGWX9scwUY1+17a3dA7mveDKEX2ni
fsrb9xr80obpAYWjoUEMW37Vm8TFRcT31KdD0NS4GJopIyovVcM1Dt0wSJdamV4PKYCeN16QxFLK
ze4avn3HtgHd4d+f3hIE/rdFenkLGJNQvrMM0Jnk7fj9IitTuhN4VVGIJxKWIrWKsW1zDS97HWcP
TWcTt+NEEfGZSn1PG9g4qwVeUCtXqVI0YTFqTea9rnJebcf+c0q0/KaesPk0el6e9ZYrluzZ9B7v
1maUdnpDU83YOz127xSbzIn2s32jcOJJN2MrvZtYT4vFv2b+4cDyZbbCE8UQtIwkVQiBkBC/4gii
im6HdBmwEbLG+IHwqMpA3VEnMdxicLHRhMJmIJAxGrtdWE3fXDJ2P7vZgbNX5S+zWoZrtAlRoCmh
cZOEPc3+uEz+8DD13wvI68NkLMkdzxDI4yzzZUXUvMKwTQ6yWyB+w7rUpkWrPPbrTEmrzXUNsIWe
MKLOFjYNmvg30UZkSnDLJ0o/gvN0PyIRE4l1XcqKqfC2Vbl2NPQVopqys2JFzV1nQbrPh/mBUnak
dxnFm+s6ANRH/0Or9EvjcnlGBlWQo1OA0EaiXv/9CtMrj2bXWPTQKVpOhTGkUTRKfdDNdv59vhmn
AMHLwjNUSxReBCG1wP9hjbkzYNuOPILWM2pUY2p+12bAkgEz2NtJg+hZuzWODbo5TklCwh9ujN/l
Tr8eNumnOhBWz4MC+wVfMWAN1juhdtsiksiqDUymkdIfQ2b7q7zquoPidvUT5T7DaiwlUref67GI
+YXiIwS6t0o8JTyKboayQ3fsTUIrX7Q95nIsliYg+qowN4JUoDvhEP1tEUvhe4P9jNQo/571uK2G
aAdTT3vSqlmuQ5Du//4Ur3Xofxdoy1NkA7e5F5aB+DIk/f2dmeJ8Ljku1Fvjeq1UQRUnxpOXn/QB
3iP/qllPCwaimppi32PyDeAvo0+J3Dt2aWi2C1W4yLSn0fjTzvB77fjroXEytSw805QpX70AhXRm
czDIZmazN/dDDoYoGtrmIPTOCNoiNW4KGwPokqsWTUW3so3yGy1vVDVjFgZ0SKq1Sv97LF///TX7
QjW5PjAqKQSvSOEcxuhfimlgFeDJ2qTdjoMut9fTXDPiq1EQ3afjaQ5LeZzmgfhvUqGnnZS01g3V
16Xj3MHyVG/IgZ9Xk+nN73S8V32mYwYokPSOpGAf1QrxaanXHAgB/uIBy+0bNdXPkzDGC37SYt8k
bUfEAO61gjTFT7xNE2bGUJ/HE9YddfPvTxeFwD82iEXWaeF3xhJCu/rrRSKGKmTrlv22bjEUDaQw
MGSV9SKBTrxDQcZ5b40PAlB9MHQ2+SvO9JynSxO2gsaG7BgK8cX2arKUVcTZptD6oIQStEYiSzwQ
HjC9wqup9tMzp6lvwmzZayI2lqFyUTxaQ5DmarFVG/Jzqljvg1g4DpHM8UM+tOq+LqMfwJdtf0BC
5kM6ZDHRS2ZcHNE3PdrlVdO6K1PRk5Ps8vs0JT8J5iTsDE/m9HqrFxFfJoPU9FEohNiwUxMWvzay
kvhBExmTLN8SB6eyjnuhn3GsVeLoaDCEsH5Y67CsFL8gVu7ojNa4znTU4+GkCT/Jq2SjYPzwEVZl
K93pSL/MFrxEdBE9f9rKm09subdgDQ4RF1OQmZ+2IcXKG+ngTNGxJysodgbz1povmuyBdZLuQoLU
tC5apSRL2Da2rtAuI0rMe6NQbgcsWXqFnAFdV7iP9fyma/nTFuFWBv64dSy9cm3rAPAOTiQh9Npg
8fKwXC42et/YmH2xSPuMGqUhnYRG4rptIsSH8Jvb1RjhfsT4wYsWqwj+ymOhJE9x038Msx2uO3gu
PTnisUAnSIBYv8VdCfGsfg/JrI3jjPDq2Ck3BqFteaKeKOY2k1SeGEx/tBChO/mjCqOOxGQNoimh
ALrWvSSEyQSyN2cSuLzvGShpjRvGr9m2MBNzyaUNDjQssq4TzkEou2ilY0n1C0v9ORrNM6dNfafQ
HsGJbHOXDFUQ2XR9ECuoe2BjvpiK5wTUW1aaTO6GR1UAEq+6C9GQFb4hKKFmAtR38A52aqxn8u7I
YG8A32NawfEhy7UecQm7cXhyCpdx5KBvzGm56CHHKFH3pjdq59tGf+Nk6cyJZJPZHZYcYRc+92sT
1Br05KRA8ohVW1MeG5NxKMEMhGIqxitdNY2pIiFKYpEJiDvG1aj/UWH7hinfpmheSdilvmiicSfT
Xl9rdSoCu8LKaY4vDYX/2Hw3zUkEhlW/VCxGUOreYohJNYbgVRsXT8SpvAEcfUY9sucohh/Qyjel
LHpCjPaVLD+itLOCfOxeokzFj9G6O6ae8aqoumX0660rT0n9alBgsaWKhmUBceKAw59te/ZDDwFg
Q+XcFuMNWm5UT2F4FjyCwzjeaCSk+p6tPmZIr1Z9GLUkSZgOBKYaVaO3mJJIwW55+J6I0iDkttyN
7VqNy3MinWLb6KwPnT1/c7O0fbSxKtKIWAGt5s3LmH163wolfrEY5UHBwmxu4xdDrvKdinTczB0O
JVlcWiWs1sngTfcOPEPy0KxnYvn2o4YMJJYkk40Lxzo/qbEqProc7kmH7egQUyofDWc+oJ9QAmUg
hqBtzXiv1WqzI7BNvVSNDqcArsdj0+ZAZhPcEFFbEz5IzYJd/1FbFiLWDeUB7wZUKj13PlWRBQDs
4o9qvAtrRjP2MAqYzqX9zVLvC1OfXiTOkRuiEubAGwz7Wx+PFTFG6EdDrTefO2vwJ7awjdYS1B5F
drcrMyJpo7jUXmcOwkqXiMdqEvCFUYQFxAarryqRaH5T69U5mZXspgnd3ZRpxq3r1P4AzeluKgFN
uUrz0hQtdMUa5mKVavdRh9rLEZUZjEPTbcfwxkEYf76KcaGzTJs5E08cE+BkL68eeK13L8M2ZVbm
ePHoenF4j5/nZaPOIlg7bPLDq6MkawtLzffBgd+H2B4HaaqyINDGRoxb01iM9LvGzdYV750vJBFq
9ljTmwwZYFn5oYiF9ThY+el6xLA7y9j0zNVoafYrO6zLQ6909XEazPqIqdJIBs69unlPFIt4aJre
WOejsSpTubIkEPU0hTlaGU1yV6c1qt4qhdCm2Wus18qjYhL/pOpP0nX3nS3H/URC2QqLpvfSElfI
Pt/+UDSHzLIGjIbJSMMBx3aOONnCRLCNE2SAcutqo9zpXYbyMeTSHxi7Bp0Z2pd5rOSO9CxYA7PD
Jkc45GPqas9uqYkPK9bwsU3OeHGJxyE40etWhTIVQZ078uSF+oFwlyby1QGWfzk6LxybjxlkUPAY
UINaUKkHb0Lz7RWmCv5/HjYdjs9Oz4v3qdEBAlF+HvA+JI+Fotxfvw+Atw+SHBgpg9bOH9SwuTWz
srkdCDcBxidMX3hzg1nWgsaheFuYpe1F17Gtc3qywfbXiH6X71XUAwc1Bm06G0OQldJbJ7iOz9ny
4fpZufEIDPjbNxgr5mvWB2zQc7zwEWFHtTJMbit1/uvD7DHJ5yahm738YAmKQNpA0EDlztNxUUAe
dRP4Jm5E8sPiNiKLmu+13P6/fvrfX1o57chsIEPA20RNo11wVGmXBU5+KRlsLJ32dk+YJC71fqip
BboVhhV3da2ic1x62wLA/FpSHZxTC8dyVbSnRmcOJGInCfKMxAtsHVFQRRHJdhLo8SDixHdHPb7z
0GNxRMvFNpUangd00SXZur9qWpIKf/VtHGiUp6ZVyD2vylclVU+QD0wsCFyIapjCjXJCFQBMacAO
yRZ6U7fu4Sa8kQhd+N2cO486RFINAPROgeoaEF5UPJlLCdEXF818qmXTYCqy5nMikhUVYkJwgLKS
rpqcfn2VDAuAgEqgzVHu+kzHuc5d3d4rLdt+79ho9KUVHURvB4aYMJK7WOE3jgs3Ji5rJgQhyIrr
h+uPteV33LpqDhGxdhxlfdHnS54Orwcq3fi7DGujC+glXJLOehkGpbgZksShpql/5GJwbytZUHfb
1gMwcz+3pkyshpKXTvci40knES+NpuiB0QDsnfnXSiTNiZSyIQIz55jRiSq5ACJMyKfe2/qTqtib
YlFk2p5YYsshdSjANr7PY0+qQVrc4w+tg6mgxPWqVYu/Vugp11na3HeWntwvKV6+HFvOMF6NqrMi
CQ19YXOnjc7TYIPfc5io32SFMZzq7mm+Hh8IoeDUa3TiwZApq4aCdDpXymh9XW5CGf+g/qVX1mn2
VibVg1zSW93Z2oLy4UhZ6eEhtNgiksxI1iIf6GumEzr/iehcf5BVv1eb9sms2/kiW/WHqVU/e+Ym
txP8wpU1meHZHTzccI0nbrsUeEhfgnSSnsweCGIgIzaRKMXaeGf3xkNLgu437CbDyqy1+5mO8mos
e3m2cgflx/K3K82oD4OUiG1VG3r2OHQvpFHKsY8ORmYSfrzkBg3IvPwy4+Rw/bKP8qdf/9woCg34
Cq9Z45A+P0aesao7G4BJnUxrhIKQH5r4k24XCurlK1h6sAvHwtxLRR1WRDlQp7cI7vBWKxv4E8Yq
L7qWPMr8XtU6+9hW7U2DrhQEu6vl+8wM7GmMvxUICNRw3kqZ2TvKxvgi3H4MjHbdIOG+9BYTN1gR
cHB7ba3Lrn/UeAyEK8VAmsrQhX3e/9VBq3LvvZSG/WmGte/YGUVfV84YAtgtzndjbC+JJ9Ei4pfn
hLH+X6+cSuztcUDFGOh2ayM5UEUwyz1vjP4y2/Dke1g3W6stzHPbuuZZFLRVlg2193Kk7Fyoj/3o
omSxooTI+qF8NrPx0uSqgTGgSI5RSj7AbKI8SfdmoVk011WYcaMfms7w1CtENyJtmXxGnmAXowza
Raq29w1eP7cX3hGrUeC0QpyuHzCWXH61Exyt36Q8Sgp1bj5LAO6vya8wuyzfT5X1nngW/9h2QX/Q
ZQu0TqtvhEqL8JTGvXro6Drum8r7BBZyWDwmgxG/NqGNE10kQ+BU9WdWTdYt5OdwTXoSyrZweqCm
z0iyzbAWOerCVDf3qa7+1IdT6bT6c+1Z05nIoIxDGiTRpb1MFWf4+Cx8gniqV4Qg005DaL1O2lzQ
oi2Gg2WOFlFCwljNtR4CukiIboud+o66A6tPM1j765fXy/P6PW1WzP3Csg0qAoUZNAOiEnPKGFgZ
+5dhxmxWjt63Mt+MhIwcEJHkAW+M8SS5p399Wcs2u2ui7G7Acw+vccge/6fPaPc8WXnh3Fz3YBxB
2s7DZ3WzcEz0WNxFmjxZUakS3jtGvlV5xIDeGkvxlQ4WmGvsR/5EdXoz5xz2oC9oDCunp8RQjAsw
q2pLF2OJ2UmgziiO+TQqwPI53JlPxN2WQZPHf312/Sn5AMvanFWpt9UMvGZGYgArv/aP0zId13ox
yw35Tuk2ypMy3ZSmRQmyTCCmvnL9Cp7wOoP+Bd4oz9U10LqcIiPDhg17VGjHQs1fhqSvd0arOye4
Gc6pb9N5L43shM61x341JXKLCeW7yV5By46j8AnFRdmp8qxVzJdI0wOzk1byfP0echT3kBIN00zV
bkym6jVn+MTt1EZMhmS+YZqirq6N11njCAKeNiYGpJx9La+Ki+WmHBl6TiElx2bksIZ2pA/b3Fuu
fONIDFsGOsnr7Dl+m1rRGWDT6OKDurIXrh/iUNIeWPrk1BPmSbWmH9c+Ocr3ZDva5FZRcT+MrFUg
f6EUqHFySOdheitKtVj9usI5M94V7dCu6NQQOoN26MBJPME4/iKzWDmnlYJmtm7wmbjqabLietdL
q1hPgunJiFdsEyWm5stKZFwcDROV0eogk5E0BQ2NaTkjrjM+SFyA0m7Xei0cHe9e1WwSVaDfb735
0cuMuyq985rmM80n+8Zatq60N/uDLDBPRrX6MYwcD5OpVA+V44pTYROME5Y5oUKgKP2sERQng4MN
zhTIxK7zCFIaWK3n2btFv1dvwSpZfkXD9YyTMUBgTWruIEsgNIrzzex/9HkRPxauuJ21St/mKey9
dMKwkLUN26TGVrj51bRUVMKfr/OuwU1Cv1Xago1J8IbqZrW2tOUsH40SJIVKcqZX3GZARw4qbXf/
WitEjnTgjSSX2spc9kGUNtrQDyCp9ektQ4bT5GQXt9J6SmosnLNRrNRWa4+Z6JtT+UNVZPRB+yDA
ntUeB9OhX0gKQHLpELsNYSs+2ATnldt4Z1ktacrLcqMAcSPTxBxXJdcjSOOip3Rb0iv65aFiO334
NcLTxaooCAUP3TS5zKasWYYYPkEe0rccUaf1QGvXb0plzdujP/F2/oAbZz0g9CP4GOWMWasc6w1y
x9IuCffCbdjurq8WCcHDsUaHklr69HCtOtXZBdA3k3ycwx45aDUVbeukyT0z5D7A30vSYY9F+npB
QMZ5u76AwyzNY9F6xCxpSXGg3UlG4nX7nWMwf6k33pcODKs8R2F3hRFXepLt46oH354S7pJqkOq4
/pt9otveibnHcyFJKWv18UM1YPJrGSlYnTLdCzfqA/RB9bZdTrKWpkCWmd2f/fLVvOCgU0FmtEcL
4uCFvPNAN/Z93SjnUc0+Q40+3Cy0ET358jZdR36/Lp1QwgGKyprUyOW/qnXybAWIk11kGtPbbAHi
hqQoA1Mf1dfWVjZTFKmHrBfdreXFB8120hctZJyQpMVDKI37fhB4l7tQbNJZN16mNiHDx6X2ULxH
Qs8OKCIg43fDcAMvRXkOzeLWzkPC4mx1WntObftNI9MbE18q/Y4EPspPOC4ESy2TNpkmH5UIkwNU
eWKfJPkI49J5vZ4taEFNOxBsqPYzVtFCyY1tqb9Im8PioNnVvYf5fJfl0WPBirJRGJQdJthy24ic
TsYD9mGYyBe5fgaxf97DZ7UxUPKZQqCn7zRzuM5U+l9VOtX3Y06uWshbu0X0WC3d1oaFh/2HI1vO
kATHS/YUkyaPqXIa1lNZMv5tYlpp0Yx3t7Wno9cNEfdsAV0XAhfoGht+l62/x6E6I3iN6302EslS
sAT5slgSh5czlJ23wJKz1NqKany6zlgNK75ct6DrhyHlL7V5SchMDSwRyko02+M2bujQDkXHEZxe
+bnC13CwC2WjX8/+jnUhFIiMXZLofBclwaZ2HCJdGgK3spn4iaKxbomurunoFG+8isat0qe2P+lQ
hyOR2K9XNoOSeOI4o4NdD0BrAExNbwZXxMaxaGchQ/h15ut6ke26MfvhksMKZu2g0DRIwG4RTgqJ
RtDp4SDxjJSoSBlFk2pqrBQMR399FmlQwsqQ2aIDhzIHJbYuO/4SpE/OKKL/SFL91Ypjd0d+508g
5ipgPMSLaskxil7UOc+S9o4mvBIkoETNSXKcGKxDDB/M1xJzAbQT4mIKEplcJL9ut3T3HY+0JlM7
yKy212mNntbbOODHV/Q7CQkH7OObNeJcyEvRUN/MRvfMIvcOADoN2IZo3ahiZ1XxvRtylYcAE82i
N2nmEiFi7YRZ0+Ac0MdmM2Yua7R3HU6+nccWvdIMDqIopF8ZOk9+64kAc9y7UtSY5ycSHJaGhjHQ
LTSi7PsM+VIz05WrY4RKmd6RFgPpRSHAEdcytGZF9Dc1uhMpdmrRa74H3oWJgwp6B5yi7MUWPGzu
F3zlA7m4hbYNUIyWKLt3lPnakLCGlxEAb6tONprQaLjF07oqwx8lj3ZdqYOAx5Pg3s92qYYqts7A
9BUQizxPCKYC48NglLd1poCHQgKMnY6zlqsTAAQQQGUGMuDhJgwAwFdHUevxf2JqpBm3LE4p5jqF
5i2BJSu7bbIdl+27BaIHMGakrdpPTW30fWfhO28a5ybTfHwFMqAIrIPYrdZa2G27BftGFwGuLeRE
BHdktHvgJM1moMVPZyVxwiCPIElBGPe5usV+BEuPOaBnOjLGuOGc+gXCI3Mrrni/VirSFnd0WJ6J
CQxntUI3D05aS+d7nErUXLr7xDkBssvc5Cs3g20l82LT9ZAG3L55clBJqN5IlklMvBRGqsDMcmNd
zNUhTp1gMisGcPEHh943/FD1tjfeMQYmiB3sIz7mxh8zu2US4gYcu/p1uOxWTNVe+ljn5WxGBjnF
Hl599lwxWPDV2vsGbZ+9dELG28aMdBFkF8Uc+XGtYRE0o2NpWd/HCQwh6GPwha6Fq7AhjlwvQTnQ
6i9EfTZKtd2WpFPrCBl5ItqhtNE+CciiG9Lmn5um3EQwlBvctvt5r2bucx5bGpOjDDpwYipbRaNu
ghSC3hOErmF9TqLYkabarBjPHq0yfzFwPk769EojTmokOnpiXGkmkWQRSLQw7z60hayuOM17Yoon
cGaw0Bwr3LiKvoa+OvpOnmebeDFJa/FrMobT1phmJnW89HkTNmTS9qc+ER/MtB4m8WO5Vzo2RDdU
FD810m8smeEqltACCKTalrRrZ639GQE1IAyn2ot+eh/i8kcLBT1QSL/zLRcBZNeOdkDsnkJap3fC
mWSQdhQzwRuTNZ4JY2WTRZ0M4woYqfnYo3XyR71bW3X5ig0I6CZYL06dL0ldl76W1oQjenu3j5IH
lPkrZMyvVdimvlTVu9yE2KX1P225IR0qoufJbH+0rHSpQJPVLLNXdaIkcgEmhJgvktDFR188AHj2
KYYioKjFvAo5uGgyfMBnzZgiYqOahlQN4ut4XxBQVZsZEw3tTUncLYB8ck2z+MZORAild957ZvHu
RpXmGwaTPhmRYM55wlmB5t3rbllt9Sy/5/xewICCEpdOHM9HOjkbXh4Gno4VrU3TXLFBtVsyK75z
e0fkFOO169vOp5FsB5lD190Zs71mma+A3qJ3NOIV52AkbkoFKV2q+5z5ENxIFbv20lphQBU44XsS
F8NKacoF4pt/7/XGWTVS/dYONikbU7mWmZL5tJ2fQamCGSnSnTk6R+T4OejX5FVP7fQgiuK9Ufdi
kR53SdrQLfvsdCig44CZiKWGQZkOkYVM1bXXkpSh69RNTd8Q6Ew/vCMUI2ICRrfI5IAa76j0ntRD
nxnaVif1qyvSat0wMfLnWiF1CT0Mg6SCsA8luRVALosIBqeM0564hGU6R1/S99C3hYyVVtC4tvOY
r+a8uR8tdtFyyVNUUysAopIQVJvoJo3b6XGq7Mmf4cEG/fc+TgCjFiZg76q6jTAjBw19pFWp4hlX
Fej0UI+OTTKafi6seNsj0lwbRsdlMMDzTbxbrTZ/IiL2y66DiGB0MbeOInllqse8MfYS+CsOD541
x82zq98x9QPm78hPy03eCjUuXglJksuhmTiQdCJheZrWTdIrAcTKYpUI6wmtD0AaD9Q0b8fag4vV
6/SOKwyRoa08sZEQq6D1xJJBcVvVzY7YaeVugCS4JqlYZdAWj8S8ua/xqCurKhrXRJ0bwN/IbK+S
t0G0FbGFMQ1wtdS2QEreMpJLF+w0hf68GokjW6k0Ym10O3KeFN8a+mQbecwkGV0Odb0VOiz+kOCq
FZXdGYhuTj4zFQWpiL4XlTYlRf4d41HQVA7tlNmcAodm9djFz3WerYWrzwBdnNc60Ru/NsKtxyly
piXOCFtTGH2kdN+MH9ZidBqjiMhXG6P7LIIK9gste0gEqD0D0zvH2aAeRaYra9oACBo8a1s5YYvJ
I8W9pcB0rJsb1cKR2rbjVgVMiBHLu8kUgMxlZtxOY7ud2QJpGzcX+mx7Hn0HYDnUN00v14ki5GYu
xx//j6PzWI4VycLwExEBid8WFGXlvTaE3MUkLvHw9P3Ri5no7umRrlSQec5vt9ZJVPlXU07ViaUx
DaUWG5Ty5Ffkaw85feKMusZhTMY14Cc3z93ySWLseFkT74b8j0AfZXJsizHQTEKyjRnIrlxKdnW7
ufZ9vUapPR9dKufCIl3Ojeo/Sw7I2GbfNF2qLVDGg6WX4pwlRRN6apwZsx8sTxLH5DqXehjSqG8I
JYJU3M+IrggwtoJ6XpFn4e8LiXL9zUU4peQPiYx658oZrpOdB5DYnzCim2HNWXfm4Edd3qgdFY7L
qdThmRISGFaV38/CX3a61ZztvHWOiT8Ca+jfNUGVQPWgczQOU8w7osQjgnc3dv5rt/KLyNr8u+rA
JwwEhlKrQkfbUoBVhxGNGJfVVw/lJpRZl+Tixw6ksUZucJmUfL7ush8m43cSIo38Ub/6ecHw3GV/
emzcS42KHrOGr06Jy91TQ8KKY6BWUfrb7DMOWAuPKs1SHXkuqBcZ+VqoW29GaLEqNDgZ8a+kf952
qXSoaKfizmoWLlg9CzS1GlQ9cO6XJbdK6xgfFlkt3OrxUWVrZEti2RpW4f0yN8+opa/16lM8yTS4
0xNGG8K+oUd2qWcuu7HXKGSEqQs18Zs08os4vIKhlpHCy0GISFQPxry2aAORceTS7t6x9e/SUn9t
Jr0KMrrDkkE3aUN3MQ3TX05epqwOTjMPNN3gYTLmx+oZhO6Vhp8bI+qTnrk/th/61Dw4Dtu0tRD3
bJNbg1zjCxtBwElJ3OUCsEcK9MFrQf3LmdxdnfACT7y0fkNbjpUzYgqOXrSoxa5IeIpq9Mn2WRvK
d6GVz0m2BLKX2slOf9APvTHTI5jaE/p+tTbtm5VZxYNB1A+6U5dYTuLAKAteQkBqUgKsHllYmX0s
zujsiNfwz7U2PyQ2q4czcqXEXRqCQtUeV47uG/q+Z+0K43asw3Guw0rOX4thRJlvFsghVwrsLQWP
OPC3FSHkPeLgoN9i84n+DPJp8ndckUeGUsZXvXssiviiJeVH0ZBJT7MtOFxIBzvp0N3sBYUtAFhY
Rs1trKk5bw+dUfeU1WV0ZPgjaZ5DSboGda+yJVapnwGYpw7ZEhn9ieQ5yJMu28PnqaPovr1VjPu6
q4vLjarxehEYmu5LF/kgpO1GkplnYa3knOfJwcH8ssOrzvnp5hQmdM8AKk6AY9aj98T+EDC2gYQN
CmdjITxEf9fNkqTJcb5rFooDZmqb+O0VrBeOxQMyentaVej+M5NwaNJnwSW7XTcgpjYNjjrhoxMP
JLDou1NLi0iRyTnmlMG3qTWBITlL4NTaebQfZ2HTHTCk5ZE7NEpERX3McpdXMtLsqb6ZnfE6G7F+
Z9fMdSwnwWIIEJxVEKs6uOT01BUMMNmqR1rdFwyZvQiq3qJ4VI43ZglOP7ZvxhLzoKFiatKLj456
p5bJhDInstWYX6eKQqIGxmjtccCYabJvu/6tt5zQ7rzvTPgfZYKcxM2JYkYITxy630LnTke7zZrA
z4RNp1CBOdX8Hlb6w9Y+Bjld2Da14pyU76Br5o3ZER7qkKFcWb7JKGAcTE7TG7tXN7Z/p7UxDldh
/bPVs2RqPbaGRaPl5KDvw6AcDUSrKGF3p0mtGYVbZEnpoZsQFZEIoYHfT5GWz+7OrDo9ohiSjO/h
1xoR5GRftH/XO46gKbQb41V4WWTN5cLjVZJuo3ooxZyAfG3mOqw6blxP2xc+4SrVyV5IQyJwY3vH
GUrVsGo7BO4Ir3ziGcf0a05i1MhianeqGb41Aau5Iu7LlIkAjGiIoNftf5qBLtSm/XA34MkLt3+E
lPno63+NSWV0IghOMZzZYWEsjtxv89U2k2/4FLoHanFNrZ/OqXkBtq+HEW7gMzPoVojNgEqRgFLa
PNCJ72T1KzclkXlfegOKBAQlcC/jR5y06WXqbQoz5hSGSOcRQMABukcHdaecj7ngX6T3AF30x5It
/t6+tn0hopj8w0ARm1DH2r8RBiXwlcMZqufteSQWQ5/hs1rGzmDt1zsprV88W0akD4DNKk2PsjfJ
sPTLvzlnfsEIx8kaT4TRlS/oGfIAAdK3Zruf2WS82nFZ8NYRuMx7vscqqIVeRUZNT45Fqi/BxPfn
KsITvEHPqeCct2a/DPWBoTcrmEbF1niSZOXBpE4DllzwulaPBAmRLFhpIRsip77qcJkr/u1s/jFs
Jk2yyhLi5ocDc98HQlKq1UAz8JhO1MNpzP4z9DwnYM243kx9pJu6FmUCz2nX1KfMeB9GQnrFmnUH
ZVYSMT0X8qp91qTe7HxFDt7//4UxGWW9nvd79GN8ZAXJdhlOH2fSePSa5jhOJbUpBQ641IVDaIC1
bWf8QzCu7xxjNVlpXB4mF01LQ1diP01HE03LNlFR4etcmck4rIA23KEi8YgEYweaUPn0knjr/AYa
D64jTqR8QW90jKTYciPROVMEqEcqInMsIVBRNeXAQkZPMWDqkbO0BfYAsAvzaVgaWLljmXmvKAg1
lyK8QbvtN0a/RDbJgEMfrN/yJXKrjWLjpjXNkHYqL6xyEx1FTCkLheWkCvkxtwHZTHZRErG0ySVb
MuZ3tWkbiKg/62FSe6ttk7DO16hzee+mNL7qZfNVGbVLn2mj02aFwNZE4KVrwLFk0xl3tWf5B5Vn
+4oVM2h42/RJP+j2Ko8Uhz/ioCcgUlJ61VDTMNGKurN0xSud/prkcJOEq16G6nEFJ45A4UgdKJtz
bhev2VDfEuSchmgtX2ydGtNy8R/RNbDwTPRaW2g5ZV3HIByG2LW13jPaMFOQeuY9OCbl1fu2MNmK
TaowqrL+lyviFaGeiZ4Rn42loiLmF6RajdINZTI+lcxgmLTcoEDkjeYUT1P1TIqtghXH3x+/YtG2
gjhFDTi4IWWPoHnOmAeGOdT7rHLd3bYBhpZR3Bir/gIXOmL97VFtJdZhLkYR5j1E8yiDDB6RAXAu
+auaocJB2uWs+xmKKyiHhKh5QgeVNjgHx/e+IKTlIo65QWZgqvn3fsFfaOtCzAFNHug74XbyJnTW
gcm4Pc4VU6wYh3CxtaeWaP99aYl7rW3e2sThHJ1JXKnr/LOM0xdUdx69ycWxieOfLr8d0Zbv5hRb
PztGtUNclo08dkUxXApBAhhGupfK9/75kx/4s+eRLUUjWl8bYcXdYZniulB9fR25o7wktwndaXxs
t+6n1hMuIpMnLZ36qyCOvhsy8ZCMgMGWsdwQJGBFWot0KiZinie028eJS37GtNA9TylTolxaCEyx
t1PxTarSxzB1KKX1tAxkNV9TcnYOAh/d2Kb73B0woNtcMI16aLv1cRX9rlNddxQYd2lkIiuxS+3H
ZqoxQcUM+JNJ7cFcb2VzNd0j0pvNve0V3J2gxb6Kj80siSFF4rkWzaFuh/cFxGxIpnyvnGunbLFH
/EyAKLfpccE3Qs+8cUh1CvFst+ue/txVb58gVl78po2vSenhFSe+S7g9LGJ2OyDsuijDfuladJMd
4zctTVe/63Og8kydOxZHu/SzEBnuJW9teRrgjTZjTrOPLeHsjWmID6xCW7NJvROTC+qkG8XB5CLu
Esjies1dyE1vLzMholqCnJud+W8dbPzYCYKYhkGffEcsy01yv2TVHGkWf+duIaxSE1FhOd1et115
mN2HKSFlBARYnjMuXE4HLZJ4UiI7/ZDozDW/ehI+2h8yoYtjN3gPdSVCy2aRa/xBRX0+vek4uIl/
q34NlaEzoiAbUXR6ZDpk78JaNLjaseLPckgnjZkVkc/J8uAvRvkYZwTJ5X3Lfd+T2Tg1znH2uODz
3i3hFw2kSLI9rbGGsByobnWRIjWI2GpqK82l8G5hIyJ94b03PcSurijktaBCNZe+iTqtm4K6w/nB
av/VJQz3iCN6DPGnyhuOlor3zInUV9WkBSNJAa/Mm+WgfLDwQUtIlWTeSaeBWoSmL3EatBzl9tGi
IopEOa8CZljMC/rQJ00X+zyW5gNjwwUCeYjG1n6rS3dFFua9FAJVreasbBJAvPMwjOdkMN4JDn4p
HC5H+qyD1vGISa3nZK93/HFqG3jIysa/VA2ELpXTHaYO+1JgKghVo5bQs1FjUjUyRXqL5WxN8wEv
PACT1dtfax5TNM6dqFwN73xj3COjAi6VVIiUg/Onm+LR9/mE5AQjhGEk07pLQWQJQ/Rd4U4/DjJ8
pJzmRY2bT5+PpiVT/7DiFNv1hTbtiUM7LKu8jy37sXdpMy/0ud7zUyFAU+nEEMmS3FUa+okGNjZt
WVlhhWIy/pwuXV+KVqFcSXzw4i3vRqd4WaWC/d/ZtE6+g5RyuR+aPr7Ma3wnfREZLuUrnV+JS1o7
D+swBWgTpgN7Qhb5ix8oUVSYE4gOMdG5ot14Y4Ia730X2UDD4SoNhPCZ36zPfVyW28nyOo2mf7A6
pAKDqYd1Mtn7JjaO+oSW3tf6+yT/kQUrmTMe8yYlaXTMXxCh3zQ2OL6iRxtLpDgM7VKfumFFp+Zw
7NRUjoS0xXhPa+9EMq9ZucbqDFQtSKg1PBjK8dECzMXeuU5vmSOuK8530vtimlvKm3o2k2tu0dSi
x+4pi1Mk/Pq3RLoV5ozv3IzmK49Sis85eZ1yuO2MMtkqbeSJ+rdxn/M1pr+kgONLZOof3YYhVfpT
Cu0w6Dv1IJv1lhdVv1MeLye9bdml8B86XT1hhGZbajlHOnnrwepuQbQLPZ/+09J24hZpzMkFNc16
/R8jxM1CqTFnnmGFgs12RyupgdOj7c9j42AEmbyTL+DQfHerQJXGcU5toBwjdZ49L35JKozZaz+/
SxDmiIcehp4yU3ppjks9PcS9oYKGm3hoNS0YsBLXyYnYg+6C2/ChssFMXKmvpypFGNvl7kfNiGmO
2sO8pGcimsyorI34QOFnYFjdivAk5c1JCdNNFkXSdPWPscAPO9t/blHMsx75rx6t83ytITQ19R4L
wkbS3oykiS5iWdVp6FwZzkhgQX7nwJmLK3FZMEwVo3YvPS3SkMS3CTYsq35cSHVDykDr3hBrIUs6
BVkt6GDo0EMFiM2UuJQ2I5rAoOr4K1Dx4M7AfoiEEcoFaT1+e86oMScAh5qNeuNx/uzGDxgB62sd
7s3WIvJOkI/ViC9XGkuEiQnuybWvgIltyKjw4zqm2sHW/I7oHNCisCBUif5Em9gRIQwLlOvIHWXi
rFZ+5A/2uyGoOGxLdZpl/dtI66kCwbtolDL1bvFgdXV33w3UzsQqhLN+IMMx3/1MS7tcCzqbvF1T
zm2QxkS/ZWaB+SZL79vZcaN+TOqza52n0SeIB9UaSTl8qexxhjiFx4GkJh+NelUOkHhpbH673ZfT
1ea9NrGXrVLwfy3YmexooDMjdRtj76TF96LkIc/oRwHutaKZuq+yZaPvCGSJkna8w2PJY8fwvMJv
J0v3hpjg3impMbBtZCaK9fFsJcitqtVDCj5iBiRZ44R/9K1eboemju9Li5IUp3G/YlEgsM4+69h5
wLTDATTjHWLjXgIyoagLqtZnqNTknBEytNAeMaFsQTP6nTm2PBTVwGMMy0DpCBGxiCOelfzazFGb
it6kcxjWKemLH5zu1PxsE1E57M0Wc5CTdTYrAo/c1JjXQrnXbuzNE2EMW1lpA/TRbQ2ISN2dGseb
V4nAImOVh9k+UFh+j24p9Jo64k9JHpI3ZUdm9mgx5r8EuUdoppl+2fELAi/KHQsJpzzmcT8gSPfx
52HHxjt+2doF9k7TgKtYH43T02bd1BJktjwwGiSBaRHQu1C4PWRjHVmNQoshiRmaiRDUiiQqOrBh
9JbfdQYt4vfNcsRF1kHRpI8WUbInOujg+RPuwoULLhjN7I5YidDKoL9H7UmXev7caV8k0UIHVvht
JjeNPALwQ3p12IXqKQ70YXAQlvENykXnfiyGW0mVG+tn5gaVrqcnWwxcQ7MiNTLAiRBm+TgTC1E+
tdnTSuVQIEroi7WHZaT1o0qIbm0ml8ZnXXsEytqaOoYXUzLd45a6sbpCu3N+AU3TqBq53OV0hDCB
66lOmgV9l8JNqM7nTTD9+l3LH81V8BDdtt5Nng1AZSfTa558QIoDGTTEVsBrmDPGuQzpCsPBH6kG
dP8go3ApyEmLjMu0JDCsc97X0YJlLsc96egjmzpTMnawRHo3tgZTp+deEtr55omuJhAx90ujseqc
xPplaN0nXy51aDX9V1wYZ5Rn697T2n4/5s/Cy220QjSzar4bSMak55bU2DWnnnTFw9JNJR8vMpmq
r7RzSWQwlSD2PzLku4uhipfSS+0DmRifAoFGqNHxFBjlGsXUNvm++nIF5FydW8hqdTrOeyKXdulU
vTPbSfb4kV7WRrtuxLcw0Z+A4t01LgSF66xnuwP6NhdIPSt/hRhjBVrH6QrGfjtozisITRFBoDO3
Gy/u9NegKHWK8uylbbIb2OoPtNjdJsnRXnp8eoYekpBNqC6NTLIoKCgq6dpJJaFEGUKxlZ2IBYMf
wYzSheBQB9T2hGmXjYQu173t9q/QilkkG3b9hVolGrFSIuVS1fcHTpEnM4k8Jzn21vzCThUuRTxh
HLQ4sWzjXy/dKyzardkuLwSO6QejhjTBIsgTX2C+seKBXMEewAddtoXpgtDcetf27P82WWrHDuB4
VAloh9UYrIL6E6kVX8643Ba1e11wRO8I8RMNealDZj+buX12h+TLQE50dgtOQ63p99Na3PmyOfQ5
k4s+ghEjEHp28gIZpwI30Wt1wIdo4cXIm72/t+g4IhzuoMRwNS3zLSuMG59CzHG5Nqq5X4fx/5aa
o7Xm+3hNu01De98UQ7IvRHGbDkOxJ8+NHkH3aksMVDPg5KBp6HIXRKOGSD879M2KaBUk9ez4MEE3
2TreD7NVHcj4QKfbCrhjkzNpnrs9EyA/+4qwN9vKqvz6kWALyNPqAaX+Q58bn/lrTi8e7Mf64Gbu
i3Tm5TA36kh+Q3nWVyJcfHTVoavn50Zoh7HxDxJfFxZZ3LgioTqpF82OpU4C5gn+iN6TcNeHxc//
jWRD7DsgYoKi9z6+egdBK4VR9yKndDb3oGtjJ8VcLYHLNb0Iq/Z18y0ronB2YA68Acp6lhaVtlln
kakgl7fBmAls7q6DaSfozgVSCy7wMQNvq2n49VZ5Iiwg5Azk9ZzzE7WzA0xMv3c1Fkur7I5dmv9D
IGKFjNlagFiVqET9VeFITs32olVYPBHDMTzlyaujEhDlbkCUOP50y4Ppof6Hzh7ggaXuAJ9Uzj5P
JcANYRaywnFZp27klER+iyse2JdUjOuufTXFfOcL467qhdh1Bn1djcIq629inhFVE7DTy48z82Po
Kw1ryUKEl1I2pBiRf+lv5uEcSrEGg8/xLDRsonrnf6SWlxxWGpLcuuPxHx4mK0aTMhDls5yJEA17
BF+xtx66pn/PC+DZbJDvdtn+05N7emzZB3qZBKKJDGmHhYV2yZfOQ9eNL3I23uwMce3UFqxv2UUh
ltCy+N1zk7/KVjZRrcMZjyeReggSW5962Kw4pqAupm5vRH3sg7ehmhV3uph+qgzvMDBmqbS3euY6
1GPgb4SO+PMzVO8GKUDJiouWX43p5ele+VOQZe5l5FJGr2tsu7Z00bm0b8v6sxVo5NY2MHhND1OK
4oNr2NMB9N2+Nc9fK1ssm1h8Va3725I1EFr6fJlsJ4vaNP+pPP0P4Ooz94sTbHG6rybUDc18E0dZ
bf2rE5Tn0O/QqfEjd2+DqrdRwIxIgNqKslD7psRv2tvizIG8k47TBeznEMQYvzTy1jVKsjfmP1/y
LfoysLbleZW4bHugfatNDt30IbMKjeaaHDwE90Gy9FELPxxuH4GpxEsixpch776sMvlBhxSNeXuX
1Km/iZGPjg9m0Jj/4j4BB0zMkzfHT9tTmivnflz+EdCATIxowJVZeBnFTs3sgWrs32YN53rLzAG8
xK3HIVnMvCu2BJhXxR6H74NDiVhIKJDcOb56dfP0Hu8AMhpsxxVSnxerHcTOBX12nXwGlsX1TuI9
sNKyBD6uFUik7Jkganhlgj04QLxdR/L4vnZAD9ZC7KuxxCAMNryb5FiFGgoaQHDEeEb6khlUqDG6
P9It5uznMlvoH/wDTHldHeeXplAYTuA0TLoECJN9XfjEJSzXwc3/ENZ+VgIoZ55xkQ3yd+VmC/TU
v6uJ5t47Cl9qNjoYp8hgHtP0ji9+503OgbbaIpgK1jHT4CdIsjCjAHQzcI6AJqpadrbV/amccrMh
qxBnPGQuO8DkJ59x7LxYD5avx49Evrn4TA9rRmCPZfmnvJi70MnK8lqmmPnVmGKud4TYVhwa7UZg
ECP+t0IiR43m9OFEwrRiSGneRgSbIWU5xiEmUwAOFzFhZzknSoDz06jdtIu0d+tqQGaLW3IIaNrM
7LeBrOq9TxkPa+VwHLBf8dDVF8qesmNx79gYz+NmguSqPqDWdlNj2JAFDF/mDIhOcF26Kx1Q8Zi4
QmsYD+5SHyknpUiXfuZUnsYp3lfUzbHazASF+AP9DX4STuijZ13+KsVCLFStcfzakSseERLYFyMd
bt1Jv+F/oBRo7GjEHBMNGli/i31Qo7xcGKSpZVlleumdjkABh0+4fCdBB2is+za81to5TOIRgRKh
GoZLbbNeTbw+h9lDrgM7eMz0PCx77udyKWzauaQVFr7z18T6k6EVXzWHNfyY8TRhkyLHlWrFuN6S
X613WpaalpizjE7SMLfnT5JOCP3p0YYsMZobAqJulnLD/mTMmLuW7cVeXfIk4JEy/d11p2PnUwaW
IIph8zzSTZk/WPn4lVfYi804/YvX/KnOTerLdfPUlnoPHj4i40KKvdPLg5ji+l6zf1yj+PF682Y0
tVAvmZMMifDXEOsBXah7nh7Zt2+mRtpHHsiU5sFYHuKkPNQxW4DhclOoGbirgZNzx+FcCr054hXL
9mjfX4yJdIfOdE4m0cpg0ecFUKYy1XUYlHXro++VuL33Lr3TDZzZmlQXAwcVx3R8Vv4VTNOnVeFI
vupdS38mgsTOYxHuvngA8VMUEWFtP7bd0riVsbz2Qp7qBqxdNcdJAsP6zviram4jyQIGQ4fxbzy7
i3EDOA7/umSQoG2Nfchfd72FGzhZi+dC5BHyopdyZO+Q44hfWuNqKHufridegFZzk5MpsrdFP2Ub
u96mur3bPDc7eqmgb7RC3+WK7dXrULRqyCMJl0uo66FigeMfNdr8laW03IKQyC1quEPko1gJd6mZ
xYEjCjcUc31RKf241FE3Ay6XxWy2T7rSQ0enPb0b6B0Viwurh6nXHhw6P2Y9wBt1a3sIc0ENmrOc
bsqlftMdTT8jsb0ldIf4N7t5crq8Pk06KlWwKMxGy2vqQpwiQJ32Q2a1YazHJaKFhOQyyktRkAF7
CuviJ7Z/zOz6lNIoEmLYjcN6yD4yHRWzmWgpLK79sPTQMnHdnAul7tdmA9X5urveJqffY+R3GwR8
mdQutiQ2tlevg/pyKvuOrOsiGrrG4mPqzhYxDejDsqu19kRJmcLcL255B8KkMaPoaNWAO8IGXfhx
IECAJQx6gJLMdLLmYCXZBM70B4XAwfPa5sBijNqwxMlUOdQldTTCSTya+C/SnS/WnJNXe8ESx4mW
pFNg4I7cu/530ZMigYjyYio8mXacAGFXxqFMiqAs41u2xzyK3XLmkK13BYHdpGHHB3LHLnDTFDT5
84fIa1xZ57Qn+nLhucR4R0OiaVBdkvVfFKP86VWVRhx6rJfL8kxR/B6FxpcHqMUnxDVvqQeDZuO1
1W/anvnTr+UBR3vPnG7yh8Kao6+AWpuWdm4gNEaHpAnDnG5MvBMcxd02Zzh52CQNrlUpdovmfEgA
BEApHal7frGwxyDw8+8aQoxQUKgHzZ7TAxmr7jyy/QCl7tFH3ItmJFHEUZ/t2j9OhBfC380oD9dl
P9ItwTe9cTwWfIrLGwQk4ANGT7WwV3M0khfU6sexzOqXoaUvKCMG9Iab9G3yhjEanSnDSlNc7Amz
xsKLvabpoZYe6SyCKYXrBYmTZR3WaUv51vjiqZR3RY3ALi44fhAJzg1uFc+2lvNimEmQNC+LVkqk
Xv41c1FJzh6lnpVxXbz0Q2tRtFo6Pw6WuBpwhqmbV8sry1eO1Se3a83dwkc505Ocr80hZSXZiu/O
KOQsSarf6ucAm9l+jlGEurN5a3bJvnczZAuu2Yf5WqIbZACKSw8dfswjAsjaKuqZc/+DXDP2V783
mV34DsUyvOoevBoplzK0Erie7l665La5KZwm4F3UtfHmxODtIXPwPGdJHNgpOTvrotyzl+Apq73r
vIVjjjbc5ZQ6j17VE/FYKKbiuH626WxEeJ5EoNH8KnzT243GdPKdH/xF2NlJZwrdzH8FFN/8ojS5
ey3uEWUR1D56AA5F9yAyjB6ev34bm0RZ0YzI89TJYM2IM4P1J5HFSq91YtyrV47ygqkrMzjdHkB7
67vZpSlKB0cyuKBisAVOZEc/ZAsvXp69GARDqYlqVVTbom+xoDJKVrQSxMN3p/nTdTG8Bjr4H6MP
xL1ZkR3VOCev4RezNBiFBiFf21RcC08D8t0ccnp7XtJnQuuSW/TTvDf4eOcUUwLidjRPqjIIpeBv
+27F5TXyglJVLG7G2iMILsNUhPOFzTHf6a0UJyKcoqTCS0qswy1HrH9qPDcDSSnwyTAz7RwJkDtm
9YB+RrK2eO5zV6burvUqmEl5I5wVHkBL9pUvchINOsI7OMK6ePjXNd5MF5Tz4mkIKwpks3zzhWfP
Jg2HMCXt4HTrU0x2IeHUTJLFbYbgLWQKKBFysADbtf7jIXHqZ+1r1FFVelOrQqyODLfGF9lRaufU
4sapMEU31WamgB9PCwoY57g5wSt00mYmzzcOqXh1irVkr+bFaBZwoBk4AyEc99F6TZSTB41du+Am
l5G6ykDVNBaQlvCtlaTkeNP8Qx7pL5g0oijTCrw+1qknMbn7yf/wV/2+wQZPzfS7YSiO9DVSlvsr
NQSrSLdqUgon0HAUAKIuO4ar81AOnJWxEjtUMeuY/RZzTA/pGH97ps8/wLVtDf24A4C+4Wwq7yCA
w76xCG6S1S26BvYJ6MjEw1m38kvrWuYbDTFxFMdD0KyCLt+xioNpJgdLN5InZ0nF0dz8OK3XadhJ
gXRil1bPiZjQnSJyyZB6EmDfh/iN2cjJceuwz4KtrvtVIaDP9ubkOEc6Cm9imrIp1WYmlqp/dDTF
SLFwBk/WPcFDQa7SP8/L3xo/sueJ3Iqd6xIDJX9bvX7K057yzq74y6et5DDWbx07x69vn3k8D34t
7qmL+uqBOJbqU8JEzdQ09HV/O47j87xYB/wEV2aH+yqZ3iXa0GHQwQKdO28Up0VsE6uiqnpEya6y
p82MUxcsy1qBQ64eHQSeTeBVw7tjYtgptfKD0HrQDNf7EZoKUdLRFpScE9Q3miqiVKqw1Ff0LLjm
jFa7pqKfg8kznozxW028Yll6gI19l532IFEIClBoq34Z0/KEKJI50j1VS22eoaLpa01qeixtd1dQ
J9obiIBYpLVyZcMilS8VpIkWpaT5Axg6gcs4aeXWguHfWZ5+tnX/15h19Ppk5W/Ux9Ja68nu3Vvg
8EM8ABIYihnALQAjkDwdqBLl2/kkYumqLI5Y9xgLhlIdR3P9M1Q0D7ASUHLsbtBfgrLZ0k3UYUma
gg0ak6KRM7dR3hxsy8LUrV1YGUV79Ny9a/rVBlQZ4Sytb9/sHtylI4YVfpAXSzWPCflXFp76GuSO
R5xJyazRFyLqAtGyQh6baJ3T4chEtoR9F9CFvKmITq6sC1qWwW3WuRtD3epdehbx46zi7Lm0q22B
y55Flks+XrXYvjEHMZN7+mTS53KtLf9JDcxbviefjNK5ipHxV9L4gEqqIpy0FR9zjfA4odEgmZMO
sD5RyE1myc26PBQ6qJXrk2/okZFilZKadsMPfcve2TlK56Zeb92iObuV9hJb6ob6BGQv2HmAHXfU
nGkHrg7OcwXE0jp8VKag0zKlWXOkZ9VItG3v/RuS8Zro7XQZ9JkEKB9U7ccHqgoJIk32I00JlnN1
EpJnmwaBrT7DCRlL+l7ZAofBKvA1LSpq4vVvIHoY8quvQv6DsKMrnmm65ZLvyiESdsZskBqRa2aK
J04sYdyAi/jYFTc4e6a8hbCMGapnPPa2+gNS+GqB829cN9tDHP4gJfonFWmaZe0f7O6vqof/SDqv
JkeRNIr+IiKATNyrvClJZbvMC1EW7xJIzK/fw+zLxuxMd5daQmm+e++5/1qXqtqpVY+weggG17SP
QSoqmwu0qXvWJq46Dnfxfjj0jTonHYfmOtJrwmHPZYvDZ/ridDqc8xm0zoRKQ7oBHQSVFOpniGHf
uos1mYDccX7b2cVlUlBtF5gushpmGxfsFOdb8zkevRgMXDTvlM18yDdwmyOWMqBtvzlOmpthEaA9
BVAiy98ZbAJL5F/EQ8xElhNM5Czovp62opBuP/0RxqyTpLTri5+P6Sr3SBWalRnvClg7tsvL66y3
PuaQSiR4FfiBZic+2ZroY8Qi7xKKOWIYucJcA/oY5ceu4SwQDGV8NZLmzpgbY+fXGMf8dNjYmA/I
wfjrupavbghqiB8uzBfSf3rvljsGNSh8cAGQzr8STZpR0nazshwM1BQkO2XW3uW9Xe2GXJ46wPzY
kZd+HxMtaSUMZe6iAs0jt/WRlo9gVc79fDfQ9tIjDl6yGimXk+naTOC3mh2wFWciG0wCpqqiS8/5
gLvNazvqgTLYFFA4MXEQgAny45wem8nepzFz6op7/Toy5LRpN0JHHCeN6MPBlDMU6HxEODYZL1G3
GMWJiyATznm+lzVPSBm+EU9iBsiXZT909j5XMQmsgt5H22bTS0Iyn9o6FAy5d9DFiBLiiDfgODRD
+1ir6ei7BjSWrN3HEywc8j2BNWBpG92LEQevVLU+QEEuMX938rlClZ8zrJiuQWYrUQP5Bbw5i83R
a6Hf0FxBSmGqX7lg79wuedEBWW3mKfuMwEzYN/bRRrsl/8RvTxOWub5wYrR0TGS4A/pAERDLQ1ZZ
vgV6Hgm2OR692fZTPJY1BcTWS+7bTIJccFBj6V4So65gwbliFwT5JnNxU3Za8LXmC5D04A2tFge0
So+txYBTm8jmzCoxjvIOYcsiR0clpJy1WsssXahZ+jN0poPfda9UTruAS6Cs6zCkuCUgeyaJzqX2
PlQFJw2PaU2Q4RoYwf/gYSqe01IwjbI6Dsr2IWjzdq8JvUNlfhP5oC+t810MHJfJZacYcL3cfqAZ
o8E16z2VjWgOvBnbPJG7vOK7gFlz3CkrggPG589N7NG08BQVc7mfwvEzzSeP28e7FfHQOvPwgfHi
MsU1aNW5vaeb5EVGqAREg356O2ReQCisUkwMugDoWOlDDtI1amiab8vJ3/iYKXboFS+tnD48qq3x
TXWPbW6hEFNStvIjE5Neke9DM54oEmeqUQ4yWoVJ+pryela9hIwAPuJRM8nEoMqbEHvX0G3g3aKw
nmdKuBv7rsR1sY3nQaKNLYJuSfOa5qjXxvf9UN2KwLg4drNY/ZkiVrgV8sjb8ldd0J4WTW1KbWsh
fztu53hGgdnHns9qAz59E8SMbMJmuLlhH6zDrkAudw6YScgWz9RqjVZKAUuNM7GGirzxcFi29XzI
ks9qbEPWRJYxn19s4qrAlhQ9QdFCxJUIoKbn/aZZ5B04rK3ylDWHmg2MboF/4tq0sqLmMOA42vPx
AksfEd+wNy1GoXxlp3N6IBDrMZBWj+mIHhAX3HWTDHOK5y992ePVJTqPh4kQUxGOuybKn1gv533a
jiQresYcZmwvBqSTO2DSVQW3gpCSLQqrAHs3puYUgBkJBUfw4+ECokwgHsRzf2vKqEa+7+etaadU
OKYErfwO1xuhjkLR3BjAWMCVmVfkMG3+tv4WQNFbk4UvlG97+JVjrGOiPAzWhH1OiWKjrfaUVcat
H13uTEXeHGB1ryzGRpsalP2qPiQL9NZ2MZ1ZFryXmrEN3TT8OTpG5i8JvikXpEgSbUxInLWrGP54
9QmVZk/jnLvH5It25wSXNhKHxHCfuqCxGcez9zoaN20oUH39OHsMXPuRkTeBnhR8gEgqFh58kZhN
qzS8jzkAkklv2oewZsmltJKm7Shv7kZ/ejKW8Fc/aptzdc/Q2jD3Uw831sA5QyDraLhY1VRh7Xy3
DTdWxK/m8lcvZJBypbh7X+bC37TmvO8D2tQ5xT3UqQFBpiTgJFJE/4aRXHijtbV65iLtF1zJm2yE
p4YnSE5hdWIqyMQOBvvGpZKzN8oP1xwc0J8TECN1cgT1XZlZ57tmTCBzz/3V1M47otYjAe90XQVN
TLbrv96rj9SvuqMiAJNk0Y+eCD+zYe5yi6WriP2jnrJ8nbbYtCsQe+swvaNt6i8rmc46TP5XjXFE
w0fLLMMvswEW1acgXEz3UdB0sK61vsQhPuIYduOOAnPTw+NatTb3tcLFq5JhymqeQ8XVzKtj9gET
ScOlpxDvR2h3RxTXmwWwGWNphQRM2AstJL2VgwfbOZ4gXUwh1zKkm86xQs5t6RcO0egOb1LcAKbP
WxdBjrg+xKV9nyYExd0Pi0DvtqaUfhlZHzhq0s/rqhI6l/EviiZzNaLaHpmBbuolVW5iM1gNHkho
c/gFGhpvfbwulLNdRze5iJQEJMDRleRqwrE09Yk02AE+UbGtI7oj3TEN1sqZLkULYpiV8gee+j/p
UmxYaTJ+lprvyhpIcuxInAaefDOwjGy9OPvzPSxCwN2abdOcmA60UEktmBAiOkZurdDteIAEY8rI
ZbAqa6Zm5nQZkvBeQI5TGfluBH/qLpyCejcH8LMvTnQZc9ZZdAtNYwPLr5cyC2etaHNdf3a53JjE
m0iIb+useIps8iVUDXF9TH7trt1NQOmZap/aMsW5oSj2yMrsvZAIEJ24skoOW+zEz3M3fNuJtXN9
bMxSACuYnfBaV1oc2oLnJva7N2WCT6upxViIBBmLNUaZBhKIT0AZYZHsYe0YMMlwbNBLtp5cMtfj
AObXYs7gqxbwZX+zNONQVULsc7LuS1CeOsj6qSP/sZoLC3sx1zigDJimjPsAB+5aKZjIaV6eJJCK
ghWdI3uFTZn9VkR/rPe43VVf3gM83fSieCY8sy5sYzx5uoK9Fy/4qsxagcEmNMdL0g0IUu13jEhi
cIqBA8GXrGYZ4SCvU++x9ok+lP2DHBhpBBmjFGvIbRL2GZftFA3Igs6nEWGVcSh867XGCt5nDRRD
cnjgqIKYL0ehCjQ/kpzB5F7zAt9A44K/vfUuQfUgT8NXhlRgVcH3TVAqcsxcmSaWgoNtlSomEowN
XiRlICLSYHh7QqiGA8WTSbgVKPgg/CYX1uS2MYxv/LhXJ56/h4ZLKJ5Ve5PhCl7lmBswvp3LwPvD
m8V2JMt+68t/LcGXTVw6X1UWYp12zF2oCJu0LGS2Ni9FFj5lY/PleDVRtXaFgPiinCuIZHzjNV8f
wtM3ncEe7awk2PX1SVbkURGk1vEETyIpmqs34Z4wdXjTpYGnJk/PVgreL/fvk7nG9eLHDyl/Weag
075czFDcM6FSioRNSLiLoePQxH660VX0HE3VhEX0lRF6FQ6nvpqZHvhsj5WY10lNWA+SwEsxDd1+
CGgKUJrpmGRqvHHC7GMkF7SWKXMrTdjR8xZkapyQdQYRsZZ4Jq6yI+zTm2sHnfpGRiljkMbhgPRo
XzY/Y1e3HMiRNtzLWLEfD2Hy0Y0d8qY+Glw1+1a++/qvY2qI+BcUWxZrL5nqtVyiXrGA/aNr65ZZ
xhdc7lUcEPMD7/4xkJycF+hFN0PcdpxD1A9nNjSph2bT2hPcw7gmeTnhIuwq2ke49GGpTObzzPWy
m9u1x/SIariTLdQvuYJnB+9CP2XftWcvv5nVKfbDDNRFcMl6e2IgLNa6CT9aQUCXi8hfH1EXZPji
vnHIaVQWpiOvXRgpDVTVGizEXDx5hdsdKQXHefAWOvwKCtFxZ/vVc5gQwStUvkPcvDmoCgJshltD
xPHs9B/4CO6CtxaM20aGchPj02AOCOtFVBCBooPHf1kRlHMwADBd6OUvo0GN6kJg42fKmvuegzVS
hXUrspog15Cd6D+9FKI4DyaJ2lY1mImaa1lw0AODtKt1B9Qf302TBCbDkemureIvg9laQUQWJ/A5
s59rWQCow2ika4IPKJOrKArfiym0V9i576I6voW80BBDh6FGzN6U16Ts/zGx0g0+yjU9GHpT0EuC
kzp9cBcChIM5NgPykksWlT7PWKRH6wav4RXUOUJT1H2V7ALdXG90bF7aQf3OXOBTl9Izx6LZWTfu
bzClP0FKIoq4PPykgDGyE35Vor1OgbnDennSoFWDQr/N6ZhAIWafs3a26xckCggqd5MnVqKdcDiW
CkLKeK/M+lLVJW+9Usx7i0e8AcBhGo6qcbjPeA63YzrcE+e5b2JWSKUsgwIGhwQ9vQlESD0TMzPz
LNQcnksG3s7eCTuWzU5yAUACdPeGXEJoOnnjNHQrc6aWbGvPYe+/pPVobmtzCrfkKShr8k+aglo5
/7Om/pgHfsxFhTOJaTOBnVeTxVwlzmEIuTgUQezfc4R5cJKRia7HpWQaji2AvbFRQPW9s23Zt4QA
QDIt6H2hnoupu9RG+cX0+MHuzkWQv4SNOoV5gA7PqAeSG17i16EnYmCIQ9eMu65Buujs3axofuBl
YNC8qML9cz2O1Wjw2yQZPudaX4Ieu0snt7mYn0v4F3LCPGZaEB4cZ1vaGXOg+DswxtcQyLxpGfww
h4sanm+7fBxZ26bsgeDHkenlUFRUqi8ajfaf2zi5GH3HFSPEFYOqRY9r2s6nPndeeMdfUma+o1Ev
2FF6eEWR/nMxdUBpYf3w6vfRkERNwgJa1Szh5Xbja8fUA0Io99d0xlRJHrLx23FjEFkcgqPbthuc
u5siAv9W8jU1R9zbMzEVB+gqEvvy4kxFaLUPLk3oraOZkb+MGHH6ZN5S339zR+8jDCJOrcnwW+bl
l9X74yaNkpvZvI+wDygPWRetf8jaQqwdG0u0dt487RIwhSInacmxSnkG/bJBbXgNtNooO0H4OAzu
vJvC4YUe7/skHQ+aoI3bORX+r/qNlCPuV/EGXupSmdE3Cc5l3XX2yJCcaFEHsCWpDUKoqMaPeub7
aLYXE+WH54xfMcRoKl70uVynkOxo2mYihAVyBb5s5VnGR9AAgR1sKA99VZGXaxR7m7tNcrU1cVOx
Jh5bH8wFBqA4piI2he2Or/yUFjMHlMx6NYzh/b83XCNU48fC4ppB35ApOoG9LBcKB4/NGIqsIKL+
i6JIqyQQ55mHpP+bobFEafUkmxzm3iodSG2OMaxd6TF2G1gCejLUrMQbY5jvVNwxmyFLLOL0mGpU
v+WTHorkIxvjF80Fa1V3BJD6a9x921CTiN8Mmy6t/llSH0yfDILEImIikm76gcLasqlPdlE+9lW6
BYN1iPSwFlS66rJ5klzjuZH79q4wza8QUxUuXOHu1NhRToto0IiRVnq8jXHjDAygiwdabOGhZRwD
Y2lsgZAgpZPhqXFpNc10H/YFcdc8usTdsJsCIDBUZ74YKYKpJyVSFT7X9CHT03ScVX2TgCc5xfU7
V+Kc+G/CQYP7uynDbRyLqxNiJWOud0Hr+eoDvgBD9daiNhV970EBClK49RZwg3x6RtJK/fZf5GhQ
+l70z1+EICXgYFK8h2Hw3kvcPYHEcaXFtI1DKq2T/+hyEkvoeGwi9yGNp4wSwDUdwr9RyxemalRC
17T8NhSMA2YELxlXl3WL1poBaxT9JbZ9KjUU7m8h0qvb7pQiKzN64VMNToYZMheoOPyhWg0T+Jlb
MT0r9lo14wH56dIUUO6S+GHIVb4xyvG1fG5d97igoNoeokXdmmeWbJjKVQH7jzIJZJns08jLh9J1
m4OXPnpV+TCYFCvMeyeVFzn6X4MPzm6UBPzlh0n53JZqAB5OgV+QB7Ycy+fcGvuNpYC1ZFQCmHGz
qTvrpXEKZNga8gRdOSfHQPmMSzC++Ibx71jPdWMNZ9dF1IekOG1EwaGNrzfGhCoRJ1GInimrftd9
ffRx+kKEpV4GpSc42vAJZnsGbQIWeWVpDlaFKf/sjrcHYqd1hyF0VQbTWU24Y6AkuavUEQd4RXe2
GD6xX3HejNVvPT0HY8o0n2EW5oruz80iMNmVRoJ+6pjqrGMzbs/YRMzG/nGM8YhHG01wbKnCBU7W
YJBc3LDXgaAUTlfo9bwODPIWQkmx9Psxk/f/GzXHF+z5zSGZrWe7HaOdJpVpqxvLMs76mNOi+opR
0zct29m2Y/q9Jpn30c5ErkhzBjIKDtrncEqGNdSjXud9eOcKGAm9z3LBvRx6RLzPc9jLFF2lLIf4
svLwL5Y8ElgOV9PITDMa0MfCjBG1q06ZUg4QJuAxk208TZ26aqcx9mzmD+mUbGPPuRmN0lvLMD5m
nZ+h+b45HLRJVzYe13XvAkd2Kd2ColfvpT9cBuGQRiraczj0d4GPY7JVLRkIoqSrHDl9HswdXQWc
KXL7a4ojNg6MT1g38lXCyWJdlv149EpxqRr6flBWD3wCmclVUVrpqUNWxzWD584Cv+h3ib2Zk4Pn
6j0rZr5qPEWQEThTYoZ/Xl10KxsxbW8Z3J3UZB0c0wPc0hoEtiUjLNl47tWcz0GP5T2eko0QECN4
qvgZeJo4IZlEOfGNcf59L1PrtxZ2fi7EQM9MnK4F0/xV5RK9Ris7UWg77zn1Ub5i1kSusfVIT2F+
TiXTP5BI2LIRHKz5bmTPoHCpJ3G7VkZSXLBBYihC8QKGwEiDfYbClnXrd+6FY/qp8WlRCNyOJ9wZ
PmPTfu46clFC5YspfmFT3gRZ9JNnc+A3nQFJxh9mMnvdvTmMI2MZr91AwP9rp3FXRdwNRSWPCF03
7dlPPPgWMGGLhHRRPMEF+aoscw8ZgsFS4Y3bno101aZ+ciAaij7QXaHxcBg1YdyR4rr5xs00Q/ig
k3XXz9GXaPNrWw8ptjGKOhG211OGtAG69FvimJDGoW8pOCLjwmg5ve96Hq9Zxe06cYJzYnLpr4el
zsuVf8IcX9wEfZ7rCZZpdTQI6FL7W5n72o/PesqPxCLWrW201zHUO8UUmINo0TKkwoOWY9YpOZ1W
bcO0tgwlUwGCyXKsXqGM6n1L5RR6FtJiZGAwULW/EaW6kRZ4bn2DM8mAnJrKuN1W8T1xSrQBE5+/
ITSfeg20l0caP9iKDi8cSNJ5603n6s03TcKOHo8m3fTxo+0t4Cim35xd9FYiENJJY8EtgG/t9M0t
zIuZDW08EhapcAoaxno+ZwajgjAb1mkH/KDLHQq1hfGNqZziOvcjBmGzlYtF0JU41Atkg8Tp8qMP
9Y/2CSTRCRbk2sjrxx6yFxwQmtjStuTXs4cTMeOgo13vNRVgP8qxlTsdxjdmJ09O44n1tDcb/yXB
JLfWYCopH22wNRNb4GyAw2dovI0Z5PBvAN6HjcDigAdCBS34cgIJ9TgQ53LzeAcEkBaNBdJqGCyN
wIqDwkq3pkUGOK+ueTvgvvW8DybqNlnQjHOP7EqGz0hETuWDJYKoMzh3ou3jQ4pvbRVjo40nInF0
YGVE1ZtH1wZQR7+llRK0qkvvrq4t0jsBM4MAJWPIigfbJ9VWOfqzwjW7ZJHO0zC/+J390M8NjIxw
17V+u6cz8G/S0W2YNAt2/4aM/mANHeg2p1uHkyj3vk2hL3RjCPh8d4MoPWn8TwNh2jBWj9UQvOKk
hcmoY7mu12h2HoNhqDSwKzDlVPqHLAGDMdR7N6AjD5OU5Dkw1hzqMv64INih09IFRtx4cuF2klmQ
PlxPD1E/eJQNlvyYlRajuIPIOht/tt98Co8DdRIqzJfiYNnti2aP2mjZ3XQcMkRj+D+0A4FeZZFM
i35JjOM0Sj47Aa+FvRHeT9Q9c8z/QdHaO016GtvhvqGtC0pZ9o1Cx7shf728uBWd16AEzZ94C6Od
wS0dsFmaJPRy4/tzQpQ7FR1yf/xxrGjYSzN+tRLe3dj4Z9YNfG4nWM8a/piCeLYSjaF3blByUSTx
u1ocnI2TfLdm91AagjJmou+dy6gHx5WHV9QjWFIFxOFd+0Mb4Vm1PF0RmicWPPHWE9WLcviaIsM1
06AbrhLGRThrxyd8QRB19wE3beS/duajYcNrkdnrKWDXwZiP3nL64873z1gi1I3xPmfjI0sOlWgh
Us0kyGuOzHBsfniOLcaNQk4mfvPrusYnWydkU/tbzc6w6yzJt8KO99hN30oGCIWFJas0elgZrHGN
A5/U6V9kN8MPQeYMo3crbJ+15MrmsTIQjMbaneS/bZODrOeNUhlgMG78LwoSTOgnHy90tPPAeDjt
sCa8q8Tt4TMk265Yhj4jEKjILY61vG9qvlxq9PcloFQGRB2z0ZTlgEwgcsyzmTRnJ+i8TR9wbGiK
aOeKIlp7fvgpax4ZOqP+XIR7PpbixLlYBHBb7YEbHYEXrjPs7TwS95ATFLN6iX8WzFRfcpMwsnFd
iPkY+ThYdTEEuxzU17TcghrmcJ5Tf7jeQOWdF7JChOFez8SOMTxy5mVzgf7MXGOesdjH8bVMvWLD
jAW2okWL4SizNwqZ+GQm5OC6H2+diQ7v+OyPVGa/WCFy08Q+siL/+mdJql2chJA4+YB1vFfe9ORG
4z7uMRdMs48y9RBzCd3R84aBQqaftolgNNfJ+7ww9Zj88ZDCICiS7M7xeibrfFVKnIyFr48IVU9q
oEhP6uo+9Rrcn9U1EJhoEb9ITJs/IWvYYIG6md0M865PWRdNxHdZW/PcJoceaM+p+CZC8i56YrCp
t0gEaIIgGOdwxxLoJlfKQY7KZojLMJ5haqXfFq47Qv+KJeHZA0fN4YEBXcQRIguROXTtLq6JYIev
7sbFb98U7n2eAzQIecqGOQSVLgnrabx9/114/ZIL738jJ4Mpod1/FWN8bOoOSmcdHJQ7jFv4iQtI
kUEOCgoftS7XVGV997kNNYsJAegw+z3TQuL4+Egya975LSmqpnuvEvUdLDtQLGYBOHY+N/lHjkZF
Rxd7o8dkeIsT6kbQdhT9BucukI+Gdhlb/kTCwpvh59cwOlM5Q0nVPKPI2+0+hZ1v8acgizhHiynn
DqD6r0iOKsefYWeMwk3bgUvSDSere5x4OJm58WLTlcd3muu6VzBpmrmZxO09dvWzO8Pg7m2LxANn
y4QIBRNu+6vi4sWXpu+Y3xTRXVtSlpy3DgmPogCWZ2Af9orxoRawRXIpAbh0HLcikr8NhyLYv0Bb
F0EW+2TMWrIG2JISEuNDw38rUj47wxuweSV3YxC7u2H8NgWBdyNdxp+Cg2HgGujqDmvRJPOXWgzv
ah5xSPvT2o8HbFQjNew5XhM8gBwdCQbCvktoyRgdLEttd1dmSbSd7PKVyPjGxVqz7l/xvL+WEEDg
/43xpo/UeXIRayB/gT9senDciM4862jtjUdWAFomKZkc8wJoj/3swbXRy82Ja6EZQsL2A2bufQr9
N/PkoVLTFv9qvp5Gu9iwWvGjFcbcihhRJ+uDYmjD0ZSHCmbZoJJtMdSPDhQcK4vu47j6TJuMc5uq
vyFkzTJwto6Z/iNCPd8RNtvkNjcQKpThqFDXMKVYWnqnE2vTYNouKyo+6+hN0bd5G/GX267x2Cr9
Q0583qH1dZtOXinrLjbDFH0yE/nnBD+zhrU6hJjjIlNqKk/IHoyhce+ZiHMWBykhuhfTVI+DE3Pf
W7Jkdqjfl0VDFlACp9h7ytP05kbFtxGbPzPgxZXIELSQkzoPTT3s7Z5Z3KulGZTlYILDZHixCeJv
xmY6NHnzk4My25aievRU/tH7icPQNINZSNfWJnPKt3YULsCy9sthqIuDLmJ/5KTlMD3wy1fLi9uN
75Jh0li9p+mFArGRI1R2jMdPi3U4KfUDub83rIGncJnJK7v6DAu+Ekq6/7Qzsj0ZPgWZ3EhSxztF
7au9OMKnavTAUTJnWmQ2pM9uDZwkvcuwdJtz+VoG0Bs5knwVdnNKS0RdO0S08vmMTNO313wV6Z7l
MaWptzDTa0ZrC5NPhi2a3JJTgbLnlj3MSYlVHKSLFMmjCBjDtVb+OcbTdWyLdEXnHHfX2VuCW9k2
7EipigwbU+OyJlZRu5Op+0NRUbmPicRNRXeYfCivU0tShDk/2Y/nREBf1NW3LOCCVRaJjAYfmNeb
GyogIF2U+smBNYIO6T+GQ/fWMrkHg+NhDFw7deJx6eBJxPCfrJvOLLbY1MOxC1aMTP9qSjyzUtfU
kfDN5mDdrTSKNpxywbuVfJecCrHKV/zpSh1aD3gqYqKZlp92S/OEpt8jMX7aHKoOE5Kt5SLFVbUm
QlhBEfKIW7bD8O1A0fvv/wyxg09UAYUbS4e5Kb0AkazvJe4VYMz4QJP6rhJc+bOJ3Syc9StljFtX
W2RcmwaXLy8tA7S+5zyOWJ/v6xJvvyH8Lyxdm7RlxCQ8riMMnEZ4AUSUUAq5dqBBifmLzso1Pi2o
HIH6p8Ak2237O3eo+8sLlTVJtCirPxyOCJtZss4aZbgNKnFRLeo9Ln3DNxlpk2K2PDiPGbO9HN8+
hDjc6csLNqV/qMDxE3+w+N1ZfZ8h0ef2KQ67f9PykyOrKba2Y3gbT2+gEKy0PT9VRHqg16GL8lCc
CtBaExHxbZNYjzF3CALJR0fANyMxG5D/EXvh0OIT1b8uN8eVO/AaUo8EllOf84lsoTdsrJFdmVM4
rpIgX5u1/Ddgj2dEONx8hW6irt0YfZDxhBAnxbemH2UuwTeFhYOrZexfAcFsYYqx4TLEM8JW7G0q
JUO1UBWRps2Ie6XR1HhHJfHV0A7PTLZIpg5gIksjQs5APGbvGhjpYndt1+YScQj98kYBDbNe+hzy
jHZJvRTvJCRBd1j7V97M1ZZzkcHm49w1Ym2bskbAx8kdRhVCZcqUFiFR7IzI/gvEdGDeBEGgj+UO
zZJcNvycACHRAXrLOMGC5EseoZXJP+ZCyV2j90NpPc9C42/qxiencjd9mIt9oIKC3Rdu2whYLypJ
iro15BQnO5nlmK8dDrSSFX2TMMzcB/PNNRx6w7mygyQHNEp8YDXSKw8ihU85SDgMS1m+Mo2YrqCC
xpWaP1Q11Duik4qZ7TJBXj6pIn8NBsz9YbcolGR1yNqNck1I6g/2LjfjVGzViLZTVe/Cr46hSYkw
+8km6nh1EYUTzMzwDUSQVeCuMo4HbYQTktsnVs59YJ1ouIPHQQERbPhUrGdTbUyIdqsuIeFqswxA
pXkXMtRrzdzZ6XnvLa97rfzcBOLN0UXZDALs+YsS2tuUzs3G7AWEaOROo5lYpMc/vEpfcdkw9h5j
6iAYUHUNrzSgfIyiI6qQ1pKg3DhGx6aRj1lKPy2zTMq4SHLh0nBIfcd0V6ly/gRH4+ysgXIUOfzW
5lAfIlxElTnDnZHNkSFTybNOSLTEVISnSH216Fgraw7KHWu6NvDViai74BmCSITShuacTPSP5kN3
5h8uTKlwoUG+Zu+51vVWZaT/Y9lLYBZs2oBIsfkUEQe2c+MzEJMVCYOwKQzktcVslFt82kzvEwy7
q2ARJKgnehblX9eXDmo17UQxVX54ASGDj1tilvPOUwGqK3gqKEnuuh9nMhV8k9bUXA3bRHBVCdjF
2KG8fRO+DExGRQ8iJHkRvd8ixMonG7OX0PG2LzH0MJV9zZvyiXsJbljeBbqlxslbWBe7/3JrKVUn
Uw3jgFgDPtneukti/NHOyFpeO5yHXabunLV24xzxZAbefWFZW1p5GbcRu18bNiNc03qZC3OXukV9
KISAZqWdVVfTuY5OO62i7kzVLl6/5LVPuFnM4W9pt5wfurUg73fH8OXVXVD+Frmc1dxV30xIvyq9
OEhtcNdUBBZkAXYYuPscD3iy5N30iGDPdZyEU7uachQu9Al/4PsZcR3Aak8LN5gCcj/og9YStZoz
g1FVmtzyFKayTUJ57XF74Lo2lDDYW+uxGeyfQvIN9IuJDpw5ae6Fm3sHcyYQ5tYkyK3W6c5+IJp7
InKPRkpy1q3Qq8o0RKGlwKFvIJ4XE4vOxIrjTojKRLtfGKUPG51pf99HAWC6MPmk/uqf0n7/HM3I
FZ1v3+yw0s9dn2V8vXDw4mA8chPUryh7574zOiZdbvKUYtG180nzXg5w32YfJUEBjGxse086efyg
wrbe5i0jEkp438OlOm3wenl0gAbw0EKDJeZ4zty0vTlTy7BRLwGLGZDCyXTTD2vu0x+VmteA7qjX
cpp/ghFFaes43MY8/A0vkauXoVf3GPgjuMQ8gYla61pthdE5mzIE5EptlzgRS6gfZ+QEz0Pptfz4
K8w0hy2wDY/8xT6XDtvANsMjuhSSVEqJLdJpelfh/r2Lp+m90jPNB03nH6cyDdyTIc7+Upb43/9Y
Mnpr/ytlI46L1dXtoktiQysbJg7k8RyhmQTSAVLnGUwyzX5GZnuzBr8lCQP0ICwY6+BIZ2Bj0csZ
1mibaVJtY6co9r4efjXThIMxi+hiGWBFlCRGnDfgiJd/ldmGsQdx+dRQRnxWY5GdS4cBNRbRnG/i
Q+irQ2jN5Dh6uZcWtVFOVZ3ChoqqyYW7ZUhYjbZJhaHXGPKBBdB5sD07WEdJYu+oYc0AxBdqK91J
X/My0NcU+CYgt5Cz/bAUCcZiOXH899Fwwqj3PErerse9f5QWlbdN60aC2SNs4DCvwnMNt4UQHnf9
aSlHLSMIeCW/b0dbY30NJ1DOM3mTdeZ1yy/JcWa76OhEQ5MN/UjJV+kilUs4qf9/02dbTuf/PDLC
87JrQBGIM8XToe6Mw39NoKqkdTuzNTlrL+WaGcSXwXFBvy//JOX8P/bOrDluY9vSf8Wh54ZvJqYE
blyfh5pHksVJJF8QFEVinmf8+v4gu++RZLfd3c8dccJxGKSqUCggkXvvtb4FPC1uMlx1I/hpCRWJ
HI3HOAiaVWkI/yh7e34gJYB3lU4cgArxVZOMupPJjFiYA4uNOceTr8Y4BXwBWwsmDz17S/GEjp94
MEX7wdami4ALuQtNDaUQzU1fOhSoFYLcERoi850oux8t179Pb8v5gVbrxGVhlWo/TxamNUUsvd1+
lv5QGtSQGzlnpvr8iCeDK9HXg/hY14gj54BNH57ZKq0icy8AqcLRQCjesPE6GE2KUEWr/fLGjMfH
xsy8Q/P7tZvO3pT5pWIcfbvCNe98Ox7OZkgCnT1fuchWotNoRdpVMlSPSKPHmyitw7NyYqYTxhh+
6ZmwLMIC3Q4iwHzXhXV1zKDY4TTgdccOZGyKraRnmwoo2gCrQeuPjUcUbH6/96GjgLSX6JDoDEcs
a4Kxqd+dfz9EqE7e+ltspNT9YhEhFtj4OUIgkP5f00QfP4+wI0Qx4L910cPU+EXO3y7EyqoQB5ky
3XE3d6g8h2jPHIpmkj2BdTFbrJF59lWLGlZ5EZj3//5/mR8jWpnPGjcESWX+DD7R82bX1+VXFRj2
OiWeaSn5lC4WghPP2ow00qpcThggd0HlOwdLvjHEGM6jUaTHFDyWkVv1daDrd9++IyA3s+uazgOp
FflpEsK6j20EbEEhnzuVN6tEUEaGSADN5sgVkWPOVN4+eoi6ylyTIMH3ZUYEniMiXOgis+6Hhpg/
E9IsonWPVlQDbipI9aWNK/qasAWaIpBXHaM8VNBOr9OW3YfjlhdMKrds1O2b3FbNQ0kJGqTFapIV
82aLCR0c1epkOSI5EQ4FvmjcIE0G/DmM5Z1NmmmpFV9C1x2fSmELRi09aReqXYe1T6M/GeKjZZQ0
YMw6uii3vNI7111L4eUX+p94A4ilXfn1fDbcCV+k8MF5U+0uEUf1Z3ykGp4HcorxKAe3Ve9cqo6s
rqLubyED2ntKdsRZcV98TocPL5jWJqySAe/Fne+51p1tOhQsVvQC/EosI40S2G/KK0divzdNmE9m
c4L0ql1nrJlz6BQz/UgHemPK7OQVHoJaiBpXsELFjY9xmo3/ZCzAZnXehuihK9odVCSyVAWA9rc+
M4L9UGFWKmy8ip1PdpONn5t6FA6eUP74gqOErW1QbXMHFlxXqbU+Vulbn0C1BXklz4bMSJQZys9Y
/QBARjAGfQt5fkRL9g7EBxEAWhp9ZXawHYfgUDWF/VCirl020LZu+ri9zOrUddz1BZQn7Poqz0nU
TOHXfLstej0OT944iVOviYFxDTGBwPq5aDrTvQ1XGt4jkOxOfEWvinjJygpPVpCQ2+hAHKxGEgkT
w6T66NUxN9lD479PDw3NloMxIqYJ7gVtMpDIdrWcyr7cK0tV26yAeGtlZs5CiboMpPSWWaG1m2LH
WVs+wUwYyM6tpLiJAskyj3kwciJI0R1ExVQfCIKlIdAD+guy7npA2QhCFalMGGU0502XXFYWdcSL
2pWBsccy4iXc7HNMIPcuIQYEYVEOREOcOtaLbdP0Ap7ndG2IvOc2RLcZMixdo2HmZuohAfTDBELF
VcuyIoi3JpF4Pej4t2zcZpFW3agYpLyDBBcEMaSGpt0F6NrBKt5W4CXgrfSrHojGCQ2Xu4t5jpIx
R2gJWnXSL0P8HjxRQ2ii/cmBUgowPIlXKSMsM6kIw9FTeiIQV2nhBCTZFmqnk0CaDxWb2tShFOq8
h9ZJ147nzU8n74tWpdOM0qJZ1tbrqbRuK8P1t7rtWgu30Lcqq9WuScRzppuP7CNStq6Fs5wcBIKu
DqnX4NbAmQJAtot3KRdjFvnyHA4kuoyo9RmmOQg6xZG1LacuQ16UaeFryhPKqtFFOZJtfVenW5uL
ch21jdzmSY4+JnxmDhYuWNTxKGG4hDx916baSzivf2Nt3HQs4jRWy+sxts/ByEBfBGJaGZ14NOhW
LVGnz9ovFUNaPKE8Hh45HKaCqHVyki9G2J2kK5k3KhuhLdgHqhomMCYvOkD8mM0xdIoQDOLqMTd4
DlZ+YMb7hCU3w3mjUu0j1+AWSqsEAtInzToHAzA0KEGNMCG3pPMPQxc+F2zUEUdDNMDM8DAUOdz5
icDAePoYZKqIq+RteTpt4Fl4K0S7Z6FjJZsRH8SHBftQ9HgKp02uesp2xk5LYQ6M8Eo1d2SWphdV
R5fc50HH2OiI8rY0jDMb3py7pvpa0a5XiUVXDSVSYWtYqfkzywockq1TtZ+kg7y1fDJz77qR/Vev
x0Ra1/aLS+EWO9aRb7TZema8k4OB/FuNj4CwiAyN+2st68p92BBe2c3TyiaV9GtRBFc0ghuLtI2o
w30Atjyg2q8fZJM7a7jNOfGvbLtsWZwcxwm2nSWIU2U8AjcGLazBgKI2YrqcRbqioCdaYn7Rphwe
B0OjSE6kySmocmLnCCEnc7Myjd2UFThm8mhrJM3XBkTW0vdvU3toTkNoFivGOCczz0iA6BkYafax
i6F1d9N1miLxr+R4KBi7bt24fhx1/fDtQOIJzgzxDIsLGxdx9jKZrkyLkEfSQFkmFmGCuZ+WLDng
dXdRMWdZcypIlGgC0rK7YMZPVtizD8QUPUpgEAujA3eOi5QQxVHcRcb4XHMRr5rZt6IihIwODTEk
hvFz2bI3mmNUrNhE7R9cxlz0z3aE4CV7iyy6gF0McUtNGJVtsY+17pEEsUd75HkZnh0A2IDAC7hc
IzltrMTz0/eJSQB94VmzPYWAvkV2bMrorVZQxka5MXvsGqbmPrZklO0KFjXE84xCSgQbQRtcoqn9
YlY0tUjzS1a4hJ8zS2ESS+WNPYoHW0OGSiFFxydPXhA72mviAa2q3WfsDhZlTkMo1+ldeSDcHMtC
AO3QVIfnCLQtonkbzdPhneZVbzVOEn+0Xkmch5hSfzt/jiVRZoflxjVwntV81rgoaUgp8F/MXb7d
ZHlVXpihwPGYUpIlOB43EPssQ9dspeOBXqx369M7auzwvTCpIdzOvy9g5RBdTg1i5gKxH0Gvn375
j3/913+8Df/pv+c3Od6YPKv/9V/8/JYXYwVgr/npx3/d5yn/+/Zv/vtvfvwX/zqHbxXpTx/N3/7V
9j2/ek3f65//aD6a/35l3v2Po1u9Nq8//LDOGmKVLu17Nd6+123SfDsKPsf8l/+nv/zl/durID14
/+3TW95mzfxqfphnn/741f7rb5+U/e08/X6a5pf/43fz8f/2aVO9Z2/BL7R4XrPXn//Z+2vd/PZJ
s+SvSMJcoRxEUtIUtv7pl/7991+ZvyKytYSSStqGcCz30y8ZuPPgt0/Wr8pydOU6QpjSEoYrP/1S
5+38K/1XSeXouK5iCmaawjQ+/a/P/8P3+O/v9ZesTW/yMGvq3z5J89Mvxe9f9/z5yA5jm2g4hmFh
Y3HQFzj8/u31FpTl/Nf/w1O5wSYE5i46lP7k5ibZRMzauNNvfKDPuQQLAtYM0z19dUO7gXlLCk2r
LyF7kierT3L73Sn84wh/OCLLsX4+JmVwpkxDt+gROLo5//67Y5rrSGUn8IdKrTqaSfKRySxeZY0R
bPXG3+jh0ibUc2vgTGLIiyG2E8SQie61aturKWKJL3yTOBUvYgjMyqaVYsONivHMTZ5ieUg7vMxM
CvzdYKSPcTg+2/4Y7GySCiXTthWIGMQKdf6VIp0A+3JqNm4/IVNOjSuyTQi5pPGDlRrHLxQ7N3gF
fGjPfkY645HLhjhHnctavPZLwMP1UxmMD1gyWS387kTHzttUBsVaDteByVKdVOOhHsUpTO3+EMCG
GLUJ+g72+CXZKHNLcaHlQ7MSgXOPxwaRRNNf9TnpZ2zHQL/Vh861L0lp4vOaPNSFfXnIUu89Wjfa
FN/25q4D18vwTj8C5rKoyWp0KW6Pci891r0mr+sSzCYlwiI1KuwfZkepHNwmGHh2YZdqJK2Xt+yA
s4OviAJDoRiu/cQJeb4D4WoKfS0ESN0qGS3c6T0tGS+cSdPtajKmazVmUDl6AOngJdD79TdpkZ5U
Qr9ZS6Z4FQsX9xxpt7M0JojrlVu1IBrGdGP7zPf8anQP/fBIMFK+pB4YVjG42RXJJked3pkt+2AT
WS2mW8Zp+LrjzRTRafV9rV0141WqdOAX4/gWZt4r+HHecacN4toMHN5OCYRE8aUYHcQ8Gpp9f4y/
5M2wturU2jgGmm3DjG/H3HzMhny66QvIiNIA6QgP+2ChP0FyGUfIN0Bh2w7C/4k5B/lcN5ExvcQF
RoM8nzs78HhRAkE38lHt0yNeEO14R3QCzyencxfC9NcoXUG3x/jyUj074P7CWf4cgBnc2oFN4CLu
v4GRkUU1hXEJbCU4wHUy4FFqjfK2IuMDG1u87m0AJAWuMPQhPSTd0HnXa1LkWq6/eg7gw33IttUG
wpE39R0h1JR1A/ldus/egD5WZ2c3fa8eHSt/G2xSmAoLiwzxVc6Tao13kl6zlamAedCiEkb8Gobt
tPFV8yWN2UVhILlLu+AlB4wlbCQCXjedpyBn1jOUF949K2j2BPdAYdTC6pon+jk76G7XZgm+vmvQ
wkd9u5Mmmv9Wvdp6Wuw7I4YTU970LYCt0fZfGlvcT071bk6tuMaEA8h2A58GcohsibAT40kO1WE0
aIV3Hk57AZqNmm+e3s37KFYvaJAN0RHpxSNqhzYsq1vjNcfeU6gP0aJ2GA1FA+XNd0nXVVnnLo0p
eR8N80vTYQPB6Tws6ItuGGp+1Qpxa2XDe50g+Bqx2Sw627jVxCvj3m2SGx+tPp1HOtmbBB3ADGDl
C+ReIHmdSC1GOrUnum0VnxgwolqSSXnfg5HhGhnOtZA7l6YVRlsmbeLYuTivsBuiPyOYrf6MXcvz
8hTb0IirvaRzQMY20g6iKyBC8QGUNO+LoXx0x/hrXRC6E0Li62kXL6YSaysyaCP2nUVrxzcEV5Cd
lZurKbNWdYD4UzPS9yDNafWLHt8FcFMARO+OZZ8d2DiXSVWnaCLyIlRIoCnfEXWWp7RKX0aQohvd
f1Jepm8zYaFWYPVkOCTTTdEdWMrWZgfqNrcUNYdBo5v5DxNEF6s26Y0bx4oKwE3kIESxd7CaElft
6DSf267/KKHpRUYAvXHy38kHZ/M8Wg+Gkdx13XDOHK5lyGZA4wMWz0FFu9Yczz7hM2FSnxxdErfb
0ZTM91bk9gvGEKQ8auYSNTpGKk/bdFimOdw2WOFBp1Mk0fPEFgn0mjZt0ljtSuZyA9AZ2t1GiZa0
gBXAPq5D174fCEhu6t5Y13PKkB40azrczE38Ptw7TNnY9+updm/4+UtVTYigrerOrzR0gvm+YLZS
DSUYQVxyNXKcRdmBPmzd+4IA4rALbtJWfJj9vVaZJyZbtxknh8uZnLo+6VqK2nikW/iRgqpktFLx
TBqsE5qvPTk60EgmYElc/AVi/oC7JMwePQh6iyIuOY4yKK7D0TmaWbSv/FtUPc/2kDJC1tN9FbOt
bgpAHDADK6NxgYfq8UnJeWM+tOPepUFOwNrC9eJ8rVHOERxtbqNM3YR5cXGjsLw2W4zJ+sTMRdda
dOQ+DmP3ovB9XpH2U7NOxqtC9/2TLMG/eCMD6jh9xslcXPp6kw2dIFtJICWweLTX7ZfJcfFqj2kG
asoC5YosLw2hSLjhg6MDSZR6+m727T73KVVoBDwBOs+huHTiJkyng003ZBEMDUqX2qYZ0jzliK5y
x+ugp4Y7fITxNu4RfxQWqs/ADk6E/A2BoW/1jilRJTCQhG6VLBChHKdZJkxGjY9hjRyGQgdXY8XV
uEHSeLKS8c5yd1bgA2ig67LuQaZVxHeNBRErcb9WXn8fVywFscpAiyUZ9TmVbwsLaaEjGV/rVbSn
5RreOTN3Fz68ux0nqASxgnrrnhlJvLhRQ8/R8NtNpPf3HTsOakzlUDPU7s6xj0UYaxvfC65Q3dF5
17rwKKEcOUwA1vhwKclCvI4KETy2yOumVTAVWamqzrjnbHIhOvElT6qQIGHvqyoaPh+GOpx2a4ME
AsSAZHJmRrUwkwltBZFEC7cROmqU8ZHNXMOfArRNmMFZ6QNiLZ45UjLnCzzSLaYh7455NNCTEDwL
ZHUQoFEPhIw9wxRITvx7Se5Gqvjz/BpiGZl/qc2AxSrDK5rM+hJJ9IY7vtmWNNVprxmk54WM60YU
u5Gw2bAp26PVyNSYKVcBEGosz2wnqcij4Sjxvi8mKMxo/FaNn7PnsG7TIX8y3exSm4HYKuuM+SQ/
a1byCrCGBdBATJkShNkjgK7sEongsIkAPB7lLKQTRX5Xa8Qi2aa/tDQnWfcd2Nqpc3ARYtA/1yUJ
VAR/pehWCv8SYqMTXJ57fWheK6sbj13JDVBLAIaTowhLIGKvYo+6No0+OLgIs0I5u7JA9WCyQt/d
+nkIVjqhX/ZtuNghEim9Dn7T/COo+E2nKxNUd6IZe5fxKqOyMGQ/OJ28th+vhGM+6XoCQLqXa68i
YFAmtnczueK0r5kPM9QYNLbdVkhodxqcyaQNd5MviBtyqIWnlKByroarlhpmgZZqa3ExL6u8CG5T
jXwc4P6eKsKrtDePZe07uzCguHbIiUm7yrvL6Gl1UfCAn1c7a56z8lo17Yehu7dGrcQgcbDhTG18
zWZA65E5l4/+zZBiqRhG/4OhqIfrl1z70tV30rHhlU+IYkerJDmXE5YjKQerKUiEJCynDAcQdhIp
VlABCvBjhNu5KXbfRkghPdM9E4CtPtjTMkvZfOdj5m6BIPPg3mUt9vi8Jp8kMnWG88o6xanOFs1x
dhp7kQjYbDkFH9rUHUegyUu+oWU+vwoD/Y1W0UCgZWss00QUx2DKmFWb932oxG3jii8IcIkhCqS1
DCPY4XEy4ZFLm/4ZkuOqrbCYzOp/dM9osEAOYhoX5UOsuavcxKU+JFly7feo7grO1aQuosU3pVeq
PkubhIYgTfV96mtHDw0yGCLdOFIWUhRFH6FOw9ehzQ/zEnFLnwLA5vLk9GpFsWFEEeAzYadcB1se
ogXFAnJQw9QvJfLGDAyQHWNGY99L0oPoaPm6AAf8bKQ/LNnQMRa/23M6aiIq6K9PXqRvSaUmpylp
jlWaEZ3nqjvZmOFTJN7m2DA4IOWNNmQaiA00PSiicStH+n1v1OQPE9qJn7HOjjViSpJYaK6nfbxL
FDlrQ9i9TVMtr9K6KjZFxCDAmMY5JMpeVwSJbKM0Y8YiK9qCSliI+3KkvIOg/cm+UGpc4b5MnnuR
uttMxuO5npC9Nl6BeLICf2+VvTaPHKej81z2s513GrqTK0ISsa3hSpEmBzxHPgLnlEflEBmRlKN9
rHrta6Q7H16emFvaXu5+auJ6CYcKpQhjayIMOwythSL/KnqTGZ0deE49iCOtJKwwU2tjkCaWqgzv
qN7fVjGNaCu449ohqSHhicq45tCVsIPGgYmE7EBXl9M+IVABDa2wju3YFTv0hqe4s86RbKpDwzZ+
bSjbQo4bv/HUrvddNbwEpR3c07Cd3ILA78jewwQ5U7Y6NxOReS4nZs3agNAAqhcPqMo7IHGIAfxx
gw2iOHvSSLYNmyFmn0qRGxCwryrdZ7jZ1uOkeW9RuPGbSV25SVswo3DekrAvca1G2aouuk0zUOAL
XT+yYunboqMJr0No2+rWeOdNebsbArnQegP+VaKLQzOgQndhyeEd2fhsQLckQykCfsyPWN0aWMPZ
YIWPaRu11ymodRyAGN09+5xOnJUYVGtcAmUYMgMV840d1PnO0LO3akz1deXjQbEswhLId2REkA5Q
/anAU2hGW8Xmdo2TbdcX6RwvKY07G91XjINwE0a1gSQC19uUYeVO9adAA/LNEBgGgX+VRKBlcOgs
CbnSNsQYDoG3wWqKKkojbdq3EdSmRfjqtv5nEDnGnK4A+Y67ti1KmC/N3WgXW4vw9AUYqpCKig1D
HnY3boW8aShMYoNtbCm68RKHcgD3Y7w0MsL2Vd6PrcdN71WffSBIWmGUF54HLGrhxPyE3fDagHvB
UsVNExts/XmQswWxKwByNaBU9ZHlJGHaSqXLgfJhG2f6HbPZm7gPTppOWxXrHhLTDL2d5wDV6lzE
KwBtB5A1e7/z8Z8M6c7O0KxBymvXrS/ZtWQQM8q4etb0/C1GSHYWBdw8donlMO3tZEQBoGPUVoLg
aSbYCemr2QmT+bDu0xQTACQFxGvKcgl9ExG8LUmwvJfW703LRi+U8TGAZdDlczylqxBnjIwGPPwo
kwCJzOiDSEra4Gg1/E0+DOgrOiy81Db1qvO9/TAK9gAC4WHNtHZDa5i1WDg30P4/83lvu65+sCKC
kWtWxmlwz5anP4Rx9jANtBAYWu3bEcNqHpwjE5ItovpbL4qfaqA93DYOiZNg+A0G2rHUG/i/DPEM
UT/wOM123XieWFnZ2SI5TWryvksDiSw72LVV8FHrpvpCZIja6C36Kb+jNxUEtJxLfwrWAxIn8icw
g2gx7Fizch/xGjbL2IIG1DcukuJOMIJy3ecMgezS1lo6MLGgAvLpnLAfLxt2C1GMlYGY+icyiulG
TQAU6WPziEBMUfkX20jeQ19MjFTwuIaWRTZeDkOi6ts1ojJCEoS3fLDF0B5bFrg+WBNZfMgVW3ik
ium2bYCvFl7/wTMIenQKYLwiXTNwsytpApIlPug4mFq08qMYiSLPjyUhfC8soZSxMX61GosHc4aK
HfX0okShLo77EEXGwzwzOhU9ToQKPiAb82xf0xawNfceCM0d0YI92Fzvks7IgvGmNXk4iDn8sHUQ
q6dY02KCJmGJIc6s4euB4WFKdzJGzFAtrcewi61DLXDeWSHztzRj96DBxrZtd52XVkxgQfaSkde9
TwZoMg0bkdBw7t2prTZth3vRV7S1sNcV8oDmxNyoDG0VwN0QUO21QeyLnVR4VjGDUnPBwqksEl/1
d9+HMRjhNvCYzxGIMqlFgtaIEwGYr5b7QdMueW/oqwZpC3WLhCRQ7zzfpYzv4Bmb5nVfY8fJwU3u
eWiJay3uPlibdirtknMe6vPQK3no0USWXFzUo3Rbq7DfaEhRUFeninQS3JxBaeySwL8PRQJEzCGw
xKxxoVmif2yFvJlwOZ9B03x10HG1NZLECgoD2fLslxuJmqWtNzEjoKrLBgyGzWekmGseBwVC47mK
rdRlNO01Gkd7iTCFagkCwzJuwRpXgbqVkGi3eFKYEuETWeUeFlVhoUjqiu49dat1ZSOQcZS5Haup
J6QN0V3ALsZ2cacVMmd111FHe0zQpU73Ruh5vTPCC6N+vtCSFwtFuEVbhLsk22QVCeWeFMEZAeDa
LFCxGQV6DjTL+zwK+4Wd1teFWT2lrvnYEWPitXVzHfVzF9EFv4FLmmYHtZLeDVv6FLP/7xVFhoRm
4Wgrv6N17ZgI8XNnQ1bCufHIitSFhrFCgqUth2VrTDuv0q6bpj7GTFeXYuB2b/sehL0LO96vufXQ
Ln+JEP5atfNcZ+WlDqo14s2dxdawx8mYmi0Z3t1Dj1x9QVDCA4e9MVPzfnSG2wjQINMl96PxxU3W
4PsxRvdJy7HEibzwEM5fnCCK1oNRVquoMleVlbJDdLFpuw6C4fg67KsDwpCTPSPRcBctTCnmTHqe
2nGGR6ij9F7jwj1NBv28zEsZJns8aDJIcpmOwS+xNX9nh+5z1Z4jmuOjbt2hrjy7ZbR14ZOrFs/A
VKNBhw1231b5pvRyRNGBQNwn5rv7bgrjRyhE+qRd5yltj8T5XLSssb1Jem54rI2gOWlZf44K+Lqo
RVjM8Udwl0grh9OEUxD+4RoQ+RxeRKotBQbP0VdR7ZQFlrydrYSecxk1745kkUcWZQruEVF+GN+2
gu8FlT6xqjFJu2rk9Oi3KIKnnCoftck7ka8PceK+6HWz72vnWlT9LTOa28mZhmUUIxHmrXLnnCV3
BT6no9KwqUtyHJLR+2ojNqW75jFNRmSCPJQ7uqEUtayckYJ+VRvJuA5TenpOAj8XzMuTjGn6iIgw
iKLw2xWBvSMBgoQ2XHuCCO6GbMnisSvgwIyEHGouLTV0/NXRwA0uHXenyfxLb6akRWbdqW8Mckyk
eWH4Yx39hmc1Sr5bG5637VjPqBGqYy1cDSPcDSihY17mhymlmTiR54C2hrrL00ug3yjDIezJfRiw
Lw2JNbAUZG+oEq0N4NP0icgA9fq5M3X70BbjO49GtW66/KJGSz81+UXDXK06+wPA1nvbdOCcbRq9
OQK13Gm3YsY31b5iKhBi3tfyo56gaEoNlJK2l4PVZ1RB1xk2Qnot3PEldKJ6JezsJSIDyWn1twKS
1GqgdxnYKc0eHu5j+KE15YvLTGvBhh2zEZ8rlBo5MMxS4upzv9O1ZJ9orbnA0qStdKtChVxvcq/x
thNZBdfGTZY28bZAGYNOKvjSUBsDDtqG2IZ3jkv+YJ16G77ke7/H+6lpdXYoJEr7wA5Pk/YY6fHZ
I99lZ8RzO0MhWtF5OumQBpZJ06kd4iWUOHWL8jF7NE1fAs+xb+JpZwpp3bQSBShosW3viYtRtPJc
B/0267JbrIzhuhI9j0xn23jRJeuQPxShRIdGKzGPGX1oZmVuSjcDQDqIK9ylAM9DPKVmjd3NAdr2
bRb4/8fO/zB2ZuT73dD0fzN31s6vVRPi82zfv589f/u3fwyfbfGrcl0pHabILnmKDtPdP4bPtvxV
1x0EhDz7dBsVGr/6Y/gszV8dBs+Wq5u6btLLYv76x/CZXxmOowuX2t61bOv/cvjMp/p++Gy50haO
7XK7uLrBG6ofB72uBYGmTbxspUNQflG7EIuNnqALGV5yml0uS2/OQOi7c/UXA+b58P/0rgzkFU4R
xI22yYz/+/FyTMQawBknQ5z4uR0flH4roQyZ6LSC+AU1Wt9uwO4ujeyhSE4Ba2yufT1HtIREtDbK
NeRpiHUwMcz3On2A5eSGd273StQkiNlS7cb6vqWrbpUPJaKNqXon1Qds+PLvP4X50+D+27njq5Vw
84UrhTR+/BSVITAdu3SMs5wYpeJpdLV14CCRF6eYpi67FCKr/BsHXE/RozKcZuz/EgwwTEwAjiHS
WUAX7rPymp3t5BvEaijF3CUI5HWQHoIYoCUGGPuLHr1aIX3emKG2so4JjbWyIMimCSD5Ie5JXmdy
YuDdxl8ixD6OhympIXjBXBvAXP/+U6OI+PNXx06RSxDJghTz779TBoQ1M2lmmDTDiCgihR0WcXSZ
HeOp+ugZcaRg4jTf2vz9u+rzdfidSGI+15xhwSPYQYxhOz9dMYE1hNAlDWD0bBEBMo+M2XCuI7bd
u0NFCne40UiYSxEZltEmK/29W8q1Rghq7cLfY9riuF/79j4jeNA8qYDYGCQ/9hU5GhR0r9bkIFPM
/h+uc46auxsUiakLC+XJ9yerImV34nMhTaKpOIdASchMCRMqGAD2R+2SRU5xq4JLjZuRSY5NsLwW
fjZofOcastBXwmcW0r6jrRCSkNbSCqgfGn9FrjfxtmwBGjqb2Au1kqEs8YzVvTLuw8ldaAVbh8r7
hyte/sWXLyFwMy9Q/EfaP0lVugYTG/i2bBVg0wBZvBlLureMynqgI1mO1DMgRSIGgKjb+zDqTrjF
au3rgHmZnTNoxcpC9lrQjx363d9fIfIvVrIfju2nC7PPEY8I0proUtzjudu4lbaehNzkKU5syvC0
OjNNXgmsXf/wziiB/nxt/vusqPnIvrslag4r8KB/rwy+A2kaqwrCMi2bLVsoZ2aw4GRO+yWZqHTg
7d91Yb/rnW5+vwV+EOvM19Cf7ozv3n0+uu/enU5LlTQ17x4X4dpFV1KSIEKqVGWs3fiVjELYThBZ
II6pEh++DP7hAPT51vvTASAXMl2k5Ab2rx8PoKnrIIUjMKenUAMyE9GcbuXD6LMZKcQkUOfpKq4o
M2Z4q5euDA1vAMqlRr3kGhJAuPrd9by15vhWKgTZGD7NNj6fJq9qNqE5rVBE/9OX9hePICkMjL2W
bStdt3/60rpWc4VGIbGKkggUorvBD7M9a4I8jbqjMJ529Orho40gndvNVL+oGDQStGGN9eQfLqD5
DP18Bg1D6ZY08APYP6ut2s7VE8LNGD2W8HI5C23/QN6QqmAj2OFyqDdJ9KRlDWw/Cvxrbwj+6cb+
q+UVO5gpHWUYrnJ+OhuG22Q9/RsuIu5YL6ZlmPczdOgq6IJ9MSExiG6qIL5zrfxMuXjSyJ1lZB7I
nsIx2Mq02gDsevuH8/JXl7Zr6ToPWEcSkfTTLV1qWUzfKMnwv8I3Dnoo98FeL2gPMQ60K9J7JCXF
CJyXG66nzAYRcPyHY/irm/u7Y9B/OjOQL+tKdZwZXfcPBeZQ+rZXRId8rv25L9hCZqOiSctjG9+j
ZP6nVU2f9Y4/XxzskIjf4TmiO2wGf7y9vFKNPgpTiLWDi72QfspIpwDtesfXMBhHGw1bVwHTMJst
UbMM05gATT4AQ+NUjs22TY2zq5Jn/JJQve/CwdxTQlCU6tTmgM4u/oC+2J81c2iF3XevJU1JNbjY
/Y3RokfiV/RVGeeS7ziSO0e4UBZ1EH3SFeI4yPME0Rrazpluhz7BB+7vC6ntkGNAtYcNwjYP92C6
Eqpct2j7caDtOpSAWU8cVOnss1YuK/yS8Llv3FHtc2UyR9M383uVMw5WBCuSyRdh7gHWS3dF5+1i
AwBywYoD87MixlnQ0s5rsRklUGWR7uBLLmyHUYW3HnsJlEMui1DbSRgDaZKuStx/QjQYbLdMjRad
KcmQKW9D21wVnbZulH6EK7WmVlyN2ntnokCU5kHi5IoY55lyDyKC+WezUDPsiXMVBCfZfCZweJ4S
wwIkrxpmMi+vTfbe/5/Mndly5MaWZb/Iy+CY8UoEAjFziiSZfIFlpjIxj47562shZWUt6XbX7bJ+
6RdJKYkkiADcj5+z99pQk7QGTIZb+sQf+JtDNNI/Z3gmBdHupJ2Ak/qUtPjzYSMyEFoFYB7gMjd/
TNrAJcBQxe/LfO2STzCvtFwkbuDy4Ohf4Lr4mufsouyzlZJnYCXWSgRlAZR5czkhfJt6oqWBTSuj
9EXCtk2objYTS6eVZxxFOxAzexRwR/Lj0KmbmEAwBy7l12i6wm4RqOdngCZe9g5xmbSTW446qScb
zWONhjaElq4NPLZ2nFjM9we6gABwt2thbR9gq2x3dXT5AMjhKHsdlStQA1iQhAcBBiIicHioyj/y
DAnP0XlrZiCxen3NDevrVKs7DQccWvF+zufzlenVJdIA/UrlexjWGXXhUAPYTCgugYxBaX/MRIwO
K9BWBY3mh/UyFA5U2A85pPzSL1GakvYzEFLTYrnr/EqnmMzmEJwZftXxVMLFiYcUBzIuHPJuXfcm
sXlHC483o0SO9kxC8fOCAB12DVFPMAj2bf3kAQyzkWm0Qdy8ejHWIAXLEfeAQNOhcpw1I/IJWgTy
XBMligAgqY3fm6GDiqJenqp1hfSguHH3Fv7tzKPSUWPT2X0AY3TEwHGI23tTegQmrA/6jKjMxoz2
YTm633oJABuULQjbckIw6gKnC7aLRGXEppIYpU9Bjykaszmk7iywetgk+M0zjKnt5kGFQOhUH+3y
nK7h7zDVpQnyzdVp6YFIvjkwJeYFsCxxxI77ReExIRT6RNTifsW8tIl+QUjYYn7wa4SoJnm/PQYt
HMMPFfFBXfGN869PdrpfO5ThDMzy5ckqgu2TjHlYouLUbLFhcK0NRr8tn49OFGjCIBV0te+QYagx
bdC8S9nM3Hln5w3grRNjH01YUkFO6SamSmYURJko4hExL6x8ARAhX7p/NAzYUbdRLi/c1cglpMD4
5HnYFfJLj16mXku/RbNS0VM3JKD0Dl4a7dohftR6Rkzc6yjsxzzQs3FPMsF+3XKnoh+w8bFIyn0i
jdCiXPAGZzdyYTMS4jKRu5iO/ZjX4ZxltIFpkBKu7o3wCV1n143OLrW5f/MJX+pDBL/OMuadNZCv
EjOBXH5tjjDM8PTpCrq15UH08Laq/GCRC6ypE3ryMF5xZ2QmWSb1ziFwO82YoOPgSVg/FGGAPSCt
omO+4I7A0/KHBbdo0oxnV05+zwzHIjWlUzj1iMoxLfehcq9JzVwCVH7BwEWktxFyjnTuzNs4RL+k
5psVvTrghCQxWjQZaelWCLi0nRMZIFiHoKjLY915X1YdOZzx3bN2ceeR/uAeKulccNV021QzfZpX
sUcXF+KU9teJvHCIpVNShwNvjdvV1xSIazVPfK8GGcJDG3t+Cdx1Rpi9wcfNRu4asjKQP1fK9emv
7OwG4RMxwUBUzjpCEotwJJOh2TKVl4lDKmyzsI9FkBXaoSgMv6GNPDDe1PhNtjY981gQEmA5vsTR
+97OGSjz2wctznyEQow7vyyAb6DnHfuJ9jl0BQR8sPcVaVF3TQ/HtNwv+oBFnI5p2gQKnVaLQQ9y
+75W856jCckhdPvgdE0RzsCwx1FdCfleqjao8oH8v+gQV+KgI5dfyfJIY/fYZfpJj6IDSiJTLWQ1
6vtGv7QsRUqwQQ892ADttaFXrHiImcm+ioRJ/frUMGgziihYE/boQp4TMAOpcbY65ziwTXq5cRZW
dBgn49R15lXhP8unAsSusVuJ2kQKj09sA33wmo9kqIp3VayBwYa27cpKmKTPDax11Pe5BRHCOlW1
PI+0WarIQiZjHjuZH9rUPE14L4Xkokp6O5pxKnFDGSlhMnEb8NbtSp0Lp7KQVATbv4thqm07hsaV
b2tk7Ro74mkOJjA0bgO1J0kY9vH3lw/xUdOMi+JHZaTEbxtRpaGwHzToHiWi6RR1kDxrrBJFQf7D
L53Td+sGW7VEETUwPTGSnVuFbfuO7H7LI/WbZn0dXXEgKo/sFbJrqG4Yle1bceldg3GAvLSffSMO
C/lQA0I1YXTh3Hcw1UgvNjRf67W9uwj03zr8PbZAVwSuRzzbuCdY5ZgQ3ZBZ3iOc5cdhdB4hWzzK
Lgri9FMjHGQrtOKRcdcu0eyjDuW6FPmuHvKD23DTEcoDQzvAXT0WefJsT8Z5+3Mq8a5P2nkyvbuO
RS31jmidDtkCxr8je0LXznEiKBxx9HXszB0YQZy3gwgs0hjorXzmkwIBbd7KODmOWvQ4z8jdzecW
0YuKD67iOUnQKmXyEo19+LvtwzVtRZJ0SUYZzHNULO/0vtHPCd7KV6h5jJ3x49VvJoFEQICORVI+
S2ZwmyRdShViLwttnlv8FvjLm40EexuVe69JEomt4rL08KQi904004Gqcq+35ml7JBBH+MD9AxJl
0ENQCvG6LqBTDcu50FH1OdhdMFAgOZHvNDFI6xEEvsFyoixcbybdiZb6VIuie1vnh63wo2OB+WAw
rjx4abZF40FF3TZgRH5pLClbFPe8fdcz1oJsIPpn/JlS+cpsIAV7DSWt0qPRpAfY+dCCjWIM6Z9d
kUuJw1xOzq6wbGqnj8ge3Qd6XGfElS+wutDw8cP35lqfNp61ARkkFdo7p8EjOPNgaUUQedGjmxU/
OX+fB1v70Uvvom+TW9qIeTffVDp/Slu9qHx+LajMdAK9UT+YjAvzvZ48ZqsWpIv2oxLr5wTE1jTF
h+fwTLMc6FunrJwgjiyvfbXFB1CXs2X4MQm2O7FOsY8EGr229sOIKnCStvvWd/WZ3e7SgBFGs/W5
8MPROoyfrSZfI+7l7GBjHX5lRvyEEZUoHRRY66eeae+FtG9j2rxobfsFdDNiN+NCjAAW8+8ZQ9Y1
Wl4NjbOLAwUMiKeM+g2cYb6ZnfCNMn9OoupN26bXzvBhdOur3SFnn4iuWrSv4EzhGKamehCSBaow
r7XFcYP3M5mygxxfe15D7iu0ItYhwNYV8Z62lT+DxQkqKdjcOUnxQPW6cepL56TFaDy69LOg4PLu
GZ+OdOXFqtNjw2PqRUuypaPsk3h9nzXzvLj0fFFIRIZxLoV2dVPDV5p2bcUUIimklmdayS9XYxsv
regRVnRAjPIRy/t92Go/me9NWiAWD4vHJdHQ8e1lZxPlN8FRmssZYvAXhxvZnqDHY3nByiRIPaXT
ku9l+0kALUPbeJcAaI6yIjwMRflsE4uAZfsoZryZ1UEqmnQoGDvij0SPveA7JsTA7H+NCJ6QMNMy
S8HVBvSpuEVsNfD6E4SBVvo8NflhW0KiBTyWqhRbNq//sotJbUFJQzOYW1t+guo6bgugqIdw+0l2
Ss3L2XBbpIijwl63zw2ErQTLNvG+/xgcNjvDOFk1+JzIOG1Ld1mCceWVSfSzW1rHBpNSm1nHMaev
xrFiO0Ftm9DWSVpgC/8+pPF3nZUFkBf5dgXWV3Jw2Ec7oRPVNxAbJ4JtO8xglZNWCxWu2nktM7/V
JI4tuveConAifE7GR5F3ZNpoMNkazFVEbwvUIivOc++RsCfSadtAYULYtmfPeIZHe6t164bH/GBT
tLpmdmh7FeZwBxNigi3FetWUhD1r5CCKQ6SZN0PpO2SC+mkaIBWtlMYWUbP0/F0D/TOXIlsMUiv+
sl/bwXXbQeOeM3LZh3UlLyNnKrfjg7aCyeGPfHHH6dRk1duO+GvNqZNjXorTvJiBJTTirqfdSzc/
k7J5SJwI5Uv1DEJpeaiBKAr3xW6t0wo3zKx7xpD8Q1uVR92BgOlFdbOLG/SYOUkEjGTNkhLyy3ZJ
Fg+U07Exs4OYkvy4DFhwSteXamvW4U0Z/J1j/NCw4jsE19OaWOs2QDzu15ySV4e7ZO5jMv5aRpd8
DAGhXb87DFtDQuPlbxyJxogTJHjy7YRp8TRtR3oijIAebMTr6EDm/e//J8YwAujiqLtdOOnOES7O
VeTiQZs8GCxdsNUecU+jmg7BNpyJ2UgkhwTAkuF2l2Uuz8sm9B/6cCnPJrpmc9FPqcLhXBiXBtJs
YkO2LwVZCF/orxCaaJy7FlpRRJVjGdfWopfp8Op6+q2K7eP0nSeMEimIdfeu2cYVCTJ9UCoF3hUD
5a+Tu0cDVV2x9XT4RqAQz2yHA0oNXncnE08kxjwDvPrcniI5wpFxLDQGhLlxRY4gRylhL26xdKAh
+dW4AP+0AT7qUdCHSVS6nSaj1dh5wOTz/LFHu7bdQpLIgu1tyvikBirwWhD6XHVhQuNICPKvS5oH
NH227UQThb+9gaXF24CHc6ta4ZJy2N9kIzyqNstJRFOINy9OjBMGfjpAyOL5Hr8rWfoem+6+IDlw
LS8o+ffbiwjKMERn8lCO1nGRy+f273g9AqHMk2Nnz4bzlOFVUQmRmLoVeOXAsYwr4ydtV7jdBxWT
xBPpp+1Z4tjO9uEFPb+NaTdvCB/DfGvJiR0ifp6p+E+H7P9oKv5/57S+/z9YtrfL+f/MjS239iS2
9T/HE/8yFr/97JOfHOirP9TfBuLbV/05EHeYeTse8aU4iKXu0tn9r3m48R/4ny1L03RNlw5nBhqd
/+XFNv7D2v4LX8jYSTMkjWL1pxfbYr5uGR6ru+GCgbc883/ixbb+3gfnlOyZpu3i+mYgwLf753RT
uqvCdtSh6hiNec/kDjBHob2IAYdp6xVXUkm8Q7UA9VlzdG42MYdBba/JEYCERd30cyyRAceUsRfl
MjBo6egjEx0BZSovhF+Pnztu6ErSFoXsss9yNT4WTQSmdeyOU9d6oTLByKmueJJEZksZXfNxwPyR
oEcdrNHdZ7SghJQiFJn4CS4hfUJVAo6qqPdRDXQ0j9LllM1uf+mM1oNgqJ3XIqpDB4gUyeZ6d7ct
VMckFJCXUzinOZtNykErOdQxmcAobnwOKPgC1vHfjI7l/+buWnxGqAxcWNP6P3vpmgnJxXA794HE
+6cCCUDAzHDZzfhzXwjfm03o/ynJrBRrq2/22YduDZypVY+3pKip3zPjmyeLq15Pb7NTzf/m+uyt
lf6/5jC/P30L3YVus4ga4Oe2gf9fRmkcIkCFoTR8IOnBwmJ4Siz0Weyu52GOT30MfgmIqjhYGY0h
DJEZx9/GRFQUvw5uQxjOpHZAp1DjZ4oy+UOk3XNjxvqlcAtkwQM1otd+LCkK7d7ZPu908MKmyT/t
hj4MY5fH308A5vjL2uJMGfp5DFe9+QqR5jg7zRAsfVue1uFpw8DGTbEeEPKuW9wOfqVOHnojJ/eg
1Mcb9SyNxRLQNerVV4shgZ80HLGtpX9eTVKVtCb9ZY69uNVWN/lJZlwx3uqP5YR+voBmx8zhICM8
pcmKiW1x8nVvTX10+v2AVOU6/psRlPP3Yc/vm297ABAMVCFoW/45BKtiRxudHFlhmmFDpNPU5G5x
tGP5VC/lfIZsDKBK2d5BaoBCowQzXbvcy8x5M6zS3HtNSdslIx52JPIqRALHebycnaORVe+es9o7
VZNmu6y0Xtf5NqHzQmDtxvT0aOgGhoIL0gl2YjiVgSY4Udtr/0dMnA+17krNspmbRZo6/urkYdlH
W2xU9aRZ7hGSbXf00qq+9aa3YIZEoI3vDThxQTGWmiVjhAm4r+ra+trFeguib/iZzGl2rXUzveZr
/NUkDnYDIvyIParrJlpj5mz8xY4VgNx2TsMCQAlfTS+lofrwBl0/dArGtSpLGRQkyCX26h1sbyak
3irKh0Gyh0dbEO9fVvSnP1+Hvw6cf38Qf31LGGfjSGF0apqu9GC9/v0taew4nXltYzq0RUpPyfVH
z1hPjZNsEXyed6z67VDTluceGwGnDXoLueNdBbbJ49DYPNHtlgqVypNpas9F1ajzBrLwkpEzf+rz
e4esTOM538CYMmr0/TzmLrKX+NPy1HzLWPV2rN6S6GZyzvSYQ78dm9apL0br1KD9SLtSf8HeTfYF
YaSmtsmOB/gA2/raz+0BPwTcMJd5Uv9zsFAb/fe3iPvxLysJEhVP2uiqdDY6i13uryvJZJhjIfuK
gIGa8QrEJ5/giGxv9dnTwBEN1JzxhPv63Yvrm7ZI1MkTXGQnc68ucFsYW7jQB9UpcPYL477+u+61
YQPP7xbNEF8bfTs/rmgCRQZ3IxYGCZdbP39ROD2QHpIOwgLud57ATmrQHMtl3YaKkfdHobXnCSHq
2TNs0pBJdSHlIpvCNPeGc5SLu2ti6yKP9mRPuBFgXUGo94qOLhPh8QPyWGMF8UDCtk5VOXc72jWp
ph9MCec0iQLVxMuZoJSgKvPuwESoPg9ElUkPOHyd32on/8g9ouRcbegOq9UfetP9JXCb0f+TjNZS
0vai0k73HHZ+LFpHIe6M32sLklEXgVjT3Nqh9rwpwlB2TWP+MCyaq+h3RyyuHKG9JX6Oat29ZNqC
vyxi2GTNu4GkMoYaFuV4zfHCGwcZSHgrJDctXpDGgohqgCcHpXp31whCexTMhmDccqacop+f1vzK
OjDvLRJwXDGaLxhTXura+M6x+J4n/JfYFu+OaRMdV8/JNkKDe4/jeQdnhfMLPG46ay1K1jn/mqJ+
PluNvfeg0Qa5IOO9qyWOjZifWemdOmFe+ZrT+/WxSv5sO+UxSC1Y27D9WFDpfl+m1woX7+NX0p+m
cOndn1qTj4ehc8KhidqT3q5IYEfyo0cJEJQ+Vqe36J6IQTCsLW590mhLds7JGCxyFmjfz9OrrcQj
psnDMGIYjG06p6EHj5gMmrQ5GhUZ0kWmIWcpzhNqbtZUrwk5+tH25FDWez0wFLOPz60m7nVvGWE9
2QXMBRvsWTpqt4UlnqGPduToemqltQRmm0P4Ih1j57ikxxCR/UcxFBekRlrIZOOQ98bF7nu4cEn+
4WnyZhIMEKU4kzTQH9l4pC7UXwcLz77ymC9ZbvUtW4wntyBZQ+ngvRbR+Ymtk90YHXQiwx+b8S6H
pN+rJPpY7RHbnZ7uUbPN1WiH82zhIR+PQKxtmrrgGfD7MfoakPgjP3PXnGZlnRyWqH8avC0E2ZSA
DRft2DRtdU5/lbWEl+F5b6ZDvFPh5oe5Kn4Mpveec1SOSaCB+nWqlm9Ziu8k8ty7UCQFG3SU/vtV
6B9qLQe5nG4bqEnIEnBsU/u9SP2lnKncETgtAD8/IpMFExkt0gaWHYrGPkg44flgtcbdkOnzAezh
lJAFCi0QBx/P6l6ll2wevve69W1N65su3MhPTUtgDdKv/+ZC/66x+PNCN84QCg/PRpD6j7oLHltN
lcG4TnveuPlBrleCyS/LZ1HDRRqqbLqYGJWUqNRuKqea3tm/uVnb6eJvtR9KRsdF1kaxzEpFZ/3v
K7Ym7Y2KQLJZ0rXHfs7HcxOZYe0t6lxKK7k59TOZishyuio8/1k9tLw9O6uJ88fKJR+nToUV2JFl
nYVu2vjaQXiASmUivm07i12tB0mSXxUxTotLpkB5Xnu0dBgTNUkiTtX2l9//xL6raELlV620tBNM
Se00Aow8NTMeo3bUYBKPBs6YbH7EcSlOOlmFremoR7BAW5R62wegSHLTo35onEemednJwvgiPBcu
yZx6IXaKRxvkkGUMyevaNz7ZRO6fh+T/szLN1f7lpuLm3sp920KwjOD3H9tgN+G+TUXHzVjt72U/
zswRAaVMEO+cunoxKjSPI6eRnsSQfhhhztplhzwjf2fyNvPcOprflldnoj9FpGBbsjeKOb/IvHFD
d06e56g4zNn45tD+8p0m+dbOFeFO7h0ghUMW/RczYbLpMD3Es4s8v3dweHhAWBfAPGoqpsDaETKN
OE80DpCN6TFfTflgD9Y3u9MpukZMHIRQ/qAXtcGKOBjVY3ZaJhhDRgEpln3Hj5QlSWrxTrUAcmqH
2TySM8DU31Y0HL0J+kGqmNpoptrZEPOJac32IkvezNh+nMv0NJbGB7R2vwH8qgtGxaRUNTmxyM5Q
0V9KsXHamBhj0f1IRoD3Zg6aXnTYmThNPdj6zFEOngP2IwfpDmtjTVuMklZ/NXUjXGLrhG0LlufE
HuBioXwY4R+doEp1jiYY36lfymYEmw3pwDWrSwmP+0FZiUfHFc58VEx8PBazecUY0tfbMQkHLfmY
J48jRIXYAFCY5Q443TUMgrxoBW50znZok5VukP7oEUmURwxUu4rBvgVfFgDVbXPQJHS9Drm1Mm/P
P/rV/QPE4w/TwlIxt455qvvpPEdvdoa6oDFHHV3hE/Nd4EGLHXaFN4aDhDtK5gMX6fjA3sSj90NZ
Fe5WS3tyqCWSPLa4Aj6+KJ3TAHndYYDZfcJ9rEht9RSZ3Q6alFE5z8KmiZekxnPh0VKSReadjEQc
9VzZT+kbUPvPIS7MgzDna2LMn5OFzQ8swY1a9oWP4Tu1ceGbCG/WyMyeMOwvflEQxDOTygUABtjw
iCIHla/O7Bgsi+kW32utIgds5j7izplI5/G+RU4VUs+GMfAqtn51rACqPpA221yB8F4LgchFLxsU
wot2Tku5HsYyflwH6+gowFu9WxeXebVfNbe5Y3bv3odufc+jBqSxZT+4ixvfW5zmdcEQNy3H1tcE
gJFcXzO/KF0iyD0sep2yAioO12M6VQ8kXBf2PgcFCAOLWCy0ZckcXcvixpBq8qyfo+fE7MUpes/R
/ezpP5Cx1vYPWQamu1zwXjqcilCq0k9+Y0zHa1Vk730Pu9+yeDMrXg8fTSFKHs88G976sMLnv8Yi
2XPO6LAvg/XISFo7VxOqMN1+albNfTEju/F1Rw+mik527Oq3laMcboY/jDYqzhXmOxqwcexvafab
AgcI1UOy2DiV4iI0YoBh7kj2Ox71iwVlwZYYGQ0pn/TM7ibo2qA15Ejnc5iwMZER9DhNtQQmnd0r
krq2aEOMajRPct5CHx0fkwm5U5mkS5vRoiXIDXt080sTdAuIuNB5FPvm2UaWhPC1ObZQKveePt6x
lj8UpfMxL9N9rjXvrJAT8ZxzLmVUsLYCzBFBJzvTTU/rpF6TjDKvaM7kfzd7w5u+Qy5Fl2KyTHbr
93El0EajOHsY6CEn5WeyzOHQdbHfraXhZzH+67mwdw1EZJ+lmIxI9a0t0CU0nLXLePqQYmkvbtfk
JMHXu7mVDxqaLGQCG2KGLci3ir4NukmrHnJlxLsBkxkA4GY+M+rvd5L2ro9Mc96LfEsa7OrbopOx
XMyCgDpOP4k+vBmaHpTatF+XIroOvXWNFtIypk3QQKcv9lGmkG1kpyQhmYaD8IrWRJdVB/M2I03c
eEdQjnSDGR2jzAP2Urg6A688At4c6g4DUoEkuncfhYN7kIqSW43ncwdT19s+VZL67GeWpBwv1fqN
FLIzGwVfVifUyB2Ebj5zMoFkHkHxIcRMYzpeY/Q9Qfvz55QzQyU8DGt1TuQkYl2KsZ6a3zu7MBgs
b/iE5cJvq7xXtBlMTmLvDeZJ749xd7lz5Fhu7FSOSh5H9qAHfaDVndZ4Q9I5fl77iXuMtXTnWPHB
m8XVXhtrn+vahXiSMOb+BbLuaGtkLgW2K4j1tO5lmv2IIdKBRiWFA3ZCAHSR+hrtwtGda+aKMYKZ
AoRy2WjJKSWFxZ6clTklIqB4rMtwOk1eG7+40lwORisoe1FucF7UwxVOzANh2HLT6SwP5BGB0ypD
ox/OsdI+2OzROWUYGOT8Klv7dZQSkttK+KYm4tCyhpkOyIT20U0od5OeI2rzSkSCSVHMvpqhmQRU
Xb9pLcechi6BfLc2HHbRcozsxm/9eCrQ3HQ0fioKnrStJSd6eSOfIYgyAeyM00860QcdBDobEsQE
Ba/2Q6Dy25eDfUeeQU8MS9ZNDHsm2mS1F+ilupym2VQB3CHy5Css5QqLq/5szN6XKbA3GDrr4TFJ
lovT8N7UXYHMPUbGNnWYl9OZcD5mSJlzjqqFmYu5gkMei5OTCLKPgAA07apOY2e7h9YiuBeY0LnH
Rr7FGzw7yfyHxMhst1NEQtA4+15lrkQlLcGgEug3SfOJ79pEeqSeJlFk4eDqXzv6BDBzbhFBEIyJ
6c/l8UL84ipxQ3fudXTt9tDXCYJ1Lfrwfsyj+5MFYEAiuPx00MGsunsgH9PPem/LU84BwqTQ9PSc
nN9k9c56VP4A99wCZNjPSaajq5qQuYxMrwqjlH7f2d9JKCfnfiwBNtmI6hg0VYesI3oqjvJvZTr8
GKO2v7pEBY1r9+TZdRFobcU2Di+Mli4TLEoGNIYhJ9+fdTRqgWBefRBJT94Xmr0pS2MegsUMWHHP
wOnoXhKRA3oPkI7susekts5OT7wi5RInSCme3W65tLMZjGL83RFCSRdlb672Ng+FcdU61joytfvA
hlMB9AAxJh3ps53BJ07my0I6SFf1/YF0gbpAT2xyW7Tpdaa9x5YB2qSpU7ryLNCYsqFGQg6tHYgL
FV10jJ3NpTRJYLZUVfijCxsF3/30BfPoeGiXRR3scSGAYnltO0KFOY0dV4rz/WDTbXU5F/uJPl+l
IpqPE+5zYrTvg4CnVCnfHdTTupbfZaIO+qrAFygB4kmWZ3qOT6AnXX/Ompo38YS2z/Q9ArT9rtXe
kmVPZerFYMBU66DJq0iZKxNzl+jkxFWWvU9lN+/Qk7QPLsknO7tYSbxk7l+Dx6btFINA72fUofb6
IJb6V6Zn3ck0QtZ1ja9Y31dsSo296rxo7mNLQGGQI+kgPqCm0YF3YV+4j95krOeh5c2RidjVisFk
1sVPyTQ1pzG1D9kGLdVbOWIc8d4sKCcyXaMLy01+nlvFW8mfoPsi/xbwwvK5oL7agGXKnFM0dIwY
91rUuUE9l9zThTmMNU8vbCXfpd1J8EKrR5GPPKduSElSTfc5E8pyRnW44v1Wy8lgNELx3lwypbgn
BGyfrJIg7lZGO9wJ8u4Zapv9dsgH4INo6BEjO4tpszgmiPqgcRwRupb3kZDkfc3b/WyV3jEj+6AX
8+eoJ+PdjuPnfH6OHeNVKsGUvEnB+KPKTFplPZlOvt+A1PlgOT7xCjOUXfzNDKu+2vlydEyjYaCv
Cl+CktTy6g8Nog+LX/HNsJP+EG8jFRqySIyXW0164eAY88tACsoeBar1XIE6s1IqsmmKqpBhAweb
GVa/Zlm439Ge+forFo5dmtChnatb22xqO2YkRy9viB9x4mCswFYMFp2sVI0ZmWU9AmJ9Uo/1TAuP
ffSnmd06V9hXiGQTtd2sroTG7tfeetc8dIyp5j43sV09uc4Q+XrRICDmEiys+32V2EeTHgwzGXdX
oNyEKPuYVzwys5HW534xD71HHxy2tunL4S3GorBgoDxPBPLMUv4SXv3Fq4CBS9I1H+w+iy9WrogW
KPXie+kkOXm8KLPSyLT3VpM/zLJTV/blOMgsIwP8BMBIJHRIl3Sb7KgXs7GZ4gP6tk3m7nqygm74
/Q29dYYKqpyBkRA9ggrQ0DC0mxFR7842HJewNdrnHmLfsba7e76OIH3j1jnHEM59h185/D03WIZr
UxTFLUNfr9BPHeNiacLfbLglq9+jQrMQqQ4/Ui35ZhU/W7V8VpEakKvlB0iF8SlCp3vZhCtRzN6+
yPhR8aBtwAOM4rVLpMzGp//9l1wnz2ghDHq/MEa8Wr34UjQ2LL+quIMpFNfKqcS15HRNyrqW71u3
Wm5JsfXZFI3CeW5A6MWyekmGZsNCVmc5M9vk1xZhIZbvVj1VJ2Vl8klDIsR+ZOwiSOq+7tnDU9Qr
eo3ERIQROozboI1mOCULQLGMtcah1AppxjEdM7T8oFA17sy5P1LGtXe9X3xK8UcT2fRJK/h0u8og
+qDZ12Khr4peBfA7RzcpSjSu2FeKGLK/Cw3uq27Dz0zugGlMBLlsUt2WxrMwABu8wJjIfCxWoUJW
yl/aulx6XQ4YB/v5cXKoQAcGGfpmZrOpLdd0ChUROX1uD/cuHnerrdKzaJvhrOhZQWlIseATphFl
cBe6GKiC0TdGUMUiD1t4q291xOlzNer5lGcZ2LZUDTe96N48YyqeCtWqt3k9rKNRvm+/REWYytOI
RqonneW+jmt6XJr5pd2a3wUxpb5hrWzLjrXQdHD1S5f0xDXSPMk45zysDF4eyiwZEG6yaMVa+VMz
3qbEmS+xz0dAitzaesHvBrKuenrf5No/uLZsdlPCH1cUHPPa3zIzq0GIEljs9QleCuFAT1gqzi8F
AR8uaR+GjIrQGVdnt8ro0OTAr10TncggnMBxEdCkCBYDxE4giF54z2Cz1Ikgo2FpvCDvOfyTMHlV
dAR3+dry4iP3NNz5VK88MI1GTlw9nTjsVVeOs01qsqx6eh404FLui0KHgCv7YhYKv/EW1R0TDE/E
qzcdB6e9OrCknypTwyjiWmqfUaH03qJdMxcWlRdj6euddrgmns55eoDcOvQ9VeIk3lvTy45ZVDCc
o2u69Fn5aJhm8RixeNGsimATGeaprGkMjeY47VW9qD3hiYlBjs2Q3uJs/TUlBNbYPUy5KUp+JXpi
H8ZIv8mCiFEZIzeKnY3fWbUc0rpx3o2l2VwmY0K/t2THNW2ML0bfgzhq23278v3rwtM+PM4HmSUH
zl9p/eI5NTsznLQX5jvlXiTOgYzBKGy6MibxkMWvgJKsmebyra8kZ0BEfnwg5c1I6AXlhFu8MQrD
C5O5H4TCUI4n7XCUmDzDImu1XWuaHQF72R5e6fyOkYA04gmuo1jQs1VNkT95o+KINKJuj+vlUzXu
Nc2X+W6MnEUsnBBkPrjHJtLVRel6w1Z0Mjtd3LX/pO5MdiRXsiT7Q8UEqRyU3NTC5sHNfDCfN0SE
ewTnSakcv74P4zXQL7O6kSj0qjaBzAxkuLkZjbwqV+RIgwUww7RpTo69TdRSHMp6CZIiJ+9oeMQz
8cp6xtoOvL3czOVPIxlOjVcl1NSh6xWS4aMGzLAPev0RRQDlavhegF8L/hXZ8CwM4NX23OQBFIFx
c6fyRTqpxi3Oj5ARqyZTKA2pJ7gLK3qpZvOl7hJqjoaJwxye/Mh8Igi5DWLLRhQErJ64kjxzZdDN
SWWelFTLOLQE0d9VHwuKyUZZVDQDsxZTbEETlLFtxSi9PI9VMO7LMfbWOm5Opu5Of654HVBEFnsw
GkuBU5Vj0JuDx/YuawoM2y7APW349KNI1oeqkPRVjuhcCfmqcAIPSUMfHZpIANpd3OL4QXYDbKCd
riA25UDprjpv7ofGH86N03z5lLHEWXAUM09BUyp1+PMlHCdvgEcmYnJqvKxx3uHAoG8nk+/D8nt4
Zmke55M5q6fW479za+sfLFn97KbgJarZ6A0xZcj8C3exlRsIsIv42QwH06ZqtmQLw4lxNkP/LiYn
Kk0HAcmmz6urvjB1D6uuTOKzlVMVN0AqXHQbP3U3DhG4OpuZ9MEPrLnTLN5s/Siqgdv3xNtmuNBP
+oJGpIrdkNfP7MsD/86Hbrd1AfBeI9qg/tqljT47yEiJPepXdbZHKnRjijx2YARPJd2Nq6Ju6wPs
lGiDRJ3vCxjm5yYcANtjJwh7YgJh6DcbNB/4tjCRLIQihMfFJeiB4YsplqTQBTpZrO4cyadTl+91
Z1r3bRA/9pUT7yavPRqVmo/RCM2z69BKoFL0q8K9GFYtL5ZtfaDEYWUMMHSsm9rMMKnG0WUYMhpU
665Ze02+Tperb5bvpWerey2JStjlSykoeC+r8OpNfIN01W5LRKfzcLCtYqL/iZPStCwHh+HTWC50
ZZTXZIFvwn0a140MHiJbjJvRZumZuMH4xGyZQeYMp7siuvBE5nw7C5YcpRiPBZihdB57lsDQu82m
p0nYw22inEcDPDyrbHWA15/su9GC5+1P4EpNNnJwAWMVPKUmLwAr7dr0KuuUNZnFMqCPSFkk6cnv
4FsOsCYpt/tGYpDHUOvTpDgH41xGksm9NTtNGFYO4oJtXBCeoG9WbsXQanw2y8J2dMrXJA5pkGgU
w9MYZphPaVDUgPY2c1uSjFsWftoMTt2gAi6vGO0+4IQUF9N3V2HEKijxyxxBFUIPDc8IuXmEucYP
VAdfju7ms11ftF+LIzHRL116rMj1y1RF3pNnhi9YlJprkELkHU0YX7TOcjhSGGdE4+IUHxuYTymi
i5uWj8RF/FUKRL5V3HBhYe76eBR4UeKXlmQrEhZ7/26y3p2MUJ7fZMcws/1zXY1iFQfNC+MGjRmI
wkgxW3f8sNupuvT8nDZz0fxMQFSwEWnIRn8aYHG7kzPsbACElz9/RCZmdLRFcI59yoVDbpr193vL
Iu6ijkhu5zTM7i0YeTsl8A0NU/hu0e229nyKdp3U/ZqRL1YVJda6EwwRrOxWIBzdA7xtmCU98yGL
fIYZHyuyJT6dbjhNXTtfjNi+JaEnDlPCfTjhN5XAjzivzkTg7HYbGBX9AbziQXKt8MXAeiOqaWeO
8sIT8pZxn+Ca6fyjNdjT1TWbHxT7TZu5s3y0CmjG4ThgD4a0Z3IcdWvITHqKizPMPYKeWlxl5PET
5oTy6Fin23Imh8hdYOF4ze9hJh5VKC91WaizqT39IENaDlQbfygT94BNPccBZ9CXG9nAs8b0pwAb
n2IG2MazDq4ZHoAcmHegmo/MyF85k5IfzAKHM9k6sApIUn5wTjJPbeCoLRgQXBBNGrS7oYgpU+Q5
+25j7daObbwV7vw85Rk2W3ekUKFHECn5abjorOcbDvoa9GB7tFWUrtPRgEMzLwNx0p8U6ukFCy4O
GtyxVe+vVe+1+zH8DausIJ83f+cVCRbPQqb40z0T+TAOoCzAMTlYGd5wbiUafwhuTaCsQHZPZdn0
p76bRj7TAD9y8D0FPi4GJqGNrseUQkxRHwareaathQnR8bh23OHNAkG7K5zxSKE0YYGkaHEZh7cJ
KyJdg4jqtMq5N8c1iCHjStw0DberDH5cnLzrCEt85JfEhXnfN2fesnLDeaTbEdacQ/+YTTHRKHp1
92psDxB5xtMYty+qDPt9XPnzebZvymNe8HzV7Zupjs5DVYGGC/muCZa2y7ps21AtvaIBo3lotD9x
1hzfOlfc5/30GrXj1vIZfWP92onkqmcXeVCOWzlkT0kCm1Y5IHln5LiVf0ilk2ERpGKxH36UcAnX
jcVzxBuwZeryqUbJ2vRDkLNSJGBEhTYyfFZ+auCobBE5tDmkQIUc8bj7zdcCXATieg9MetdLeZ5C
92fJxbFeXkzKcBfkAP8dCnQihq8VYIdbYYc3pT1wo2pljzS8+p09XpqufINFfz/OS+WbdoEYxkF9
EB12c7EUYzeV+ULPjbrR53Lt8By6y5TbXrqqI2a0hCuBHGeH0MgiYpWbGd8QrqC0a37nTZ/vinhB
6IbdsRvjO85w4TVS2lhZSPgDDeUnS89fdQF0v9QIjG0ckQNC7omBU6qo/awGhMLaO5uZ/KET972M
j82Q+ft4xP+lG+CrjWdeMwW0O4XXQzzxK/LYNqRF9eL0HKiasn8Mhig60i1wpWZqQ62yv0tK26ca
iJ6FetposRxP+lfFe9K5jHwDjhM1yluhwnevFZDi44C9+pB8GTq6ySWS2mR+udPJzJg9P1Smw3K2
I+lsV6Sbc2SjkZavtWvyXEZBjnfUm1cb5l4aSwbui1VYykf02wVu8GA0PAuYJiUTBt+t2QcJFVUg
LVtS9Gw5NpNAieEXDAn3dIb/3FIbKjsQrtE5xtL1H/yHauAU44LKKz8wCT44bVyuIo8VZmXtB3c8
AsQ9BO21LZJL+7T37QEjD8nycjzFURyu8tN4lxuAEgRH6rmffojMekuo1XHIYtV+d6dhk5vzbyfG
PG+kz/acPTcREOr/MB0U0qbwOFpHkkUemnFde7fArk5Dnj6nLApF7l47yJ9/eQ3/Wz77/x8H/d8N
9P/5P6j0zMFT+f922a9/FD+r7+TH3y32y//jL4e9Zcp/eEJCZ2Iv4Lh/zPJ/EefwA/2DmwAeG2Az
i/UeC+7/Ac55/tKS5riBD1/Ow9D4vx32lvkPx8Q5gCEfP6MnpfzvOOydf/H6+CyOgO4EkIIY+G37
jwf7b6YkQevUjEFCw8HuGd5YrVGJ9DzCjb8jN1wd2bOycWUdAJgib49RRzuy96dhwqwOqnH9g2GF
FCb6A01WaBeboIUXXY/Fgwu2fTVq8o/Am/mHZoQnjNf9PulwLVTl/F6NmX7pXJiZgQUylvvvecgi
qPK+RDQre4oDUq9hePCONlUJe8dimizxou6dNsRNGms26dWBjLP1bxyj7mKa/ZupdnlbpO2ZwAAF
KL7gTzDhb28LCCD2bA0Cvzbdq3LY3yQS/LHpUJlkM1SvcwpDVi1n8k0z0Kf5572qzMk9W8wFeyoN
3/spPkVmfU/k1YBqgBOh0NVbshhd2lyd6oRVu0P8CZC2ddV0akKvD5JdaMVA4zMUAh0WF8REdiM4
I/aiaYhHaZC+BZ8jAn9cbouKg5rdTz8n5WN4HIz3PjBy0Pv93egaR0CGR2qx3U0gaFHQ0a/ZSGgP
mqsjyM8XT87ZnR7lv3Ht/wsajneBt85dyIqBKQJb/CtkjU+kMVloq4NDsPUskL1ZNK3jHLQFW+N6
bUe4sTxfMziVU7+bwarUHD5LQ/yw8wSQTNlfLPrS12h7LwFMiavvESyeWNFxEVO4y+9cLmQdw2BO
5Q+f3m4e9xFGso1mVfRvcFD/DFlbfh/X8flmOJincO39q3c4NxdHXmy1B7n8ZG9MDo2nqBgXCCCK
ctQiAs5QuAx2qreuf7uR/F/M3dZCcPvn6xDDlscAx3vlWpji/tkGp0XXaSZ7fWgXixNoY3EqdP5c
Lh/8nwtnmt97mtU2rGBZGCap8xDpgOapsGoOLFF/Y7Qsj5ghdoZh9JeyoUOtxD//77hI//U2wstc
ihHAVtI67/3L6wxTbJrlzOvkjaIFajDw9RP3ihtvlZMRPMcapoH0Jz5nVbU7qyhuk/NvvfA2h/H/
8oYFDj4FTwofg7Mr7X9+w7w6d6jGyIfDGOUIWYwfEOANhMxNN0Kr5Cp84LSDit6NJ88ioExd9S/V
E3tJLfdquPoWZexuU6wjbPjpJMj6cNMIXCpeqt5LeUydfGfL6TOusCJbTS3ZOw+7QprHyujfKWG4
R5i+6w0JD9OHnsA5o/Aon82BU+J5ceK7sXwx59A913XeH1tcx0WlfXRckAdYBSRMgvbN69NowUZB
lIzSF3C+ZJNSPZygrQ8ndKzhVNNQvlQxc6YCyVFs6xlHhDRkfe0IOLTYSVuzqGhdbIZNKj0LM1DV
bAhu22/CnYg9Ad6jCkTuJxHTHTAb2apFvbzHUOGuMD4zAccO47lr9jvMMNkuBIc5Fe0Zvmr6GExD
hI5OYwCPPrpKKL8LOjbds/5NmOTmePHDzH3+mJnOI/10DzazLeMa9rjUrD8KBZmvTEbM76Ap3Z8k
4clkBK3NzQHnRcW1ui58ONmzZcQblBbquGPXAZMCtT9OcS+H2NjJ+jS72Sn7tbCy7TiGtFC09sWP
a/o5INikGUOjqFlBkHw36RHHsoq0JBAWfeZM8dvJ7QZvXvSotP7kwZZSKo8rN+nA9+bIBqy9AXju
Y9rXtz0V3eGEc90MjceE386RtykMHo1A3KQN1ytfmsMTzP3AhbiVO/SkYKFcGbll30ft2hvR6que
ZHQQtm9TisCUDuqX2XQ/WglrHYHjGHB6Xosa7kSsiFVSv8daxoqulbnAST3nLWn2tpiCaxrVpBMC
wDqWUFdjruutLoybozlKCYWiD3LSsa0XYbUvuFTuxrw+hPpniHm4CNC8O6uO6b2mTyTsEUSPqojv
C3c69C6L5ULjO/O6FsT84GwdL6e2h34QGFU/fHuU+9D0Pg1WtaS9N0pzDp7tB6ubLrGhPuYgoBTI
SADWDuWLWw/dPo22RhnfQf9ANAtyBtb2s5vqZ+qZFj9IoDdj5jxpr6ODj6YG2qDoUGdDF8MIB6fZ
z+GFP6qzLOOdkxqfJgdtUAdCc3228UOfxs4+tHHpSDuvV0GgrFMYD59D31b3IN9hqBEs6rySNiOE
D4Cd0+eU2IBvInDTdF5WK5G6D003naX13fMcXZmFMfOFQN+IqX5qqqDDY2nAsbLyfJc5ljpkeRRy
NoSn4bfufaSGfDuRkS+NBhtsbF1dL9d3Jt5unGrdCucMSEUxvaLC06piVJew4HUFRZQDhxHxqm7k
m9NXXJj4YMHQs+LnJZWD11+9IjibY04+x8cJCaAkJFyypvuFbXE3HqtS/zSCodm1KQXfU5Slq/g4
AWIpJhqAONHwSAhB64wra3TxH2TJzunrrzSufrVphHTHrSqPcVkrc353x+rNSXTBEhEHbu25/adx
pPQVCxVnyXJqsAVEKtvFjvUxWubIdiB9zYL8txuzn+4dk15BH1/FNFunoXI7XpQiocdxPAxD9ZaZ
6j2GmUOlebMxi8Lb+1V/oVt7bccmzc6+RZY7SOortjyo52S/xTx86ybOMZSaj97S3p72QL4yp3vr
AUywCsyitd+KS8jBmVbz7CBTdUeJoF7rd/JZ8SZhI7sLadZacT8XfIKE6CV+grXdLyaVKvtMGWPL
TsSPIr8Gk9WfMUHjD124eo+mqfJt0YQIhaKn12+myUtl9JotCzYtWchNZcZOtO2/qxDjSWGalFvK
T3wPRWq/t9NgcFdDGMVRuWp1Aiwvekzs8klWxou0EmghvyJcf1luKJBFyEwRqz3R25jPTPVIrSh7
YjekZJVqUf43ReZjTNyKXhyV77CS9nJL2Fxv9Uxjd+5Cqyq+GD3h3FfV1dOI0ZSPluvBeNQAR1aE
BvSmT62DMjIMvRFKqqHkhY7OmawqJeLuVB95Vqq9ZabnNgvmTSg4KNtBd01lFW1JxfIczJcv8oBR
O931no/lI3PpPPCjtzFouHtSOx9tzV6Np2kbyqTaGz1ZcaPGkzmzXMIYTJkCs4oZvaSIgW6Xv5pS
3mQd3oog/NGoKxuh9BDO3icxtWNQBvkDz4Zt27fEzCJ4JlrRwkgzyCa+pxyQL2Y9ffs1jL0cwAYM
vx+tphFj6gFKda6kyiVmv2iVwS+ToChcHTz5DoW6dBpnYAPmDSrCXTH6zeGhaDqb8h8utv7kDhYP
PBL8rFJfDcGTJ4jye1tiV29qUax8Qz+7nr7E1NbANQjfG4m+U9oXiP0mTqgtSdFtk5fuHqgEFOqS
+HDjArconE0eORS6DOXR6OXNsacBBlT1kE1fujbk+0yv+cZygU8lLUVjSBLtjIE2TcVKihmVMYwv
+MPUzpfxU9WM6ir8jRsMpKHaUmEihSjWsXLeUcfbY+maWlJK5rgGUjLXwWfstmrvlCb1uB5ce4ty
CrULKlvcRbnFRi2eX3rwVoGbvskaloHjeupo5VFxqejbRSflsuYC0MfKIrTcegViXyXOKZWH6yLy
lpvofuhx3lb0/60poL2MNOHdDT3LZrfz+GgdcCai6NxzP8yUZ0/lZ1LPCWTxPrzLa/KWGRQyIhBU
eQL33xQdzhdlfQWx+9lRSLkvTK7YMqLFMdBMTcNYf+V4jjOZxNhiT5XAghLP/jo12hBBUB4ncyTq
6Xcv/kCPmy8bioIWL6NF0+vG7NxuTafaoclcrsfZhimYssYend/pyAMu87xPO82P6I1kd2hiwdKA
6yvIy0eZ+xXadMy2KueEXA+/MSk9+IJbVY1TVclPa+yuhWGcu6ie9qrLySgTVFg1VrTPLYpyKGdt
X6k2/0SGWzFwGXdJaiBv+X2+7wbGipG1Tp3ePODBQZSwgOWYjLM1flECQ2UYmN/YnW6Di/90rp+M
aMIoVZefysjhNKC0Bo444AKWxOadsR0OLrjaletGH8FonwJF9NkMn4t8pv5wwnyp+EoG0s7AJfr4
QRaFPEqOc4wnrJSVXlWdeI04Aqx9K370WXkLZ3pPGVQmzYdR/ybk9Ka8Ll4PnbwzFcw7aUNs8qyH
xmzuY198pgPFZ4QUq+SbiOMvywk/NM4LHlmI33SwNid2bt/zXC24Rc6NZQWquMRYpAA2sYwTbMix
GZc0pvThb6NQX2anP+APjqs/z4gp1icrHTA9sa3KXXfcht50trBZrJxxuLKbxcKIiokQyLDaxPdB
Ef8K53vDGu6LsvtJvVy4MRD98POSrXNH9rvuAGkWaHRMactrE5zjvnzRKa2rTums3Sr/4sw/+e6j
xsXCQQObdIY3tvG4sFrkHWa14FwppD7DpHkWATNzQZ3iyTGg1BxZL1PLWzbt2Z2ze7Nhmz1UqKaV
2qe1eoJSntDk1N2ahPJOQ3zPfbPJ3eGEn+fFZBOEjgyZOKSWg44VIE30YbmMGKvexxGUReOD688g
T0MepI6PUciwzl3lcN/022sSBQ9WUBQ4qjFZJrn7EIfzuR/l3dRMP0O2Dclo3nJn+GkSEexnXNBB
MJ4aGCaSeMbJ4ggMMTMjGxb3MIqJFHAL+QMVMiXgQubMLv3QxYgvK7iTtn+xUvvBC0CHVBWPUb4D
v5lJ8aF2zSXznAcKLfVmNsgeltldF6SAEPPhPjIs7gO+/ICQxqKuJj0qMAGwi8omXH14/qeKH9WD
YCXBCEw1IJIR0ZxS9P2NrRvYwrGs+fIwXMZt+dzmGoMAh9WnzgGs2vYEkogHrck5cpwY+OzwBBMT
suNDQI+iR+P1QCmmnzmcGCap0HKcjeXk7LXLgq3rwt8Lgq88GuxD+T2FCfn/pcXcTH/RIckxafCI
23YCAjnJkqY3zI2K/aMr9LmhwOwyBeCRyjHb2B6QMx57baqzlTdhvR8ica6EmXMT80+avwM2S9Nc
X/fkR2ZIOhsjBvcyRr6/9V02l86QuWsFla3juq8xMLDukb9z2bBzo/7aGSFsi9J4MoHrHRTHA3b0
tylq3rI6vqbcX0Hq+uy0y3cxPZPbb3Z+rk8C6PLWpLYqmbeZl37TpQpMlIYhzEEJEB9gRT45oa3R
dZfAyttT4JLXC2mrze1g3dVJzX44JWLunIJIoJLnV4LiFFPPGaQoB3xjNc8/K34Auul+Gsxb1IWA
Lq3hzK2Rpc/Mv515LvSiVm9L1790pVWvBzN71cnUrCAWUR3gu/mq9PrjNAzTTor0wR/nN+1bPsAj
E0tVz0q9nh+Kk4cKFqggwfoT1SfA1jxvPFrMrW3V2PJozXpa+ZrEaN9jZeH2NQs6AisscLQlXo2m
Mk79xBTveOz1iGLn67xJhk1R5me7Kb7TECskH+HRs6M9aa87w21eXJJWWXCz6cdeR+lFCq/dUIV9
5J7HX8SIp5irTGXKk9Vyq7WHB47aT3Ag4FuRigK9Y91svPTYG+gs6hftIWmb8anEDvCETR1PQUKl
bklGWAC4aHBaHYPKR/rLx2wrK9JVmAI2ylRqlxRefbZky9I4AEpqO0Z5qCkyfRirjlxAFJ5Itpxb
2zgN9UBswfS8TeKbIJ7dmGLDRVSYKQcu6HPyZ7sg+gRrtkzHE12PM65x+SPCErBjDwrats/GvfLo
wLbnDumSxzRNBDzfOtu7hAvrtOnH+sBu7Evl3Dczi65P31KXwtTtIe6KCxBjohCsUtdFmD0VPRg0
RYUHj+II9Bxtm5wiSiHEfW32z3n1XgUxBXaFRS8VWfrTXIw3R4VXhFtz49lLGBMldBj9CO52L59s
y7wjnIXKpvN9MrkXsfgxuoScUimHA2ViC+8Wm7FE5Nhik9gh1OSrbmAUrifrzRu5/408gDqkwbWd
EIoL0bh1YOHupfLETnz6LZKjUfCRuQkNz1EabukbIj9RV0uH0HdpynBTaLVTtnFXWFhfx/ELo/c6
M1oA0D5FiM/eZNLsngPhH1XV7TC1Rnx9fjsKb17SEiO0IfDZPFJwH9trw1lgVzYTe14an8JsHlGk
oe3VZMuKNh03Af7BZfv3LKLDgGuOkyC4Um8+hShlxJLFTRR9uEto0qrJKqE2s22LmvolFmQyqDql
E6subtKguzaLwk+FGD74wj8JqBxNm3zwjcSWGHrdxh5EiUYGhdU0+kOcuC+qGIbNbPasuI3pWUvv
zEmGu6lGKWsZvJuQsF1bm8HakWBAvJR1ZZHzFnOzZ4xFKF6NjbNrCQhwmMtscqjua9A7ix3DwK1V
wu6OO9YZNOHd5igF85ddEkqkVzg4H5bjGo8T+5ibGYu4GPe0ac8Xq6Y9vsmplneG5r4sjW3vL89e
vzX3Ia7RtWflLD5/FZZwDz6akqBmu50sxPrkIW1Rb6JBwg+e6x/2l2NydeTpcJyD8kRooeXXxYng
GJj8yrSgvF15H7E9qxNdVrjS6yWEO3KwQZuJOfQcGVUNwtaNZo9LaW6bUSbHxXCXDml3iCPCfG3c
b426gRdch3d9ExZ77TB3llVykknBhrP+aAK62StTEjelMsyE61WiCuRFuJbmNehwIueCgVeo+UcH
UQclUTP5YmPg3qBXoyOfC2rMdNT/SHLqx1gc4Iezcyhuomd1K8rfwkgXMrz9WHAS2iCW9WRKgq9G
LwGX2AN64i/E6trfTdQWQv3uLfUeOWa31sP0Gs82N4mnYqLurqcfZgOB7ujIoQLxJ14sTfrXmhx2
7+JW5q2zFWH5m31xFU4PEQj2wY6gJ1o4LohMHdqe6EPPlLf1jeDaeHA0c0/vDcM92SZ8+kqgxPH8
Naeu2Zp1HuCxjU58e6+Uo8o7XZk/fYU1rsvhbRK/WhGk5qbJkLGZUpuCtJCAAAdBbAnONZvEETfQ
oqlC447xY6b4VmH+xdumKL7yvgh2nhESvCg1PBxmCQxWAD6XERaOR+61BzK1F2PWG/Btz3OJvop3
jMffIYx9Buyax0hZIwr3k9q5VV9vFvZaPQKXwNIe07iDmQzrpSGeG/g8onFwFGS/9ITjuDf4a+sp
NDtM5ElD67kSHTNMsrU6+ew4GXIw5Tys3fe+aH+2lbvzRPAuYzDEptgVLedjneYIw8NMYt6lFpqu
to090dfXzP6Lk2ZwtTBMrAUFe3/VFgZGcN9P6c9BIr5CBnIOYiR/JIfpIxvjHU5zhXxWPOZz/kiK
iYYkNz+P9TXz2GpXGuKwH2NWCvmpJbffsMMJYY3BiM6TKqrw4mfXdplDpvTqF71xiJVl8o5RR0L1
g+HbLcMT3lCOZNDPOSllAT8d5MzE98SY1r42P7h2XNacYcQdBlUOf1yWH+q4vopsJFgYZAQd86Wn
mzQJ2YWNradja7fV0ngwnwwofTla0aryJGMgGbPHXA6gTZ35Ok/Yp1pMeBSZdxXDZs6gGZVP/UCl
vWwmCA4tyOo2xyDotZjWh/xHFBe4rHR4hwqQrszKeWKp/yI4tW0ZNND1447OLeoEvOhkVMs8im1m
i1WUSaSVjDDkjgflcUpYfMb04q2RFdr1wK4KU5s4cXN8Kq1pjWD+a7Kyq08ttzHGe4BWfKWNR3uu
slU59zcNIHHd2TioYF1+TdGJGuGze0g6i0EMWCeY+qvn6l8oC9XataaOE2VbP3XiTLVnggbP1DVD
k6MiNuXEw1Ab8JJWUuvsDvmKioe0JA5O14M+ZfBVd6Nwvj0XwLtu+ZmutNZJD33alSCHLPsFNtpX
IPtdkfl3YT1Cmz6OKqhQ4Ci9djBB46kNofOHWHLpUe6YaBD181+eCDHhVL8SJrO9ils8QCtPOU9U
fmm0XstZVSZ0VPcUpBo3qIIv3TLWWF4GKt5HGLBLArcmRnuqpdfKfKzE1B+JbuOr9sG8+H0qmWHq
YwvCdA/KbaH2P2LPfAKjHm/CARaczrrx0HBFTkO/VwnwuIHl4qYbOIpPwyGin93ufNJOyT7iChSB
YZ7TeS8xoV5gTfLJmS/AcuH7G5qSgBBLIGYmIloWXSLzbQGTUsTCqGJQ7+iX9I4Kthcze0Icb0Dy
QodIFbXAGaMd9ccVuWfcoZ56tBOONRi/pyMedWRbdgtZ029Hrqbepzk0Vlz5YQAdYtZ45/u0e1Zw
kU7UKM4sTzgvJrzeZiSD6E3p4zTPLllN79FK5C+lxX2FG4Xbn/eRqnFL91B/sO3hpMscYZ+EnZ7w
fpqstsiiPoVO8hZ6iFOjf56Jk5xHBeYt1d2RFm9x8MfmKY1oVmjR2BOAmNfWxOdaNS0lOHR2+Sqv
tsKETMtM36kWVzOWuDXfDL0zZvJTbKbpEDbQNCXtqZXsi3OcEifkHjEuWTnUrCVknACyb5qXnLBJ
kH67mR9gB7PrDSADOjCN3GRrV2AiNvkd+iExsPW5bIGmcBeFuKIO7Bc++yCdbhDoJPLPoU/zcasw
K65zJc5exlyi1ESwOrjnIq9XruLejEU6W3c5G9ICK5HVlhmmTWihOWTPVS/FhccDUcTgUNMdvXK4
C4YxNKpccff3YPXMvtz14JihhUpGK4crGJ80nCLv6AeC0I//iylkAnueBZtQlxO7wdbaGD5A/C5j
+LUoHtYjb3gNEY/ppl+Xc97wknAZcZTZJJwU7AYYhywOCSutXTaY9531WipWLwnr8HWZ0q4bgtsO
INY4jYPgwoUgvfJdjyAjyl1eGfEbHP2Huit+j6My32g0cumpjl6hzlLUUY4VRophj8e3OeWZdROB
ekzL99AZn0uaQLd5S8ep35snE/VbOoOBbyR6rizaG7rmF6Owg1V1C5SiekhsFmAGFDTyUgMqfzch
csDSL/hsqACgwF1O8bsc5lOGHfZgDigB2s3S3SAbTabCx0TmYaiukUGMAGh83GQbxfllXSb+i7KP
dtj16yG++WPeLxE+ye+c70druGF12JRB+9iiWia49xnxXOwIqATWXD16inWDYOdnaYkyWcCKnSBT
JXH2HI9UhYCjIpXq4rS0BMqrz8VsGQ9OzalYAals56s7Ah3zu8y4ixqBzNygv4YuKfwKubNIHyLF
QUJZe9vUYDkAhbX84uvE9ij9cA6E+dkzGVN2FKn4YVrTZaryd7LLb/2SFRFyWEtPsBgAlIGAF1EM
mxOcwB7PeXrsmpXJtPi2THQi5Ik3dOoSPrg1v1CcxNs+L18Gwvn0xTy7cRfum6S54S/EN9rguO28
fktU+zlvB0p5U33GOb7lO8cXpSLRhZ31rG2HVB1PEMvqsu2w+AvZV1EOXrp8e9FsShP9tp+qDyP+
CHKiGE6QvedZyvdWkjmvu/ISBJELLI2XUbtiZiTKMSIZ8btfA7jW6FojDj9AGDuvtl6LoCPUkBiY
o9+HjrinGNQ3cfg7UdLDMDOE/AVpbLRx7gWtNKxGNl5wjJaTdTIwFgtz3BUI8Ji3BcYCH0M3FSH5
QQNI9K3fiJ31KZjuLQu9uaydS2jP+zny6I3xooHaCGLqTm9f4uI9MfJTNE3WJp9pwu2JeVe9/VNg
rqVDB5mDbc+69odDkgPXN8pIrP0UmN//Yu88lhxn0iz7Lr1HGYQDDix6Q00GGVpvYBGRmQ44tHbg
6ecwx6yreqZnzHrfu6r8MyMoAMcn7j2Xn4WzLPoIuvDb9+QVPfYmGJDYPSbkxh/3lY4V3l7zGs3W
eq7x2BskZquMdl4xgpzjmEVi+ybI1FX5eKl6QB7KJQkoTZluTGYZDygpWQ0NXLPDAjdiYcu8D1xL
rUkT3s5ObN9B7DirYKouV4NCbc93lc9DnvrWkihhnBI56dI/Nm506kdCNrtEMAPzK/ggU3CQFaRp
QOHv6WDnq1b1YP/7xx6Z8X6gcFu72npqpLV2ZmgbvlOHZHWLdWIUt09h/C0Q4QwirLlzvKInt+Y9
ykYoE1Y2Mtci0LhtPWBtmJ2KAZ+C8Dr6S40SAvGnlH+D8CjvPAYmCYjkBdPganBnuDkwgFg/s/3f
CjZkN8ztoIBGXyQGcLLXRboVVoGIieG+iTE4ya7LGNJiHIgd0sKxCuG1F4woZHpiZtvvamcEDtSb
ABazIDdO2b8ThiY4MKaeBMAZPVncfJj4tp31Rz2FhER3jzJkeuw2CE8mjIAjkd2UgaQo+gHK+zhb
+3RfzMuaaeulS7fSEf93wW8kzfC1EDs4AP4gJAzQHeEO9laJMiPUiUwA5qMOCRjkSxQc/IYEdRBJ
8NbYjhfpB1eBt/blVK+aHM78CIB6GcK3kM+ft+x2+YNi0kvL5p3h96SifcDP+RYkP3mfWcckZQ1q
Fc86rN6TODipeleoeEO6HkerS7DNlUS0HtNrG4u7q2CxTh5OOJ3t5DYypb3P5mpHL97dRKGhrlNf
4zUmJ4X5vZHB/AikEbW8/2BS3oXZsgO5ACB71Y/jgBUzMS9p2GGGmCOW1zx+V9gM2k3FjbYO0B5E
GGLXjjSvvcuSHUYCRUIW7yag5auCaTsm/G6T1FR5ONIgDXjJ1wJSOeesmHqu+jSkMoa9jjtplXUW
fy0t0fpaAgdx4Z2btnxugGxuAwipfK/LrhdufPCpELrA+SiZPGxNpcM9PYRzsApkT5M1vpZJNVz3
hv4mFs3tctWu27RwEcmqx7ylmwhHpIJlJ44EYW/9ud3PJFxs/MZ+U5isaULI8iEtcavdcuEv99be
iZ17tIK/ge6zUChY6KVRshsn5xdQMJYhBTFocQITKo4ZLC2zuik9c2+F1UPWj9zcRD75NBrA5si6
wjKjq5wb31PfGfaK05LI14WS1xvNcLDZy1A7wnuoc2/EcGt/V/awd4APHsKyOiGCoqFHoFGDjt/F
ELakHZljJ5k4yDLcldh6Vi2O1z2O/88K2bRnT8O5YKRXwQvAE7zRQ//LHky8gbPG57qI9dyzOqN1
5PNc6rPSFcdw4YPPZNlVOfdd0BpEVxYgERtkwF+FUwVpt5jJvIvx2zt+81kk84nkpmiT+uYw9PD1
cNaeB0+zMDAMaJWYWDlwNWWK7UmCZr4sgwssDACo2eesOTLaAY5Yo6W9p2vYAO16sIRGzM2AyJ1G
HNPQvY6IRul92m1pht/eKMtdN5RbJ/BIfLuyyxw5sPFKu3tLcJ1TPcxDwPiyzC952UIbSuuDyaa9
bZj6eChdbjx0aMbo45x5/SFCtMi3PT5FAQF5zVTY54osFW+x18NU3gcIzvD8qnXEQmnXedGfnB0w
Iv/f3IarZTbs9FVm3dSKSXof7UeBuhIpwAfAJt5ZkQOwVa8lXUaQ2PPaXlw+e7oDf9A/oaoDVsI8
UUqJ7t6H8Dtx/QLjm3mSEYdXaRwj6Uy92f3kXPd7sQxoqQKVgBd9QqUA7rME7VQ0zC6wXaDk+CRq
1NnzRIros0omKoH69HqiDngiMgkctxgnrU3n+HhUI+BwyWDje/A1wocofiDrQU6tuoYxYlPqeB0u
rJg0QMDkCpikEea+wMI+SGgj9CyqCuG+RP1MuiaOX0j1LRVyIFlqRbRvISFakt7iw+mSTzsrfi3x
1B269iEsy9t2Kvo1wanU9513bJLqGTNotc59IkyihHiMLGMuaZw/5XxHBmyA+Jdpq3RQ2cYgS/ZZ
C89ggu1wLkd+T0TV32V1sJmsK/ilr+6YlXUrOUTwRT8tj0XnLNyZTLfpmfL9wkLBW31QxAIVoTeP
jF9CnG0eZ0NiQzPso4S2JmTgyQUXrDKLg7dMM/po5Q0rvrdtZ+m7eCiZVPCBrefWitiCooMa2pjP
hzpxkaOzz45Tnr7wvD/08OIu2manV3EsyATWFJXSwerninJ1PNU1LgxME/W67+TnPNV4sNDErBvx
M8JSX7NaNeusO7Lq/opnk51C2Moe5oWNz4YxJUiKWoxp+FK+1jnyALqCbTLjVrUD8z4x5EATXfwo
7Pu49MtpU05fvXRweRC4srYZS20LJJyqO+owHikJWjanaFvA3Kmvg+2LD0+a/JhJfccYmnX22A8M
hNsdqxq18oX+qdKy33M1b2ykiNur1gRvHajvLIWagQWJAX0RUVBqtg4+8jse2kghCqhoCyojcFwj
b48NKOyGL1rNo6+T+NDCYbZG2Do6QOTkzagb2BYw7YEJrboHM2WkjymUYQKQ/dqu4qcoS7dsupcN
C1aFERTRxZQ/UcmFlyjbeqH2gHI5J6r3jxjgPFZSnikcI8OJRlFtkQTZ459cVNCabfshiBgJI9X9
YOW5kaPSTx78EzsjM65tWfjI5q3DXbtlokf2aM2zf9yyBh1W/ZiKZ8rcDQKUvSMJyGDZpbdzmF7K
cPJ2fD4XR1kMj65FjQhrgwDhCu0N22w9NcXvFB9LFFVH1gBIs2XzJ6ri1UK6BIgcycdhxxvtZe8y
tpAuoJln68V5/ptR61M7xV9oQi5F6XV7lNDo8ublNTXxvK+d9ANz0ikoCnROBWo2aV2zgDH/k/6K
5EgkL7JuvoyHs4hEs++pSl9tkeIfjhKzqTzrbgEEUk5gKJYbURdvAzA1YyqmAQmDGs//xd4QvXoN
gRGgd2fTbeZBQuff8aANA/81hEQ8CO6L9tYuEWC5xWsO5APH7QzocnROjuuCoSP+qs36fi8LRooV
R4GA1kX8gIMpLvQ3Ju3304ymp/L9n1moMyNMcyjKhUmYnw5bwTO3m+PvJrzyvdrovYaauGqiIn+N
y2PcGb0bUhcMy6zfopFigEZv3OZxuJ6Yc6890JFELSLps/hvA3D+LkVYVjWfTvptBOdtkjGFW5qT
lxcYJBP+4ZhKQJXGug00k6axe+kB+a6mqih3Mg/2uDa4V8Ms3RRuSNQ5uGBcyI+C1R1nKQsP6EVt
55BDdfAApReJovCAf8rY7W1K3XI7wNEDLuDsuI11kBylgew8k6Y8lW4ML5jeo2bzkfp0oN6ki23T
7zVO593QDMTjuGSSBTAsGmIOm7hjMues6hS41+AkV3SMe/S/XMBOqJI4SyeTfs2SkW5jGTarboou
B1lN7NNG1ikD+jwqt9l4FUwne8ZqPoYXQJ78IfIhd6NblB9QtMC+6NPo1XcDe0Psg8m5IOeqAYp8
ox346rGVHwiYWNX2lFwD38ttXce/0yWdtzbqz8hv9W6pmfbaE+lHMSuY1Uh0BUfT7K4BDdwtNQ/9
IGJlpyo6EUyX2rWpTLuA1VaJFqFMECNZF4YoI4b8kKF4yNY9ZTeKrIt4UJeyD4kxw43y5Kr8x51y
mIHdcp2Bxce4ZAInF/sLXN06GJ15pZT6sL3e2YS8WgBhqTpA4abHWGZaYDui6qHRgKTpE2HvlUyx
I8l5HzMMFE36SObvYaRiQEtrXd3wwdfsDa/o+m686dlrXX0O/QltpEDsHugrMnYXlvjM4UgEW+Si
wAwE4LxBYz0PGTfhw78qNoo3GzX9hlUfuGPipjij0V95Vnvm2+Rdtnm5RVOFTIzBIJnS47ayRLZD
eMnhJNQTAQIQm3nIpfkY3bUNSuXGroE8d9RgE1MaNF7xDcvyP0uMOOhq34gac2ewEN3lou6Jg62J
UWwK4v1iAB1l1WuAMYfKhcBg++5Df1HF4NzK9E+++NXtJPuNP7rPVuX5N9oM1yNwQBCQQqbtKoAd
kb/qc7eAm1I/N6kcCVUmXYBwV5rrrPefh9YlBP7E1wxKjweTCtE+uRAcQ7yD5ZBUl79/9+8rjVlo
3rhQuVhosUdLuTMQLK3UkFVHtiIwM3gGEC46rp3BoKVIUAz008XtUIQ3hrTOMVKPCdfeOTTDvuik
dSS0lFUgHiVhBsbuA7TSKDlBHe0fbbDUf+1YEmnDulkSfapVyIGUdMfWmX8RcBGdrInOSchy25YI
o6xSyN1fv5ZJeJhErnoLrrPvdAD5Fg0Me4qMqRaaZIryWXYgDJrNQCys4UmM8ByOjHrmX4l9guCR
GkcvT21RXt4zTCq3Y6JLtiAEJ/Q9QAIkYbxtxbjVYLpeev1g5+ljMaRmz6yTRSWzR6R7lDJdEYsz
2jZwl6wIqtmEmwrJJ/FKBUVSMtw7vfMSBeJF6iLfWwYKhQkuc5zUWzPpdts5WN9dmPs7MxbNhv29
u67Hd4cb5x51pb/rJv1jwvA8NF7ylGfLp0X/dYMz4mgXGj88zo5CZ/5DWpDI3fT5/V82Si17Uh7j
AiFBat9ioAJPLAgrUTbhEV6XH5syjlh+ArBoakGswILvdCA9EXGpRU9ClCaeib++t1Kg0OCvk36J
obbvMtzti3q3URc5f+lZnEG165yrkrcdtH55hKIBG2UuduXgNBslIr13EdfdlK6NOhfqdWnXq8JB
pFGxNhxQ96MfKq1dMrNKy/tpM8dsRvjwovu5aL8Mg/8pYujX2nwfFDy96JYj0Bru1A5odBx6tw7g
Pj+1g5PlA0D2+CkgA5inO5GkAAL6k5FzuS4Ql+Alj6/85bhDRMw4mIZS3fgsCVdV7/1eGoKpi3Kq
jv7V8zf7rNQwDx8bQxiuZ3nEMkam/mh9dLxpzo6z4fjsiOhBsI4ImNuX1s/fllFQbPvrBwpcCOeZ
X3u7Mh0//3q6oqs/0dLq1C08YbSI1ePQZnskdukROA42B7yZG9kM9VHb95yXiGJ8Tt/K6bAQOP7P
3x9sWoYnVVCZPcR5s+2xsJH3Ec37tOQh2U/5TxZQSs6aRySwYJtKZQI8OHNHpIL0PM8zB6i8EJLn
pGKluooa+vHBWoIzFH6c+mwfHaZGRxSXclUHo4Gm4JxgbuiLuNojF00KbzFnHCV+EcI3ibfMOh5H
Td3cpF9YF7NHn8xVy9BuqrjPt13TmvtShmce5Wh+RfsYVWz7/1oYY1bLDCLVoW05j8O+2JmrNzPu
eq5vMHOtvZ1JClo7rq4O0LfONs9hmBHNeFNEggCFNsJdqPyDgz5ZF+zLrEHzxynohDgAMhukbDDz
7DGwRLH2yS2+ioXmbdmOzq1gPlopd7gNILtgJxG3jHq3Th7IB67jk7pO8ebxSpvTPq+p0b+WTDqb
4np1QbcWq2SMg41VF8NR5tFXn0/3hbaBQTmKIVmOJLwW3u7vxQigEmF04m5/WVx0N8NQ7ecKTLhv
okd/YqAj01d4HFwgVpKsLFg+a3Kj7mXnu2fR9uyKkcZYExLESU3+KZ+am1SzfkSUBpkj4gqJO2s6
tDqBnS7MXeqhsuhDInJC8nK8ufuuspIOMP7I2Er/j2H7d9kzh36e69///m8/1QA+YH78rdKq/Ff7
tetipPx/O7afCXOA6tZ//d//6DfmgH//N+n/w/E9UGekiAYCZzYk/f9t2g7kPzyB7ZAJiod1Gj/3
f5i2hfMPGxeJkAQzuezQon+atr3gH4FEUIArUf7l7wf/HdP2f06zwWogpOB1ef+Ht9FSKRtDBWnd
K72vviHTvChOyjGIA+KfrBUf//KZ/BfmU/f68/5pPv3n77lGQ/2L+Vk3iafRTUd733aqe6Q6FnaG
cH4JHH9U52uawjuUdWYO9bjAcrQZ/SDxtpvk3Kgp3CWxTWgZdAyHfheEteOx00Oa1uwmPOFfum6G
25pa8ZLogbYsS+c7voraRflBOuT//z3ws66v9r96F1en6L+8C4BZYRPyDdNMqt+iZrByo/rOAp/S
uuWR9WbibyA2w7IZ58U7NfRsb11HUnfg+RK1eq8KCstmeGs9VVLRiFTrn4KDrN6T7ZjheU9aZJ+p
JKfklt5fgPdl+VzOqyG6PkEDDQwwcplwLyN4D5ISZYTkp3L6YRv0GXo4dlj9Kqy95G4ifJbxspva
93hiaBxgf/9mMzY/CtFfc6jTgI+/L1h4AihiQBviWWaIE+V3FsjO8ejLTlnYM8P5c4AcyeZcGSa+
SxpZ+pAEXUNIW9nhsgInfN9aRKiZkFysHSGU5qlvp/R19hAVt6FDIC9NjP8Kw4/+xO1DXCeZzIfX
uRfTEyt6ZQCpRQyYY2uG4RiNucRSUjkPIuiij9IR+N4I65HPTqvFJUIHdabWDeQe2wXhbIVBlKeX
0YIF0gq97cLSZSapkKm3pPKkjJfbuCShskHUbsEQuMQBMSddCeUkdV3ckF1UXBZyGTJAPsi57WJy
b0isTb+cMut2OeCsu5lj+MzPt+Q+NZH69nq77GjCemu500U/6xPUEP+DagOHP5PVc6tqlBI2xRjx
NXDqa1x6Smn12jNG+BOoPmlQj40+zZGf/kw+b/1qs5zvqxpR2brMVNetymYaN5IR62cTmPDb4gp8
IGk2QAYWVHdBGVZ3Cfw/Aa3Wpq9fWoG2mY7yUlcNkzOYjPO6sJVA4cf/smrMRbmyxScZrujAEeE0
P8Cf2NzwwdLTWZ1/ClC6XkRaeB8jYptnryMEmcV8vEXy67OU60VLCUFY9BJZ5t2BVAlT3QrOWHq8
H4ZVPkStsWGOgdD+5LVRvO4HPX+HQd2VKwbt09HUMwPz1s/vaGOi9yrWxU3YohGzwy7ZhTahG1UQ
9OceT+oZylpwsWMuDxa5zA6geurw0dFOcCObxNm0s1ugdir8e8/4wHJsK2zua2tyflrEG4/EnVfl
2YEfhVQbQq5Z6yGZnfOQhOLBWWa2apBAVfjUUsTF+6iLezSZeNt+KtLVbiwfMbtNwN86nFBGTLmJ
z/zz4JtkELyFWkOMYbazDflDawX5Ac6pcXT9CUO7vUuTtviwbZismzhp6h8qFVnv8iJvn8ZGqCMm
4+ZgdfhQmUzF6m4Qg2B8Qpp91SBgojwo7xE+8jMd24MUFGJiWtlKMzowWpqNsMLyV4Q44d6SiDuk
mKkgF1W9VLNwDm4Ztu+9n6bbwokzpEGmuANZv+znFksZDuFgixrEYuCWoP1gklFPBaHJdXMTxAhx
SvIMdoWXtdtGZ+zKIorC2rWaTxev9QMoNwQk8zKmZ2ciCqSlzv012425nQcDv9dyx19xDJEs1uB8
TZiZT2oR/TnOdX3kzrC4fKr4aAeh8ySLjBWO1Vw9KwFkOQBReORM2GHQ0Lg1N37NQl/CADLbocib
9yrtPVq8ud/aeFHfNXHBe2Dw0ftISrNcl/hDxo2plGbHGkN3ckh0WZkRGCHOWbLkAbTjkPIS3JYi
JjQDjtMyrlqQ5oz9fSAkkqttkQNr2ZLjjrEWIm6/7tOXNE6vUTpFkT6jyCjltq4ctqUMNpezNakg
QNg4m2jtzQEzkoIUNEhQRaMvlhxwVMRLHvwySLj2Q+EyrS0kqQOs1Zb0kT2v/WcCoHvA8I/VJAdT
kjKMOdsec3oEEUVx1vD8NgUBSlSBFrR1tG7Tc7SE/ReKdu+uhq59HPoUvTgQsecpls2uMlH+XHNk
V1SdJZTsOPyZLS1+5zTce2kvNDKtEaf5arEjIb77WEI720txLVqBuf9Utgcqs5y5ThZy+Pa+cKt3
4qjSe6XT9ETUUXoTtR4HLqoutJY+QRI3IHH7w1L6ehPYhcddZWHtl8bbo7zArlTo9jNLUYGDnyDs
wWOQyVfBwtM+kL7Ewodb115PWG6+UxN4XzL22qdOTN37WOKGKfARoZHpIHnsKLnEOUlL+Sejt77x
8sA/ShnUTKzgb88cMMSM0Ih9uAqFiOA/P0d0urti5JjFxJ2Hx6lvKaRj7fe4H4W8aaoaqqLFaPQh
kbLbJ7Ud3oHjLm4mW/ZXEycSmFaI+LFrtROtwwU9VC/N8ofHhmvBU7TIe5AO/SXovWqPq6jc5znQ
NidjuUZrJqcYBZjlPQ16qXZlYHNJxct4W1VQ2TdVkaDjsYIGn6ZYflM31sc84FqTDeYfQnJ8+KV9
weAStPTb1I7Fu+vTv9msj5HvQZgMF9G7qwrvBMo5zjs0LmB5SWpDtLR2vKuCOvXy6RWdtrlp3RxL
I4Acs3MTXNp06FBmKkn95Qfm7OmmOVXRkh2Yrqpvw6TpdUlQBXjM0Y+xwLZuJrs+dEsZ/kZxHl8m
OMH7YPKTM1OY7qvQbD6tSHXfTBOtw1TX5qwtjCUrtAzDY9Om+jGnQ97ICg9uapPOif859S+SEMJ9
fNVzJPASfxb/mkunrLG/KUebF4bpYwuZKuQX2uQ7+CVv0et91rDosEHFw+qshdv89Dhn3rHzi2/W
QNlWs5K47VqyP+op6B4DFZLxlbsuQDvJAtrqiLnDbBSj3c4sTJeVSHfpjM6S4Yl89CBSoxDoz60z
wlWHu75XkXEOwTSUEJWH4d63rqFv3dAcg2qJHgWSvUtajZA+GJvuOtmOJwbu9jFCCX9K86C679nX
vQY46mLc/3FyiFsIpnjt3XHrYWq5uicd54cAiOhzDP1lX6IKRV9jhnOpGu9QE/oEkL9t+7OVZ+ke
BkgWrJgBJuwuARJj246Hz0F09hq4n7dBoYcCOqgbIo7YoO2c2I9Ij4zYyAYwNeZVy26UDNIgiG/d
UsQPI0kiK3KyrvkMeT0e3GqRN2J02K5NdSMO3Yx+bUWPEb+LkNvRakrxNRNBsq117u3dSQbHBsra
yRWFYqlZpoc8nJvrftjt3xy/gxuioiJ7Few2PzQPsMc2QJnVs0Ldz8nI7Kqdl1M4kD8Sk/OH0KB3
o7MwLquQmgTGr5Akymw3+qE69YHPSinxIFNsQYGkwDN8R9wJ/IL1n6INg2/hht0b/o10ayjvSEeH
i/WhxqX8ypoEM2OMDmGveqv7qnWPyM8bAKmjeNv2UTRQ1A/m7NS+2DFtZiTYmXHe+MGUPBsxtCsr
6/TRKVW/Y+TRffAMyrZc/ONqTpGOB3MKYLInViIsEWEGKQNfLIhIMOZKPji9Z3Pz2mTZUkrUoII9
UX3mFvYdph0Eo4tr2lINS6YJdMwqoW3ZtFhZfWuCRgDt6Z1DM+IYQHa0PAcmx5GxtNUOO4231dHS
H+progoZkUyBwghD2kVXS/zFLldk64Wg2h83q9xbnplEUhTL8sg0uySuwAS9z2ax68nIm9Ar4ZDV
6GfZqMHjC9EfEJNiXoKiXhiUueOY7GKPYAzjFyyP4W3lzFoa0BSTM6pbGed4q/sWFayPwPxxFLb/
iBMGQUztucFHYdkZNBv2DU0o46/agoGxCjrE8kUsw3c7TXDL86i1wXMwEWZqpUiaSkIG+i6m2l3p
41pnoc1tzHaQLBDD6OdLtsRrXydeXUZeUT6cZayqY+9o9u1Q+jd6zKObFq3xSDCyNZ06OGE7UNAN
ZqTJitfwi9VBWv53mM3jA00RuUZR5OxGOLw0GAubnG2Nkv/ddpZCsaiEHXOkeVBnNafIjxukulPl
h8dxGRiDOWwFyTVxQx+RJhvycjVFwhshOmbACCDDaPR2VX0XjxGa9rgPKfmmJWamD4U5fO4DqDsb
jKooM1tZRqjQawNqlsG4JAIzqwgCB3p1TRhoR3Q4VtOpdAMtc0Tl1pN6iAWzN7tGRUy8m8E+OE7n
vbhp3j/DFdcni4r32Zd1fWKchpPJHZuSBJCAJF/8/uxvVkNJBeZU29Fmdz5lTPDd1ssR75fJtneG
8Sbus/FL6ik8p1ZV7RmVB7eZnzQ3lIcJ4rGuHy4LakNMgYW79z0zvye2Jw5joKo1WeXFbTmE/Tll
qvY2NVXwIK0C8RWIdxKq+wnZkU3btfESUR0CaPiU8b7od4B9GEIPxLXtPFQpTyhtJLFajAtUiG6L
3NbhLJZSYTuS8kPaojk2AxDvlSW1+7AEsGnQ24CXJcL6qyn9yidR3ZkYjLvxpal98v0opDEfJZ31
FLOQJRMqwVbkpn1lgVyIYX16/lzcZhrJ1KWlCQUhU8r2FCNz3kuj2o2Xuhh87WiEDZCknQE2aTtq
eOhpcppLmTDF2xuqQJxzth6gHXc6+lZdUltbelL1PCBTgkCkOn1nE711Ans13F2TC8GGUvStGnx6
f4Yky1/sNmFJnhLmsHN4Nr1AhEkPVo3TZsUCtn9Icp+dfZo4lzFh3r0em8R9j+tvmtoXbCLF77a9
7m7tvMCTGSlprxfq3Qfd9OJPpxhPoQlwC9C9IZuplGD0W6917opQsyjzW+8X1wQpe1nqzUe06tUH
B6x1jwgQhmqyxNV9VC/jw8A2ey2Kq2EFr578A5YSdX7g4VSxbPwtjVR3BAlC6gD4c0uNHXw1Vasv
w9xmDBJok19IqvN3xp4BRxRT7oF3D6ppx+aOFp22FL5ugfPyUee280DeYfowLcpw6uZEsLHkjNnQ
G+TOH43XdvDDwxl1rVIJjh+1CLgamnqbWFV/7j7bIq4n9BRDhhgDMCEAjbaHr08XdO/o3MKqJQKf
cxDLI0oOPtsPbgU8KenCzJ/vRuNQnheXODPo5P4W/3h2V4DFqrK0wBnZ+Xo9T2NNYYKL2Iu9cMfD
j0LbJzyQasSbPjMS4XYFoOkb4FiKmqgeyHcLmeJ8FI2VviQjKVXgTR324nVBPF+DbhGhaiqXFw4t
74mJUXdjKdKgl4YEuzIyZEDiffd3Tp5Zd7BgnENu4cmispoecN/GHEdCEbVghb5+1J0Vs5pdQkAZ
81jZNJ3Csj18WxKNE0f1oTB5cYFBw0Tay/03Gg/y/RT4Q6K2KrTincX0lQmNRAnqtCp99nPF3sOC
RUZlbfStlWLHxr6dxI+V1jxWDJh0RKp5nU97HebV0dgYJr2ErEZdY9FaalPeEZHln2iK1Y/th+KO
J+BMSGaMhaXiYL1GzdvR3q6b5Bt0y/XSYPbabWtaTLS+WYPewe/n+T4rp+yicnmVsLg22LdieITH
ycSowoaPxMpkMF8zlxc75H5/Oxd4RPtM8iCwuNcQJHjVYxCmgFZCnuq64AgPUk5CDg0sGrjeX33y
4DYQquV26RJydNoSOwUEIrx1S97nl5mpIX0sQqvMZsLCVxz3d/VkqcdFjzDQACGiRiRXhPtICl49
7pNbwqvSw1Cr6Pfk9QO7W7xVKMtdTqBrMsYnCyOzXTyr4Sf3qORsMPmJb0HY78b+V2jTpfOsjzWa
fbwin7kTzAfZMYjQKLX3xIOoZwAN3viJteB666NTXrusHb9yncVy1wy+wj2fSWyRcSNZslkLnJFd
PueED0fuAmU/FQOh8FhWYkQ8eWBOobIz9niWJPdWCjcfqLIa2PlL6fAOdDvyO6jVgXG1RsotrRnR
tradks7HZq9cq3TwX52o8b6yKnOf+hFzyorbgYdIROjwxbEqLbd91yZvIjRmm4eQHjAQxuoCkru+
IzG1XejAu5E9Lzf7sM5t1yMuRaaIarmdrkmT8/i8pDGprXaHM9EYsRnpoQ7NVSEGlq/nPhH+bl6E
S5Q4vxrhgN9/zmHRwwszs3eFQafvvTdg/ndy88Wzf943IzODhHy+Q5VxgIBudV6EAA/PbPQDPmN1
EOWAnCRwoS7PxM5aFAQn2KZ0dvZCqkOR9xdZSTwcjZUnWIwwWvwBEDUpBPsakpvbRC1ORQpICV+m
X8520F3PyTCw7griiU+ZENGtYVdKMGU3OZcFAUC4Dtj1vwVpNeAcm+fluSHnHtvAULyQFcR6GFvg
1nR5/Dgpvzg0JJ6Q/M1KfeXnhC8tYaR3Nsv6565K/X0YjNO9Hyf2rmqt4WQjYTBrURqPSbjdjFhr
Zs/C99IiapwKJNbiGqqDmjzQ29GgFVtlYzkjZEkUSlzDpXF9iDoBz6NY8nGXgdW/23j5812Xo3Fs
reQao9FOI4MXMlqJR0hz6yg8RCy4uKvTPKOgX1rIhm7n6D+WsU2Nvr6s3/Sw2IcUPgCnTZk2x7j1
KSkbXI+9buvDTCF7g9QcCAZv9peP04RhPmKMKrLNL0Hm1ZEaLAcv1mbPOSTJp0XO+slPXER6ucpv
sJnOj/6yiJ1DmXbqEMP9Uq1yrgx09oCxrTyEmmoY976FbxlOl57PucAuPCH4plqsgBWY3ObsnZvc
fw5zKTf0/OUPxt16MyoAHLxP7yaakuAFJ0W87wS82WEJmYuOsysunYS+Qgi8QhJNHttKhyGY9SBx
2p+Uw7ZYiRIh5ZSQuLnyRM/BM1Md4a2csngLPR/J/jBGv62URiiXVfUcXGkcddRUl6icNNd9asY1
ocdyl8fC2ruZO5JZBq6fRe/y4pJE+VxNgtSA4Cq9Ws1tR33Tyv5KjdHyu5JRfVFS1jxoeKwnNkNh
1437G6Fg9PGJ2GpDGAvyHCcpbwrL726ntHHuy57g9sWbXUzqdfjjpGQzr6JUufeB6ZHB1rrwuI9B
oVVx7CLIsIr/Rd2Z7FaOZNn2VxJvzgSNjdE4eJOr2/fq5T4hvAv2fc+vr0VFocolBVxI4E1eDgSP
zMiIK16j2bFz9l77hz50xSZHDb+0onK4pQDFkBVjsE8DBIA619JlW7gms/YJf3UBTndds6LoYce+
OsghQgzsOAR4sKYRRwYA4tGsl+aqdIt014adBxW9rBD19c5PolfcvZOI/uz2odzYvqc/6GQdEQ7d
gdZp3QKs59BWL/ZUti+qsRnh55aT7jQbHBxCKY5vUwzLzE6wOkYV/pI4G45NpeJjWEf2XQ3vaDk5
cQZTCmuh1wTTU4o5YdsMcG+UaPQ7LyfJEgetgrecTUN/Qg7ExK8TCtFe0nvDM676LFzRDzPY70r5
qGda/4NLOnKhUfPJXlWmpaiDqtllmFeOOjdAvmBt0IUhlFbr6q9D61PN5xGJWdOgAwewGWmBTPBD
i7Knw1RICYpAo0i7VTw03jcqWhpxPneGF5NhGnMrHM/LLMPGUpswXyZEWBuO6Jy/0zSPdRY4D6Vy
i8eCTOHDBJn2GvW67S9paKZ3BbatLWoEErCTTtrPZSWt6qbxxwDlU8XLc9MVzHDWNF/1u4z6wFpI
Q4X/nTX//5pq/v8Rr1y41m9j0uW35tu//h6bn7+ljM2v34r227/Ov/p/bZBh/fr2++T89f/69xBc
2Pa/XSoCaD9wyAGX/88QXFj6vxWdFwqX90NwTfzbnIewMLMFjWVH2YTMI49pgv/7f0Br/RsGusVk
3Ba2kq6w/pMx+Fsws3JckxpDhzxDwjj9w3nc/vuAt5bhWODsmNOMDPfEi01buo6CO3iMEaI4zNrI
KhP3wva7cIZQHX57Zv8wHn/HZubfb7mgwQ3TsAyT38p+N46nSRFMmenmJ4dhLRMn96Rpmtrr4JjX
SZnED1oC/QEl+ZMluA0kxmA+003+Tl1rLQ1nfDQNyC146+RxpFLY9JX2osFB3X3yOd8ikV8/J5x4
qStTNxxXKr7G35/TINGstp5XnuqMXLzFyB0NFXUVHXtUcxsFKxa/j3VmgvZMS/EAT9AGj6vCzZ8/
h/Hhc9iGLgzTRrhg6qCi3z2vpiiwJViNfjKVPpHOlWXXriXFwMjtaw6jkyERrcuWrMGTI5zvZDn2
9zqQFkyY/kmPnHXlB+1+AkK4ITA6vPUccaQ+vNILxdjrpcfCIZnyzx/6nXqAh2dbNuvLJusSXYfz
XnMxND1cYEOBLZsU4c8AFbFFK8LKxtZ9biluNm7V6Bsa+SV3Nh2xeqvn565PegRjOSDule+nEpqK
x2QuqI/012CVtlF7iz5lTSM6eczTirQlNwIuiCP6CHWYJBgbJsZQtc1zTmTgQhvK/HvBqLcDXfKD
69CSLKbLlIp8z0tiY0cYtXLjkUvWWxfubxkT0BSXKfOz24LpPm2ypPoE9C7eykP+fjQkXBjShJXP
wPqdwMJRg2eZleOdrKQn6LjTkz2ERgPmPzPWqiTUOUtN/dhnzQuitOyKWpoip4UtqHrln+p5UPvn
b+vjElPmvL4s3ZIMVpzXV/Y3zYeI/cDJGs8/T73KD4U3NptxBBJqYAmx6/Aharm+mgLgPDY2GetL
7uVXEMcePntXWVsPGZ1NEs4jHh/vll4LOF/sQMVX3SExvSR85s8fWHzYw+YPrOYLLn1t036fMzD5
FkVXEQVnFctkIz0klDV6EwxWQ0s+Ea3gnCj4G9oTzrLKO+/gut4vOAj2qtY1CqhSMCpEDgssuX6M
NFCFwdg261Y66sD19vGTj/tWecRXTs0gDOnqfFbL0p05NuG359sYw2DX/RCcM9qmpKn7R4e+9oYb
DlgDezFnsVo9JSjyXNA1pCr39cmMspsAyOh2Vrrwi2lrMXVrNLPO6c+f7l3ywN+fztBdk2PHkJb7
fkG2ZSCryTOD89CBGe6TroYPljMwQrTTLu2SZEt3HhxaITO1SmAb6mlpF/Jk6V216pnvbQ1c4Vvd
a5ZMTPBL14wuqf+1Rakz9C6nJl73Y6KfOOUY4oRlu6Kf8SIwyC0MN1Nbc7TVJ/EDc3LIb/qlv38r
y2TIJGmSUOK/U2PpRV1ZDZL9s9Nx+a2BgZ9SrdsQIW/voTxgvzQXjgoFFKHY2qXZ1dAC7SDkRMlE
9ax5455dI11h4l061aATIu5adBZM4t+0r31c+ifHrKwlUkry0ZSfHxKdiTrh6Wu3A0HixzSU4toV
+4KOCo5UexNV+vAcmI6JKJehm+eah5Gc23nmCPDO2OuuXJYiEZ+cICZVzLtH4eiKqoMdWepkH747
QTxVl7gY5nEGIdJrsJUYwth8uxJ6QBPQCE47Y9yG9OwMo5+++EROQOVstxGzxJ3RsCJ7fRDHbvTD
TeDjw2kbVAoN3hPmPDnSINLbtm1iQcZKBMmWfZP8gFpiC2jsBJ/6VyolJl0MeVc4m6vtKMpfrZ/S
6dVGeTCFfzPV0fRJBoT58aVDT8hyZltzTAd0yduXLjaZeVq+E5/7sSCCSJV0Y1ppbcfUv51aIPpG
4Zz9tM9WpM7VF5QhxSYYEoEZDTppooFBngAxL2NiVdZhU935BehX5DTQqlXNvCHE1FgYNWHyk2Pe
8CHS3SyO0yBRVcCnvkaQsIwcooowpu7OEiSGD7a3Bz+U3qe9DSVhin8aAJhXrxUNnbH/eJt0ea0t
6gKCCmzO5PkR/bbvQJnQhCxMRsElbSRGHdmD7oeHGKhOIRz7MR8wUsJ6PVrSvGbMVemoVg/e0Jzm
fEaeWQVDkAYixjWTbOgqftJQUgKcGexP1qjxYY3yUVnjVMDUzbTS32+RaexNAQais+WBQNIzPCHu
0Mg7AuEWdTtOXDs1cxNFDzgEcZV5ycpjad1ZAWly6RT8GAx/M3koBJDqSY4wzh/TJLM4FfU1UxYn
fAD/vsRPoSYsuW5SaMc/76MfC1vAALpw2G3AwfI7UMH//rSZKeGwGGV8NlV1ic0U2mnnv1R8CXtU
AGB0xCM9hf4MLHjhxrqzggDnkd/G3NEHMY8kGo1K5IATST2dOIc0S1eVFn22KOz3u8H8MR1+SF1I
HvT796II9C6N+ZhCbVqsz5h70q2qhmoVMqS74Vru3faufSwK7SYxMv9WaXNEZFVebTeD14vT46hV
iJs+eXwf6iJXsAPMFyfDYtG+/1zkXpZCpV5yJuOIi0gjurNXRwCdlPlo5QneKrfMtq6N40Slyb2K
ibUMgSssEVvgZEkq7ZMn9U7IyxHiohaWui6lcHXb4tr15gt1U2JaZdWmZytK5NpB7QrXiPkloRoH
PYvYLukCsdFj38qJVs59yCFaSChPoo8Hu0uYlpYIedEUVHhkoTiOsqb3a4Quw2TfWjhjBnterOLC
MfZVNvSLPz9SOa+4/9Xwzr8AagKqb66kpqH4Rd7+Aimhs1aF5eKMLYQzsJnhx555qRP5q+Citx69
CmCJOZgMUun/DFPPWRczyEdhdg3DqT2P5ORurNbm9MOVaDXuS+uWzb5tbbWh6dgA3G1vdNQDKCqM
CpY3yYwHDNjjBmPKsWt6QESpre/LOL+0I9bnMLXuGNUTtiixd0VGVC9LNim8Ik4D0MvYK0hip7wt
T57rP3kpaCrd0CcYH8N4Y5PFufZaE1FTVBY7bPD9Mq8l1E/ctSu0HLDeuHNuQ2G6XBk8sg+r8pQ6
7jVpY/HUl8897fvHQSpvGYta3kgbtzXGoPIrVNGjQZ57U5UVHWs7/M8XE+U+d2+guXPVqt69dk0Z
6RqZZsmZqd14E4TRczyFS4SExRrhc3bTPiLR9G9ik3cM2pSL8Hnidlk8g1DBixvgyam5uyjOK65B
YPCNPD5CQ6K+kcGSDDH6cQorjaHBL/3zOjL+aR1xOdCVS9uAk/RdAaGMIK3g4CZnO9Y9oryHXSsL
JnORtkPsKRdh6ZRnq/TW5BCDZiywTtlxs6tYgCvHtLxV63S3akmyYTmZO63/OuhB/xg6PyTnzC5X
xInqtbNu/QRyuQ7xW5il88nLID7UA7wMCIxMnr2kzfL6S/52GJZG2bZEfCWcMGgu+0E/emaCF5++
y1r4yZdar6oz/XacPhNZrt1o79OxuxhDYoEaofNod+k9hMNdHpgC1AjTpT8/ZqF/3JotR3Feu7RF
HNboHGv120fkNVKRVFF6boQBBXues9DcJz260+pF6kWMHz3jRzGmd7KqDm1Cn3IOVN52GY4iQ28Y
CsSIlktT4eeiRON2U+/KqL8KwqMM/BmXWTXocCUnrFXi5aUCvImwp2/JD6IbrlvJd4Tlv7IOkh2j
T2AaLuuKu4E7D9HUU5Xi9CvBAztaft95VXEfhEw9B6s09qFTeXuVECPNjuMcQIl+jfGY7RQT6ZUR
sbbt0Z9+ovpkKpo5Be1kJMDhd8tMmLONUb/1VK6tdOb+N+xo8R55wDGE5MwoVEenpx6clFTohNkP
Fjnf21p28ZPIeZhY6Ief6wJvNaIk7KEkGjGxne7jCIA1zS5uJOgq7kYx4jVsj0Zj+fRzULx5vfG1
GNuXtppH//wtNibkx4nHamuIgyOtv8VUWj+N0YNRKLmsMT1uDBVld30d7O0uJnLO1lxY55W10sCL
7we6EswXYS4klY8eOe4wabjZIUEFQ9Ratez6PPmkdvqnlc17SSuP6ym3zNdUvt+WzdRIJBjgFc66
4syJtVUSuUR0xMcKVhH8YCasZWpny27WNJPzvcOFba5MeahQBEfIANcTL4RLao8hy/aTVf160frt
EOLYMRXHj8txpNNkcN9VdnnOBTYlte8ESwd5/lAj0E1giEE2yeCz3pYFmEEAVFsrsjaORExHZ0hb
OBR+wCVuVW2DEdVAfYXjXe03NjJEl93QJn+DAcl+MI07JlGPn7yL7ru22+vHdnmkdER0rqXvrw+N
aXcC8fN4SgZiV8aWO1zbM4tJDIltHjYYSR8l0oxIht/Trn1AZnWOmXFvJ1cai9ps04dQJcV6mFUa
E66QW5qsX+GBjEdws84mMPr6MvXdzsppP8TKtS+VVR1fg/8cD5DELKc6WxLyRha5F3JWZ/N/Ee/Q
B3SI8wRhbLRfQrtgIerRrL2g0Q8qIUaHNGpHgOK7nsbctfGM6eQWjA3hAxyL+YckYGA1ODUgmszH
bqDjCmZaReUSKzJW8TfWl79/ROgzW+DiG2KrIBG7lkSkAX2CLq88N3YGppOltemqnVZY1a2w5WGa
feCBCnA1Aji98Rxf2zkymDZyRoikU9dsPTMP11GV7EPGdo9gz/xFkaG4nvs4rz+KuP/eQZpY8wKl
hyQLfnhpGG8yU3ZrnNTjUuGQovorpo0tCeYgseHQtROCaRPLQXbPtmFv/E63NvZoCLYTlFJdX15R
6uRkPIoXRsWMl3Lthxla14hMJxpZkXdl9P8lpNt1tBu0YEWumo1ry8dOa6tjQyKaRlztaXLp1SSl
ZHTuW9NB1txARE1AHi4N/lk4YMcecabb7gahioPt9ahTGBFt+tzsdk09PU0qEjs4QP4Jpz2EKPyt
Xd0+1k4b7sLZxqqYZ64KrfWanXAH56D3LA3fa+sb8DoxCYWecxroYC4YcXd7TfKl4SM2z68/eiTE
TvGE2jR9EkzPdqaCfuo7Xbmx0O3Gq7YXKH9b7qM9DUqsvSkwwppQ58FQ5t4I6+pZXg3XNx95DNiU
p8A9gviqsC55Nrly0C8NfYHMrPseTZOxVKajHdAFxleGiv6DyPUezdoYHSCf2nstKyHlNOzqfliR
Dd6o7EysS8PrhKeCDzQeiBMbD69/EmUEEwTnltkG94iMgnu9e7Jjx/lkz3ztebzdlejF4UijIhD0
198ftYqmquFkHruSwV0ybIMrbpxiNTJA5aJGOxZLgL7GNzwyyKQ8m+oX7sacUUWAxJNp3jit8E0o
MMhBv+QU4NaWNMZKL0C4oHv9HpPmOTNIfmb58NWAEue9TFGpPZlVHF6RTtxU5biO7cfOKdF1N2m6
TiT41E+2sY+7GHuXpTN5sixmSq9Nkt+OBt5aZAKosE9hVacHm0waMyz5ShlrctUqL4m9zjowWeHU
2Rfdbvvt6CBi/eRTvKtr2EspohTgPM5PqT4cAaxRRrrgPU85s4JL5pMAlGVwiy26ipVG2lmDnBvv
PMKjAW3kKorhzGfYh5d6T7Qe1hcL7Hw7bpPW/GQhyI+fjRkdXyiDHhq0Qhlvay5eyVoauWGfpqyh
ORtaNWgiDzvI/COFPo6+iqC3OkargcdtM1lIuyY8UTSX7gMU4wvRSeNR+uQ5KYgcUSAgjIfITUZA
smu2kDX7FKP/pjzQgG0BmKRbljm2feKoibTyy3Vai0fXbHDMo4BOi6j6y02NWzSSBTXDpJ0r4lvW
ysP2MxomPhiZbWNkhQ9mH54tNTmXZtT+im1mPRw7Lfkm8XTszfJoKa9HOIp9Iaz8X27G9pqB/fKR
UW5D35F7DKuHnGwvE1YKgngcfIPDLbcjEK+FILIh9YghCJokzxqrPZFa/nLsxfRJ5+S1BHj7MhLV
agtuGIw/6Uy8uxsZvAJFNlnaacQJcykL5Hyqqb2NamRL+lP2K7flr8AE4BDk1S8VZzDrv7IHbq2J
REdbQKg2yv6F4meMPAAKpUL+5Qa/rJB8wg41M0kwznCAw/NMcEC0UlW2xG3W3tuhOOdoubeGh0wN
ATqqnGKI4Vpw2Nam2GNTXwddQ7WETgls0uivMweHEBbeL/UYOo9TWedr2zYuAkM+iSES0qsAl4id
o9gXmQZ9sm7UheENwQaHIpQvNJ2Hm6nCuZNNo0aHsDZPpZGiGhxluah6UBIJoEoAa6W9bvLiyQXw
tnN7eUqM/hxN1t7U5dkKKxu0xEDtZnvRRsTDrnH1cmFU4/gDZRBdCl6mJnBJ6TDvdf4Zp8ruwWlV
7VXa0TYGVrpLrGi4xEFj3Qz6VibAZpReEePlKns1FdXO7xvrATTsJ/vB+9Ys+4EruIHREhV0Fj+M
Vi0Mbz61W3jGKsAb45WHcurFJtDoPJcgs06vP5wBukrRprgwNajovkeYHZQ2WC7oeQCGlDvD1NYE
DXbrYEJMju/yB/9erAmOc1QFmj49mawjyZExThLN3Ppk4d2QkWTcVNMU7TK7AepcUx9kVnmnw0vq
w047gy4kTketYt1tNh3l3jJ2++mTRyDmbeXtkifB3KKnpAxSyT9MdSFH5/Tfk/xs1xPTbqxCa1k1
CH8ABlfC1JcoIuEICh/ZihmTPJXAKAd7S3FWx0+f7M/vL/gKGwPfBCoQy2GvZhD0dhO0I10MItXy
M3wTYqCGQFsAucXGydjgpI87yb11k+fBizYQKYYDFA3bJrN0EiMNK1uiuasXUA7/MpIYWAlewK0K
SWnBrxvvwashhUFg0Gv618AcxMpuqDpUmTtXMCbAg9xjH9MfFflAwENV1cva6vCWcNc02vgkmfju
bUoQdMf0EGxASFEackvAl8a+PMOhzcJfSx3wWBnlxr6NsOeOAolgOYUo+sfwklaD+6x8kW3hzNzp
IRbgIYNlQsPTvsFSs64JzCBAjvobtS3eMs3YdSZWLbcN9qUJPr/zRH/ndpnYR1wvQ8/9JdzWe1aR
pq+18JLHUqzDPhNfbKvflKWsHolYGdgsEhPIHAeEMf8oLPDNVoKcMUwpx1rNkgtRlNrl9UcIcefS
hsi6TGcot0NzF0Mh2cmp1ddF5sJs6uydVGPCJVmr1x1X8zxuc/Sp+oRfILS3zP5J78xq1IIMq0TG
NDyWZL6GcfvgQaSKWmLhXssqn5R68iJgCxHjKWg2adZzbzSMukpuFZrbHDq/qPcYMaYFpb2zK60E
jZF11TBxYyJCb6tbwbjrYnxYIeb0Cwf5vpK4AgkcAvYI2f3Pq/T9RI9FKnQAnTY33PmoeO2e/FbL
GDkVOLfU8gzZuQTeo4q9kWHtxI9wXzhht4QgLNdY/IObqpm+eqWRrJygx8NhtF/K0U8RR0aovKLC
fI5HOolBUpcbeo7m82CTvRskA9la9RqbIsSfqdwxDC+2WlRXx/F//pTlAf+dj2bT6FkftGu6QxSM
D1nixZfJrLdZX2s3mM/idWmRP5r0IGVyy91G4eh98kTEh+pufiKmFNyvUTcYr1KD355IG9ud5/cC
DC6clGvrjodYQN9rT2aputsqKu/CoAEKoGmbGre31bXO7s9fymsP/M0+JviPy4auU0mDhXi3c1RO
MNaFV9A5K6rsNJAddcrhVMVkLIUkuxNuyA1SYITlNYOaJluXsxR/M72ncVn0cfTiRkXzSVH3vnM/
LxVhKGRW9NJeGw9v9zNBGgSR6xB0xDRAwqvG+6IICJTtQ30lA3NXs5DLELsFveVxWxljets1EziE
IVvEXneHZgXXlZoPiZk8b4a+3PoBCVG5WX5LfBXf0g9o124Pwkxzwk8eqjUPFt4+VFsix6Blj0iL
X2SuWX/7Xv3KLaepBpw6jP6XOgzFEbIuCU9NurWau5rd8vvQj/aNRlrkGePjsKR9F0WbvMkFqcG5
dnRFRWsHsvKTdI1+C2PVRPI6qid4x+EKQWqwHee/LLXuShRNfRosLborm6nf5XkDgW2SO0r09uyj
zb+HfLTohjznhsAVkOlAuM5pQi+bvNKPWFeeLDySX8Kxp+ySvB5sJjibQL6//mnExr/uhW+u/uO1
x/1NNw2GRpZknvVOSYOkeJzYwYpzj3uuHcZ873UotqdTMIK68OJmi1xLrv/GY7U06XYaWdS7PhbG
WRX2fddYwydf3cdznZka4zV0HrOE3ny9bvz+1SkC3Ry7rfFGNajG8HjzrxnVypcgUgo6gyhLPZfB
m+2uRGEdfeX4W9xxGGJoln758xP6h4WkpDOvdSoG6qz3W+YkIMDrSmvOnRWW66zoBROdPluS8zEu
az0fznnJJQWQU7XQx8Y4VnOe7VhxzQJT8jQafYR0GXDvshXoVr3yZxJ6iECgGuS5NZztovyVB360
SzsdlUCi6O7i6T17yho2tGwxPEtC0vU8OCZ9BgQHcfu+LYy1CExiDhCenAdECHngdvthtmakGF5v
zbrc1n4NVhfqy7KDyLcoOrjDoymoKbRafVaMfXjfDJ0VRI/SBe+KDuZdi3IsHOV2lGDnWjtavTOd
4Fn8sCNPP/hMnPadg7Sb9y+L9rmVJUc9Es+dg50/SYtLmDvWJ/eh93osxa5jOKCSmLQomEnvJ8l+
4DmxgzX6zK410klnXhG2rQKuqt3UZfEYc/asGu+H1ZKZFDUg1v3OClYxsv4dVq5tCirhiH/M5j1u
2y2Wg3YRx924HQvvufR9F0wnTcc/Lzbzw03a4F3kIXIfdJWiony7ayEUFygDuKP0bYqjKEnxr/gA
c5CapExKb0qjgKZd7BvDoLgh2G+RziKtSFX1zm25cmL3dohAd+/oZOq3kT/tu1mU4sdhfle31Xdo
n3Jvkw/mA9FHZgL6PR78b7iv7ijmYHIT57saysRaeGkWraDVujRu45UPm1FZRC2Ptf+JykS8G43x
VRnG/GJJ/Om2TpPj7S89YC910dA4575GZjZgDTwym7zMUJ/9qFWUa7V3zlu3O7zOiVtwrmDZ3Kr4
1pCKtO0DSrQiZdYEYvSzJtd7qSEfTjK+FqigUP9YKBPefjiGdeSmpvF0/lvC+vdGWNdkuMvRuXRk
qD2OCCW30wTDyU9oks6q2tcffivkMST85ZNV8rFgYEIhaeGZ8KBQTc+S69/PtijF6DtjMs4JytEt
7YW8l19rM685aoW9L+izg8qAPtkVYm20erdo/OQvs578ZThEgC4Svf6kjrI/XMaQ50naBNJUAgXK
+x6Q6flRbbmZOFPAa9vc9ZutGZE56YTek6g9eduKsLrUGbj4iAAEizlclgw/lMfIPlG4bbml3hX9
WN3WJkDNhuAhYAAxv1su1NYhEWBKkjuWMRjdAvMz8ybnlDVJfOwUV1xcISQg1kc/bpyNH3TuMQfu
ugkYe3PL1UCk0BIWs5QSIOFL4yCc2xoUCAsBoXLDxpxvAgc0vyN7xNsafFf+RmRqYV780vw9sIGN
yQDgV+M4hwLT75exwQIVpSr+pO76ePoxXZ/7fGxaLq00590AM4s8FGa8vWc7na7t4N7arm4cPb2a
exf2HAS4F6EgWVtMPxp2pWXtxu0+VY3/yTKzPryX5qxlhSOAS4/u7nvthmH6Vuk2tn0m+qnb9xpi
xMS0B9pX5bAsWqnOdIKw/WZlsY7jIDhw9SegpAS5TAhTtAa5Em9cDCFHVD1QaujtHnJCS4l7SOyD
RiLOzVxDleW6mtp+XXiTf7IYVaEA4Guy6+rWoxu7MKbusTaG+jbLGOZAXT/pA7WUQUttBHJ60MkX
ufRM9Rf6BEEbchG9QfdUF8QIO5N7bOvG2gx12G0i7KRL+GH2zmqs9JPHZf7DG8DVSjHgNyjiXefd
Wxn0NFYU6rQz7A9tEQPIIAIDx3L0V1XrKcMDQYpXY87T31xbNBL/WUyHad/lIbfuBo/y0EztqnO0
/WQ3T6bPsCTO2q869PBCpF+rDs50hIxnOQcFFJJOFb3cLXFqVyeQmGfzaWFtyqh7Qu6Dlo5M1E9O
p/k3eFNT0+xH/ojyyULbzV79dt8B7S1RiSrvjJo4XZdAAmK/NwC62j98IW4nY7T2WoJJ3sXvzP8+
UyujE/mRxqHlBBN9x42XMw20snaReBR29PmyGzwU2GRDteD+ECxgucbkA0wP5P+gJqQN2akmI4C5
uLci7VdqQ0j2aGFxK8TiS3ttnWVut2D/iT/5Rv/hBZDY95VFXazk/C68/X3jQtmtnGR8wfV4aTNj
PEXKYeAIWCyYqieM1upEunSKADDdFwpOCop15CciPKbMmJa+EXREgQULMQ+Chqo6KZLsH82AnFEy
Ndi9d4oOwclERLhgiE7wXws1BMWvB2i9ubMDDOe4F9F/C2Tj1FfxMYBss8SghAYkye71hui3AOfs
tRZoZdNaL18q7ynhfHiq5seiGlKDKZcPoHnMh6zjFlJFpI1/sjI+1C2oQ7knkqpDX5OS693a97tR
tUnTepxIzKc6GwNZ4uXJsSL+sS2say/LVdinJVBhWW1x1FG4hFV4wB57tnx1PxFN/6jijgxn+JKB
gM0QDf6FbNiraeGVS5XvXmCBEB9BQPzaa8Zmmwt7WXj59Ni5MNsF7P3KoTEbYaWrs+9ePX2B31HQ
DavbJWKgz5ShNKA/vA4OQ3kH9byplONY7tvlQWxPSPDBEF86Uwe8ryU/PLBgT0Fk1IgYqvFm0iOi
Ly2gYswIx7U1pOjj9dh/TgjnvekLrjN9xgtg2X12CDw3I2BPnAOsfJe8IO20L8zHYpoYrKYcp2FD
q5zEnH1vRdBntBizR9HlZ+05SIHZj1xfN1oSWuc2G5MdVPQ51taTP7WxjO9FOTI2aSaOxFqFO8d8
inLGyotEaw5UpPKpMFjXNwA0gbEnBf46GNYXt/IhQ4+EFRWh9oNCProQORycpQ35RccGfEsvfSA2
5y8f+RxnNX8o8CA5mm+vQ10NV+pGsXB7wuzNxFqx5w1fy19Frhd/EYQyezGK9QSgfJ/45WHqvf5E
JFNxbrr8y2TP+TKpqra5Pei3ZD0pelVLo5i8va1+zkJX5jkWIUNE5D0SbWQQcd/ld4EeZNdmco4o
JNuLhSJsR4OHsGKt3hp1GK3YpRFnp3FxSqNr53byqQtsdYmaBBwdylwvl8+6NjAgb4b81Nmu3A1e
WXzxcU9DVevGaws8sw8z7wy8KqKL1tQ71eb1xY6H+5SB7dqdcVf/+w01mZPtVOc/aI42rYIhiggf
cVDwS2YbVdt3Jxz7vwQZydeydddWX5okh1T5ghpD37aDUd9xklpq1Jf12Gq36ktWF8G3HJyz6rkh
O/AkiHDuiUZMEnfcpqXYGwq1XmIxZ6kGicOLEcQzm/pWTRySaOGKA7Yy7u8gcULzHumqfZ8bHKFZ
cQySeHxhn6YhPFJNvf4liVX0N5R3h2WW8SPiIVAKOoFnFhG2zkhwaegErF3ynk9pC0Ic1njwneDK
TaylzbOWWESSRgUoOXdZlnlw+/rDP8moVFeBZMUnAHTa1bkdn5QfRXsv7YkYw9G6Kw3PXL52HFUa
GzdEHNikfNnEVJSyXMO9GMpQfgFkaW9IOfc3Ki2C20amdzDzvuVNkd4SFe9dJCHSC+oNAFzNGaBH
eW+R7b7mfwI7PenVvRy6/NBU1hE9FDSfovoZReNtrtLoeSpw8fZdVx+SXutQ5g2MQ/LwF2z57sGJ
eIAoyMzSS/67USLrGS+YZ+3ZLAhe6Hk+j8Isjl2kZnnDFO6KKCSyiWVhVkRiwnyvT33pXwfREHGS
yXEVSNhlvlNYyAByIuScOpwW4RgOK7e3RlKjCdCJRtlcNAVHoR+Ki4i1CDWjDfEbMvbCMhAxiRS3
E0CPS+wN22jSioMxfsmnFyzr2hNpehW/rEXCTRx+dwe7YP41OlhMcufU5uMpL4Ev5WPeX/yBYInf
/sR88QauhXfz+gS4PZFQJZeYWbSXuJm1vAZ81skyPehsTOmYTK18xh5Ubf19ocsX9NC7WEb1pRna
+hL7V6qY8Vvl30vAmkAimbL6DDAWUGPyc+3smi6zD68SkiSH4ZbZ3o00e209eBArrUAnFSmZuDvm
921loo3pH1+vEiZt5WU82vVNqff7Im0grebkUOqsCEJHi43dZhp4lwZKWDzg1KK1ChefDYSx07XK
+2hVdnQBdVb09fXHRJKoETRno+z0nWzHB4VjHX0apLxZ8O07t4xZgq3UentRsWddbT1NthMihhtu
weMyLAy56dB4PuQh0ZIk9cT0+r/G2VnvivGQOZ23aXXtp4bzfCjr5m4KITa0mJPLEXBTzxTm1umA
ubkpuRKacDZE1/k0ZMP6GBg+X1QHmQEjFVEmbfAQpjl7vK/LHzkLm+QSOu247sEkyGIfunn4X5yd
2W7cyNaln4gAgzNvmfOcqZRkSzeE5bI5BOeZfPr+SP9odNVp1EH3DaEsHBznQEbs2Hutb61bVYu+
KyKzgE5mBEtVlcdOFN4TB2G1oVTOa0RlhHldqz9Z+7cmmYrhPKTJgSZsSn8YD6OSO2/BhHNJv6V2
p9yBK2NhK/C7sC3csUYOB9k69qqUo7PDS9ic/E7jzEJw814GsGaBfTZbc7JGihr3R0GTieoREFxi
TPE1AZxAMGwrv8vaelADTL+wNuwyVMtrMyDH3J4nTc0iU8wuxVA1L8FE7mATIuotNQaUcp5PpMb0
OrrVb0pG5Wj3ZPLNoBHsr+pH4yh3eDfhNgC+w5zf7F7xFsQ3oWpX3I7H1NKSyyIEI3zcv+X+Cd9t
S3QBbsfChXRjq1I7N8wLep9YCFmTcCWBUV7tOVChYM7zp5PpmBGgLTyR1InysfgkSw1Mmezc8TPo
WFOTR6eH5jNo8/jmFgCvzQv76hhwtFk7yEopJQfj5PcmY6uQtoxuFYDaCkECRMx+kTsE0xN4+gLl
+NoCWmJaHiNB4r8oozrcGrkuU925mwSaURyk8V9jVHhFadFIjRoLS5146TgaP5EGaic3cJK1Ekdg
JXukj5ovjfXYEMEtWGvfNcWYvDCvh7Ph9heb9NSzEtHQUwu//hiL8A3Xhnby0wSdtR2RQQjqQlvB
9XfXps25nluu+isvih3KWP0j555ZozpNL/oSM7Mcw4EgzdSEgrZoI8vTcknYV9YxqtOVWVbKRdaN
skdw/rq8mgyoX3+O8FHuzBHyZJpqPujlkviYF7BnTx/KzkfehkyULILsSKMm8iaid0xoj73RUaWs
YrA8NvayB4Qga98pjGLNrC1foBlty7LutorPuK8FmQqFgIs5viaSiA+AijCw62BPVkb4LtRaOQji
9zYmFJj/Yji0Z7n4345ihuXMzfF5cOSiB/rHzKgOGWB0ZdFec7e7gCqy3u2UCPLcgBCljiVRFrmj
AdOyAp5wKk6LpvBGt7vRS0L/Q+10capKTqVOjM5heRnV+TsoCf0tGMpnIMGF5Hn6JAohXjvwo04m
4vlNaMhwZzqp+paSak9wQmmRk+nbYfcE+2w8pE58r8bPFgSyYJchSmK5awel2BaDL1//9M8KpwBL
IqYfBbGc6NjMj9EaYIub1b5LW/8kePrInvPrkBbL0G5cpQrPnPA2hp1nr5CPYSjXlvrhm857nlXp
T5NPQWgd3glX/KqIc1FYNT77xKdpG3TDOwUG5pdOG8gd8pFLlLr1oqSKx/eovKIRCt5GWKs1DKAX
tQ3jx78fj/7Ih//2c0EdYOSqGRyfIej/cxrl+OrQIIzELNfgV62iiHH5rBCF+DaYHnxYhyC8L5wV
GxEOYmUWOnB4oeiAhrPxezbICv9Zw1DbUYtvOhmdHmVpdy1VtIWBIdpNatpkVTUV3u+46E4OYmmi
nBWnIXSryBHnOS0WS0ImaUA0t5ZE4BPz5d+a2hobnl/zOEljuktX2p4ejOlPOPLrzDk4ue+8VqaS
XKcEHIcidP+qVkBIKteOd0jfy42ZqfobAllt00r7KuDTepHd2BcdnNDFVBPaPeQLbRsGsGeepXuf
OwQnUus//Am7MWKdg5mb9U2fLynZvsbwoDCIW32kBkBOUI3hM7JhUI3FJEnaSbtXQpycFwQRHql9
n0glnR0jDWIY0XuQoC2IGWqUhNFeP26Mh9m2zT0fzeZezhfF1+sVNkzy0kY4nDjIv8Lxm+PkNQmx
Ir0VjXrqi1TsITJRakRFhe4QBsum6QRuqbxQ3p0ZjKqRnPLsHABBNXvArbdaf9vU0Pd5Bf6zy3c5
/y/XcR4K2mb1i3lXx5sjYq63TOjCsOGTprZ+jnFzj0mkJ5fRmCNogpTe+4TvkUlr/ozpwu/dVrSo
Jin3a8XVTsaE6nuAWE5saFrtan4Kj48x3op6PATW9FhksQ0E2TlP3dhrojaufViQ6Rr3yLwCn588
qzaOFccHYp7KDyO/GlKup1L7VjDb3ZpZOvwRENVjAF7LzJLjJJjFi7xPDjDgvWYAhgkg0b1PGBG2
Qw5r3xYI3PTGfI2CMCFDRu6FEgzvslTKK7vI7+UVEQ/2kX04XxU2iTMKM9zt8pMtF3oFDgZKBeBY
3eVbPxMU9QzoP+goAH+cjFfCELxSlvqxQWuzLhnx/qjK6eC7ZvLeKVUM2NpOtiPs+DVaenEoJvXD
hZ12o0NhvqODAa859XdMGZ8ib0mYw7j/odJQ8Xjc5BXWjv1MiQ00g/NQyjMj4p5oWM2+m1ll35Wq
cUmMS41dV9cEqbVheoGfPq5twx+OkTnpvIlibQy1/VFp1S5XO7SEkSbugezbzTD/FZPssAmKULvn
qWw3eaD3q6Yvq10iSnHWkFGs8saeSK6N5Euf6fmlrf2LPs+C/JYqK2yG77bLjwi3Zw6vomxUxDie
qiIYT1ohk5UVpsUaM6h/MgvXP2npFKzCIYFgVIw1bKocuVRcm8GuCzPXg+AfaQiPoKN9AHZUv3Nm
4u7z5cGAXHtjhjYd1VbLt0NB9x546+jZcqLREmU/FQ0dTtxGyksz0Fbwcx1s5cDtP7cu6OMT7JyP
zYH710Mx2R/ZX0p/lRj2unALnfip3GJqGk6rhIMf2Uh9jhoqdd5jk3FWH2ySCLV+YeXo+YAZ7gC/
AlWxZi/4VEe7XqIFHRXiNcbGcY4o3iEPVrry7gfEqf/paHT9GWrbuPeXZXG+LH+p6nDinir20bxc
lG5mnTg5+ESTzfAW0juqlSxdjno62ZOjwY3Q6O/WNPZrpcF2E2sSsTr0D6RUPtE8/KCD+GVHNBXc
pE3enKucC31DRVUe9bGJhN96Df2quUed+mmAPGZV6g71QOIX2UIfTjMaJ2iar5ADtJ9JMXz3rbq4
dlnZHsLEJ/xULZ5tWCZvbUm33Ri7AQwg5iJpm8StAs9ywBSaOq3XpCC6LnPVcwNoy3az4M9HXD4n
XXq5CorCeSCuedVMcPlhKIoT5g+ayUUSX2K2zH0eca9pfk4ZHA7faqwNnpyCmnZchPGhKPFVUNda
8wUPMDEPOepuUyDitmcRwwhaystZtDyBav7DTR1YdX4UnEQ6MQbu5b3VFWuPTFa/E21i3EPmCc1U
1QfaeXcnDqpjFvXXZcqn5v2X6Ub+1px1qP2sQ10u3fBS6/OTxnSMeXmVVcAo/J9LowYjH60sq2yH
7VL+cgMzSkUkQohg95KkTCDsQoRfqcUzFysV8q3e3S6FN4LCNxj9Vxna4m2IEPPGZJcRfBzuE21S
dvyC6hqVvhfSXzuHxKNuszD4XZjBqqmRpLpFcw3nvlcSZ+0OyY7mVYCY55Ty13Zu1lkg9/lumglm
nkquQZr9SumjnTA7mifTktaxbQavDx0ikjEIe3PwBLCXtsbD282qE2LYw6Q8ihTSQiBYg8bCGtdh
av0qVUd7Q9ChX3zf+ZXNlnNad49CmtONmInPrioHIOCRsk71hiWnzuUpZOXb/rnnmd+N3DNBcG8n
Cw8oWbrotlK01Kq5bTure4uF/IhVDul4cDMvNQr5jILqZ6yr48VAEuo1DFKPVoieexpN+KRJHJnr
Mc09aRRUdrqdPehiAKFJLRWmDO3GhsAEw8GZxAgw3MqGIDingYGomcmHlUZgWlVotlpdwsHtm/qH
3UxfAwXPi+1U5clU4ISLUHmppVBfRBCKl0LVSJGui3tiwLBX6z44lbHgtMGPSfCBDN7YktbZQNxK
RcyHZ9kTPfUlq1Ctf7e5Gx1Cs0PZn5sH2h8MUrXc+dLsfqUFZbNCSx8+/DH6Rt9wesnD/qN30/fl
m7dkU3pqEcETnCs7exySM0TXyxAExo/uyxyd8gFnL/TUioMB3pcfqQODzCEmewoo1ppZozSN+7Av
zdM4XQUM1ZvUtIasCYswMR2WWpil1sXwj0olzavrTnQ3bKE1Wzq87SYbgdGTDU4UXOsM62mcJhQm
vXUMa31aYxj3Vxk6Gm/p+0Uy/jENhjqsHGCEFH4q8FCtA8KbhZIkXEodUj7ti4j014K2/4l2QkvR
7Ud/QaIF5BrCPFRsndVeh4ZIbUNM6ze9Tu3Ky+1aWwWxwWGXxFCwfr/cEAnnOBtwamDLnjRRGpiN
+VwMMm2dljdWhqfiOuuR6pkaQqN+nC9Zlmz+1EUGstdjlhIpNHcnYT4Do05yiOvWIbcKTr1RBwa/
Bp0/VNknXLzwbEMIvSczG0NUmGh6tVVvMhffO4PQ9jIUw6oq7O3YdeJQO/oTwd9EzaaPe2H5t2WF
Z5l19mqTN0SwTcDwHGu2Q0vm1ErhZVaYrePQJQZg1qVGYjYOErdN9SPOCU6xc0K6Lp3N7/1oFx8y
UwGKmmp2cs54v7GRBb08Y8/vtnqr6RvyhNGaCCf8wkT2Alx6G8EMYNMMDobCd6W3FqKUtPkOaHwd
QN74oU65A+haGHu7iT5Mn64J2zEYazpcnePz+dKk4IvO2/5RJZyiA4GwVrG0aWdXOpZTv43vyuBw
YCRRemnHYfVKD4NUWyYWuXXnZPyXoeXq258ltagGuVueikAbyXgF/2cSzzBE5QcmqZ4kD7SkvM9d
zf/wmBQV2ybB7KAmtJ+qrrjkZKjXHpTkWedtQxKuiRLAEH9V+NdOJnyXjaPwlGSTeSh0euNjHZae
E1nqrhSEsS4X7p1yldiICHTYmm9Ydn7L3OkIHzdLD2nERDq8A4E2q5xNaqDwo1yNdv5k+CfLSfyT
M/rPaY6AcPRpj6q8flGRcwCGgnME6liclosSxpWnV0G9DnVzRf9euSwXsw35F5TA+sQv2rGIIyto
HUOilWMVV5uPau6gFmbx7kQjZwi3zc6MBoDpq+4DVi3pZHlQfFjR9Myq/oSe2j6MY8l7mys1MSUr
cjbUkzUX4NUi49fFKyTpja/R1aU1dx2mqfF0+Ia/dLGj/UZnFVLFJsn0/rJchlCNthV5cXQ+w/qZ
leTj5hHAlITG91IGTBNJoW02TXupOQfD/cvSaQRl8cOaD1dxN6lYKnhiwuYlKTTxkiRWsdMIEiZ0
SF93OlKDitPvBQNaWk/JuyDks56bHyTUMcCunqoD9r0scoZhNIw8mroqgdNZ/haOn8u/oSRK/ezy
O7mRxUuZx3y0Sck4L9AhbeVwiVIZ3rmbgjs6i2g/5sQ2o+ruDtpkflP6pj2HA5dJx7tSVVa2tfy4
PffZ2G75AdKdLflek9Y9K3goAQ7nr1Glai94xva8IetOGvql8d3qwYSx9iRqgANIgeqBs3ZjqwBv
Jtnttfn+AohSX8NII4OF3v2CjrOSMbsT+njqujhcz1tM0rfW2ai6n6kLH6ZUQLIblYOdYi4ux/nb
zkst54ydIdpSmWYoWf2mKnSW+yKvv7TB38fhMQsROHOoKsaHQbjVAb0deeNN7z6EehJ6NtFtR8CS
Fn6A21Ubpk1DGhUhF9a24/j3vXI6h2mRjWS776NVvKgnizBNDyYUIRN7wh2FcfjMkzdK2vRFA7Wy
b3IfZf5k8X/up2xFdaihN1PjvU0qyyoSh2ouKzKSNS5ujVKjCtMt3wR4ORHXj4ogoofa9+dxqa9M
Kaibp8yDyNa8hDH3EG/lrQ5apnsuLbz2f//VMKvxtGYyyU0jIG9j0IhEHRF8SoqO7QgP+SDIT35F
FflNQ772lYpy8GjSavdREgUd+0wfpJrMnQU7eyt9HLWdO7W/grryLJH1Xh8P8X4Y+8Y/GyJjtq70
w0rnZzxis3Cwxg89VpnRArEbf0c35x+WFwZf7r+3f6x5EPy37s+MQNGRts0eaEf8kw1nMCOoAaT0
NxKG6i2KbTlrVUy24i5mhyqtlWPW/bZi8nsIw04DExaqx6Lxq5Vt1Fi2QV1su3pP2KL6lRkEISXh
NxHSSU0TZaf6tG9JJNDvnPuMe8Ys0eN0dXGcit1Sj7rXMTLcnSATiEOf3PiFaF8zPQANnWUfVl0a
Gy00SsLFRXfvDN89hmYNZMSaC0/1FTVIv9ILJ3vIgtqNQYP6ZQm54rc7OOoAcVZIf4Zn9N40mHIf
zUcjo8r6K6LlHXmrTznqwcegmsUWtp2xK6pR25uDGFdLe7wijbHEADMxDt/ZqWlcHBNTn+vkxa7r
R4pq3dQeQ/kjGmT+31Si/5dfxratWeKuoj4kO/PvI/y8TSQWFObEgoi7rU4WDbT1aTzxttk429pZ
N7JKkV32a1/LPlLNnMGP/Q+o92KLOSndNnxP67Gk5uXG0d9arQXOrMqrYVQCPXC+V43eWKut3m7I
08JPVq6Ix7iILCWeQ+vObZX0GzDd/37LCfEfigyL5EoUVvAuHZTd/xQntElNgx3mGIGE88nHqXq5
K4OIxiksZpTohLFnIaKSUgaHDoTzxSGPayzDeCWLQrvU/l8Um/G6kqpyaFvOvZwMJq8se2tHJvI+
HhgKxZVYA0/vjkXnv1c8hqdJgIwUuL93VtP510q7pxHJQnHhuoiyqMNLy09WRdQ4+2VdMatXYYb9
a1V027yYmifT2mLSYULo+SzmgzhIsvvnNCd4TckcytBnr4rDc63KcN0Xbr/u1OkNqr1/iJOq26mS
nt9SaXZDXOxVdgTPAZ3iGY0DMHn+S0U76dlCRQ+WCdtDeGpj9yyDFX6rHfdD9CCU81fStdFtTi5y
Ik+Wx4aWx6UPOmtj+RGw/NI/E6Brr2VcDYcYwgU3D6oJi3AfZJcd6UmAUbZO0LmrWo0vOWOYv0w1
3snp2Rkd2odxQqCdjFcmt+FGE5G8VoypDrloWbnTfsBxo1PKtJp5Am3EKizLc6zhV2wi/aT4Gaa3
WHm1BZRvQ4+AlObdzc51dwcpcK/zzRx6I8m20FoIbU0de91rtAgIgkF27uB2+Pf7TZulX39f4kDE
cfcj/xG2imjq7w/S1NtAOeoJK+Q4Zbs+dXdjR8uI/MhVYm2KmUyaMP+VkV2c8gqnW2V+Z77qr4IA
BHSv4uTyY63cBFP6VUSGAc2i/zWCATrbbeps/9/fLbZBGL5ghJD1LtCn/8NhUGthrMRhPN70uCf4
yamj51TtXUXS86YL0Un9gYDc8LLEWk2ydVkeSp0JLUU4QQ99gtCilmN9NDib4KddxZMr8FRm4RH/
afT/8W4tbJ5YWWwGPfY/ReFRahZtZ6jiNhmSSHGtSUa8uvollqV4RYpfrNF+mcgu5J3PgyYcFRKP
SzWSsOk/2lQheww9K0RMkmLmo0SWJ5+x6X76TspyllrDf5GDMU7+z9uBREb8/Q4SVhhp/1DO9dOY
xsK31Bsch2+tn3VPt858Ugki7LUOdHbDikLYOlV9HjH3QgmkeraITNpGR2wC+nctjG5+Cui+MpLy
qQij24066Ad6/R4CHlTfFUyMYErQtM1tc9UYs33nZ9G9LYcVRvBjKtr8lXim+KzLV6lB0A3rtH3v
ddhIatrIL2wfp7qgnSOdQxa65bmPR/eei2JXK7I7Eeu4GaPGnYhSYn1OOyIs3fJbReQ3DeUuQbWF
6CbuKtJY5nk447fjwPaFVQBxlDElyg2d2wdk4e5bNumzWxzOQyR9bF4lqpb5QFMwDNlmerwbBEXA
KNPopAXV+B0jQkAq15QaONxt97a0sZpB3rPIFtuinEHsShldLQeopo5V+StM5kUMkhebbxfZ6kvl
BkCNTPsbTcl1aXd4frPK3RuW21wYX3IELdyz5sD1HDiQ3XsDEeZyziypnLPCPrpLr9RX2pOfj91p
tGhGdabCDEBAQKBB9e5ayr7yzeGFhDHhdZKJUDs3MYzPdkySm5NBGcRE+SNeBikhDTnPccroWEZs
PpNKzEOmaTkrWsLpFl0T+Y++vXIbFISFUYarkSP/PWRslFbkYPz7EvCfGnpr9ofptmkvgvV/2nVx
eLWkO9jTzbKTF7vM1Us3EqkF2GTlA17ZcNpjEdJVuAA2qqj+DaWef8DT9mt0U9XLmGC9/ftbwrT8
H4pCy2Koi4bYxHBkA5P6+yrKEMAYoILpt8pQX0E83wSt4pdpvlRhlG/Bv7TrbpAIJ9vuwxhb46qO
EvOTCOLLLDupRPVIaESGtqZ++SQSuSClHiyjX6hHCJSvYm3VKKH8osXBEK9r2TGT7ocS929m7ZJc
0jX0A+v0TbXTkoDMYa23bLGdu6Eb2awdUFlnTRb8SqTD4E5bNUWTsWBSK1ZCrM2Ujj/4mGirdN17
Ug3iRPYJsTMRIzlHi6946IqTg6IAyFZ1aGMYoMgWCkekV3y5UzUFL619Dx3E3MyV+ucQ1b/jumU4
Iwk14YjKtB0OxtqVtbqe8ugF23V7Fjow3cS0kBKrsBmWlyDAdHaTEM21I3ZLo4mbzTi6OCc9mlz4
khFQIG4cmYvFmAV3PuJYkHbAt1T8zl++MH7xsL84bBMh85ljWzVs0kVkrxpoXGj45YnnSscM5G8A
fqypB140wna25dwCqOfLUpGgnD0FhR3erLT9YICdH3TR80rt231DJMhs2mIsL4MXH8r43o7fgoYk
PKRlSDfjq0ko59HRUrLGOle/q5370yiN+Li86kSFW3Y2oxiptom0jzIVwdauQa5UPEL7nqd4HQ69
v2t6EBy+L+ih5dGngzs+1tLmKOHs/Wl7QEZHiukyTCrKW0O62ptpFPrRnoOx08KtzkKFLdLBcXwH
0Hwn7QzBxujEa79ZdVNvgQtgRUvI37C8ydKDbTA53Kzghs7MpCpwYqyZ5dQQV1o68cFtXGMvlYEA
3ZE5bGhU1JO4rR/gcDdjayHxD/hcnLBpaEWdsYlsYhO1eVwQREijhvZmktGzWd4QIZL9ceTLL6hn
HWJcUPYUVqZtOkTXB6Mdwm8QYzeG3pa410esvEHVewT6ua9mDPctJSqNEdTI6Hpu6KQ1EE88BMaZ
HfYEJ+lsJ81wj/qOEKwBsHdrzy3T8ETzlyPxzFY0TWQFJIhVN2E2ciMtDuAZISCmXqanXMmDowq9
BwyUe/qFUCx+GTgik8YhLlbOwWjME3eNWIR0oB4q0xT4hI9T9FOB1NlfEmzsZhjtAxFozppMPi/l
4LXPwmZ+d9QpoqzhtUEbPTWQNY7ZyGGYNGnmjwGmgyjSu3lMe5QV2Kfl5jYFcNR+A3yHWMc+7BiI
VPI+MCnzhhDnZWhOza406OtAsgmIlmZ9D4b8WnXMCPXhGTFW3RDjrt3cWGo3f/4r1aYfBETtbGqo
zTKRXGaTLTcjfmrLPvR6qh0Hm55J2RrpPnCF3BBuB9gzJI7ULxT+kcGemAXYXjyg14laRqNKm8Qn
HPqMSVL0dU22LmYQyTIF0maBQ5LXDpHlNqR1fxJ/hXMYi6IH1Uln9hXEzXhtlK5FSBQa+3L+6utu
/JGoZbzJ1eQr6LL4tFyqzo9OFd7LVd2rEXbg5r12tehW9QYsKpXwXZiSSA4yyrw2rvrNaJfmiuiu
8thn5XPRHS+XLlS/tSG8v9iarlU8MtO08nan1T4rRj6khCujsp7aYty2WvF7ME0gVoRlX9ym+EAo
zgC9capNFQO4keQmXOYRdDYU5962g7Wb0uCBdWs/SNLJcCHCuV1eSlp8ymypVvn0bxFeodYv9W9E
Y4gdEKbJc9WAhuSEtmK+LCrv+nM+X/3ocnUDsqr+nanxVYdzgS46zTAhxLbJgFo2t1LsI6rTq5/W
FEr0T5icKK9K3P1PDygk69AxQ95KW3ZPvyjqJ9AGrSahpzb0bflwNdW/WrL0rxIgnBM1Jcgclu0o
xF6V94J2NKPuR9VhAzCNZ6UEq3SEpcr4hRUjr4Y/zU1YI6uuGt1DYxhyqxeAjtuGE9SUksgY2GAQ
7alpt7Xu+BuRNHcntcqL6CBtwkl5g2ozXVNc87pZTbuu4zjnTHq/cdMgXeu2Vp/EfGmqSD1kqbE3
A7t9FUNReuR6sUjV9I7H3KPcjg4p9sR1Pfe/TF/78EVLNF9E3ek2wY9wXu771u8uaIA9Y17uGx1+
VS06uflj6NC7lwDRCnZqExkqYxpIfRlHY2l1x2TNFtIflwYqT8Rnp/TpDcT6o084VC4DkKoPmT8G
KLYhYWT3CeLnlghuWBVZZKEuZxdL0bI5BOI10Ees8cTvLLbSBk2xDCgQhtLlj9DC1BZrDxGHUC+s
oH7A60TY1b8qbbjqir57YkRMDgh/Uq+la7MKdfLEnFw3b8gDUSRBZlvu+oXfhgtavUr924hwdhFG
kgv6kqcjTaLKeUvpJuwbLR9uoOQBRKaOsnP8vCRaoDwaCYnrxqRNe5KATthM+3ClA2rZytny1Pnh
TiZ+cwwCiw2bbL7e67A8byPDx9iHKHQty6IhUC51b1nRpBdyTTm1T8dKUZofcZjZXkfNsxWM11iO
+vG6XOpUj+gWr8J8zECSjPmFiLT8wmpOnlxk9AD81XzzR7UGgxyrdYAQfr5oRmlvUjwM3jINn/HA
mz50xzXYkHjbjngOwHLK7aBEzOF6qFdar/2GaUS5M6EoTnBfOKJb8cnqj1KtNgs+IIpUGAL1RoB8
9GB9Pnuzc/cdfYVvEEoYQs5WJwEfTedn2FY4ZvdBlbVgIOhe03fx14OxH9Wo4yjo/m41fn28VD/i
dIIBCOV/DoQOw30TQRDFb9KSDhp4HaQsRyYRqMAxWJeJxkzDMHFEZslXGo8EjWXkrAdKPm7UPorP
ACtWLfqErQ5WadcKTR7p9ZYrfim5b5qxWC+BI6UO/72oh8+qQWDHCX+pwuwq62441o8WyubFJeBa
NJoCh8061p8gKdD9k2G7Upoq34eaqE7poNIft4Ancmd6KqDoo6u59xpvju1NqvsUWYznhJMtTUbQ
N9D4GAIB2Q/T0v1eJSXfFl3TWcVbWb59r4qZm6PFwjNYwXWR2SdXGvopsW6BS2xPhJOm1JwO+qkS
gLGdD5iOzcC0bUqKxZ9ID4uz7A8Z0ebfpxqFP71wBkfzAbsP5beauuA1J1J7LUZ6WRI7gzLLTnXS
X3cBLFeAUzrxfJbdXd2xW5PWaf3laCUxahMZWjbLEVEK5qGlOF0FMojZXF4CWX8McAimu03FtFoe
YmNSP2Mp21WA/ulZO8OtGPPxIDSCOJDYG7hFpys/evOa4ug7Eg6cglxYB62N+kH5VtvJqTKhIiWl
zbiOGq80tRV9vOhuoh5/VrNDCKahbqOXLbvBvxYTp37iv1XtBpy6pO2cletlKGIjpJ07OI/QTy+i
RDEY1toPY3KGk50xXWgSyhHEnPHOGivfS2dy43LpCWPe4B4dvIKt7JxnQ7g3wopg1URXTipJFzuq
sAdzgPwwubNbX2nZsmkSJJu66UpPNHZ9Qp1l7SvL2i4SJ1n4KJWlvLt6Fr4qvfjZiFrgyua4mdl9
Q7IGuYHmYFc7Zuj+OajHr2XlGGY9b9SPRxlRGrvWaTEx2QR6eFDl2f3NxJyORKU1j6bb0WmI13HT
mt9akweNJvnoNYoRHxo2prULqeLMxPyXrfr9Ju9Gfa+oZDpAMYr3WUKfphAqq7ZRTq8EYCTUPHH7
y9efPnbZNeke2i0IguMQ++JX3PsHNLlsr6rZnFtkmg9fLxPP6IvkuLxMSpmdLFhPqW994Igs3wfN
nzatlWbnYEg0Ju9suVPT4fuACp5qFoHBYzu8+K5CBpKqv9eJXUEUxRhAudreOYLFGm4A1e5d3h/1
thPhbc2k+xoGBenCtItnJ2HayXoTKwZxHFnd0ZMBMLGUUktRpZb72JT6DbXecNe7rD7YUvsMZ13n
cpkKYp+sKj8vC5hBVdWaRrnRi6m+jCoKV7CvK9G72iONQLPWEbuIrNsr+X1zwBUcWaKH6DvwoePG
8H+NMTdOWzc/e9MxPTVmUcvVetrkzsDUfCBZcfkLdLzyP1ovE8rZOakt/TI67i8o7O4Ter5nE0h5
cIN23Ag7GD/7nHRQS5jvY8djWuZ2c6yYM1ZRq52XY6mjKXcsAs1OjEaw53ganOC6xycrF/6cb6hf
6fFg1epVlzl8PhzIssneCKS7ElJf/einRlvV5gi+zBzxmSWQuyqjUz7V/GxBl3zyfF2UOsn/XCay
eVZqJqsNiw4VRp52h2nMxatZtR+jNolLZPrqre+BSLSmfulTecFLox+WV938n7S2NZjr5KBLHMfx
YC1HJz1UtTeWczSOtR6e1KRPrk7gPBZHUN0at8Gt0X04vb4fWCC8tmMnyJltHhY0Vz2/JC3jDBfo
irClXy2+sta0xMqwMn7bxgB2U8l2rTeKjWncVCHwTukDcUR5NKURbTuTOW3GTKVu685cM7xIdm5c
Itts0IRpJdOVvLfJ0o1GpMSjASZrBABm99C260acXb1SkT/rr5OTFRsd2R54TD26UcrTNph/z8b5
X4Sd2XLbyLZtvwgRABJdvrInRUoU1Vl+QVi2jETft19/B6A6x3WqbuwdFYEgKVolUWTmyrXmHDPU
HoWenFKSUk9eLF2SLQmKtUjpwXDIgWeK6EZGqSSVxJxQkANi6kphPlR5jQu97X4WGWRAZndILDxh
UK7FGK4YcqQ7J+7ic0DT3sLAs8zEIRKvkbHQmyvZmmXkhqdUYF2dBsN4n6rwe+ibnHWD0bh5FBN8
BLoPcK9YqyCOX1rXejBGTvkyrQOOC9T4GYiYtQPmce2aQT9LyxII7BBATd2LbhwtCjJCMbUtuy2z
p4nDMsoE1hSlJd1aEJX+M1Gr0rSLJyZj4cZ5V1lbvIXjoB5MO/vskVGqlBEjp0w0p0hpHxB+m0fK
tY6TVe3ccrekBRb3ZOyqHP1/2WkH1aXaevl/2rZNGJQuVbRnOrJNxxSdS+OiVQrIyu2nhMW5LeY0
1dS/Xy5Fw97ih8TedrjOdGe4NjTHEDNpnF45dd+0mAMr2wF2hemzqW0+gi5uIWvJZHF4ebxR63bY
isfvIeTLwAjRHWcJUk7k8CAkHPuptLNhF9R4WUdUaotzti7wVxVucj+QP86fINe/TfMtlTvTtygO
HqCbv6K0674+GEQ1jzxrHdhSe8pBMyCltJqtyZRn5Q4x1gdQhXPHqz2A1ArvGbjsYzfFhEoA7n2K
YxR/hpI0MdyCCAZK0IAB531btfnmq8holFnPGSYRMEmEQn5U6q+BX73D/i5ohw/duSmNz9QX/i5y
Y8Tifq1dNL2aRS8UxHqY6MUJmhc/SZWJl4J0tq6NXyjTsm3vNB69bqFdln+1XGASkkWN4mT+tP1q
ag1dOkpyQA7sDstJdCIxl/f9QYXxE66f6hd5fY+kZKu3vAb3WfmquvNS3T1n8N/5OE+rNu2rZzdP
POCrWB+TqJ2P6OG1DnT7PmGGr/C8v3heeGpqPurFVDk3OOHHpVE+wYvbYAew146ZfdrCa4q1l1nf
ipZ1tkcgdBu9c4IPndk19iEwjmVmOB8dvOR1WUksuKQJH0Xx1k5ZfVUGtpMgofognKlG18hjy8U5
Jk6T/+2BMS7EGrRDvFueOcxPVxEBEikpGGqs9mS6dxiUxQjtaXRPpuyPf1bjmjHIJshZ7zo8Tzgv
e39TZmNANFWs7oT0Q8z71Pt3ULqnzTQrs3BCu1dgsvU2I9pss1SkS21qNlF9NApyfJenLJdi5FQV
ueZaJ24a9WiBJQAWn77qJl/d91EZXrrwmQpLnDO3ZcQs9Ucsh/pjPTKiyHIRHvPZQx14ufFIw+hV
+Ihpl4eSLGW5LPIfbkrpCs1MR5By9avyaSGftQ6eWKOgc7d8EVl9gjIeM6zZ9XLFmzvce8havzYl
1EcxW2a27Vrr2On4CmmZs10k6OOXu6mvqHV7WIpZqu06a8qfIDfJ+xBMQjvHISyXWrkOn1FBfS0O
42SMr52ZuqvREc15eZOwRmOGM4zn1qaNawG9jrfAsvwNOZzFnsl3+JZMzcmtAmSX7OtgfRiSFuy5
1LEJTh/NwqraU7/NUm3mBNXObmqxXb5KHGx2MFvmeW2gH5mpGa9eN3Q7NFDlTlGivsZMDzc8Qx06
Xuw2xEqkO1Z9Gg29XBUxb+evC8mkqyFXkCHmx4hJu4W65h5Q3FJhBgxGs0Spjc6nfY92kUgXlAMa
Vp97zCbHSvVRjVKAvTdi8cgdNmtyB+yTEVi7ydLaV6/G9qjQV20TApPu3AbToeUX/pF64o1IFPMh
1AB1ITcdsQo4/U0r3Wck9QVWISab1Dj3Wh2/BcTqngQH2lPQjWlzt9zPNI1tMJE9Z2zTPySBXfrF
WjHaPTVWnJ9ytzcRRKdrujoqg3ctMkQ1fI/OdlDjLzfzuqWVwu7YbunIfZhGmpG67KdouxFYrZb7
aW+kXw867GrxDAv66/6fp/95zvLY179OUNVuB6dmNq+V2SmcLxlZoqflLrZovtlyH7i7/OsmA0Me
/fPU5etfDy43o/nXW27plZ1u9AalakL3Peav2GUnff4Fvm7Nv+7f7s5fAGf3P1/937vLU2AF8R2Y
YsInAkD89b2Wb6McORI3wDRJHGrY3b1tpydleLw4f7u5/PrL/eVSzL9k31U8CVV8eloeZKAKw8w1
jc0/fpHl7vIb/+NlWr5AgmO7Q1X+SKO3OHU1svKhGPIEuun/3PcHjRQFfTgkc62Eu3J+r9BsWTPe
XA+y6A9VOtbTWgyy3U558WuYnE/gh+EK1mrqQ3UKaaqbonyXvrdneHKfSSh0KrFPThTct8RtZ5nI
qBusd9dhglRlJmGmObUceRpumjMuTvpX1/SHDWNEj+2XQxgF+bs7uig75VUrzPcwM3503nQrzfCp
ZJy5BZz4bhXTa9I/QzX9ZMT8LMzgmHlqWCcGEfIY7sUaYeSmasqQNlNG05TYDtXzwzbPpms+5X6/
ngLYXblMPjJRvGaqq3derm9003gtUJStWq1y12k2z8nED9k4r17SOKsovsNVehDVD1EYUGPSX4n/
hFx3AAfjProq2MoofCL45CZ8mGpJ8xOBfkM9kzRrdDbnDEFaYuu7RNq7oCUsgKbfB+kKAs8VmXNl
fhW1fp++YzO/r2N972kE3sci4gdT3a5xhIF2t9ZXdeVeI2ggZam5Z2HUhzJx280AewHzjH/oKgMZ
rZ2eMWXsWyQhGzR+32Mwk3mWtAe7ULcqpeFU56jnincSYqbpO5U+Jnl3uDUaweNp7wJ3Fru50j+C
97jv0NG65FaxrzNqgktIR98S2XaEH73WAnfvGf3K09EY2aDgzTa4BpNz4mBw04rPYOj5Ytj6Ky8z
n+rZBdI6tyDqzmSFHYwWrRtaBvXCBIDXxEqZ66nfQBR64AN5Eg30hYzZK3gNsdWTzshrmhba01zh
qMZ8dmYmv3LPsDxPUZN/CmG+toIZprn37OaIbeZi21W58d60/ahQsQeVnm/M4c5Ppkfdip4lOnF+
eKBHOQ1ISYd3WwzBd3RELU7DFcFTzNxkh0TJeySY8URvvDyEySPHnWKVNtn32Oo+Uni6je6qXVF/
1Gq4oxl31mWudrJJ3I2JaN0ozY1SJo1ppdHFSojhTY0nyxvU2h0KUA28rcseHFpu7zjWb9wpfI/t
2F71KIpWYUKLrsr2Uxgwe4O53rsZYT22IIO+3kg35mUbn/26weMUsREPMZsO3w7XrhdmO+EQDjS7
0yLvDMrS2nlIreq6/pyq4FxFgB0SQMmMQMIHloiNFT6jFNg06KbKBkvkgM2RMBdkJ1H3AF29REGd
PLB5H9lsmoD3chxYtIkc/9NzxwplkMnUMAae8rasT0kRTkRCzEucGXnBhECQdlERWHvKRVa8ZS0c
xOCAmJ+f9HVzefRvT1jWRSRx4TaRJE1MZlGelgvKivJUx/nR0rNmvyyLy5a2LPx/7i63lseWr/7/
7ubj6P+1lfz5d6biTNPgyl7/eezPP9Zb4Ed1Lg6lA7+xaK3iVM2X5a4VpxjVlweX+8ulDVV5QhOy
SlsnOmoD8qRVOO/WY4VAZbXs2V/3oyGftcHsQMuDf77S2D0xrbn98I/Hv77Z8uBoERn2t2/29aW2
FQ79hYAsyPn/+PXgQGXP4uzk67avitPEHP9vl+Wx+n+/IEggQBXa7Oqsmda4dtVP9b3oAjzf6pdv
0VgKpRy/OQjAgU4ymoMGWL0RGtD7O2gr6gAcYriUkP63pagInnPbH71rPHhWwpiL2KiNY43mkeLX
X5l1M+wX0zE5JbDVS0jUWujRIZpm0XGpmaSIjnp1n6NuXgk5egB3isdq6ORuEoN11OLBvjqFthuh
GACKiNG0onuA9G7dfYleZjbPEoALayC/IEzXybfleeiR64fMl7+ZhDsHI5Uvgx+RODNypq/0Kt+j
uBvvS2ZCQBOS10KVCMkbRW+IC3GGhqrsa12Uh2RAelon4aX5ljbVDzTDPQPn8lUq5l+drzV3MRRy
ACFi2IbpbCJ3TKppv0hQ1mvtuoRtdyrMBnB3pI3n0nEORZNsLUurLxxAoqut1eG14PiXNylZucXU
nnPGo2P0TavtNQw6XHd0lVB3ph5tYjvad1bYH8PorU4wqmCiUhczcZ0teDtC0ub+rd240RZnCS7P
+ThDw8W49JJp39xfj2OAwq3TvAwBbSc+gLdQlvjPncZd61YJ1XTWrJNPJPPKe0vluyfmw4xvZweU
e+EKxD4Hpsa+d2kqbGvo7jtdqOlJlGYMGzG6CoksxqdvTCNu4p3fGQc9tytg97InzWDsrqoaxAYu
JtlTTdidcK0xwIm71dKwTpLgV6DK9F7m5JVEkhgiw2acqeneLfaffFpNvzsz+j4hCn4jPwD2EjE3
G7dU5Vri2Xx2dOM3vQ3/rJRePKLC2oYRhAiyzZhmcLh5yMIX9LTgWDQ5bAzMcPsxdhkGT/y4HXym
Y6/Z2moqx2nXzimPCbTorTP2SAlp4a1iWdWnGcp6EnxkwIiSYOD191o3aHs7kt66gPOw6/QKmly6
pYNdtSUFO5K3He6ncU8Lr980U/NJeO+wc58MaBZXNRkfJsat7cLPFDGGs8DPqENq4u2igl0/jpuR
0zeHZmIEnfhCwmOZKrAc+IcrbXYMZM428Qz3V+Z4zwawgsCQb2MGCbzwM3QtE9j3tGDzy0SzMUd3
uKLC/dXqSO6MYUxXjN89ute52I/RiOJbMcJSYX+q2Fog+Bj9vprTX73+MfJiZqazscTPvcdeuNqD
6lFBpJq+dwLI6EOdG6fBSfu91Z8g6hqXPMjMy3LLtAc+nrSrNnC21wbhuJeybv3LcqtG9n2OJLVm
BCBHdDXzsvnikmfBbM4Ith7pxYdpxKTrUZh+NbZESpmR25q2knSmtlpSWEeC1Mqt7440AoefbT+1
r7nbPun5FF10+Bxb+vX5VVlhfi38W645GQBwHoktMCatB7RAMyD25rMNwS1LACOuLFaWovte14U4
mBYmhqwenJU9qfQRf1Dm82fkrHm00Vaew6BPrgXYmVmYH+z/3CWOjCaT17Do8SbdWETEbZrCvvdk
6B0ckZvnNPLM8+RV9MeqLN0t0r1KZ4mBN38oSOuKI6StTR9QH3aBzoSwfdPM2vPXgtr0KwqtdSod
gpEEyiqznzYa7R34VxofttUeEyBLpW9KDNi5XNVNcelK1yd3hDlqjx1ylTiiOpha8r2jrD2N6VCt
6pSOM39f1kKdYS1ih50v7GmrzwwDt2NpgvZ5stJSPxtRwPSlopiedBORTYYw2/Am4rF0x1mXDtyl
ET/bhlbjvUjL7MqkwsON7UpCKfFLdkGp7/lXWKA7ftieIg4NHE8pQOWsaq+Ve4eArh2jbw1tOE1j
hybf2s6McB+iZtwj1WRYN1utiX/86+LzF7Ltwj+ZcZkTjU02y9Do/bYzBvspAYclsPRIFO9pa3TP
dYxfyUbmZGTVj4h8953WWCjK6sRcccYLLkVqBRuzctqDWXIWwg4nT9HQd0/BNGZHqc+AlPnu6FTu
Lhgi2ukNgY0TCtO35VaO9+INrRavW2+z1kLY3KZ9z3usJa1ta8iJqUqZQkxofAMPlidYPzPrYhVe
ioMe3ppQlYfD0VT3ueInSryp3iRMjj5o1psj7JXWJvi761ZDWli/esxepvNrgMeLAEE4j7J4sc2A
iCCFbKWkXbAJzR7QB6KjzdDU9Z4ygoS7EPLPxJr0BP48nSQ6+bo0iROhddykYg/2tdsBfQ/2dtLN
ct+CSPm66hqKA1QTbuGcA3J69+yq5NPP7spYgk8dgrw+kJOa3cmhZqZT5gkTsWnYDoaVbgyrkhuv
UNadQ1U/Oolx1vK6gtNYAgxBvDXGcArtonkeGKjdFdY4XDUOF6uxTK9a1Po/sxpJ7ktdIMlfeE/Y
MFaitIZr7cTpW9J01nocZPOQlspiRjz/blGcPTXSfwYFCOuGnaeqMGVWrVk+ODknYcRWxbsZPNUu
pLzWUuk1EslKax2Qx3UEta8Y4iNQEm8djOhBdIftx3hl3t4cmsiSWydx9LtSh6dlYDTcadHwoEUs
RlkrnR057KgaZgMDXW8KGJ/Z2vzJKCu1tyKnuED6GK9jFaUIxbV+p6UqJ0glKN6CDi8roe4tChWY
i7SLWXH6Lt13gdWie1D1RmOzTVWozXA9GFixPNu99hubk/1ctcJ8DOgMzsYFXhVmn3niqidVBu6Z
qKFhlVYjPm+gCVuwmDPyLWcIiDnczcr0ZNglNdBcLmiCxTc0TQc1ovskF/uRwAMYjdj0C/7H34ti
V7U6gq1ZAcvwaLjTZeddq+Z9KVmyGAmLjCx0CqbrH307+cFH82Mx/5UaetYkCE92R491FeJ+XUGy
D3dlDpdcY+C9SzoQOl9ZkapD/ZJhqqHl9Q6C+UuHTaPeXdedQ2sWYnPIAf2oC2IsM8+h++6CZO99
cVHzZblVo3dY+yRabvTZ2ydMq995Bh2VRmOHsuYBbIiWae34DOO3XY2/Up9lU8Qg/NSzbxW+kpdp
QDc/+eabFg5olkt1YhUhfa2Qw8NQJYz74ZATQNtuMLPj5WI9Oc+HorCg1W/yUSCgl0vY8LlAsrXS
nbQkgjMQL2RvXeYAymjqx+9i4ENehUI8hEFtHDg5piuNsL+VwLv3lkY2TdJJ3+nM6TaLYN2dvTNO
4j8ur2432y0Jbz4BTSkvdd2v0Qk2N16JZD2SFXMxfedBzA62prCulTCNOz7l/T6Y25C544AfYsTN
q6MZn3ZnnJb/q2ehFTL1EvzE/EPkqQ2XWMZ4g+e70m/sVQH5BskMDWGRMAMj/Fy8tALXZxa54qPq
vP20aHFEAF6nm9VG2c9GlDDyqsS4oXGP6Gegga3qLrpLYffstZ7g0NYodVg6eK0fRKOmrebYpDYz
Xar9TrzUul3fufFVQ983FQkcrAqFHDIHTe2GgvpBNfUb2+Kl95NkZ7VNtzHm6V3jCfTAEvUZP8Xy
qhOm9DHAFxmHyLqpuU9cWaDYnOwWkD9wJtLvYUn66u0Wnw0oidUC72n9tth7s02Blzu81GXRg4Rm
kJ2X+s9WSe8RNUF7SuABkTXYX3Blf9cavMZJjcAgdMMXe55kxm0+nerlA4twJFs5gEEyBHcvpVZ6
qGK1cM+gr4EG3ssNKsThrDWNznYBIchHfIiz9/z1z1E3YdD1g3M471cqTpujk0/MWk2j2Jq9bHfD
DNOMhrklIMpT0EysjU2ZH32LvlACWS5FBwxoU204hnCM08TnwriBtTlnuswMupHwQZZPvy6QueP7
r12wwl3aPGcyRNOEtZgJjYlfhsH1MZib+QiDSGxtbONUVzpgVB93rpdl/jpyJWKOWH2GCoiYhj10
s2D6YlrBEIYAUflNTvCuXRP7C6BziDk7JcpqSB7H5dcHxY9pZJAx5f1jPBVo8uK+eOss8YvVV0XR
Y6IctlkvT9fTWPSPbWiIVTogZ3QG47UxfR+HNtiJWMrkkLuU8uEwxYgzycpCZD4v/eEdBNY3w67k
QzrzkWc9LaqndaxxUGimH8Lv36OsqJ40Tz1ZEqtIVY/pWx5bu0rQnzS7pt34oX/tAw/qh68ITpQJ
1Lgur55iFsK70Xs3IO6vNEK7kDhG0zqCBHhGXvyiTwT8bHwtqF8a1/iYP1bPndG3+7RM88MsmwUq
cGfV7BMFHYhXPaU/VrfkzhtDPDy0Xe9eOyPEp+Rt8EwxfW/wK0UZ+5p0m4/gBgKWhEhH98QTVpn0
SWnmTrV+vJE+S7RVF/XjUNWHQuBXwVZxCWKCTpC3Jvs0ssZ1KcPqoCdOdJIYsZfDt1sl05pDVXQx
8tlZk6cMW1O7WufSnnYYhMtGfzHnwanQpu4g5qp12TSqKd8Z7PzH3B2sbc855alLBmDN/I10DfFE
7rPCuiUabN15jQfNvS+sZDj5Rfu6RCcuF6smDM+v/duSRtTaSYjUTmvWo56wm6fTKFaa0gnBRul5
X6XQIIAZjPQ9G7GyFaftouC83Br00ZmwI5qmtpy6AHWBw2oV0uXbEVbmHiRy0zUZrD+mtNBulfYJ
51YRUUoTvvC0axBVh9JS/dYb411DXXeOOFmwHA6JhyPSeU7msTxZlfm6x16M1DiOdo7QYTQDL1+1
PZBbQVnGsgJhgO7Edgy8/tgTw7BJIs9+NZ0G00Uru/iAFsmCLmFaDx176Mq0zGI9VCrgZUDJslxK
qyB/0E7XQBW9UxjSQdUK0L9G1sGqNibnS14mQXU6xbMZxc1VKiBqOE3ZwazAWZXsfz+YI64JSNnB
IGPTm1eStuCjNSbznk0JIUtKF6uJPDrJMeWAZ9G54HzL+AElyJcPHTFGdGKQCGpwvkQ1kTtaY94D
xU3WOdSDet2yv0Ood97hn3li45i2fYANHW6LsVdHKy6RVPpJRPqdt+397gcWtptd6vW9TRBrTLN0
azOD8qxJHkrNOcI3y67ZKD47L904TqMAAEcXAdKiN3Fsz1uwHGio5H4+55bi4ys7GF91XK/aurTP
tGoe0ZgOaCcM++xl0wCipfoQvS2fUo7hniQ4u/BDD+dBkD5oNP83gBmrjT8fWOroozNtdT8Avgyj
evqWVG+97+IIQ3wcshCSyOAfau2Uc5Q4w1fNqnHTd06xwUBPb9wry6e8wnbCi5Umrn/KUchuhlpf
N4q/9uSZAEtCayMtWW/p5q2tPnO3sZ+qLVZ5DCKUSW5nGzs2GdQSIl8rA3WpPphy17oF73/IENvS
tp0NSRUrm+4hTRFEQSBq8GQnApjG0EGCDY1qy6RKEfWBHgJ3oFxFonrktZKnUkdKKiscc4wWJvRE
EvIDlt+DRaahqWkkgEWQlCQ9BDAc1aXvmVGMBYtxP98F2PZf7Jz/TpRxyJjXLfZzqjnvX6kCSawm
h+63TdQdCh5zevNpZQuSWvsJ3RXSs0QSIzPRDllHlVmueftVO1PC6sDi+58tZ8biy/2/vl0G7MKy
kX8ay3//13FmkmNhRgTLPqgyu0c2pe2diMlxrDc3OCvGLr8Z+BbWha8TJAp/FneBq33SjH+xzCh7
Jr0lurpAcpZ7gQ6FrbRiZ7U4D7JkevDHZI+tFdFqBtTfd0YoD+xTPyzEMCJxhoMH8wlpY3aR+mT+
ykLqXT/dIMDQCVYb/HPmM8iBpaS/+sJ4ExrAUKYj31TT2ec0dTpyWQNETbpxbNLeujL6tVdiOZYm
/q6NAg2Xqe3g5vGqs9DsYp3gLz23k41NhlWMbeRqiU49A+yq71RW/zYzytwp7OWdskfnqo023MR+
CD9oXL75TP/s+qlGgnSyetpEo7Kz7x3treC4nNyg+ObHSGsOnhekF/ry+6ClFueXQO0zH0lkck8j
P/+6+LF9aCu3QgpFOzV3CVgZq/C1LXijmkHxRHmmrahnf2EgHcjQCuUOK4C3IxMOBHzpv1iJ2s4+
1AsaUGtlx6HcDl4AnGNuNo+lJn8a4a8oK7dFot9Mvake3YG2uq4wZhCGF+oVDhO6VJoy0Xn0Xn0L
+h4bYOvQOgQzegykxos3a7J7MWhP9Au6VWpE1aWYmuqy3BIKjlXjOsgVBq3cVoEnL2PZHxo8/OXK
iqzsaGYDJpxsrRtj+NPH8UGzwDmYbLh3A96w239+V3v/pjq4ApEEhnQdDKqU/4DjUiv6zWTpUM8x
+uL3N6IVJ+YWgAUXQHSUSXjCrg5CLAIyun2bjgL/Sy42X0L/nLSEtdv632QIOkkVANScCV2SZyOV
+W4mSXxpDHlNkoqZnTt5aGQz+2kYWwgvrCoK1SHeXYKWvrScXRe8iKFODhYpB7sW48qmopBZNZVB
9q7wH0qotkcqHeepyniYRsyol/VZ6jRVDG+HxcJCjYI2VE9IcKLcffakKU55qZgtQ3k0dOtNhkOz
VcPAQW8OhJys+xDsUGQLksNi5rI1CNyzX+XsmeuFMpX1xiEY7Q8f2TEZChzOKN+iByslkiD+YKpp
XZ3ZvUGtoTZIjsYNqTSzxs2snivaeKeOJFR+WD84xhLLaZDjFoPHXW7hsXcb/n9q107wD6mLvGKF
MADHmoXMKAs93nCa9t9gHqyg/3SdAwej+ELTA7fJc8x/BHJMDITwqgANqvFiGO3YHoWn9B1WKPoq
lkIyURThwdXc4oC0DNbKGF3CRIxUzek8Xdp4LZxtDUnBdumGZmZebNyuInXQCdtHrX6odKM9GolK
1qr1LprdGG+gZgRp2GF955Xp95ruIPpn2/WvuWjDjZc4R51tZkMroHsy0aU80rZdR0kB07/S+9XS
J+zqTVZVBd1c0GFaWF5CqzLv67BJtz7huh6QdZOu+UUDgOr5I0cAhuDM5mWwcVQh9jQnJ/pERMfM
/QDZtcPp651MxgqzLFXoL76rp/tknNLtNN8dpJvuZ0KRFfpYcykJFL1EtNTuN2K697au+69BZsP6
huy348jQH5uEAKgFjrVcRGwxkJDwbh2oRctP3uBR2MpE5fsl6KAoyt9wqrNbRX+ZfZ8Cemjn1o8d
iDWJ6trrNCXRDmGk3DnpOG4Mp4r2Zpjg5HK8n19yVtKf1mTM5keEHXSDzOjXVEKXHSrCDrJqtpQG
YbQqu7p55J16ZYTe3EEJUfgW6peAYxi68Ls8L+p1X9jprU/6x3Ew6lscsk1Vc1NhBsaHIvDumIFo
SNfV0Ylb9P2pab4EYXDU0E2vmGxoG4mfiHbSemQ4cAfVhmFAMp31GASWGn/qxPRRtzv5LrJ/+J10
7gp7+J00KmGlqInKQNL/EYYH20teZ77XCUCnfuYt+4YmrthGVpC+BuH4C92v/+kjQHVHdSXxMR4e
MQbE22YqvEuj2T/pI2IC86f3POdsBlj2r1t5GKbXfEL95cHXYzZSHJpFhTemNxwL46Mm/U1H/b+G
uktDa74IP5LrJHSJLZIFhrASrltpDtgk9AHnbGOemLi4l2VaVOWddTQiu+Jg4unHMs/9+2lA5daN
CHILJO8AF+PPaJD+IVfNPV3ZAX9u/Ivz+vtSEeQZoE10KLSMmJ/Ec1epJDEpqN0tBBeJ3MpODlEl
mqegTquzmVQfkzb1qFgzuoB5YtHHhVaryvJGDktx00xI5yzWxWXwpxt7Ah5x5f8IzOTTn5Nwlks9
DveV0Yf3XVu6j3IEyEv388AcBbCzBPjvyLQ6WKXE8AIsaKVz7NktXMgh9Yw1sg+4fcPByHz9OUQS
dCvLaqvb7Tv5K7NbzUJEKAOHpgINyir6CSwtuaRdfaERox2/Phit+o1YysZmRAuq1Cbmtcy8vsvQ
vGQKh4Pfk+SgZnAo/bL6WOp8TFT0qc9YDDvIAItGwWmaO9Rlkz062DQP4SiqM+8Roth8se7LBFWp
br8OUaPjB4ClTfOMBqerfySpLW8C8mQww6A0Z+zOZms8413jbwdX8lpOfnTfTXy+WlBLWeCkN+lr
R9faGLTDPgm5qanmi3jTgFG/mMNr3XXZC8dOIBj4+DQ/oC4JQBNndIDuyAXguOQTRrl0jg2skCUw
HEQxNmAqgtP3xPs0m74e6XOQg7tikTa3AWqDjSAp5dwgB9iJzmjgBM2r2YDiRFgUJaWTfYM2ue0H
WschpNWl8SW0pEWKFn+Dh+uuzdnB4NDmJhtluJiBw9hKNcjqjHd8Is5RzQgBUEckySFxtiv/xaAf
/rCAE7wOLgVuujVjB4TLgba29Y48wjDVH7JAAgvETui5afNQ6NObBr38shBg+zHVVstTh7qSK9sa
Qt5dI/+LSVi4hM3+4JjgrgImp+shw8T49bdTZJLSsn21UwyDXmCKcxUDxaC05eTrXAcdpWhJMjdj
ADt86zII2q5efwrtd2v1czi0Ed4jLMOKaxFCVfbDwCTT9Ojaop1TdV49wrgodnanzfIyYWy62izf
mgB8aJ1903xf4KKm+MwDXthcBL/DAn2+5s6MiDFVyKNd2kLDoK55El4bWO53lUl/JioRCs7MQntm
FoZtyDiUZvVCPGjsOt67ZkYGdHP9z2Wd8a/4OZfkP1tAkzE9x9Htf9Ax/NKrSURLxYNKI3kKrPxF
8wePcY1BVd8wmovmyZJI6THJKbIfZeuiyMftGZevPba7915Vz//lZxL/CmLwaHxK0Dy2ZUuIX/8g
iBVpO3ZTBpYa7ne+WcJLC6u9Sk1ae2veIpdLEmz9oA3v9UBY+3SAegBQbbyPa2TewOwWi1GWHwRM
wK8B0tgYn3KyWQ/gTSFYUDouGG1rETjBZHBsL27n5lu8j1R2MInXk9fbZ4Db8IPH+DY22Rzl3vmX
OGCi2+kMV6L+k7eIdzEcakOLzehiROVq9G3v7DSS4RvEvcpA/ycGvE6thpTfGR3rarZWe+dQy7PA
vaQjBEotAx0yTuOlFkF7bHXxI4qj8V7qah/PyS+FL6Nzo2Bgz5qRBUZvoS2TZnQ0ffcIHavAE/hK
HecD1B9J/vI8bESMKtZmC3kjKcp1rt300Olemmw0L/5I0q5syEeJRjJhp/aHplR1DQb9BlW/2PRx
h0MhcGBOdtN+6AA1A5BWR83Kb1puTIxHJXZXdDErEEoWkDCQTp4Xb4uyVTgQoAlW1f+j7ky268ay
7forMaKPeDio4fEiGyhuzZoUiw4GJVGo6xq/45Yb/or8MU9cRTpFRr6Qc7hjNyKGKIrk5QVwzj57
rzUX/ajMvDhPYawEDoeYOWPpXtQTZEFeiLoVeTLgHlTE/UQZGzj0XC6pNw0c37Huyp0WPw00Fz2j
BHtH925Wy+iuMBEL1jP5gHIdbMMuInUH2RN+JjWd8qcQc1CXM41K2ibbLPLSPPeNRGJCXm0QIOhc
xH/4JOuxFT/jNP3poES+KHNE8HDCVjTSHd+f/pcwbqUSFNY1kqnQBZiDQDQYJMateclwd8ycYex6
KBL0dc+BnIoB0doUW1uukLzUUPOrfEGwLj0xuE9B0xjpNqqBXrahruz++lk7v5p3vQpLhYqjygZn
O8Hz9vFRU9NArdoyvzZnQ8dQIex9m6Xqatca7nQbxFGetwp5oU3iTZKGDxrzk55Gnworez1XVYLG
ohQmxTHVQaCpvQy4UGvzvQyrjLSf4alSKo67cqT5tWZbV9JSXth6GF8wOB09NeOkBOMDkYbKGnk2
xS1jG55G1YawOqONLZZux+xSw8VHbnKJr6cypecES1Jvjpvz5tQ2VnfVBskdzgHwcXJ8IRrOXef/
aQhP91loPwkVLDAeeBbuVRlyBlaqK7Xy/Kfz3w1JKfyfvMMf+UOKTCPN0DXuBcP68/1Q1VoQmrTF
ryULCGccjxrlz9Ju5ZZWRztM5U4If14HsR0rsDr2w51h5e1VZKC4QwqClIR8yqNW8sxqReRGYIru
FpoYB+gh+NkzcL6zMNO9ZLoSfc/r8/96JpNkZVSXthkQhzcX/tQI5dBV1dXXWjbrG9NuDud5Li2J
A6VNc+NZxnTVWASTBUW1O88Xyyrc2fUEOjAzzRuz6HqaKVb2pSX0rKvVbVvTIOyKZDz1sj6cpLDs
fsaU+shcRFyoQV0UBFrDltPPe8UPWDmgTrkSop6+ploXZ6/d2ohSURKoY40tZmXntGbttrNF3Yjd
3U2t6ubc5lUDAuJz0cg7W/0ZC1L+uEfxunhRqmkJxRQCktf7xzzoeim1xna8Vs3AujJbezjw775I
WfhlXuNJzv+L6h6PEU2rc6IVYXKBbyQlTXM6t4VHpNGtYTI6UzA9i3Wtw4VuH+KeJmZRNPd10RkU
K8Xo0UmyLtjE660k9w8MTBTvLOEq8+UUcxK4P9tYhlHbqmdYHWUbvrjz0zPkAc7DVtH986FM66mX
8Ezk2zMp5Pw/kI1unGMlL2omS+PqNcunFfLUSOnu/CFag2qndPBM4wvSD6YHRgP4vSq6xbQK1R8+
PDMLNANBZaKxExUJx/EIHTZhBZa0IZ1O9qWwE5si/zzadXET50zh+EAqJUTl/CFcZy6KqhTbii4A
/ZMNEp72qJ0lKqMubuTVD3hW7tGt17xKMc4NJ+CzvU6XQCCoFkiEd+FQt7eQ/3xcBxcJbYetPjW3
xhp+N9g9aNEFZ1WA65Qxj01XA0ewN4PSJ55A+jSmnCTQsHNI1ZBbmj0hGn+9LhjrPvDjyssNZNKz
1lVDl1Vd/sgla3OisfO4nK/h4cBpiaaL2VCexyYYPVtB863F5iVnvXPThG6zvWk1+rTn+Q77X3lh
oGL0ZNzv+xGp7yYKHzJB1onRIU82uu6N9maJ1WgZr6CIPMQT492zECqPibbTs7viHPCg12g38zbB
xmkF12t4jo/kEQ+HpKVHYnHT4/lPXZKWWylBd6hVNpULM6eBTuhuZr7tVjU8ATq5nyM86psk59qd
wzJuWxVGGfI0GTAC96alWlhzKkt57Rsmor1KD1o7qQOzbcAo91E8vXKdOJR2+gXPbnu10FEdw2gi
dUaK3Hhty+FzNA/nK/EfX6b/Fr6V1NFzWBbt3/6Tj78Qhd1wOuw+fPi37Vt5+Zq/tf+5ftX//ld/
e/8hX/THN/Veu9d3H+AojDns92/NfPvW9ll3/nH8+PVf/p9+8pe383e5n6u333/9UvZFt363kGHw
r398av/1919pwf5wp63f/49Prr/A77/edb8c465rf3ktvv5y+TbE7Z+++O217X7/FSb9bzowW8WC
y7oeAn79ZXz7xycYobDe4hCiKrDWTxVl00W//yrM3zRh0gVUqG7I6NVZ9tqy/+NTVMamTloxC7XB
H379x5vw7hr885r8UvT0TuKia3//la9493zo9BoNE4quYcI/FWSAf1hgZ6SECARCGaG2ch0qJNyM
pGHkLyWDYKT6AAn8UsB1FQVi2gdi05rkweQDW7stE8ylcYOpmK49KSayvTH10eEQ5HQA98zntqm2
c2g4BaE8hnWqECOGpA8kEfpsmhUzXU2FL0NOFzahj86Zhve9RnxKboJXuQ/p58b5t/KVp9FF7ObI
bIxzqvuV+Szkz2MqkW4FiGUgoTyQN4lMYkdiOEqPKaAWnik/6pejcpdWBmYOMCiWwOqS+4CTncxb
xKWYH4fg3m5u5RwxDSUgFVgqdEcsgWOb96yxXojnCVrOHgz2lsuDzAvKOb8fAUKeFEakuNPGJD4U
LQWtIN3NQGSRnnih1Kh3eNvyXjsojJ4NEW4b+KxJlXsLdmfmhSZ7QPm50V+COXeZHTb89PBCqLKr
DH5XPfXxS2YRM9+9DCCYjPqWHJutFg6wWhKELKGfYhFvsvSE+merJGgC9ddovITpvum0jhO7ugMN
4eZWQdsYHYQVbkcbEBSzymaA9SYv265N3HHsXb0F5982+7glxHwQxUuBFoFDAFi/qSVelBWkLK8b
vYeveKz76mqZ4luGKFdJSqBQgWcJNfDtAA5xfQ/wbe9rhQDtAM1o7jACvGqncBtykCMJc0dP3Vd6
3TWHdl/Y9t36ljKKotkAnlo73a4vdsnRFkz90UbIJ6iGQ8O+bc30ZX0ZFeek9a0vIgWHwnPCigdb
ctup4It4ZxoU90ptnyo129XJSzE2V2z0ByFxc3HMlhHV8lvPyXIJcdjvW+0w9BKSy/hgIL20hXqh
wiRXyRlb1CszRn7cJxBnCcBqA3A4FBXBehDC04BeKTIKGKQowaOAEAwEsRKOUXzSupGRXxbhl8Lt
PU1bs85P4zJtIbdhJoPEVwT+JH2Lh2kbGsrWTCyPb7GzEFHS4qyY5AKv6ZBpY1rv2PwZO+PL5qLs
S4ruYpF3QJHuSXly6Nm6loJcOHmW0uMYz65ivXS1vgGC4KvTAxwMT+peykxQjyfceKF2kWTQ2wb9
zlCGvT48B/TarNY+dotNTiT5OfLiM/82lnZPzXgxQY3MrcBwumF56snMzA1Ei0jgzcTm5QROx/MU
QDsQzcOqCYFr75W68aprj+pEqjN/lZbhGgsBcmzhda0AYjgsFBHRUy+/ia504L7TAIROyUQLX5er
9W+Lku5XpA9cb9zGvWvCnF+h302oQDqm+YfttFEfGwCMeAScCSxdwphEWABnbrpkq8bfhuXBRFag
xl90uNNT59bVvHLkyfMCmEWSdtO/BPJjUV1wOroAhuf06n0ZXSxkZTO3RiS1zeEAkBipjreRcqXG
xdbW3iiH7Sp31YRRWgPJO+qBRhcuen434TqAJY0iP83S/QBzgdhAKJNYjAsIYSxUNY5Hc4lcHIED
iltjeOkBFLZE5QTzZxn+f9uzUoGppzuMYmSfNL1jD8Kr2KOHZnkKp+VoTpBA4ti1e2sbzRRws69M
E5QEGGxDR8LW5Mt0AQol9BsW7AlDBlAqR5MWeMAETEjDrhz4KVV+MajqblHQabN2twUesLDB8Nts
hJXuqqD2c2TKY9xu4vxJ7mGikMlpNO1m/bJSa04h+MgBnkimk3Sl/wTMDdX6X+xNjPcVGPeWYevm
eub74VCihPRjVbRjnp7kO33Ud2UjPWh5RD+jwCupgVOO/EkhvpSLWwwRWL4QCyYZkiUuiNhwYg37
BCFuXaPvDP6+somoVqWTohVO0CC5sTR3QssWyxghpZdKqT3Vup2j8FMcLwyGADoObGaESmVwjauU
hbxn8xKRTxoEC37oSMCPEL5sOiDIgaW7i8yrSFidWEFGLdwqyuhHmBjqBbEjpJZQDm/hq21ol4Ew
Ni6Spd+QZuv1EYf3wj6U4V0q+uO6b5DUcyJT3deblGeSF9h0dDiZ0Aj0FixhpD/Jw7BJWAt7iIkd
C1+pJPxTcsQjTNH5U01UCIMyK1fZvKxbq8q8KZNOcibd0Pe9YQPZ5DaIvfS0LrZBjjEMoygm4926
kLUtC1bLom2y2LUxxGPYHix2HSeraUg/AXRxcKcRD3cwZOlm0aJbjiGXYjEf4nTaIjzg3eqOQZTv
IHncsKueQpiXw8R6jlW3K9C+ZztZYX2YO8aKySEsCRSFeiDWeJWESwk5D+O2Pw5wF3it2uLSSN3H
FrnG6k4le2tWse0akQ/p1TWzEv1tyQSVSyBLfhtPlyHr+b9fxl7EX+DllN+694Xr+9r3b/clpLT8
L//Jf/mN3tXH/48UxGtP4D/+UWv+uSD++38vf+H3/fv/OJfE183f/2fxJa7e3pXF67f4XhZT4Bpk
AMOvp/xEUrQGj3yviw0+QzVs8/eqaRJWTi/9H2Xxb6YsyyoUGMVkORBrG/2PsliSf+NsJ1BM2OgH
+EoL/s+/UxmjaXq3+tCsA2dN3q2mUHNZMiEb71cf1TJAxLU9OL48dvUmO6h6ciS46rrupgeLcAZY
AcMex0XNZjQjyeBcbMBsIztExmeB9YFotxtEupRqkQFDFaZGYtI+b6A7MbcoqCaHL1qZX0hZVJAc
T1LcRN5iH2rqoS+sW0ikl2GgLegYVScS9q7ksOtUE1FTBOsYB70Nir3U4E0olvG2sPcSITrpML7k
saAjYxw6GD0ky1aBA50Zek1vsUnCGZH7ABseYZhotIRjhOZjVmQVODe4ZKPOy1zjaUMp8SUdGQxS
lXBjRezuYS65VVHOHoYsruFdNZOIoWKR81T7MreZ+0Trbl/B+KuT+kutgUOf2vRb3xNQsmKRm0L4
lQTN25oTr0ox8Nhp9qaFZuc1ur2f+mnYhg1hdFoj7tDoPQwVWtqxWl19ySZYSkDUNYcGzE8jHUqi
yF/1ulDZ9cmSsBp+vQXfGEbfmeF4G14x+oYbVGPnwps/4cyMJRgDuJUOTJd/1oIU5p/uGA5SOjct
NyASDtlap0A/7FdzyhZqmM9Gnn6aywSFST5QB0oWsE1YAw3TNCcI529l0k1eNBvUeqbuIorgXUor
iWzBrnOhQX2qiAnZ5hlHpGzkc+ub2qQKKdBaOviDBUdWjyRiAi2YSqrYMEqOduzUD9lSr284yBxG
8zQ74tnvRc8O3jg1Pq75K3XLY2pWJx17yyZE5e5MU78rW6GSV5aC0C0kN6u7wCkGsh7lAFZjMVke
HZbObyLxrGnGxZw19jZZCM5RrKdSs+HrTIRnzg1o5EEhW4fzR9s17tKBKYuotLKYGzTH/w9AbA1V
39E/wUk/1gyPumOineYCpaWuRqdZ7lPUQmbpMRBc+axo4VVl8IIpeMuH6gqDJd3qgvqdy7evW/Ce
kuAWBBmjAvEfvgQ6Rsa8OhZLQT4kMv2mfsGLzqGR2wbHVuCQ18k37syrKLMurAAxpmIxLY3U8JVE
g5y5rfqipvO3Kkwo2/uNsaBWinqe8b5u9d2A5FfKsbwMUX/LJakg8c0by6g5MkAQaQP7mIPO8+0S
HQUBny7ENmLg1J6cyzmcvTyOv2ljRlE6ixdcm6VHk/2lEVQTgcGdq4jCL+k4OVM6XvJae9caGsVN
leELFOfZHYfM8qs4Atkeiyd4dWS0pkuN372Efs190tdN6QH1cBNDi1xYqRL74nQL4tALrLaG/DQD
vSqaXSi1NuEA+WMijHynThn47KZ7U7Qu9LJifa77ygUwJHZ9DmrfkOWvrYyw9cy3TPXK8kTb3w6d
dLQFeQ9o74iWlSgr+6h8YV5WbWoJElQURINTKJPtMyV+Msbie1fpXVPpxwaGWCcnP/T3EMqZqm3S
3WOGya5hfZisqIM1ZKH1POXFRZh0nWNJ5qNqMA3rCHicSwypmXTHQgEUbIi+nR+ef78g+L/Z6t91
wv4/apDZrG7/dTmwfWvy12L+cfdfv+D75i/039hc0TLjZoZMJuhJfd/79d8sbimFvR8ziCZ0+Z97
v87XEDTGvxdMJtErsh3/sfdr5m8KYRgWA1NVF3y9/u9s/B86YmTUyAoBMDycYu2u6eqHVXwxAxar
bondXus2dpAp0WagWHGkqkcbuHAPcvbDSNqj3YHqumxhVWvfjfkh3maG+Js6Udp4Y2fGBZnR8U7j
RHASEtYrZD6Kf/4QXlS67Zvx6zmeeMFL4HVw7ny0Gfsf3vg/en4/PiLq+9HY+RcymTvSBEdvTij5
h2OUObYrDDiC6l+Zr+jwgiMay7MEwrNskqUQZ5NkYKbHWZEgrXTBcArCcjwFSwqnzUwGHOXxjjwZ
fAXhcC+X5XwVIPLsgCwzGAvIRRN6jF9/QMRSRhYdqYbJvCZbp/pLXu3qCGGZMMLxgkZ8TQpQvo2G
YvmJxuJ8GvznSrD+mkBwVZUJliYMzTJXieUPu29J/1SjB1W6Z7lSXdUSYOoy/7q635AZ0kfJNHoG
YSsdGYdoWx3xlXueYPWB2Vx1Q3ZS1+zKDoqvqOz5Msbofhf2+SlBRWtVyroUgoJNzLzxjAq1k4Mx
Lt+fdax6ENgu6qp9b8GvPLOhK+T92t5QgvBqyHVpl5aEKdIN02Gwym84AsRzlzC2Vquh2I1TSNeo
KC5bJlnoymDUlXDVpWTXm0x5BqUbjm1WELvTpNiCme5rvWYcp8COAfuG4RPGTWOTtYnYnD+cCqqs
Ksh0AiAL9IFjTtY02i1FraR9qhqPfYxF0VG6QN3zOF5Kc7yArWa7CGYiw/XVQXf+Xyzan8walQ9l
0vlC4R1QkU2Yhk3S0vsL1Wko1ysGdO6kdjlTadDJBHjz4+Mh21nSTj6bGvNEAXmN11ckCdJFSeuA
5ibqLpqn13yWmUYpZXlZzz3F6TDLtzLlzMXQGheYIlqaG0jWYkkCdAnBcV8ofezj2y/BNIG7NlN1
2ZiZlXl//aidQ/c+3IPc14wpaQIziFY+PGrVWI3LIFGgZDJ8AE0Nq9oB8nA5xmbwXV1gTo25/a7C
OFd+YZ5PjohU4yCBGcBwFiyupsUUFKWNKEfhYTEs5emsXpFHEoUmpc1ONpyUv37pHzbS8+ODAGSt
W7k0BkOi91cFRnVW1+T8uZWde1I9GWTrMfSlzladYrSOVTfbjq0ThGfNVUgCfehWOZnsf/0yWKt/
3M//eBkKZDlF40Cnmx9W33YaSUeVE5hyTW1vu2yAKztnCGNH7SHpwuIU2Ep+itY/zXJRbym5HyHT
m1xyXNX6TSQNdFFITjuc/zTpUfD9T6EBQ4y4Y4ueHIQI0cQYsw2uT9+OC+gYStaf/CrvS5Pvvwqa
BO53nXMpU5z372gLDm1WKvIme6miYwe+5dipt4ByxOH8Qb8+1Oc/LWXZ7Gg5zD8E3serFuUcdzsn
eBjqOLY2570C3LEvjc2x0NDPrTb+v37Z/+pG4Iln3xMmx3Iind6/7KrvVPx1ak6HHsQdLkm8AMj9
hmRK/XAQspeFyVdis+x9Hkg037VvspT+ZM/6oIc/v3dUB8q6kHMPQCt6/yKmRe6NTK1zd6oCfbPU
4RfcZ8JTCoYvrPMgK8KV5xYrkRPU8bUZ1cNPLt852vT9s6zJzI2JPaX5KGt/eiDmOO+nFGVXmmX6
MRIUlGduapxk9FFlhqRl+9lI1HQ723BD4rZ2BnW80dYD6RRXd+dhs6EHrlIztZHHkqik3AZz/pPr
tb4VH1+nqZr0x/GK6gzy3r9VhYoRH0Yfun6p5w6XVPMCDcpyUNr1HunrU20Otqd1vXaK8rumFNFP
avAPTqz1YnGf8KN1XZMp0T4u6KYk0qIGUO+SREjsV3w3RSA3NXijWVo/G0yb3bYea8Ld24fZQDFr
zABAdR1z8hrjZ5L8Bt9hoZe4evs6q+WZVxWsdsFU+jarLL5FHYdtB64UNqCvmba2x8zUbXR9Y1R2
+WSu1F90qxNYEIQS+TCbHlalRyXVCKxYZYNKg0Upphvhn0Vek9G1x59cCCrQDxdibUkxHhKCd0HW
PyxdmF8mxrAh5lPaDG77WqB62oSkbnkTbhxAAI18wk5Qe9oMn7tnYBVqRnKEfEzvAjSTmrf5IdXp
PE8t7U2K3bv2OGRN85Ol/kPi5Xq9TKok1J+CmslSzmrVHyqldIVudgSGuFZyiGpzUahLR5nUA1O+
VM3uwp4jJkM9eP6hbf3ZkO/PTGYh5uOS0QgzgRY7Sh4OGDSXcD1qETowmfuuy2QimyL7JxXDv3hj
ZVVQLiBSsplWf3hjl1nWool9/Htl19VyvDVGBayfCvjSSuynsUNts1rTSC379tdX9f0M4vt7xVJI
scqGhK5sfW0/vFdGHmhJohHiNMZQdb7rfhaVeVULTfSel8xTL6fjTxaff1FImCii6T+SSqpSLH3Y
O7oCAd1U8WPP4rGRhlwY0cVReuMhgTSxKXVwV1Pe3mDY6wFJyhAHQJz3Q53McHMJ7FJyvdtk8fK5
MuqU3Jcmv+pTsrbaIOju5GXCK4sX6N9+s0xF0+jO4hP981JUr5yuIjAYjuVytgnjgXS3OLtoGUh6
jZJDxlsbWn/9M/9cMRhokdgr7HW5xpa6XsEfrlBvwohZeAsdsjZYrMVzX/ekwynTjR3hObPIyM3N
kj4nRlqLuF1Pi/MDLpAK9b45Oygsrzs5uUOy+Jlsvo7tJfKWPHhSUzSMXS2R0BDjgIFZngaR7Ei6
/pPbGzvcn45otEtRh6xdDI2H0vxwlyVcns5uIstJNOrG2dIg/KVQMGIJI1rCfm9FgRtE0TZT8V0M
pL2ehW8DCvKw9cIF8mangVfJC1+DZOURz5SSTMpIaKgisFIEhUQRXlI06MsmLuBudSooUwNA32gN
xUaEzc2ycIzV4QqqpcAGiS0UKUCGHkp6Q6gMRiGGFCJp7lKmx9TubgtFt25bzeJtVCynsfTBK/ZI
cg9op/V9G0R0yGcFyDzZR+4yfGokxp+oTI84NdCOA4Cie7ei8clWDPCgif6JmCNecalhzB5syxsr
JHoIVp1Rg9tHupHT2uND0WggNKrora2wl7cw5wpqbk8OzdrvpP6bMVKVkP13leXAcu3Zt23pOFbS
qagfrKBt7244ylU+xiXUmnbcuWNLLKMVCk+elnyPJm4md7kZvcx+DeUpdig3DA88gn6QgxTTzKh6
ZYE2ph2NJyxfTJo67r6ELq9Iin3Gj23ScDpqi7hGy1vdkSN8MapqcmMGCShlFa4bMLJHVR5CsLlG
66eNtIkmOGaw5ssEWHosyjWqCxGJBHBo2wrGeWVOZEt/0xoINipB5zFrgn6LDV9xRkXu/SIZ8LhV
OGJBj3Fq7AYfeN9jks+fp2ganDHvAw/9+8ilZfEyXxucow0cVn9K9cLDCnCwImR62aSrm/Zwxk+C
27ucMkhaIUmYBjAfjPSl4s+F9CUd8Wt25GGFIiMUjeF3U8+f20KJwcKNbpQhRjR7xMMGw25OdzTD
09jrE4khc/HaBRRus7QEHi4ERrhBtG+n+Kq3AJlYKZU5NSHNFsoaYMCtdah6EjbhY0Ip4L6OomMc
pwQkNE9ppE6bVrK/9kadX02kZzlqXqVb7v/eS8A6ur1yaEJxwLUKSMxW3+zMus1nIn8yUmf6o9Ux
1R3T+aZsBnER2nyDrphukEeiZhnqz1hoHX0KxsMivxk6AGhC4jMXJ3y6CSdu8TzTiNEsdMQEQeRq
sKMV7r09cGv6+R52CdSD6M+BhcD+ylV9Pay2O53xfagBEYhUjvJ5UX1B2o0ZhScZajRRF0CX4DHL
UP0F7/Yh1lW368PG13q+TZz1OPkmaXTDqfiSz/XOpveJ4ChXtnrfHyqFp1yhDNhgp1kc5LxEhGIr
dmsAtYQNpJrfYTnfYQwdm/jYwmT17FkgjfL1NlJ2dUuC4iKWbWWmdz3phX4UgbvO9jkdb+qqytj2
U75v0qnzZsKmdvFE6olMA90D5B8T7IJngYDW0m210lnE+DU3SawipwIsny84/JMWBRIq5U6blOhT
1geWYxplg+YdkDiL/exlsg5aC0UQ45q2R7Ik+Q0qKme25Tu1kJmbJJJwF/LEIHdlYivl432kfQk6
u3Ya4yu9QmBZlnwPh4GZhm5FTpqnxs5KA/iqInCHjCsTlNBiWGC2SWrKe2t5lsVkbNSk+GzwqymV
Fvq6rU1wTBSGNYxDLMTEPsXmfVTM0TFNOs+IxQqshl8TzHtsE8EpkeqNTSuHeBh13owy4jVFI+4z
1pgi5DJBAoHovtp0IKqcOIC2QIliFNeNnR76OLtXyn0chc+Yq8k/wCnDbUbyfSHLiEUl7EGEosZa
RsiSiUfaHmsvJi3b7bTsU5B2aOsq9alhgMCDtjJxBhjNVrwry+4Lqac4S3k8l7Dbp1NDfMY0Qiqn
bejHc/U6VwkhotUIu6szXvS2zzfRuLxE0beIuG43TREX1S3inzQf4uu5la7zhtSXekVY1ThUHHOS
ni273lklFCyjghqcMFfcECY8n5pI2VfKkhw43E9Opyc9+0J82wr5FBQW7LdGR5g/m1dc3xWqMTH2
oi1p6umTTET1JhmfV9XsTZWRqKdGK00AYFUzxarTA1CG7SE/LhA7gfOTHKgNixvoSL6y7FYyomCb
RLheFim9k7tmcC05Y0ZaMLihnVlHV9E9Rd5bblrtzdTqpy5oduS0iI051ApatSwDM7lwO2GIJVGU
KVGJ5dkRqxAwnuzQyUpT8YwlRMA3Qfe2OlgirZY9DvqNak/bHHG9p2UANyOz3Tdlz7NRtQ7huBOW
eIvKTU/vgNeTilOjgUyCVPGJdf0Sqc0IvyjHxWK+6DAIrKgd6BKe8n6RQEkozaEt9QDkNWDO4koz
UoWuYPZVsysVKBNp75NkePMcv1brrVH3kBkFgyIdF8FzFKpOTarb3hb9qU+SZqMS6MRWuW8Chsyd
hqlmDJ8igSMlKwmaLLToSteKC/IY9JNtWq+cAnSv71MGf9N4yJrWOLW6fMkyld+2Y0CxyutqqsLF
dn+qyGyLLNSWlrUnBDzmn5kbBAJel65huhNQtrhZ3EYb3S4dJU9V4YYy6GocnLu7AvP7no7hhQD7
vjHMovBSyQDxFZRb0dBDXTAuqaH8pWiI24AZTGsxAqKOORjoZvLYwZNwG4u/Z60AZyxfQQ+ZfLD4
2whn59IUr4U2D/uuBEec1UvhCAccdOfBoPJTgG9+IPpmk+fCQhcYk6EhmxsMZ+1VCNOT23xWtlot
DT7Shi9zTzL5OEFozWdgLQqtYh5k5UEnh32n8Sid4gw8k7neowCGdmVfvioSbusBlFKLrS6bB+jn
UsYst8laer/WLQXqxSLg+keMiLUJmSaxz4xWez2/QdTtqypxBYr6zI6X+cWQUEbUgzciLARGzDmT
UtDrSryefcHX0unzK3U8hJmUM5jXzOP9mOQFItjyruDAiQy3txhwmHSZ6zr0w0NZZU+FKu7SFKNB
WW7DcEM5Ei7qrhmMva4kb7Gm7PRMeg1bRMI6Lm8CUCoiGTGMCC+3NUbgoeXqrNqOol/HceB18KPZ
A3Ldq2kT+1HIMi+nR0NWZHcA0tNIE4BeM7gVMul/kEZnCCm7euIOngs7ulbq9L5IuP9rgEt+oY/o
WS3b6alJSOWF9C2UeaegZqPqDeHiGcJT0ZGFYX1VZDKyQSs4Uae9JCNx20ZbXajh+Dw0PUFcYbYP
mxoMfUlt2hCrO6G9c9pu3ODso+4k6qxeHntt3o2VQcL31OFrXT7bJD5TokpHfVRx8YNQSlP0jCMJ
yIQtsY0Zfq+O10SUaCeJ5FeAi1d2Lec8adEd6McdCi3XSLB25TqkPam21UdOiffKLDlpP6nHSkWA
N8vGdlx8pCTPpBtTXZFCgRIO+NKkbMkzwmDZBs/6+khkirhkMS22KZQFp9JDhXNRdz30OZ4okl0K
O7RuU6t80GKl3hM65SqKfD0mgM163fKaxiogGTJMx13fUGiPMChYZNGEpep8KxQ6AHMsj95cXudI
SPeJonJ20vTgYAIDIxxgmwjImjOueImU3TaW2l2YoerstYSJeSI9p+kkM9ffGX1OTOewZCeDLCEn
ZTHJ6UIi2M2/kc7iThmpphwgy/oywZPjRfow4+YzyzvRFtuyA515TdMX6XosgbYR3Wbkv0lu0GNL
y/2oaZ8nIV2pRGqRuXWsu35PCqHltmNOfccyL9ruW1i7hpy8tazWcK+KVOdYQz2IjXSbQSxDfnNK
xbjjVHINd8KpaiK40bEacPhI7oE7EDhGMh/HXLzQE1srtFdbaKSwfVIH82ZOqX0GiDIKXRJAhFTw
qnQ74zNlXo3mE9wlnLDFxfV5WekQs+wV56Ol2GcK44ZKJ76pqat6uYD4F3SPHEowj6YbiaOUAxqI
gmMMDoNqo8nMCUuHkSsZBLhQ0JeEnbUvTYLgI+1n0usQgdMKvx918joy1VczgxDhNpHu22I8BniV
SUCxFCy2C9kdvNKyXMI98LId0DVv7FPZtXSI4oSqPMZNsDFmBYGsOBXJFt4kyhRFgCKu3LKTv0al
eoPCJPRSbKuuJhZYKqSl9HTs2KOfGbZqLqzGwBn06GEcEPXEDO1DYjB74DKupL3Jqf5ZhungRHKA
1gdYCB7byQns4oKTT0GIrV2v5pAbKIsnXImDv2hW67TFY5YGDzwZmVMY8jMh0J+1niAHRXnSeGfX
SKcol1o3DZIHIwwuR6mLfTm+bin96X/jyy3g2xq438NHzpbzKiZZ5ucY/2gHTsDpm8azOq0+pFYI
QKBkM01zwHbx8imztcc8VS7qylSQPzQxC6ke+gi7zKYWF3OA2HjRxF6QgK1WsB0JN+VVirZlt7yK
Y1gOVQZw06j+F1fntdu4Ei7dJyLAHG5FiUq2ZctxfEOMwzBnspvNpz+L2vgDzo1g2bOxbYlqdtdX
tSqj57MrDKxTbbmpTCqymlI/aWZMzsjA1D1pbwA6WifKKLo4TkJ/iWsbnJkMQjepyEyY6b+aduCt
1ixvygwEdtB875vBtbWqvTIwceIWxdRt+SfuuZFtDuaDWRdruhsyBB6iENhlqIsgQH4r/1LX/gcr
Z76rRvs316xdZXHtsM7Fjf1Osfy3p61VWdTl0DHOxpcwBtodR4+Yo4BWQOyYMWVMmoawGGT7ynom
IDMcOII/Q/8BkF41oZvqCV5s3hovyUBDlLRT1AsbnWrQKQ3MrmoY/2binlu3K4iM2SvJp23mTzM3
kIHyvKMUGUhWj7G/r7eLln5qGmBY6Fv5TsDE5sA30n9F5KGx3WtXmRzj2Oq3B5I3/o5TJy9eIQ9Q
/Gk4ZiiXpFGjgP8vZA/Dss6ufoGgRCnOs2KmfHAzpg/KK1klB6A1DosMmO6M9D5lc7YNobjqyiRa
pZidG5OUccrl3p/sNuxUoW1ZNXVOSg7VROBFpsyHLl9Rtd7RvtLE4on2BHkwi8ILZQ17LDUX7kU0
12yUw5kWsw5LUbxq5pp4tMUhdVJ9O1dE7OJj5tHuZYmYUYnYefisOQJjaddw/sM2PYFw8JgXZ5+d
Of7GPbslm+rNSdpcpul7P9N2y46/JTrDQ2DDc3BK77cpup12XRBL921Me2SHqjH5oC4CCyiN64vN
GLQ4cSTBl7mEXdWIU0oNGE0rzVGChSwc1bBVMsqz3lU9hkEuI+ho7kbLrfgwLc0/mo7mU+q6dCtz
XFBD6u3m1P4DkWvkPMnrXMZvHco2qCvuNLJowAGV97T94FlK7HrLHg6AjAt7SpQURdWjd4rVEHlU
ah2tSd5DAP6eJS4p+jo4RcDNsybT3XfZ8GjH8ybRKByPeXMwDJrv4E/1vdbm1naSmtrRd9zTX9vJ
FSZdWBqnDWozemrhlOald4wUP7QZPLcOx3frO8nV72z/pWvrbQwrEvPAl3JYW+usyUPa2Ok/GOpt
IDxubjNVSYT21mqwY7dqSDVs2LSq0DN8rHEOKovsoWrRLFRiiBa2dh1qfduxsq88XHSJ9dgZ9D9B
gtg3efGnZeFXL6lmFKX7Uw94FmTNnwVd7qnLk7dy9jMqLdbFbOZGRVgSD/g8fWrxxEJkHJWr9sus
sQzEb+ky3k9NufeFd2aW9cWeJgmztnhr6+48ViXvzsRbaKXvvsFkMnW6O/nJQJnjr1PTyK01u7Yv
UkIzxsAmG2/fzCLlBU0Nccs/5n77hWZwBDWCjuJV8xafCTdRjT67jojsru9Wfr/DCxLLKcochPdy
8tnvsSgqk5x63CCT43ngoNdOFbtT7DRl8ToAjrKAL945bX1U3Xp26JFITUoGjIo0dyapRXYJcC3S
QONdBjPqOHMEurevqcMKU6jHu9Ru2fjGANOMfltZqH+lo1UHHZLNBkvsRsQ6rIuEa79wqGJasNsC
u96BDnwuAyM5ZaZbMz2d+hCHM1NNsbxJL/03uvY7+sh+dExMc5I63MCFryD4+AhDCxmOBtxP6OFK
xN53Ee4wWkqIOZDcB4kcaqbfzWT/sqZ2SIm8abh1zIvOibVUtPVajsmRp3sjV/tU18xruTyCQM/h
1FPKV9FJaWb8JelAFCumVDC1r1kd/2pKErSBmbqBf7+GmvwwNcdTrah2KBN2ORBxt6VVlZu+mvGV
gPvfpSNq1/p+dPbEnJSyFaylV3DT6T4wuhdLgxTJUS85C1Xu+tZZ1fSRplgIHYIW4i0SNn5QwJjU
9mgXADiZiXdUlFW1y+NsJ6ea4OCoLTtHsYGRClAmRPUtH5Dh2FAsspEDwLwemUcLrvOKKlIQNHyv
Pc7Zn75O07ukBuU50n0wVzELBJwtChpPVaG9B8W7271MCrdTudhPniERWXT4x05zrOT8TiK2DuNe
Ncem07Y0sxwzgNxhnPQfnCnzkExzw6Sgf+3o/obewW49He+XWPuyhoSYkcx3y6hDsZZ5TwApbjZZ
QmF1DZSg9IgPD+kBTbzjPD6+dpzGWkcOJ68RFcuCiLwa82Jn6ugnnRkG4p04qX7qc9TCZPWPovzl
E32PY8ChMoj3gPUhJNr4GfwYeH7sFmGT8pmCPP0wtuO71ac/pmOK0AUqydVhuceMjl9nltmdha19
MdIHrRqokXNDLcDflC+vlgNNgjq7TRlby8PSUJ6drAUTIEcjn3qLwTPmnQX0F7XOhSPk4Vho3Pa7
Vio9+Jsi8mIHZ4lbwhbZGKIrto4OSKTs7Ppugk/NppYgoUGisXQYFtQii0odeoMhpjvi2rPd6ZQK
LyOtYosdAUO/jPWqSAba98heoasw5C1VQ/vPVEpSUOuGqauhclGOBotVfOggUmJuvAljlGq109Px
SyEZBlv2MmetLy4jbTn0ArAQcShnwB+AbsptnUjjdNUKpB6nK3esLhy9q1pjiMTIsRj4mLNT2KQp
nt7SFq9oWZi8e0ftdd3wQOlX3xp1dxsgA0+azfitMWH+NxV2W5cilVC78FFkn6SQ17l+fTn6e9fN
q509GEGYfdEP9ENFHMEXQ6lN56PUZnYWbGxnPpqLxAe/0FhLs0AqxqMdm86mFFwVZhIn28XMOcKt
pMMxzveN/teMQbRWgUGiZsrPyJjskWpuwK2RbzVVM42w0FvnVlyTVkW6NJqDKGZ/p+gUQIE1ekZQ
ko/sUO6LEjURPEC5z2H/hhoTdww4A+VUZbP3dPmlBWunS0q7kck1pTy7C+fG1nYgDX44WLFaky3s
y1zb58H8w/S3elbJGrjlXjW0ObcAm6WpLxzzzUX1FfTxjtQMwlqbd6i5/lEZ7XXqRv5NWZ76wH12
Rg++XIuSQJf3mYLpn0D2r8L3nWNmaiecgRu0tIqp0i+ULWTJ5t2m3lVL47ehz38GAmCWoj8aulQT
ucNZzd60T/gzeCFxPdkjpO3Uxw7Dfa5jaebo3cLUIexI6iw2ELoSxRaujXLBkHFK6oL+9pKJml2d
DSJ/0EvdHQaQv3XHKcFM7meXK05OGRUijf1iKShynqoeJgMbkA8XStpXl7NISPK5EOPLAlclTYvg
xKq217L0XyLTK5V3jKZrjoF+TIlm7g+/Pc0HQwyuU2rWa9aNp27R79qaN6g0Oxn62KDidPkp1YPX
Y4un5ZRbX2WITaITpHbbdz5I7AfK32Q9sM1mx74g4caXYjvcGpAiwzkqqRYJhbd2CwQKflxvv47z
xC6zZkXiVj3Cb6qD+ncZ8jGMJ/dHrWShFk995VgAmwrqvPo2sgju1ouPnyZHdOzpa9mMjXPXznOk
90lwZ4s62BrAkEF8v4uxY4A4pkloTvjDKj4qmNSHSBeUOavxB+jQWxW3hwLg3Is7JyfrQkpgDn68
ruXviF+Qdp7xZDQRyLprPNkfE4HhXctrgNp4Uly3cMLgNFk6MHed6Km0HvT50/MaK3QN4oZyhRCK
XVA6/Obz35pBMdiT0Ao0HXWVXj5Dfdu00UQu2n3r27DwnQczpiiSQcYx5tNA/AajY5EfZi+nT6Cv
BpJCbFV7utor2A5cocOlSOU/32KRajRjINQ8XilBLLU6Zh4i3inLbbYuxhiaS15SH8SG4jGsDTqy
F2Ug0vgcmTwqeLOFVbGai2LL2hJsGZUCTKv6ZBuAB5ldpE4/vQRu50DJ7XKmEmvYutQ2ujPY2y73
n1sXtqYTkGD0+gkEQEmaJSZ0LFJP38rEuuo0LdKM0GxaisTYEdf6zqmG95iwU/o5GJrc29nI/o9Q
UpRnqQqHuKLm1Fq2NnIXDBRkiLmgIsRp3yzgsGHgVtwCGiABnebRbvBl9gGbopbFRlNYZMqJYGHp
qk3WVd2xyxnm43zi+nSnyAlmYxejXbGh6R9rc6h3o6WD5XGrdxRXe2/So4lO6EG44QBOdclPiWZ8
GBCNN0AIk41JA8syMmTRpo2ZIYnnDZfeqImL52reVnmIlxWmZ44NOpd/bf712NJt7arnhhuwXWFx
6xBDxIdDtxbWac0BHZL/0CtG11hLSejQVme0ILaKcPMpNWWvmjAtZSx3dEfz3FbMqcqVFmZKEYpk
6s423CPGjUXCrNon2NjpIKN9+8Sb/q2G8oiTu4H/wlFoyrdpQmrSgaDplHG+aRbE4lFivSjrR6bR
XehXAHHjwf4n4VLsyrLjvwJm3ATHaZY9ER9Uqxw8C8fZiTPtxjxRuFSHSlA3G8uSIUYMI1DzNjRt
M8AZVNQV2omad7QLBdeFDKdvIGZ5VnFhOdgWpPhCCsUqXjuuygFrAL3TLlLAAS6w6SQBhQDauz2M
3w5qMyJBsDDi1D4SjiWV779NWnzxa5q4x1GPKjKZO2yQ7KjMwAC0k5DLbSfmRQFuB2KqdGxX3xkw
uwPnynNW2w+IiYq2YVp/eU0Xt823mZq+Z6bJNRqWVD/GyCrSmxwc5hl2Rc3RloKJdZZNY2AiN1Iv
4bUv3UezTG9xbp39PvtH+9q7pxRanNm8uUEnAYoWRkiTM8Elonfd4jxLgMUhoX5ObQTooddD6tJI
L62X0OQdMW7fzzZwX9PVT3zosnAUOR+XBup/kg/vSND08pmXGW0crOdbbCczOSiY6nqPj7Cb2SdU
MeFgQPF7f5BMCZtv1yEtVxt81D1gCrh7EJ7UnkKNZ8HGs6ZTFB9GsVIP+j9/dV8LFae+vV9UzUan
KB10c/6SNfGTcru/WV+zr4xrsXHJcawBQtx6tvnE6I6ukRRMJdEwKLJpYVP6unw4quKo1PjfgipG
9lniSEXlTyfGrWMM7/0QGzuwph8tq8jOHFmT4g56dGxuc47RifEEkdrfCg7iudFwPKTDgvl7Vr7H
Q9We/OZfz9k/XLoXvVqwDub1qw4ZhxS/c6cb7osBxg332akVZgDCmIW5HhDYgbqx/azmJ9UM9yYt
KVT/INXRgHFfccmI7kWU7E6Y8eKdLwgr8HKGVFltCnvNK7unOKmyjVqD3uSwtrGpUiQb+g396XdU
EitDHlzNHNXMKqujMdHFJatxvyR8wqVWPecQhvwEuAoTgl3v2fsU4nI4DHoXVQWXW4Pci43sEAxu
v09m2gLgQ3KLJrEfLMuTB51lw5VKZ7386xRmtdM1WOelMZCbZH/aQH1oivFJxIQhCYOKSIvtg2z8
Ek7X7WgDl7SJFcsOMWmrp8jL7DENqP7Z0K9dUX46JMHGgR6wqoBhwu9mzPFZ4Zymd4DXj5pUMA0N
qs46k9pMhhcc20q8ecwEkIqqmRulZDnkOADFFsahL44FFbsvja7v9UrhLqyf4pUqYhjdX7dFSGxq
DGoOzSVOZvW7ujHURprLt5n+CEYdh4IxZ1LZMKrb59wVO6pYkUw4CMScADTjSpXUIUfrZadBH1M/
My709TvBMc9R3DVgNP8UtUnJMVXQGxwniIOqfFyGp3bmBEQuzKkrGGe0r48mR9VebTgD7NPJ2wep
3u2m0T0sOrMSxYaLVr6PvB04MaJbBTY16PCE611pHevO+5wMzme9sfx1vKiK+28/QKlqjTEHb6Hu
sMfMW06dCd1p6Nmlpl7p8NWjgsFhJ4K7KR5b7tR4Xm2teihm72wlzXM+MM+nYyAATl7QmkLWw3az
U2VnHBdaq4wapra51WKGojDO4ldrBNn4gTCmxv+vrZOzLZJ9YaOvOUP3JjK336UatzM9LBZuEI6X
b0QivNPQ/mS22jbssJhdOG/sCoEWeLoKU+UQxC0RGFrdx07H71wYKZ1BdUXOdqDMRwicHEO/L7Dx
0+/RP7n2rG9QpCMNGz4v8gWAK9LshGo3NH/VmINrp351U+bp6+QK7cQ9GJA84RgDIU2gfPdDZd0r
jc+ZgzLSUueCLeLFzL6HwrgashlZWkYuORP5s5mtPdPj3zSNoam48mOsea8F9/aB82Tk1vnfawWx
ZCs869oqkJSxRWFzPXwIfXpdZI4N4g3bZlMFHCIEeRst0pcy2zUDmeyp5Tg8xXcmPDdhMT2ib+VQ
Boo9jqWFWTd4m9RX7i4LKHqsps/KamnVYzqz6Ua6fyR2JGxhXK4/nkAS6kfPflg47mRDfuem8sRG
XOf+NTq7tMzegCj+TQKKkh2qwWShM5yXtI0sfvJv1FpI8DmGODuoWcS4nVIVF0fe3HwoA8DyhCvG
G+1N0tV4FMv+H1qPK8prp+enYmb/Z/vcxwPdjRofk8IS1AgsTD83+lT/mbz6yTZE5Io8203wYjLK
DNgc2TF9j6+LvzYbWcBT23LvkDndGIDTSW5hwZs4qZuVLElQmL9EhMePYgldtRtie0A4tZ8z0IVh
1iRb4UxvU15+dAXbB+YGLyS+NTxIGI9nYnDoMSi2bC9S16McMf9jebRI+m7x6c1YSjIUPTSGN90n
3Mu6pW9Nj2WzgjE65NS+1g7VKRivcgZmHmRZiq3CFhJOv/Je6sffBvfmBO93OzpY4SYrfxdWqR6n
HR5hqtFHY6bKzMu3Iuje+4WoKvJ2udXcCj8hRgITcjq7dppkOEatH5F/bdZ+GAWhqSWfHhPK14jM
LfuiE89zJw34uUJs8RFB46Mse+MMT/rcRqpaFzCtKLd+M/3Ggcf8EUPPcfCtvZ4NrJBYybamUn+C
RT/rpXfn88sA3anMLUWUf2gfbPdTq0667+yN+cdvbOeMy+irW2zApkHTbfXFgphl+WAyPH+jDezr
RV9dKbhk96e+A+I+aOq8cbD1oRVZ7K2hxHjs4cM57exQtnG/bdyASvUJmgmC+5dBbJeJh/ordfpI
F+yVNHMFEfdNFeYm+yviLjstH8SjEk+N3o8AkzzqEtLu2xi7N738yoj7h8D+JlY8hYWBWgllMJei
Ny4JgFkjZWOdmhaogEzwEOKys+HF5Z5EDk55mJfK4U3NnaZeB+juLrBaCj3ML80Yi9Og08pSgxJ/
FFb61BjGm6/7xMdLWT/PzvIyVU7JCEy3cW3KUzX02pH2j/6QrrDSwBlQgnHokPAOQrCrp65HsZ1j
6zKl8rnQYQfVi/ZHT8enpkz3i7O0W2spmHSRdoqdtHtYih4eJPdv4QR/QCOlBP5abHkcaqLeYKfX
Ay3KcKfSDjUdTfQndF2cxY6HRuo7E5Mp0e3BhtdI4JV7meFZgMR+MkAj7OxEAX9qu+Gt4Y0ldjjc
LSCK8SsXT0OTRAysAfkb9jkNhh7aCy3NPUjvDslMJ2POW45FK3bRZeN5+QXEv51z7Tltijsxgn8t
fFRdP7NOupNj6vE8cFJSo0QbC0bhOFdQSEHYYHZWE2q+UEl/XLyhxTS3VCHCDWVGjkCosteuKvVZ
Tsb9bBJYnPLlfYA1eeczygcnmB/HzPzqvWXb9jE0KV87NxD60dRKKyTC9NfRicl5GNvCTibXCVG4
1+SOCx87YH3XLU0WsoCmQKi/QbYzb/HKi0dOhzU41zdsxWBGIPiajzg/oXV1+nGBbxv2l3ntTjL8
bDw5rRBwSv0LDv5Vc4VamztonA5/Yc5KKuOLoeX4wDuAUlRjbGn1m+7rebzH6Y3fxabxwwv2Taoa
DPc1UT77QBfGve7XBVSxDiaR9zROMNBkYRUnvQecNC6XXuv1c6aqaeOhyLOvjE9VO3v01TFXbykH
RfZCUHBZJJwqeM7jz1kV46k6VH1/1LPkpRuDq8UtadOMAfoqY49+Wg7dAjooU85jbVXn1hyP4PwA
3il65UUUx4OCvJl0x4ASNtr/nPcK8X9TuA2eO60sDl2wjh2499G7uKvgHLwacCM20qvTf0UbwZT/
QLasNiWRhLOk/ocMavVPBlmy1XOCk9QauRu70tJNPXaP/dyZB0PLotrDTZpJOHiKrdW2sjnxpWi0
reYkzMswJgdO/D0vy2lawexNOhd8LFL3MIFN45X99Xvj6tNGDHdyuBprQehkjUCLbMALt6cW9/hw
rrCKO3Gjnc1Ex+zdJLzVBenQtor1R9tzh/sWiLccWuNxWh/++77lPbbepM695ZN2sQWYuaClPrvJ
D8lCA0XVzemzs/YnBCPVPhW9OvvO8xwqthq4XN6KMW0bjj5GqoLIWZ96MzgUTaD+sQBpJh81xaoa
FPes29bD7WH0EIt8O0H2ZhB0106vtYzZ9ibpcJmzbMYraLVXPOitLclKUHt01mJ/eSOK9rcxazDl
67MS856Iq+RJAkkf17RJEUMNTjr6cW5FOpJaA8aq7v72Qwrl6mPu3Ju1HbCp7Z3nkeaf54m2wPVJ
0nJrrrriocizbU2u9GpZsXHV2/JsJ07zoBtpeYyHZg7TarD3Nf4MzKpQ3PvnqmcaCloOwqzHzlql
9R9k8BchO287QUyPJvpz0cEBTpgs/0fu+8jbt5Q7drU8WhxqJeuunc/DOtO8PRRSMd3sWueYgzO5
JTJ1CVFMrQ+3p7eHarLhmi+MvPQJbTAHQgmeGmw5WebNLTzWdRpjaC/+bkGQPJl/YEQXT9PaCQTr
ElCJJPZl/lGmfllGpFT8/B9za2usV910kmmRfWQ6O0e6lPBpDOmjYue44+8eIteR5dmxmBdaafsl
a7t46Eh2vA5G/zWtzzy1BNvZDURoL5JTs5e+VcwVzqLxKY7tffcJv/b6k9tDNwz2uSynd9y5Pzou
thc1IdIYvmu9dTBStiOjv8eylcPeHSi9SaiiED52OwJgTWQjCqyixVvjJ3jMCNGF8yw6ED47uSzB
pUZQuKAe2Bf74hlNcCEsN+44BNVoGbp1JjRlnd20t86zO/34qYWE7CBceGb3kqm0eTDWDt+Buvk6
mICY9MdxSHBnqjSNaCwC8bs+DEVzqucWjVovxyu4E1I9frarKKslGqXZf8oaurGpPgkJalFNgvW/
b0PPdDwcY46mP/VGaT5mCjEqmJc6FDiit0vAZwp/1hhaHYUSC0GMUEN0fPUbrw61whnf2iLFvFBg
l4F5j3s8uesoQfsIYmoP8/x4aw3L27o/CoIzV23JzoQEJcK2xkDFm9tj6cqoC5z8qnmxF6WTNTMi
bNk9MiTlnoCVBk8opaXp8G44dfAPnbaXBJikXnELMDxxXrcFG8JDCzKRKy9F5/4iVqwlgQMdY0ZN
A8/6SWO/5TwjnpS2MT17eQW3poX7G0zGWcMO1P3vIiJ2vYQe8iLYz/G7lvrmM6f89NWcfWLeenxp
GqOOqlGKXemTXpayt452fUlT+WN3ZnL2xTxRAzVWp7YZv2k/yqmwZncIZsAy79REW4oLzQ2HOG/C
2EVm3yga4Jz8zpzHPZT+x4E76mMxryUEZjIc7ElOzzgD6fQ0o9KmdfD2UKg6/e+rupE/jU7swB3o
J/OKLvsim4WvlLX1Wlm5cRLjPLA5t5LHEgWR6fhfiX/mRw9qllJknWcXW+LeNXSxJxGbH27rsOn5
1SkhNbbp9dKOasLfOy1LHpJeOFfSnskjDv7fGfPKg0zHYJcEaaRh4Dt7Ays0Xdku5wlvz0612muK
81s2CxyvMCr3t8VBrqvCInkTGb1HBo4cR0dgv7UDeCtlT8zBcAIXgL8079/M2sHEFLChb6gn+oj1
NIu6tJN7zRUwxDP/j1M2VeQMJse3Vg3npGqHs7V+lXZZFJMJeEw47jOrbv94XjrusdvbERWx03FQ
UEQKnzniNEodv6JVXW8PlmfThU2x1e0ZOSI+zkm6zVn6/vsHpBiWva99D7HFJJW79oPW7uXoDRd7
ZTm74KYOcWH/tl190qrmu2rTibF1lr2O6bwyEMS115J5Y/KfnDUi+Fu/z2d2BwhDstWtL91mouCV
xo+TYKCvswITe0cvvF20y4NQTGb0oPl0UoBPQTmLXZfb/0ozKLc0PLtB6NBQFcYjSPjZ693w1qPR
tzEKO0O7aOD+jpZrPbS60O/r9cEs0Ko2t+eUbKYRET3rv6dBNdURc00XU0YyXMTS0uPIIe0knDV0
5bVXQmk5HhzqKTSL023d+zh2VmrHvBZYmBihYS8FjN/WULKg8Pt8+ydi8sq7zMWlwuXQuO9op++N
bw5fjd+8NMY5Zwhw71pT+mzZnXGwPK0MAfyDEcZotFtotA1vqxyeCfwUfRS0+Jjb9GqOdXmwsNMc
sj6IH3RpFRtveJRpqc4I5XJENpHD3X9fypnGbmOGv1mm+M+mwnirPGUclnSYt0bDntyIDSogYWjh
BXQM9gM+Ky3rZkFZUFrrxT4YvCuDiZwUGLPDukIuHWAlIewzOs6cfMd+z31WyDQPuP/ugxgeM+u1
HSZmMT06c36SOncEMcoDnMtmV9BQvbP0PzrU0YfHkQ/Gg8s9Z0vH2lc+mtpeW4YZBKM/3aWSzByt
AQsDounoBfObBWf+UJQErA2zfMUQokntkd4Se1PXakGKnXD7ceDcWTUxbaBRyeM0GW/a4KDvjkyw
lTdhkRnS7lQx0pcGW+JGmr82meBd6lr6GTe8fi4ZdwyGXT0IbYZDu7AzKfL+aM747VzNNWj8mLK7
24Op1WcB7nxPBVnOcCceIiXyD6PsucvhhUO9Rfdn/2ic6xZhXWdWqdGfURJ9ClmafnuSNftFZpfc
KbiBOGvvacf02dTOrdD9zVCW8a7XcaebEEmelF/vLV3es1+d95Yrdzne5PvCs3nrWOcs3LlyMvLX
vhgPElv8nzJxZKjpHj48xrz0DbhXmY3xjmQ1TNom0I/N3DoHfwEE2AmK1pxSgc6Vq5RWGs5DPeGz
1bT5vUYa+apt878v1u9oDSJolhDVINhHJSsewMOKwn8p0/k6ET/DrI5XclxkCRyFZJ4n/GQzrMVx
gcvfQHnTMyb5iFowp20/2qw2zgOn6dBt1ypnWz9SumWnuJAWQp2+vO9z731KkAY4Bcz37G/n/ZL1
0ybvCkARxvohHkvneTZm7pDGyXYG7VoM3ptNbIwTpPdsuVmFYMMsojK69pGY3p8hR/vMRPIyuuZ4
aUdycFyFz7cH0ipPEMDtM7wmH39hgiH7f20ebzvI2/ewTHoYDn47YbRPpDlJI2ZF9V3AS3Rp04vG
Xo6RNXNudZ3sLV2dxYHBq8xNJL7LRsOzotQEOuGuBwDBcvFQ6OOXaTS8rSuy4PYQK+bsKphDS1jy
MqvejXKbQ1CgOodWEllBhTPPBqVi51554pC4sJ5rdD3mS9V4uHXuGFo93bP+OQQYThDs7uQkOIcw
R3uAmGzcB3h0Yrgxn/kyHNKet2XHzGU4lAMQxgwD+mdnGEe3LIJX2gaWYz1lX7XT3Js5d2FdCONi
0g9BoRoCRk6vKxnYYK/mhfFXbeq70p0UGFuIvph3k+NtZ9lq6XzJYQnwYaP0Lp/QAF388cAe6TGj
mwO6pMFOsMJ2dBx1pFZzUrQJLoR8VN+yBcv09Kvg+oObax8qWo02Q6M3wJO75t7puki3O4CM6zOj
mE6BTkep6p6RaLzHfC1l0jzteca8bWYB3SvGwiDRyY3HvgLOHhSTu+3Wp7fv0R9ZR1KsoWS18rbo
Y6LpMR/5kuPK39ZU9d5moHV3e2hctzlJfoOULvC7YbxoacfmDjfGWU2jgevJMfCy+vM5aBnAUn5n
b/14so54hrj22xikZTup+p2Xh3l4oz6zHJK5U5b1MRaSYajLMFlSPrLl/+Rggh29l9yVdw2K3icH
HxM/hUBbKbEKAf5KABEXuaTYNU3vPQhk1SCzP3VPukI3asya9GCOhvQPvekOz61u8omltmrrtBiE
tMav7rLWPs1k7phJ+nfj4hbeBnkwjbJhJkxTy4qyh3NMcvKNBqSIIIX6HCzCXUnrqmPqzPaT2wa0
WMzAFtIlIMw8uQ/vVRBgmjAcBo8UEst7NOMHNWbE1SnbLQ9F7P3iSKyjyUrMM4G2D4xIWDZK+MKY
2Diuigzxa1jAotpxdxwmouK9X5JkNSzTjSrngaaQ5dcuIaiWc5I98KqMjMc7/UAE9vFWw2V0cR0t
8cpHxJcRpW7pnTsSJkg1wYL6z4tvjUzrA2VNl4KJ1MUT+dWW0/S3aWNY/0X76RiUbpJAs6+zXYIc
KZVaS5oXaACOCaAeA0s6tvo+gVsSNTKYLrevoPOISxosL8TQJNW1yJ2em8MEWNe9YTHlXdV/xFlh
P3RIgAfHFf+SnGc3LeD2fSF1Z5+mLplnVcOYbrAz6Q1zaa4hABq4fOqBoN7/+ZEmRbDTQaaQbPfM
k40R70ZG0dYV5vaVlVliD4nhbWgTdf5/D4to//+nQ+FwiJyg9/z3TzLcUW3QAWJdtYrbr3b7Td11
TJKmmG1uP5gyNoOGofIzReLnrlnEp2GxThUErBj2FBnU+iU9x/2o7ia3Z8RPmgcHlHpaynh+or59
21BPdolH0Wbh8rfpxu4pMfn5bDm8lHQU3v6hk0qAzySSIsczi5MPhC60Ujod3fauWR8y2LsEF//v
8/9h7Mx2JEfOLP0qQt1TY9zJgUoX7k7fPcJjj4wbIlbupJE0rk8/H7OFRksC1ANIBWRlZlQspNm/
nPOdAgWg7+S3Gmb4dxI18C7UTXunfKabY99KlLkosOZ4Duas/BK6RdoJ9tuea3SbGMPBs6xf6GQw
61toU4D+ErZoYY03AXgnMae0b2er2kiSLcODAymjD+l4Z0fRXWfE/WOrjW8JKwpFJPshrbcRF9rF
tf1X1u3aLh5JbXCti++k0Q6okbcmPqhjXb2WVqbti3zUHyejx/fGArmGZY3dIne2g6zO9DdLKZbS
lhGyedAHvvOeVb0N5UJ6p+/YR0ohKHcafTVG6qMKc3i/aWev8bYchAETdF0Q/btGuZPg49G6k6io
Fn0PMbRIAG+bcMXO/tjQbhcZ4Yf8CiHVHsPtc+giNYEfYm+GhMJ1GOQxa6KrbLGKS53oWIO5X1x3
80lirCtEsu1qRJVihMLQuHEbWNK7reGkrvhvkpsxv3g260DbZD+YNkfGbD+mYKFt5Wpc2Sp6lkQA
cOaPm0l1aChdlW3MaKxZ/DdE0PAtUdboY8BxzQ0IpbViHkeyEm9Mjhan2VLdIEWP8ZZrLLTT/JjH
ScUIDDNXXFbXTi9OccuUsjCKNpBGvSeG9sPt2muBS1ojQjMy65cEh/CdaIuL8vuLZ9fuuneYWXGF
4YfQSOxl+ABIAK0S4OBmwrGPLL1HtSWGJyJqMSi1yIAM6qhNmw/ynM72ke3pvIoQCC7N+lrU0/BI
43iNIOst0zMm6mJ4sCr2KI2eYObRfKH2I9VHNJ7tFBUTFlTvlMzcWDY5PEaTq2BuLOR9XW5esuSl
qYrnevaYSwjUabWwQZyLc+lEEbmuLHZLtjeMk07MoW+7EL9ApXvD0YM5y+VXQXecrICje3k6CVwi
q3MTOqog77MXQV3p37W9c2ykZGOrzHNVlIe5Lllpw7sKXCGvbYEkmlSpS9g2n1WbvGvYG6FVD+Xe
jm2LBjzyECyPCbGOzseYJpgV+qYJ+mlo8J+lxiZLtiiAaxqb4jOa/VMnExT96CJRQ4bYGmJkAUXG
0zgbHin0P04/fXPBMzIw7G/5Xhfe68iUDC8Us/dmci65GJJNFiKjwvzKbWTNmLXqlJbY4bMUv6II
egZOgWvHwgTtfPEG+nNC4TkEoz5T5EfNuEZQFB4QrARa3X3VnZB3LE/5gNN0QvmxpkzyMAPU7Inq
uT0uT1CppUetbtxDl6PeLHv71PD6o7YlCQfr71T0q8oj5QXhvLPSa0iamT6hGUcUsjiVn7zBuBsz
Ue6mpP7Vl1O6NnWgI5YKuw0aXVC93bY0PO8GdiK7x87B02X4W0OKT18x0mA1TH815FA1s36P9b7Y
ziTDd40OM5hoPa2I07UHVAS3BTyFzm7fsxocITJ2NC/zS0NKV1ss3sfnviS2GJ0hLOBBWoHflQ/2
YLeHIo1usp5EdI7wcdNarMjdjFUg89SNzC3Oxf5BN0JzrQ3OpgrHV0t1J78vdkNTHfq24PpXhY4G
BCLwmGJMDdEQpD7qL+ENEzwCTbuLCGmOi12ipRy6/ThfHDv+CbFLHZFMER3bYhj2BsLnYmEeMoG8
g6YNlnprbqNBwZNQ2Hpz8zEeZ439qLM1KvLO49joAgeQeG4ImvzE3krLv/REQzpjwaZODQmDofBa
Sz1cXD82sjc2JnSrN5P3qIVUxQ+QNnCs+2T6RP7zNHTFKirxenmDs3b87s0XtGetf7IcS+2jFgNw
xQ6cN5tLPNEUOlFnLfNoPupRfMgHpAW6DndidCk/xgaydl7FKJQmFN7EZpy8cHhHNJOh3rXupCmB
KUc+uyaFC8FgZ4erhMhO5d3mjZYEedHSuWIL6JBfTSMJDBxo6T43zBznGQciKi8EgPiWU2QDHGOc
GFSXTgKytuCBcOlJeEkm/ANTpE5K2ZcJiOvF6MiSmPQgMrrn3jeZB2p8tZYEE1FXN2E2EKns2uPW
KI0SvlOC43EZ6fcVu6GcONVNO7DJdXJFh8zibs1xgceDegJtJV65DoWSE2XHuJf1meXdq5r601SG
GoHw8t1jF1OXnHXLnbjJGHFruE3ZYzcREr+B5vlXkaV3cPTZY8+eRk3woSzSdwrpwbuW3Uc4oLwu
pvLE1pxcoPbB9JKjpUXFpretejupI05TFKUTk2cYIf7Jb7rHrHBfqwl0vNE/yraOkbrYKIlylzWR
knfePBvBrLGN6gv5k4d5kKZkC2Z6b3DQbWptwm3YYLRgJLQvSogDLIup6aZlOUKbUyXurRpcAnz6
Wmy9bNFRpA5QB0PXrzby2JWFUWVOBpamRMO5toGLwUp3fqXjg+VYprnXuJVwekYRzUBZB0Yd5ic9
+ZpMlDgajo6+1Lx73TXYwGP7qGbBr5xrwcm7SQbdPPlQjJGIYOrHl7md7AkhHAVz6dPjNIhaC8VK
1UJRjzy/MQPpRC95jIY28p4Sjap0ZHbGaxKOB2LxmKyqVUtYPLo/sOU55WTq4wwmIuo7sZk73ch4
DC/piVLXWZODg/gb6i3X330LmPwIgxixix0AD0MEBqtVMJBhEYDePAH3jyA47oJErw9ZNUS8izqD
8RyEjza8VHbdvLRG+Zh31kNMKuSZVxrFimbiGY1u40KfucmmU1eiYLZTdujepC6lVcgL9aiNj9Fv
Dxp2Kg3bIlrdZVn6YQ4pJQeEHcAdXUjJX32Qjy3vah2Dnkp7mB9RwgqAMMcsL4ugX/pjM1TwFRwv
UKTkrG1j/PAT/T5T6qa3W/0QmeNbA+u4y3xz78b6m/MAYt65uqOP6sGBZURPys2j383IzTdubd9p
GbT+YrZZy4KoSM4Gub5HUtb3SBeSwGR0ts5De3HUY6+MO3GFzbKX78pptFsuY9yXNiyAeF6x0aMt
kA1pEwtGdrqCdDU2yJY5KcJnqYbTVLvWEU50vSau8JNX6avPXjNPNUGuATiOBgAKMK9vckScWOXW
adh3vAwtDmCDYW9REfJlZ8Hsu/mGkJV0Y3md4C0cbVxrJcsJ/8cotZeixfvfWO20Hq1wwT6xDurJ
QEL7SJPRGR12mrY9E8DdbRqnW7K5+p+e0+CUo2WSJimflmD7PkTo2bUWhVVnHitl7OZSPAw2x5QT
ht4CA3KDBFM8fn7qNdNr8N7oazNDVoYy29xpCPN8Z0SRDGEMRVq5rbLSOkkrfdc1rk+wPfNEi2KJ
V2WAuUit2zCNn3FEp1t7gfMIqyWPPNtz9CMkc1gKWZjVNBuj17S1Ch+cZOUdGWIuuTnD2sqjZptM
ToISKj5OPveqwhhBwtr8KWcP6UXDhjkhmxG5oL7qy+5WTLGLAQuEoAMBPB8CL2UXqQm0wWN/P+S8
mU4x6SuqIw92QeI/+faam0pSHCMKjN/73EbKnPbPQ5jvy6IaD3nVv3ktoRHQfCNWOmvaK/IPFJrz
sLAOSH+KFaNYiNN5+Et2vyBFLsZJvmZ3DpmI9MapbOETNYZEmIa4E2zazDlM6FfRzyHBVvMD+hdE
d4n/mnrajyrnapsmJEV0UK/DFMGHTL1fk5PRchX3ThgvKtoE81eWHxozv+399ofh7lPM6YkZMQy3
9amRFYFHDuiJXP4Clr3v7Xnv9z78DrvT14Wk8hDjfS9ntW2L6pgnxYTpMdnBkta3WAAK7HsIRTL0
QG7svCeoDDd5GDP46J+6GTypjMwGTQKzjS6K7fOMiDWSDRaYJodxPFXvuYmBc8DuT2KGkDEE7acZ
WX45IUyctKNH3Ert6TvLrQx8ItXL5Op3NZ6RHm0l+WnZK+w9nc6DRaY/zc2KGEB+lHqFRw7vHFP6
eWO8zRavTesgSvYyfkaxd2n78rbWHKwsjnyihtmGmmLz5nq8tvzkgnJ8gpw1LLy+d5QBxr2V9B+R
hoNXuMgoE5MDnBPykPdOAzAhbDdiqYkNW5p3bun9IhEZZWJ7mxSK8X2hwh0xsOwwcvHmjF+CuXKq
Oy+pjv3V9L2PppIbsLu/2VaPQ90tWtno0dMHdcBtyPJgwBI2O8ur0JIYRYuqFebBE9MDAIUVsNtr
yF27ThfV4UBwaeJEDzYOYuRcgAT1DBE1nYpUSBSnsEg3gznY24qiOXehnlgROtemb3Zdzgs4T/gd
kJ7iKUxxkiiMS31Ezluv3B999o5Tlz900sDK0to3HeoCnTkiFugITByQb8A7ztk58f3admybVimX
HAgMukPNpsb3UfoaVYd1vrK2vU4T02VVHUS2DPCSP2geDjvsZWzfUfQ1zGap3AR8AvJSqLegllTE
X3JznZ20HzZegeQfw2/hQx3RQqysw3jCurLhp/8r8eHPjF36rnX1LoygC7oY0lgsPLEUDNyChq5P
UFDL+YMOV63CcObvN/nRYdDbbcigDtceOn0N962dvA8K30mWHOO2eVM1/YqrkSnLMfIJ4cdbSYhz
so5vfHXm5d65XfXL6HBusUW9JkSK+zkRLLpCLdvN27lB5M6u4qMY62OUdefW6kggafsLFAxqZKN+
mDUrsLQK7bjev0S4UVZTGv4k87jPYs4mz+BhwWcMXXzluvJl8K1LaFCwx7rFQTmeu96KttZADLyZ
fbpxEvTyPGsPgtCjjWGUFPWIysfsXg7+OTfD49wD67S76rG13eeiRewzj5Suy2dd5+rJAYhQME5K
PhmPk/g5GVCftOpZjrQ1tfWkdQrPYcW4xBDDTvf7lk1HvwMdwsooUmSbwyAb2X94RnkfT9NAaGdy
hBwe1NbBp06K+OluBCKG/aTmZ71oyq3gnsS7ZxZ3E/s63vxA1n1B+CAHCGSYlFLBWpmNKGH3oWGQ
OOth2sFgEznWutJ+0mKcn4zQVr4y4HlzYp87sJZmCdfQFVRpU81kslg8YTnWzoulKWIOJZZxFUkG
z668jj5a1Lru3mWsvTAVqLdhNQp2ruaX4z6i2Ac40PFTwnihB8tpUcIeAx0eNesO79xioypR6cZW
u2eceoue6GvR20QQJbalaYPG05A4un0UUG8YiCcwMjaj8zx33SP6DoBpbvno6sU5j8PbqOY+csWH
Gf+4UZtuuobheVzENxlrYCAkr2yvh3WRksHaneFYPJF5t5qH0VkbLq8ThqNlPuN/kmtHdEyD363B
XQy31mBB6UGfYyfn6g6PvZ7cmXiAmC0MO28SH5ajHkfcDjO9ScrMWLOq+ziCnZLFMapdQr1B4BYf
HhE3+6G0DU5C/UNLWM1kbJw39sRX6g/WF2MYuQpNXERhSnBNQePosqfhUfL5NlQD9w0VaKndxyWX
IBqdKjBpB1a6PoPyTjAj9utCaQka4fDVEDgUogbDjHTtIERufUvdeMzL/tLX1l4rSL3I/YPnMjuX
w6+iEbcGMskNcskbcBZXk4wgJkuPlo8zLoEjQrtcBtIm57JwNGpDHQ6g4RWcfaBD1q3DkpJ8MovR
l7H9MmAxBp4JFabOUS53k13vKDONGfmJqzc3iQNSzI26/ZRTvVNDTniZpb/Wp7cFMWM6zKadESUj
xePjHJVfGFUYjqY95rNcp8Bhv68AdFmwvijG8m97tt/1XD3S1MFiGNIN3NJz2LQYjDWcPA7NH17d
BkIIT73GmHZVFLxmAtzS1Ib2TU5TVLG/ALAmdZPvvqsxM3N3uPN8vB3XXGg/c3mfQbDcDRbiYm9I
mKcqujyppXcpEoLJUwwJnH5V25O1aUvz6sry07UiubH7+CFCvhgBJucQSgI1x9HK9yLz0MJZSVv3
pemyN4l+b2KhuSlc46JPLJs7VDbDJcGyOwyAhOAr+UFTgb7xkCmJET1wgh0bxBxEyEmGVDzxY0uO
HAlMvIhV71LNOPcGWXBB00FpiL3kOQnL7KQqW279BD6oGFymifVt4of9yoyKKchmHsicOI8hxNEx
ASApa+2TDajkw++12N6XvoovtV3wIwm5j5OQsHovZGMz5WtrIEx25p2jYDjMfsQ+SfPYGWbdiyiq
6IyaCoQV1QukQX3h/dijYa1qVuWNq10dlAdHZNYLmrLlFO8Sf236zwkTqQCcCfn2C6+n9n/FDbJb
GgdG2aP9jYp/XrncrhvedlIk6fZmQTaWlO3amRl2zj7G8p5tEsAJnT/a+O+WQB2RVFfY62RiuSim
gdtCtMS+F3DGw8tBdJqHRQIHjbseH9be0Pt9jQtpnbkhJmtxnj3jvgSasIocfxejqeDTdsmcjsx+
iSNYldAZIEhQNCP24ehzPOtit8NLYVLIdwWad8wgmLIzZgFTwmir9vwvRE9gYermRDdaHotqemTw
J5mJGmfQu79kObHebg5Sn/pr1WjHQb/UvDt5S+CnmgVsu+V1bTt/PIrODGy9477p4udIHENLPQ0j
T3+T18vTexMbxbMdg0lTrdsgRxawK7PEu+Dx6Vc6zqSA4uu5UoOAQzttbYfMV8tgsuCE276z7109
QttH+kVfgAL1RH+cNXHSvOam1Hp75Qv2x+lEyyWYUicDloyJEnvC2kxAT3wtHPER9vTUHFdHXgG0
oFZ30bvq3hBGdS76aE9vXqwYAdzqdfpumzWbMU0tWJw77Aly+WwVg85jhlQhUH4keFjdTcVC7gb+
cYy5WftoSmob3wsQI/lcuMlqbHTAWLBM7elpcD11wI8QolIjs5eyqDUo8ro84qB2UqLgOvvi4C4A
rlkxR3YemyctLRc/jzcCry7OokMJpHU9j1o0Bo1vs90dQZ5HLuCTIsv3aa62y/+bNrtJa8+4ZJj0
N3OWoT1GpoK53bhDHOYhdB/fiEmw2T9uQYARKm2NlJK824bNonJkaMnIhPM0s/NgUA0jFw1yV93S
nITZlt5th572as/aT5lW5K+C9OSySfHfucsSIT4V3i9VasmhaUF+gfJZGRoB0YRZU2vHPlnMZsxi
mZ80I9Gt4eCTEE6J5bMQfOc8Ud7NVh+vhefNVLD4uWXMMMKNapruDj07hgpz25OvFM7qZsInZZdC
ghZrXyrY8kGYLNIi7aiUe1oygqOGL1IILAiprs3HujXRlxo7z1XRnefRLtYJJVbKXf9u2ebtGHU0
uf0dOOrmEJveSVuqXsDo87bHYr7S1HD1xyQP5tba40XqbhIerbRmst4rSN6RiA+6pf9MS0Sdbvfr
UROKW1WSHKwYEjnQhH0mDcbvjOgvp3VCGHggUyze902lmg/kIAznUhZY88myPPvYYaX2ovKq++bL
ApQm4MnSuXVMyx3X6iYmYmpt84/drPR932bPrReJVyrACA9GeG0co7uhjR/OpU9lnjfZM0tdccm8
0Tv6C0DIGh5MW74XA/bPsfmCVGMjDWhvYQiz7RBgLxNS4c9W92rkuna24voCMNrZpW3MVkFKDm8j
C0TGEexPuDDcGctYliCdSeGuT69Vz/ImbolnSlH2bnTJlr00q0t5L5TKDmXWbxQ7HTpbsEOoZufd
OBlVIAjq4lxZxxHBO+0IlAGK56nKm2+TsEZsJUO8sJRwTEL0CzzhPyawTtq64A6ytGYviDpOUJUE
/kBl11vWg0ysXWK5/rYek53P2FFOlX2bQ+p44N0CHNu+NhpK5pyBqR4YKCX96nvk2DcEowtb19kE
DvQHndYhjCxHzteQNXId2WxCQQ2A3P3IuvpZ9v7F7D9cKW5azM7RVBevDug22rGB/tWqevbc9fxu
RkwWrGQLUokUc9WPjEP6owFD+JTZz7Fy0qMdVc66BruyVvjLCEuFSlGlOQ5RQB4TjKgJa4xi1ORJ
PUjaJhgnjhExRe5Gj+M7O00fwJA7u8ZB6DliiMgVA003wltdN82LM7Txhm8ndWcmT1q9aFvlqU1j
62GI4CIszhpLpAEhZz8atZxDUxcY87llO7SrDPe2avybIWIgrPeTeUp6az4ANGE+DNoG6kIEqkw1
j6OyqD9Vlu6GW382y0NfVb+GXAS6Phg3WJiNjfiNurSp7XrwLBiVNhxXoGDxNO1ki7MkKupr5nfV
M5TKt2ijm4AzaYMQwDJkjuTMzdA9xaToBjFPFH32hxPBnVJLcx1zVMY6aTqOEV90AOdr5Q5r40ge
Fs3FBCLMwcSh2PGjwktuE5vCwW70aM3l/Z057ltYp9dMr8rtxDICjmr9qDN5Q+RAFqgfHyLBjo0a
gLbHNMC7+IFGxc5cZjyyIHGaRzdcoAITNgUIANBlWiT508ZWk4VrHbCFZmTb0Woenfzbqwfrlrla
h8wymXPuQQSAl0F4V4SzZ9tManLLv6Tw7W3bLVIajpKCMg8jH6eZXVVsU3LJHDi8poN6GyP9qbQd
RpC0vnnmnjX8aBFA07plXzpGjKqph0BEsqPgbNzY7RuSFRziqPE3w9B/dcB8AqPInxHajmB/eL2M
PnuaSYGCkrcOc1yeo8z3dTX0eFmpmKMp36suv00dTwSNXKRWyEpAPHcZB4rZ8h1K0K1QHcutKNPD
AF6qINoXd4zzKIduw37/jUbkM+ooYefWUVthTLumrUHfjPAmTPYWrrJvCH4FJzG+WIu+sa39z9Cp
vq1FbOFa0GsbZiCiET2jHdgU1D8/1dw89DPJwy7jFZnDn4aHk0AI/EGnj1Ww8wiM53Z0hbat2Dg6
lnUlMq0SdbKzLUp0T74VaKvWkJwkL81UyHd08p9IVrfNBIpU8MWKRvdWRjmgkdS8x9HSfxW99qXX
1jHxbXXpx10po3vXHff86VuNrmNThikMNCMZA3S6Fwn/nafG1uBGsLiIdO0R5Iy/nrVx6zWYVIae
LDcptlh0zmhQMDqz4ELjXjAKg8jco0QwVflTDMvYRyEV8MyfsDe/evHUwJvrWX5snQa0d9z61qYc
MHs3mv7lZwhohYc2vzbncZPPYjikiAH877S4x5fwlpl5y3jnVA0sab18Svc1RkGmSKDARpoDixpv
FM4F8C0Rpde6mY+QLARrHnI4yuw1zB1GTRzZKwA5P6OGhNcshmyNpP3RTcSrxeoFwYN16+Qplzdb
8jQGZYotJSY/Yhp3IGFWVUQ4rLqNzWxdy5/K3cPFTrZ6k32S18hKue6QUsxuE/jKrlkA0mB7UPQZ
jsdE/ppA0TN64A5QiOZY6CvK6Ulk4tSjYZ4ZzO9iH0uaAZQlQt6NqC75Yul1wh6KRV4T2nrQvM/a
Io2vgP2hIsW/odQE+/Kgw+mQI/ShpltGuhbJ9cVAfRq/NI53TzzEdp68+GAoeVuiMOn5c2s3ZEsa
ASxwqpo3MI3fuPdHHsIZeQg9OjTAgcMgBYzm+c9AhNtzGHOC640ebkPfuuo1RYbR9CfDJ4TBS+rb
GavINhkQwvlY6x1NbsiB5fglkcbM3Xdh36FqPRbu+DIlyPkqrBerhNUKe/O6AZGN9mMXu/UmilKg
gw5UCuTUwCgzSH/LIqxzF28caYmGl56wHKsy/eE47VkHB7biGUi7wdzFRAEXxBwzVctp7E3cz108
b+wBcnVIIwSNf9HB9R8t4NoShwzXePiWlXgsXDTCBglDxz7a0P77gVJ8ik6PFSY0f3IRkQVQT89a
xzexRjoOYOjJ10f8rVVTsgOq+IDetFdDdnVzysYexck4TEgSI5a2KLo3EbaU8zTme7fbS93P2A2Y
q1Zm4JWyTgR0ehFyCP0XGlIshIlSmywn1ComiudUhdbVQSmUDLiClGl+hZIJF37ei6mH2n6Y8Z+Z
biE27lQOd4yxVFOdPDSETmp8ZexxuyjaM7UZVy4TyMNEanrOfufoR7q9Nt2YOPS84mvSH8I0v+kk
ilnJ517qE2Kijqxmq76busEISjyl15nYP5gZh7g052M+2yKwJqhzuK+VLh5lGHWU6/Gwncb6vY7a
Yp8gL3RqnnPK6g8zJKdALFr9trxlZVsf56R69wEZ404vd17sf2Obf53Bnaap+TkJc9q7Eywlnedg
6DOPFcC80Z3prjF60GGMCKrazk6tXRzCm1bk3p0xzKehsaOLjbUrwOiabxqZdycp7Xv40O29tUB+
JrfhOpx7xuSDs7TMiAsoOs+V7cP60S1r6+mlEQhdlKemImtNwzhYlpwkeA+KXWVb9m6kTJHktc8R
GpYZHNxWxotXnuJpN9Y4vn1vmDdD29sbaWg+/XR7so3S3fW4mAONx31lakvFZB0XpB25DsYJkC+w
CcyOBEujyVdC7oDq+yuEx+XN0OIDbI983/y1phn8PrOwNUUdEnuz3xeF/cCpzwaeHYdtNeJQol5e
eY4OPQ+cVxayp6rK5FibtGACwdfKggHaxcZbwycZ9IIhrqYn+knX0FkZc2bfSLTMYUIY/UzdyM/k
Js7a8OQk2XPajse0yBg4FSBhATsQrZE85h6LwzEtPiCZbce+32VTcZ8gWfdibe/nzCI6e6xuvRq6
kh+vB4dXG8YUTmp/mLZA1sACj8ywSwu+izP+tLl1SRs42z2ywSYsk10Y5ndDBcJO8B5s9MT71iN5
HqzYhEmdH2yzeq/Ag689JtW481h+u6gfDKV/uqExgMzKGIeobaJLF2l4bwRj54JvlNGPl5UP5Luf
mmZZqpuUOvboP/tx8hHaROGYOuo6f+StKEVKvk+XoHThvCG+AWBZyk8T4jo7cY7GTNMxUNKraOhr
MBLuCSwANtWnNgeFuLQmRxvFNkiXRjCUdgh1woF5HqLpYbASXELxux+h2Z2zAqZmHMQEJu1cCniC
7JxNiOpWOTpi/MlzjkOGa7zVx4uo6hOkRNQ56FM7Vsb/OQTM+reIOCIaXddzzCWIkBAwIqX/ZwgY
U5le+70oL6mmHn2e48ny5/cJpfUKW/ypIunoRqSOf2JX1QT67LxTJvT7iZf/jjbkQUm9elUaSqXM
8FhKLzIrkm9OFnwZbhPMKJpifK9JwVuePNiNJu7B0jqcyU11MYUFkIooEcz+JTLSgrHxlFnXMmJe
W1YQg6C3PNupWbHJQZotETCu4nK81ayuXFdCr/dstNpb6Qb/lQ2bKExRkVGyrrKm7G4IUcTV/uRe
QryRwX/+5pn/lnHnCmpeF8S3aViO+a8B0SYPNmocDe2cVTtLsI4bhFXnH1uPZT2oH3D/AmLO3Gwm
2SJ5kKa/LZHSUmBOxyYDUWKy0EMLF20zLaYTIytvbdTJvmkyAjMiiEYisQ6pJJwjHRmami1CtXVX
SbmpASbd2V2NYVofd35hWSezygkBHlz2qkXkP3qTtkHT693V3VhvPQDZ/0v+mu4vT8c/RWi6DFCE
MA1jCbJ0rH95etAsgmgxkeqS5oWjpnL0axXGp1Rp8YvN2pt5YcRer2AnL7HMvDZ5/D20I+KghHZd
5EnN6KqkTdIAIweoqSfOpnK6yUC34AKKcFV1NtpUZoe/I6Rn+GIoVY8xkTN7jPLtXezwD6MF/2ZV
IEYy0m3OVBbvZlN+tM3wCpR5AQO2xmZshhrvLpuczkifBl9H06fIcSuUs/FF2+3mqdIflaY720We
GERo2FeWyeVqSqN6yNPoga6d5o8hz9mMBUApjr5V4sroCNsqp4cBxq9BVLxxhpVbE9KhL3+xG2CZ
yTQXB0T/S4INJh6ZtTDvwNMUCsjRFCpxyzx5Poy9TTFSlcO6pk9eopl7tg+QA+cuYkYtKf4Kz/iA
++vf2shcfTIRLmE8HQvCH/a1TnazbY4+SuDorbLiH6Pvve3oQctqc0R20UJ4Lw3pAxrOq0ueWRnE
5R7Ui6bp2O50/aYR1GINhCb4Kotfaf87vrE2AaROLhEEYdclAP+96xgC8wF5UN3ENgscYK4fE5Fg
09ZZGPQxDBz8Bvr59z/G0tHPhS/up9yNf/HJgSjvOFXN4SlspbMZclhAvwPW66oPT5V6J5LnxkAB
tSf0K9mxxvHfga1Skk/IVWWDHGFut4bk5Qwi1xAfHeiStVW7F5OY1hu2QOjhjfaWDbm3GWL7iJzO
PulyRpHttOU17g00Pp314VaDS2HPLmZaFnqM1b/MadR3qhfjpodOdjc3nxBTzzyfBaEF5XwxjEgG
fo1YAJwgqLeqju+KXrwkVZLBdgFvFC+ihWYpndnvQbeElHnxHHRvYmSB2ZrNYzbXC3RStswhoY+D
Dal/CY6QLB1v6sULPU9IoTONEEVGLisjFsaT08Kcn9Bcb+YY5qJtzu0Boll5bXug0RJH8aZxU0GT
29so9zEMhtbAaiUaMvwAdbb9ffj9n8/x/0bf1fW/3vL273/j15+VnBrqJPUvv/z7Y1Xwv78tf+e/
/8w//42/X5LPBrzgj/qPf2r3Xd28F9/tv/6hf/rI/Nf/8dlt3tX7P/1iSalQ01333Uz3322Xq9+f
BV/H8if/f3/zL9+/P8rjJL///OOz6kq1fLQoqco//vFbh68//8Ac8j9uieXj/+M3ly/gzz+eykR9
f/3lQb2r7/bf/t73e6v+/ENznL/6rjB9nPS+gd2CkNLhe/kd9IZ/tXxmhw6aRZI5Ha5rrioV//mH
q//VtC3XdEzDQ7b9x1/aqlv+ve791eft09kGGa7u/z/KzmO5cWQL068yMetBBLxZzIYiRUkkZaiS
KW0QZbrhvcfTz5fJakFi91TN3AVunswESi3BZJ7zG0d3/uc///Gf/ojLH/V/5F12j6Fu2/zv/2lo
whN2eaWbtsvVVTAVhu7YnnCg/LwgSLW4zrUhoVJFbpWkuPE0VqlO+nz2tlpv608D5Pl1NtfeVo4i
h6idRvU6N06jKTy60+h/nSsvJSf/17ma9y0KinANlbPayYOL3mbJzvufmNVatXPE4awvDmb25KdO
pdnbeTteBeZMnf79APLyY0i9Enmd5Apcq/ESlGm2N2wvQJCSsJpQZR2G0NnqdmW+6E6LQl6LkAgO
sCRFN4VTxxiLQ+2zKLjnrea9wHBETTVGNnqF+IYJiGqGkD7BBZItinr+LvcDu0YOnBEZJ75m3LCI
5NWmIlnmsIlvayMO1mwztN0Iw6261ExX28mY9yYkHl/9XiZRfDXFZg6FIiz2qTiE/uhcpGppXpwN
yFAe7Kgu9kmZgI6VTZw7xPtBjqXjqGyCkA1QEEz9JWqzLp5BdY8Vs+9ickxrHsFOUzdCrBjCcGM0
zwD8lfs2LRLkA1iaoYEN0VMcfGErjF0LeNUyHwDRDQFLSjPD9KSsAo/UUnurBRT2pMCKVkTNBpIP
qvni9RcGkFuDsnlC8Znycaha/TGBnHYzkqy3rebYCR0N/jv6qzzCElL2yYN4VhAujYNrGUKvCY6/
O0leKLWQzUTnWuQQiwrhUZRvBjf5eJB9pe6MHwZkX2+yLTv9zV3jdoqxKtOG9A41tfDR99FYaUwb
j0/ThlzfAPnpWf/gXDLgFJm0BrRWvbspyXtcuVoV3cIttzc58oZHHcWxC0tJwpckRSF3GL1+h2GE
ui70EeXIoYmfZSt9bzWDEp36lpbD0o2qXmhvYG9HF5qTA+INfZJYMiaNYm2DzAvgmOIv0s9hhRAa
plpginISWX11FYwgo8sGOkKvZPHPcBw2bRVmb/hga6QylOhgtbq/Dwz0TOEAAAbuMHUFkAsC1aBi
tuKmLy7LVGehIPRSVAe9FDbqxW3lwGLDdKO8lAO1O8HYlcNK2AIxqsofYPUPALffdFJgSEB5lXIj
whyDp/CC3ZVyY3TFG48n/0HvYZ2b9UMDHcyYs91swXCiLGaiTpCnSbBmjYLq2gDIUHaexuNG+26X
1A4crJA2YLTti65XYndrKT/YvoyQ0X3jNkP3zMU+bH7uISesSOcG5Opc6GwrDSGLFSyW6d6b0f6R
h9xcc0b0sScYXUTaalxFTaaO6QjMl5x0il3PQ+EDjkR8DiXeIbga4258sZr61smrbSLeFvLAW8+H
hsZ7RIaZfJksMX/AO39GXdyptXjf9lp2CGvTWfO5oRwODMBudPtnCAzVnK3oJSNDgWaPH8MarLND
5Hm/pvb5vI/NrHj58Cn89bX5+HXRNOPs6+Kpnm56lm16NnbvunrmSA4EKurAuLuUQ6L0OvISErO6
F5U3MI+KmxbmG/wu0TyPz6d+iP/VPD+3mZC+UdoRKJ4xq09dBe/LmsY7CF7xE6gvH/94YEuTv0nF
n1keNHs2eYdlyT5nnS27MspXsIrEFFecMSq1jyw/85bT3s9Y+i19hpguz/jzv1Hl9aHKkeOb3Bpk
RF8MD5Fe13u08hAhtcl5BEl/E4xG8JwhWHZtun52GdRu+a3fIX+dfAPg28DJLCDop0nzjH0TlCR0
1ub2cQxmtth2ax1hCxwCZCNeJwsCxmzb5kZDXeWVCh4A57oJ7yikBFd14AC4FwgEr57Ctx6ptItM
Vcd9T2L0MUuqe/Jt6JW7Y7iBr+lfV5GVv8zAsGR/58UsWNsYDhP8mTetvUO7ynn18eW9wtDF3Mju
oDev0ZOIngLPhVVjzigcD0H0ZkAL+8Pd5352CzfZDTgGbzyT/TorHG7Fz2ubOTZcKql29DPW0J3D
0RehDTWZ30x1thG11lkzlL5xBN3PpxxitJqCz4G5h5JgMxlA5ZQXKtP6JcKqqH2nfrKvDTXZZ2X9
qyX7kNe6h44agLT81C/njh2ZsJWctwzHdnXPnobf+H9cTvah+UeqtXtwLLMgt9UNe7XNLFy6XAzF
8Jh7JfF054iH2/Kt+8o21Rc5Vcd1+zS1n/UPUwsndX4WinFPbkF7sX10bzVIq2uSZAEMfcVU5jK/
d7vhmkfycohN9NFFC30hMKzk4H+1Po+ez1PG6HJMCs74PA/lBe1Gr0HjkShR95KevRy8UruODbu+
Xrpka5mb+KW6l6FtFfsWX5qrCIJSt1qmLOfKPoBaoAZTYLfi1OVy56eJTSqskmE94gzhz+n0hY9n
fKG5Wv1qQ91fRa07fA9KXGoS0AyrGH/YKKKQD6yxXLWWVx+1CACXYuVPWjzGd3Lr9h6BMsNaIqqe
9D4TkppEYkxGOl8qGf2/nzeLf+H9Kst5Af+CjN7Hln9PjC3R+09mAQ67TsoI4RENZ0W3xHputIRJ
NLjAg+yTreWQyIEgNYF1j7/m/ddkiE3+1e+fZOdz4s1k72QY5Co9w9ZMuCDO2YM8htiLocmm/Ixi
9bHFE+DBdeL4gJ5zj/MlTzRLAgDdhvvA0icSoiy/+l36m/f+HgoZpQZ018T80Ym8D/NlvxE4P1If
UXfv+EE7T0oJyJvo1HIzbY/rTrWJI9tceWGjIrL3rjkg58i7ULbkRL6O5oqMImp8svN0cVfDL6ma
saFTCsV8rNKkXOW9l+9kTgDEkrqF0hmtZajmbvrQsuuXUSGWzYYPiDEas2IXWW8zUEAUT6xdWoHC
GXShuh4h3lIhphmjc/qWsUzeLDNs66dv3TS9a187BgJMrYY908USl8YfVgPWWe7ZcRwTfCxwKstw
HXjGZ1vNyAJ+bgWR87OuG/cgNWIG1uO3+la2jSFpjLXsgRopdSVbISHDLqu4/dVNFSHYxFXjH2As
dqhoQu4elbF58CKnfpB9o29DVfWpXvIqZ46MQYf/gNuHRYYfPlfO5NxFemg9q/pzisPhE5I22RE9
dAxw6HW7Nj5oPiAKGbJF9q5GQ2nXMrSg9myCFF3v2e2sZ2Ab6cXs5OlOjlL8+HD9sfxwfcVQr4cO
8tMg1Dkm32+3eQB5IB/+8Lh4n1dd/J4dvnaO6TnsE11S6merrs7N3VYNg/wv2+iGS/n7k79hVv4s
uVEe2+tKn98Y8ne8DA+FsTfQ9r45zQubbtyB3SV7J/bTmKbaK0CNyBhisAY2WnT2borIrWz6vima
jv5rVmnZf0HnrG+rAOjWNGIe3Lvt/A2wPn4c+bd5hj+ggiWHl4jvn+Vr93I8ayjUjVCqbhucBW6B
JsKR7d35m98kX9Bbgdk4BWcXTCceWNUzTEhQYpUt1+M9WnL7bigPMloW673To6iFWI3Tl3jF9Ph8
bQZu3bVcpC+ntibqRmJ1rysm+cfZw3gwLsgoBmzcvC4aRb72C9lD7atj9SiiuwjWwbFUXh14sZ2F
Plhaa1hlavYptKfoNq91HcqtHx2iwsqwvuXs/7qqOL02eNp//ya1Pmfw5ZtUJJwAVquopBrnb1JU
eApssAz3pxKgjAUDVMPTVyZnCm2bdrryRQZJcjVYJUrkkV0gVP6tzxzsbmMkWKDlhqhj/ApL+ZzF
g38alU+hF0xrlTWfNVcIRsL0u0IhX99bomWIPtmSfcso2jPKdpknW0M0HLV8jvaDQ5XRMfXxskXG
5E6q3MmDHKACM5KYCX4NyCmkf9khioHSwtd3VYvzNNEpLyNny4leArzq979j+99fK/Hgma6OZLir
k1f7vOwMrD4CFxQaP60c58cmirQ9VdVfB0AAfC1k3LYmOzQAQ0YbNaLwqu1lV5Xzh0kjzM3nSEjS
CcWcBL/z2AhRgp868xarsF/9UWymG29CteFsQJ41einZJR1Yf+cp7XUxRw7VvaLH3kXPXsEzalBt
reZOVk0M0RL9eL2iPCDnJrGZ3JldAtCl15/gBnr3jhPt6qE0noxkcu/FmFR7fR9DdFx/Mk0h6pFO
IH0V8MFDGe9kKx6QbJGt9L21jC6tAEv2XaLzkv3930Yz/v0AuJQ/TQQ6VI+UrKl+/uMANQZ7Nqn1
z4TkfgOjrERnJJyUQ+pW96Uy9tcyOnU5Gk59dQ7jJEBSAeKAjMVsOR4n0XQzOPX1lLvKwchCq99O
XvHhMnJAzo1sHVBHMcBYK8GdxcWsfAVHcCxKEIMrkpTofvL/gXE/6nn1NvgljP4WFq8aziP+H4oP
ll6Nr3Vy+9euHaJ0wsJ1o2GV+GhkeQxKKQzexBXDxKEkU+9NP0iOLl5hW1MpsacequwH8qPbClTL
a9RnPpR9Z7jRUtu/lzPS2h5u0xg/gVberuL2HM1O3Tvynh2QgaUMEaSX3fvIMhF30RR9mh5a12Dw
PR5ROxCi0aYQjdYH1Lciz20uZd/7jHbE4VAb/SOaBvWDNQM30H140I0IZV+UOtkl+lUxBHCR9cEf
41cs5UjlRNmneDHmmFrcPMiB5VqZTB7lUDm0RmlvzAoceevmggRJTkq0TurVVk7FqAo2Z/1yRikG
xZly6nKSJXTu6n8Gz/plCDrvdFk59ez0z5dtvOIPCwFZzeepCopclC5421sUaV0LtXnL5pVvnK2b
WxvZ+ynJ/R9o0q5R1ENKvZuxfJpVUmW25mY7GVZ8fGFcxzPC7iRjVnL4bGLshugLnabLSaO4hpy5
TJeXlKG8pFuCk9aN7FJq6EUmhVUMW9LuttzJnnkwRO1XdDslQvPBAJwyZWGtr5ZxKicIxONasZ21
aLo9Df+6ikYmd1XXKCUUwaasWbiRtezqvUaVDkEL0ZSHRkn9XQbQXvSoovL3YfIyTdYEQ9UF/JBu
4LxxOdl1akIo4gPkGCDoRDWVhdIExQqChkP+Gxkd+uTBEmbcK9l0B2dfqlN9bYeoyp76lokhaILT
FWSfV6LY/fvXnfN5yW06ZORY/qmmpTmUjAz7fCU4+G6tVvP4faypMkBBGcFC2uZoHfg+PbAC8UuQ
NebfRh96uzlWEatx8uYK2XT0CEUoD335xUZK6CgDPaqg1DqOfynDUMstmDTWg4w6zJUe+8j/O0mr
bqf3SnlLXvdXxmyalE0xDGgXiJzaKU+Gin6Idi2eJMs8Q2bQvM7foEO9VtCxFR+fzGOFkJQpNs7i
C1N8Dr3Jy9atg1Wxo1sHIy0eZWFBHsokw4ekLm9l5E/OiDcRNdRTJSKu7WU+NkuoqfAVvjHj0VjL
VmaP2FJPNcgeckSyH6iJCTbId7+0LrClz/3GgFrzFMN4HjQ18P/wBTsDoViq5ZHNMVTEsW1No5h4
trpI7LBq9VHpbwfq1Mjx+F2wlbrTtabfe2GnXSFrHkFXEYLUfVNdI2D1ZW7t6rLCgPHadkrtIe5F
iUZ8EKjD3Ngwq1+WGayjg4tS9aMr+bqSL66uAdaeaoL4+/ndmTbHfkb/p2mEyCzFMWNC3r7jF3Tb
ha1+LwdU0un3v7+ztc939unXYKm84sT/bNs++4474whLF/D+7ZzVll6tHC87pW1VvbA3wJnKi9N9
tNxXCCavzdGAhS5uyaVfngGuG090MQD9eN1FxRBf/P5HNrVPyXBLdUgbAZ9h90shhFX/2cOIrq2m
4dgb3/px0CuPs+9AWUbu4Q0pjrT3pjdHxcG88nx1+093I5Qnaw0N4393B1i8nLpVsD5viLgvs7ET
ddZWBIWLDbJ8XjLHi54QcSrSIt1MKL+tgOkD48az6qgE1a/WJPoGaGPHPNDM9SRayzzYavkfFsvw
2D/9VsQ3ylNNkrRUCVhDGe7ZHzLw5tjy0Kz9niCJ3FLhMADVgNPRim5cy1Xsstp1e2+8dd9kRwQe
3gD0xUp4ygw8FGfQ53K+7JOtGeb9bf+DtY64qlhHn671+fqnfzSKnb8dRK2SMWseMnHonWOI5ur9
aVcjEgwk6peeAI7xfRnDcBIO7SxYpHCvp4A/btBJ2Aa+h779bMc7u+IG/SDrywmmz0pFdlGXFZpQ
WJWh+bKVuy9o1R2i0W5xJUM4LOidpbgMq6Lkjlfir1FZn19GZX1ejqpi8tm5GkJqT0U2ZOCKxr/9
Sc/uhVPt6aAE/c+5TLRr2SUHO7b217Fe/40ATg7NGCeg0dMN/kuyIu8uY0DRQKSzHzHkMWiAk3WH
bU23c9Cp3kDLCN4amMq1Hxqv7PSBhVfF1h87/DHLOnzsKyN81BL0rYHC38muERYj6a4yXCO5zypc
gJW9ViibK1F/YQmvhgrULyxtWhBighU1F6Ci7wMjtukHtGcRNmDa0i8v0iFL+GGAiiJUOFVhOxT5
5rzr64oaSMJ+My6Le1Wxf7R8Jl6nHvKOo1nT1i6Rc/a74s7u3OEIf/4PSzXNEtmvj2s1DcNPQIWq
7bmmYVIy+7wxcSu9aafGLr43EyCm3Pexlsi62xjPG4xT8nA8AFQfYUnQQpynubbr5pYUYYOiopgs
Qsh4MdKuxjGFgnrwigj5I88Lb1plyA5OPNsbB9XpRxZKuD9GUfbNycZd0pWQ/mr4UE6f6D8x7EQi
UcWQlzLTgbpwTtHEnYAqsMDGItlFzSCdctRmweA687bLINMDsEqiv3TAMsi1hciWijXWcrCRF927
4rD09RjVq9oYrBxhUuqxW2mPRW9f5359lemj8WLAcQJIaVoIjSnGS2u7e1/3SiyQpuEYt/6O5wVW
onPnOHOy50dJ9rIlD+6MJvkq7ttd0aTaleyrYTdugHOp21MmFizDl7SEQbTkbqVVyhLKXK1M5b7P
lV1yBhyJjY/H0/VJM/ZdYFZqy2YpNkVZq18ZRlDi9/w+eoodqHJINszXmEuZd7M9rLsc1JghItmF
BhFA4HY8yIgb8ld/XyAsOsWwJJc+OQVYwJvWQcIYKBsiQ2+oOSS60b42cptsQjkFXzMjN2DNRqB8
pyx/AfJ86i8w8r6ewjjeUOwJvxpoVq4yW/PuzCy3HzQTHRHRb5Fzv0y80d/mCrKDhT6FiLj51ahN
OxQn7EfYmdFTW1zKGgi+7DKQJQkzdEMxIoNUTAv6D9MCeJExfLHff29ZE/3rkWLJS8LRcXU+M7Yt
Hrkf344RaVWAVP9rNIa89PLZ+I4ZcXONUpa7lwf0auLLaiLBu/SZIdBe9DXrX3PyNFX3PHnW+1ly
7lko51sqwmiI8KA1WLWPoTJPN7FQBpSHCdEplPnH26ULiUEUnis9v6r0wjxNCw07ubTVxr2QfeTC
tbVVeYh+I6t9IfRarrWx8r5UtqJubKMEJCTCckZIOWldDLZFGE85EJOihOkjws61tLteNQ8ySsK5
+AJzTwbykNn9lR/Hzn3gRT9iNct3mU0dszNH+FtiC45/It/Cz32q6Ev+b32KBRjqBN84O68z3Gln
DTqCQ0rwtcOf47lBmg4XhJCdwhT4B3uGdZdaCYlTtPJUDTv0z1MTh02FKaZaFSaCyG+jc1KHwqK6
D29dcUDttdjjsXIRRml4a1sVYqxyVMaDO96SuzCvlVpP1ZXs83orvK0VJKaMcEImfjmvUnRnm6KO
sq/CML0z5vZtxlntObb5ppsZ9RYZot1uIscR5hsZNjo6loY7+NvTZJS1LvS0rxHg59xAqV4dK+zu
7KDWnuFhXLiG9RcqtOBTWPI/okcSHUpbe5WbE9kF3AOKbBbdOYXn7IPEPJ5Mt+RKXAN7v2IljCqi
yEWcZRnkqF6RBj0bUHy1uB7hXdx4JNmHddtN8U0F9jxEO30V6y4oLvxZpEmLtGuR4VwkBW87b710
LV4ucoYM5UEFpr/zfa3ZAuRCNinoXMT2MN2QJjF2UUyraJ7mQzIE/rM33YUOZjGqb/k71FfxuhSh
Dsx97dhqdi1DnE13OJn4x7iOv/qN/Q21WGcd2P5444VF9tSG6a4WC2bZH4l+HXW8/+p3QNjeRArC
VxJhM9oI1MlQwmwkwEYOLEicpa+b26tyVq+VRjWgGYTFJR8/FRwV4XLAO/5X6KsWWiKVGW3laEAq
bzrNris9PszRtV9WxiH2YmiOo5mjnWO4h5Gs0ioYhuoreTAA96Ht73C+9p/Kzudhj6qvqGWb21hH
vgHF+PJrpZuHiC/7I3YT3un0WUw7Ox2Vg7XsZwdsbqwo3kcVDtcLos4Q5P44c4wb2cdKQLtrZo2/
Azi8KXeQTsBK4tLtguTO6dDA93HTJMnEShL8ynqMUJvsYzARso9NbHynO09QsD9Ny63XZGCZvApL
xXswp+NMrhqXew+rn0Q3oktL2Mqo4K7FYCXgdH5v3/3+C6FZIgH2cdGlk5ECdQvrmO00GrJnm2kn
U/Kqz/vyraR6dZGx/tqpfYQukhFpQh1Jtm0fMHkPdfZCD20TQ2YxdJogh06H2iq38QC1GDxNte2z
HP9usVwvRYhTQbqR63O/sEtk5Zp0I1fvNrqwp9G4z4oHj0dVQuLCd+xc13RPtdNF10v/gq4b/hmU
8yXMbpnmqcMT/hfHAjdg7GmiJ+DmG6fP5lddw4Y7jDKFjG09vXoD5FFsmZGkwjhDTlNmpz9keEid
FPVZXaiXvqVFJ8iFXAQtKyG5alrCZfLZcuoslGfIyXynULUR2JDlKsho7lsjdu+8sb2VUJcsGh40
JRlezNqqNibCJRh/Jd5eCaZwoyhx9grWXpABpm+drHfkQRscfb6lK61ESMi0WPsOunrDV3t6NaAb
XjVTTflLhHKaDjp2X2oIdOIGXlGlGbP75V4OpuypL0f15nQzG3Y5XhkZGyI5RR5aceOHdvHUDYV6
s/Qvc+U1Tw+NYhWn68UF2pq4f9dIAqXJkcIKEniNJTwI8GGTBz2L3ubMnHYy8gfNvfeTVxnIc0J4
cddG62G0Ic75r+uMeaL+YYllCSD62QNk6B5beHCrhsgyn+1akjFpMj8syrcWwZ6bxfpsbOCVJ2w+
kAYQpg1nzmjLsBxoS+tr05jlTuYPW++us4P+KIMEsAAav264laEydtpB9cfjKXeZJOpfVYHJXV+7
1tWkWdGFP47WsI5RqlkbVVmsBwTQr6q4e0ERZ9wUEXKe0E/h05gDbiLdbLy4uQknW/TZYjMZ44iy
p7S7ldE84RAHfBu47NCXvAGLosGqCRL1g4t/gvyhKGIL3Ts73MgkKJyw8AFs1IUNGeNRzqjNlHpk
nhbXMqwc9G0HkRWQoWakCE0l0UAib873JZr/LaulW0mQmquW/LgWqriPdAhmhm6X22s51Cjqm1e6
5tXkBTMa3CjhFlPeQ50btWPoNBA+yQQcg2RCzUC0YtFX+Aj9KHLZ7iSaxzcyAp2VhveWoNBIHk0j
yqWyn03fvYxwp9kAjfIgJSfO/az0X+WrA6ddNG5KJdsi6xrsQE7YsIr9hzYdm4NEQbd6nlxDj/fB
v/BKlwcl8x+SxGlO5mHLDImilme9X0POj4JxQrkGsOjyXpQvO11rwkPr/zzrlqHTI9tBXkMGyytT
vh/lmN/9XF6WslWZZEzd2r4VH6sSr8G9Qen5hn0j+MrYGg6qhpNd4KYjyaEw4pdqxc9diDVG1kJC
q7IWPybT/9tuvyNXj1ScgnlpASj9Z9NqbzkMsK9BgmZNTv3uptTZUOuK4RwmPXYOsdM6h8hqiutc
Sx6gsRp4hok+OZC7jzaaPazmFbEBHwOsuXo92C55HGFnU+DSwF3w4Aah+eO9kQbxqQd66zLUag4+
Pn2ysyFcHxTQHsiY1OShOkup2YrQ6WmQAtZV65eX+eBEDxHCpDcl1qAI47WImDTCtklRE+9kfcnb
p37AZxcDNvKSs7Vf3n8Ovw10SXgnnF59fXNsQ1fZOBrI/QFP9S/Mxw3e7L53kRCo1ahdWqbX3Dhq
aWyqmpKog4aKnFF0WrRu4Uwesq5zbm3fRPescvRrxSW3qYM/2pXsXHe1OMhwOdSVuh2MFD0FMU0e
OrhsWwNGFAKWNbxA6jcbairhrU5x/X4EHHWP4hMGBeMM69sxURYt3Li/DCsbZ3AxbIqJ0RjG7DwC
6vVVvHWjFJmK3sBZNUXQQkNscQ/USLvscO946E0TZULLd14qx8L018r/KtF1dDyQ4as5mK5wTRi/
JwrwPL3DM2oig7py+6J+xHluBQvQfkgbt3osYoiLaodclxw0ota58zHOkIOyKxB2my3Zq2sZKmo6
7KzAYoM/JG1JniZ9SmMjPcxVma9RQzWay6pRsw3unfiDpNQKVRNPppVsyk55SMTwqaXqVrEqc2qJ
yxwZ8rq1t645Kje4RCM8ilINOqxR/DoWo3fnV5l3h+EMWT09QtIwKaeNHBiSYrzya3SE2L048N0j
XivuOL3qOoXg0XlB+MffofPaXKA3LBxi4vkZuWuVG1ePj/IQKE+dX/n3ChnKY2vlyN1O9dsybtQm
NvDliFCiOEdXG5T1x5iFgjMIwRDUXaYhQDncyiCL2gi+RXCfb7H6GS64U7If/zGjDFQ89krz1WB7
dgwoa0Ea1Z9kFFvBh0iMsdIAQSFmFpgXLpEYm2w7+SujNrdLiy6+74Bhn563Cvuy7UiB67Rcl1yW
vOl3vgkGHP1IzKY05VnIENX13H/xlaY/qlqOO1WhPJu5Ne4rA91lPCGU57gcnG1chSVq9IymcSgE
vEsIKyWIGHlpvUjTe61FbkQs/eWhH/piW/vxr58gDgyctgJcA5vENfbjrB+7zIEbm0+InfU2yAVs
uLCrFgfK/7djWVib1m/uLImFrBsKviE+dRvpDHfqTCer2PY6yAA/iPmE2ehVRXqS35cop8OuUIa7
OASpR8/SvUwNNSs7DaRIgYqpqqN4276EbncVFSpaAaGBuCwi5X814JW1wv8LXayIdHLbPlmpBwtM
6+Y99SVt5yjI+1ywSFRwagI3aqTRjWfP/ZMaODVKI+6HfkpL8aGYi+9ZkBlHPj4Xamp4X2SmBafj
C4py5VFGse+8ar3vn/IyOknQi76rihs52AdYGFFXTrcyjAy7RfkIazR5NXuqpxtHV4Q5PT6NvYbR
po6Iy3r20V9TTdLwNWKwq8Fvw+88ew+9lgRPpsEHrNQz41KNiuowiXIIu+ltg1HGTydF7ZdXcPeI
xxaq8uj8XgFs7Y8pAMeVnBLD3gb2rL6lgyJUJELw0HrW/6G0af7HYtJBnQDMosndZGhnuzF0Rag6
eWX6FiETafdVd6/hg4plAKZXEOqrFdDX9ij7Sgd9CeTru60M5cBsOOdnjYp2NRVInT3iNoZL2IWL
mlmyMtHB/qcBVCh7MNRA35CNAuHiGG2zkwc/s6rLwlK/zbhL7PIAd+SV7ujNThUHOUWGZt5ynmwu
J384R14Hn8Ovf9i9SqxS8QHeoTt8hyCUQq2B7PCv31dTq2jpZcbwVe/zDGV3TIYNsZ7QxEG20Gbn
sx6p7bGOnPha9kViUTFUFgPUAZqtoxgxtHY6kblEYFM3nH3SO2yBioDNqK3dnbV6PdVPfeN76/9/
3qDXly16YVtZ1AJAiUadSWJNbotlGJhxspN7aBkm5oi+k9hSL6PL5OXctujd1dnkJQyamn8oVfwL
ddScvVsUxZ07JSdnZWmvTL7euMg8w9iSgA0RE0Gh2HbQjtfV6nudTMoK2kv7APVPvyoTNpGhaybs
CwwD0Ybe/omDTcNf+6eddApyT7jHlhqvZLtsypU7pvlrMPHKxy1S28owH50vCv7dD7kOxgLA963h
GdlrlBYomqPQvTmF8Tyv7MGfDghiT89GjrzWnL8OaZ7vDBOzK3ktyGvRunDVBlUXRicM3L0wr+Eg
qCPbCX4CeTE1Q4JC/gSn0PS+FG6fP3ReXh2bHlMcdP83lhVH1x04UbStHWuXpaV/H8WCdiGcrHk4
vkZuYTwaamwg8aeFl1hL1m+u811pnfD72Yl+p738/v7XZY3/4/1PisoGMm7rFqKrpiuxfh/y+7PB
W1Px7OzZHlmLPJuaa142YWxPl4g9dX3n77Cm83dhXz2EQWBiSE0k+6ms4fizxBA0ybyDarwaBjO7
npBXXaFxWqAJp3carhiQ743eGo9VZZeYmiBXV6fTUXblBQ7FvZK3axnKAVP3Hu26A/8qTnLge+6b
cH6SkTyMvlbCFyar0sMi2cQ6VFihgLktOn9Gewf0PYvM8AJpmXRvUbl+GSNK2G42PQEMDa6rGIcB
pMasVqD75gvddNy1fIhPj7x8lCNU3Eyz3gWdqq+w6cgQGZwxwKbodTqUiamvsJNMPwxg4NjcyTMc
cYacnJf2dw3jnIvSK6Fc90FHccpLql373qrliIzBXSDx57rOj7H04BCJicqo3raqfX+WB5Dh0hdh
nAkocy97CmH5uGQU8FaocHD0zVXo5uENpELlOYj9N5N3/52MuvYuNQv3KdP97EF1wjvKTsqz3oXj
DjwGPpRWpzzDe0VgglRrM0B4OMLpzI+8q+MHFIzXYaJaj0rMoQoHlHnLuNrJvqzE277NJjw7yn6n
+DgHKgXGTF6qu4Bw3mPZWua4YrYM2fbdhiSZ9V4br06buJDkxU3ol0+y5i6r7LJlhl21GgsP8tJU
stkLSCUv86wCUnGjxDPLA8280yLLukCVD18jEcqD2gbWXW6WD4IkcjPVuISt2j7xDzX+WGfT4qqd
EP4RhGt19s1d0tThnTzkY53cutO9DMgGknYms/xcdDp2ufOQmSs5gr87xSdTI20rTvW4mXYu/Ane
OPFxRNI1LYb0XkYIjKGERB5SRvKQpZS45hb4xtJnliFr+dK9wOIuPOT19LPxe+MJPSxXRhjtGU+x
Mn+IqLmdImnMnCT+h7Eenu2a1Gu2Dkp7vrHCGG1V0WqHcT61ZB/UfmOlYkK2irq0unEst7xBXcSn
3OZ02KWc2poJ9T1Da3XlUPO+dqtpuh6zLkXWDj4HTlf+LWKv8wanuOBYZGW0NvG7esqtCmPlgbrF
2Ed/YQUT/7CEUzTCf5DKsE4y+4hNR1PXSKkGGbYRabfPKsX9bofN39gPuq+5V3grs9SypwIuw9p3
4bf+/oX6LzEIF+cflc0jL1VepgyfYXESDGjyoWqcp7D11ZX81g4lhqbpEKc3Mn09KogflKqa3shP
rxzNoubXqKohgitHl3PlqG6N151elA//df5yQqgDmLfqWp92eYU5Zt4irH5GMsOJA3Sb2/c6hmui
9uzG3rA39QhVoagbnsrary8Czx6eTDbtHdhtVNbuTDMqX2Y3mm9GpxAVWUIyheoGDdSJlyShHTiw
s6q2OsytVrxYWI1XU5VuO6v1NkEbojDnNtXWwisemxzrKDeC2F5giwZ+/zEeLOuqCdQKQbvYeVJ6
4xjBvr0KrNC8MnAMUZsi/4pjpYoBdaAdTCNHKQ6VLuyu7R7zDvtZZrnfp+Jj9muq0/vaaarrjS/F
UCqIwOrOwXRRulhrKXTc+P+Qdl7LcSNZGn4iRMCb2/KWLDpR1A1CFt6bBPD0+yFLo+Kwt3tnYi+E
QFoUSwUg85zfFN2xBf1H+GYM3LNOCvZstAIz6Gx6tLkpv6lG9dMJB/vNKNHF9TJ/eoUIDcvetvuX
wYHXl3l6h+4RDtlVR5BCVdp+7VaheZ8jmb4B5x7e+TW2v0Nnticbs4GdrgzewcNf9mAo+Ck5QqhH
/MmK3WjDL/eQyNl2Q+nclbGlrHGUnC46KHdSgKLDl7VAkTFysUaoEYLDLU984sGFhng2aJ8jB6Ws
phTKF2eaPvOX1N9ZAJydqXJ+WiLbmF0RHgKSNjuEsbpFb+bp/ViM1QMO9WihG9qbFpjqqgm06pBA
ZHrV0OiR9dnQOtsaINRmCBz1LQysXYh51LPo7gdubpwBUCgtUd+AfIuuEEmt5DvyoIuwSrqfY+Wi
dmR35Uvkp8FGtxTj2FZ5cHYDC/yhWgWvibA/CW/qfipJvOk6CwHdIkY8jj0NUv1J95gVvrExOrU/
OoCzeSAG5aarw/KpyWIel6GRfbOqaaOVdXtMigjV5qR0jyT+MXKeD7JosyVnDWKFK1mnORpWTPJU
zWJOZafrqTcPN9oJeejo3TSysxuhO+SoRbpH2xATOwFfy1cj/dDZub4JgLg9g47LeeGY+U8jfBN4
Bn/HnimQ/owPejXlOyU23Z2pBPpFCV1uvcqpvjVBvZRjcuxJO10tXsrMTDYdPz0UqxD7ULQcrWkN
GfjCr1Vei3F24Gn4FMnVx3ww5lWKrK+76QmY4O+qWz1ZySdZQvUNjk8aNdc5/rZOTiKvMPTp58wA
JmBHrrWCfxo8o4vV3LWZC90rDp9llW21h4Zk8r06V7mzXZEFpH4rGxHVzkAJkwyQRU8ficfZW9NR
8Wtq8ICDsX1npFN7b7dK+9SG0TGYNbawakD2WLNmOhxRLbh22CbqXnNfGUb3pHfBu27dCCwv816N
xBl3JWG6zBOA0vXKhY9nAUmWB1nMkpH/P8vK0QC2jYuvFcEljg6oPRCvlFWKsL4YyH7/rptsbnRg
ANVatrLKKI///D4hzvDv2SEX/pMLJJDUKjenpqkfADiVkWdTEef6C/lPkjEbnrXlQUzu1ibu9lDN
L/LJ87YoAfwuzW230twme7aZrr8M/9bzr+Nkz2ae888V/oyLEgVvXfxwF37vk07xO0F6xTupTQ8U
3rXHO1kjDyNgqa0Sp6jb/HtDg/Xx/hoodl2kWr06P4SJBTFnTrlxg4O/qJFlm0vyYDaRteVBgc45
Ft4JwHK3W/aeO27DXFtO4JaglXfevTNG/iEy4gcp9Car5JkSka7B8V3hjYECnGwgulVv8iwY72Ls
QMxsAmM9r1rHDFVlGwkxYCe59RRqsXpk/ZAsxkz/VhPnfY409ycubeFLrfVIu+a+dtB81EFNE5cN
PQ2afYmX+5poFITg1np0yqx8Ssp8m2R28WrnIj5ZHbFBWURQW+epZeEdMeTl6zjp0RK9TLsouzsF
C8gVMSkdOklhc5sLq7gL6vWkNTABGkXZs5Ro132GrsJ2nKav8M5xGUn6FkexyH3pSv3RINn6PetJ
oQwFDCegQfYOCwhern/tQfyyWLW+pm/hpWmbqWxJauhZdmYPXOIVqWafeJf9gPfk/9T1t67tmkuK
WIW5A4EdsHUqLaI3qXXB8U47xERK1nCIrM9qqWzCwcq+a0r6uwefXj3MHEqc7UlfNaWJ00CWsASf
8aGE1HGgrNkr62UUfYZKgLGHOF4hcn7YBacIj69BDSoMfciitEqDxECDoGgyCv1XoJl3hJmTb/g7
4V4Ew+HVLascI5w0eR77SFthF6de0shrNzk447MVZuNuaIGyjFGPz/xgFbvCLdwz4cZ0E9eozPA/
hs6PQUJ5DDKc81iDT2cD/ULwe4WBBL0yfk4G3gHl4BEz9+vzAJ1mIesxyJtWRojOunxwDah137qp
CWah7fwEU0bMWYvW+t0tSVANSbxfvNqTV5OvEF2e+i1AQWed2m54auOqvkvx+YXL1enfNMSsAtX+
HqkYxk1tQhI28PRD09YRH1avXpMiu8vsxP6epenPXBHI4ldV+X8tfa0PMHQeVZ5mmLpGOE21TNib
/44VbIdEc9KuQNbbyrzH2vzkGh0PXhSYDlaPJHaSJtVbFsXlwlba7r4XlfEw6BpqTdQnUzLbd69C
aEVLoxySvdyIyGLUWO+LstUu2mMVlQ/e5KYnX4vEJqyH8jGtE/jLRDve0Nh8iCQu13P3peVUvxq7
/GpgSvWKZ5G/zISW7Un+/GrbBlcbtSF505Xjl9DJHxtE6J7quT4Eub0KTGP80p+q2C/uhUroXe7o
MWJWN2JCFl3u92VcgATXcI700trbuFu0W6vAqLiyjHjrpD0rS7RIyFW6ef07mO4IbQUJpj85cR6w
QFIHcZJlPyjEKRisjqzEEH9skF1sDHRZbc8dW68e1pk7vGBUfJHoQok9RDglPc1VCgjzh7B0UlSL
3NlrTFfProN9sqPOmyFVLVGVioYfs7RmpAfWL8etHmPfVT6jUWOhsVhrl8lJHZ7/GrG4P8MjH8yY
HM43dx2O3Yb5CwOAx8kYg/vO9MXOiYb8vgGDjoS8nX+u66jF3Q31aKVu8s+hY7916C5eogqxWw8l
Blk9erm7Q48H1bh5EPLkzsLUax8XFLVFOXJnGn72GRsV+0iWuF7K4qCMT9DJ7iWNJq/9Oye2qmcc
vNOj0Ix+JeuDPLgHVFc9G+24yr1JW6hpuTHbliU4K/kT4PH3h1ud6iBlbBb4scoutwZZBCkq1lDw
MBUQzbgacG54wADIW7PcUHlRRv02irPqFFRjsU9YFh4ykAtHgxt0Z8Rdh+xUpm3UoAd4H0/Zeszi
Ae16z1+i79q8JC1SqVDdu88IVqObHo/GV92fc8Bl8bMum82Y+H64mKyti9NFhH4+dilJgM+jWpCE
8Z32exdETwYuDPGvHjDFXmbMhoa8gN8lD+qcTSswsvZ5vj3INjI61zZj1ln50yZzcn8d5yV1uOoF
YuFBiRKHZ0Y2oFIY/xKBCdUbV90yhGs4y260gaNg0piWQF35RXZPnhrsWcYHvyDe7kO/iN6IhWg8
KIbkLvVS46CilrbJYt15cmuy2BFqXz9jXOJdVHlqDbH5Scc9z9UmXBdYDBzQ9nfvgor1ZqWn41tR
BcfIS9tzoybG1iGStyDwGfwCcprlpvFLKdu3guTyq9MlKAW73XRvOOW4mwy93OMIaCI3nIZHxLei
TRo22tGoteistlW6BvSVvBoi/YS0TPcTlMumS8zw65ggBVXaY3iB78aTpsrDXVD32KSGSci2WLe+
OeILS2boBrjyiHMkaQpYeojjnJ8UM0tBNox/zsxZi761EHlWR8u+9KJ9q0tv+Ny747hxcpNY4wzE
auEdqZ3iPY+pqE6QYKKl2prR566Igavx89jJojfV564JxGPtty1a4smTPvfyCiNFZXdE52wuErwj
8qmE33NLdHfkE/gqSpgrN5DUFI0OmeaIWP4fsNXY9SsFFcN7WeXkDgrNONqRKzCOaTJAuAgcb2uW
yN+jVq+sGq3DI90esKOqe/EFG8qHmF9HsMCZCC8tbAjyuDyORh98aycNrZggMl/U6e66MFCS7zyo
P/mtabyWLfbcHRbpa1n0vL5DJJ477drKnyXywL7753W6/Zd3n20YBIh1EPyap/5FsEATE4x/u1Ke
hZdrYJsMYzlWU3+viiw5NKL2N7B/i2csykmd6ZnzAz/AZdByE9/6jpbe7WH9sSyge1Tmz/iq4l5b
GPate4ZV6HXqFL724dp3ntqa2STNbBZ41R3Ipw5IfZoeWyK+P+tWOwxdkXxpG3wWozbOL2ZS67uC
fccuKLT4EkCCXtpKEXzJEBgIWJTLQb1wEqKg4DQmcBP6/CQoMb16dtB51+fsfIiG4jMObQvJTJBt
f0pjMn1sm8eBcnFW//wfAGTu40YJxomBJIdqG/wDgf7vqw/CN74JnNB5NkjtrpJuTMrXFLNDIGbY
OkINOrqqgGosT2v8A47tfLi25OboLWWlSBsykfiFLIPMAklqI1/8Bw4jzz5gYj4UhbBGBIla29zB
gUVursPMZCCf9uRoOotOt++wFaicU5vY/bpBrekF9atgMe+CfmaoJjuF9UMOypSIQQ5eIKrBnl8O
avA5Xauha7w4aclSP73X9TL80QmxdnWM0LFExjN4BAwDFeyr09rTZ09rmyVcFutRHRPIi0lkn9vY
VHaQ1dR9oibhGZfSYmNOQjl4ofkp9AmopYBsToTovCP40HijZJN4zqE6864U40+MFmKcpX7W4PHA
e/SIgyf4P0Ve/XsQgfDoOohta/Vn0CiRAjXqj3WqR9dB8Xyledt0vZKvK+JZ9W1SJACAtr0JKTUH
2Bl9mtrgK5ww7SSMJD5MZYwxzxxlbHzWss0wBDtzjkFWhopvfDV61xgkioWLGZj0UqbWSqjgNxHu
tj+XPZYK4Nzbrh02NfEUvAhjZ66ujLi4BGbyOXMyH8VNqOdNo7+ijOvfySp5kEUvSzcE3uPTh3qz
0fVll4kaQ5PHpDPGo5T3IQNSn+TZ7SDrkqAvd0l+4gnl9uzb1Kc8mQHHOOOetDlb69jgaXU3t096
b+svsnXsVOtUe09BPTR7PUuM12TyNiTp7Cd1cMKHOhRP6UwCK0y8aTW8yHBg0Y210iExV5R1vhPE
31fyrtXcMd95I2YEsihbM7vc+9q4tcr2lzVvzQaA+hvCODZVFJVYO1fgPx/9WQDcUU7N7BkgF7ih
tokctTpf17y6a+M9bPZ6vyI4zXImQTBUqDGCnE0IuhrGM7vMYIX6Rngq4zB7sqb4fT1K7qcht7Kn
ub/VZd6bqZ/SEYR/1kLIxGN7bcpPFGXlnqU/+uVGr+7syeI/IMM+KGtb99wmYfGiYBUo95lj3pX7
jPjwUiR69zQOYbktXSPeyEShn2BsmyGpf0r4yl7z+IIr1jgLUT1fQTBgvTB5NBR1w9rYOWR+p5zd
vmV7GbfVZ6tNLsEc6+zj8mBnufUmkiEGKO5F95Uf+XtPaZptFHjmIy7y+sIFq/IDG3YzaX7lcB3e
8uKRYDBuhX9OFOVjzfumHPQCFonv+uRV67ypkPtkygHsy5wjwp5IJhXyhpSRHmnBRrb20CSrYvzm
OjhJsFf3+e9cQiVo7/DeSU7YCUTwwhvnrcvqdZPiIJIV2Gp4WjI9YNM5AgS03U0aCe8lgygve+Dz
zYY1Sl/aMq22yGlFey3tqsduDr7JHtDSt6XVj+eSZ9qqnU0H6vkgVMg0aphpK1cLR/b1dkwljhLL
tHPil2yI7gw9rS7y5VNQYkB5kb/bue1Wao3gXenPON/nh/jPLx9Pdf76/p/hNmR+NBJ1f5XXMyyl
UQJ1GJ8n71Armuj2UQYmyfPMftUXsX2UxAh5FnQ+GyATjtMqbvCRFW3vb7ocJTnIKZC2iU0cK3Nw
yZ6rz4mDK7DNowqTkTbe2H5OVHiGFkuQcTxLNrWY5uYVhLUInbyjzZP1E8Jmn3I30e9lSQ2GhZHH
z0lE1Eazc//Ac7teBbljvUHP/eEAlHsovUa5S6Z+WGQwzO5GT6mIQQwPSB/g1h52PyzEz99qAmhg
F/rxNYYwv4zq9JKMgbgrYijLkesWd7Xn+LtYE82+ZneasYdEuavqnwZdnU5p1H3RJr1/GqtcX8Zt
jxWqR1YB96Doh2c3C4PvbpdosYJpePttrJEWzcys5PtAeEBoXv1V427Hj8F5NXHL20IHzrdIDnS4
WpTnFCjvG57UK5lXUltktkZRhBcnrh6EEsb7YYjso5/DRZEHXp8gFHEjYJ0JT2jmVfW/hM77lgxN
VHmfw8JHu9lQ66PrjO09KTFepV00rg0LfxDsSMz7mqcTcnSVu3EFiIIFYhwIAXaJ8+j66r0BDO6r
BmBmUZQQ/32nLNnw4MCquq+hlfffXBcroErgTx5PXby1a1Vb8gQQr55tR4vaDPvvAdzpOqhEuOiM
5z43vV9WrzywKd7h+eWuRgfGwpjoy7bV8IbKQnebmK13LIZm2NmucvCnIl9rI+IkKU5HKujq1ynv
hk0PLm5T+B078Ly910vwew2gw29dIi54Jjg/STkRs3G8ZeCH7gb1q/aQAouRbD86/IsWiGlXD20h
PQ1BGD/IQ1Wp2lFJgPDNVYmi1Msoc611aRXaWTgj/ANRfsZl41LZefkMKvdZq730Hk0w9aVQtE9F
oDl3elw259GqLxABgPRnccwW7mesdvlJjYJHD173PnAyrIfqCA8ThQC0t55CO3sTNlHjslPrjSwq
o33vlmwPbb0Xd52Nf1Gg5PmbqcTRqla78Kh7OBO3nQv+GWFKyaAJPc4qJMiSMgy22ezMIevlISGI
Sbhm7iLLXth8UZwiX/X++EJmJL+v0viF1UlzNw44iLB80g5CNP0n1eVJDTQ82xIk+cF7Vzxkbm+c
h8HZWakZRkv04QjomUDQ50Z19MVDPzjOoZySb+QY6SGg0++9CKnLazlCZB1FQD1d+HjVr0siy59Y
xnRroPe81uaibeBjqHpat8+R/N9EHu6Fom0U1IxsIz9eTx2zY5vEisvFkIraJOAF5erKMhR3pQi9
Q96Ml2qMrXs3a7fsPtemZ/wohMYKL26/CdPqL1Ob4fhcuPWmjt6mGqBvzE5n7OLmlzCfhOuIlyYJ
vVOFi/DCqVJoFUkHiSTmkY4qrL9TRZQtSm7nS6Z05SWfzxxTu2Q89I+ySjb2RZNthZh1VuYegJuy
O0WrvyFBeSwax3quE7Xfi8au8eSi6ETBROQt+Roruf2MXL14zLpiibEh1pcFjM0o6Lv1oA7K7GKu
sA7Pf5+lidFv+9D+equ6dbv19WAUk9rg6n9GOnZzBMX7q/JL9zBUTbx3O9+DEjpgB2dqwVlEEZZ/
tZHckUocN0Zp4CLo1s7ay9CBECK4eLyZdzgvZ0ck7ttDyO2/Q1nFPRmIb2/0UZ3uh6otcF+O1Mdu
SnAzwMLkuUwf6toCdeBO2QNWCfGuN+t6Hwdeez9GOHblXlq/6X5+Vivu9CQFW6DlzZe47owlSL3s
gouQuQNIpe76ssPxsdCh2xFF3Ws2swlLmV8Zolq6jqHhPWOtdbW2f7pl9qSxhlg2RAUvwlDWKFGU
v0xIZSHPwreg5xOKMCkuVh51u9n5x+VW2ia6K7aDBVZGdVxiC3iFvapW8023s/hXbp9BaSKwwM18
sck9vzmhUS6rXmse0QbpNlXaFid3qI9eTE7QD5TmAsOoW+YNmYCqGJZhUac/1ZBtlpezJsGpPd9A
LyyO02RYZx0cySr0hPbZFOOZGIhLotLTeGRvGtWuvkahNa2Fi4s5YUrnMW8EVmsJD0qy9uyIG/sh
a7r4aEQB4rBZP97hUc/2xbK+xVoZQMtox50Wtt3WDlgiocD10IHS/e4Bk1toeTY+jpkpQJjX6gYf
u+6V8AQJEnpE88LZrYoMM7+mAAfQ7FQnSPfO5Nl7bYqLE/+XyXZUW/veMyuce8WsvjbE3m7Uo/GU
l8Dxh8jzny3TbC5OPRwSmKnCEAujIt0bDG16jtCT3JJBbtcS3BXwXa5sEVV7Cf3q8MoAKeK2aLQB
/Wo6d9Ehk/2sqj0u0n5ByLS1jlbdp0vD7MW+67RgPeEZ+AYR4ydZl+FSeVA7CiP8Ec3PXCvBALZX
ymWkE4cdPdXe95jSboc+yR8DXXjEK7vmu+3V6EN32k+FlEWlRs5LpZrTWtOSN3esy1WRG94lmw8Q
7MVCj/mh+raiKwsCQdpqqp1yHfq1d5EdPQShtm5seotbHUKF8FssHizzLLJbag32xb3OfZ0stbVt
AKqhF9PrqGCu5RZljnAuAUD4gayfe9yQvdj74iSGd44M9tdh8zQZRrTUJx0NdA+We+0fHM/VziUE
FcyKQ2QJWnxWvLTR93mfjvflfIh2+ZjlGzbH0a5kp7Ay7U5/RUH7q1EPwy/ycxNI5dlPNX6plTRb
NK1XrAWxbx6XaTAdlJQHtalYDwPPkZ06KvEqrWztxY4DZ+cnCt6wWc79qqWfwcykq8ltWHCp5Xia
fNAjmWHhm2obA+IxSbFx1dE5FVXXYT7adk9W4WQ7WXc7aI37ry6NqxNXc4B/sRpBYLNpXt1GYAfq
mNGnHp+QVZ9ZBjbSIVtUsBDgubexMUERgJAAvgddU6FXYjFF7VnUBltAIlRPGXmmBaTsYS/rtMzA
vHVqIRXjphUbkfOTXBTGOsvWD9zHwGCVHOnqV1VRRgR3i+lgKjBNFj5y/NE4hyYqRbAQTD4r+Be/
CTUEsA4caAYuuwTAwwOo9B49PwNbqcGt1zYYeivEYC4NsuiklkO+j6ac+6FUlVXlTDqpPc9/HB3x
GNjBGW50EKL5phBgSbqtr9XFA/E0KMkKKlKK1kIbt1k1QamtX+xijM8DcQ1CIW39kpSFe+cl5jO/
H/t5GmHzQAf/F0PcmdViblSwil3cqupJAEuCuGyIUXS+a8vvsmCHobouHJGsHKeeLgk6SovZthFm
gjFdrnWofWz11AV7MXeRDewW0EhR0IChphRYZapWzgJ4lvwbPKc6dV36+yw1ymSNCqqFJpRo8KKd
+1xPeRLxu0rVfoMLCzKfFgqqigq1O9M8/ywP/Ay8fQfTykBb5GzVNi+ALH5oKyXh9uexyArWedCm
AXEUvpm9VVvOg6xr3eKgJ82EjrCro0YEs6tLbbLwA+KGao6mSjXekXUyLuo4Yuvqh8FDyKfejg7m
2Apby0oPJtho4xxCuAfBuurRSOM1DXLTK3W4OLH51kPqO4f9j9EoSLR2Y7nx3NmSLkqcQ+M3rMXm
My1BPudaKcvy0Dp3ZHnHTd9F7ZqwKSmKEiakUNI3PwmTL/jTzIooSvuJ5722bGM/eAKLEq3NuPbv
bZUfRZR8ZXNFAr6rAe93Fq+WuSgPwtNB1WLOijiobNIHxz7kYqWIVL8YzWNkNhAbVRvpFZ8vGEkE
xPhVr073vq0L+BuaEi3LiXiAmVjpKpoU40EeqhBKIKutbqMF6u+6uu06EjZ6tR/S2rz2my3vSOjZ
pwSP2E0ZzzhxRzMPbUSkxcMW4VkL7eZRNGKhoqv+bDr92ktU5WFeqPtdo70aIFZPBAj8a9Eqs2wZ
jyLeZHoZ18i3Y6pU4iizRYIpJRdbfHf9uMCMRogD91rEjtkcHiyUNJajl05by/PdY1Irn8K4SB4F
DEmzq5tn/JTr5wI0Umm02l0ZKPWzZwiM3rA94AlLEWMvf6v1hGb81r+zCkBVULf8uzy2f2jTFL8G
WVzvIzUkI+QFyasNW2ZtiibayVYYEUjRhmYJeoVWnIsQbU6UJ9U11UfeH8BYqB6cHt5iiOq1zUbz
6CgTgMHeMnaW0aQrVERsGFNJg2AT6DF44PZLRigBSyRXXRHXp3VUtW1Z8HpXEscixBIiRwtMdC3H
6l4fbEut7NbXsR2gM972xPnmzqzwmk0xgYyXrQn2kxtznKprEZgWL6xxUDeycy5S8puDiTrnfF01
SPJ13REYu44dBn/lkNDeys5G3+qrOnT9a2tqNx36Flm1u46NBIm3npSQ/BOSKVSWZFiTLf5uO8vx
+vseN5VNFk3lyU2OoE+iZ6VZ9poqnhWM3Z+zevgEi8o7F2Y+7Cp8BReKMYj7rkWvLOo9uENKZF/r
Wu1rNSGTea3qESu4M0k2+2qJbDM6jSZA8/DgClfcyznyOkrRPMFD182HZebkgiUeLtPArdNjEED8
hvX2PSc49bUsQxyGCsO6z3wr3kWDe2jbKbt0VvLSqUnwCh9ZPySmhlmCNwSvddK2G2Lt40a2Ah5o
luQIvYNsLcz6KWuK/hJErvGp+9pUWbDTw0JdlcKqUQyx61UDb3XbxCQ5sUlCBskrMZxax5bzr9N0
PjW1rNKX7zq8OzUzrdwkI+GDwHr0IWF+svnzSMgC4x284JPBr+0B582DLCmWMO/jYHyUpXjKUfTN
xXdZqvmjoW9HFenWKvw01WgHuQM5Ojlr3E7GxgeZsoptxbgfffX3wVT2jiKC+1s1C/7ykPrBi+x0
q0/NTluHI5niDw1FEKuLyoctcOssuxCPYK+Djpn4czm/Z8No1Zr2Ah9+E4l2fHMn219NLaDmUcvV
s6oT7gI7vXLReoH/XofLaBYHkYdq9tmSZ6lhYSFL3hVRIsy2ZJ325ywtMEQfegglHxpkZ9kqOiV4
1wrZB0cvWzREJYi9XmdtGneRNhPAvQ5SMQGWccoPyIX9PsQsFQ7pfJBnt4Zbv1vDh37/QZfb9BOA
+GQh57+Nk8Vbn9uV/oMuH6a6jf3bT/m3V7t9gluXD9M3wQzM+9D84Uq3aW4f5sM0ty7/3ffxt9P8
85XkMPkptX6sNl0YPd7+BFl/K/7tJf62y63hwxfx3091+zM+THX7wv6rq334BP/V2H/+Xv52qn/+
pMg71KwOjWKJgzJLu2i+DeXhH8rvmkhFMSpP3d+jruXOTIrrLNfydcC7Yf/rFWSlnOr9qL//RLer
3vqo5J2n9a3l/Uz/3+uzmWHrLcyY1fntitdZr9e5Xfd97f/3utcrvv9L5NVbOBBWJfrN7aq3T/Wh
7lb8+EH/dohsePfRb1PIlnT+L/9QJxv+g7r/oMt/PxWY+m41Yhq3MOOxueuG0FnXIOKXshj2s2SA
mTcgd2gFo2Ut1cr1V4rbFPo2baoSypTHinJulh2HMQATB3jlBEm9PuhFO5gr2Rz0a9NMvTOYXxh0
sqqfvPSIsPIWSHipb/XRcFYmSaUlvL8laQagl7MD6NUfVFqFSpdQOHtIespTa5gSZXnzDtWd3wNv
VTd3Ud/HSnxZN+lXP2qUvYk+8DLPkHwmJ0U8Ss2KR1CZO7PK2zvElvJHhejLyfLai2yTvSru3I1n
18MKWnj+KLvpCe6UIcGWg+yi+ypLpJylKbPKDmlZgOEyY21xm+g/vLru9hfH0n2CqP/Llb0R5SXd
/xbkBhG43BXnCSTWuLDR/jjLMv7FIZY83u/mW4P5p4ttKnQpBroU4vcwOVYeZD/vzyxWlYSbwoS8
i7s3AMQ6JgsgT+WBKCEipbfyu06J655BX47bd2NAnv6r+7vaItRSdzkYqkCmD0sKjEPtu16LnDt5
lmLF0vd5d/5Qz4IoWrE+5Tf0YcDQhqc+CVBr+Nccsoc8lGxvUYGy++2tTp6FqdPvoEH+/FAvJykb
91iXk32QjbLKScUmU0exl7bwzqxZhzegxVfkLHO79q71V8/4uV6e3Q7A6+xr3SRF72SLSzLFr+Pf
Y+V0jRn5q8ioW2w0s2EDBKBfRvGkewv09ZrLotIIkuCTp/CrBUJN2M4eNrFXtBcRqO2l1krn4PTu
s6y61SO/9Wxlrcteg67ykAFH3thm0C/HeaSsu15DznSrlNdxnWC8Xkc2qOX0OSvqZitpuvIMHaiH
33zdD9RdRPi8cnFtu55Lzq5k7yILC9qhXXnocobkcA9qaxgpIthV1hyUSrE59xW1/rfzVjNqdSm7
+23dD8dWwxYraPps1cTGb+50onSeS3QDdvTtYJQNYp1E82XVuy4fmdeyPYhd6NjvuhqKL+RwScRG
vmARYVuBFycxa9OAKN2krn0MZ1AEpsPql6xAHWj2Abj1CLEdQDRYZEt9/wH0k2SAzzey0pkNqOG/
WgRAVsUfbBCaRsfcDsgczRFA7pTHiCwqwpXI4skD6t0ZVqVtfxXNK6We9NyvJRt27QfUQqxRPWmQ
jiubh1mhYBO1dbwK0QUPlyAFc+AgWbwSvlc/lGKsH2SdNtd1kLpxsSNGu5Fl2fxhnkGN75vOD/a9
3YhTD/f55AkyxAtZjpEsP7r6XdEVQ766NhB8Ag8wON23EK8mEvd6j/5yUK5uM3R5/HuuD3XhPJ+v
332ottVI2Sr68ND9MZ5+9175bUxd+9OSGIL27g1zfe2QAjxe+8jyu5HXl4zwI3UZAHpawvBDH1ch
Y5ql0SsWBMU2n31K5SH9czZKn9JbWTb3IrmO+FAvi+yg+y3I/8+N6NxpQeAT1pQHiTkzI+V8O+R+
87toBu2iAyZyko2y/jq2h42zDKZ6Wt+GEVX3V31Zacur2q05EDaOQKev8HuNIkDAWrVWnObNGPFc
O7S5I055nLMxjfC8iKe02idG6qqPwiJ2oA5uvpR96rljIqkKowcyuiPrdtSHO1nlhnqxZDEqkAdp
NDVberqNXvHgTDtec9o9ZFb9Xp5lWEvrU9Sdb/U6bqCnTLfQLqKrpwKqXWhDaW0dPjYUPypvB8J6
/CWgvleR4s2Zgbk5Mj2kKv9cTdY18yWHQiElw9VuHyCs8+bUN+b1au/q87QCHYPVqpj0/ZRG1ZY4
tfrkdRlClYpv/9Bxpwm7THxz21wsa0j9F/9P38hwpg99hfO55jJphZ5yoJEC6BrE0VKvIZyUBzsD
vSZxba7siIgkSIffdQXEqmKoMIyaR1wHy3lEOAf1qtBdNHNLjY6ZtpIz2kO4+x/azmy5bWTp1k+E
CMzDLUdRIiVRsi23bxB2uxvzPOPpz4ekWpTV3vv/T8Q5NwhUZlaBlkkAlblyLQn5OGVZm9baCNZ3
Zoi3sKpNqjvOaD+AWc+3bgPRMP919k87pE9ES6rvoR3D62E16UNVJ8jJ66G5s+hz+SSxQtfya6za
zxZlGqAPil4rK0fjkSQ9Aw1iNjTDJAwXGLFqwKsmXuk2EK/jAnQQr8wtOuqQr6KEPuusTerkq3oR
ryFfTwa+Aj91HYq3WoTVxJsViCTVJoCmRoPl11ukK9PmAaISOniWs6vjagsXLwgObW/HdCtInBwG
2JgvDno3fs5U+OZhoIh6nSCX+LCSXGKC7QRGaBaW4Ou10+VDgb5qThWwJsMxy609AceL7DH+gz4o
1I3UPwL+ABQLI6iGh077o7I0QFbl9DwVA/15SpJSCQ8QUMxVh+Kn6p+CdFbR1OULu0yXVfM2rw8j
+d7/3ar+qMONoSjIVfHyeLAG19prfk9nNvisFfxh/THSo+AlLOdDUJHtb914/lRUxXpciNHonyvu
9Q4VtGCJommRd2cbQRLxeomOOOmypHhlSbryhqN4I1N9t2Q+5RSKWcNti5+UFFIqDF4Bgt7pnlQI
xw+dG9o7tNvsL8oc3ctz+BqRAvw8lJFj7cLGgnTZhJ1qWNWzVe3lPXmOI+POdPL1h3dlmip5A59V
1biz4lfvq008UVO/80wjj5/V5VWdgs+NUTTPyaIIbKQpLDpmc9uqgzLcvw0pigYnOcy5c6A5ujzZ
CvKMLFTcNJobPcnBA+BRJmDxZAS3hX6qzPbO6E3UQrIpG/dZN/TcZJkw8/t/crK0XS9ycvsCKjoU
RVr1tmw75yQhk+4P97Y7768TdHtObriD0lUvE3y1sNYt9OmXmMt15+ShLIrwsogBveNDOFH4lE/h
AMO/gWDaWkmsHEBNpxuwTcPOXJafFRctUlQRnpV0o8boYRVdMzxPQa2vowEtdbGNIG6PoKJ+egvf
q5iqwoQqKFNPzmIaQKfvktrmLXIZlmz6ngzrq/gk3IzpI/UyWnZa1Tdvp8z/A+6Q4c4LguFu8kdQ
6HIqB27vioKuxVvAx6jqzSMxMvSLNqhWMobqLNrq1txf1rzGZEU8+evrbFnXqqfXz3FZQsZl5nxS
hzrYfwixG5UnauB9Dq0agazOM2/dXonADs4qp3K4jsUvkeJ2oMp6jZSxfY28uCSUgsS01gJ4RiRI
1pCz6yXRJlCM9W+vJpHsUUNYB0EmqnozPjgQDG7iUUu2Muy9EFtvjA+IzjqrAQ6K3QeHP6Q/Q+ot
h4/2YrwNy0y7q/M6tZFTYZHRfdancrgP9KAFnJQ5O4+d5RlS+3rl1/NwkKEcks59Us0+PsqoimPt
3FkjEk1h+FAsI88MgjONmdcpFSwcp66zbvypmaO117WwDHjZd43272gNx8vMT0SH7E+mLxcezXDY
NVEGTqmqEcpth3PtqOEzjQDgKv1nORix3YIgsvzbdLG5DUDVeUYBWbxU67uHPNBvK9N7naD3QBgs
dDHFRCtatnXmHtrYZTrY2/zYF87f13haA4F32Yg1LgFVX03roA+nGxnObdkBRrOjtQwVNzWe8vJL
lqSvV4MVqSJ9aTsHI20TUDeFQdLGXWT44BKN+ZfFwQaK9eIktqiwABFfx+bBoFEOrv5FsW+ZJFEy
lIMR2TE4miLYfHBch2i3mLvQssEIfjE0F52cyQiQSnEpNqFRvLYAPm7aoZl3VOGhrnej8KxG7iqe
yuxfXplrIskjsanhBs8yn+b+j/MlIoSc9hJxvcLb9cV5XQNQMFy+gNA9qP53VgiHV1KjCLmyad45
uUq7pTMjgEjAGv6s2zi4jReM9UqiOzty1lNojI9yaGFNPZV+A619Oz3mNk0eWexne/lMUEwjyWDV
x8vIpYzWKNa4SuTP8eaVT5f9xpuSEns3t1vmDsufLlcT64ZadUCHU0rrTVLWt8AF4ZYCAPs0hus0
Wgr+i6VQY+/WHvO/xXUJqv1um1ZutL3OCYYiXU198LqOOCAz/v+4zvXa4//8ebp+VteGBUNZlVrG
sWj0fR/r1qH1Dd630r43jlPFMrx6pcYxtY34dqQFGJVT4yimQbyXGAmvaMrZaq1HL8kyRSJlbRkq
I+oRmyqA8KlNqmkrRnFfrijhI01IW5qv6lXkRsnrXbqcwPmsStOYbtDE2CKVFplrkhrmbVRlFtBt
7vltwCMPiQnGntzfxU8uZ3K3ZdW2N6/vNf4YHcjyKff8QIIHt0vd3Vi0BlzH/9jUxYFYGp05tX6x
5zDvmJfTrJi/9rpVHmS+zJIJGl+fDd8UaFGW+eIY+sw92vqk7OJspJ9jKI9gJarjrFnl8XdDcUjI
BKu1Xc+01v7PsbJSGgXfHRtGtNp+LhVDWcuZCWjlcpYvtjJVUIp78/73OOSNFVDBJDPddPuBG0uG
OjBeJY8AzC7vcWKSQx32welqS4EWpL4BbVsWnDQnoPmM+rJpZmCcR9MAwBw/G4vZz7rkdmIvvZah
VdF6D0eSAoB5Ll50jSQ8WSAIR5dg3ugva8y80zzGTvgc0Kz0wiHhZ2vyHoPChZ2VqbovSuep8W2U
y65DmkMOfQChyV5pvIs3gKzsHNumdRQx9hmaFGsyujsRdPfNZHpsIgUW7CrSN06/KLqPsZ0cZ/d1
gsySg2ukl6kykvmjlcRbByjNpnSrlFxnN+0LLTLOJY1W264kT2ZaFkqpi81XzHZdFnZzCRHHxAIr
mNny21Kf/uoCS7slNWycITW9VeNQPWld60br4mWiV+zcLq6pa5WTZo83reF40Zpb6HSbKPrfl0iT
Zi3Q6WaxlmteP0wawPUdA4spwbDfiT1tvXZdIfGxvyx1/TDilg8YO+nlg1yXK140L3EOeawHECaw
sTOW/aQbKf0NUH/6thS29KurUZtmcLeyX5RwMN9EQlp/ibkucXVcbddlUPuJVzO/UwUNjC+k0F5o
qFQ+tcVk7YvOLG/arE4/weT3Qwf4+OevAWOE4EUdkJYRKqBJpU/GgMhLyADV0DY2dpW9H5rLUILF
K8HXoXg/zC1s4OktGOv10FnGKUvAA42++xV8q+bfBhp06TTxwPJVl8pEmiY2T+R2jZNEN2O7SWpj
uCvav9PCMm9DKJ7u6CTlv6pSEDWkM7SoIRHD6hoUlUgJiXdaQuRMDnVDk9TF83FsR61xa/d/Imlm
0xe9xMlyMiaJ1NEKXd3GUwBde5D0GW3QHIxZC5WbsSJhP/McWfdWlbt/p6mZ3YEGLkl9Rll214CI
WqPSqq1lUuOm3jbquoh3q9xRzFNVInAUDBMdgCr51WUIa9T04IU+otwIW128ltrX5xlpgBMNeC/s
OouvXRbPK62I/JeuA46k9cX04leRtfLaJn/xHWQHiyLwUFFAklSx6NntDDqaKBt4txpiy5c+bTOO
/ctQE6oH2GreDa9e6av7385N0yBaOwNb8nbp/jQ64DFGHWm8K3jOyV7YTiifgWKfqBneDUG1FdsI
5HLeXNzLlKwvtG29rGDS0LX1NL3eurVS3kCf4m4T2nb/0JP4S0OLwVntK/1hyKp0JfY8Q241Q9/2
4C2gXtqfeTXTvvpz1d7yB2hQKsmSP+hua1ZN4Pn3YAHnp1Jpz2IP9Kzapb5pkRjjIlHT7joTOFEL
z+ZL9M0I4/HnMAfIFXBbO/dlO9+gflLdqGYWPLEdBENv5/bP6Jvewn8ikdCbTWc7hhbm9c0avkk6
n9B03EBhkdIDlZI1qpcePjHSaoCa7OSkJ9B4zkNeKcpaCSyeZm9nQU6qVGzR29nVezmLx+LU5ZBj
RYF9Dnl7PfBdNO7lQBO7eW/FiOLaKAeuPjhkOMX+uSwz9yCx1wh43smEWWBO+zR4gtwvf9bqNN76
KrD/oqFxLFbQCbZ6J/2zHeP1bE7jtwB1se1cJ+8jmqVE8l8jhCcqjaN1FoXTNzNQaPjIodrcw26T
8StS1PDBXzYcTeihzKvCCXbRBA9lc+JcJcQD+huUyLrz4AztNt7iEK+Xuvxo0vo0KWVNU8iyp3k3
bVmbGvB419SndtFl1XsSvkbllU8TwMTD4Cr6bpxL5QsZrEuEQdPPKpsgHrJjWqJy6sPawreOkNx3
Ss/aHcy67RM8itM93Oc3Rs7HXqvFVOysSR82EisHQ02/Q2Gn3cmo6qKZnsr+Bj735pHN5bqfa8qS
PmJuoqraNuThCoPsyNy002dHzzfSAg09Ktth5FQ20uXs6o62clF+PtGguE5DDc3kyJ+mLaz7SDz7
AbS4cghtVb1VrOUA1jzjLsIp2FpTp6Wg+5Fxb6RSsHgkfOlp/0+neYAIZE07LH2v1TSeo+V+DdmX
RQ0ntdjW07iQ/zX7bb67SnrO4G5R96vQCpycG7F/VP2UkDw2xrt0Cs3VDAvHRgLFcV1KzoKk2cdv
S30IS9wHxdOyJtpDuaLHmzazNm1r549WmbLRNJN4X+ttumn0iJ2mmtI436nojJr1j6HMvJ3eqzNS
BIgZi9Cx2Fqvn9ejMjZncfxHm7rMpcOP1tRrjExJ62ZYd9OobaTweCWIvpQt39UxQ9SLdv4wfJaq
5cV94Y7+9/mlvGkaSNJdOKe7orN3fdF9dqMN5JcrSx/T0zD1fbhNFFo9nfxfw2TpMs4HMnRp3+5l
9BbaLvcxuZm92WVFGYldIt7ixW4uKklv8XJJCfW+2RUETOXCWi2HovTtbdPX8+pqk7OFP/Oki0i7
xFguvIT067/Oa92BpiCJHJIqOI1D4myLKnkfc12xhXhtTzXqJ3oJ9m1VWejCL38PGcJ6RVs0f4Dr
v4gq2yVMTG7ucD9/m3oZiueDjYzvdz+oq5WmD+q2abmzCbtA2Rg/AdT3DwHQYjCs2ko4CJqgyo6m
CU+oRMkkJ+hhX1iozP89qW2S02upRIs0ZKHNnHa3MpnQkAqQikxKezzJOEAeZ9dPlBLFpiwx7wPp
ut5yt3Ius8VNTlijskj+Dey1AfFQ/JdJ5e2g5JPxKIe57Z2NMzTB9mqraa+jhKgGqyxXTbbF6HoP
i0iYHMhWw7dak/PORx8Gx0U4LLQT474ev0nAO3PXazvobLO12K5rkJMD99Q4zmUNcdi55p30gFfN
5VLd2/VAAaW7eUbk/YODd44/Kb32h+vilcfPoDQ7vnyefgODEpQwi2grpIb12dAL+qwd86HJEXhF
HLI+LwFikgA5xM57k4QuEwErW5eJv651Xf7Xtaai/epFsXbr6uHKsa1XFZlYK5BH1/zuVdemLSBF
0mfPPHRq2j71feY99lm45KjQkhkC9FV9lejLmMQVtfhce412aMd5LNjKfIy+Xk9mqMv6YpvM0Xsc
WV9GXam9RFn4MiaRcx4HXveqxAgPMpTWHW927uhCa07Sw5PFXnCOtTsZSFAIMz29jOanaOn7ETvR
/j7pQU3VFs1g6w7pvI3W8MuRGRJDB/Lrpa5LLZdySOIiu82H0doiPPs1fX7LGiqdV8eBy2TeUtlS
/XwXLPrtKTj9xzDr7+s5ne7EJIcSVqc9otg6ZI6EkXmESz4mTrUADySKU91Woxk7KAkju30jW4lE
HnFyKgc4HP1Nq2naSrYpYpNtiZxdbdcZH2yygEnVb6W6RbcNaQAFMgRf2DvSMJpFnUOtpigzLHRi
tLu+UocVU721LB2KzB5xwZ1C/+SuXgqkc1JmO9oMkl21VFOv3inQ/xw1EDSU9KI1fUrO9gNMXobi
LSk5XrxXmLzA6anShpe5HxyXpRZvMvNNRtuQ7BZdRGgafZlLmLp8DUZ/t9esL36nf0OQKX8QZ9fq
K0jy9E9VVntPkx7uxRxmCPEZA324ox7ZX8ZCbQ65WiYb8VpBo2wDL6aOtlzAR/v4coHLkqPz4QIU
E99dIHIbdweVKahX2lzaoxUma4akXWSI1j0sbpq+TpP+FgJP99j5U7RprCj6UdHIMevwnyIEZ+4G
vbAhtSiSz6NSnyUAAKUD2UVgPFxnIg8Y/qg0NsGeb35N58zaIe7C18qCtT4dM/hhFsxKv4Bdrgex
5SNZ3tjL91e7F9XDrgIoSZ4LcbAPU2WoCJhymUufLnpRbwtPT3HEl8nqgrpcdYs+hRzsoiNRJad1
DASrXQ5Xt9imOQg380AiSBwfl7isU9YUislCbwy9to/Xw9D1zW1fAl16swegkY7GCNHe5p9TWg77
uXkXU7TRuE9a70cfjMU9XMn6qVZ2MoAaOqQFY9F1FnuV7cUuFjlrlzlD0ugn3m2u5gBBSTjtKLL+
sui79a72XxYNEMTq8yZynbVO59Syp5ANiOW79n4ck29iuh4+7D9oFP6K6Bd42mUm+DJ9F8Uj2eJl
eI11ltWqMPp22QGJ97Kf6athA6DJvYuNrCKlk9fPTUoDn6rMNKNklQOPcOV8mmw60yGs+RsJO/ez
xv2THJ7mH+e4ru90AyAk+kXGM3/zYRUqrfpTaR9E52uZY1X66xxfU/xjE0RIcyfFtNWGaT1lBbti
MtrfWu7Pqx4Sl4e66aHzUAN2X2E2f2scuB/gi5zWaQOXozNMxYaKSvwA9Hg82O6k7HWnKc6u5lXs
fOjDMjzolhfysCkaHse+0b9+mKS1tQLbqlmc2xreA3fSnYM5eFOG6gQvkPQH1c4usXLjS1KP9+nk
pn8mRkInJW9vT/Br1vSYEhEqqvGlHvp7yZ/9LuJtjf8YQRObu87pAt64XfIZXorsUYAO3ValuvXF
mpqaBrDwkwAqilC1b0c4ti4wh6w0gHqihrEzRtirOvh296WR9+uiMFHbXpAQcR5dFpX57UYWnUBL
yqKCoaCx07ks2mlTt40RLQFazGuK6gyPgVrlR7QN2IEgTnYZiki98MZqmMidwLCyvO6IfTHVsZof
ZYm3dcSEoOfaiRWNPzP0/TagRxqvIPkIjrOtJw/NIqTXhWH+ZxeCmGo979s0q/4mZaN1ibBatV+F
gHQ8kHY7u4lpoHrLp0IH0DwUZarhQEZukvzp1WjBg43MpcKrusymaFOtdDgflgdyYG+KcSa9NmXZ
Q1bCJSq65l0VjwCq/u2obWW4OAIyapcZSe/xLV4cQVyaR92Ah/g0kqrKikZtnl/zO4PhZLuRArXo
3W38flK/t8kLSqHZn2T61HXkTfO9Br7pSAM7FGGvAXkfbetUAc+nxO5+arudpbbOnT35lrMhXZLs
cogUQRmhMS/uSNGdu4h/D/RD6FWmtN4dUp0mdvmXAbPeGqD/X7oRpo+rHW6crZkm4ctv4u3Frkde
AbKxgYusgN4jTWp+pUtOUsaqG9QrysYWgnbkLrxSG1emnbVIxlbGS0PlpW5JQpIcuA/rrlwJyyY8
K1BaKfAdytC0zf8+qdJMwHn5dCJJVUB/uxwUeCqBF6Kf0c7/2BZHjEwZijADsCfV3k6wG5eaWx3j
ZprO4XLIR2vblAXs7stIDgD+zajhpXOxeFmnPnTUimUEpSN8HCD7kEQO7q6meKyzu6FX/xCTHOzO
Kw6uqreXmU1Uh4e8tv5Coqe7g/sTGaNuTHrEQYtuDRG6RY1pKMm3L0bxSKScXcJlbAbZX3mqquBl
kvHIlknbVnM/rARrqQ103/BejkfGEiNncoAlDd6C5Hg1Q98bd6uy614n1A0S29WsPiS6g5SR0noO
92RF5y/X1f52qgJ3EyfG9KnpQ/KolnfWVbBc4VjCHmpryp0450FVaahEaF28LvRPN4hW+2vxujxq
TvbkfKezePpkwQX9jBxAUdd1ty5q5aEa4BaTyMKiO7uacvUg6+g1P53GGqatePWmG241+l1hw+QT
geOIH2O9vJVlJQIkJIR9SvUkoyiHiJItZ3WU1chZdZDYVxM0WjZ6oyZ6eJbWsw2bQ/2zTzMrBY8I
miiUSG8GvsgHAxrdE13Z3JrroPxUQY6xUgeU2Qr+aD4JnwC5oGajBvF40wU5gIslp8p2WltHUVjB
iscw04vQWIFmSE48lOBrKU2abRTT2cRtrK1TP/slMHQQAfCrbKfmFSrAFtU3ZSnB+bM1Avce1l4/
tvdiEqfdQGCjeuawkwhx2B1ETjJfbNdFNKsDo5t192JXG2VAkgbNLPr1tWPdVflNGfpnf1ZMqL+E
0irIdIisNDhSZz/+M+NZDrnK4gkbj1O0YJKdjXbwSoxwNxMup5dQqCvzbddRlkKeeuN5L2HRTg/X
FMCkmLQF+JFyI4kDcUSNOSKE3dQbbrDGozhSvaHmXWgvEGSkt05R5Nz4PH1vZp13X7boGmRWhKCC
P89rtXbil3Zwi5UzZ/73yq3uh4GE/Gqcv5Vs+PirFi0dJH31V2JmX6whyb91Cv+19C9Pn9kPZJsw
T5tz1xckBExLO7nhON9MgdPdVqo3oMqr/+vKxWi+v7K1XFkJy/tyKsizFOk3ivbvr9x3yZe4zNR1
nJv9wxzlO0jMYOOeTWVvFpPy3Rj4nntdokOGXbtbKP69Iz3//S11dG1vDLH6mEBotnaaqvxqNd3L
Atpm/t9QG1HpnJPviqaoL0HvJBudH/1jkPrKnv7t+DZK4uY0tvG8tby5+OSEPoTRoan9QEjj9WNo
fAzFD4IfnUES8MPHmGbvXx8jMt3il49R82JzMnhPXncjv+dqQL6CIkT2CSrY4my03FaWkempHMDy
5c6U34uJt61m4zVGt5ehTA9nsEoybI3xMp2+bqdZL1NpDKDHHFJkZzajTW+E1rNfaNmZrRbAhNZ6
Rk/Aeu6DJQmDCNKd2OogWFC/C9cVJMfPIIyys+2/TkcSjHpiZJFNMDv12LXm66FZzhLg77bSgy5d
RnbUz+RWUoPE6eKBnAfVHk09qLBUbkTXwdTILlACmY+wwaKpp/4pZtRFkYpZokSnRqLyeZqOZaWe
eW/x11FZwoc5DWZ97BcGFTnobd/zfgwZNCwjyeHqQBqBaPUtehrrbdH6N8h1dmuD/NlBindpAvcV
DBMuZKjgrMUL57V3kMJfps/I8brQy9q+v70AB+YhDFe+P7j7ItJqYyN679piRFPB3Yuwu4jFy5l4
dVjcVu3irVqwM93QoroOSdjDHBqfdGGpXUaTrX4SClvxLaOrb4lU3yJ/nYfA8CWyNGqDRjJgYf5g
TdukhUNJXgEvb4NiHKMSnZDlZVFK5XK4RJutQZcvpfnrwZuUaTuVvP0OoX0Tm4oBSCGavgHs2pSp
l7xMUV3S6odduGmTyIPJokovdndaGMZcf/q22K/xmm7+xevbwD2M3Mu4MLbLoU10ukWGLiLdhu3q
DZa4zGlnwA6yW8zTLLwPNB5cbTvQaTE541fP84PNaGT6rVR3nOJxnqfm5UPU4MRLbfE2ZQd/VvhP
6wybwoUbOebGzUMKnNWyxzea8VxN/JdKWaPX2bNJeW00FOecmqrxDMvOVuF5g2aK1R2VlP2aKNXo
qcbrnB7SRLTo2CD7kgNND5s78bapdTtBW/EUBKEpa4i5R1r0GGasIUsa5MHAIyXZKguLBAWrLnwu
p6qCfgegUmVE4XMBcT9kLe56HmGfXVdGj6ah7zu7yrRfvQnbapkqpt/NXyLE6dBgt7XQpPHqde20
5fJPaS4E5k5hVkf+Kc2Fs1y1wvoo3nmpjIuX6jjBIfzmV6/8mmQYOvr7ub8Llt8ad7XkONzlkTOu
c9tTPinB9K+zadRfbcPb2Yc4JUbLfWzqcd/kiXEXji6kO8uXFhzE01SO07PVt8Zd2U0pqoZ8OWvo
vg12L+/s8mX2/4kfYrhA574YbHVb2g4JIkhM7uYm1O8mvbU3SMIbK7FdHb8bkkvQq5XMu7qNfLY3
bYhC9geHtqyf8sTdtK6BxJeihQ9yyIr0E/2rDojHf0xyBq+bt4ZTPt0WopcpxjJuoE2xXSjQfo2O
QsDuqf3jajamILpeIXOK1ys4FtithTXOW+tBmG5lxjXYVrLnYMgOigLLJt1L8arKxnjXovKJlpyr
H9pZre7VpdKrhJl3p3ZADJZKL0/a5qkh54TMQoVu6xIhjqwxDxo9ZJdJtBd3mwZxs0mb/XvkSNuV
knrlH21JOdLSs/Au8/vyBT2yi72eUClCkMjcVkld/VHyrqppRfFk5D5sRdkE0nix98t0OqCC6/QK
ydXnwO6+IHJRbNDeS54HlXSLnIltWGzTYpOz/zdxSkF6IVehLh/HUFt7xgzd/nJHs/ZzP7VfTT2c
7iYVzLJYkzTT1uPAHaUMDfQrtt0MCbaHCI8CQd6ubmJtL0IXs2PcW1qhPiXZmDxGjf5TzBLlRq66
z01z+rpEqZ6zNzLwMIViPvOumd9pFjcB6vHWs9iKMNyMNDmeDcuwnmOEmjcOqOu9RMgEcyLduQjA
PottmdDbsLde8gCuHkSA+JItrN3hC3Dp+uD3tb4Nl9SXg91qrff2gm3RtyX+d/ZhTlGfrfxVOIbd
fZIP7i7R+2Jb5GH2GRpD4wZdSm8d+m32eQhrmpadwFkpHsN49klKlNBjSrBmwOfTZ8O9OJMynp8S
SMgCXp0GdLY2WVDon/RuiM6D0w43fWK7Kmk4u70teVimq0EL/INp7DWrafqf4lAK6K7uMn1sby/h
yPahN4MIFeipChaWuRzvzajoXtqNPZrDi6o0LYJTY7qSYVB2C8Okggzs4kWVtERcgVYWGWYjCmaB
NTxTmfbObmefxMxfF4aiAJB7mdQs6aKCliEEcyNeR5u++ebU7pKU/d31cUt2JJ1WERkStADePYbl
aXt9+PrjdmnqfRcgvlAUWHDOyLxcntUyUScHHUGGdDRhd2cPqQ27fqmyZd3YPkWzv2u7MHgQU6e6
6B2H9U/xiek66Wr7dVI7ztWd1g0/Jf7/dlLUgRaD7YGP1jUueVJnfPDiAKhH2QxG9WOqgzsl5m3z
Offb4lOe+H9ry1tX5dTRyuVl8gSdoHEZ2r8OxXsNJmPVnK7DIaHjTEuDauMpB99cOotHw50fGQXS
Z9z/dmQ4eb4aUrt6AhKir60s1M+urk07ZKXrI0Rw/e3QIJbjOW7zQH7Z2CgAJj7PFUIaU1HVP9wq
PDQaeNtVAZwbfgKEQjPjB8o74Vdbd/R1QrntsmSvLLSPTv665DADWOoG63VJWsqPAd/dqG2Gr0qh
91AzcjbRg7dC52D4mjdcU86GxfbbuMKYoYn1ICxdj20W7kQbzCetcrIdKC4qiJO3Mqy7GqFwFDlF
KUw0w8pMd05vdpEWs0lg8DBOYt4FT26ObPCKE9Pn+bNCquNy8t71X2JUAD+3/RwZu6Azuk04O/4h
8rzpq4OcdTcU5ZdGK+JTCkP0akTX46uERVGiHOAIRmfTdFal3ns3caL7+5BmxQ2NyeY2Gkr+r8t0
7jZGkaL7IeOpNTtoRUxzOyIqhC6oPW8N1dmDZfrpW1NwEN56QFftg5y92a8msc+WdokXinsxWQtg
ZMTOUzU4iF1M4vwf7R/W5zv+7vP8ur58Tk8QHW9rD7q18+hq22mKbfKF/OfQQ2Q76d1DlyfwvleD
S+kij3/UhuMnW7Dt5H/qDpKRZcIlxphjhF5iB1WYmLv0v5e6Wt6Wu0yPofS1xwyF8EUNwSys5VvU
lGtPc9Od2EQ7oYP59H5I1ZXR6/Bi8yg1zEA7UBpVL7ixwU3NldW43cmBZf5zVBmvD+C4fA27wMiW
MK8tuhOsIfbn5J+wuR3/tdqvYTK98AP+i22+/cbMxhgFpoe2tNCkNyrnHDWReQbtOdA/zBe9UI9p
C7OFRDam0d7YtuHClaizKVni6zmC6jCs4bqVmEmx7FXdgKbTqbFcYpYrwL5svbuCurmEp4M/H6GN
eJRoWXb0uG8Zl+KQ2oy3owNqxfSV7CZFB/OLWlKS8B0/OMkQqr99nbXRs4Ii3XM2GZtp6XFNUkOn
66kpVjKcZ824gYxZvXjTMQQIM+b5jXhlyRDBjZMMlyWnFE4+WTKHXiftgvZkBT60KIpHsiJc65I3
WQ5NnQETRw7uKLmULihnNPGiYCdDLQmHO11Fs6ivwvxTQN3o2UwvqRQJqCson6/Tm6ZS157TbbXW
QKUwiL3zWNGqpi9qoeXQQzvhtACNux72h39HDG57V4886j9EgJwiLb6UPH6zhsP+fTNGBvrwvLNk
+hYkDikV2zA5zgvtfh8rOyHSv9gufkj1IdmvalhgrVzR9lZlUpXQYTWlDlYdHRlSMrkMBWEjmJpw
sC6mK6bmbZKgdSTqzSQjCX2bqNOOcAwDWqljvXjo0uQO+UHnGWiw8+zo+hfauOoTJLEOkuWVuyW/
PW7F2TqKd5pIWbWLU0x5nt4XTqrDSsvsJLLiLS319U6mu2qjsROtf1xmL5OQ0tgD748exaS6PS9V
ED/v5ROMvdvdhegBr8Qra+jU4HJV789iGkqFDqLBSW7kI6CuXd1auq0CAPnnE0H6g+qX8iSWVs1Q
fZp/+HHUHyQB10CQu5+rrrwk8IbIaO950J7FKV8yqrGIvsfhWb5gYdLS9vHr9CYry01o69A354l7
iHgOgN11D61XZZ8sPc4/ZbwnGWMyPgSVwXfc0s21pYfNjThBSM83BkQJa5nwNp37VQaJ6+RsXbuI
7w3jWUATOg+hDZDeGfYd+O6TiqJyPYzRD2hwv9sd+j4QjXiHLESN0UlT7RsTxS8Tp1JxN1YMaCbf
KGqsH6wFgq8p1XRDWVxboBfNmbqwtfLLOt25sBYMyCB97ZLIgO00pYKRLkpSi5TLYgdZq7+z/xpP
zfCke3XYHWhdHoGwJiAVlszfhxxg6UTl2ogoaFwd75KFtWQCnQFWzTziHt73BVwag39Gxcs/2xpV
Fl6PvX2PjO0ZjgBy/jatX4PrHSVC92Ptcey+z5NlxevUC+2FPvwv3xnseG0t7MD1sqTEyhqypFXV
aPYtV6h6neRth3q339P0tuzsuC/ZyPgF7UGGta5uQlhhP0fsPHht+XeYPCp6CwVtL2t/G1YtqwmQ
+S1s2cdcVhO7XFTpzOZ6UVmt62FU7pP/w9p1LUeuK8kvYgS9eW3vu+VHemGMxtBbEATIr99EUUfU
mZ27GxuxLwiiUABbpkmgKitTADgBYbJtN2bZEbpg+bEwNHs7AIVwjUUFGHtl+A88ROi6MZ3q1Uzi
1yQW9a8mhd5d5sl4YUlAoNu4+sWD5nXQ4vK1aMoU0jiZ9zCY+DLXWpxfIVDxcZfGkF/v4tpJukYe
rAX98Vtj6R+sMVCaFkdgtogj5osZ2pATrczfbDRJUXD4kQGJjcBf54i9PUAkpjo4SNlAmMexH8gW
sW+dsPt7YeB1EDiQHW5HcGHN/pC+AqSR6diltkZ7NzUvfTdCtLSyb84g3YOlNqsusBsbIxtSpLFH
dkWyXQLt+m/jJB5PRkt5pmv7IJnv/6wy/aSD5WS+8FxjsgT/XPzLp0qD4TnpmjfaI9NumTbKQw+x
eRbqe7KLwL/Glg/sQz6+8giyA3N4l8LAym6bEDu33WhDlQeDeK4jKFVAKsJYJcgzQnIuHS9WyPQl
OTjBc9Y19jIuUazesihfslGPNmPi2BcNiNupMQIzPgXMXvdFiPAWDZCLgNzSssSXbEO2HvV/K91J
IgjTcXbtBehCOieTm6pk+P01lYYAJBsO2DQO38Ce60Gi0tEOXHVNc9ME0nupQV5zdHyo98VK9N4o
Rm/JGSj8R08rwYRV/6oHS3tTF35Wf1wY4MfNGARBHAPZxdLIjefG77pVzJl9FQa0BbI2KQ5IGIDR
IRyDdW1CFSE1wnKZ1yDfieyxxX8grrgPtDeAPOjrBpJ+qdSN9X/2IUdq0hRsJ7Hynhejq7j4XpZd
gOOWdaIjZ1/F483UxhPJkGWpOdzUGJ0waaw18d+iDqefY//TPPChgOVe2m8tZBkWID6KH2Ir9DeD
D4yNAI3h2UyDZM0bZjxXGv9eVBJq5gl48LCr+wG6Z2sh1STN/GcSwLfyjIKeFMyamv48SjlNgqzq
NKmtENAC3EQL++yYNI62zEeRLhFzyo5RKEHSTiNdmA4flzQ0ZjoCKE4xHiyJBFqpyiorDYXgiQHh
dWiBJacgBIOGVrD2XrPTelnVLH4bCnH1HNR6LXrxvWd+9wslU79j3/GfvdwCD7Mv7Wvm6Rl0n1h8
wG+2PmeDZa6Z7XsPZspekjDajip/RI2ohgDYmhh149TPLaSLM0ceDMpAffH5HI79eDhQr9OhON8N
wbglSFAloVPet4joTQghBR8CJcvfbcwFAwWJUpMz+cnPuYQ6ovXI7z+u57TYo/tZdwL/BspTdE9b
zRGW3tYfwZIOzI0K0pQ2QIGV44KqTKGjVUOTQmg7rWfbmAYXQ3trcOw+JH5Q45SsaxK/w2g1daUo
3OsgihSVu0mAcAGIkxLV0ACY7MKF5ZTx9os3dsurdsj78+zseIrYO6sfvrhByD1ZS6dowQX+AoKY
4Myq2rEWHeIB+8AKX2rTDC8Dw7llBfj9xrXAQDa5oOZqXKRJqOHpMhQr4IkgajA/n6SZ1yCzXtOD
qSO7PXD7UuZdsRLKmUbCHBm4hc4AEEzZ5PzHw49WL0zLANkiytIV26GraBAjs0RdJl3qRHw4D5FR
GKkNVB+wGWoKaeB98Yt7o4pX5OgkBsqDrNqz9qYtJtu0gjXUuxYybXa8KOoCchOGYd+SbGx2TtLl
+9JyhusIIUhoxKXNq4Tco6dF2i9fNDu3Mr23zivkkiYVbtrsRG6AeSTgw9XCktOkQnfP9ESwy26H
GJE7TQqBa7sF6bA2odC3KFSlgqsqFaipZbNE0Co4W7YwgKtRR3twbcSgv0LpAQgZP/xwagJzCasb
4M0R8ll8TtarRGyhjwZ5Y6RzrsAMy2uRieZsulCoZ2bhQnwHFCh60g6HKtDvqOcqE12BtyTfcVeV
J6iptAgNlFqUbfQa8DsvbMuPVYI871YmRyQ1MfwwWZc2DpoyM0FION8KuSV8GiBodrSaHNJdmKbs
wkCqsPZ9kazpG1Wpr5WelA9QcjNP1GvDoDuXDQfvH8aoCRpdrF0gLtZpFXzYULl6F1aaP30XUVVb
nuvRupI/fRVBHs/WUSya9byQCNnNgmzxmdZBcBj0G4OXIsgESpVa8V8ZWfKbidS7OT3Eu1kI1nqy
M9fxlkZrmMc2KuWTmcbbbvCN11wYULIu22FLbhlS6LmBg3079ubhPy07mlq9cAVouGjZIhTlwSJY
YKtxa4eqwXBdOGO3IRYy6qaIrX/pxqpLlGV624TreTQUCEro5e8Ir4WnHppCB5bhp6SuHSNaXrk+
ChHUaOoojsi4Bi5RdfUU2EOmaPqpi5RBcs7qLpu60SD0c1Rrv6aVkPG4pFH5nXoRc5xL3+nP3jiO
T13JuqsGHTEaiw0rvrV5cKExCeTirR0scAbgjmDUaO6wwdqFIFh5SrRRA6Zo2NBY0ZvGvQvCQJrH
Hd4+DF2ypLF6jJJHt/hd4z9vK1Jg3XlY9g+iKDPQcuX90VXkToANW7vUtGto6YAvanJBNU1jOc4d
9dIyN4EBTIwNdXsDGO4yCy7Uo0klNugLBAj6I3VpSc/nd16WPg6K9iTv2+xeU1Hbso7tLTYYPeRu
4novUbt/IRckZeILNCj284SuYPoWhQBAUKhFqOFFwqZFoqLp9xagywswTARIZdfuIm0CoJlr29YW
pubEENliwcrmY3ir8yq8oVoy3yWQN1ro5NOYKLMra36hUWrIeTiUQeTeJqesxcOlxf/AtG4WgClJ
d7JoN0+a71Wq2xgpKGyDrHRWKLgChiSIdPPo4JfzuRcoRAK0NvW/vP1lMuRr7iEIXnf6NuV5v3NR
LfQQxc7POB2LH6UeIHPgVU8F6NL+5pC13lMwVPXkgBdvv6sHHLrUCjkOS/ceeGQWiQtN+9KI6rOX
a9aLyTZjWCQvdSObi0wi4LSVmZci3mYAjm+QjLJe5kkfXezWU0SyxrE6Tm9GaQb4jiRxhfI+yCN9
aXgIwFvcD1D5xUCr3q10BZl374IDT2LJYEWWwDSxz8mqahvmJdTwHDuArGvO1g4z0ydWYCuYdFH3
s0KsSjNt+zdDGqv2hvTV6RDUyIHPxkmb43iI7ffBqFsU26npIcRupumjr7dPSHn06zTHbr9VWAhX
4SNYa+N16fEL9TwdbApjl7GlMRjAd6hR7ouP0ShCuXzjVEBMqamf8wNflhs9AINpAgprxAJQCN+r
GpXcAq0KviAPyNv74IrCWaD3TP2Ni0caD8HttjKtYDzSxFxN7Ki4ZZSPTZ4MB0+VVTSdX14cdUXd
yA3xPQ37kzFCaxssHOBnbCpxIjfyGLWo2nYcZLF7gI/40neKBhnPQZtqA8I8rRaJoYub0fv1BdgX
DWhWpE5dUVf4/6yVOOk/M6woC+5ACAgO89z+4TGfHenlxNskuEAGbdvFeNMvWzPqN2DSa1fzVk9N
cEXeHckkQNO30X0LIGmER1nqyrcwr/cg3tF+GY5xgnDp+MrALLD0UO9/BW+WtnO43u9QXgrUpprk
OahbTPVmP8q4uo6hXS6yoYzPuapKzRLAowUkgabep91hTslWhSgOpQUuxZlkBrBQ6Ppo3AO7ql4e
aCDHv9e6ym3k+M0QSq5cH84NGNJe+O9aGPwlMmUEjlywogVNYL0w8H9tUkPIDTmBtfVjjuk29ovx
w47ynWjK5I43VvxgFhaA8bkO+qo2TR5yVrUnPHFeaXCM4/oMiupzKd38ZA1ZvoIyLgQWVTfgeAMu
6JKaUEvxCFMjg8ww4kG4Uwn1uGsy9s47IHH5nT14zSUHfnTR9YH+LW6ltqoas9xTN0PGAuqY4ikz
1BEMONtFDGaYb2HaSGArdH/vxX56RNWpu8R2aMEzxp7HIorPujYEINAFDABCst1Kq/zoUKmucmPK
TY+a+Ix4JTTRohbJMKCwVqCyiQ/U/XQz1GoAi4EbjUAFY/uOyg4wbNXV98BFTF1FzFO9FUBacf8i
g7I6oSLOXX16ICWBEoBUiKWrPMIOlPLkAU2i6nvUfKxBHhoU58BFBI5kPJD0+w7JtPXYoAZEVo1x
j1J64z5nwaZFlPJKHkWSWkAcBHKB6BR4dr3UHRd42gx7crYtFGazoQXmClNpRqvWRDiyXduVGItl
7Wob2TuvJjS19hnomBadYoZxxrA+UhciNdaTw9lHN5JDsklQqrySDXN3dQnBMDqru/ipd6wSyYoO
8jRKXTqtz852J8IjgjrpgrJand2BKjgt+03S+hpAygU/MNvyjzpQW1N2LAtBySWRYaUJZKfUWTvI
ZDsAAzStNE/4c01EiqBKuMpibHvMHEC3uOizW5DhjSZH764JS5iAIThK03+bTX3qQhLBLsQy6nKe
Lr24YKtU67LN1K+jUXGWJ9Z+6hshXr5NVV5oiapws9sgOc6HajLwdtP6OUpsQVInD3lyLCKRnbDb
+WhGPwXY589+XNX9sWiPZKcZXRhYoFHViWrGungKbD72IQSDPdRSWqFmLsjmqAH8+atlCVDUeqYB
oSuE0ZFGBdIuToqH0RmcR8kAkxmSK2ea80gWSxv3oI/gN6ZMvaU3i7Tm3pE8SmQkVi2DElqrtS52
VCiVZA04pGhqDCnZA4qxggV1URJrXP6XO3lWw28JIC4tsvABzx1USo9NcexUk0gLfT7EBTBDY3Gk
KxqubC5BTmxJ8DZ+zonIncbJsx5r8Pn8eUnjWts3a0hpJVs7j7IV6YbvC1UdVuP/ZGW2ujhzAPDP
Tp5nq1w3raN0q18szPjJEPyjiVKbn8jm+uDXc+z8SIOj8uBga0Ac7dOFRiQq6EDpDF61Qrub01Rj
78VHfWhe2WdluY00A5koTUWN1oGiUnlRj1xp4hh308Qpo/XPWvPy/16L7J93nNcy/7kjrWyWpXVE
LTYen3gYNRkqbwnB6392cdwxn9IOj5V5FNuJr10aRUI8zs32bDuaOEuThXu82g6dmQKxQ7bp0gdA
ZZ8axoFs1JRujXpm1aDMACSlL3GHEwR4u5g3PGmA3/up9lJ3TfVeWv6Lj3+Ed1BBTxfAk04X/xrS
Q+k9QyrjoIZLNfN/WeL/3QcSYKjyAn/32uGOc2qkay+I6KGI83jTQqd2YoewPCi71LXuXDr8yM+m
/5iMpvXyt0mhb7YTO8R/nyTT2nqJLDs5iRLFl7zQ5I2aLvFyaGUuZ8uIQNzNTdSGPIuV6Kuu2CzL
2tgaCc6orjCGL1NzvtTCpgqnJXsDXB26VEEJdQcV07s1YWxssxBEsGSzkaFctJ1Xghq0rNc9aur3
ocfy50Ebt2VjAtSq7LqVBbNdRNWH3QNj274Bvu7ZqXCG/LTP/v+2Vw3q1yh7NSW+VPYKlJfQZB6m
ZFkD2toTD9rHOX+W92az7R1fLuf8mUAKE1HYxN/MSTFuR695ZMsjmSZ7vKxCVJRRzm3UwuwUW/Xj
fGuOB862aeJhOS/Thv3XpWlgMPJpaVpIB5XzjbvmcjRQIcjcEYHBHJCUS1677lJrWYE6ABlephE8
oYY96lqeCmUjv9YMoaAIBMmWVpjm0gKfqwiw+6CgSS362WB7Oq00m+Y1myTb4n3jHWkQOLD71Mn5
qUcZ/0oWHnbcaiMz7Tzw4qsHG6lZZfLBM72r8gFUXapL2xWnjJBrE2F2JJvrg+AAoPArDU5ual0X
qfDNbCvN3/Oy2uB/XZYmBRqCWalgGc5R2AbRsj0YrWmQmu5z2ZDhqDDU2FXJTnP2dYedHe1n/Ag4
COrSfoa6rt8LFCIhNTF3aRS1bPi+ZCc/wqmnRwXxNpTj96DDkSjy9P4EQnHs8ajvKSNdUZOEJSRi
s3ZLU0OwrOO1oaZQf14hrEDwb/Xt/R/2aeUvNxnyIFl4fik2CHH0e+lFD6bd628ehFiD0El+FDzt
l61M/QsEf7sTaDxQTjhUwXejOZODA1XiZeWBU76RdX0uoSOyogF3a0Fj6h3Kzs3KbURyDuKouMQj
sAdIbSU/XPOxr43xu4Wi9BV0bEu1bQ63SBEj9sAg3Il37vBW6DZbJJkV3crStS80gCMAaivUgIYS
u2mg1sC/HJqoo5DNwTNiUCs6CgIlmbgnm+gcoOyGfrhvEBncWJEmrmEem1ej1e+Y2tSmSCVRT3Ra
vNHAmA9FYIg8Rp5nHhBV2VNRy1zoQl2oOzsHkJ9Pg+RPdmoGpJYOTuLu/rSrZcEOrR0qo9t98Vd2
ukE2avERBTnT4B/TUb2L/LEupo8319uQGyCR5XGs8+28rAlM/Tn1xbLRmDy7LhI6Epj8ax/idY1C
s+SeZQFgvxUUG2QblEvDNuoXj7Uo4xNt/ub7QAEIUf4IMpAnlS7/ze1ylWWFB/3QeySDUpxScras
Ayv8jdQZYNx59i6Tn6jRa55szod1jEfjqdHL6mggu7oZfRubSpAPLKLC735YZrTUxrz4DQ7uZ+4M
9kugSQT3EXm/uJqu7ysbpfsezmR3aen3S9Hpxttg93vhGvlv3RsPfAiaN4A2IdAF9kOPs0Us+vFB
N8t0G9pNdmg8ll1tP45WRtCLNyDpt0Od5b/0If7G83R47oUccPo0ylNgcPuEb3a19nqvevE4woHK
1erGfeL58bFpE2dZRykHBbbDjolvjA8dMx7A0+G8QaMZak6h3Z2gH1bfg6btnez4YRCV6RtxLkFb
d9eyGEDqxF9pAYrrQIAZXbSiTM6NEeOwb1n9e+us3TQpfwBcA5ks5WAyd9iihjJep2ZW3lD8Ut6q
EAVeCDjUiNc7xc2A9pq/qAt84jG/kgk1XBoy0yKw4oXUql2kdelGKNAH/tTanennyQJhY3Gw1Htv
GghRLTCG1Y16sRtW58KMz/OkvMJbf4gTkHh+LlQiYbzClyndaAQRwYb6Y2Hy8WKDLQq//UFkb6Pi
46wzPhy7YlE6ivJtIn6bWvKh5ku/ltF4ZMC6csM/QMJm4bhg8ahy6zJhFkZIYyA4kG4I4xCVJjuj
QOOZBsnkxsbZtPoPfwaEO9JkkXPUWt9ZEh2FXbXfqsQ27k0EzU5/sfdN+dWemt03J2cf/g0AQEti
r8D/zbcgTM17GaGaaopklWHPPvhdkQQ5eS64QQmTQKVqBfgXurYD90Ro3/CLqZ56SDLtOpRwb7rB
Mr6NePBG3Ivf8QoDfQrLtNPAnfEKlWofRBkoSFYzkdOtnqSaySoEhiK3nmaSgxOiCIxmWkBUXHkK
0XHvn5l0T90DRJFmOrGvf2MAH5EDdnqovYjWRdTa90CIpxv8MYKTyBLwDUO8emcxq0ZeILagFs51
6FFboFe1zOwHpIs2Q+2NEWoS4zU4uowfqY3KQiBm02dn1MUqMIV5rUSkbfux7w5u0w0n5NkhPu5V
zX2DxzzK8/ryFduIxzADuHcR34+8BWNY7dVKVcR+ZZpeLv/22UZu/bfPFtX6l8+WaBpEdlXtF5Vu
xZIVS2bF3WEqzlJdoOa7A5V9MVO7Rx0J29ciy8QCkVVQyFG4zm+9Zm0lYAyYjC7StmtfxtoCaewS
p9bO20iImS1jGeK3TkZWJXhHR85pVCpeUjUl170NiyB27tVya0mvPGiAhJyFy+WZrqjhaQWGstB1
V/NA04TvCdPDRdF6cmOlkbX3vTq+9wdV0jaA6hfIkxNKPOsX8hhsy0R+03pC9Y9YQo89Okg8Sqw5
rf8lxj9dktMIJ0oBeGnibISMcewHG92A4K7j+ahBCfN1o2DFzGLdwuiADOwBC3p0HUCk7Wz8Rm6h
DppTp64Rgetx1kiSrrt0yq2PUMunpv/NTeKbvy0BRYSMlcef2qLYopQbeT188zamE4/bQnVFXi9T
6Ia8ZGWjHzLThey4NuqvuiN/DWng35BollewaaNiXflbRuAuGfeQuVLLFrzckv+Qeh/LVogb78YC
le2g1gbD7sYHZmyJ7GKyp6MtdWs9TffTwVeNomIj+dJFLDPZp42OTHSD6lKfgKtR4vQLw+iddVAG
+skhtCteEr27QXnG7eOOUKc5Rh3iNPlodicUmYBeogBR9QkCnaG5iWoUlVeeFBsap0bzku+pW5tb
WZocNSxokjLqzxVrKpTy5w4YZHxXLsiYVOzDx3I5X9aMIfurvGmAe5EE/yWUFrIayVtorfMzFyHA
hNCXWnYVJBpFBjQ/Uve4xM6r24DxrVv4CE3KBRlbNUJXPpAy+6rxrrO9NkxQf0yj3FoZNYCGEjsD
B6/xI6MvGr5C8bnLbHzn6DL2H2orT6Fwhrg5NchR5QIh3X/6HfiFSvD6k+XLTOqPWWJAs3xJa81z
ICSEULxqzMKz1rbM3fwCerBuo4ML/FIboXXW+ZOh4F7UkJmuxlhYSzcdynWCnYqHM0jon8aoWJJL
RrYhKFvo98T2el6hTfQnnE5i0PT5vFxoUCU7BKqhqyhzuhJMCi6MOM8Fa7J2Y2sDvqu8HM+G0jkb
duRDJtup/plNS8598qFuVRWOvZxHXMOrVoYLQclWIGEkyuSjSRGNbFEvj34u/QaEQ9GvyZbTCLk7
rVdt+kL7TRHIL0HKLEmg8hODPL0Dmv2Es+PXaOYfwU2a7DvRk5Zoz0BBW2dTAz+gsOIBSvFDem6G
vAT3EtfuUIRmLpsuNhHjyaMFGCPLnzLK1gAplsB+JBCuccL4F0+b9ypyu2/tgLy95sb6PTY8Prgn
mY6/Y5Xt8dLqwYLToprfy9YuXq74PjglfhepGE7TpWZx7WC02FOVWYNKIjVCjSuAzBpAiydxGuwS
E0V7oMN4BfDyDmKd7YM/1sEJxYLtkuwaB/li1cbNNQut8RY4EvsXNSEGVwAyRpVztFFf/OhXkNMV
evkUVWO7kGDkO1EzCK046aqZbdTlgrOlk5ubagQgXJTszNyoegqAgr1nfrjUzTYGrmXVumX+5Miu
ekLkFfDGmt+TY1TlF6Ck/Cv12rT9KctmmBaBXh1oVfMY30O1ZqUOtHgQiT1189EZV8AC2Vvqdn6N
9CAC3BvqDknIcBpr/ZWlbgqu0GSP7Ia1pFFk4rVDU4HegkZ9t0/OXYcdKo3q0myvCBnc0SC2rsmi
dgZ9V2iaNYJtOWtRkNEeOmwOEEoqsvCM/63wTFeaqL+BL1vsTKNyxoXZhD0C8AOY4I0CB8MCyszq
ipoIqgCHMEEzd//mN0+jGeRC0+bu/32p+ZZ/LPXHJ5jv8YcfDXhM8H1vPIQxRJY1qIRUC7qcGxB/
OKvKquUCQgn5cR7wElDSN1XxzxTqz8O+WnHu0tWfN8g7ZCQNDyyH//MycfP5wegu9Ekm43xXMrpt
Y1cL1zbuRp7g7KY+xDyFupMLXdKUuk5foLzZ7DUrqW4dpCEdpIJOpWLspKYeHKBAtLBeDqb1YRN0
lWYbDaJG50F9A4CN5mzT8gy1Ep9zaUaVAi0nPfM820cdtdtjjicR3XUeGECvI1yRXUo/xs6cx727
zuokWE53/FwYUSoUboPDW9C9c17ilNwY6WpaiibH/DX3RHydlsq5Ua/jRGsml0ALLhZIiLZgmOAH
l+v8MF15ef9x9RcbuUjf9nJ8sTGPmvLzara5apl5VRqYbQ1YQpepjW886N2C+7r3wE0Vg0mduqGT
BffchIS2yMxrrDwayKvt4s7plzTY2H5wXyHeUjRCP0+TBIdSIIp4EPkCRLTkrLz6lnUBTUrzsx6d
i+bq9U+be5fYw0UJix+m7OQlObiZAj3ce618IkA6wdAjhUVHJGCyzybyIHvRjFdUmS/0AQeC3Elv
INCz79Ik9S54IK2pR402gs05t7qf/RBlyPR1QOTVQcOWvhuCxcAromOb2+o837iv3edVlhofNrrq
c9t9jeMhX+hV4b1Oo9FWN4KHjPPsznGc7A681+6JdeORTBCHyO46APGvIZ5lUM2T0ZLc+v4uBhnT
jbyo6Vq2y6xKnKknkzS7a8vqpfJKMGmolckkGTgrXM2M9rOtr6x26ad6tiUXGsh5gaKLCkU8ZKM1
4wZyolFnZ6v5rpHHrW0mwUA9rxdZubn3DAm8luHjA6fV6B9tt7ujafQjARfRQKm0/rK60YCGN50+
wvwjZDhRCrB/XWZTGbY3GXjxaf5k3AuThQGaRNSk4hdGvsxtw4Wmud6Xn6oxQ8BITdBVkQs1wQgO
EGYwY/qpaFGvDyC6VxR8Od9W70p/pzXArc8/ad/22kH3xbf5F4cAKXj/eb6fP50sneBaRa+01vQ3
DGStoq7DdeqOtX0Aw4ZQxTRi75kQSdCqQn5PWfdo5kX2mEKy8eDpOhC6yg49O0urusuIfTjAnz7b
dKAy2vtFbT9xEN2Rk+6axrJz9facWI620pyqWHAI8D300ngW3VCeheq5dTBugBUBc3ITGA+tK9ub
D9Krzs+MBzL1Bqi9oiJKjmSTfVTviqTSl9MEx4wepLEJOTfAxAmIHvbVfbqnxcGJmx0QFTEW1KUJ
Af5ZNNeQd2TqR4QSc9m3W1oc1SbFKbXKXzRIH1dLjCNSuNF1untnCaDNEndNi/leJi66XV/In5og
Tb9XmWecqCexPdyGntmDTgQ/0KjJ6A5IlRUNkqmCRObCbkN5oG421tbOSxCsIxf6CAKVcfr4QAbN
g8ZL0Iz6jj4AaD30Q8QljpI4U4nkRU+s/m60PX6rR/EzFEHwDdLuwxqKgMMukujGXFuBdAsYzTQI
TnVbQIEPFdTfwFNogxK36I51nwC6Zt5N5h4KfLxpwBeCGM3y48QNCrXdhNObsfkZUh/HvqwXX4B6
VsogJm5Y9xo+dh2FL5S/jvTynTNePdZIsu04g8QPorTBo3Kg1Db2gO82e9MQ5HxPHQAgM2H/zqz8
2uWD+crTboAeqFneuVbSb/3GlIewcTPEKTIdrIG2fMwGKOOWEOj8oaZDo9T+nWC6VyAYjH/RcBNa
Of41ch0lCaqOPPE1MFsYGYrP8lg+Q6MCXM6wz25CVZ/ngYc0IgJqk5uL2ntyQ3XEx2qDcptXS9If
IREdQPJ4AM03yju0RTH8LLwY6NLAfIHscANQolHsmOyy56a3T15txO+o58mXNeDRF+6Z+rkyBqTW
rCF5/5wpcohR0MzKjQDbtix9paUpEkRRmT/TVRm52XQl/mL7m1+kGzqem3X+Jc+mudZwBDPY7ktW
b8qxOcOD5ozuntJr06iHLNna0RqUmXzm6MiZVskbtiO7TPNFOSKxe6n7ut66oB94MYt64rNyc99Y
Z5bf7oFCgjhvXk18VthLw552INA2A+1Z+fuIk6FKDTAFZ6jAo2zWwlwr7PwydgPwYDdx9h/6Ypny
RZjw8BhkkB0BVCarLsXoIOFiiBUNIE9YXRJoCFqrdJQrYKjC4+wWDk68GaLcW0ob1ZwCQI0jL/r+
MRZmuQZLmdxM3RFEbLbb4iOZXv/IhTFeUUZ9okFqhAfCMBR13VGPVpOZ8bGabYiP1SJLizY9LztE
vHwzWxBnFuSHTsI32gv1mJ6zXRoU7ZK61CDIC2LOiF3sJgBgU3kwEIgtbSUlQra/rDF5qAn/XuNv
d7EaaL/WPbgn48GuH7TMOBI3Qwh10l2GWqu1VF8KaPQlKhYtrg1Eux9sMR51iL+u8XD0jjGL4mXn
j/aJZZX1rIMufaKt42V1AAtlvYqAmvtGbmHe2CdDj7a+WfUoqnff6RvDGIQrGsQs7jpd745d1Psr
PcqSd16cq8YK3voMtKtjNyYHvcjLBzWRxtusgoaOCbiQlWTuPsuxjstM92eEgE8cd+Id2VKx7O0g
vmW+YUDMdQTLqFWNEFHOPnwdKLJwyDGWKwPJ0x4MveD+sPWVpCsLR1VRch/hAlxNo+rKir87nYSK
u48yIdWAFJNHWwZA79bpbCRlOZ5EHbYR4Pf3xm2A58xd4yG1rvjSpj9G3A0r5iLoSn/LPO7TOyjL
KQ2umxPozlsOrl2IKYo3c5T6kmepgJZeJHad22s7HZnOq0BJ+BJ5ufG1kfJEHNpBCfbOpBJvepND
DhL1F5pIi8cSpfco3cZV1NaQDcUj+VFL+YdtHqWrUtfZWpQtmIFsPChRolEc6COHbp6f3Kb9Pn1i
9aO4Nci+yKOI+Q6KBelTUNSnqtKCxxSETwc8UdS3UAxvyp7reFuYcWwfXA9UKf+2j0hkLCqDNTs8
/uQZG355Hh1XQB/arraZWSeLRpcQIaARL07GRdc48bYSA3TNNOgg+IEKaqnubPOyfNgB29be9aph
INZH9gI26tLAbKuYxzZNaPZLQrkR3g1n4DvPdsM94dtmu+al41YHdniRE03rrGwVWO0dcmtsXXI8
PSLNMK9l5mjrRF1F7vBxRba/jQJYCvocYCW3Kf57Dj5SBxs2evVT25Y/LUQZfyYN2yAQJ96MIsxW
wE8NF+77iOwZFduUuecuzXLUFqFfGCefGBEoUEx9BxE57HOiA5mo8VQUma6QpoCWaz1CiBbg1U3q
cVQrq4I7AnGRDQQA0L+x3DMCOdUlUI/fkpuv5tjpu9R28EiuNZntbV3DW+K/GDuv5ciRLE2/Sltf
L2yh4Rib3ovQmjqZzBsYU0FrjaefDx6sJjOrpnrN0mDhEkgwAnA/5xdljAd6V/smhsVa9N3jVyF0
23ot3CBaaZaVXtxYFcdgyuv10GYtXG/44rh5fjfr9OeYd82jCMJm63l5uvdTC6e0eTLZYzJwXA9r
65XQfrTynClbOaoYd0gISoy6PLhZVq49x9LXsthD3ru33zqYhrW10xS4+Ng8TJkHtT8O0z05DQiG
ODzc4QzyVlc6Z8WL9llgr//Ks8IzeNXOjdOcineyQF0BWeyVB6Jr3IU+9IuV5P7HpK525Hp1XmG4
PCGkWN0FBGOudbIoG0C3NztjqTgIIHRmpz9BA+8Opl7M2tSC8GGFNcR70UZAkftqnCPDByEtbHcZ
zwrjWLV+suvKf3CsJjl1Y+wtpaK3/Ud9mxvJKTdmeyYi8Gu0fBNMCYsFP1vtK3obLZh/Pbl1WntE
64U/RGKF3YMqKgSH5kftGLz17QIUjQ29De4DDfHq1iORxd5w+mKqOPMM7fiMXcxbvQRioJF5rZf9
pyzy1r4ywTFomnhn9mGwIclBXk9MPBfJlaNuAykkTpKdFqfNZ9kjaEJzG2HOt2CxlS6v0vONog7b
vyxL4XnyZbBkLOHudBtpuMCucT+Tt7StPhZlKxH/fi/vfxn2f2r9bex7526eqhRKu5386dCPJF2x
Qi+PAxGATVZpxkMGJAyb42z6nns3xdB7P4yp/GlYQjy1icbO0h+8Eyjw6jqmTQtlnY0wleTvTR3N
ahspQU7saV4DtfOCp58PiTsZS1V9fedMv/OqC8Qk9mmJuY8J87q30xqD4rF9Y2K/98OTgbV5lz6Z
aq3yPe0rtGlSY5NYgIvDuCzOkOCzNbCn8lPlaN8ktVGxv/HYir+/j1HDKVgpnvXS2vwxJWsNhHG5
eS+69VBusEcONonj+ydrhHplDc8S/Z7nHdZ0gTdehCn6k96ykQlLT3ut42sHY3hQB21BtqAEIcJP
ImeFSVjYLE7Shiadi9ZclK1GB7dTtrJX1J9k61+Nje2AzEWaIaCqZBeWCawrMaDVy0Ecy1ZlqTnX
95WNYMDYvJStyI2fbeyIe/xoVyjc+uld4M8EhjY8odRtmd8yOMQrZDXMG6XA9W9UnPjJT/JqjZPU
dIbylRzsIra3U5Ebt0ZUWMvOsoOXTs/u0yQ3f0LsB9/ott+D8o/hTtAC3+hiHSF/3hXoI7iEYtz0
ZDWdB3pg+CR//rJeNzN76xTV1X3IHfX0Fm73McswRno3JEqLoNlabYAY7oQh0XuDVpgYfii3KNig
RFWA2ie4siitsD/KYjPmb0VJPeTt8LF1/LUoWyMVetj/OjafwOiUWbpC2vZk1U62d+cFFmjEkHdH
mQZnWZaHuYuXT9k+ip3wpLH4lHoGUdv/8Kw8uLX7wbxXp/gixRCMrDe2wEajjew1ptMPWHr+LWvb
ay9ZrY8GvYaEXvPK9d9zoV9x7ZXVhb1pRW2siVACEB4q9Tk00Ibjd+3dZUGNHjcP/zMcGXJQXhcQ
dOmN8wRUHHPE2rhv8rpZ5lo2fI5c47VznfiHXjYMn/NQVlKyVVLj77aL0ergWyqGbD6/ab9GG6Uf
SZN0Wnj2NOU1UTzzuqDsYi095VHwKpdpcoMgYLkuhNHFB7lYc02+g5Dhi7VU85K6Xu3gJWel4lUx
K3/J+mZooXbM9WYvlu9dZT02nQkvBrdcINg7bSHNpM8O9uKZJoKvqQcN2kGL7RIlQX8REKiBGjTB
1whrAEtFe0N3Qm/768hYC6fbLDWeM1Y2ZySYsjOr3uzMDiTaWYPySRhheDSicOPrafmQJFF3a8cO
gJYeZ9CBmMuy8lR1J1uVzmpOvi++XFvV0f5eQ/44sjhi12KbCpaXRMhkX3lAuG5j9ZlyI0th6dqr
f/7j//6///42/Jf/I78FRurn2T+yNr3Nw6yp//VPW/3nP4pr9f77v/5pusIQlmWiYWG5qI/YtqD9
2+s9SXB6a/8naNAbw41IfzDrvH5o9BUGBOn3KPN8uGl+SejWNXeGO6sqwKS/b+IRGm7bOt9JnZM+
z751yuq6j/X7ID7CWNnGcoXVW1a3A2pmJRd7CtKtkLpy2KWai2Asw+3VZTAOm1/K8IgvAUCY92VG
FFvRimxMikEIykTy4MfexzrZuUyTlcp3/IA9MejZ+WBl6XA25sMQNdUm56GHItMfrUnVfkZMP91Z
ncqK3UrtCjyS6K5d5FjZWU6Am4K6+Ptbb+p/vvW2bdp8syyLHLRt/nrrkcfLlb527IemD8cdSWAf
1JQ2rVNTKV+qmKTJvJzoJ3jQpTCrW9nDhvMEVVsFJvbXvarMUw5pID7M06uzzIYxtJgVKwfLqoOX
JKz0VWTE/dnBEvNYFuhkjOSmPk2IPnN77e9zV/SnwXjPXVUPpxE/GU/yZ6ZV400bRMbBNHWeuVAa
nP/wvXSN32+OqRL15e6YQENsy7Z+vTm9iEsBdD57uC7S7cKCl5+bn8hQ5Hc4ynZ3UPWf5OMwrDNl
Ix95sjj3Aq6V3Y0FXsV64L4SA27XtpVmqKbxYAqyGrMGy2o+6211duY1Ii/F+yxS82dLKbAMKnq6
jrl5rJ3bQMmrW4D2GxL21kM+q+mXaNsidxB7R1mHZFi8bQr0H2WrHFCFw8aadfmJmuFaW4UmvD0j
XRKcivaTk6Ha72VQHgcPzQyjj6tl7cEiDJoHvOuth9/6mtptbet7gXPHb0t76TCnt5Z7mBul/dzU
+bCTeoIeLH/Vk2aGP6reTR+b+UCksKisCAEwCmlod4sO6uEhdYvsUW+1aqNoU76WrXJ03yfX0Tni
vTfXeKNZ6OpaN5v4g7h81zjzU1lrNrKh1NXgP3wjTPeXb4SlqkLjn4VjtgMN2THmn9OHJxVPFn1E
SsZ/sHhFYR+nDpdeQ15Z8gzD8pPm1vqrXISZSjecfMsbLkrgskRTKqwgo/gsXWWvLrHSPPZqDys/
Vm5RFItmdnsLAQHivVNGmMvE5VEOkg2y+L/WXSfz1djb1rUAZTMaItk5/aQdVVNoR/nJHGKjXGTh
CNqKRJG6M0W0f2/+U59rhVm12//w7Pn1sT/fTASgbFO1hasjROfav97MOKhULUlV794Z6pFUbOou
NPgLt3qouIC+U23dJW72kqvWWq51ZY+qCmDp9WaPwi3Cs6QRCwH3uCt2NXmG+TlbzU/XDwdIRueu
xbyNDrIajw+CTlpAOM2fsmUVa8i76mp6p7lxuJDBFtmgpspbA9mZkCgBsu6K2WbLqCjQsvHc5M4G
5/L3d8V1/vQVM0xHtRxNR3JXNY3f7gorKtPPmsS+V7HLPRuzYQbSJjEQttnlVmqi+nYUrYbiLrSn
ZPVBejnH0EDKJcs69PMgxgqk5KW0sueM4OAGu1nVVaSgxZ3WSwkFzC3kObBC9o/WjBiM/K3TFs7z
e6/aBp3mqFg39nNoqPAiRDFCxd/JYjvX9QKGUjAaf6qT/Yo51HTtPPeTdWMtWGqbyks1y3svHH8y
H3gM4yui+xFKXXa5ly1hiceWV2HDJVs/9HbNusYg13RPQavPX4HxC1+nYhPp9bTLLIAqc72aDzbP
CIKKqKaw40ewXwDGt8Siq93hQZ8JJAVEZFK37JTm0tzWjzgoJQ1hOSzCAj9D3rnXvD3m3sWlbUJk
5qfGO4rU+ZxkbXMvq3JeXauEHMZGFmWDlkChUrXXv/+O6NaffjoufhuuhrmAa5nswuf2D8+h0VV5
3Y1GeR8E2hx1zp6jugq/Zj2gQ2+w1VsyPyHwPADA6OsFXwsUMcjvey8FaaUNvqmoZDh2+PjrSLfq
VDYw48lNlRCOK1osdh9VxKSQq5VFEU7roGinhy5wUBXxs004O+IVuZKfkYkFajoX2WE0O+HMKjdz
Ma0QHy2FNexkEaLR25SyiBXyOgRqthYG33LJCAo9vV6Hk918oF7DFmdlVFVX4hCBqmmfmFDdrtRr
K0VIAicw7Uq9xm0uv/EM6wP1uvCHet32aXs9hTzPCDEH3LceOy+67rR3tu76N3EH/3WAxPNitDpO
4aqankAoOI+aX+69oNBeUBVpNjxTva3sFkXonxfkuvpGgHfq2EHIettsXt+nNfyJCPA8XE5btLlP
KL441a05gRvFunEsu+ARzXUTfA7Rusqp92NNRgBagbNE/SL8zvIpW6RT6T3F3aSvPGVIbjKwobs2
7/S9nMlqyAC+z9SrqX/vFgPkZHyyOm9Y6pjGEZyGmyzmg6y3qmZc15bRLjV7equTDbLfwChDVY3r
HCLcYmJV3wifCEpmtukXBOAP0hmyiZqjNUzuCyBGexk5YwB/AvtUp6m03RASsNd0w+AKRPpFhPWh
9rInyAzxjcrj8G5kY4TnBQbXVt49kufysbPz88c8nWpsAopuK4t2mbT7ugM4LouYMBu3da1uotbI
74iwa6tcTZx7vcyTG7V0tto4OPeyagi9ZuXp3rQx5jrdLGucO67dvT7JLnqR7WWwFtMg1A0Tey8D
RoHMkM11zeCAje5UCOEslgTSbS9Kpt2FlUVQL6/3hleVPzs9fjWiScB5rb0l23TzttSMemsmtQIe
aEKuARbnpgjb/P6v5kni/ZAW5ZaARbcuOyzxsrC4L2Y2CjBIXJJnIkqm5Jg21knGT4o6ebAwDpB9
7YmnlAhLcvLD+Fnk+Woa8/EpiiFoiNLWyLWwY2d1a0LQyHmRzuKGVlKsIBYNh75qKjJwfdfH5zrK
y2Wtqe4d+qTB1hBFiONMPp5ineg8kETnwdZJFNh5IL7CqVonqW/+9Fv32DVkZORw4ADunekH4RZA
07T5+yehZhBs/vWFaam6cFhIGDo7K1OI33ePKm6auRMG9TZpY/PQYtO7JEMPcqS3/M9h6iI9BeBT
OBUMJXMIYUpQT+bd2aCBRuInzILPLsqkmIxY9kUj1veUko+Q3bLcyo5+wHZHFnMLOdg66lXE1ELe
UkNTHIhUfwXkEP1MiwsPa74JmW8QCfbEyyzxuWRH3t6bXtJsUrUsT03SOQeSN/22qczpFk6kv+IW
6s/zPF3jhT+n6W0eXUFhzSaIXxQXzQ/4w6Hc1l0AuJ6FH+cH3WRHN2/LWpRf/PY8KU8VfPeL7CWr
ZXFsy2kH6/BV1ssq2SgPY1d6K43X7fJ6BllZz1PW2tAt2izzt7Luw8mE02zbMaqPH+rSLktPjVqu
rL7E500OkaeyIF1s9aRKP9bJPopV5bP3UMdG4c9XjQUsazGhuluecOXeV1EfS2Bs4J6mwYsSSbaC
ZaNbpwh9/GMZax7yVK3SHWU5F7m/bHwt5K0yrhOvtnEzmuJxiXBpuHPsJn1w2sA5T6Z3Y5sBpbmq
TTxtUTeqhUa/lRI39c2jYqY/33v0lvoT8VkHXTQz5jnNSALgzr5xsDeVc7jzRAgWQxZurbPsYSZl
vCMmReBnbpR1Rmyu2TIGt9czpe64ScdxWl3nCHnTRFN041TbsI5RaJrH6bXI1pqrOevrDLlX3hn4
yr1P6mhTuIJgVWzlrOZUeJcw8Q/CUq18CQ0HJfjCG3eJej1P43vmCcuEZ9ldzjOQTls0CNgdZNEL
hDmj5cFTzZcgD6UPjz2x9ZMc5Qtf2VUFfxN5VbLO0IEBk2O6yP6hGUKK97RgJe/NOHhfjLwOTwJN
ppuq7DZ6YJr3CKyZ98aEBA067u66sa0gWw44f+OUkN7JLuT2DKgjuACGup6v9chstm6Hiice20mf
JJthMsO9qejFp2Tydhqa368gj+qV3eT6Ebe/4V7puq9a6cWv4BF87FUb7SJ8N77hrWAvZENmDz+7
0lHuQi+PT1PdJCt5AiJSRzHDiPJuvCCRhXz0wJ9CniTxHnPYmageDsk2KXp3W5tK8RnL2+WoVt5G
T2ooXS7hU6U59lFJzK9lE77k6RLtNeRC4TZyy9jxq4tiCNVy6fEQ8zQ/u5Otmh12K5sV91YWA8UF
R4Dh4XWqiu9wyd7oItxWfUCIPtx4OhtoWSyzSr2BSrS79m0GeJFIdOcbrza+ydmcwlG2mFtaS1a/
2oOuEAtOjaNsu9ZkIJBTkCbXSxVKkx1YK2BxMF+5kbCugbwPXL/GQYg4yNs1z7GIiCD5Vl5Hm6vm
yTCzt2vubXEDjC+7XvP8ddjAKc7X8qyJBXJ0chwyWPMJ5oO8buI8/fW6/u6a5aChVv50zX5cIZRN
vPumyYZNr8TWtq3cfUFMHO5HW5BQVbocmsj8cUzaCrgYscgidKydK1uEksMSyhLslK49G8DUkSV8
3JLmfOw8sAfJuPFC8RwbAQausk5F1i84yY/X2qLT1QUQFy9T4lUQ8gIw4oeoLsFRV6grwfJMHuA7
JQ9lihNc797JDiTrjLUKhWEti4Ua6/cMlh3lEJx3xKoP+mwj62pBkqYNl1gQjvu8S5Zvw5i3Dhry
4S2+6aHeJQ/4gjc3o2Zv33uk5djy32zznZyrnRr3zB3BCLssiqPsJ4dW/oANkjrUe1mXDWp/Gs3o
ZSqndi+MMlkRUYm2ZjNYBzXO0rM/VPWSwK2XFXsR59jKqFm6SIJi/BFMmyRz6p9jMn1j5ap/EjlB
vajyMrCYCE5NtcmCTm/8u8FDvyHr9PSLrglyNAwCqMYKo9FfI8tAALuZ0nt55mHMrUMUDfYeSa5t
IWxkPfTJOTZR8MPo9ZL0hIKonC2sc8hbY2MWvgaLBavaMS7dpeqRa1TqdWlCiE/Ibr4KX70gXTun
HdgtiYGbHJGgC0I9/660/rcSR8XP9qDGS7MfvYcaXbgV8ucqcOvp7dywZ4vDb+cNW1/cgUOGrhIE
/SfQeRALNTJ5v5wPa1x4NHldbNyxQDkY1eFNBfd+5SVYV2Sd5oAU67RXCDELr9PrF7eG4hqg1rRT
2UN8ck37UKbzrJWrLcWEwYgxdNpNFsbEUOVIYgBeUI4PnqsVBwcT17UckGbbSY/EFyDdCcYUfb0H
HiseJ9e+le2THRFL0cr+EhSExWAV4TM8nyl1fQR2TOeRn12zH9Qg3pR65X3xqs11oCG6td5O+UFT
2VlirvX5eiGg1RZKxo2LcSQ668RNl/k8IYCBQx622adJBONOh4K5SZu2fYmLcSE7KAa8GDyz0iOi
J+W9KzB9kaeqLUiTNauGW5/c48lGeW4lGxSr3rg8NZ9bgd+7QCJwG8SD8pyb/OXncyItVa6mQCSk
Tsi0401aXm9XjqHxgjyzf28rOEN4s3mnHFFFZNrZwL00k+1vh6modqj/j5+mHH+D+UbHKXxmhOfS
sz0pLtCXSF9MvJKeCBI/lSPK+SF5vF3ux9j1XBNOZJ0sOMvsI21SBrMAg2zQfOdBGTDFm9+mlRJZ
98V8EAlru9KIlLV8fYZuR4P4FthDfX2hFmk4bXP0NpZykOzVgZobWU6eZckeWhe1+57XcJ7rW5a5
2gHmwsIhG/2UmIpyF/vFUfM6/3lwcm4OJKtrDKCqNOAFajqsZaud+slKIWS+l5t+EFw/k0KoF1ma
Z9TJXj5l84zIQiFoTNzAKjnvHyTNJMDnDTD2CcyXOLVWx+q0Kwd91zvtjT43wDGBvPGhWRmKHQ99
ez8VEd5R4CHEybP0Pz6OgY27xTR897Uvvekjstt2KZtP14iXgRM0S8E7clsaqhkvsUHb6p0wLjU4
7/upUoOzkao3b50zhUD70Kara1lnnw4zqmxwmJgnqzP8/9ToLgnd5J6UFIG2wP3R2glteivStd7U
fM3kiWoz/9YWjbYGAaquwRkaKODY0XPiK/Y6VdwcQwmKZY8UshfExUkWB0Pfgf1gFZV71kM2Fet8
zOJnP6iIIM5mOiyk42dUysW2Ur231igZ4hVKKeNetnaq82rmQXUjhyr+ejJUkMJJWdwiLvkkz5Nm
ZnmQF5XO80PV/OuLkq0pu355UQrKeiwW4nLrjZN6kuiqK85qLmYknhYeO5krSVd2udJ3PyCyfMUj
sDV3ciSJ932iayc5Zzh3stJ0WpWNvx6nYQkcIHog/zo9GaBM4wZWniypfc4SDRVkWRKasTcmNb6W
kmI8GX7e38o2r3Fv0MkRN7Kk++pDiaTbtQSa6bkdHO0i2zI//aoFVnhV68XK3icmafbn6ynUKlnw
2/BOUpMXYcNqkbkjidj54rw2hyusJeIoWzPe8wstNYmPylZ8l/lNJSDcWl99sh03WabqubGreE9I
On+cbCfaxoqqrWTRT9TmLCrvs6PaId9i/AH9EZUf2ag2nCo3aveQ1Ur+OMRdvskiQmOytfeM9FSP
PNGuYxv0CUTyKLumGRLBBMhYuM8nDdq+W6O0npD1YiIX5vMB1G1S9fUlMZD0TuJUW5HXqi9Wib8m
yXA+RgG5zRGl9M21sgxcmrADuI3SztzrfjZixTTPoZKATY30c9UHe3QCEaaKvexBc/v0UobBRcV6
OwekNbFh0wxsPOZWK6ybozeC9MDxPX+QdRjMfLFwWD/JqtDtMWueN0KjnGDUQAvrec3Tl/GDBmTB
CzBVk0U5Qi82Qdyp97JGC1jrjVYSb2RbMMb9bduN1+6yRz9gNNsWVryTRRE0HYLZ3f3kDF+QqGhO
srpRgBPxBe0OsujXpQnCH5iuLMpDX+mPRpMkZ3kmdwLWHPL2girAhcqDaq3QvF/xRUlue3NQ14ba
dmueNOUma3JnJQd2uabc9z+u/9u6dKfVCMkTOAyzTJGh38RJtNWDMXuQ3a2MhIiuTvrb5QvfZA9k
PbsxPi9LeFrwYP0ljioo6jqGcRs7MyJSEYf3KvkpHpwNCJrhLEvXKoTuCdcPwxYi29tw9LUNIJtj
t4RhvA+KwVknJvjiEfTZbReJ9HrwajELnXsHt82Rd0hrZKaGIXvrZ7htv2kdDLXcoAhXfexrZ/JI
zRkETrqKhyT45u2bvky/vberZve37XI8r+aUzV+Sb4guO6uS0OyxbeDESlfi96IUr3gvAtlH9mHu
DD2Iziy/n95b5dgaONSqctVhL4gc39SG9lOmYmwRII1UVfZWpmJYtZ1HBMDvG1ahspcXOU9jj06o
n/bu5updomtPXRs2d67plneJkXySGegi8sXGKQp30/LqJBWyGG3oTJD78u27vk2iVOkpYNsSx2FQ
kH3/o4vUtomHoFwhQTGsxz6Px4XjZrfojUV7CUy41kl4gj009epqqoTXLonZYkB52FYFNw0B02Ay
gcplANbR2zKeZCvWPhiLoqeexL2/GXzidIXSo2Kn6bl6DmJ3rRGVvjXmwwjr/NZPi6+jXsUHWZL1
otXfhso6eVBtZViNbNpuLAON0RBR2OPo1N2jFbf1uimDetPPRVPRnL0d+eFStuZm5N6UlXmQjbKq
6LqVa6janSzhU4Es5pjmR7yPP86mapvQr+w7HGqbeyU+t3rW32mz7XCfkrpyvUZdyDZZZ/sK9jFh
T0Bo7i/r3PjcVK1+6qL08j7QHgd1IYu/DTQyi3QUg+Bh9IQpprczyQFRmnm7XBciuWSsEyA7a4Sw
fGenKJl+zLze/tMnVvgbzfFAXTREj4ikEaWY0b+k5fqys06y1A6KdUSQ/lWW5AGo7biMcBjeGmmP
QG4n/PuOeOo8WE7jhY0y/7rDVVfHqN3OMzaBZZ36Xgnu7QBwQpLhvTZ90uV/KUJOdmUGtkB6kNsn
D1FVHRPDUM6yNPbw14Ze+yRLldN3pyoX0zYhYn0K/QAnt/kQ//uTFbrttonLF9kj0cq3HrI4JsnS
MosIOzCzQfoR8P2EVeTCRaX20peJe6PODenckJuAyBBihB6b9+4NJL+3EbDMfk6FDkzeSvbdnBo0
tMm8M1Gdm/T6Pp3Tgw6P9l1dEEaRHWRdP4twKGDQroPqXDHvHHeTOWfbGpZ2rIeAFDPzIg+9O2B/
hHflpsPIhA09DYGYAYbj3GLCGxoMQmqyn2wF1PPY4Ya0k4o2mWtjRWCLoxS0cTW0rReyQZbnVsXz
v4G1gvca4OGRub3+8P7JV8ZgVcx1ik+rGbsfW9/7Dbl1wmTia9D35QvB2WHR8+e/kO/Q70uyALK+
wvuZsFld7NQhLF8CtknpUNifupYFD9J3bLnn+vfhGe4QxwpI5G2joxQx4Z/yzEYC4eH5UzXXyU+y
TrbKfn1XBb+3Crd/G5tXXrV0+0DfKpMBOaUJECdBAftA4nctq97r5afcbvxzK8x661rx9Ggm3llB
HP/7/AGoUi8/YMZ8rXEqHDSvFsAef4k2aoODUmm3icceIpR/OfmxdidMMsTYEyDhb2rPB9lgTHpw
cP8YIfifXq4QfAfDBHKrxrTS86HZ9qLUHvlTKts+8bOVLCY1CD+LsM1CFushZpvGSsGvQr1dGoq+
6fsoImfPUBdk0aLkl3dUGkN7lBNXUUlgdS4GNhO7GbF2jwgv+pyjuEXYZ10E+nBxZ1B+PGDNp1r+
qoNtQArJa0zjGaUepMTitFhqbmI+K3ZGtFbJSvglpfFcFfXLaBnJrU/88/EvBinaqK6yXLfPGXa2
ihLFrJVWvg/aiV/MKpQf+mnFG8ve2YZtbVJFz7Yj2Eri47x8ZdGoTXZW88tXFht8DJdTGpR345iY
Bz1xlSXyK+NnFbGSZdda6YmQS/cMFkQ6mMteQWEq0Dzc4bMrEMtEaCU9GZ0ie8nBf9XLUMBgZ5od
EA2Ju2dTOcsZiqZ9O60s/nZaetVJn29KpddWo65jTP/vQ2Sgw1So5/eaVOM9vgALsawqqzjJBlT9
swuk0/akIqj5OUv5LfOeecKdx96lY2ltYlO1PndVvUpmrEDkIB7uF404RSgw3gwdVsNXEAEjvSqK
n5KyeRupeel1pOyQ/HtkqafGdaREGWDtdjfmzS5EI/61zrYDQjE/KxzgFmXR2U8W7Ph13vXhuSqV
+Fgpg75xLTt/INJCbsvpzG/t1C7kqDgfX9pgCp8bgvEr0BzBJTC94qBZxO8gn8X3Ue0FSz9Nyq9h
L2BXkzmLPd6oSlF/nkK3RCuhDm6Qaev2ospfWPSnq3IwiUVheILOyii+sOAEy9aGP2eDgRi2yUuW
as7Sy63wVms8fSdEbO9yQyNJBO4Ve8x+eDHtHPsI3q0YY78gKHZpNcu9eKWWP3ZAd5cF2vw7zc3z
R5VUFTQrd1oWZlA89mOv3jS4lPG7yx9lD2sQO38ak1tZZVduvYyECPay/+R31rZMtWQlWwniNxdk
ie7kqWSVCIYVFhftnSw1geGC88c/QM4dhpWysfEyRZKRi7F9Iwd8VnyRfYc8rS5paMG0DBUDE4sw
fSR0demSLP9ihGATTaQ0DpUQYNomwNTYVH8ZvREVvdbkS4GG/udC/Sq7KxqYgEGwsJdF+NBO3vQv
udGWOxyt6o2sxj9w1ZhRCoY51fe5HpRrOWmnWIecH+OjnTVQYQxzD3Yjvo9zE78ME1Bl7XT4wuSd
x6uw5F1NNPm+aMjuB2MHuSLr46XtV+0O9RyFBOlc/v8cfJ1qPttfTqD5uO9FTY7qwcyUbmDUwiN/
ihD4ObdaYS1kfaYN06rwe+ParcqGD90akXzsZrNY2qusk89jKK14SSJ+D+PGXdSOhk55M5nPKo6X
GTqsn1TVDW5suwwW0/wQZX3QbV0w0WtZtEvLWsQECk6y6BlPnW83nwKjMi9D6sekMZmssy1IfC3S
YlG3sNOx/QaLdKXqGcEJAAXHSHPdL6aBixOWZeo9IgndZogb5ei5ZXuEVCk2Rlgod9GI0FIAt/KL
1bUXXY6fYuRX+rD6XmRIww9O06OMiOdn4bnZxSnGdo987LiLvLq5SUcFNU8sAD6RIPqR4lP/01d3
lm5wHaWmP4lEDLhA8NtTZnJHFJXaFkRue2iCCZfELsPhHM29R3V+ULB7H74qdo2GLDExfNq6XWyo
3m5UKn/V1LrxlIWN2BUlQQhZHIFy7GIljq5FzAWNne7W8bXY+/xKUyyHVmoemU+JOpAtN7KM9yvF
xooGinZ+7eyQrt6VGJhdW+3Kb3YOEaHr2CB3WOclARZf89jCJntSjxq2a/NVAatPsWtSumtrakHg
aoWK+tvc6rpFuPM1Zby2Jq6nbP1OwzV8bp2SyNuSYgcEPc9cOSRCsOI1rq2WhsOqpSP0KzsHoWps
1Qb9Qlnk3aZtp7aGLjyPzYZ+2uqWh1nBPLPW6cMW2yQoEmO9r0XR7Lwxe8LzYxgWsJvqszzw5337
FBk3Tj0Np997yG4BVLMFibxkK4t1gblnFliYlcy2bampi7M7NUvgmt4NL1/DQZTADjelj+igrJT9
5MHPo69OCKJLlmSjraD71qb9JprHv3eNEmJRSUQu7L1Ofmp09VHPsBJ8n7vGEfEoAutQhx5vPNnN
i+C6lWhUrOTEWsrDZxHC2kxhNx7fT+blyP6XSn4bsyH/cH6g0zXiIlm0ln3fT+bo8d4S9f9Qdl67
kRtdu74iAszhlOzcUitrND4hZuwxizkU89XvhyXbMowPP7BPCqxAqtWhwlpvaO6+2odEKy9oxr6r
v/z17LQy/YjAmPH5DO8l9gwoWpvNgSq0FIcDEeBOu2xsjr+bi0I4fajqJhL1/1w6pNLQTYDqa2nl
Tgdgcfd5qYb2TaGFoscHS/X8H4/ri/Roxgmphe1PLttz3GTgVKTq9qL5UPsDc29kPnsz9CeDyQjO
bcK3XFVdJ/c4N4n6XneC5L3DO0m1G7NvndtOZxs7LeuHIaFguBKYIehC+60kGqDa8zKYz6uYIeWo
h2OHQY4EhhMxEDa0BqkAVTR9Ftx1W6Gqfe+0Bz2GoKnaprYlSU2Ovwl1U7eJTGXefeb13n1eyN0Q
WOuVRdgmNrZ1uLE37gl8sa7kFftsNVD1GCl2adtosd371a6ugtj46zZV/by3S5yLXaN1+LMt5HFZ
TO0OSEPh2+W9KhY7RShmK9SVaktJGO3AH3bRfzqQ+IX4s92rBmfaeFz0pr78p12NULeSJo8PHdvl
z7/4v/6Yutfogp8EELfIHKHfYoqXg77Zkn0ZXyuD7EYZlxXAuXGt1/edqn6NmaxEj/RAm46m9LLQ
MZwUI9cuOXtNWRwnkRTvaZw/KSj3KuOMr0X/7xEBIND/e0Sstf1uWXtkGQOU+4KhJ3jVJ9WdqXt7
28Lj8qvJKzJIyV/1rzs6Mx9OVt3eA0sv71T752Bv0b3dWOIk5QxD/4jGM4hyG6X8mdhJQLqv807Y
wdRhuzj942djU8njZJqbgCJt9VbIrkj3nLH1nXrMZ4fh4duQo2K76pt9yuapMmuLHhVFPERfbZkv
PO+zXivPlK8uw0DGMFR3qsZ/9au6lHDQ//O4/zlw3l6B6lGFeqJr+H+1fVX51bGwqzF+hX81dgIQ
P3YBGZc5bJKluZ9xQSOzU7f6tQUTrluCquoZYmkOu6Tv4DTxKR9Uo9u5mxj/YmW7vENz0Jrkc5vq
zCVm6p39ICdcMnX5k+l/qD7V0iL0fPKIPEZfba6Dfn5awWIxcqd7FmAFnutnNVwVhRWwbdd97/Nv
qDZb6BlkffztzdqfTjjbg4Epy+KeYFxxL4l9nATs6zaujYnvrk+petSYdJ57cJAj+qnbaNUBZ8k4
1KOFVE9ZmJfayUf5GpcYbTotFlSBn7yUTjp/N0qwop1T9uShW8ygigSARIXz9NJCZmXjmDwiYIcx
mgbzKefoHE6lvfwBwTUC/D0lYTFMYI2sAMySDZG3SIdXLSaJN1odlHkPyVu9yLOztu274AzUe2te
5tdGAuJMXRStDT8/fz4Jg0GCKzFCawM/v6KsbvFaIl7YN1fLMcnjekvRkB36u66uVCFTWZ9saSGy
kiT37j8FoTU4pzPTWpn65lH35XfV+dX+n7Hr3IoN2/Y/n/F1q8j98YIX1l49+6tdXX21rY2f3qXI
1W6v4D9/6atNvZh8RfLUx/3rn6F+ZafH1q0QuEkceY8gIwbRXmIdZr+U+y5bwc2WT4EHgUqre/+1
qczHBtuTB51E6qscjDVcvb64jlMZvK7xIHfEXTzeA3ptObkHi+3/3tyqweZhuWpAcNSTsrEz8GsQ
P1Sng0THc8zPhT33XZc7DfZHCT91PI8p401GkgwUWAZVV5fIE08XEK0b3noO3soYf91inm6qBoXq
paz06eGzJmwCW/78+FlzvVO51vqTqgU5ERIXvm5led90s4auN/XrgypMgLD7KrZ0IAq0Va39V0cH
ohKrA9/f97ozuDBrtx7EDMKEGer09YQWfu5DlohjVaSYQP/zZEipwb6yQF8GmN9BMyjtPZo/7mMP
6ObRrr3stNgejI6xAVqyFRZRkfsSy2cz5jTCrpS2wUqOVrfObE+pqbFZapth56bQRLHVeBwwK8m0
+U5Pl2lXEtn6ifpFa7g/OxSudnpemneW1ni3ZSStpjpaWJ745enfx8mBO7Xi7l1q/nGRfX0pEUlH
fOvrMnOA4JLWlWuUJWZ96Q0Xz5xZi89IqRNzhsjkOl3zKsaiJmNWdWeCe81ryQbn2GFBu1O9JaSe
+24q3wlGF300TGvoD6l8brakKuoOa+h4uKeNSYAYN8wE5PyHSr9II14/i7ya/l39qa1uicCmllyJ
CoEH367itRb/qqqO/7QV27jGr7B+VLcYa79nbnFOHXCgWQgyHksp9p7QO9hoafZkOB0I9Fa2P+Xo
vgazbr3mw2yfcs+OD0Uzxt+0EslDoDQ/2xWpv2pc+luml9b9TLYzaru5ephToctjksAAqUB5wUOf
4rMhczzapBk/mlvBqam9TRuBJCPcvwcDyyZdTrg10KmGsUT/InydXdQzVCHcFBB4coAOBi5N2Cue
wkiI2dbym9U0KNyRSMeNZciO6QgiPB4dccvgT9/qVqC1KGOXSATVrw6xVUu7B/pkYX7y1aG5Tnuv
Adz0YEVEfiW9DyuJ0TgVnXd1IfR9m4af7tYc471yHrbgIFmCNgTBnJwMOGYoz0waroSudgdpz95P
SUniZ+tQbarXMTjmIpLMGOCwbYT2V6iVq/cQ9CDEfc9Of+pL8SzbVnttgHad5Gqbh6KttI/K0SI1
YMHZdje0uX2n7owroDrK8gB5/+fS0Mnv/iXB3jsFq11uPWSuYz4QkZwOSamh3P9Pm7rqMtFGWzjj
sATLCHeHk9G4zD5fTO5VhdMV5i2oX1XFqpkgwhLQ33muvT+8bhnyPfvuYm/DnNl93dVu9ydWM4Zy
ib2j6lAvJQb7gHVGgrjz5kbrQYHVBineF7yWH8bGSEIS+gScu3U5eq309mqYH5MicO2AdXfr/f++
yxnT9m3A9ESzzPERUZDxETYCFHsLf1IySXdf7UNakSheV5/jIMNUR17o+h0hVjzk/76d/xeydT9t
IS7PeiDbTYR98t1vuqN/KDGLLDjC9/V+aYlENtvwm3dPau5uDMDXWYnozxKnlhPILOvBaeRfd/OO
foAe/tNKhl88Lrn/1NdSylveJgkhHNxT0hgjvS9JLtXRj1iXF7m+MwsDMLD07xcDNSOlBJON5jHR
U/9e1VT71qRGBauIj5+JX7OqAfzZrnhpFjN+0spnQMLiRRUrVii7rJ3Tg6oCF93sS9vl2GYrgnL+
cCeNfnlw1hIBObLukQ8S8Kw6U29eDrifVnvVi8/kfC0r/C9Ub1eipLOA41KdqgmmBVBbe3lQNScm
xhDLu5jjTWXuNp/XYpOxHwGU7goA6ZGqfvnEfhpMqPq8jZGt1kfKS1b3/BlOorG8+D5yeaaGgSBb
3vVF08vtMDG/LVtNNemm+Y48Y3Gvxku+skfsmVl1thE+MKKnUdgE8HlYAJkCcjtIMRP7CjO9YUvD
FnBm9mmKp0V32T3a6T15KX3HC5qekJMy2diGzJtPczc2gCvNPFrKBZ8rbUSde/hIeid4zC8uk82T
B6eyWBayrUXpHW2i6wffC9yDXRcfTdZogPRdLRKkJ0+kY88IcKZPQczkbsAN+s0n0G33KKMapm3B
Lbfnm7rSHOBGbYNwmunysWbaVGKb3Gxio0FE/IlVmlAskTOW5EmPcRmVsb3za5Mobr4hyU/e/LQE
244oQFIz4e9DPV/qi2V2a/RmprAroa1f+P3PITC232ukrZ4b3UrOiV9+D8bkh8iS4BinRnDKY43Y
FsdhVsmUb9H65qRLcXQ3NIMv53PWNfyv6Fb4KfagthMuyLg8Nq0VHAR04zwGfd4ar4Nl/BYYph/q
IMJ29hAT7dS8sLNIEOkLwJ8pGaJx4tdDlKDC66XHLgeuvv4YBDqyw+QJsb4WEIBIROwBPXsQvppZ
7sh07KdpYF3Wi+w6A1sMRd3fD4TjEyL2f+ROhbRja/X7pDbaQ9NrZTjZAEzNYozQcwPolH433GH9
0bfDEd+ws1ydB6vp9GsgwbayOI37IO2q0EiXP+PhR1ehesrZ9xcStLwX8jvqXscsqL6NJWASsxmg
wNXPJmi1cOowdTa1b0mVR07Xsqy0PbY/wv5RVB/o7Rws3pkqwKxq9uQvnW3CzrHfYQO0FyDHnE4w
WQjtbCRkoGlTZK5VAcDK+c1MzRXAN3vKIK1FxIDvsHv3TcUCu5SYvLRNfktdkNVrQt7OydEGn+vh
CFr0hzZV1esQ/9kiXXlsO/mmER1ln7DempkAUpluQi9zweKxejtkRW7gMflP1hY1FMILQCSnX0WW
dDdjsTAhKl6HcTTeLO8ygqCMtFi8GvBCdjWM4t3MHEDE0z5j63uz1/lSCx0HnLy8TT1eKwYUmf2a
82GQ6B2PKXjSS5qcg7bfeyamZXHdYU1hT0+DkXZsPvv2mLqIfY3j8Aj0Y2d3ywQK2b4Yta+FepqW
IO2GF2+tSVgu9bob4qq7iGw6dwPYXCROSM0CX9cG/TRNcMxquwL4Cq4LuWiy/amHdUFDmqgfcGka
UUNPY/fme8CccasQQ+se+yFFsy7VIxcEpIDyfFpXeAw21huhEVfGhWO5H02DxtY97s7EsEMbVyBQ
HPolCwS8zLZNzX27tPIy5AgWP6jLFt5bEf6rbzV1GqraHY9SH851Q6ALdCR3qacYqvvzAQneHFls
huW8TkfIHhUsQ7sLsVie4a+v8iKC1Dw4g/6gm017AUi+8gtLfWwKOB/v5ALIZDCXX6xVLjSZNXiS
YlNxZmcQsvolF9eE1FwlUdx4eL8U/h/P+Kh8z3wOcJhcp2Fl/jRd70XEQ2iS0zsn1oAyZzb+3kg+
HhGsj43tIpzZoJlKBr6uNnHaMXjoijxFtxPDQ1e8Vuna7osBIHI3/Co9tAIA6nrIFTbNftVS/2Hs
4nO5+tpLjLBmvKRXwxreKqevDygGfO+rQtt7seTDQ1AN1Y3xXnfFSAqfRLUh6xeZjr8lnd2jIJa6
x9wlodJMwyEeuyri9ebXspyPQcobUjZoJZilM963NW+WUYjXciKvb7YcXWJxzLPysBJQPrlC3pVl
jaRGXr9NjR6JzZMBfzjsWfAqIqOZH/o6vusa2Nw5P0bdGB+b2PhITY9QjeyuOueNaFjHcQ9z0blo
piaI2ef2uRCQy7u+/VMYdR3iBWvp3Z+oY2ThbGdYAssCo8Lkqa8s44QyZpcMzg7l0dqTL3oh3ltb
T8PAmjn6+uUt9dzk0FkTup4J2NQuKM+mwSYh9/OPvgvWcMj9JfLkXdMXoe8ubiiCCqPlsvEPNeme
2wBksUtkf6ucgWguMgCIGMHD6oWOFpwc3ojpZ6EYnQ+rTmBkEXJ6EHpwmgq0Bnx5qbXlV+ChO+ME
352pxHbPms4VmacwFaSLWZznaHGA89Vm4EeEoecTJ6+C7BoqEkXZXrOpZw72Z/uAaL0ZDpvDnlUY
70XRzGBXuzt78YNd1oxo1ueQU8WUXVUxCie7kh29FmUH7wg6ITDe8cXPIVgQWQpLVwuHvvszs5x3
Z1p+78yeHFhq3wHGvjawEL2FOKLt+u0O/vE3icnf3quKV+R8ndvMch/2XdGdmkSWj+UCDk9Lhycx
rKE9lMW+ZFO3MyFmIUaT4axjTGBpSzcaDBxNW1NYCHH4+akr/eQOO4gYlQ0rva5B6ZxjdmoXkebG
JZssGJpptV7rLJ9OFeKjd0DDraMhxHI/pmXCZhZaK/CY9jBOGJKRazL2TZZ7j2WfpPuku28HaD22
cEmmYrwGZ50tcdXiL5YiuhltKMioz3Xy5jaQeEcI59W1Amy6VtG+SXkaNRed7yrz33qS9lHnOQMq
1ynangMwIGvBCgVpav3b2nJyMtqx/tBacqJB3s/nxrGdHZRXGfZMlx+zA9MHI2z3A1pxDzgZ7AM4
Vdy2BmF9sIDhaAZV62N2hwHvTKHjaeegW09c5CNBiCBkWp8+iKdzYMvb8cMI4jEsQUl9BA4SJM7q
dx9JzRSBflj7AYVsRswWaaVEsy4YfZk3dN8CAhJevFPVTKzmrdJgEc3px9rnTQQvyQbTnfSH1p5Z
ZG37krqciePEHm9YU083yf96nf3uAOCMszIL0K4JSqiWhefcs9cmohQ8amunvfY5b9lkR6PLq0Ta
I0dCd57QJkWMYUisLQqKigbQKGC/Cc5V7mwbkQtk/KDrmsSwQP7wx4IUM5z8favXL+R0lsMIj38H
UsiNcKGxwtGwiofWmbxwEbm1zwkBh5YzHs06D/ACzqbD2tzGvF1Og8zi28r/omXuHZjFtyKNxSOB
1CFEC4Ylq9P0BySIUdKq1kfXXliw626JCCSArkMxl8QUJ1l9zIYIMkN/sDbzwaHKIht/4gd3Gupz
sOJwiKQa3gfN+ls91Oj71+uxxQ1rvzTBO+Dg3dBNGcQXfv/xCuJ3aX3Bv+KCDcHos19Ba3vuPs7T
JIwLAq2yQ39CcHnIMihDIkZbx5iKR1fLb+Y2dScFgSu3HLrdgGafhv4RC7eA+EBAAA3E2ImGoPRC
vaxJRLI89FnsPk9NQFDdKQ9ysJpwqglq1EHi73KMl0JJZnkv08bdLX43XizHde8zYWBVna/gFiTh
MsNmQq3YQj94dXZXWS0gXetuQRJqPzpLdoXb0R7Z+Du8sgf0itqTseQ3ocn42vNTRZSl+d321gED
JOGcRiQg0jQjhLx4xr7v4/pYJ6KI7OxNukb7mCyzGRJR+43ZmwzzJJZL5YTjMjZhKhPtwW3kcJvd
WQsr0vX3UkwiQiuVf1wPLimS91VNmCfvu0ei3YAbBoA/dYfyW+VgXOsZBorQaM2FiEH6upHfoDce
+ErMt16SbcS+LLgksY9TYenfI6B8HBOtCEdff7AJ6Owtd1lCo9cufVC/CeF6d1Wv/epmPqjZMax7
u2mrvVzyP6QFfqdDzBfHisd66LK7YpzmUMsWL5xR9+5Z9z2o52Ggu+UFA914v8S4dogRpvQQx5gd
NeVOeNove7anqx0D35qbNEqH2Ymk4HsyNGZ50cQIBdQiMLrM9dlfRhT5/bq9Q+vnpnccqSygIhZW
ZCZS94Bl2ZGJ0r12c4CTwszmyehGeYRku09nDcpaK9ZT6RQSaGXz2sv6SdMBvCFsK4+elN8NjN8j
qzNsfmEFP77AfliHGZbcmpz9BLeQLSY6jGm+R4aVHXxiLDud00cTpOICR0kne7X+JqUFVo5twY4f
BRwK/I2jdZ5x/RiC70Vc2WHvjcQ6kEeZCzRZpftAqnS+zYAM0QqRh8JP3j1EIvZzYOIiKIr9Oicu
h+GRN2gcxcFNYn0vvOIdI4551xIy2yN1qO+LFDRhrSW3tTSbu2pGh0bGLFGla1uhhxTTQcvw8O7L
rI9EnB6JwRWXHMlLVzfdK3v8O0zmeuSDs0fLMLRjww8pjJfHAgDHVGbiSXKeTRwSzZZP3kTAK+lb
yYlV70x2+pzsGiuZj2XjGrsMgE0ofGQcs4dEzA7bGzlGJQjJnePlT2kgrq7jd/seaUry1qV+GKHj
nVZPD2D8tkix5Q1UmjEvDwOCy+vg1sjoZGigo2N8iBd9Lz2/C6ErF4c4cJhJYpHsUVf5biC7um8H
Ob0YJWGhEvZNa5pY7AQBXoEWgjttnM07TNde+Kh8Yiz+D8KfxUFoKMwv1s4rwMgkBOVA63sdTgId
QlJmXALzmcV7SnwGnmukgQ0E1N530ciW4oCIKaRxlCBAh9f9c1tA4bJIBAbk/LsZBH0x20uos5O2
Byx5mH9+IrMwXUVWPOFMv0ajbsT3QlrfXZs8/Do2l2zIxblamK5tDThXTTaj8a4ep0yop1c8L3cG
7k9R2xookdQx1LkYnFIuL71ZAfKaC7TUkjaMETY86hpnlrF1us/CWUFB2HWJJYnrPMVBvh7gaCJC
n0NIHVaNk/pcZgABgvaM1dxwmScxXtTVV5G49nApM6BTcGpYqT3C7eDbj0tV+Ec+3OZiFXpzcYl3
Hfq1vi2IbF5Ey8KQlRzaAnhJkXqa35MMGIr52JJgRNLpSvTCDwn134QRdJe8rd47vySAUtlTd1rT
kiNyAKvZLxbkQIflMlkDGsKexIPSNcoydJwq5E2wz6O2GVE1x3lZqwurSMUhaI73zlC/uymogH5M
ap5PqEXib1nadaSldcpZyo8vqmD7yj40zW8OYfdDrOndZR06dGom59gxHV46PQe7mLItDduufs3y
/nfZV8Pne6Wu1NuUrg6aw0u8+iGBR3GMNxc4dc5QV/5W3Syx+Lx3XVPNvGgKd46ni5u8QWpqmOj2
BhLbnC7IygZe9m5VSWVEUm/zc9+vJNzXnTHlT4YWZLhI84+RfHOQf0MJgh28lHEcMUltL6DFsF7e
co3pAunKKM2XuAxTPY6Pa9GeJtkirFDhRpal56mHl6ixWQMGO1sX9QoQ8yAv7K1vpO0adOItf43U
pTTShuNvbIVpD4gSqRDo3691FXC0mmziNRjBXAA6mBcBxzxqPHhs7U9/LX4Sd/F5Z2O0m0bT8Tkd
U8d7BvvBVJzVZ9WYc33ptkJVVWEj5sHXfPso/1d3jAH0v0ZPXiAPyyQILlZHo8GMfHS/czgZImmj
xrR3NRuBkSo/jW0ZkNRhQNLgu1v7GSLFS9gFHfhM4bVA7ihGEH+H5Q+BljsZwNnQ+ru4GNJzoZXI
KD8M2HMdhnR8quLmLmceuKBOizNRU/5AxikhUC6haQ14O67mg0STmXC45u+9vNNCgNGkE5JsfY7b
smLuXsuDMSVPHlmxuHzB7/it033rOG5hAt1xysucIM/WdeZ1MbCUOEJE8F6Gjt9wMPrgJcv6NVA0
SGS/qwQi5TidtdrN+en4y00sCCE5nibZNRFnDBBvaMfiEusCPdxeY1sFGevKW3NGC0ZzwpWsc6jN
gLR8ywzzILFfkN2rmia/BPX6Bx82vhCAVs/2VOFpZ2b9LiVFZk59cJvEah0JKjewxqKMI8TO6WT9
oJeQGkeOUZEomiwciqR+cDIyznVdIZZdHSHarzuyMAGjEFq1ZhQl8ZYw/TX/APXfXeMqsyOsSKud
1Nb2Lkc4wzJq7b1hmj14c+efC/xAnvCsIyftrP3vcy6O3trj+dzbL54n6iM/geoUE0d/r6sYxYRM
+zHEdhMhCzmCGBXFTdM598hg3DdFKn4kTfpGJCnC+db+PibiCSFC71cpiKexLpiV5j4UMduXKsna
sNOxS7Kl+5PIvE8sgDnK0/vhRLDkmdQgHJehhWhFtGRXJzI/myg977zSXk+oB67HldTBDpSmtVu1
Xu7ZPu7qZsqOervFOwIiUhWR1l4M7g2gPzZhYnyu4JNYWZ1+j7XGhQlOMsF8yRu93sgr6V633PVZ
Tvr3Xhof1dS3qAJDmCTbTx4Gj4TMzwJ0gKZqh9Zp/iSyvITcmi9MUvt+KYtrWzbT1dmidwtQ38nq
2lMwdtoblrN7EViEVGHs7eKh2M9JlryBFPwpMHi5tztTe7V0R0O2Xp/2/lCCbHTq9FB0s/+9I37d
BT7YehkvVwKfya6wkVMaySCfUMLe+Sgo/5DBZEVe7hkPnACsc9ek8ijhnr2kdg/rnUz4rw7ZTifI
/ugwAmU/bVhPQV00m+a/fQqsUTxZbUxoQxPV70XzC1mBlBxp2oRr5wYvoI3jQ5J6EIbbFW+bNV8f
CDH8sZj9eV1E/zLJ3n8aELZIK/DMGLx2RxR4mY5U/rvgxV5Uzjsnl1aEX/XPbjVSNaq6KtTwr7u/
2v7nI1S3u8Zqno/NUjsnRD5hf2xmop+X9YTNqKqrK7XejKnOIFX/1+VX/9dw1aaK/7Sp56i2xeir
naU3c8jZrihCIMENi+p2qXtsYQin/t1qjTYbgq2/0IDs7vFB+qv+eetnKRbSgJqjHZJctBdVNNsy
O9k14mOqbsvl7zqqsewix+yuXszk2TF0fg5+aUWAiJJn1daULrN7Zk9H1aYKHW66nk7x3WdT6eaP
CdPY1009jmlnGxXtzzbVUcm1I7+zaYxuD/9syzS5WWfr5682TpwRItLWQ20Xxj71m+ToNEj81lrr
3PTG1m9xGaQsfXP/o/ONd9zCNz0ibb6ssSj3LsYfT/WycnxKlhCB8Pp7CuLimGG8diIxAmsZdiLm
VjvDDMbd2BXEUuLq3q1HeWdnxdFnjb3ioMcWac2LM8yxY86R/1ohlXhE3OWt6grvBv1Q32scu5hW
Evd+6ueMHb5+n8/9BTGU8oprpsDKAiA3KKp1bwWGi9lAiX5cvf4QnpVEvNHBCwH9+6rv9O/orVU7
MbnVXl+NR9LNA0fMoYnQfp0jmbbV0e5qMj06gkyGCVGOrfcuH0f9rfUmAKN9vrEpiCQV+LJg/ZJY
H1nzhyUHyUkZQOOQOO/rZDe7Eu7cc5EiUtDM9U9i+ctVNXWJOdyCojyrmiogCicHCfV7p8artn4w
3wJn7O5UbUzrlQzTfN/3SwBOrRe7usyn50rEFTTYdNpryTQ9q7a0ZrMLOOqmagFueNe0LX8hQ/PX
gHVGIpaoJBiU7RmqKM0/08kRT+oxQYMbu45lWPg1YByQWbe1rjirtpbf7V2vxbdAksNf6t0Me/fR
WEsd87x8OXh+soUnmLZVW+KkT2VFBlU1OfUI6raof1fzumpKp3WJ9MYwj6qaLbJ+XoiKfz6hwnrW
BKikMK8K5Aoc9DFrMu+USeZXJFv+Bt1+DpEr+3Mj/vbV/t9xhPgr4JCWeVDP+xo4GunLTDaOk005
RSg41fdIBtpna970c9p0DlWbKsZar/Fqp0gyDTinuayb5hPUnH86vgYb+eqdGlN//GpSV0sR1/df
bX5W/tKDjt1Plwah38nsvjZJGQtMMj+vvtpcrQdE0AUXNUIjw/Q5rEra4qSZgGF6E7XfrLExIdDL
/i0hELSP2TMcVNUQdYkK+QDv2nPkm4jjDeSzxQq3wekkylMmBKDqrTqJocGpE5wJUk2cvYT7ZgUF
+LbaJsK8VW2S6idTgtzvp8F9m6tuOgmNHZvqLWaZn/quWXaJDVd+7LFqjzs2JW5OdE7XDIFIWuG+
emPFESwQ76rmlEb+suUJVC31Y/fVsh1UkvrySTXVQ8JuomzWO1UFMWVHeKd9b9F52JlzG7w66agh
CZZqeycI/FeDrdFJr9jUqWqN1Av6a2xy1GCL6eIRBsNVdcYgOl6/mXytx2haLH5XTfOobw/Ne7a7
fRBUd2ogdqDs6ZYBRxIMw0LVNrHy7IVEhSrgfB+kzQiJhiVvVgubWpt804sJd25pnH6ELhJZrrme
vEIehDcWYD+T9FihFvKaTE9N05WHQMOQtZg23csJmf+NLmnBSdnXoLLetHwkOlXo34YkZ3VfqvLN
MeaFfT6zHGYNBXtxy7uuKXRnb6uO2kyyJYjfkWFF+n5GdDUY7KOqtc3UvXrWmdkx3bt4yHmggi6e
aQbQt3IkYKtYvMmZSFbRkpKCRmOejCrxIkFOYIvyedEI0mWfFvZwIIy1xcZ8tvPlyzJYVWSbZXIK
zJ27sVDdzYdBFWZxsmztwaq6b4OpYYHht8sDLxoZjnomXl1wdtEsaJEZyeMocRuohiYagqhm1T/6
anyM41Z/xUFMIW7Czg7il5K4Vt6yV9e1lvdnMUAXbYW6Etsew63t+6RKis8mY47TC1bXz5ksfm9c
3zpJ5ONvwkEfbmGLey3b8oO9t/zdt8VtnEvjF/L2hzyQDoelB7msIRvyihx23wOXcPIwMFGfSjb8
tai6MEGT/s3O5DkFyPu7USIMpz0W2Ac8m2597Qy9OtQGcdpKy6q9P2UNSe/0G5u+9jj6EBlEHwh0
ofP+0R7rjkCAm/7eiR96srrHQBobOr/yd4tOjLDKRI1hrU/QVgcZ667m05pN1es0ZBu7sBAXVS1a
9EYBTdzBvHcf42EhDzVMLVwNa35MO3vjl2XyACo4O8kWjRBHq07YrCCeXrjdiaBft7c3Wjknc+uZ
rT9/fiUHSYJiBwhqn2kk+klqFWFm9inBGze0zSfcvp6TlRnIYqo9JLFZ47JbgfrSjObN9HrsWcrq
yeG09jauvvHUS/Og+pA+Da4D3rXh7P4xMDm/2cILXsoGWWyk6d9Gx1pwr8X8dOubEYIj1oyb4FbT
0Vt8bkci91ttJFn8XOGAqWpLVzbPMsgPIm6ct75uMbmsyqPqGwJHf/Li7vRZa+z2qZ9WDN9yHVkL
85S3xXort6LXp+ua9SbhGmrNIMfD6GsuWkame5tNw+PMu5QhER00A1SjtfVkDmvMsvw/xs5rOVJl
C9NPRATe3JavUsmr1bv7hmiL956nn49VfQ4dmn0m5oYgkwSVIEky1/pNdpfptf2gDhpH/amd92YU
9QjWLmU5JBsSmNir9A9SuF0qqxqLpGpBGDUbwtPQZ4QlmxCjIteqQwhDKIdJsVj+AEkAm7MX2DNZ
C+BEFMdWp/XsqvO5C6e3W1GOaHXZXyIrecjS/h+ziItzRsTroe+rPxsUMJ09fk7V9sOBQfXGe52f
srZtDUczNlg7VBsA5EiLLFeJWoJBox4jGGD6waORuOMh7CFTaqkaPPImQRKw+3m6Lt4hUiftXCw5
HqXoVuYTjDuiDMv5a/1cNcgX1baCLmNQM5XztV04+SGMUzZ53OYAjKFYDmlJEnmpi0xGT4SAAuAc
dvuWWfmn0q/CByl53uQv0EqcgJeDQxsrR2WwYxbSefem2rl+b6O3D2KkBfRCiwpYKovjVymENTkm
dKLnqxS1FigHZLz0KMVyyuOzP3ggh5czkfHMHuchuv1hqbKtaRvVafAiJSsbCLEOaKJIMcJzeW+b
SyB6OT20rfICF8PeSDHVHeuphoIrJfl9baCfUjurn+S3ZwvOa7RiBR+75XcvwKJJ18q9FEtMnema
uFtL0bMzZJBihKCWtnK1yO+f0pIQL4llUmuWlqtbpWrqi02ygEDyVDFWm0VzUm0yQwGme5+csZg2
cRA43wAQ39Xs4QXF+9RY82/iFu8TkdAvZQddhKR8+Iq/Lp96poYbvPHKBxAc6aksbP/SGnN45/tK
dCIPmZ8KRDwf9Sx+T5Fn+9lOzos54ZPsuOXPPCtsrE6T8aKVmIm6MegbYj/RzzOJ+IYIPgsDLXDj
h3TMY5A4QXBHivQYj/ObPefGBjlO4Btlat+3c1dgM19pdG/e1D7NHmWj2Hb6SDQUJ1v/m4PC47ZP
YKC7Q0U+Lah6AFdAz+HQqWhsdrBYvHa8Ayw/n+um+o5dnXK2tGx6s7qKbjc+afgwv+N39COf3S0J
+vt+Kv1DaIe/qi5LHqM4Qrc2dZQDNH31vbRijUlre9Bc3f4U2kdSYulnY56Hg6FE8d5V0rtA8X4w
XVcvZh39MqPiezeGJumdyjlpIEbJsrkY1iA0NtZxigIT5AcvNJKvA0midLJcoEgVyUqHFzupRm+n
h6SXKoAAL0VxJCIfk/LDbLjNY0wXUCcmS6B9rubAO1kemU+A7+m+CpHHNB3AStjGHJum96/WVxfW
98OQay+G2lwgolcbslDBQS2IiFnIXRJ4GYn3qszNa8d4HMevOk4DxnPR2u5pyjrkD0cAyvWWOKNy
0hTyanCaqgPceR15EN+4/ADqoT6kRMB26CvZu9zOF//G+cznEYlNO/hSZW79Out8tKnSHx0S94C7
nZCIKRvFHMPr6MU/phyzs3FAOxeLs98zNJiy1T1cuPBCt/qwfSZ5qx0tnFovgZUTlY9KdxfkqvEO
8vP7YMXlbxMVTHJBv6KuqyB/hwTrixJxiKHtNioidWccswZ8Q7ToqQKlIiXZVFarHSDOExxbWsjG
L3WQLqN350NWeUFGRQP2F5/ARuxjG1H+XjPV14nU6t7TyXVL0UJI8SGLvXsp9YvB/WBAxh7t/ipV
BuyDI/bx1a5x8YP3eqMF5QmAaClJlbbY1VctfuJywvL1ORt8mZm7RKdC8xe1z7J7nXwgrWZUPksJ
L5hgn7o+1hXLwZGVDfnq9iIlT9e610hJQQg4/XSr09HmP/debsOi4QTZMCk58Gpg67ecELjKtE8q
DNXlILPq+KnTyT4sB5VlMw4E/hRIA2dpQah7uPgFKlDrJQM3vSC+mtx+cxYNxTbyptcpJtwxWZr+
2vhYEuV1eEmzkC9d0ca/7dZGV5q504sT2i/p8LPEi/KNmOZ2MqwRS4DceCvH8keYIDQhxwjRqlvE
Kb0TiFHzzdbwEVN6b9hL29zQg0uFPcRWjg4qmR5sj62jbz7xvS8Bw9RTdvFCZhBQ0aIX2SCOUuyr
xC/2yX/r9CnClrryEO+29ehlCkZQXr6H9rd5TMPIeHWLznhNZoVBH0zLWYqx4nVnbQYeIk20wTZe
+YBNThbd2ucNaeQRldaTvZxeBfUBuLuPIDrctkrpnBfZJHHDaNcM49kJYuelRRv9YYwVaOY6ALTC
DGBH4wRxlMZEBMNntORY0/htvgX12+y5QeMeYPOf69Xd7yJT/D3MfoBR2BW8wKXTsZZqultR6lqz
3tUa3zMpYR5YHOcKgN2tqPucNWdHH+DGo1SNxkw6r4vVraFXwavUTbN/0XJeDCnVrdKfWqsuaMEf
lU1vT48l4JD7WxUsSJxkBm9jOHn05Li85i3aWfakmxtyu2SKjSF4kY2nhke1MOYHKY2+2zxEtXss
9DRKtnOzRIHrytnI0SLiK59aOqGzJokPa53hJb88VeWj15fNsxbBKvvl4Ok3NuqLbOhHKHj0ZKvX
Ot8cPtWROl5R9FFfsPSOr7Vm/7M2SFinoLzRNMe1zsUmqB1vF236AcEKZIS21mhPVz2Kn9rRyx74
BmYPpNAvPSSIi5QwqLPVjex6afiitWZ7/qtOTrOa4nvd+sFOK6sMkE/uPMvGrYkSOhACYKhTV6oK
IF1yMfWwS+CovtaxX776SUl4zYujo9RlUU6sMgZiHuZFuZ0qX93Q9/2zNDYNvBELVIoNE/hPqWJD
kzLM7oMuql/ruXxpCRTeo/davxYJIrdmqPhbFTooXg/DndOZPTeAgyHwqR2JVJBSml2/qlMdPzax
e5aDUoW/j0bwvvHO2jSUD5M53tl12PM8B+NTYw7lxRvrDlTQFGT3dVDu83KvqEO5axqn3mlWMAM8
8rG4Vgznvk+gaMS9nyy2P3v8kz43hl/Ah++vftnfW32AYntITgpewne/iw9WiOBBYrHSKZgBeKVW
ncbI/jm7OQi2+qz2AcwJJQTTrfb6rmUOsm2YfeQevh56tplBCW/HSIFI6vM1l2wf+BjY9SYYdFUZ
LiAmPmm1Ex0DPggEuFUg6YCU+16/U2e05lpNMUguwE5ylWM66u+suxhsQC/sSkN9yLr0jAmscq26
EnpsP7jnrIcAZxif4maIWf65rJNBe2Z96L7OmaWh2q5ciHe0BBONYpPlUwtnaqOOOFiiTkz6dsIN
wCv7ZNPOfCNZDN+r/bMWNt7TIsI3QWKwp8qE9xgYV7OJ1YOCReSmiN7neX4jI7SLWq08FHbr3vWZ
MeFjtOyum2lAAd42qjtEyz6DsBhxf2r7Q+mE+Cfquv/Q5z+5THhBbsXYoPs8bB3TIHNbKNo1Y66a
WaP6bKRceaiy+c5CcDYIAYlkClZniQ4nb0pOjTbUl7rz6z22bcOucZzgmrr1vFNb/XMw4h8AYqrb
BzMUDXUuny3gH8+Vbn5S4qg6Zag1XpFJBFfCN2WfNk57LYuCKIk+wN+a/W1QTf0VIMGpqxFkbOtk
m9fl0ctG75wbU7VLmTewtDLDjYGLzbbuu5NVLYjAoNP25mAnBwDC35Fq+raY+J1MsuRb7la/BQ7X
bVFnI4JHv7EbBbhe0rZ3Glt0EoBroSXBir0z+NobNmwb9XuV6BO8OrO+GwAanJUl4GE0zzKj1pZp
NVMUulFHHiQNEWbJEyQjoqFVP+nZt95WHtIUni/iKNs0fga9/Ht2jepC/k3lS5jUaK6pl6motBcT
hodJtyfda9dDAv7GqbZGHkbXLq+CSzAyw8g03t8pLLbQO0vk9oal95YZISunR5PCiT5hkMkEMyGG
ald1fQzt6btrqu51dJN2SyiwDQmF3sAOeBqRW7Kdc9CHOEIEkGm0HLOgol4iJZ8hAuTbIY5+NlmJ
O21knviW9wmIFeSt6gM39HedYhEzEoYn+4ApR1tZTwRG9E0Mumznx82r5zZwzNwG1yXVKM5hzTgY
K+Z2HvpmW3bEBOr8CU1T9dpHkXZtl41jYhTnQMJM802oB/7e7EDqhZrOCkVxOsZeq9kHSeJuAWUd
oiL4qZB5QIkhQlGIUMaP3hrK9xZZcz7apy7HPspx4TTpATkQdYSe6jE9vg8agDzzMyuSdkvesyrN
B+yEsw1uAJ/SWA358461QKh3E+Tix9EjwF7r3URWOHhBWIXPZ1uBUPLVDhy+GV9HkJebEB87bP3w
PUhUODxmS/B6ToOD7S3qs1X/M3D9DIEyA3ijq6eAGMwc4KF/DGcs0nQI85tOg8rU/hogDUbAfveN
B5yvth2izg4Og626RWi62KtFB0K5UzBg0VQF+Uj0YoLAJ7FQuq9TNb2Mod1cCTVm27mbEEXL2kfY
yy9EmpuNhZ782Zt0UKC6b50d270ofu9dlMR3L9aC06ni7lvjetcyYpg1G4VhLK2q04zCEtaFXweA
qMeq677ifWDACbaDvVIm0/2AV9HVIXhcLATiINVfU8e9A/8wMcsefe7g8HVk1U50IwC+FMd73ej8
TVNAosjiikBFG5hk3UrrVLlVsbESuz0CXS8AxXkWoBs+BgfIzBcnJymlF2huIR37WlqdS5Sn0HZJ
HB/LqTWPfV15/6TeG1ymTm39H7Nd7+C88y31FoiM8iMy+m1uZcFFx4h7q1dqs2Ol7p16gGdHCxwo
uBNSUorP4q2DcO9YBUEP1dwxZ7z3Rmt4Sgc0ihxKiMkk+9YM3vJMse/WTTUUzq1oM/M/2zUUsXq2
HiyfuaM3WOAY3QygZ+V5Bz/wvW3oob6mMfRtWTJvdDXgVfRN426uY9KmzD5+prm+z4NkuuCXfeoQ
inrW4uCXtThEQdW5olssnZHVGR/iZbOI55j5qF1Vs26fh76dHtp4GbkpeWXQPtcRU92qTo9l4Kjh
NnV4jGDCzkrL+qPrU2YeVvSepDo6h2bxZBmjfRjziPX3svHd+9nr4KG1WrxvuufUaZJLyPLgkvpO
tDMKCACwsaM7yzaf9cCAveGN9Chs1gYQV8T34v2g1M8zxnAE9licdYvAmZadBANmLxlpqMLAEk1r
8boCgfnfjdKRL8Lf/lR42GUYIZJafglSY8y8ljALfg0OsudLIkCZ9b3uY6eI4RYcCUz4PDjWQQ8a
awqGiRWnz7mERq4ISp/pqMVdY05PajiPUDt8ezeiSrOdliIyBdO2N3lYZuoCNHPCFF5Jh/TkrIEu
8sziDkTGaZhgpABXeujM7llp8X/KzTjZ6ZjXzVvBzIULgd8Cf7Z3himHUzC7D2OqaUwFu+zRIzV3
iZvqfQZu9AmvDdCGxbdwiNJPao5LjNf+dAufzi1RAmcJFdSzzkonpUM5nqvdy2biEwbAylN2vrRG
AzxgUilbBbCnD1JgqnPzIpfBLe4tqoP8nMUlQ/bYOTuMcoGHkFIABFfM2wLFtMgpbN4Le2sy5N0P
GpTeGqCA0gGsShr+HpIj/n1MgPWUzOF7iBQc4qOHKfDLneOMENwXvBEA7V2i8XTR/00V1Lfq36xr
2rt2yI71WPOZBBWYOFjJqgkkoRYeZ12fnfBLkZfGZyTkUeQcX/QksE7poLzMBAEWeqt6rMzFeCD+
qnbGKfbGkGz9zotn7xxG1kNMKm2b6sgqtWqO8J8BYty+c019umpp/DaqrFLx3kZGMYQyvJg0VT66
NknD3wMK9H5TgAiyujvYJLzBcpX2TTginX53g6O9Att1kcZWJhYCJuO0tuDq87RvdkVqe0+wAJxH
dXqbQfA9GYAR7DxoDlWcfC6ZGCBfGQGtLEmmSnFO9Yw5H8bfca4ox6RzQ+ZPRgr8xdrlQWdsq7Lo
T7AjirfOrJvTCFtkK0U9cRrwxrWFT5/S3DNd5v9pO3unl8HPyVamYxGn8x3CH0/9DNjbdO3kMUDK
5TFotJrMMFKYTu+ke6u2q2MJDdwIYGcoCRJzGT9vYWq4A1LBTkiSsQg2zjxme1bRjwZxDkbxXZZh
kA1Y7Ftuv2Fa1p6zBTNTLri6EITF2XQeowU3WhuTegYYES5IUtlMevSuKIa/j/9bJfXSPFteu/pS
BtxXr4VOt8mKlK0APRsd5LRWV8HOP0yqwcQwfIsbkAL+69gE6SGAzmu3BtyiYXxFqBx1Qzzvbroa
ghES3FBmsmBwYwcl70VwQw50fgpJcvw+uU1wAZdlzXsmq/wS2ZU32qrgkp1kN5mJIMHC4t8b6gK0
r9vqKAiVynFaIIXMZbNL0QO3Dhq8HvxNomhLHIHaACzWnqzKF0fJd4ka4Ez50+wHUMzLjWuWK8re
ik+0tUSd9wJVlMpxzqbsJC0jp+XOIIsY/Dm/XS4irbRQnTa2g2O8/MoErWkSsAifLa5+x6BRj6Iw
4nhbSO7DGQznj255fqMZOaccNWrJAcsmkfsvuzFLZFJaGN9JMcuqY1gqOv4zy2/KwX0GeGec5E/K
z8DxNIyqAXGSvtpjQP1TzkvHAI758hhvT1gqBS+V+2RdrIU0utaNpd4dkVrBkwnQxw37K70B2i0Z
6nFKx72q198EDyybARh1V8OvI56K5EhWDTZmRJWTMsa7zV6S3jecV6gGX3uYi3uvCXmiNhKihzZp
XuXZ24n7OBD3Ocy1wbBuDRF6e0zdSW8Vl9Rh+deGaLatDw3ssA6Eugl28rjkacheqbmkdWVXeoEV
6j555W7jFX1+wdfRA30mu8sGIgJ9QzlWeCwztgzJDBABmDMWn+a8/2tXznZwpACJ7Br55bY7pz1o
KDs6yd8bm4YYdbOL2+TzPOoXuXO3uwS1dFNY6bSTey13JWkL1v+thvjKggGQZyJnyJ7U3bqDlGVj
pDiGNF0IRBPRx6F7kQd/65pya9beIEdqIp+bCgz7Tm6F/Ei9r7k/bVDoWyLozHKt6nu72IYgd3m7
v2bu9DPAK+OQMRug171qVd7CtA0P+QzRudWnF30ZOuSzncW2c5yDGSQwdnwbFTonSrgNekJWkhf/
1x/+6zfILrZXkN31UL+1vD091GRykCaGvpMhQL7vHXLjJxtA1viSwuW93dwbnOKvt+YvUMXHO2iQ
xisiWJNzczDCXJv3sRt+VbpM3a93mEHwojsulO51cFH7pwwTy4P8lt6vHlN7Vg9oNPbztsnCazvo
CjCPZRxaXms5U/b+Z53XlTPCAWGyk57Qx+mBKQxLl6Uj6CPSTiYc67X7LA3saqaBqWPwHUwn6cFj
Zw2nKbdYllT73BkwPnIXcOX//Lt2kZ79EKywlxvAFRZAytr35vje1RcAo1HY9SJvw/C2DMvSk6S4
1hVEf5YRydJnZ+871QBmJX1yAoUxUtrLZn1b/+qit105PlfecPIacys94XYKtgJH5b1tSBDIWMiC
vTmi0H1e3/C1L0udFIOlF6p9f2gA6R1DJzrIMVM6u7RYz//YBaUsT032budI+bb74bgUP9Tdum1Z
2fafoQdbORL8qXkO4MptUuAxRQrIrbdBOC8fDt2DaBroLFQn/YAPBXl65gXyxAdbxxjUeczn9tlh
bsD68KoTsZjVYtNCncgBpQx1d2ctWNUZ8/h8cLuDac5MJRpd3alBQeymR2BmQ4L3ILyDKV/sIs15
qHdBVD46WfXXg5e/Kv3g9jqtZalcu8naV6RJMaTtqcd+UDqjbOpluJY9PYG+ZMZwnuTuy0UK8IwT
mBW6Xe9Dq9/KWwKrnVrZ/at2cI1/cgsRJVm3TLgG7yHVfbGFSxFyw7pYSc/EwaGGxAu+YUz0T1EP
3B0Zk73cY9nIY4+X6QlCuayRp/R7PukXLzaygzqPd4lZIlDmdScZZDRG7RbObol67i4sgtsXwGh/
QsrPznJBefKyx0jfLmwYOxp+zoP3hFmce8Ms+4n96uN5dsilR6yDgaqpzpnz1t+nt6O26yeI9+td
LDOHkTRZPjOZm1k734IuJKQSeAH/gEs2mIl7yI9KE3JrUE4MdFFGzdrfdMxksgVetzpOrnOeAOaQ
zz1Cj0SjOLK3GY5ht9nVbRUVaUFBzk3XboMwXOqH2kiMg1xffpdvR+O51R9nI28Pqmk8y1NdH63s
5V33IzamaDMWBUr/UMj/LNDWgUORb7+UbxM7lqcljjQsH8D477XMzmHnt/lwjyC7eQKaVl2EtTNE
XXWhL/wuwyy7PV95EusYsz4YPtC/UuiZ5uTVOwuCNLIYjoHDScFL4DKC71AI3JfcMnky0q0Dldij
BTzYx7Zd/hs5Jpt1RF+f5K1DL+P9ehPWo7InTf7fl2KuNsJeupf3SWYK8mOkeJuLr2XZu1XOEbYf
TGgRZpCJrtLZJxWPRWkif/Y25ZJdHDZ51W675LX/wOpvH0r5nX/NMm7nlrm7BRZwJSGIPQYfepm/
khwhdC2vyVwgB7MNJvMrWivEk8M+ORVNGKp7aX7b9ZcvaAQYpAvS2zxOeqrM6NbNWjfNGSkHDaVI
DZjYMgmTf2fd3FCSUv5rLnv79eU8wsS5Hwt03Xr2G+DpB5ss1bxFr7cgCfXdlR9i1hfd1dWz3GyZ
1Mneeu/XOhJBaF4HEEDWxvLX1+J6ruytj3E9sF7vw7lR/qlDqIMxjDFTBs4OIEB+krK8edzxhGX8
cvz24+dSKzaRMqh/TSPlEd563vwtgGh/lu4aoaQLaHp5BmHXIbkhPeXfd+Xs21AFKKc5uWW6+0gF
CWCKrEu4D5wQIXjI0fXAugaUA7JZ20lx8H8MWp2fb79+6ck3ssf6ztzmM7fOLLWennfkT/773sne
rZXsfizLSber/tXq4x/4eJaikdho7TdtRmpWxpV19iDn/lvd2kSO3ubZsrtu5HmsRdmT8/7nVf9a
zkhrafjhT/1b3YerfvhLwTLgYzRXdyGMvuUVx8OZXEU139aq8sLLhlAK5ExoRCzelzDbulnr5gxP
UOh3tKlag91bIxlu5eJr07+OyK5vBiCESMHferS8LOsb/+GlWl+g9UWTuvU0OeN/1n047d8uf3td
53wh9xcxaL9x5+LQxrR2mQvLh2vd3Faya/mvWMW/Nf9Qd1tPLJe9/QW5zoc2t78wJN5VU4bfaueF
WxkaZA0qe+s3WsaQtSh764Rsbfyh7kNR2vk9ggH9D61GEiEpbIh8vJzk3pneShe+7UqtlGdC2Syr
syo76F7xug7vgKmgja9lZV5o5FKWkZ+5UEBEycos9xY68gOrnbcyPBD9R5K1QRn4D13tNmjYKjEE
GV2KcoaEifjbTp6kbNbhVorSFRxZ9K9t1m6w1n3oQutlxqBJCVm4ML0GdTZ3naOn81bWvwkAA8JF
yfgWtEN0uL3xclPWzW1YXctyu/5nUQ6sr64UAwIpf4ZvKX+4gtTNWQJ2Qkt4jdbB/jaxvh2X57Oe
2eBVwuItO1sERowlQvLXynFtJufKRiYGa1H2PrSTQXSt++sflyMfThm8StnPxj2owKcaKgWuAdKC
SLmhgeRYPlwljnjtqwxdfpZk2UnuTJn0eXaaVWfTZI51kie8PtHbu/9XMPOvqcLaVPbk4UdFT0Tv
1ugW5ModRE+MOEImRUcre5i9knQMai7a9CCv6C1OKT1gnPW4+Ude5D9RrVoN9lhnkzppSA7meXZO
kAiGJQ5pTTZ1Q7Zys5Z9K1DQPwutTbnoDjuzhQEZA/Ia+bB0LTiaun8nnG2LBECkol0jd1WeS51B
ZdKr4q2M4ZkIn1xfHvDcIrrT3uKZH26/3NS/HtFt6Xq767Jmkd3bax6RnJw9c9rLXZY/u27kB6xF
ubEf6m6rOjnykcy5tpTD67+kh6G+tbHW22BjiFVckPvvXRGPRwMhwL0OY5Yi1DMESIszPpMctXRy
Z4aDTM9y1POAeepJgndTHbxGWnbUlmuoSZ3dl0HdbqTV3GXjSZlLc6f2GSC9YSg2TcSrLhsvc82t
7QHw1MAUXdPEPahRaOV7JIMwXGZlvycqCWp4cs6NHjSPcLLINSMaC/E8c3AvitVr6o9vC6L9JUAG
9gX+Tb1DNW5ElYOi1GUIHmUJ6Yl6RAUitqv0JfYclAXN7n6K0UJwgC0cdHL7R8/y56e0an7Adzz1
pla+j7mJq1bqf81LpuQ1PvAXP1BBimfNW+/N1jePaD2ZXT8g4aC1qOMMwyZo6vpzPYPpZUleftLV
1N6iqAO8KkK2Sy0WWwCTUPKcWxX6TaqKlFFMkqkpwXFjxFg9jMsRQkmYCQw4CoSJdmwKu3yYp6R6
kD3ZZEXhoHuW5wgLE4S3ijjYlRXyQ/40fDFJnh1bdZHyy9TKwI4EJY7dEgDeuD4rt7iIUb1WIXwa
PkaiKgqGuzYrwAR57cB6uCncC0gN0msewfYW1a+pn6KnYdlAdImefDX5iqymcpaqMsOkG91FVLkK
hM8Mi2yNEzw1qGE/qWRCn1JF07bTOAasIDgQ2x7QqtTmXuZYiuIhu5mGoXvQks57nJdNnQHbs+lb
sKtpsR4I9SzdaqWDK9pAdsacMJsbRx1dGP/XlETzw60EmgPlX4c+t55fRZb3iMpMtK3CdoPuqbF3
NMvcTVOTo/EGmL4wNPNiO0CdgbVqO93Wk3aDFTwyGDiAl15YXiuodtdm2axF+ucxKYihDkgb2XDT
Sv2Sz2ZqbDXT0C6yKabgP5VFXynbyYPl7oUpwWZEDd56H8Coa4/9l2TI/zFIpYMLh+7Pu2XCZwaZ
CFqhqFCJ6edfpDs/h3mif5maBLQCgjhvwZgBu0YH63HWyCVbU2LdVW7eX/Q+bk9pGhcPPAINyn+r
vjSjQufKUvNeNfq3GtWgezdKHge7aqC+KvVL3JM4chB73EtRDpAK/YT8er6vx02PccdmWprHWoop
XwyWazmPDDZVjgLtljFj99fJVv7VSWfzTi5VN6b24HjhCXIYTp0ZsmgHPjjVbv0FbZD8DsM5uV23
Nub2senafa4ia7P1sVjug+wVo8KZoH3RsFa2zTuIFs0L3PP+gdDxWUoY7bYvmNZBhspGxJqWFlLn
GOXHkxL3TXXR48I1EKA2tB8iFsuuAoPuin5af60HwsplitqJHHBQsjgjg5mAZuNW6KbSHhHb1LZS
lNuTperyqXLAhC33xx5HgC7VMtGLj/b4+/bvpEnuH+2ihnO23D9Up0HkZZOHPz19ZhxMlFNkVzZV
MMNwX8vS28YWCcm/KuWwHOkgd+yGR4AzIPCCYQOuC0uFsmJQ0ut/6joIT709BGi8h9XXsjzI8XgI
60Oqo9pUzYpDwFpxcQsnHnhugii4dstmSNA9cQ3/+NeBvk+xk3kPfDveQ2GI78oxw8Nw2cie1Jms
srFssFFUi7WowW/wfzSUU26t17O7EXPA/59TUncAX6Fqx4+XabsCkdvn8aFUiQZuP/w6aS1/ZCpK
vbmm7cKjIO1oWi0MWBQp76NlkyMwcS/FyfdRLIz8AfK6GhNcXw6XKsrlm7WR7OGgd8eHryOPzMmx
S1QlLCsPT4xJUS7OuwUUH2UpOfrhVCnKH25RHT05CIHfTpW/9tcZmW7uuxKAxscDy6+ayhiy4/Nc
2P+k2JOCXJrd9K6dqvTOHSMAJxrKm11GnlElW7FPilB7VctwuLp6/T0PNfV1sAv1VQ/rh44B9oHc
NEwXRAf5+vUG+l9O3ep3NtCSdzfjUiRzyvsUNYP3qFI+w0cOHuWgWQb3fhHbT3IMpPA+hVD3ki8t
x/o9GTTzTfOj4pOWnKUJ35zsVW0a6JcPYZ1O1z7Q0vtx2SDupw8bM6nZtZt5w5gNGm8pShuIpiRy
fPeXmgy4l7rELmEupe+ZV6OjrRntVopG3wwnA9fUXWlaKOJvbKvrX7CxQrrIGvV9BKHyvemxRVDh
6x0XfuU7ULByZ2e+eRqxzHwq7fENCE33xSq/zW7jfrYUt71kZYR0kq13X5oZIIXqWPkTIjpo6Yb9
78Cx2y9AtvTdHOMibjf+mwb4DA3bdgDvyV4ctvsZa1j4wv+pghb55+CHOt1yQMVm87UcvHqPX1uJ
wpxTvGWKZV+atJvQ3O6LNx3G9AvW7xs5qABjewOB8Rkmr3ovVbbfkF9wh/IoxRE1ibPmTclWinXs
mk8zWTopyRW7Qb1X0XrTYUTfBdMMLqGwQuOuRisGWnTto8Jm5/cE3eNuBxYPWU+kZfeVPzgXOdK3
vrc3tcGi3+F2MvuMPAjGRO+9WvVbOD7RRYpOpNrAFKL+Too2RkT4QOr+VYqzMn1z+eY/SGnqsyfG
6/zJiMH3+GNwCqNBeU6zVr2PfGjEoY9d1ZBXTwB99shO9M+l135K4la9A6wwPOt6y6sSoypfJe5V
Gkg9uoiHUqmzB6mSjYnKUWRDYKg7HcPVAvfYzA6epXkMHe0pN5+bpji4nVthWFjvkTEv7+zJKe6i
DrLcIhZc3ikqm6arXGRm1WkXez2i43bUPIaagxX4ZL2hEJZ+Ua3K26ObWZ6kCEcHSL1evJfmiCSl
0YMlWJpp/eRv0PQDVZOPuCurLUDxKv0Cijo7Qsd3Djq5jy+2ZdzlrmK9mmHm3JeJBcBiadZO6q8J
tOSZT5t2z7ROw42IPXfZzFrqb4ngNeB3/1O3NpE9S2l/Vb2uHf/tfL0FANPZ8WM9zs3DqFTApQsX
6TtQXSZfol+56n8yx8F+b5wRfaBcL65ZaNgoG1cpiLhh/txX7rM0HY30WkeG90/d5OrOrWPrPi09
DFjqGrUUdGE/QUf6oSB+tY+LrQts6KqWvFTuGH/rNABiluE2j57ZBRfFdpJjlIbqK6oq9UYu78z/
qKXX/OjIGwEjMmN0GCfjRMy2RHW3tJ49G81xXncHYUst3yRZXaCMi0bVtWRMvdpluOt9Pb7UiJP/
OXBrI4fLtRYeCeBnZPx36hyo8U6Oh+Aer3K12HGptCvohJVjnm9FOax7WjIeeLWjW8tA058tM7GO
qj3A3V4vYTnmnQ28/OKElrJPtULHlmpwThZ43zNeN81VM0znYCfZ9DTh47LrW7X5xNuoAv1xna/M
nZ/R5lF+N96bOyRMScfCOjy/2m1h/oCTiFikyThP7+OlzRIHkkow7+uqqh9iva1PplENl8htLdx9
/RJbgs5BHwuwKgMfzEy9RBbL7/0vcTB+SiJT+aWAtLz9oSzXkIorrJ9TOvwfxs5rOVJuWbdPRARm
4m4pyqmMpJbXDaGWuvGeiXv6PUBrLf1rxz4R54bAFVVCmJyZ+Y3vI1IU+1Wz2hzasTY/RBZscEKU
8BYJtbPPF6i4qgTZqc8Sc086ILt1kALR49ya5M94kFnBHL3xAH5HfKh86SE+yHQnEWEThKehI/7k
kJF12T+GWHO03a9e0rMMp7h9dDvGhLKvtVv6NiTtOTgsobuyfZJrQXDQdQMPqtFekAZqhlucJvPT
OmfbDSVAEAgXmYJ1wb/ml2YP7mORua/alCgX0bsu5wB8bxNlzc26KA3Ic4WdyKOe9ICpNOKyo6xo
dStbx30KEaR79RCpl76ugqe4md90M9Sv69K8dIDbunm77upq9inWzOBuXYr6cN9lVfZLlHrwFMzU
EkuzfagM234K9mOQ228Jr8p9N6rd3u6G8L3U983QWO8VHVlY5tTNYQiH8hWbu01vxs4vxpFnTB7K
axMowPNDxBuyjzTve92yIS6pOOOsuyhZxj2wo4mbCPCaERt/VrtDE5haZIfy6WeH1mgMv7akuRuw
FLzKZcKFMfkt3sj+urhuoGBbXtsZty0sq080O/HNoazpbsBw1CN3V16NZWKB4j05inEp7Hr+RRbg
VVbx9D7FS6NHh54DDhTIvUx/TeZheh+b2NyMy/p4Wf/f+zsgl372D5yA49CetmlDB+Dbv4//s/7/
dfz/3n/9Xr0eUG67YisKM9kMDNjvq2Fq7nVb6HtrWQcuo7lfNxQMfr/XrbsAimzvq2Xd//osb05w
Voq7T3TeievEXNSWbt2qO66M/F/rVOyj3ULsfnZbN46J63pNg94grG6VvDMRTKL5GrVmCLc297rf
w7Hx81Erb9fJKPh/lf2z7mltvdWjVD2HNUI8HlLrAoR29dwtk3XRMhRE99/Lee33DNdgPf5767r+
Z3H9xLoOtt2piGlo+1n1faSf5YyH3jw6txWn66PH/gMimfuWomfioqqKoxugJdVH+9dk9e6HAYCO
bKE73JqOg+FoCm+lzNSY6itqYoTHx7ZSdobuzi8QGYa95Kgr8PQZWdZx/Y4op52vrzvzghO2ew2k
RqFrOTbmFbc6Z+2JvhET1wHD2OltN97oTQSzezHcWR11vs11zKhEnMvga92wTnpY3VuHJiuU6L19
FJmogOt0wX1up8o9gGjp6wcXG7F0nmG6GLBjgJDbwiMEQReTjM1eqfN+z+APLL7xtxbdO4iR4SVO
cIJPZdffxm2vHdSky4/BmIlrFOp4YijV/JxF2V+aDvO/fDjCDv5GEQI6Fta/9/jJ7I1Rhte6bNv7
cpkYKuFhVIJLXHYw9EWK1NKyYXbVVcvQxYNMVreDW8rruv+6GwZPW0wjJwzQgNOkiyc7LfN4yfbp
fQisA1+1NrsDOoRBhIkxmiHVcYcPWnM1Q5nua6Q1lzRHVGGMYj7bDp3FqOOtk50P8bEEZXxyRWwe
SXuUN+40Dzd5PY5HRY2rU26UGPsEfXxO2wDE02A757Sa8HptSJLEMg12SdepODCozc5xyxGhK9Bl
AFD9HfWJapsltrwPoD3BDaZ3kCcO3UB13z/MEqsfzJ3Hx9gEjyyF18uIpFRYqk8tNehNNKrG8+g4
sLzhnr7gPdN7dTyNlwAfKhDURebXUxRDwoIfx7sJwUeQzb/T1tkG+JG9Ur1u4drEi9Z+jh/oJf0b
W+r8W0mN3yR+kZebIYny0NF3ecfLORjEvl+O4CT4d9AHVmHxMDKgsiYgnbSY/C7pS9Sl+HDpNWAI
mA8n2KjjXYOR+kLjn4GuNRfXnCQoZO4ARkbVIW81QDLA+8ZrAq2FoHw8FEKJHwPFta+2hpp2NYKP
RI/kzgyGQ58N06uwGDtpWvjolNwp2lSUYAPU8TWmAXAbVkN/WD+lJ+mxMQbtprC1wSeXWN6gCEoY
qi6dwaaLIUfQed+rxAQQcd1lnfvHSmvZsq7831t+dh/zlU/IF/wcZ11X1w46NAp4mxzHwKtZdVg5
dop8lhhY3oyBmoOv4JTk8LbJWw4oPZZFiHbudupKfC6XRV1MiJaEWR7XxSBrNA91YuJh8oBIzrIZ
FCwTvYjwe6rEVJ1GN61xsGBunfzss86t63AaZ+9Wp0VpKOjG+v/43AwwqkKg/l/HXhf/8dU2PgJH
IiHvH+t+PrJ+/xhX802evbZTFD3yzA28MrHNox6gregL40F17WBvDJGymQv+zbZbJndWXR7WpfVD
wnAfOpm7F9NUDqCL5qsrWySFXdG99KNde8Zghx9dqDwiKHK/hKbtCofHARzwTagVeswOQHllnvwl
mXELHST5XcdNwmun7V4Xu/tNasrqQp77pAJxvyAUqC+FVkc7cKazlwq1vvxsWLcSYP1rP4ElT9nZ
G1U+0yKDc/NyhPUj644/i7012p49NNQs//Ml/+vQypiiF9KD54weVYCZy5f8HGBdzAb1QPErufGd
QbHPcgwxIMI6FMcXpY+QkOj2nYDkeJdZy9NXK+kwEJHzvQ6lL5ZKmXOwSRVcbBXjkkQF9f+9uKzD
qXu4xMtkXUcLprbFF40qyLL1Z8O637qubtR8JwZcAdbFzjKKbQwWxpfJRHq/bn7HCBfcUm3etHBC
/tZX07NdMWhvpjZ4KOai92kV6+91mUDDtMf81jGAqiRA3C6T2Q+Hkq5aCI4xPfvYVh3NzIUJsjzF
B1uNr0Wm1rucse6dCmuXjAHZ68xsFBLrZf7Er4s25Lydl9SCgGLOQrzjKfoatJn1WZnBjUoiM4SE
g64pbVJC6aey6izwfSQZKGjIv+PknoOiKD+NNvlQBFlqnpY00NM1ZJo9blgC1IIJ0jOf8+EpaIYW
pjkDiHXraEfVKcqRAq5bCyw8z0E/t966NcmiHM9LmHLr1qmzsmujiPd0ORIVj+I2a+qHdVsiHHJO
gJaIyePbqlOVa4KTEPOhOce369w6UfPwbdbV+vizap3DDTXyE3x8vj/1s1W1c3ufUIjy1nV2G4Gb
dFp0p8BBNz/7/XyPOuSXVpTWTTDr7DsnuFKhRHoYU7eiRBRQPNEy7eQ6Ujup6KjQrMfaPptBxawb
1snoQA3aKMs+jaJM9e7nM1qgfFZzBdnuP4f5xy6mnaAhWw/+c7Qem45Nb0+V/33cdXOQJXzFP/ac
LUXZYIclfMNyEYIth1eGBokgCtZ/fHDd8P2V6w+McjXYuUI8f68z1l/w8+WTm3IJBrZUj23U+f/n
3/Sz97+Oq33lIdyG79+wnIV17h8/dvlx379p3fL9pbLKbxPArkjF92bnqKdy2W3dIRANaZ51dt2y
Tqb19K+zwpGgG4bfLhWhiyKHHdEGdmpje2nTuN40GFiEMVKzsC0+zLKdYOjR09irRysK5r3tyj+0
5U5+BlhRjT97PcU6Ulj4UbjwwdxBHqOs+2rywN0RM50cEKZxrce+Zk0Lytb9tBQsshPpKQ0PckCz
Ahy+45JjbHG3cpr0mXHmARHek2h71+u57eB6TI9NUNNcLJ+0cORgyPwgYqfXXm3PdoL+sqbriYTO
NiO7VQr9IyqHs0LVcyqxRJxAMFRLwa9UKDqk6H0P6IgZprrpKVa0+6ZLlTs1Ychb4Wd0VwcnQSyC
vdyyahh7ZFJZevlep2Hi4s3lkB9/PhWSyfPzBuQSvqnK3boBDdpHN6O4qrseKef80NYPbSaGu4FA
qLMbWOgFQ/JhpmUEeFnCDwmflAqTFRxysD2opQ3ZoRu9EampcOk3NLNrr404gC2TKQvumwEdf16e
7HAw6fpnUpIt3qAxG3d6CWtsXVdAYNjPuKyRMP33OjkTSIA01fc1LnqlYwa3+TIBR+FWdn3XWeCa
sg4uzkgMczcvkzgzqoMz2ZO3LvIEMe4SaBQIhtrvVT/rW0u8xGZn3KyrHKXW4ZKNM3ahbbld160T
Qw90ykQwG9dd/rEBYp4xtd9fvK429ZL67lQWx/WL13VBNHiW2xl+NzVUrJcfuW6MU7U4mRYAwmWV
SVr9atuKP4RRcl9W2xJB8F2nafE9NfO/Y1wHx0EzLoDIs/OIWdXdOnFmWP9grczdz7ps6gtM3CDz
p6qSKEgaAwPPa3mTmql5R7Lf/P6sjK3tXAa4H0Vdi4uWw6AtyPAYms3K2X8v45BU75oyExv6fNke
VaZ+WoLnpHVuZ5fooJ9rakW1FHeumyq3ZnwKlwUjTv41Gc3mTZK1vJlEtgwL0fvg/kdjxs9+Ywrl
KJt59K4HstXSwrsivsPwTl6rcvK/r6i5ikN6jTsPKnJ7WzZ5eC9Ikt3rSflQBeF4WndbJ4Rkuoct
UHVYF9d9NSjrvlnTOb5+al2HoiJDkpBeGMONG1cN3busMNw7uNzzjWHI9zBooIQs63U773GSSrwg
cVD+r7tBwDxSuY8u6x5EfndqrBmneOb6K6e4Oyiha90hFrXvcBCrt1rk4GUwzvbdukHrgHuqFcWZ
dXHdADBFXOuMgBHnDQVybNRRSjaMTR/z/E178/yzb0TuFDOz1t5nep3snImOCXCW0X2FGsLHniXd
GjZktI3d1cHOcA3I4fBb7kE9x/eia9GGGin5g5F8qGNkmAotXibrhNhlxi0LN099Hok2qhA7PAWz
kGAh9QWAh/81tyzC13spOrz88NZw6b9brFUCzKFv1jnsmnPq1zfdohKSSwvjOrdOhrVRcpkwqKVx
cl0JulbuXZ2K95gAfCmnx+i78Wrp81YJu5tXVZ9Js3SMYhfhw8+EGBmpw7qcr6qHXuQvYhEeyUVJ
0yw/AW8ilEfWqj8ya8Bu0CBJCsDdvVknet2NMwZHzcLf+M+snrmfcarDwGgLsI/r5r6fUYiuswnY
GZD/aUKZA3A+RTsoe99nzJmwIEnhjCSORQlxPYvfm4G9nJaszB72CXYHKMyQL4itMhkKEjv5Z5Li
K4AWkZX1fsT+yze1hxBfx5tS9q82p/UUYwe26zTxHk3C3Y5LV23KYUr3xBMn365/78/ZXufW/wA1
rGgrQs6VgkvaSZW636ShOHQYtd1YRlkdLQYJaZ00nqLK/SCsp4y/2jRHFPqIOlT+w1wCWkNM7gCk
nxXTTxpEzIsorVg6ru3ln7XO5UAbtjVYEN67vXbTQrYIa4tCl1FB4kuz8fyPE4NEmfNmuS0IRVvb
KEoekO8n4VZH5qfII2VrmOdyaMabNrKG74kh4vEm0Jczl0/vuabXN0h+6xu3qIGOr7OF4/badp1d
rVfXuXWS2kFNt5MLDWPpnS8XO5bKqBHoEHT8nxdW5drFMc4BASwa0eXPXCfrH/yzKHMDsoyGb2aw
aJjmpUdxPR3lqjldZ7uZhFeR25P/859Zr9OfxXXO1QbsrRDw8vAu4QQyMZa2v5+JKUW0l8I8pUvv
/XodrJN4WRwocezmuD2vq6rAxNwhdIhGVluDfnU0sJSe/29flr8yrW1wHzUKNGCLaux71pb6cEyB
fCGS55wufIhaYGOwTtbFJIZCrMXK34aQcjhhDNl5c2v3uKIoyXiyndI3sOnqynHywhxr3Qh/al91
akYxuhrsyf18udn4qFULWJd4BN/YEsM5pPQTpfOtnvfoRtNLXtaRB6OMQulcRWeLXphLGMgN9fbW
G6b8mmu8Igq3Nn0XyupJrbsNj4yKEjqZxaqWR3ADy9B2Vu9R3+uHecBByHLwpLVfuqYrdoIiDF3s
sseLpQ13cYcRpSg8pc+pj9Am6PPC5aGR3ApdszaTNinbQOmwhen1Hex/8HTzkyGyY1FV5O+wJIpb
8VYPNZ6FU7YDvxRvTYR+ZSfPUdioHi9HlMlRWfotgoxIngG/0k+SUNJVVEqvYUJSBS3VBihbvBvq
xSO6M+jCJUVBcXozV/qAv7HT+hWIitYh19iPf1ubE+P0LlYpfH7u3XM4pckmxmArKBIVrikWpbFG
urpXAd8aCXR8TDPr/m8SoMhW6aTajLPp7ANYN0rVHTo94iTAoYuFxZkWEVrxdhD0xQzPrrOkLjGC
JB5rv2xe3cuzRdNgx9jWsUj3hjIhBFbo95eDsieimDfUH98JnqOtM6HfrxQrhU1Em44zE3sKtDkO
eDTaN/nDw8KdDqlzP4JAOlDxVM800+Ke4eDAoBb8oytUumjmZQgw2AkdFa8tKWBOoXqKlL9dgLdM
M16WK0hPrO6SRfMfk42bouVFWTPIVuzgWurys86hI+ncohtt6DFrmgbqjZGNY46aCJ+E6LlMWxxw
LXRiKLj9jHSCIRCFz6mabaxuQYrAWvZGvXsJeF/4UF49fJnxB80p4Th8l1W7MUyIud/QlTNB9DIv
slZ2edgG9xPE9bl2flcZrnqhGn5MvbLrHAaCg9b7SwDYW0Z0olduZ7rRlwKH1StHvIm1cX51axIW
JCA15Y+NRSJcIyM+GhqZPDdR7yEuOBtjyvwg6h8nzdlhhEv7SEQrliJUqq2MkJT0M601uZvrUfpT
lFU7xXmOlKLwzCQPtk1WkJ/pi51pKeV5jjjg0JEZjDXtNhyTDjTldJTqByP/aONOdr+VzUObYtXa
4NdFPn9rudWb1vXgWQAkOQamx13/TEeuAewoiTa4eOYe0aC2meGvei6GqV43jbmX2NHBFIrq9SC7
rEQ8AxKrBU2SYL4y4qNa9YsE9xUHYqiqyYNmhCbbppfQ7T+CsG6AOpVfyfw66ynwtSz6pDk391v9
CQvFp55+Saou0FKHkwsydaltdKN0fHJt4yRtUmY0AVuB/pf0DQgT6y0ZzGs5UrTP3LPQ2S3Xhouh
Ev3zTE+2Pa7DXdWeg1liIFtMe+x5Ldxli+gw/cY5m3z1Y1rId01iKK92051IiPzlvOB6SxKBWKNT
6BM8oQsgk5KeYcCGIdfEpiklQLDko+ckeU2FKbBiKMdqJMiKhFZvuj3nXvUzm4Q/lgIno9o1uRnc
423YbSntJJuxtp+sMfeNQvIgUMDQZtkrHveZr7kUvNumi722zV/oF0Xk2DGGHtMYvyS6N60GI+HF
J5bO6HHbKtkzMP970GmO1770FgS6Ok7R3Q9HJ9a/SiX9ymP9s60NzAIbyPwqYygy3PtikNPOySkW
xBq97E5GH1E0ha8aWdAxB/Y3TOWDmtTXeklUFdNSiP1jtDbWCwM/OKJVtu2FB/eu2Y6Ktcidq9s+
Sry4tMiWLI26dTgeS42XQk6PkAW8D9YLT00r3CTascnjW5tGDK/Kymueln9zwz7WtfXRxgy8RnEX
OVnuCzU70KhCPijo8GsZAnT1znDT4WYWgqr2azrQt9JIIPIMfepbCm70utJNnmIWox8YyqcD2SgK
ehrRY2MrMJXSO9vaT2PziM0bZehc7MkC7M2ZTGZUPBWjuhO4eu+cyKJ/mJ6V2OQyU8pXVy2Tm34T
Rs7CEPvVGxG08ex5mrvMhz/zGDXzZzlaL3o53ffWRs+temeF42UGzZlakOda/Cc1y7qUYKydsoUz
WOpU1ER7TIOANm1rP8SK78R43b9NcfXuhtmjVcnzaNHTqA7PUZcdWnpw0pFrIunaHUg20DT9OQIc
SEMbYLQmM/20YgSuNL7RcH9ClTezQ92WA0ncCWYcfGigAXhXhOb71I3veFPnnp0pT60DyKaL9bc2
Tz8HcHpGPb6hL/tD2y59scZ+7uOjFPnjhIx8k6nlr0oCL4/hMPUpHdWcjweBidi+pAxAz59B7qid
9xQggam1x1DKezyN8BB0yI8Pnf2nFS1oCt6weGxj9V4IkL8AlD1FDFheqgXYpuysd8V9CprH0+bB
3ArX3Y+We3zLWwB90IaO5Wh28PZTmuUn2iMifDRxYz9hilFe0Q3TwmeDTde5I6uAzA5Z4c78VPPu
nKrDq+RHMfR7iWnCgPSZPbuNcuLJ90BzWeVJaXPqw6uGM31p6vsuGQ5jGezaQzsUu5bTwkOCkT+1
w9GjthcT/w+ggO3qGpOlOnT4qaktxmKje05LWJ/SSKmnFLsh5u4dnOBPlmGhnNKfVozNiyW7s+52
d9LJNvg53Fdd+G7mjBuRkGHdMGRvNpp6+KRlv6E0g8uDwPpz5tqgIgA2viBsaLSBiGbcOoZKg7Hc
C8YZR5fRcplfsR5tiANilVwVt4t8sTqSynPmjB4cntssGVuvtiECqoKGIyMPH0sr+1N1Y+PlXTb4
tStxjER02ETqsVfdX7ZBEDlFkLOLsD8ZLVF2JYN32XHfzVLfWcC87ba/GGTvIKekPog7S8mohtYB
KFF6p0DuvsAgpNEpJIVmkDtseoOTbHMasTyZeaBruS9120Xw7zhenwy5nz+0OYyoPlXUnW7AbGib
+BcG8F0A254XHJHkvfuljlKeNUBkjMbMgxN0j4qYwG668l10kMYnJabvRb43rbsLe5CibYxHsZu6
fkaKoKHAkdEY7xeqws1DEFaLZFOHZASkquZkrNNDPvfOEZPJFzsG3sMbXPbVl9YRG08Dt2cJXyeJ
z0IpcZgbYCgmXC51/Evj8eOjTqKrCf+eOa7PYVz+xWQ08oQmKSsZT0HrYFRS/NYg1zlzg0pCwxEs
iB38OYuLDOuTRbAYdsW1dyka4i8C6uqCgOiZWPvZoWixMcPFK0IfPyeTEUDq9OPVcXnVWJOfOnJx
GORtbmEglbRwVOuXVK+5O4aN1czqrdnnI8F4lnrCIQazMvo2wvhvTz67O5nlQsgyR3hv4/BklsNW
082RwArTjNiG7WDJO2UYq2OspHdGSECOJ22hm8XeIDNV1/NAQBv1e0TaRmvlPgmhJysKf8O3gp2a
0rMXaTV3ABeN8pek30dcpsfAMkacgTuqlde8AmMG4l54Gd22h9kMG7+FiOkOySaZzUsjXXpT5R9T
ucFq+RxjzFqQhAb4SO9dWm2RMt4lvRA7tajfgCzcyGKG+FwuiOb3WmBcPboaYv0yeqqETSRED5RD
ksCr1ZC4s4zBTNKCXjh7mpZMrCHtYZNYiHusCVWI+ZFIEJD9MOHZbuk7YUyPumqd64Q7MOIMpwJT
CaqSf0w76P2sgzicbyPN2sfW+D6PN3TOPGV0pHr4gtTbXOM8YSV+RYlB28jMeN1Cq9RNSwrefFEg
8y29bRvoIa96e1K0nYXhkeeayoMoxa4HcLs8pEoPDipSqIkG6v1Cl8P9I+XBphgn0IFvfWT81i1l
2gV6DywZCSlEQ4anWQbejojQdLn6SwXtAIEJtokR+hVi/C6OYCSlxl/D6grPGkn3m1CTeG6SQjTB
C+rqfeyoOlQ5209xOfUUl6vENvUPEi5/8FCuTn1K1VqncD9hVZTq2i+AfblPqwwCSkPz1bQ0lw9s
Y3LEvq5T2HfSvTDh0mrjeLC13iEOSKoNqLkWekr3mmg1OOrupMRcbWUjvDarnpKsQI5k3QDG9OeS
+HnoXFx9SVJ4VhbtBxzHoXbOV4sW9kp8TZr7WeVz4tPIVnGZynu7GN7sdviEJHqYp2lj6dp7OcYm
tOQBRC/ii2BsTPgkQ7GhDqJW4qFP7XvZOsgykvzSO5ICSq1SyHbfErPD0T43HoPulxQqqG4YojiI
4bij2oE/RsUlM8VZaBa3btjh50Qdo1Ht24pRR18Wgx/F6h2GI096jyumK4tdGE2/osDs6QW07ymo
YOCSBDCb51fH/eVYCk0i+sLiy7tx03UJATYBJvi60E/00p+g2GJz7vWNpN4Q7ZWquBTZE9g8l2Jn
cOCa3DRVZGzHRGMk1mvsqsfFVtEtY+PctCHATpJ+9C7gDe5Kek4KezvU6quSZZRapL4PRph7Y4AZ
XgYGrbblJuy7z6im9d40jsQXbZERYAy2ZxJVMvoabtX0SCRtQh3OcKmK3Y1W9hZfgx9C5iqbgN7c
oja0jeMkX5MdvUbUKadJ5hulhw2YuPp0tKeXUsTZNtD3maAgXaBDRYMabi18YEohX9MiXDLUjPyD
hP+aazUbXgjUShqNTCt+dco+QUQ6WenTOPL2NnH13lUDIUdvdZQJW8rDESbRru3CUP6qAjwy0qi6
dmG0MzAS2bnTeKpS/XemINiNEsjvC2+o7j7pSHqiIF7uFHpUvJo7fusqNmNDl1tpGNprMe1cKMDT
RLqdfq7aD9IQOluJLLBGiZBR1UpatH9ZQC4kjr/KIDurtgLUPKlwFgpMSk9xe4gAbHg0LdleU+pf
gwF2KnvSLLvYh6X2bmvKwZ5H8icu3TxG9VWWoE7hdX/Bm/kgoh52tR5dZ5DDkH3TdIMbLBSC+baJ
sHC9G3mbcisiOCw+aImh9bv/i7/lNXCxWI55RmkYnee9/exq42lqgJHAmcNL3mhu+0Z8FPyzQKLc
x6mr75XFcjmqpnNmqlDf40Lu4phxmkrsX1XDM/cobSA01S+PQ2vbhNOez1EFlyHg2+iIrdBTqumK
jwPW/hkhaeANdUD30Jc7vtSO8UJu+9HOJdEmjanmTMcZ1tVIJ05Z6jJM5REVGAS83Js02ZLrrRva
a95US3+vNXqpcnomSNj+Kjl5XjEY90qWkjIUxmtP3VILh97H/WfhqbjhOTLFYzhbBy0jQBchpnw8
nYgAIO0xhnV02K21NGg0hiRMwurOjcL76g8P3oDKz4Cycoz6+0wwUrMa9DTJgC2KUF+jBqOGSS/x
gxoeAZBmO3q47hK7P1NWQOinZFeRhZ3PIPA8LOTWyXjQPsLC+bBl+9yqXJip+Yz3xYNuFb4I8SnE
AhgKOEay003bcLcg66JD/NAa6qvszN+K3ZNXptOtNfCuS1SSMQnvf3uODRQT/bGW17SGA84DgDa4
Bd6svQXL4NVRwvMMqRCk9jnVrZnEXftZ1eOutpXnDEtiz46MYTOUBN6qSTdDwNVCFCOL0kUqLlTP
FNlNGXS/C4GEIpIzUEranxr5YGfiZORWu9EVSUxV0H6vAqgeE0XxxeLPK11tixQcK/qk/Izy6AC4
4qaJo52aml+R05CnaqgC4qSKlWK816fqmloYijZ1dqx6LFOlWm3pCv9ItZZ2UR2HbjPeJimF56Sj
/y0oAAebW37CSUa3dlzQJDycC0WD72RpkYfoMRiMX0GHhCII/s6F8qhjJTRaZfSopO8wEwtz1jdK
qNKNNejXCfaYb3Tapy27o+7GD+VAZR0F4FcXLCc7yt4nrX9JC3TVuC1Avyr5m+PhOqXDpUxozwvC
D0KID4xVI88u+51ZTe+yWnR5Ki9yJXfpCJxL2OM63XbE5kumctxTxYt8YyI1q8Y6BvA62YTo3TVx
pEjb4pxn2CmV5q/cGQQVdOVtDoezWoOQdouLziNc2M6+K0tnkw9A7opuGw/xa5w1YvO3NqtP08h+
B1VFr6Ve3ufQGjs75+FiNbgtmR14vNNcDNsA/3i6nNBqa9UJndGDrvQ0p6P8RWVxmAawhBHeoEmi
ktSTRc/VSM/5LAxfpaYKgytEC1IMG3XTzWOCU2Kc7ubQPqGg/LBE/Z7N820P54uymnXhDnmxUmht
ivTdoqQH0wn3epNs7EHScKzgFpXMV8RLN1Br531tGlsTvAHvHw0/ymzj6Nxd/az2BzwdoOjTBj46
Esg6f1RluL9Gm+SNTT7FM4jouIqLi5E9S5H6GKjeNVH3GvWUwJdLcJ6wmKKxRN2FFhcK+onrnAV7
MuKvgd1dydzeBoDyGSWgQ8tqbYsL0SkT+UMX6W/5aAkGehFhLXoqx4XyJDpejEX8sLYKhCpJGZLH
1YHR2AOm2q9Vl3wy+n1EBdodwebjqTwHPrqXV7M6N1XwRnhAP0ZEiBKQqD8rFHIaDbMVOZnp1sn1
A11GpPWSySBkqEP8IZVzaVfKlbHmy5iT252lvcMvu/BL0xoY04/uLp9B0cwiSw9FcylKhQIBB9g6
qfLJuNeb0EKIOHAO46ygm8xBVmKSFY5OeNPHA4NGyAnU9pVNlZjYFk/mfmpz7UbJqGDVKBGoRNgM
1JxIRZ6h7afJrY/I42KvmfBgGjUj/6VMLdB4O2336+L3OjD0CfdlmwW+jYQDEH+l867qMBu38xIv
g8X9aXx1RAyMGwMLyx6nTe1Ox9JGko7I6d0ij6wJ+k9tQyoH/p7drBGoShGQ6QNiz9Dmec6adt8T
oTcD77C+IQEZdw/4C3/ILluUXbx9ZmU4Cq1393bw18azczNl2gd9ZLxrWtrdElWE+Bxnb4oEqFoa
hPbWoP0JCoebhgg7D4LfRiLkhhSR44MNEK4BxFkt+JssHktOfRMPS8gWKafIpocvsD8jV//sW9q3
Jx7CgQyOkJgBpJOx6lz9xU2Bfpu7alIu9fJ18VKBMSzapwbI967zDD8P7GGBs8RcbPopOc+q9Suv
bqtE9F6SDQ9FSPU5c5xjUwlSmvZtqqMmt52vZjSB+If13WRm98lSOnCVnLTh2JyEGg6btjG4I1xc
4FGV3eCPUfh1WI/U8Duf4HrgtjaORS8w1DEZvR2MMPofxs5ruW0mXde3MuXjjVnIYdX654AkGERS
JJVo+wQlWTJyzrj6/aDl37I9a0/tKhWKHdAkRaDR/X1v0BGbANkhmygSKFaBJmqsWSg0+pUbGcWp
irrPQzobLQ5Rt/G09HsfTvWxQWnDJ7wtG+yUNd/hATtq5Ac0zXUC+XM4WkfH/67WGjnZCj80mw1n
EdoZ02N0n/ZPnhaiLmSzRwt8zV9AsV4MDVoOQz4sbSdi72wZ/YKc6iYKZeUaO8zWaMeyuyXEMqT4
QynhXm+Jvpidfsse+8GU02ud2okrVXoI0ML/jMYIFHZb3cBmkpcAPZgGZ9Chhe0QkUOCVO1yDnu6
nQpZXeU3Vuds6yRhDGnE8QYjU85S9xq5sLVsm88TTP60J1TpdSRXkFCB4k7GvW8G9nASvkt2ltjL
2DQVGE3dg5IgCChrSL50eQGsioCVUbzGUYn2S9Zvk5E4s5IYzk7Vd03atIvRJzFVTwSfLCt+bgny
8bTJpUUG6KFO8mDnR928gFa/GFBcFkQrfeROhuospymJFdV4yefUk/e1JMKyVGKJtWtzqIlZApOt
bnyogS2LkYtnclVmOcHOVoZ30t128OuWYFQK18kMVNJH0h7m7FjTlkT8wqntyZdxwaCMEG+qAJUK
lneLoYrbS4ln+qrG3mgW5N8Tlz/6RrlMWuI2A4oaSk9Yk7VUsYu6EsUPnghBqXvLsg3lY9PL65Q1
5WK0YE6HE47lunxyCl3b6HJbrlGI3E1lZC3MOHMDFcOWyefh4Pt6ve+Jt8c2APcoHp7MDJCp3DyS
NeP3zyagP0RkvbCObpKcsDr7VnRqIxPrlW6NFgMqEmUWHhqL/GlZEbQvtEGCFIseZOKk7tRoPIz7
+jMSPW5mzOvPHGrc1O2MmJk0CfOnzJy0raXmoJn1fLzR6zknVAGnwX4DDJ8VV6xrE/zE4W64esBl
IfU6BOyaQCA3Gtss03hKkypdWkrmLZFcycBywnotoiWWbRkCUPMteUoG3iIeuYW1pDKWuq7Pfgrl
wdCja2Pyv/WUxtxGYQyAidsems9TZfKNS4O3hE9EJMY3mdZIyZh2dzUcA2BxnB6Q+hz2fn6RCaFw
RWULj1/FDeIaue+6YrvHeyvFuMZopCPrzCrLItfjmnaRLyO/2+ps3LEXTrFYbfVsQ7JYQyNm7XTH
PMC8Ba7ss2zqzV2qem4XjVeth3XZWd1j7cH1BAZUbTKMaJiim9MQTnSSvuu4BBHW8V8KzWxXlt3e
+ORQCRw6KsIo/kjY3Cxe0W/mXzRG505uJcynbRgwnY3tRgYxoSzA06pE6FTMRlocNjOuZMNDbo0b
CdZ/cdTHhulmyNQdQiX5xLLC4JrTC+V18I1nWf3eDdMr0jOYWyAUbpTnqTZllHE84tDeM+JbnK2r
5lpOYFCQMkS9poZkQtxD6rvbnhyziYtPFHRuHUhfnEq33VapMFwL4/xI5s9yk8nGHU8np0Paaykr
rHTY50DuZcXKvnaDsI++RBMjXvHY3kWaN96Ynkxug62PngHJsfx8WEtowYNDvm+kRF5X9hmNCxaG
8vjUDcp2qmWiwkP12HRkRMy+Wap+Vi+H3lFYKCYTn94/BnXzJTFJkWnf1S482+z22QTzVOy6AagR
24F2IAEdOBJr9m0Fb/zk40ci5ZhZY+606mvptcq7L5qPr1fiHeMWbKXevvY2Af0iIgQPuvKhISiA
35uD7m9mEvzQHjuP7WGEeoMLQedZmtlrgTXuBwvrgjSKLpJeoJ5vjFxyU5EvcqAoK6Vjz2fNmvh1
kb3JWv/SdDIrFrPfKsw9m1l0u8+TF7AbuFeifkq+l52xalV3fKOIqyqICL8YySZAAhew4SqWom0q
Y+hcedq5rJ3oJq+5trVy5fNPXoyFAzyQJLhSOoYbNH1/W9iuBnp2ZQ86bhvt8zjmJ56wEatgbaEX
0OeqPAMHUqzHaCbsNuw7MG0DID8VrxEkK7YK0b0qO94yKAm9BrkR8orASeLn7SkzYeZK34i1918l
f0v2VUbaSb/tatJs05B9s6xZm0Vna1TVAOs6fhVFnja+M9WncD4YRN9SkLQ3ospMSqyMiDwUscm3
rWcLGm/YpsAfweSqzKUYq9uSg4p/1Y2romQe9grlIWrDiOtAvtbIS6wUVbWWvra1TdNY6ZNz9cNA
h+VGTDuv096tPDYyaQ8PIlpUQ17uyqF+6Kxi2qiRFrpdldwOQMbIHZOd06qk3HDzYGxstzE6wgO5
WjJxLOGYY2HpI1NBdNjVqrq97Qr7Lsn4h2ZTskgLpbptnKbAw3tt89C3CzRZGtIbqI6dKm8kyE+Y
sQmGl75VUBG3SMtHrfKkmSALi/prUaLkAqOLpVDqOpV1SsmIrYpJr5csWl0P6mBHihXNnNloo3+L
qnHlmV2DfeFNXLXDGuFvkIverTP5R99kr8K2bB2rRbDspZh4jNLfKPgPsMgZ3phyEY+y7LOiVZey
jQnDmP5TMpL/1Hku+ShIV9L4fcA/OPI05TY0tG7VZKm/lhKcEUrF/m4ZYDTT5mloOm+hI4O8tEZ5
adUj87M2veqDva00bLKj75bJBTqlybdygFsrWw1rPwkTo2z0971WPFYxYIqGi0utH+Bx7J0KhI/v
Ba4XVqh4tOrCcvRvM+OEhTjqJLWjaktPtQ4qyOuE/Ivb+ebOAfJzA1HxUZltxv1CItue8w+w9Nc6
gWwJjygn+LoePBtRmyh5cEzy1KqFRxFaIDdmPp46jeyBoXtfgjMIFGaVpddPbqsC3e+q49jGyQZY
xm7svBN2IVBfiEXEygBUx2JMfxyvaWa8VdNw1PX2xCoV2eJgH3v04OqUAATV61hvubrn1Rl5lJMZ
BTrL2TolcqJtS6PZKQM+6OlwL42TcmzBAqnggNd5uE0rlriNo72psdYuMrO+SnkzEeeKeRjwf1Nh
ZpaAnio72Dfk0oi5Pat60xwUzGKjwB7XUtM4q3rKl44ecLWElwRlhqXPXJ9XG2SVdmAmeZTHsgq/
v/iamNiJeYOG47T05hvtc6zHL00VTFz96qYv+V30EPNC/NbX5lR/9TWCkFE00+kjMmgaHk9qbvtL
HYkyIgxkbA3+zV3VrQE+McPeRE30yO9/Z71UReWsfOIFhGkJ+teOvJB6tlWG/zbUw12tWm9F0lzt
sb4nC+Et1UhCJ9/COMtBUar02A7oyozeIY8q4Rps6kCysTywF206lWz5ZbLOlqftEUp7UbzeXpYZ
OLE5m5U10PPZqSUrbHd23WAi/nAzauPG4g7K/HyTMnF7pvRZa8PviJtlRJ7LYZPLwNqgvwfVW2bV
V3ymiEZn+anU14rHk5M5HXVlZ5vqHerH2Ysa22DTB7e1QyB1sl7gywDvtJjtZ6QRgJ2nvFrqGwlN
2w0m5zgASVtlCtIIQK/DUgbT6wQ3gzEpiygMjkUu4VqppQcTtlqclemmGQ3ZBTZnsLrol21mbpR+
8FEbK0osWMo7lYFRWOP2j/Wbik2pD6MTd8cA4rVTNszwm7GI3oK8nEWnmp2WSXxvXDl1kygOy1s2
YbMH2tg/KVPg7IlsLIca73HbCBV3sLKHoKjOWosRBDLVfIxw1adgXW2i5fC9jaMZsxUqSZcvw1HG
uEqLD2jqXYB/I/o3FGSsBpIYA+ZOIKc2ZSMVbl+cmklW9lnarftM8ldlzKKsqLd5prBuJSYcZiG/
3pC5djAdw5QJyAvKzJWL5sa3MW73ZWwXQBwpjlS7TiJBV+4+J0PlVl3NEqDxz5LCor/P8lefhF4Z
YUbp+FK4kkb12WzKky4329RJRrdRWO8mTWwSD9IgCyUosnj9ufG1l0Lf+xqzJj6BFumw7w4Yh1w3
oLl3zhseKc8Ev/TSfiKDshmwgYPTstfYlAY+y4jBV08QVk5BL5/CvgXtoewKP0nXCuEBMzXPg+rM
UB6Wo0WJkeII1rWo1Gs9hA8gLFmOokNlNB1Ejcy8zSbt3tOiO505ZW1b7Saupo1TKDceT3LIoss2
J0GGNaUbRUQjceyMwmqhloO2AkZJyfZZ7BTgYuqUqDlc7jAPNmOnrK2mYVVCsNHBs2BRSMlBH6pX
L+pe45pcRTQtlPIuKduWmwbKn5d/VgPzNRyMt7bL0etXV5qcFBvE78mXjQgrlOzazeCFkCwJ+yKr
CJ5JJy2fHgLDeoqsYSur2q4MWKpKjXpAfge6hw5Gp+WBaNR2uzh8V3TJLeWCBwbSEJ2jr42SJ6zc
v1QZsoHxi67p+LDFO4K6F9MiEpc0+XXynFU1TvomaJRHBx/WsnS+BO2MiA+Dg9QDpABohwtEOhyM
FN/TXCXAndqPMipurZefEDzqQF5192VHLKbxIcPmlnmEOIahnVfcpRAZFs40HrLWWYWTgYsSXciY
HDR0Ukiz2mvDru40I32uarzKJNlCax9Amtw9ODrhZc2BVmDY932jsGAzVky5ZKDRSACGqz/GGHRC
N0FezNCq50xuVxIo1RLX0CFUT6Zi4RmKbmBEzL0tvO38yCMvcJ2y2FjoQQY3HaqPVxqXUqtvjWqw
l+Qa2XZjWreQSu2ctGbtZmB6ehvk49Ds1ZZssE86pZK+oeSA1SOx1UVfoSAJLlW1+Gl78uVJorAv
tXaE4JkbQ6XguTZtWqV9SmVCYKgizYz0jQSxu3ZMFiUsFHvYKnMaED2pENkJ2R8JDrD69eqvpa2s
20o/tJaFHkqBM2TMnI2ghZUT0GybY1/ozVHJw/ZIAGIirddLW+Aj/aKWimGX1npxF+lSfMe2en4t
KvIa/iM6RTw2TQ8tSC/wlWVlyPXmRzMdpaFzsTUsT6IKOAB5CEP/8jFI1PsR87g9uMZUF3fEYco7
4GL3hYx4h6jSsHe9LR15+95h7pVgYLrm0warj4EIpMPS71VpJ/oBth4uQ4l9/TyqOMAt2QYQKklb
88lEXW3WzRKEnYGMy991SWgvFUR9TqIH2l0jaJeIgLYR9yd96H4c2NtdbD3rb/6o11kbIKXTk9D6
u79SmqhY6AfypOrtR3WCtdqtD8JIDCrqk3zEeiowzuxF1oVaeucIT8+H0gM4lRd9cyOKppPHswfc
5IZD1D44lZ/s1ZJYYub3LU+Oxr7ggbBMoN80y8wajr3M5CtOHSunXvqA9XaiGCVOtIHYoK/eB/a9
/oBXIUGz+W2rBNW5WHnvKt7KdoorWRf9KN6pD7FsnDzbJyBB974t0y3baWkpiiHM02PvqI9pKfE5
ZPmklUp9L8ZROJNQRlUexEBGBqivzBxvLVqbyFiOYHph1ST5RRyMpKzWccWthVRWECxbM0frok/r
pWgG0ZxfeMNwW+HBzCw+90nDKQB1RVLrY5y4Hgf2A9mGIIW6bhotPBFiD9Z5PyRnUvAzcqAoLkjU
WavcD7u7GEnNVY2qwv1YlebSg33zwNqrWvq9mTw1RN+474z+Gkzo2VmJYX3OBiNbJFKbf9Wr4g1T
WeiSVXa1uyj9NhQZtMFIe80mgOyJnX9vBlYUKTkVMhz5spMLJo5JPnsDK5pFdSBaBSQ3RYVGNyPg
B1gTs9zp6D3lm4BcyBuJiL3WTOVrUlkXC4T/S9hHX+wsqJ5l9gSs3mrni0rudhFHybgOCx9rFEcp
L5jJo6uZWExBs+GyqPPjAkrlJLH46cryIhoUX7GYJLzCFUXRUIUEhyI/kVjuMNR7v8IfXBOI2UoU
m3mA3FJttxtsFPV+vgdezznwafJoRl/mwXKqLHktaQoqxHMfMb5DTnAzlEb3/lFFQ1Z77SaryWmJ
LmL8QZLB+XcB+f68BM8GI307dTF2kaRAT7gFpdu2NCIsQYvgyG0muY00RPeIGITLSjGar2ki3apG
0fvkiC+T7QXfy9R4BuDtXHtTtbFAbqDN9lZCVMUp91KWa3tL7e01m9eO+z9VyYtr3efe6z4bOVIu
geHCHuAHmuLpklmF+WUw1Xzp+/105yhhvnbMFLmdtO5uQPfbG1ybvRO2pvVKK2P5CURhhGBScC7l
+C6bVPVWK1KEFjSzJzVBLrCNg/KWC4dEkZ/HtzFbp42G1sIxjvVk05aopCQZCa407sdjbGjNRstA
FWQ6yf9WV9Kj0o7qBmUb/6g4qrnhRrEOcQwRIGfC5S67yQCdbAqo/VvNiIILqxGWdIplfvOTG3Ql
zNeGffiibvzxTnQNjUkiKvN316Gr/+iqQXO+k/H43nSNwezbxvegp6ID3meb3kPbFLVlwhmijoDn
piuLPnB77EJXRSWT9fP6S6rWOCtH3uSq4dRfxAF7WWupISexFkVl7qd0MHF9rTA2BVMbxt0RsWxU
ffydGpbD+3lBRFDZVr3qhiT464SbH0JVRPrB+p+bwkH2Bp4Su0F7m+OiAsayhwwML+GioSq8ArQz
uKKuz23vwuoejD6Km+SE6CfqrF5b9SPyTKLUB156i0TZVpTEQPDTnG2Eex5wZsYQB0M3PIybuYc+
6sBzVqRyTXXX/uxH/mOlIm13ElWFY2dIulXbvMJCfUiSZiWrPegKAijNWop0fjvsIAMXNiJ8TGmK
iWWp9cnisQAQYK4kNhkv38t1WSHARxz3vacoIpxPqGk+fAwhGnLDb04mKXU0p21kYPr6pHijvBWB
+0xK+BBcmP+PSt8w5a2kEOIXJ4qO4iAa4KGSDp5PnqYC+HjsmDt/3oCWQaXddsR/Tn5aAmtBNfAr
UcOaJI+Rn9UCoQpjgo+TtyQcNSt7y9TcuYQ+xBunJJ4u6lPLuUfuQ7535uVuWUKLkYKW/lm+zwtU
oYwRt2lvzEpX1LcBO6K+La5kcSzEiQbsVSNSl6mB5awS9NK+triaFuJlM+Jcmg0dUuaGtBdVVRTT
KsrvL0XtR3vnQFxLUun7H/Wi+EedodrKLi1jt7eJoeJ7Ne4DdfxxkOX6ErZ810kHL54GlvFZiSAf
yEVcfCVp92rohfksWdlToyjNTjc1fWMrUeA6qYbqBxrwT3qukD6D4ZGpNvOpr6DLVCXhFcdLTI2Z
MEFlSG6tjXsblS1vjLQVqHDmv2y4HcsyfRsLRD3bWv3sG7UMgjS32bH30k1/3apKh6yoTOp+Ifea
v/XSjK11A7XLVtPnwlG+4E8u3SGYne8zFZnB0JoAJAztukyL5NrJJNFGKVHWEhSur6a3ZIDUba9d
5Rc3SlklaxmC2C5v/fTJHscdwcjsWem1HNaT5+3ToIvuPN3/Lt5uUm1+wXLIT1aedreeT5ZhmE+Y
PwcISnJaEdjAzPT1DXKSLxGSpEdx0LKhPZZ6C7zWsJE4kNillwAkj5oa6sNC9IHLOb8Epg0HTt//
KP4cQnRPi+Kapkm+/Rg60YAF61LXuG0JNWAYph26Lc6tKGUxBDSrQ/ZeFKMKFAvw1F1v17cWCcFm
VxMBAR0mh8u8lKrr2JFXjTK9/GJN5K3DIamf8yS9AvPov2HRfGxZj77VnQklK/NxsM+nRW5DE1hI
bOTncLTjw29JBxAytq/PdPsUnngDT3kWl8utEoU5VSkWIdbSG1H8aIgTKcUHGZxlR7j7FD5JHTbi
GoLUB9sMSmddF0B8+8Gsd4HW3oiSOIguxtxPFMuZXaT3PvGyxrqEgyztMhteVwpLnV16h4iCCvlq
Fc7Nok8lefIySYiJVoZBHx6r39jSSzfvp6hKsqxU3zi9d+Z3ulVwljAqw7pAGGKQn+/xfn7vpRVX
Fu9RAynYD0XTr5cNOOw7P06zO2/ecoRyBVbnZ51dt80qJgQGdAdJOJgr6rmSbftQqlF1gMtyZU9s
PMjQqtAbM89FbSEpG4Ent7gQD6LRQNV+BQ6k2MoFOMGm04pNZoF3TRrNfwy93HKLDnEENRrgUUHv
xDyng+o2pObDlICycXJfeluTX/Peso4lqVY1xkPKWC4A2fgwGFqwKqIEAhFIgXuime7AWGfN0Iz7
qfIInFoqO0xIduzNEXXX9CZaiFZLI9M5NpZ3ID2PwGgYJrdFbVa3Fog1UuhV+FJa6U2VRcZTpRUW
nAofOZApDa+FRABh7mD9fia51Jqguh28gBd5P9NkxloWY62eyS0RcbfK5KFPYCgh4BleIs9DN0pp
clIkibXpR1PdRzwjgMOkLRntKD8wvzWbMZWtW53/j2vFsXbJE+zvQlmyHoZZsgg93kVZ6vambr1p
XKSzB0NrjcqRVGdC4BLVrbkqA8F/LObDe7+m0nO8LaQfZ4iWZhxxSO51DwtCyO3kuF0Qie2dqbXB
fWGiWREi9OaKojjQQbfM9o6V/cwCQnjoo4Ooo4OiEw4kAtLvPKfVcabt/L2ZJdWxD/rUjdOkeVLD
6Jv4qRXte2j0wWvEtUowfcToYj7HRqpor8/nJBYxhSrS66dJm9MHvfemZ+/nZE6iLFQ7/XFOaYJL
iZNsD6XK2SvN6OxJeZLf6lUSEmWU+euYZ0OFGzZNmWj68yWLYG0lteE6Gcq0xaRAh8eHq+6i5tuj
8oyP+ugjwrAwZJtjNld8HJokxAAY1OvDBJHWbQcc1+tw0A55psZuaETSFZL8qecqfDXC7qzXvXaF
t5CRFq//rauXtiexdNWD4Vw44Y+uf4yqTzIe63kZE0Z8VqtMe5S9qnjwu18KYfesdKb63qI4v7T8
eU7hFP2mrjxAKFPZ4SxeywPPWBj/JERl3RUvYwVBgHA+FE6EwqR9ktHt2lfxvF8TLzM0aCU8VX+v
FWWU4aubSSNk7YzSTWb4eygj+iYhVXxDVl66EfUQ3wmeikolHWx0kefeJP2cbCF6tabSGlvRoRa1
4qU4lLZBrsxqo0WBcsaP/qJlVPyvrVMF+5F5/uxza2yTgcCckpbZ2cuU7CxesQp9akim3nzUD56v
bG2NxL049fe+oE1/9G3Q7l2gcdAiO2z7R3EwEPrkOkp11ypTtEuaFu63ePnRpx5Jd/zZRzSbsoFY
S4exTAjM0H+QEH/fZ1kjE5+eX6oSiC/xShxqn2cX8KRg8VHXqfZYHj/KsTnF6yhFx0ycDMURpaY/
xiFcSZKmrk2mK5sc2S9jsHCyltk4yOBrCrhayPV1TnhGyCA7+3KQnctktOCIe9rKGdX014Zt0yHg
91FbaJq1ItOqrcSJ4oC0cnaut9XcU1TUPfgwkyXHBp5GitPMdSLdeMQMoVyIIlSmfFNrKC2JoqpD
GZXgah5EMTTDFQ9I9aFwVPUcp/qDqO5DtFsbHQ+5aMzGa62Q6mULYe1Eq2TIJ5w0pwtG2fp9nU3v
QzuJ3u77qC3QU+IkMh6ji64Q+9H5YykJaoK5IWm3Pb5KV9XDmeTfP60+f1qWYcGaTNJw/fi0YsiY
T5vWCDSXsPQ3Qgk95XGxbnIfXPQslv6ujj7rqX8UyzqAieYAoRGtomEaEmZ2UU7k7EuiJNlWlMa0
3DNVQvFJFNeJWOtCCwzDM9puw6omnu0OtTUCZQrSpYdQwW3OUgjrJM8g/VAhnyV6v59oaQHY6dKe
fT3CsyHV4Rm8mc/Wor/E+F8cEJDft9JgX2WVtx+dAdaR45zLLn6s5+rMgWdTxaTTmza2r0OjRUsC
8eFBtDZmhCfGGD/5CujpRsdiZ+gl+1pBGltnVTSsxVmq2hOObKPo1pES52mKDuItbamTDyi9kgGc
38qLIhK5VSZtRHGMxy8TvrNoWNXFQ+17rnhLpyE3pkw4X7ddoj7psMbi0D42iUbGQ5YhF2NkdcQp
2zr2pUHuJVJMD1yofj+OiY7c0M/mQQLD8HHKNE0jkygS+waPVs2AdRJ0937QdvcYLRE6TACHej5F
JG8wkOnH548eSus99pGWHEV/XE/qjdZBtBTFah5wzuLOY4lz+io1lmiKOBtHMzZNO1anIYNvzwIA
qH0lcbfKiGS2mum/Bpc26PJXPJxScIL+7DWgw7adGhuifx89Gmb94mhS9hp7KvAXs/ysqUbpNigT
HohGmsdiUko8kBzraySVK9G1tMnzqb1s300J3nCjHPIkMar+biqcbiHez4SkmHRm+ewVQBWlcmAx
JsXGvoZU6eahaV8BDhxF1yZSv3S2DAdRNRU+FBEd8R1yry+XFvuov79DzB7q/TvkKWsq8R0qWEOP
YVa+AN/t1l4Z6+tEjqct4IB0pSLs8SiKXRVnKzWQ1Ue9qX+0To6v/VKUY7XckjRK17CdyZNoUvQk
45O+kke5ugUM3+9KJa63yCajIyqFycpCN+/zOHZXIND6d7ve14k0vTUl0wQi5BGEcs6eHK+6rYln
5i2CC72WPfdpGWzQy0qRv0v64kBkDsuo+dUfxRaRZ2yG9WbJPoDeZdmPsCOwgfaa1LxNFM31Bik8
kDaylwlxV1fUl7YKFgiic3bQjNzNmx7LCL/lDM0JMX5xBvt9gH6nWTquWspsr2dZ8kHXwYLOpTLy
QfHk1fje2FWB4lZVhyLB3CC6iFanU/M9CQRU9CMSVCiBrZPKN4468c2jOR9EMUh6cz9hLilKol70
UFLyRyR9LJSpswjq+3xun+NxFBjpOsD1ZikE2GG6PhYI/d+HPoDJWgFnIYTQral+NB07viedHrzX
F4m1bBW1/oraBmzz7hW1cZ5hwF8ufqF7Wx/poI0dJNl93JPkaCS5e9V6eYkAdPsso9q0QsZRuUU6
FQe0NgnXQynVT5WsPPpV3COpg1HWmDlXI8JDJVKs+NAWZY8HiDai2j/6Z/YYkLEz/wKtvD9oamNe
jPmgq+AWjfwyRqE5K4q1RyCYe/h/YC0rPa526sSy4qN/W9fhWm7Ysok6cVoXgMIfwzbdiKJokMPq
Ddl64+ajmwWSyqrz9AR507wkpVef7E5afnRAWYalWTR++xim1qxy00yQ+sRJoqFtw2EVJ4EH5YKB
RJ3SZANm12G6E8Uu98x1FhagIWS8cRzfuNps6fa9AwhAFOtxDFyUauStKFpx/tiQ7jpDpvLuYaiv
66Y1rsXoQ2Bz7pQh0o+kLpDg9+XvwLDkTVQVbGlEnTiEYVYf4FxBW6avPOXa2puqYtd02RewwFDP
HU9dKbId3fVjZpx19aUltgBxBruKHTJmUF7nxrzK4ztZD+WVTHbIFXXvDV7xRRtVZS9KSCkaZyd7
Ed1FTWgo8o5F66/jREkug4poJLeyug4iaVN/8eFQvY/B5gK4djl9gfxiLyuHzHRE6l+ZJ6AQvdf7
j5LnvZfEXDWgcvHR1v1W+nmemOR+9hTnkXPq79WeXPU8Af7s+f5+c9ssuPO/nOcMPuhHv9/5/Rgf
YTbGRyP27tp07LbIscTHj3rx6r2uHEiY9SAb6P5RnVXM9AtRrqfuW+IDzMef4eilRn4Ur8ShLkc0
VdSkxUDs7wZPkcPhl7Juhdtc9tObqMeH8n2YjxG6WhpdJZq1++bxxUGMxaKgW3z6x3/963++Df/t
v+XnPBn9PPsHbMVzjp5W/dcnU/n0j+K9evf61ycLdKNjOrqtarIMidRQTNq/Pd+FmU9v5f9kchN4
0VA43+RINcyvgzfAV5i3Xt2qKhv50QDX/ThCQOO12KwRF3OGk2rGMMWBXnzx5iVzMC+j03lBDc3s
wSH0dxOLtXamdh0PGOC1oos42GlpL7MKvG+5kMLeYaGCSUCy9qNYv60mQ3s/pJNyqzO13pAb5n+N
WpJ+Cyq/2EiK3y4++okGcm4YaOYhkslFSFDUyLZlZvdHI0uHo3il/Xw190A5JWMZB+40YGty9FRl
14RtfilCoLSePv5ScjJ5ZwTOuP7P/3lN/e0/b+i2Iyu4y1iaxg8AL8T+/T+PtOGAgYkRY9ZVyaRi
IQwP3RRsCsCaOwh11l0/9WipjVX6rW/jc5fo1dNHD0/SJ3doVQQ+fK+4GVUSsOEwJPkSG8EXREb8
w6jlwb0hp7gNz62iKA4ghF9GjMkOgS4H9x/nZz3acctYUV7kfv+fv66q/9vX1WXNtlTTRncJiYy5
/ZcLLfXUdGx90982LTMWevDLfuy6wG0TxTmCo0ajmqxINR/iya9Por4DdJMZCTkU9oDjDYvN8SYH
jLnQfFUD4kNOmWAnE+Av5Y92kdrAQEB8k//67Z6pxT30LS/GKvSD5o/ivzZv+e1z+lb/z3zWz16/
n/Ovhzzl7z92OYbfqrwm/fxnr9/G5d1/fLrVc/P8W8HNmrAZL+1bNd691W3S/H3vzz3/fxv/8SZG
eRiLt78+fctbcmmMhrhH9ulH0zxXqKb8y08+j/+jcf5P/PXJrfvnBujav53y9lw3f33S1H8qGr++
rGsW4HtLcT79o38TLfI/gcIqsqORdbRRLOZGyRDMCv76JKnGP+lpGjKXjWHops1NUkPuEG3WPzXF
kh0beJBhaJaifPr7y/+Y+N5/tf99IjRU47cL1FZscjq2hYq/qjKqIfMBf71Ard6YEimGa1LXNohD
fyII3PNR/i91Z7YkJ7J16SeiDAec4ZYIYo7MjIwcdYOlUhLzPPP0/0dVtZmUUkt9+tx02zErO1MV
ggD37Xuv9a2NlcfPYN/awxiwrrvGWF6UsbuoJttBmUw9yXPRjWmhgh8pP10D5tu6WiIga+pqyuyQ
xixGHBsNtB+05MAq9ecsnf2jYuSrtqrCwxRda6kosFRn/djeTsHouyqzNfLMqTO1edjgChhJY040
pg8Zo+8OWmbufCqUG7VDnwVj3Tj5Ehuy39dEUItxaxY5gdbp/TSRhKRMVn7sweuOY1/sZd9dpGmd
/WaeNmqXIGRaEeB3O6qORpxP7fqW8ybCwktX0K+Zas/+04x0whnn8cbQVXfUI3xnuD2AxRWoiRvY
QjCu4KGC7Zx1whm0gvoDcKIxaIdqNN7GhKOwZuiJV8OTP/z9l6bvpgOGWHjXffOVeSp+hF5fIa4o
VuqEpLOV4MUEYZn+aOI/1cFcRnQq0MEG+5xUAGzCTndw1Jr2fJ7CT5C5vbbjEH5OSFauLhAhRQkE
omIqg3WRtc2uUwRRtCYJR+WMtzs2R/UhFfcIjwSgMtSmDQp3rOdI9GjBpu8pPpKTHvlbIapyV/uN
xfF6qFdwBLS1E1YKRiMFX08T57dKE8CRVRpEkrGf7JtG3MoCvAiugANYTAZQgMBT+6Z0aoxC0qEz
17bwxqCAtTI8aFpS7fOhfiDNstoKQlRZEs2EpMiyOOfLX0YODPrcw1UMwEUjNHf5jL6SMluDj3qA
aYIpEkLCFumwijDCjra2QlXLIddH33uxTYI3rX6j8EjPxOImmwxNa5WXKKDDJN3LVk5b/Nb5WoCW
FLquXgofcpVQus9mi6SyTq9WnKxFYQivybVyLcEc+CX8pygqsPji+Stp70dNGmxAKmI9KLurzc+X
4YSy526NO23cIOpDzIOO52xpoKii9Gvo1NWL6PHpxKX9GDuZeVgMiU8SrGdXD+Yr8MCVuvxTawt7
kWmj00PXf+84uNNbGqa9lO8iB0Pjm/ZJc6b4hsxbFP+x1u19DDuehoiv483JRHFfpcvrznh0LSEz
rutWv2kavHNMNXacibeKFvQPfd5s0jC2t0N8R7On2ZDP1L+WWr3FITLfwJ49DPN41VnB3F5tvwh1
fOyV+hzK2vRanUebRIdiQkUzVhMmJEc+j+Cf1tKeJxjMKiFCHQhbSDkrdp+jQyYcmxu2Z73JjgU8
dN7Z2IuKtkZuH1n7QdfR2OEzUrCBSV2dzqTtxKvcMonFgKq3ri1Df+tDDG1JH33JjZKFKJf7YGoQ
aoJMUOG37OYEYbDuL7RgxrudvMvq/OwoBT1PFhYyHlf0qANIqMjiKhvI1Khf5sYvicp4rJHEgzAF
z9TrUb1zYvPr1Be6q+D2PWhRx3gSPEnSEqw92erTbBTvIlNrz5LKvC5xMW4zaFIRXSWiYyfraTUs
sLgxmpiEZ2Qzjo75iMxisSd9EoaBvdseHpIiwZjYWHRWYcRSRa1hGOpUVc8FYUVapZhrfxi0K1hW
NNOD/zIUKIfKEtOKL/N73bL5yKTBABhRQyFQvqaZurVETFMHNPgO4yp1bpftQ7v6pjmpduvo0E1k
kK7NxvZ3XNmd8lmu21DGa6xxzzqRAZHfAODga1l16dzuyRx5GErVs0oDaQ/qBUag/lEocoCApGVe
Dl8E+BFRrSjY4YQlR6lHuxh+94YW2s4xSkTMtuBIUoLhcyBtHxvxbHWhf4ibu6xg9lPCqd93DPNV
ezEdxHgHsHmbeVOftayLD63dXXv6CXtTmREc2WfG0wh52oR3DNVly4BgVRY4tpBijxjXAVynloy9
OfR6EwmSQ9TWBobsC0lQKOiFj6DdBuuI/vg1Rnzr2aTl8Rl8o2Y94WhjjxIBKRHoY42KrMoJWx0h
filxjma4FmJM3JnCatfEm2yDUkTgao8+h2Q9raLSzla5ra6bMiKoITvAarB3gVproJsrNl4838gK
CMEs8ULa6SJH4VBddOEexnF/qxY9RlkrLi9mPKH5prAdnCE7xu3i3UWJs2l9soXUJFxX0iguhhG9
NGpHcmdqq7sBCVqegTJGhGhvqgaMQsLify1tjlt5Tei21W2ykcgtcgXAPnU3uQXxo88VZ9cV67ki
C7WoYYlRzFRYRrEFMSANgQo5tvIeCgzqtKKHy99/8aHBO0m9kUz81abuMULDMzHGxZqIUFvHELLT
Uxue3kwRoQWaG9TWvo8D4Y4glOhpRFT44NM67aSVBSyCob9Im6Nl7vfpXvF9YgWDgFftW8nq6HZk
hW+SQrwliQnEFOal7W/ROjcrCvPPeH/xGjn6SyJhAEmf+PHcgHT3N1w8TE1nHds5pLlxE83mS0Yh
sWkd7OoNEQvuAGHHgRC0Z0iMJNowkV0DHHeabs0wjL39b+77LJmERBzrTCZybkfTC+9MMfxfFOD/
TW39Q8n+/1MFblq/LcCDqWy/r76X//u/xbf5Fz5T2wQHIBwHPDFl9D/Ft2b8hZGNT4zwAR3Wr6Qq
/rf41sVfpiUsGgOGkKruqLQG/q29NfEXQEdE/45uIU+ncP5PSu+lsP6uBcG4TFgah2HDtDgc2taH
FoRM/VIFAUWx6aEMPM4uNtLV9Nxuv3sav2h1LOfpHy5j6Rw/TFUDeWWxpnw4gEa9tLMAAceqKafP
Mtb1k0jCRyqSC9aVx9oxnHtyd5I/NFj+dNXl1PHdsReHPBqCmasOgWOforLCt0v53Zj7NlE7t8yN
L0oWKf98Ij8cUb9v6/x4luGY9eFePzxScqLNwR64ao0JhDwoAGm+0kzrTgNA9vvH+uO5/t9LWRyd
pGbYvBO8dN/fIIFozayq+JGSOYcxRmLSsMmQUd7//jK/uiNL8MrRpVKlaXx4jkRdEcVk0PSUQWZ9
DjWdWMcxz3Zz1nVvv7/Ur34yDoHckKPSGHM49n5/R7YcdKnm9DyHuUa44sc+Hm8i4Z7zrhu80h/H
kwm2+1zG0/Tp95f+1cNkP1H1pUXCSXjp1n33tsxRgpxRr0EM+QObQEjIMjML5/D7qyw/yYcvgfcf
j4sgLsIxLP3Hq5hWAArMsOLVPF2V5EExX+B0XCb98feX+cVPZtHkkpLjOQdr48PN0GRq9L7nMj6i
cHGcqyetuv53l1h6bN89r0wB5E2eLHfCYU5CRdYx9RhQT/67y3x4YGVXGlHncCdTfTM5+M/tiMNw
+YerfPzx6QTqQl8s36phqrQ2fryZmEYfbVU9WeHeejEnZ1NhHf39jSzf/fe//HIJPlMTLTMsILbp
Hy8xppPICQBAu42enSaCshHpSPGZ4wSMneIP79nHhf3vqyHO1Ayhq7oqlw/tu1+HKIQuiXOVb1bC
5wpzmFoZ+d/fKIHFiSmB5sU0Nfc94hr4yF0QXX5/t7+6vuQ0SIPIkvzlwwPNykZTp65JVgo0V9Aq
b8J22n3GoFqsGsBfQdrsTCtu1r+/7Mf1Y7ltuaxVS3PdkB/f+1YtRdtELcyYOnVMV28hVQAAVYw3
gYIMElI8yj3BGKvQNoroDxf/+NEtF18kNtJiJ7XZ6n985hZzcr+PRcKsOvUqAfkmqtStZvun39/k
r94khxWSJdKQOhXfj9cRztw7HOBYqawSkFsS62VxUIqmf28sAQiOZn4YbX5/zV88WAnQiQVSCLrI
5ocOXYuLEMwPgleEnjXNscTHBTPCLsu3taHQywgqJK/uKI2oXM0JB2rv93+AjwsnD1ey9ximxuOl
ivjwcKWlZyD+yhzbagpLtQlDiLkpbsoRW25f3DcdZii3UCtYq7+/8i/WBtu2uXm6LoJK6cOtx0QQ
iS5jBVrmirdBNxWeo5XN/j+/CudLBj3SWD7aD/e3GPvJstTildZ1rhq9heG331/gF2+nTcPWdDQm
TdpPPdZOtaNUBQ61mjlvbPDptHwYI8RFbTL+8MR+8YI6qkW5Z/HY6G58qEuUQXSlOioxGK1BObe6
0iS7Ieyat1lHor2JC635Q4ny6yuyqOoUKbbxsUSZkwKOV44xJikqbR3qAd7AYqZ/28M2TbO6+8Pn
8It3gq/PXBYb/iUown9YXjG01roPt2AVa2iW04Ko3jpr/uNX3lA1wKG01w3H5if78SLCT2xj7qYY
Km4HjW4zK8TjOvc+Q7s2l3+42M93BOyZHZApgDAowD685VAOF+lIQQR8IK+6Yd77qOZ//wb+/CNx
CXzs0uBjcsBD/3g/cz00Y1fl8aq1fTdD5DpqCV8sTKPsT6X/z3fDFqCZjFYX/hO/0Y+XqgR5gMkU
0Lo0IDvDfxC0xJIqMP5wSz8ti1QLuvF3AS6pw50PX6069pVVRMCwixkbhDsI7XPidw1SmmQ/JMNa
dw7GYCnvv3+QYvnlf6glDJNVUNdUSgrH/GkHSIikyCcF6K+S3/btJcz1QyFAd/eQsHv/pKXIUsxP
qTb/YVdnrvOLC0s+aUmVTMX04ZWEQNBNY86FrfI1bG5TnyaXWR794LHC6EuCcdJcUqUiYeZP0/Jl
SPXTPduaI5hHUdT+9PaY2qLkdCB2lOt4PyMII8Dnm3+IdpF7O7pfiZrFpP1eu4dy5fxhbf5p7+Fx
L0szn4fh6I714WvvfdJR2PpJnIHvbI/6LkMaV1Yhsgcu5jTb3/+8P728Hy73obIus9AmNQQMRldq
eJ9iMJbRH1ZoYesfbkrXdMaB7GuAg+xlU/jw6g5paIyyXOZSgiA3s9Jmsa4iOO+r2FB7i4kUTxzY
QKw6m3acZ9VLS3PJR9AGmMwgZNlo66bVJQolkFLOGqiOH7gj7I/5XlbK564yDiRuVJ5mtcGXQgeF
EQVWt6szYZ1NGCw0dS0QTHlcEeExmG5rmIAubJT0Qa1/yZSJ6ZE5vdFQfyQCkh6ouuayr2Zvb8Gx
+zNBKxpw78GbDNjoE7wcg3W4jFZKqV0S4ltJs3I+mw25r6gW9AZwrZJ4jMhpBSeqW9ZbKUs6lTBp
is6zagfR8A4VTQVSRmYJOJnKC63iiM4VUqnymBlX0ee7AVulQaKNFEynLU9jekPsiFDBwzLJCmts
JYaysWESmaZ6ThSCHbSMsCnm7ZhjixHIBGPWRSswHI3KvCnscOdbTwQOnCZZnIYJsdPAVHMCMZvK
DKdDBxBI4p0seh0LSRSDiM92qc5/SQiJimm6AXZIVbENMFNOTX+TNzuIwQfpP7Tme6SE0FDiR0Wx
zH3RjO/OKN8lOz/Eu0tmj1sFKnhkaNAHyAAL6vpkhaSCRYQ5m/EVOumzMNFt+wRtLXhl8GgauXDI
PayWBAEHtwogagUqB3jjrbmA6yXdayy1puoffMjmNFRPevkNErMXOSUFcZ5uDCe7DHoLNNAAvAOU
uQYYM8PHaQ+V1q0q+Ei+mLDytswdV2O6X/J9e5cGNtgNzyCKy3kMJezte1LAMgTN1dkxD6QO69xD
PAExJJGIStR39S5B4XaTQQGq3kLyNuzBC6cTgNAI+jwZIiQE4O6NN51ieI1RrQkvdetii/XO7U2J
Q/A5j77gncduBfazJK3HAmQr4geMNweDDDk1J6PTSrahBMoXPStJ/2xlYlVW8OZo1NpZCAD0VPs0
xt003pJniBXNMvZjcJibh7qG2W4ydB7dPMfX+ADj81iapEU0L4V6GaVY81yF8Q0Dtus75UppDgbv
gk3A2SldSK1x+AiCcTXK86zcGc6uLe/9MEQrf5F94cr6zuru0/m2qySCT2WTQs0PiQZYRz1CkPGs
m/KgmQqBC4/x+G0GtRinIFbE57ncp/68ZkqkkUZdMesGc1rKa9JDN4dZ7xFl5o3RY9xbG4N4Y+0R
3Egx7JtxfACth7XPj6DkkvrkzdNDXSYIkRDOa+cs2A+cep36mcgT1yetQfO7gwj6W2ExS25xzNmA
lOM43/fZZojBA0z7NHr1SQJQZ2ivezU+2O1dRPO79h9H9Rjany3tOuhviiBMISZeZDlZG0fWas6f
jfNcdBuuj919tG9FrLtdfTK7fh2yT0n+k3oKS5zn/DL2ittxE7lHNBp32yzexMYDoFv5kJJoHL71
ci2dc9bejNqB5hSWdrdCt8UXPsqT0YBn6b+qcCKgTBFiJxz/nXSZ20pOX/OSyYBqP2HpAjpTmBvC
nOdN2vUrWjWetJv+bqIF5dUAAbe+SoxOqxNZZVQAtPigx7q7wXmLecF0K61Zp4C8epCEkigjGZFW
SWLduK0y8qJIZOtAunfElBmBf5AhBBd79C+MG2+ztLrVUr44wD6XWSMbPXTIRAKvrUWgMpc/sBma
8JSsw5BPB302TkloPppQyEKVqRxaxpU2CnowwVZteSMLZVP39ZtRjmhu5YEFhZCXCqn7p06THuez
fZNjBW9uCl+9TTscQMT3xhuNX74g0ba7NSCJji7NMBoEgaPzfj/U4p4Rkd2dhnBnRZmL5Wyl157a
b1LnscTcMhwZ/WTpBhq73NSXcWRaU3iYDXP/omUs0wm8qncBJ61NSGU550QpD5iqLnb9VHdw9nbJ
WxFvpgxnAbg8stVoe+OqtrTDrAEzZa9Kwe2NUEFXxFzkwc08HHnV7GKHlESxjnWx6Uj3GRFHNwvV
MNjG2bQNiM2z7VczSj8HQXuV8DOD/mvLH6MUmtsHk6s11UVMw1nzs+3gTLc6GUhLZLorBw3Y2iiJ
frAm2hPRS5k1OEvVa2sA9MaAEwErkozK2LrC/rFLSMGaPCPudzauJLU6F8OLnjwlyasvLo1xNscv
JRhJc+v0TPq3/bLY3fUAVVgclf62Hx7HiZe8ImIrwQHFnMl+buQORJGTfoGDmDkh4atfOudi9O8+
0201fqhBijleFByT6FMkjikzqzCCpBu9BjZS/9WsuV0cuKg0eD2/heiL7W8meUaGx47mVn27qXwQ
Ls+cAkjEuFfxveo3SnPFsulKZAByUzA9Rn8+fKPS8s1iXdTVnRM8l+SvhbMKSvhpQJq4wFO14Ej3
npQH+5QXmFMMNkml6R/yfGxX4JBit7eSzymRic2Qr2sGmvAbaYKhneg4b1SVfh5AAYr+CTsK8ojm
1QzuJX/6oLPOuFD3qOG3dvVqxKknBuQBCWnW085SkX7Mh2KotmkBf2qfxNApsRaacOjI/GuLq8xi
JESDx9jnEQzjkyaDm2EU96Y4qs6bKm5144yrb92OciecEOzNY4U3qsvLtWJOt84QksQbPyIcu4s1
54goYz9Nl7ZlHb+KaOJXeXSs9gZ7zbacxNVQAYl34tOAIiNqZ2+qO5ZWc0+WNSst4RLVG6B28hfd
0SdA5DoazsrSbyHVrAhngOR8cIjfQA27ShmDdpO9ztIvvRzRSoS8V0Q65OcmeEV0TRyXTDelv6nQ
tWQdVVF2NRQNr3u0sapPwDpF+TjoZzN/8zPGzQSRRIBlS8QXqsI6Ehc3tYh2JvmIk/xsqbM3KA4/
fORRCrXZi999rmV/ovrdptVptjexch38V8IzGZ4T0QHqsGCeO0EdnFTjNlto4f0IWRRiwJQUF3Oa
DjFDVMWiusoG0EksQjMIjvCc+OVa7WHD6sSTp+OODtVBlAiDIIJKx1lN0LEjoyAIWl67xt8oJEi5
nInXRECiPK79T7U5gBbLqrWNl2bIBGma5npYahWeWEGJ0BiHVttP4mC06joZ3vRhdO0oOk6+3IZV
tpIlC8QkcLxWh3Ba5ERUu/TJCGpGAZ6/mrOFAiPrT5qU96HxZFdXBXwfZrONGOK12kWnyArua3vY
DqbxtQtfUt7D8jiT7jcpDsQVYzNF2lnxF3qlSrbeO96YvfTPyjisERGtx6b5FBeXYLCe0/DYzdUV
t9cRxw+bQOs1NZ58QdZBCNX7RQ8J2OmSFclS0EzN8jI2tiesiHXlMSSstVCaxynQN5qqvuXDV/zY
KztFN9Z5qvam6ZvQqu5DO/AiylGZtEcaMYdUxaf8kFqMsZEUJCP8H9WZOzdjFSVqbO07MkbD13+y
bUiVwNjvp+GtrzsCBk+q7+nsduT5iXUuo5piah6paThQzAp/Mq10NmXvA95rQ/OhG9jVpTkD3icV
D4hm4fAzowAIxtq+0pXqQWQiwJEwU12TPEuXDEnntgf0fxCJP22z1sL1qx/VItK82XEGGNOSSESZ
rWWFBs2krHBq7arO6tmOW3NthNE6mgwvMrNsy6lhQ/ToUzmlK6b2npblTwkPwwpVoAL9Pq/JfkmU
u6ZNb3ShtV6BH+/JjpxhR2oNLcDGVZnd59ppFLwglnLLa8iH2GoHa7TPfalt4zFwQ2W8q8gCqO34
VNtQr/KHoPsCbZye8ELV3bTR09Ac8vEcjxqHnA0GkXU7kwCVUMeeHY0zkqANkzODiosjCFY3KY1n
X4QP9sKYpFqr9bux84+zRhBA+DgXkl+gA6NIbHFJoFdQ3OMVvNbNm5RfQZf7aX8KRhIh8l0D+pKg
WYLbCMHjvN5bjyNJpoA6oFo0K7Md1mrD3mHf2Yq99nnLSoIl9KBctRPHDyi+Ge/T5Ox0s2fL4bRY
gtwo8J4H4yqbtAc+2Wd445swJghycJwLbPPbVDWoXRYoY/G5BlmNFJP1ixQXf9vFBPL6Nk8t8Gob
ugx60wV+DWAlJ0egic/kqaz6xF9NNHuVhIzZ7mQPnzLazcVItaLc6Va9tpzyjOs/ZhXte+LmAO6Z
5EKqnExA5AP6uRYqKN32lJnmrgS3l1UmSbGnKWHbu4VX64K31zMC3OLklgO4q4SAf+v3eqiPaDr2
EdETQxt4IQG7ehjsDVjDWZRs48DnOMNAxzSvSh/lAKlJUuxTjM5J/Ybr5LNwxJ1SEWrMyXtFjPe2
4J8OqmvDYu5lCW+AD5ZqnO/8BbNuZvNDnU/fAhX4+KOzZLYdNRvDLRzHRV8oT3lMqlTzBeYobyTn
0gIqbXgriO+1QufgkMfKUpEgsimt8xRwhoi2yzY/Bdc8vS8MFQcv4hXdjbEgGDkBSjaE7RXC0DK9
NYMXQ3uZh50Z3PXBhdAegGz9ltymdx85TUT5lwWhlxLjRzsprM+gTCHIqIRiba0S1Gm+D+YtbJYp
TlFmaWeDI0puwxjt6C9Ce5UDVJZolQU32KFG6OagugKSgHZkhpto/Jqlk/MM72VbhScbuVG9akCJ
Ry6GICn2GiQGC0bkXlCg6tVqosiT3b73QcYsiqp5m1rjWzbjZZszpeS02HiJQmBV9sKpoUDg2B56
YwvQqgZOA/EyP0/Wl5E3C1nS2q8vPU4ozeYxfStRDSPjdXWz5HEbXkBSF0FWK2fsYYodwu4uVrxY
2WOAXMS1Lugdjn7mxqnJPjj6jEFY6+xhPQcrf3qcfYEb9wuEv4rk5+7G919m5Yvob+ES2OHWmjZD
elNnjpsVbxYLcDPCsvuiFCsrwtJHdM78jJas4fxpUdqOxySP9pBk7fpO9W/auHObiXq8v2+7Z4Ui
mGH8UU2zI5PA+7iEz6etck6sOR2etlzl1dMAax7J9go161qJvirZlUBjN3WmA4LIGuY4jZgJw85i
KXuoVdZPaJNIoxr/02QSs0m6so4+hfkPks1lf5T0AYiMQD0N9DkN0db1nBjnVTQ/0kiZZ4gaSOMi
ZVoxojjnoj60yiGCuD1XOHdZtwZQZZAtr/gc5+QNkw2KMPBKxDQhvcv9ZqPAo4s5ITmczA3BZrsO
go0cLvF0N/CdDPZxJBKuGLEhUw9R/ZDHTe0uD2Om0aCnnse0n2X6DdKaY95TjRb3hR2j3W5UikK6
AiQxZ48DNv44Af+gIhKWkycjFldDcSv9oVQPslBXzYTbkAQly8C4F0D1sCWNDkypQ+WSmIomnjib
baCNXsxbHXfsxg0HHV14NA6N4rZ2DoDCzpp4T/yzXjWeCQ8+JCOux4hHzEhHOrXhJbn/XirtNwIu
scFme0UlY6GrAWzNryMqzjqJyCXJPaZKrNzmmobTjUIHX1W7VYLakD4NDQwCKnKO+iiCHRsk4VuC
0tdvbjpUhn313GoX1J1uFQT7tKg2cQQ18NzUzR3lGrc4ecTZr/UkuNYFykizOhIzRXsL36W+fC1y
1dgptBGSMbCvKpzkfJukE0H97zh1tIlCUpU724xPrapLbprEwSxqOqSa6kzWRdbSGxt8JrIjKVOf
O4fay9PQojcY1IP2ksK6e5UlcxFydaLZdgvR+w/C7gn7C7QKiqhdfYKCEyLgtmEL92+DFgrg1tlM
RPE8YnWdqkC9L3OUp+48FcSjNT2BpbM/K5/qvM3I50iWfYl7zu+mIBrYvcdI8Sb+HXNMvVf3jR4m
RwAps8lGruDTSiuj3iB7L+jQtfraGgvaHSbSG9eqSWLZIfejEwnR+ZN04vloJ5Z1RGc2YkZSg2qn
CzN9VKLRzPdNaJRX4qGKO7qzReEOeVTfNr7Z7XoGzfdwVMtDN4D6JsAGWSZMZ7TYMBM8oN3TE7F5
cFYrTX9sIDQ/DLbo3rMM9Fjn+KK7RgPLCdhIMdnk9eXJZzuIykMdluE90z7fXwfwtd7ISo/S3Rx2
1DUV9u6NilzfFUUmtm3E70pWLNXqukce7ekVvyIQHJuJcopA/dW0omY7N/Qdh4kZdFO0+YvZ9+pN
Q2zMHWFv/c7Xbfta9wZ1j6TVih8ToW1QSzJwUumPq1yX7aWQEWFCitJUrG6R+RrTRD2FJuY6uopZ
TmpuUzt0/CpiK6aQrYvpJqlVyOuHkA4sS5OaKz3oY2N4z+uJQ/HQ6UQ4ZG1EZ5wUy+Ip6o1e99QJ
8OPKibFHqLYfUbGl+iUFH3ZTTdl4l+la8ckGDNgQ7F2xfqVw2jOpOzRR28Hpzn0zy3hTzgPmtCZP
mmYNuaij7gzHzsuUgspIg1yWrbo474mKs1nYrLYV91UioF6ReqSRtGCXaw3XmlfWU3IxqZ0Onalg
FVX05FZVEotPf5pjtxhQZ/fgZVZkf7Yc+3A8B61Qr6o2VG9244ensI4t+vwYm+kXpOrw1FRzvQ0j
WQQrvBvqdqaHRZvVYGnOBrV78K0x9Qa1rj9ZA5oqgqpZMYbEHu/LJv97EwzrGwW2+JdRRkTTFvie
9Tx3FsFIgUm97HYx+DEhMbUkCGQsTCa0bbH1rbu64iBR5VoVbePFJs7YAk0ZMQwhB/0OdivZRm05
g+yAMRyu/YjwXXwKAeyoNOnx3GBBt8p9ZWnotDOrtlf9XC/XtGJCMyjmsvI1E33RXGWvZPkhyYaE
kzMFO2p34JQ6y3WmWZsCFUZJyqGdJd/yKu6rhyKcZAzcqm6a8xjO9viCHsHRXTDXne+B0U7sozmk
RvEgzEyvdyZxHZwq8Bsk5mkc2tnadOkUj6+RrjXDPkEdWXpWEXJUb5EUjdvQMKz7KsthBVmdTyVR
zXAX0QvAgD0QxVlyyg5IC9ogbLfbXUxrKL0R8RyCYAVuwTassUWsOXeYxVavQ5OeijqORgafvY7s
W6dPw8FDlYq3URkS1WGXbuv4bgggGUKd7QwrB1bNMAOlsUyiYpfIUHWOwE7u42GpbowAfQh+22Ig
qNimTiF2XTHGetdXgQNziaYHHtGIGGkniiwyYBaP2brrRh0mAZoCEuoDBP9uVJhABjSZpNVRL8OO
+R6hHoQ5yE6SX4bRkj5WS2LETYN8tLjLJsuvAAX1hl+9xWVu5V7bI0mlpddP6TrWpljegPPx1f2U
gSe5FQb5lHsZqOCx+Z7S9JxgSaLnNfZZ+5KN6sBwRZNp4n/S+Jt9w2VRmqkfx6ijD6m0Jfv+NHJM
5hhQtCMdoCKnkakLBTqpW5C40D+FbbFEaAR46DS677IrGRyJmrg3BlJI0tp3M7dHcy8K0PnEu4k8
iN+HJGJPK7RkGAZKmzqqvXkOh8c0MvPzbPrjfkptq2YDF3a7Ep011XS+phGqkpJXIWGvvewt+LYw
DBu4ZLi+p3JivJM0JBcui8c1NvOueBR+paQBvWJLIZLcmV+MKMw4HwaIYOpLoKkdgZMa+R+YYCuz
PFtxQXCjHAgcJxCwsbK3rhxmik9NH5n/kXyL4Ezhy4TOoGQ8TPSvemP2X/Gb1Nius4yDNvEocOhm
9PL5lmhYfeG2zbNl4QqzO/mWjpPTfCo1THx3XcWfk+StqVZJdso6Z+/DOnCOIyfi7AUDmjCfyKvv
F4IRGYsjkURQkg9tFTb9WcMM7hwqAuqjd2saG1g5jkWOxsZK/al6JDDJrLe+nSpqRuh3afcLL17Q
x89CU6SbmZ04PMWOTTcNEkut9quuzVr57hNTWrOxQ4F4FVPHW+fyp3LIEC5CI6ZNyWIOugtxH4ep
oFblzeQTC7kdyKEWB13NjQyAFRSkGyTRBtHKrakAz4wDBfYHIhIc7JkM8qODVYdTImPcsOTomBdD
B2k4AKlqVgwQS01tX21IkDJ7b5n0h8q60JiyVYqNsxlMcZQwrnVFmiiZtLC6BYRg6FuN+kHP1A0Z
vPIfyeG/9te7f/QHH9y4H/7j/4nv9n/n3/1/0HaLruO7yf1Pttu7t/ot4ITyvfD/77/lH+W/Io2/
NIm1Fu0OYj0MAIzg/5H+K6b2l2lY6iIDRW3MJJ7p+/8y3grnLw1XOoN51gQbDwD/27/if0Wz/jJR
j+rO3wppRBj6f6L+x/H+o6oCLbeOZEpyPYnslQVn0ex8pxOth8jpwwiOk63BzRcl5NJqlB5aCHKX
C1W4Skc3mwJoVRNeD5eDHkV9N0AcjOuION7QOBIBv2PPv8v/h6XzWI5UycLwExGBh9wWlJdUJVNy
G0KmlXib2KefjxuzUcx03zbqgsxzfqv7D7jH7vK2v491/ezHLANunr/NTv02VRZVSK767A15xCZ6
BN/6VIpEcQIy670wrNOoVa9DXHWUhJLgSHoBRBM/zaW+8YsQN+uT9O1vK+mfbYvEjtQp8XjV/2Rj
vqZ+dBk1+9+8nGTTfWjx+Oba+f1kWe95PW+7pb5Ky/hMxvqfKTKPZEf7uR/IY1nS3VSS+ysn7pdI
Z/jJeZGjgtuNCpo8/C+E2PjkpCX2oIt3WQlRFGli2gzUTQvN//Rj7DklmUzKh6guGgHWtALFDVWB
aQHQMHndjtS5ButOBPPUUQud1nmgTDooMgcFMAzGTkbXqDMDT3KpWRZFWCrDGkqrhI5FCjjW/KAH
/D6ds/feaw5EkcFdWWOYjIu3WWJ5tXVRbdphzcd3TWDcve1RKoI85dfS/o2Rc400awv//wG830NY
T9Dgkqp2C6LOrd8z2X6NKjq2cbMdY/1NEqho1jaxKINGOUyl/WqRCjpzutophfGzkO8JLDJNfvfY
Z/+m2vyyev0jbecACyShve5NeoIKl/hkOdqzQ+lVQ+GfV7ivmRbd2634KJPuo9HO1kSUlEMbZbfE
J1JvB2DG4dlsmSNF5d6W3OOQA0+PKtKLqvlXyWk1PLfkMS3DG/k4GjvodKf7dOClozeRLkOc1NL6
F4KqutBOy3dd2DiTlw9XGO0ehohM2xozI8/xRuqUmjKJ0ShPK/MAeew0fGR+VmIPXI5jNRO7PkXo
MvwMmJleCibCRyoxN5zph5zHMmmRGTvUSQdEW9h0l/aPbIMPpj4aVHOGeTWuUGvzUQn9quNfNj4j
Mb8tMoZBHJGkEUXbtHJbRXzChouPrBmB6HjlUiH/0S2cFt3XNEkqjGVLwo4HZOBbp5hMDgIcNr4q
Z5p0rSdeooMxxTel7FcPVK1Zm/u67NGxcJRn83HJole7rG+MXPpGAL9Wvkjgenoimli03cL5zUZe
Kq8rjylxtJPWHduJp2RxE5qHHTKJNhgHf2nKRSsCptnRDZdaS0hz4hNlDBgpeUHqnAeQZvrBsJ5y
fbikxfTbyLKACdo1lvcXt87rXNkHxuRbnS5EkFQtS5pwzpk/PyHn+0sX7Z6YbUXja4YB0XpBMfpm
OK8TOgSD6tVNW07PSxe/Onn/abj/6n55VK0HItl630MioKUm90kg6ckn2qhGQz1NvQTqW+wNUfPv
mhu9tqsRMYuzX5S9Bxb9f1bJD8y2exsXpnDfeauW+skxmw86Rm5LATPuk3NtEW+eGu8J7cOLemG8
+cEL+68TlNUyboVtF500YBXEGuOfrj2XkfebVfO4l47BWKril6QaSSOg/4/tA6wyIq1q9EHtUT0B
d4Ej1SafRApD6rBWB22uYWykTgWgsBqhZefFTyh2wENqR286Be1IYlyZfg8miQQdEALEraOHQ2Nv
yY7kGJqlxxiaMKLb154wzk3/l3nqaV7UrYxZ+YT9my/uswuVA6Xp/Ft4laPuCxHcY1clDxnnIYhN
fMs1NA+E0S0J6cwlf4LQ8Mrq3mmZhQrxKkPziuuUdFvlDFc8Ly8zEglm3JC7ZzMP5s115582io6d
4V8pirpkDFuWreOTThuYaMGY+54TIVj20z0ZD0/KHW5qJRDaqLilzbCzKnvrVPSvj/6+pPJG1tE/
5qMvowL6NuggdY0WkjJIWq8LerrmaV2St/qj9voHoeDHhaAGiOJkpu9JlMh2QXptkL3MrL8MgpY3
pSE5lA31bOb2wX2cCvWXLeonrat5kxvIACpWwBLy1zO9i1sub1I5jx7uLpqJUAEaY09VZhfEVkOn
Mge90RI+LEWxsyzvvcomBDM6UfBrvgUyTYy1SLYc6T8Wtkmuei1koDff0DY/XtferZ9YQ8gajTz8
GoEOL4uL0LMRmxDcztndE7hn929pXn8WBDrAwDvcvcU1maabnNw7c0p+EaYZWfoGTGBsmnn8BD+4
xgnyEpCImjpS3fDf0oraDnMtcprW1gndxtO8tXrzK9fkWVfaDWTobSASpqpyHNfZVwTIhs/dtjYA
EXkE7Ah035I3nLxzUG6I8HvGEPI3+BU9tURwxf59p6ldC9AZLHFOz0h9A/B+ZEO793TyHUwU6TOS
JsZ+yq/B3OnWTgIvygCJexkY7vizxDEZRiNorFbCxXfRdZWJGEmLRmok1NxqmmtSySzs8zrETSxC
Ie2bMt44hK/tkJOiPydwPbZz8GLzR4uyfe8t0ARFo1BC6RdnbRRqpZgJwKhOjvKaIJPFHES9urnj
slHet4E2bPFRalGEiSqxph6DdghfA7zL6DQ2SIXOiRALqpGCMaNn+oHVn8r6kNcIPCKtobGvSwkC
6sb3AsHcJpdQUXyUdpv8+APl2HQoxBvh/SLTu9gJgRXIgyiipkcQSSRyhfmpISApWErNJ3Osq1bZ
UeAun73ivJFTgcmeCq5E7/QNDVo/GkENEJsfja6uCB84Xkx6qXwKI9Kx/CTRFN9EPaEago2hD4pO
OGozzSHomuqaZg7oocdF512VyTujte1rt4437Y9VfUitIgeS8WYkhrnODS+YSiSkXWyeks7+zisy
QZr0aE28Y76TjysH9WRGz20Rf2AMOgJohISmbGkH2ZtE32606V8SJ2dF0ApBJVC/84KSREQA7/Fv
1Fi/nVFSZGoqayObm2q0Xa+iB2nNW37Zj+Z4TzlNNaZZ/i5yup+86ChR9SX4YUbjU5PFx9AlCNO+
mEiB/wbeaEA2Wk+1T5v1dqM5AupAvpb08Uza+KJbzWFx53c/tW5ibq7oK57N5G9qiq9M3Blx++T1
3bvXOWxtbMXOFJ8IUE0R1pEHbVTHBseVNMmPoi5qOyakyOl+jxwxhQDGvRKkpX+n8D8NarwQAG4n
w780j8mbm84NERP6aB0F1fQRVXAr88d74Zz6woCjKtF8emtTOEKTLiWTVOSSFH/ratYPrj0fVAao
JsqdX5v3lc442EwIlBOD1pPizccKjHwuNzfuBAtDr6DwOO314lP1HTlgjfbMdx8Q5wVraAxjWFDL
IvL4W47dfYHYkWyVL1tZL63FlBoN485phkfACoZh3UOETqx7691RRglU6j/Yi7rkQ3H1XeceUfpj
aqkHwhsOTQY3TJpyEKWxILFGTYGd/RgtYOZYNp8mQOR28vPD7EFSKr157b0eUZD7bEfuK1rBa9FB
FLWMGo7OqzYuN3x1aHLK6SlK5ac7EVhi1STSW+lt1sjas6wfs4p21qDtmB2K9i6Ka5KVvW/fT+pN
rOwnUNZTnFcbaXSPMT3eG9IurnLIb8aYXxIbVXNKADzApvUmB2fbxvIXKeILZqedrX82EGNuV9+R
PJGFZA68FbV+jDsEjm02fKRqeKJ2dS8KLRSD9iwHdVWW+Uvl9lOVNBS06GbY9PObM7QvY+zTpemp
zZQrSlKT2AlJ7jqqHjXULFvkY1A8PoEpFMFQqY6a9grgvUT5q5CU7uoirHX1PmUsDpUif7o1nAdm
5MtQwB1iGdsWfCIBeqSjraGSLDGDBGXhwKdHTOGCMbNdxG6O+h7km8STCvuoY7IFtipCxJoedQ/b
l1xhnGyMr2bWTgf6ogh/4DI0BxvoSUi66G0Hhk75hCGB7rS6Krce5ZkAaCZntEFF7pSm2+4hsm3+
Pejh0436n0jg5217DZUXSG89EkvaVDbQyV5Pm/iSQU06EICiIGA5Mlxe1eZBlu2eNCK+5ABiRrGO
mvmVeJiPmU0N3BX6v85JArLIw3SkrROr0bwmhv1e2thW+06nlDTWbt6sfXeuD+BM/CtR4DAmS3uQ
qn4dOV+PXlHeMoo5QlqZSzLeYWzrpqYbdqXfY5ui9bTX923v0WEW93mAVWRBB0NVptoto9ffkXYT
tHQT7nOnsiBJ2yqkNKnYjrbp7C23OTp6e0tatP6m5piUQkZ5QBkNt4Ie0e7jNWd6PRlE+bQ6L/Bn
dt+FQKEWHQVZvdu4iE4t/NTGISA2qCSMuTntcz/GncB4nxpRfCpysiRMQOZTPDbGbunz55phlD4k
qDn7ySinX80wkBW45t40inckF8BH/4WvGzofDB6qQbnXtDUeVE2Jx9DZLqfApROcM72TfGBihcfG
BJxBimcOZeMxIH65vkGgnamt2HeH+ckTUDJmvPJ6+dBvKPve12yl6Bo88o1If+26r96ofiPR5OHS
xtM276yA/rRfspdHdKdcNUDHCQx7xVuekCJDZI3Hb1Q+auWCvgpCh8fXecwnVuolGr5rZAUsrdxw
cQUaDy9I63LUyO0QZR9mq4eAEle3npG85Uh44ucsNsmdwU2vZo3i3TjPuHGGhzzlKfIKdQ8qbG/q
juq4OUk3sbd3subDEclnltZvqcPVobnHtrdBTRqFDGY0d+lIJJflrk3vbbGZqbRdSLfZLvRHT2ay
t92CWlNssSz95i885KLlv4YxcVtowzYfW5N6CEVSodc+pUVShqoovuG08jD3yyejOzoeDwTqMlNq
JypHnv3ZWGuArWNa3DcSmqY2kdhQLZsHZYTmeBgmQAojNFL5nE/Z3ovMr5rjv7HzK43YG72ALPC3
UaFeBpO27xb1KQTpy8SlRJ3qq95Eci1WoonDF4yPT0oiVlOTS8C/of8tMQXNMpLRodFjF4YGnjeZ
WB4WVPFkFgxrrLi2kVlvHlOO6MCv3YcWs9Y+zy33DlJ/i4svZ0w2aPZi0xkTShKOQ68zINf6fhIa
gKz1QGwyngSvWpDuJ481oYUo//qJF4tySR75HVOfAb/qg7HH8a336ZtRy3Im3fwwZGxmZR3JcFEN
JjE90w/YHBAbpqaxkXc0+DD7I5IqKudol0sT2ApQpeWNitaCMBNH5WZAv9qtOQ+czjjyP0Y5/sy2
904LFnSd4agwMSDbZZ55qFKFxyTnvelwxelUPotVvkdMRdDr5m6i8C6gV6DdwgYepRbrAcGitKoX
y2/aiR939d0S+hoYNWc3/NqTT8pE1fmUbLvwNQXKqrq1fzHQXuP8XmAy2ZC8N4dFKTBPFMFcMopi
Cv+yhsrjbGYE7qLmI5pob5tb+lTmAVlLhQRBefguZuq3oF9ZStfva5bxP22ER6vJT2+outlq489Q
VvadZ49rYs9y8h3kIWYhKBtjb+0dZPEDo4tTOIyiWnUgbg+xHYxDkNkdAwy2AQePzU7ahAaNc//u
Z2SUDVnzXZBWtMnmyeKvlD4pBQxDhslTWdMqqlKXJt5MG0NfGR8Zh4Tu6KgFxyZGI49wwde3kwU4
0kmaJnPxoKX6Q6ULrEzMx/zj+GzG4HvFMtyEvo8iZBjVkL5ZI86GMWZm6os47OMKOazHTjS9RuQ0
52DyMKp9/+b1mhvElTyX4KkBHea/iizysCVXmqcVKoJ8/Y8y8+603v8okr6nr2Mg//Y/8p6eiYWm
++pLpTnUcDd/OeMPvRM3JzI/M91/nFp1sixz3u5bv3n3qnrvOY2ztWE2NtPaJeLGFYOblf14g98e
s8y8ZRQECTdLAkK0nqs0JOaKeNze/FbjpM6e/6NlxodaantLkNo97kyW1HVnNwcSWJmLNMcPMnM3
e4B/lu7+aizPQ/8b6RCFvrVa+CcWo5TDDAiZK1Br8T6QdBw7bM1NjaynyKJjpnfn2cofFvTrG5IU
vvysOdgxHRrmedC1lzxrzR1A5mOJqLZLtbNpWj9SwUGJYWsoUqOc7mCVKD+QyJBSZwicIIadkhU+
rBl79Bqwp0zoXrJj79ODqrLsBcZxx8SC8YAygWX4I5SbYtmmu19y68NIj+6M/d8zwInnmhMmBTXl
HA/mWmPKWLh0ZK+V+2lu7GOls5yO8mWE/LpH4uJDB2dFSK32iMtmG2cDz24kitBaphO8T7vFsI2k
2tlWOYMBjG9IRmh+7A2WO7MYqZ4btWkLGcs+nR31yTh3VnZVuvhYBtvkeeFUyPAaIfgv3mwNYX/M
p635nLNQ0ghKC24pjurXOrVPvt93p8U3n1WqXfu+EWhDW1idFw8qGpGL9tKk3cYyAQ5noy8DD0Bt
04riiQhbtA59D5CuMZ5RCuJZyKhExhgysHBYDZK8lHx/u0fhxsr2pa3FQi2xaUongUq53BXx/FPw
rFdwcheny2+Jt8p9Iji/afpJclLbozUE0DqLuGxCW1V9uNAnEZFEdTxyDmV8wGprgmkfR9jeU0eE
Hh/1LsUkt509nE85Vzl6xh8AaTTadgILbGiX6mFBQ0jctaps+qJjhgIK8/S6jQ5lyY9oM1X0RIUh
U7C5W//MCXW44JDYtM7sHbt2frVI6wo5k59VH5GZ7Nq7UUeH2GUDC1lMt5xQPEukgIX42TxKs4lP
/51XZbKJXJyCqLR/0Hn3amPpDy4WwazL3yKo2zDVjIeMpNJN/IH1pTsXqaCtu9/azG2BBZyE7lFj
ReKDWGLvecEYuesr/Y5wIHUyxgeUSN0xq8yzU3LOSlwn/fQyeRMtdO1ysakzA7StDnjl8TnEr6b2
J2OiNJ0hZYhO8aiZBkM7Pi4dbFic/FlLj57AyqGhPnMGZrY2migkH50nylfrXyXqc7ba0RBdvBVU
evha/Gv2qXmQ2sy9TGpb4BgFRbGotJBDD23QVAKHlkLuoEAu15O8HoFB9M8koiyYIWxnxhrCuvih
jlCILmk+7eeODHqrPgmfz2cquiNibTRh3SC3JMne5gqWlo3gpEUfvk5CfDSi2F1c7T1uc/2UxkW1
b7J9xv4AdnQFhkNmS4nbaSoPkT2dRyt9VHVL8VPehWPtLKHvD0OgvQpvsR/GijqDuLDDcZLMeYiZ
9pXdTmBV0ZZ3YCtGy72k+teMRDyuCToshpy4QVRlttXfF0URbQdN4Xo1L0gcooe+PwplXrAsISDS
/Sro3YOe4r9PiKNEV72UYWaVlBsgBp7bgURGdtVdJ+tsT0zGR5Z2W+KjCVrwsEBECU6Cac3Go5k3
FE39U9bQhUxPgjwWzgw0+QsljTZGn6DLjYvoNdxn5pAHHlSMbXUUB3bGPoZW3LgtMlVVnnS5KLgx
zuwuITQQTA+CvjzUrEuc1jUVG/hQ/Sh68XrjOcbAyXwpzvGwegY6BrNB1K/w5YGxgL1kXgwiPNb7
NCuf9Ng4eo347NqWR9mdmak14z7OuD5NwhBjeZr9qn3kT6aEHWEbQujdYCM0RlpXCPvF4TvEP5P8
+f4RqeqEr7DDcMO73F9aVX3Yq1a41w7xJEDYeu/JECiuaaWNzOyINi/IZ2TaybgzfKTVHA7/HAIR
OPfTvbcM8R5m87gk9c1IFEen00JKlCX5ux1DXd0iF22EPEy1tXPb6GNBkOPWLaN4X4MEtqh0Bxq+
inwOUaRcEss5kBiIhMt+0DE/ljMHiWeS442m0aMibFNMcRRYU/Q1DOqjFg9LnQLOIXhCLZYfILoo
0NS0eKvjtN2sfxoXP4Qn3gW9Ro0sc/++z3VkxzSF0W6IvKkn+v001dOv2Wlnn57HcBb1+1x8CTLS
Z9sSoZ0shBRnIwIN51U0V9hgnCbiWzlorgfcAw6S7LodT0NHmFpei01WRLuOQtj7ulM3fez3KLhe
8u4JKJYSEqdzt02j37RK/0fv0aM/NB9LIRBJ9+1x6ZZPv7azTVJwfupwsu7g4tGk9GN24TIN36XI
ZV7d1X1WH5pBf/VjnByZ8Ld5HyMFtWFy0B7a0mAa660v07NtMN/u0/bybW2OKmgVGylwWcUW7n/O
Fp5Vm/0qknZELWBgZcAG7qi/Tg1Hrz8LZg0kNHq8d12I6Dx7BgCgpKElWNKfQptyRjHY34Crj5Rr
rALfbsGzt5wX66AWibbc8D/F7PshxYmNVD0djClZv3WxWTznR5Rx4BHRak1ApiOao200wOEg4Epx
Y2x6ECZkUuTNILhUubH3hXZ3yhsTEiU+Quiie1nKx8TVAFHhWWuo3EbVz0IOL/ngvYqF7a5xv+S8
OgVEB4O0fNCSw7me8xy2wAtsLT0ARjxEJsyxtddcsXWFOI8e3ebkn+WhbQGp1D3Xc1VCTtNtydlU
fXvTuo1l6S8efOy7v6k1v6UePcA0zb0aSj54wFBpxgYOrzA7za83MB7OwHa1M3yRjfuaDjo4cRWT
nLz8lFlLp1fpMNI1Gu/glybUS5YKtcsM7b5w52cDwx9L0U7K5GJLnpYaT2Bjv2uadWCsUIPx5eIf
3SijedEnSE1/pRWTVU/udifiP0kE7rB096O+AYiDGRNfI5tb5eXEmY60h5nuh9GQwNmQC0JUcL1v
EZaFaZe6aFIBCyVePYLV3n235WJLj5QzLXjyhiZ0+vSSWkkSWDYC00KXQQzACY3+aY0cfnJLrs/d
nHAh1HzqIxZdM8Ybny0/U/Q86PUjx7oUX2btfbmGvHQkWW/rDtojT67WNN63hj3s7Ur/82I00Rw2
6bh6yYrDRGlTqLs0Y1WG9uxp4tHvFxTzMvlIHPatyH6w5uZEnyg6X5HneBP6e6m8LXqMPYVtd04X
hcOwfBbD+J1OFLFoJl1Oy7Ge2zjsfDDwuMJwlI/jlwYpNaU/eec/sEdqw7lIZMJfk5p2VJnYfIkO
Z/Ggj7BAvV8A9bP4mocIFu5YSSa+/sfLUFcaDUoGi4zpTsBy9KSb+ob5Nksk847U7jO9vTPN6GMo
7LeZ4NlQ5fPFXCwAoJbkBk6CfZ+oS9NZ7Kxo+Jh1Jx7tgSx2qBEDQwaSXde11ll3PIy1eZxa8Qh5
eDfl5CDQ7gDJ09+TG/GAwpQlRAE1yMQn5sL5bvsCt0N2yxo0GJmmgGPap0nUL64Jg6u6F1GVz7lQ
08HtfSya9clquRiVX548nW9JwyQk2uyb0J+zby07PSPazDC2IxpiwDADXHJ6aUhUCMxOvvQdmLw3
Fy/02HthqnM+Of3VapC88RaX+KTDVhZcf3B/7aprH5l6g7IsA9di9EjetU7Dk1CW/6K+/Bk0pOox
BPWikJz6icudlEYfESOaW0HuTlkUEZWykHBrRDvdQh6gJch3M4TNbqyD8SVcHHPr/nMm6EpUqlGY
X7GFNiRRD9N+cMCtFR+gTYw84QH+/TwSQ5AYnCeSYPHR5bvJGUsNS+AoBZWW2A9z2UUMLsOH4UTn
KI9hc7I7HV7RsepnmaxHGOgICiBOU8SgO18Tn7UAG9A1QcHsUmz9ifUglZfBlT8Vim9S6z3zX9Eu
wOBGxUMTuY/m3EykIyDg3E0EQYMZZf9Qz9xYgvp9PZmbKhfHUiDezOPpQRv8F83C1lwvbWBFPg3m
zDPEyG0Gweva9xCjhAJtavO/pm9x5BvF6N1Np1nFMhzMNCJQw1urZV8acz74LIKgIBLw0YDA1b8R
gJAx7jZh3XL7U2/8F5XdtkH4uNNtIpKbxv5yJDahwujr7ejY+UbNAxj4srYOtcgX5PjKrnkeFkwh
TJMIFHHd6iNGE1/3nrtEf4w8t91Z3Zifsm4ZEPsvt9WhAtL8vsyFE1Ipf0O5BPFf68+G5V181b7H
evmWD2l2l6R4upppuccwYu/6NaW79K3zPDRjOKG3DhyTXHuT1nu4N3Jp3JVA4vos6oNvUMLV6s2B
nOxLiatoiiDhzK44dihlt0pHkVNwb9tZT69V0b1wR+NM4lfNeW5u5ZgSo5lUkHMdTWMuWB1y38X5
ZGHk43MHBIxiFEGfWHi21Uz7PHPtpkH2u0VwddHHGE9M4r8lYI+wyrQAFgBmbVE0MClGS4thZwJp
wQ+5yiWzXFyiGdOVgElMhtYIDEEONHgZu0yFRpTT26oHIvpxei8kAqDTqQ5FbdWhi6cmiIG5DXcI
CleTtHATyA9FN/p5cfSVTXtgd5OKNy0tjORhWVD6N3SodFFSb0sAK4OfiTw0HiAmkeY/k12gvRN9
LbdQtiTVvlhUjB/QcWtgklBWNnLQ0G94jDJr5TSc/qzVHfkT4p2lYG8O9TbjV0VjdXFzz0Q7bkWb
lHZFTGjZNgUHONpjAo9gvkWaaimXmX51ugizsr5EFddEJpxbN0Q3vU0+zBqTTYHuzkaCLfGB6v7w
XDfZhONMvQszPXTcMV+9e7bnJTvigNMEeWO5w+2x/JG/F+rsW4Gd/9gtABxlPqh+8PnOZfkrSi0O
B0qTdiZ//CK1O2554OFkfjd9RVEe5ZiqoQEjhgnNcIeJ6Lux+7+qsK9j2b96vCuhk+Z6qIz0KU+W
Gu8+9RE6psy2G6azPiLwlTEXeo55UUhv3Ded894hX2gVt39BJLwpnKel4TZOvLJaxxoI6vFKJRIM
V4OdlDinF4f4ezXZR1LtUXwvjD9JMn9TiIDxNJoeR0QnHR0xxCxUHzQwnb0cXM9DkFVn4lp6EMGW
xjw/e9gHSbT7qbr+4K9CuoTCvU3nRafC8i9FvaIC819KLS2KGWqsy/jceagq4tkS27VaAwmXAND0
UqCpGN4KXFu1lMp6mfto0U0J+5bhLUw8lnP2ZFoTQkHTUqhl1rVeai3I6WDXRl1HscKUVbD9bZB8
HcguIpcertu0mmd6ouKzKSMVSn+Id6o3dwqL+TbRcaD2Gmy+behnHCdVOGbSwFOIXtAjb2NynB8m
LQrnPqU7tECCkm5mZeyLCrxSKOOYkQaCKUrj+Gh0DFTOt6lBsYLnION23KdMDLu41vrdUsVfnndv
VCkJeS64LI0PCC4dwm7XBqgZC5BqyPXp6U7eOHW7Ra72HLmMdom0NdYbKponFJRuWqP+NJAl5WsP
Q76ewfmE6gD7cl1xD0rrzNw0HdJ5xU2b2+g98C/DHFZlm9bm7fG94dmPhvcO+WlAxTM0VcJjx1FG
ug50ajs1r1qe21ttmS+uUf01TQRVBNepViIDJL0l9gwNeJB7JGbIXDEhZV/DIspjaxT2ioF0gH9V
uPNjzdg5ZfdXMX66In0UBAfENBHct/5GpwpjY3R2R5QFtNZSWwKFln2TnftnoIEMM4e9Tbj9K705
Ab4cKlTArLhiUFBVaGCTmNHIxC7sJw6Habb+rtpXm7+ABiOT17E2Sp/tdzKWsxFjLXKjjPsMPrgv
EZlUqUvdPP0AXSuhFTnQAjv1t03SsNyJji11bg4lhyOQ39xtB9c65bl+mBkNMYn7J05dgWuEvCVl
x8fcJWxkypn3YqSh7uQQIub3217PyAQaxJ2Vx8necU9lWc07U5sfVFPLN4b17bj01nM0lPlz6dLp
qLUqkFiZsNniaPXTh5y5AKsFQgEhzQc9nlp6CzFid+K1J/oATa91NxT6PT7l+LWL9ObBkv3eta7M
iw4r1hNqd75QMTEkEd6+JsYF6Rn5u1NHjwUZjUGDQ2SrU4qy0Xt7PhfW2iUQp+2RcRiG14yA5e1x
vlP2xdLre18hmsiwZ8iotwPfUea2XER7H0UQybNDHQBWVYAWTodN1czJyVR64ELI4dPMAFn7OL85
WDYeEpciLlvPbr3K5VNDHFkzpdPWobF3R4BZfisCu/yqvTZ9ATJZbkOD7ygTLxpn/5XH5CETr3pv
NS+mtei3SUIuTtP8xHPGt21eqIY86iSOb3FhZaFjiOlA/s4MwwaEDwLVV2c0+RUhzQmoF+1E28qe
6/O4yPpsFbYW6pKnJ9Zt/tJLnQ18AJ0WNut/47leff7vfxERVu/xwFxN3G1ntGl4cDyqMJ20Vuf/
vmiEMhIgs/5/mdpVILm9grbzUBgekwzZGrilon+TH/jvS23j90xn7HpWV0G8J67ZY17K/v8lL2VB
7AURiyLS+nO2/mxqkjAWKdQ9S2pctMoxLhW/S+j53D5UTiSB6hpz99/PIr02Lolj6xfGgSfPXobT
uHbNyZx/3i5L9YtBifgFbbnTxtqDXP/L/35EWu5VbzB/QySfSKVd0u2QexnBLPjIysZeLoZ2t5i4
fWozWS5l56qta4DeZPirLqNvzZcu8fK7fCkPNt8yV6hOHJGBU1yw6bsltQ8WmR1rJJHHiRfR7hSn
12ohDuLUaPyFtmbtPie1UPdRU6t7rV7UvXRXCg4xMDpho3rM/edKGR0FLxHodtxp3f1/X1roNcji
9BvR4p3pTwNJhi10xfqlWH/BiJrhULsTT89cPgyjGdpzAU+3QOw03RTfR5VDRJKu6VszhSFMhTGG
2v+oO4/lyJE2y77K2OzxD+AO2dbTCwZCRzCCmskNjCqhNeAQT98HzLbuqunFb2M2m9nQiiWyKAD3
T9x7bpgYiPcS1sNSthvBQQ9kgL1mVSJRVl0QQO/JLTwxywfGQDSMRpSsBS5TPxvprrROoGkPi0yd
Za7U2UYsvR5NjhAxldVGF5T6TeH0Z4xVqPuDSHK3aKmfi+wj0YZx2+fvMeKCG5Hpv2xsjzellV7Y
lF1dU8248IceNIXOZHEOTooRIIZ1DVxrkwnmiiBbkjo2N3lthfeO3oX3cUJyLnru25/PGOvK8+hS
Aea7KlH2tW9sm3DUxL5WeuBPp7ZL2ktFdNa2m9iNSIqGdRrW7OX1Orlnx7FlZ2r5epWJTdMo84GW
Tz85RvCeCSQsymtCXzdhtqUeWxWLwbSfZEP4iWu8Txz9w7ONzk9npzxZ4TliGcfxiqLGchirNZ3j
3uTW8MEk19zRzyRrQ1O7vjLOXL3G8yRj0IZy7K95bhfH0Gs32OiXX1X3HFNK38fGNb4yYXa5jNla
pOVwYcpAJ7QIVV2FvK51C6gtlYtfVnXFB4X0EwpTQpI1TL1IeNqWAR3IN/gKFnupWS9esaFv0wFG
v6uPL16I0BtJMHoZ6vpD5Ghb28FeUbGs+hjlr1gNTLNDz/vzIaunnTKncOdKvlg1aaA28mdb8Inj
hK94AAExmorUpKQl0la9wv5CMFQoQWppjbohToxPfZL9eoxe5patT+DeB6mhr3R0/dTnGaBoSXlv
5bcKWsihjEZ5qFAdHJQ8hxNuYsxZ7o2K2DcbiX0Opp41i6CVThpK/13FTeHXaWYhmixivyQGC3NX
Ztxptn2f20yeTBPdiKxvU4QE/OfurlTITxwQy9ukC3iA27WLnWE/uJ8M8LpFhdvfpVaJ+ZAmS7Mj
bO0BfVcuumrX6aCJ6iLbanpwsmq630jbUtgD6Iys35WqRzBmFYgwb9qaRjrczV34NEaWtqnd7tW0
RnMbWbAjq+nCUvyd2WN49DQkhbnasWiDKZiTPTMUdATp8nXAt0638IznVUoBNc9ptJ473WYFPqI6
5VAfNblvknpZoXcdzB898QdPw5jbxCuLhQFpx6W4M/rRuBumCW2y9V4vBrWWnGU/KIhKc7jDfeEA
69BL/dxUJjoi55oLDIdw2vv1hMsMRm9A1dFYOEWrD1WJDpTJxSyT9Fxp1irQHblJHQBIVgNiLO8o
CEOn3ssy6M+Wrpq7kXjJXUM8DmP1X2yAsK9qAVioLg3WUx7iuHBBDjWk4uVufcZ2hGRTJjjuF04i
mxBs+JKZfKjjsdSW723Qg20qo+EE03fTO1m69gpypIVCTRa6zSlngnxzWwF7uE7UT+BnTHeD2be6
Jt2miAKb52oRc43fAQLwFf5ynkYkHcOEMMExWOCbofqVGXO+lVO6lnOZbmqbwxSWPiOcXm6ratpM
Xfg7j6L7gp8QcgsjJ+LWOqcASNd21DZ7NkmJ3dzFDtStKAnvzbK+WpXcOjBP+uTXlISen/Xt11Qi
D9WqQfMNmrEbZq7uKs7AXQRk0MpSDdvElLtJDy5RrXaK7Oklr7yAcLp2Zy7fqEy91dAL5oMlq3NM
hgiAbpJ9sHZSUsML9FMsheJ5i4QMgMvBqeiqvcRDQpw8MefCHGBXH7a4x2T90Y+cUriajwA5d0Nd
3ZOQ8u4M8lg482/pJK4f1XRAZGBt2aBgUYSvgSY5RsbjwCEZEsgF4W9+tSe2e6k/s7lMkA2YQvd2
YVDnG1wGTNuZ66CfcHah+xaOI1M3zNsTW4SGlkKAeLJ+hB/YhqjKkQkoenEUCLtcR1rPKh1oElvz
Iopf07p663Cq+zlfEb6o3SztY0NuG05zw7ea6RUI3VZPXrt8IhEv6J80axEioxK3YhZ7wAxc+Cx5
V1zSuv7AkfVaLhr3tjPoBsIldSul0E/tbyQnKFG2FnAfmC/w1LJKRXt689vAybdlCVSqzLWTcmwC
cI3uo0OwwSgWULFUa2JQkQRW6isJjOxoMjypUK1uR4i0mF2KsPOdbLjNbZbEqhnv4xB0UEeQo1k3
n1Y5XtuseAzqeNoi5gJu9d6XL7kFoO1dchyvTaf/UI2zRt+1KMuN7iUdi60WQIcsmwxtoAsFr2d0
WdH3GIEw15nVv1ZVpq1KA8hHPUaIzsaTGyoMHb3kS461x9hG6qLbW4xRyPOA17BEjDatAexTZ52g
NJedXY40ooFIApQCdmLHr5FsRPjhV2lh3Wpn386RVBVSBndB81Cjx2VdE16H6bvt6vhado+5TNZ6
bz3qE2J55d62iYKXZo/Pk4srzeQS5rZDkWk5DI2dgGep7EtObQW3J3QZ6Ei1EiGALaW/iaLnWSo+
pd2Qgj7LFeZX2GKwDYykl0dgIbiwOn/KPFjjyW+9bO1zWJKyjlZwn9ZtDrM2fU3MKFqbc/HmaggV
lC5hkaG+Do2m2LkWvXij+rU9UxEnw0zlLvUPTuoDlziE2gVkIjPhoZ06Dcn8lCSV8GOVFShZasuH
tfU0mW9pFQlGRuWTlU1HrNmvlYSL0wTFM+DOtd3qn+GDQ/7Xtp4Q5eeNYsJQZxund+UKBXbAiJfg
xpbA0jUqiE3/IIzMPrHNXdQWNKWs9jhE8oVg6yy4rsLP57o7TuLJa5IOMaRWrGoJzKLj2VuHKdNH
pbP9baLFQo14g1YWmApapXysH12Hma2X6W88SMuO/moI+dilmO0ZlCWZR8s8N9mGAWQIiyrIsM7V
ISF5ztDuhp7xLsD05KyF5TGN5mfGNXemXS1iJji5yBGJ52SNlQn15hl4OL0eaRu7A9g7d4Q8LtBX
elmwzink5joNhnNlhOGKQrQhw90caaFwbtU3ZY/eCdvXRJo9BN4qPtJsBp3xPk5GxVOMth1EGJzZ
3DZ9exBvkzMmm0CNMzNmdTdo+N6YBMdHzaxejVhddTE5N2Pn7hs7zPdQ3we0aMKgEZEPBmalbckX
V3YvURa8OXJ6mC05MgSr1/yWNmYb2sh2mMmIqjgF/UYiH++owx/Ry7yIkpGmqEbqnvDQhFDp6nx8
lQ5PK5IxeyVn48nIQXbZPVwnLaIXDo2QKRdp2bM76YuICWQ1DF2dnsy3u8ZnXTCuZmfee/r0puvz
IyM+iZsl9k38lGxXymZdpWv0Ife6Yb0ue0Re9y1JE6FrfUJRuYNOg9GrmfZaaO8kiiKsLMh4K6RR
c5TzFsdFeomqcV907qHR1qAPWOcl2UkOpsT0xtIjU686mZ0cYkiKp1bfeUH5qBKWOwHZGiyp6e4K
BDihm0+MPc+lKh9MhwUf9vpp16bRm6uHvsDycPPQuQtSk3GUv0vTkHdtZJg5V/YxID4Tl9zI99Aw
VzLxCmXerkgC8TFqArqrN+3GEt1JZ6TKn8YTpvnktqmyPYAIIBvxgAxdNNQrGV8/PCMXNUyNPVfT
xpfQTXkFyungQKFYRabb7GrvlxcTRVtlHO3ouiVPImpknVDCUmqvKLKpAJOGh96UZ54n/Ixu04Kz
ERurW9DEOFZwVKJXFymb3rTdTKqYN6AzdhrEmdKV53rJMlGa9wi6strQYZzQf4dwVBFYkRX0lILw
bWLSZkMTatZQWuVmZAJgVePWC+MHOw0v9hR/5kN+4expWeXMLXE77rST6k5v0aYU1P9dfo9U5kKo
o1wRkVu1Edmgk4n0nfgz4MHiLDJ1CQoIWn3hrWcmYngycAsGODyVAexv0I0NCn5tXScmS8Fu7plx
tOPGoKlnM+9mlP/BJUsafJ3gnPlaqnWltPowahRHQbqrggJnOYACvEswZFwmNbRJ7g5TkjrPLpUo
MXRIx+dp73Qgm9K8tfaVFhwApaco8didjYFv2uDA2DgRom1gPYWEOXftDriDtdGG4q6z3QWoQ/E+
Djb6vA5ErOTDz1/psB6PRdiuYq72g6rnHOv5xHc7Wr8nzy42TCnEEYZm7rR3QA3LUzU2zWWwkLVI
K9qBdfO0kGzUunt2gwZ5KCFLG9fwnBfw6+w1+TLOrR47L8NNMLXWi+dEl36qyn1QolvUuFZfekbp
G3cwky3cFvulQ8fJtrSWt6VdN2sjKDvEAL/ENLJ9Lfr5hLxz6cD5dFDK5tGL9G1Ra/zETHO4cSr9
t0dNfyECzHkS7iNi4yFKo2c9svRjHI2vdkC8ahv1L5YWVUdl6/VKcc6ssAtGN0Y3WOugxqXcZ7nY
y8jVnh3Vfg1tgP5mEXVnsUM3yfDfMHdW/SPJzQ6Bwzx+FooVDri2OtR+y4iiSALb6xmH+h6vDkqK
qfRjKUNfZvG0mSkt2DB96IDLoa6wfUlnRliNxZQE8RVoChthsoIDm7I66nocLil/0jimD0wbufVa
FJ+WtdDaxZggKfdW9tQdTCRZgIA7zafOOIToC0mwLSXGJQ4Ko891v1h6nHLKj7WegfmRRr7SlS7W
jGA/yql47b3KPYbaK4CvX4auyiPWgLuJxtNftv4o46r91NnjBj7Mtlcosbzuwntp3FTRRNHISnGu
J4TI6cK7OtmMcdHVspe1M66uNFfrvqtPVrWYh+YEme1gfJsgAi4dcQpwSmfOovYJRDX3g+2XVnKR
sQOEsDW3dgV8dajDY2hFs59VoWLE7dFJ8UMYDEhZSVoeowyPlMo8ZotR8pzo4nYcweZKBaPTNOYD
0KDv3kDBOU8sCuIq5KGZNdy2vaZfQkyBAzgqUDu6t2bG91Dmw60O5t4y1DUZBC2Lw2yl3HkxRHqL
x67IYlpNUf0qEpiDKDD0XTrmRzKc5c4O7HnHY7rPBNyZpKZktJDNdZP7VU5sY8feZ063yszZfdam
HGZbMnNfcLaHxguxqMwmgSZvLUe/sG/wZwDKETsqHPaMAsLMeZzhQm2S1kU3ajivRZpiXvAgjWu5
WOewXhf9JmyDkenBFDvIRa1+lxHx7adO3O308VQ50a+pwjCFHxFQEbLDpDploLZRFsbSF1X6K83M
dO8O7YPZ5dHagaF08OLKn20wmNUm6aYPzajNLbz4HgA3neoVIJcBMJRCuzXheAZMFSFmMF6wO+GH
mPYKGl8aA6yQOwQ4FNNevdwKrSSmRVwtJ9pVMU++W2JRH7XihfYb7KmBR3dOD1VuwdMQ5FAkw2WY
83A75cVDbwi1xiOCtb5kPp+LFaYonFJNdK0KhnBsC7xVHZi+LJozNv2PSZ/vI9s8FIbd7eK5PuUx
1Y+bWTQn+BSAzM1HaCR75ogCd++kVlabsAdvlj+LP1AG8muG+2zm2rwKHNQ9FhwwwKNQD9D8RxkA
7NGbvpk8ASVIIAx2JfksXnaPzndZk8iHRsTFdkBCTCtfWBs5Ji9jxwql7LV3JgNJgkXGTM4RkVIb
1BHAsVW9KWIoGAUUOSaIyQZh68kuESLW43QiZHzgmPF+x5o8SiIBJjxXO3stpw5gRg0tsA/nL807
lDlvvm1DYoRIdDMNPJIAH1TWF/6oa9FKnwPrOHT1vZUZIytUJMAEdyOxNXnbHYdborCPMoM6H8in
eFlotoWlHXCOtoDo2MMP+jGAjk9mNvzumBWGqtsdaei/pQLoWE3MEBj6M4aFwFpPJwuSGULrkDAM
NO1zJNINUIaAOwMvXhyhRK9K41AqgAcWNvmsR0XnBr+idoo3Q7nHR0ixZnIbIJtCzNk+lzrTX3hO
TxZFI/4HNmkR2OKblDcanPVv/vSICpDU8dGGKUJ03Q0uLXHDPGI7EsoNfiNmRcXhOSzdyWiJz7IK
d3YxqB01EuWUZd9avclGPEAsWDN/MMPsQ6QoYTK2jb0dTagLuHIsg+D2blp1bLHWhcFLngx8C4ZL
IH0ca/2en+xzg9INqbz73teSfZoQtDJ4cu/JTF33Q/EOSuyLku8pyqrHPs8j7FFyvpENytWhcHDF
aftYH9J119JKRF2wRiiFQYCD0ALKdYpKo0FtVUMisYOtN6MtAWJnJC7WMUfZqKZh/f58WgTTLzK5
V0aQLaYBNpixDgG0uZkRr5y41wm+ZheYxUbg22Nxb18IWeDr3dg1RxOmlR2FSX5D3RohIr/NovnL
oANkAzy/RyEN72aqHJszlA0FKhRfH3CiF9MSsqDY1jYakwbLK31MbWZdx5sENhRLG1r1EOLBVNuB
nztWcbATvT55NXVrC/vQxn29QlPKwJW7AqEQBnQbdV+AjmAV6TgTvUDfEW8Y+5XHK1caEWOreJcz
610lsxOtWdcjCuJkXbjsDCfhjIbaQ58jESoFnutSY9dvRd3OwdlrK1ej7LKEb4UdrivsR2aZOoyH
vgdL+yxIQoSBWEbbZbA02lx/gR3tPQU1USsTxW4WOY9RCwRhPDs9AmQ8OenWva2XvWPhVIhkXQZV
ZUf9Y0p0/wRHEO7XXkRRbFHavXuDY25QWu6TuUB/B8ECpnhdr0CgsTmf8u+o0B8mh3IdD8xzCLh1
Ja1Ru5F5TLXb4GltYR+d03S2EBfhFTO1fX4q5IyBqGYFVuP1mp2u2GDpevcENi6nRV6cK+2SWdWh
MzloG5fLGy4fgTwJxM+5RAmo6bwakz2+lWP83JoYf1BYtyDiVp5iOtcvAqMstNakOT+Ivp5ZvT1X
PRoishYwM9jQ/MLEpekfnfuAvXdPwwM1DFNHO38YHsoa6Yx7IVtz5SFEQoie3SfS2rhOhSY5xd1b
B/iZoeivhAB4aRDkCZmt8h1h9qsiLb8zxxx2mvrglBS3SJh58wn/I/Ehh4t3jt4N9K89l0cbDi3Q
IguBisYORCVKW6nYXRcDq3gEAvdchi+NwFZSusZ3OpLTYaPDGKgfadibTd+EZ4e0NWzT7ilhaLxO
E16MOm3Oo0EWEG0Yoxq7fxqTYllEmeEuDsX3YACEndst5qFyZHhcla13rFnWecvx3xE+ECT1Fwu9
taLy8Q0GXeDdsu3ILMQMWIwnyBUAKtH9hrBGgGPwBXI6aAHE6LTx3vST2FVZ/TpGmmRh0SGg9Vpa
HOfDNpthVe6H0aI0Sn8TKtiDnLYd5G76NkRaujE721gtAi44nvQzlCECsKzC5LjShsCgibBHbNtA
62cg+KPkEYbUS+YDAoqAF9bXrRDPCdspFRPV041Mk4iIe3BCgZhA48BNWPZQjS2FdIyEqrKsaSuG
CF9JtxE9jtGOd8NzmVqGwJcg0nrfTJ4GhtfU3Lupc/LV2HpXsLbkvjsm7nTlA2tAAK7RcbOfbvfh
eDV0Kn3PJVVGx1IcIFblCsy+nLg4JdkcrxXsMqwFYm2ay2wvxKXJfaYTzXocbDRI5kKKrki9Sszq
kErL29iSRtYlVabmomm9ZPTDYZkWdOLZqjwQWTVM4IVl40c50+rl+jJHo4RA1yBj7PHLxp03HDgi
drkhUe0tL+uoCmLt8WQ6vSKSYs4vjEJ3GMGejJE5mha1t01ozydXJX4p9HvX4ASotPbqBsMv5yVq
VEvuhTrAY/jkVVxECiXTCACqPiNr9O8DYQk3eZtipA5eO0byxzjHDoDY7rdwvMM4trd1F48bKAa3
wNJYUjnI0mTFkmDS147RgH6yyqcKUsehH0W0GmI21yMajrk17q32082CbF+ZXEOZwcg0FlqwCZOL
5+gaUu6qvUHPwu+bnfRdnlIzucZ4KotFYQtEBumyuLdNsmzSGuhJUA30dKRSOLoC4erblfPaZ3iP
owAJC2VCqA5lCM0bsssgCbNqXYNcsiZ9H+nYcaI0FDyM7LJeQ4GPKWxlB9NXUuu/jBSIbO2K3y7T
xJu8d6JVMRSPvagZMS/PrlkB2U2iIt7GQ1BTNmic76K9tknZ7UXcMWQ3xC4zw185h/AxDNqrY/U1
bwYIbMLOJ5K7M7Zkc/gd2Hm6GYTlHrTwqVA4V1RS/UZhIl8FLNGwj5bwURRRBW5U2erbrGUnbdTj
Y5wiPGSMgo8tD1dAYeZzZTJnTAreAzu4rUKCI/Wh709FYVs3jJwpq4lCaEz9WFszfvdjJ+L+TpKb
cXEwceo4FIlc6bleNB45ZcLlrcbE9ypSxya7PUUuU0s8yq9yfp3VKN/rwAc8IlcBLDrcRJz3YIQa
VvD3XibCS+7ahY8nk+6jdQ5dwZxuiKZkR5nAd7MuSLv45cSCN9qK5w08MVoti2/TyCEm8XOBlDOq
6exYI42T10x+auOukg4rynAJJYn53dQsf4IMqSpeB6l9NQWSms5M1MaTElaLCbc/jSq5hjaUXh2d
jUqaSai54Lmr6o4Y9ewss/E7U9O8YcjG+kDthpFfCRPBQ+xdo1AMO1GPJ5DR1d6JrxqRQQwt1AMH
cLbuAyNZmxMPwbRsm8CUeredfBla6RwHs/qi44enL9q9Vg7JGh+ocx1tA3VKG1FXFqI/FyUb/pzl
ybqDK37LUTfc6DVSjcqyj3hNWrwx1YYH/ZHNqf7e9NUDbzW/jvghKvH4gZKrMSniS5Ajw6pG18RB
M0KMsBEPm8dJ13U5jZ0TH2zBTqlyxJcN/CyyXdC/wj1IBy2O1c3D2a2IRAjlII5dSZ5VJE/1MN0U
TlkcZAVQeiJuIE7ZG8ckE0XuAq7pk72KJ6Qjzcacus9gQKGcjNG7QMCmaEKlI+9A0zF4b9xHVT6S
snUOAEPddC2+0CkkaSnsL5pSv1C9fwrSXaC98+Mx5eKPXXrvUb6kIXW44NE2h1cv1iuaL/fTaPMN
/zvmZQUTh6mpBvgXly4hlcRmFuANIcuAnsuXO/JYWLdp2/X4STlZA/4OwTzRE/rTndkO330oDy23
Oj5u4iQmA1/tNGgYJ5m1uSTyrgbWxvVwrQ0cwZph3cd1f6JcePmN2uk5RvhdISrszRolsxmcIbuu
W1VS8pvXKPWe8ooQzNicH5XQd7UBLd0mIjBiiF140dfYObCj4PvEAdsZfhUAgTCdBNFbV9R/MjP/
X8NHz/FnU7bl7+5f/4Yb/bd//Rz/ha5malCTdv/2/xGiVAjCSP/Xz9cffpf/DVH6MHx/fRd/BZT+
/Ad/AKXC/IcBxkXXSfYF2ex4/8knNYx/QBk1TNijUhrCc/8LT2p7/9BtARf1P5CklvUPKS3TcB3+
GHbkjvV/QyQV/0dGMOJWR0hX2t4S8aoTkPl3HimqUlqCou1oTIbUT6xMnhyZ9ZvJTWjwkqDeDyEY
w2hy31rK41S57lNtSBYOaXyfDbzC6Sy6UxF13alVSXeCnswU/ufznw+IbeMdLb37UnvGdxFNxn0c
txwsZl0h7MrTf5K0+vMV/yWrd/mOTH7AprClI1xDyr9/R0Xjwte2zMbX4d9Lp/NuMb0s0IvK2U7g
zzBFRbQKRRasTDNfNhjORSnUxLMZHP/rQ6XcNwaO2rF2kZBVZg3PRoM008bUrmFkHY1kis7R2Kp7
TJe+IFbg2swGBDVPUTi05nQuu3g+W0182zjAbVBY3JvRBPEhmPkfBbRbtgIFasTRueAaOnsF2lIX
a2fZDZIrhWrdTjDUOVrAkL2zdgOwNDmFwTm32Lfg7yj2BZkgzy1zyqIrlN+XtXFmKRcTo0MocjrW
2kvFtmHWZPslvfHFCMbdXx7v/2AQ/4+iz6+Ipbv2f/9PYf+daOvw83YdUxdSOobn8UDy6P6VaKvh
w3PAG+Z+rfWoazMnX+tQb8gCVQN4s9gd9npRsmtHT147Sr5kS9NQk0dNzya9x97k8mN8RXae6LJT
GTRMFcdRH/dh3r9Ms9JPhsnupfJac9/NFNSxqUcPriYeTWt4qtzUOdox52szMt8mTXttAvhMlCev
jhcNN0NjDzsjTkNoPfjQUgPapdnA5xbomZ+8dCmcq8VJgffnRhmj9YBUb9i3+hgyH7rRCyGIZ3Sb
ZDWm4Py82GnukF6v7cT29rGVOXvda+n3J7e+Dgmicj3rjsAirYeC/G3mvF8Jmqx96Jni4OLa2Y9W
9gkifd5ntABnw7Jz2FlqB5hPW6G79hbxtXdRJKtceIibakPcbv9WMjbxyx5IlBrCDw3hxgOoeyxl
+sRWLa14bnSQTKAf6EYAsbzKFhBNDFJtCEpK2qTy0FPV/bolJm4DxLvedoaTrvXlp0A+Qr0NPbKp
us4IVpVHwAYGy+Y3rJWHKB90dTOivcRmF0TbpLGeUOl1+8EbTRg97lfbRVgxtCa/9ZikcGm+BlVL
3E4SDit2qtNBdjl/RLXIHRFhNaeK1Bc3f2j7qnoRLAtvRZgj/evVdGHCgGNgtuxfaYABHDsTGptF
D5tHQ7uVjCzWYKLsq8NSwcWBLVimBIguvPaQpfMdAa0eeBGXGNXYa+5R3LyWo5u/JXNV+GGl0Oqm
tvnIHX+sl79foOhF4z0Nm5ExTb+Nmp+5FCLAxp76gyuH6plEKIdFqNXgwAkDWgB3nF7ZLgFSHlZm
a/c7MArtPRAjX1LlxEjFbwmh8nBH/bzORo9MrGqPAYL6tzkmLG/Z1NwTVqN3xLA07MZerChiCcb/
267sLMDgGoPCWPS5ySDFgSQ/okmGVF1Frcwn7NggF4I8eYyj1iHMed5Yqaz2MXHdt7UHpEhYAYF4
TB49PenWedLHB5aG5D2lZrgGRCKefj4VZFOF6Uivz0NQ/Oe/0Beyv1j69AgmXluHbdZtq+XN7Qux
b9BLu6QDvpkWVVs65/jJFG7+VdYQp5IWUXboEvchadJ6T168os3RL2wAh9vBRGkBOyHOXjMzYw4X
y+TSmdq2TDGxlXHAsaW3kInBwbBsJkfUoWMfFnNDMaTEjBXucDbY/1O4kp1NekV78CYBhFMTOtol
k0iQUU8+S7sLzxorsDORr86+ixyHBopXbUQzsHJ1FNE/J8gYVSuU3+PVjejfoYpf+uWdm42hWTWc
mJsyb/B/L/9GhJB1XLk0c9/EsZGWtHiFOemC27wj5PHnr/qY5Zgds4UQjfFPAtHt/3ZNW45rMSUi
V3ypH2zqgb8esnaBXHjs6tFvC+6LG05QLOEe3gbCnaZbc1klzhMJbmNmYksQBT91rb2vnJak6AmA
HNoV4Aj23dSg+2fSb23D0QQ9QZAJbNd5fEtSXPOLfH4dwTAiwzJH+sxEYsUvjefDLFF9zUGHLIs+
tpuK6WQucdRFa8iTJC3naY5QJv18mlg5ggznRV+8VJ1wzmL5gByVrQpWdmyDGpM8Hul70k3qR0u3
xJFLeIliEfNjUwcNchSx/vkM6rL+qOWkfuO2u/OCWH9UbdkQANMYR2f5NJoC6UcztknU5OyxZ0HP
JPDQRbOczz+fti+4C7t/cvFZhrXURn+tNBjGS0sS5W4bwnAQxP/9l9IHUBS0CL+Q8/MCsEtlxzTA
LIHVlfl1MmNMn+367FD/q6e5qacr9MGC0GPulWC0AnAv3SuK6eW3mP72JAL/ifj2GUH4nBbFtcoW
1+iIKhK3rPTTpXAAnhMcodrII/PHGUH/rRbjJMJwqjhWLV8FXnNnDHp+lpV5mFJL7krABjd1p1nH
yiyeMIx18SZEctBZTXeZh5c/X0pah7x6uBhRRjsPWY3JalAp0WjoqTbzyJUYWBmjskLZ5MgRNkN/
+REh36m97gsBjgm1O63u2Q7DNeA4JZGcJBSGHYQJY09K2d8pAI4aYl1feKF8EpLVcW2I29bG/Bg2
w/QKOJ4gMs/eKpCErGi6zC8G/n2b/MqHPJlPoLlZR3pMRLGsZrs/V1OHrJGTQCv3XYxfZp7mmmLE
89ZVXXb3OUoveLh14pvgT5o4j++B9eDBcHOyM7P+YscKlsry80Zi6ywLOHS+bfY1UT6c/9xcDpiz
Ksc/nJCC+caaiFS5pkImXJXAFJsaj2ivorsQp81NbpA73ZaI60pG+BfTEc5BJsmzgBl7cbXgc+mS
X8q+0JheuHfVVLnm3nXLu7qt2Yct52ySFy/pVOb+UPE7TLhL2WYJcdtI094Ro9HsEUAw0NTjXQ0u
9mFyx8/ItuS1tecvWRvunrDYlnsqU7BQNE/6f54iI5SvP0efAu0HI8a6VTJ6wDY5rH4em255djqB
y/LPt12k3Fy6GCYL3XL6Eomu3uVLqRqiTlxhx9ENVrWpOv45Xgen5YJ0EZp0UDuQjU1vWZOY+2JA
PIFmkpjlIvEWWYx3YXCoIHoZMJ6VilhssbRJUydBcBe9l1Y2QupNcIshIgKozdm9FGbkNs+7uGGr
5NSVeWstH5oa8O74c7VMFVudTFDjLS/KzwdUMs7mzz8ta4TPRYLJpqFa3CRT2+L5TeA9xH20C3X1
oiXIH4sl66rIk4nQZrR9iWrqXT1ziVL5U6Pnnb4V6XQhfEuukUJEv2y5RGLO+WdOUd5AGVAUgPd/
PogJyzl+jj7ul6tC1qu5GqNbIVgC6dWMAbE0f4eWJOiPOgP35g28wZQlQMkaq791bLLvfh7ikS7k
1O01MHooq3pxH1nCeUojdgg0lH7URd1ex0p0bbuRxZX5rRtd8V7XX+3s2Oj4cKyH3UdmuSRNRXG0
ATOYraFaFMTWD6z6HE0AKrZV+4HcG2OlGe/iKc/x3/47U+e13DaTdt0rQhVSI5yKOYtUsnyCcpCR
YwNoAFf/L0Az/zcnLFL2vGORYOMJe68dWFdyACjmCIRBGxb6hHUDpuDEZUs92peKz/XqYTFYl63k
QhnYAjGJrD89v5lvyMsno0J5MAXftyYfhz0WbuxlpTFuKb7ffXaWezFWr1lhqUvuOuVGs7pDme9T
nzjPJ59FBAm03oxagEI51K27r1VlvTVj/JaMzd8+Z2NIZPkEjTUDXyGHTt7yqIWHEBfsgwai3LTB
elApDxuEQgjsPJ9Fcs0mFOdr/Qk95D65xaPDH0CS7Pjep/6xF3H8W9O6P1QY3CRhajHmUr+ZLxGK
7Mrfjc4pUxU/QS6ZSFp9FpMRIW+FEKy72nZeCRkeb4AtNST7JBSNdzal/Was2rvh2dXn91dMJHJ8
FnPhWWTZr6JGUJ/IH8u9Y5Iucn42XavvW4nibU/ckAUb/yAPcT5q1PkczVNav9xFM6yIK12OSqN/
n/RhOAxJ4N0JwyArR0XWte64AodUOkfFt3wzRYBM59q+093wrJVmBBEl5ENiiq0Pcf05igi3laa/
TL4V75PKfk363thwotnvYVDQPLm7rOIEV/PB0fWv5Vj+ss3chegFwcJghpyP/nSSIZltGCSHm8Qb
9LA88eyiq/nhl63YRvTpu5r9/Y8xNC+OguE5G+qxUsUHixn+1hBufeuRNEzzbxuELL7HyLUvkT/J
W1wWOR2JnYDygkpYxJl5rkWnvWs6buA+atDRkhYQoh8LJ6f59P1SbVN/dLaI7TaNDRkktvkGmXMN
k9e9vxunGFpcIx68rd25Nb86IgufAQTtSIL6k7Yh5u/Wtj7KiOoI2RpIc/B2K3gQzuP77VRuGm/b
wVQPTBrkXiERtfoXiWPwQ0uB7Kc+HaIbEb2AVohit821eufhdlqVuVUeKimCTc4B4AVsOchNTXPT
4oLOpn2hxRgvuFs2dq/91MszkkrzThtFPYw76z2YooJE2UYc6zB+9fH9tx7U2B6qPGLKBq5SaVMp
zW7t9WDFhB41Tv5uaelm6oT+OUylSex97wSnHELr0j1aoXUby+4HYgAw4rGc5MaP4EYkxEbcbD/A
bpC0X03j/pQGhkNvSPBosjlmtfffZ6oQZLc47hfd2HAxARZtyVPsT1EU/4MiWbwyCLceoTCeyAvQ
Xs3W6i5GpHHKzxcJ8lpS563eOZpGbPxI39xQIp2S6fMkVbUJgboc0UkFVzGCZ3L7qD6JrmUcgbUo
WmtJbRLA59g3IIxz5yIBDcIccmnT8mLDpP0Pd37vZIS5w56WjrPoWNksZX35/2t7AwLzCl1fhDNv
vhuG7yX0JdJlEZVG6cfybII1MjSl2Ht9Re0ST6h6SNg8IdgqNt93tPnQrBGoxHcsAdZB1cbEVWkX
/hahEh6tjPU0stjmzRNMc0sLk/18UmC0u7dtUkWzST/Y4GCBVijkRvNFP3Nnmo2swUamGCyuycSX
N8mZ6zsB+hg/fke10L7qJaTXqPX9/Tg37XikvzybmXWreWcbi+YP20HcUjsfpRnaWNucDIwOivmJ
nJYO4EJeeDBjgu6oh+10bSMhX1iHNNrUrCsdyZRl4CFQiWeclocyvjegRkHzRMYZyZW1+T7tZFHM
KjM/PTvulJ7TkdhEaxgeXophxeWXyV2t4JjSyyutgnPMA+0BhxlODkrCNRbQ7lc5S9JxND3y0UCa
XntAxMxYe/eSIiEYurefncRId+AewedbiXvt6xTKB6Poo103zcNwgmc/3MhRz96wJUTXgNbATvOW
ctgLD6QN5q+t1ob7qs9/B7qH5MpOoqOaahcTDCSbxDiPEz9uG7s5ObpHEIFwivdK3pYGNdVSRguO
2CJqye9ThqFqKRqZ2BcIXpg7tXb/6cXpHOUzo1XAj+8ID2ShLjHqVAI/X5Pb2jHt05uktLzU/jQc
ejWeSFYpL8tD5V2tHm52q2Zxee7w5akJNaZnbYSo90uNB2C4BVKvnXiXc06/LueTALOmlUV1aPw4
XbdLyzyKECxBNY7XRDi/m0HxL7S88VpOPjskXTIYYoZ5KUvsQFkwsOXtem+rj+OfSdnNeWqScpMl
TCq+q77cTWmDVU1us1LzAyvsZcZUV8G5MdSFovfNCagDWWGJ97p6U1zGbx5uvEfni0MXjdumScNr
6ITyHigyS6bwXOMN3qEVEy/MPsJT12tE8JWa/WKbEVa25auO5Kp7BJlTvDYAa+Hvvdpshl6JXnjW
iST2ykZ7xqdSbilUzJOtOcjKyRMBDtGoPY1ZfAYr1c3pt+4t1tkbUlnRXWU4i2QdMQT0XMd5Qntk
X8bGhtjIPQ/YPnLSqT8tr+zBH8iDLI9xVXUMwVll75qGlU3Cf/1SOcaPZUYZVvzD2die63KIbmHs
Ok+WIlP9ex4IOm5mQ5XH7xmhX7/Dc0teUjn3Fr4jH1I5+EkkqDQngsixXF2R3MOcPI+mDK66FU0v
VcisBWCiOuBzm15Um1EWo1xkpc3LrAwsQuLbaGswnim2SZajvT07zmdYSW2rIhZdCZUdCpf5KWpY
ng7Innidl/vOGQ5a7VsfkLqLQ4RAbhgQgC0fs01ttfMz1EWl6cxDNZgnVRYBbSPaE3UWC88V7Ddq
fmS98O6ggLWo/g5gJOf8J9/Yuqlnz18GyqamE8WG9jE8mk7I4hkVCgAeBpHA0N8d0fagL1vxoYxB
P/kqA6WDwBuZn0u4Cx1KWk5sWzXkgTIZABwPfIZR4D885L8YmtLyys5VMjVhxAEOc3xEE/6jiSt0
b/dieOjuEN5TKAED3UuOLh5ACLnnu7SO6mspIaSNPjrA1kVmL5QV/+2gsxRQF0M4Vd25ru38ua77
n56fZqc2BnSIekC8UCCtpGKb+/0+wMvPVxkGlqKgHCJH0P4oB6A10I4OlfJfdI14Bbw7QL2luGQc
nLsB3txTnZnlFTbhlw3f8vm7CLBqe3hOc//iS+eXZBX90yzLOe6cKYVh2+naqjrvxYfmEKvC+CQR
xMcoYQ57bpGYQPPcunisteG5csGWaU1/FWm/Qz+6oVmrXlk55KcgHG6jw5x+kyFoQIWFOGnlx7R3
bAheKDSrdZy6+avTs9GofZ2KVjXh1sNmsmE4mWDQhADSeHXNn/Ky9t214eBeajWdGkDEnsvBDyxQ
ZYwE3IGjsZms8jixK0a/SOgDrlFzIyyur5aSxsUW849Imwf/Rf2WJmz1wZpSWwWMY0LkTOBi0YxP
gZrxcFhS7C5CVIt9sxsHm5at3ORLE7r8lfllmrX2k1nEoLXmpZCD1uRkUaEeopCQW6n1h9iFxq4a
rfyFELn32gmMb/7q6+avkKGrV2UBRiCeUaQX725apId85Nef0CGvhk5YF2T19gUvrnWJC9fYGUX1
q8Y3fBKBEKflWQfCjvhJHd2NGpv78ga3GSqXpIfiK5QhV0Hh6+floXS9fUAU29GvoyMpGlmJjAP0
q7B3hRMVjCQZ8IJJyfcjhByIpbr15phG+Z+GorARdEHaA7YzXmC3EwljuEj6LAvFksS7aY5cZFCf
B06M9llnY/gMg3dYmXDhD+BTsHYF3XD146l85FK+DW6dfC7Fyzi5w4+aNFDMMNF7yuD9nMsRahTM
sx/0YBsHrXpkugGROHiAiiKjrMZlDlKizi8DdOutVzTRxW2j/zykhoCtVoa3OO1/aokIvrjlPkkZ
TM/fy5pgCPEuK7VRfaj/GTI8ga5nNe/s6pp1I+YvmQ9VPw+n8sSEa6aNzk8hZj7g51h48KwoSH67
brvvKDaZiw5IvXxgIhOirtMgk25bTGML9RUT3PeQPwzDlJnqvfTGimnXcE9MRk6UdPdEldhrya1c
8dn43splgnfy54fxuwxM4Ve7RbjSpjB7Ns0kO0nRqA3QAu848cFBf8egFUgcAMvxIYDrpWm6UfQ5
CHU1y72QpfMRkEL63E2oez05XSLstM/Qw/5+tyShYb37y9Xi5VRkZtc/OYqVSTsyggOB+Gqa3CBK
w3h3CzVtl5PDNX/5JV4NkB/FfvlxGjTOnMSnoJiPwoeWElzjIem+kGGdIsNVn5ly8nXjlMPBzgZ3
VeNb17nTXS27s09ypNNHKDsd8tAwwCXE9SNruPtBjQj/Gtoj9ryt0UX1/wxwhgi8fF4bKeJA173E
U8fVIjHgLy+NsTwnHSolX2jU3IQpY4TVRrk2Db5/cdaclODCmof/JQyR76miIleNYJ4k25e1ILiD
PoaA+NWgWC8AvcHtC+l9C+EwAEX5hJw4Zb09JusUe+gqnotXL3RfRwjVdBcaOsp5ysgWLrskXfsi
1BxG5kYlO7bpP7u8HAgd2S7zYtNCC4NbpQbzSejY0zJ/kB7joIZmV8l72PQRXuiw/37Wph7kCrap
5zzdU/fbb5B7rAeeq505FMN7i0rp2gYOaE2GwMwAjf2yS14enMkXbBQhWmqxbwH0QUmzjAcshC5M
7Q2wZ7gUQ3xOTX7pTZpLrDjVR5XXb8n8sSZ8HrHCwrDcc6vWYCo/3zXH+ly1TfqCWPmTCooSdWi6
R1Qbq7AyjdfSBoX1P8+GAQW83hBAInXrYuhFyPg/t8IT6aNYIfgZtoEYA+hTUnTqGasCA06sYAhL
sptJ4EPjdffOQs/+PcYUo3uaWm5+aESfyPKui00xIwcznO3ryQqqvYtJ42lpPtCfGOdCI8UCUPGK
CWP+WhegG6cGbVKkJ+4WU7eGGtNuD03ImrEp7OaOYLfEwj9vFj2lbcWY2yuLYu1Qh6ioiJrQ7nDr
gWBFcHtRNgd3tA7J5Xs6U5kQB+emz6C0Xsu6kbflQXfHYJ+N8FS1Zp7t+cWzMW/ibFxATmQEt1wB
2Eti854SjXpbZjvzq7FLJzRC80Dcs18cB/hPEjFriKq94qeb5TBnO5Sv2cjdlx+5luEfRUqm2zLX
RuL/CMYmO7rtJclF3nCiOQUnO+TyYQziQy60ky6sXYvS63kZtaY+CZChnfpEpfrixR9ZTsDjOpHO
VF7rJvjvcnOpPWZeFPOExjibcoifrK7VtyGmY5HKIxWv82Wnr4OMOEn5JG7ETAokpwbTpnlzIU0n
2hLOgXStS74MLeyvjqO0Q4HrfF1hVvrEoPFZeeDumbj8kGERnAu/c1bK8JtfrW2ckayRwpdZ9SFj
w78tCbWLnHw3xQ2h85mfflD0rU0zzfFSJPreJaOdHAp/2DYmMenztBYWe3khueZm0k9uetUWB88B
uRlYCdjvXDrb7/c/lkgHJ4/ZMSxiP/vP3fP7RCx8bdyNWZCeG0tPz2HrDSt6T0Yr82rBjYhT6UZD
kiCve96TrZ2/b1aJBiWAHYC3hKgCXpQvnmI+ync+R0PIUGH0CA4hIi46l7EmZseCeBfg0veiM6KN
CYTjxZg8Zh2xf83mCb8XaycyWdoHkWSU0zh7GvgWQlIblcG9mheazhD+itvB24l5s8KYOrox0Hly
oENbY5GtQ2YuvcD04CeU4aNpDzcoGUD/592F9KqtmZfTyxQKtr1LF/l96ZveWOyXC5fKnZREyPvE
byeQVBJ5z8fM2oooHLCi6QdW0uMPPZRy73nFuIkG7qzajMxwOxkfmL2xnfR9OKd2DEuk7LIL/Z6+
0xJHnCdACamoDYSniGdI7+yRU6JNz7zU4XdoKbE1EBImmafo79ovTRTEbAz+JgNIKyOmbw4KC6yb
NivqnGW9HXEUp2W963INXatKvpDPuSQKNc6WSCT/oNBQrXpmw2eBeBOnBzdJjpxPFtsuxpd2hir9
V7SRD82WfHP/nBDTGyiTM6zgkmyMWp1SzQvurCe39pSftcIOv+Yng2yNjzAsXwKo7pflwa36/zwb
4DQf4ySJjyjt5H30UqxlssAKq+MZ4xM1D07XH/LGEYfc6PfL1ZfXyZciq2e7vPIrfO9Lj4wiYwBD
ZxkU98fl0o8CUFOBpowD0zQBJw+flqsa8LU90u6y+CHGEO1Qq14CtDXoCUq2foW2QaVx/v7Qxygy
v7UsgSUhx4ROtUUk1aKjH1wYUyhal8+JAOgOuB6J9mlhEEoMuX33f8/sRDKiTC11rKv3pXtfHuIc
cRkaiFtuEACdelG1iWQC+oJopxdL8c1sg/5NlBNuXfTIj2Rq/xWUgq+Qt+DIulTKrT58n2l+uxt9
H6t1F2vHeh7HZqq+MEyCnabZkKLx1SKdn8DPad6HqFi5ONjkDxpGwNX3ykH3zLeYMN5dCLp6LRr9
vSyIo1oGLmNmJjdik4AHRsQnFomkOZ11L1OfcwIa+raszfEnh5nbONFnaOLqz4T9LzE9OMgDThAX
uMpLl4TbMpjCS8/ueWXOhg5YLkdloiJOrBwzlzH2+S5EwcNgdyivzSSsbRLAtekMiWKoZhNZRehF
4qyVFxdzHZXDjHq2QbaAOUC72pm7pTpZREYRwEPwpGiBfDbqa4Ot+qXy7zj/jEetK2dVSvel8DRQ
n/NFqc3XqJdNNuwlZWwHiBhHJ62tjVRB+AKd6U3M30Dm2/WtHIyjwuzqTKMCC4VWIzdk8UzoEwmo
gRnsR9GUGEzI/LQLwnIqDTNZ7UkSV9VknMSQMlasffnl46RkqYolusn74VGQfUnwRDGekMzSDy7D
glK1X/jsshOR1dVheTYZ9fysjfdDZP2wc5zqWh+7EpEvqG9AvSWq6wOOwmad+KZ+bBuSJInMRLXc
w9DpUPqh/PssR/ur7flumM5fAtZZqWresTctbvHLpvN7LCYJNS2CfDgTuWVuBoD198ykuPXr6mbu
/MJlp9lXY3QKcvI/Uj109zSgBUN0r1tXXp3s/IHghtxImktuNe1OdeIL1h1Bu3UpmRxPEY3iPBDO
Art8WkRxBULrlasKa7cscJkzkS86H/AqmpVi873NnuAHaWrmenTgKOaRJ/RKebadAYsfFcMyi9ZT
c7yQ3MSSVflXR0xUqYsSaZkotM6sxafpJxdOWrhR2Gn7iVdjAh2yq+bicyazbfzRD2NEDdnDT+i8
U6Pb8dVOGRbOxz/+YDzjLFGflj1Oqf4qr8tfjXmpwwu/j/NXc97C8AJMW75XLU3aMgUcOCa2hERz
JZYw0xRbiuUmo6xpOC0vq4JhcNdPAPHmTjfl19aTXVgo8ddrg3NKf3sWXl6e6pCcMtVOb9OEcgVX
bkbuhRV+mpaJlsua8CV5sbUlBs88uVIrtvFENdpm2PeaqA8ves0g8vtrXffSwxIfVwHh8qY6wNjY
xItmi9WKPH6LQpb6KGumH0nwr5qnHc6UpY9msocDVFzMaV3FOiEmA0UPKg2WdA+FOcy3dogXRygu
KVId3A0uOxJl+1DsgRYiyHct65nQWvvZblRxC1sZnk0A3nTJMrssz3AE/feZT+JelEX9FrDLwCIH
XrpNKEvX6dM6cAd3I4Fb7+wU+k3CMBlkgfGZu0Z4DOZmMQfGUbhw9b/7x3EC5DcDKCZ/qD4VpMzG
DGzQPR5xq23DVGtRQ5V9dcHKBWRWC/9FKU16OdzzZhxQQ850hmk0XpBxDNt0QKUCGej7GkHsgfZo
Aqo3usltmZaaAqJaOY/fanc4RggCgHNY489CkoXpwFrIHKAdfR/sI3wsR6P2xxWGChQn4JrpTswX
AlDCkZiJ5dLAp/HvP3V670V3huG/aZwr2njWg0+W3twrP7d2/O82aT7ld1lM9gvKjKflQu1Jg2dL
x0o5td5xi0A0sHTIwRUxQmlc5+dqnB1ftpY8ho7az0DZs1leVp4DtEP3mwudebceSZo62PYw7FKj
6tgPQXlg0S2ZeEzeZvmW+6el2XTampIyK4qHqCIwulPhHClEhkuh0bB1KcCUWHOwQnf+oxYJYDBQ
/s8xu1X0yAV0ypkL9v2SqXWlu8kb6ZEsMtrmLTM1tSrmMmuIR21nzFeUmq+tKAb4QTRfvhlbpk0k
nyK4E5Z4GaLhUJmjOhJCdsH0we3I1YyVKrlslOv9qHoKIkLjx+c47kBOjGmzc7KxeC5iGe400ov/
O+bmk17ucFTHQCLotTaYJDTIP3pMUnFDZCCM+k3IW/aUaxX7TUyqT0bWlhw6HCde1Nbr0qs94PUw
UcKor3+GCjp/OY7V97PlZ99/qqgzywqUStKZwb1rWR+EqWEcPGzSdynq4I5/az1gHJ7d7mX3oQQ8
BBy15bXoAJqx/jFuLOnCbdEZBpDT1l07rlZ9fm9wQRk8tfO9OK+IE0RzMsAI7bT7YILGkmH/GrMO
e9Wm7DwSu7IUBZn5txN+traWO4hKkuYJcQrGb9G+RPpYv3J4E8mNCLXFLpsb69Kx/X1qvy2CxO9p
b0OWItJpi+lX25CK08zEYyf5lw4xyeSdf0OcUBzhIfD+5H5kPDmxV13C9GWpGxxJ7B0WNG8QMTmp
rKPJaM3WWubsYyMjihj1D2jcpHm14QTuQi3xNwVCr0fVUdSMWu8ipWcIUqvfhoU7M+58zqjSAiMD
x7M2+3ZrOP5Hq0Ysrw7sjdjkA7UR+upcOBzUPUqQAOspShDWyQP7FbQtWJRmUPa9YnW11vAIk5C4
H3G5bjhm2GfngIwmn3l4TKAZku0XfyKfHvkvxrUC9oFFHERhyQn8FLk4mA/Am1vrVkl4W234JFFZ
XwRbLEb6ARR3LJd+xFijNh7aHHvF7xMVmIdLUHTzzT/ahgBH17igNAbN0Yj3PPcAk7cHUdUF6+AK
ufbggO6se2AlT5UEIprKUnvCo/DHzHKAiKQKV60XwKFqsMBhGUc0NTFeJxhp9gqEpKtvy6YG92Ff
rKTjd5PdPyODCkfnK949schvxm2k0X1m85U0jAxiQzqXluwETA4xvmDX2ARdfBaaTfQNIq0tq3qG
wFN/A1PwyT1z3VSFOlkROAxc1zFJ2eKXN1W/bGCZDKu1HRz4v0E/Xaci1jcDOlYOrhNOlqdUT8Kd
LXhHGt09jJYWbBKn7S56+EWy9DbqB7pUTSkAGR/0uPnWzUu16Wo0cJ3dz9p45iAxNgZE/zqWfmtn
+9WwzW3Uhralf1lT8z6z4rPRc46DwKoc5fkz03+xXh60lvUR/Ntsb07+YYJleh709GYN+rQJwuk3
+8L4SkjvrRm3sqdxm3JwDq6Z909F158ZSqtjZwP+bHBeb20L9knc/DLa4VoDJH4So/zqA2Y/rdX+
g3lgUQP0IOZsJnk6+OhNn6rHMNmbdPTpmBUorzahUpsE50Hci59DSeZfmjobPWGdpMmPIQzRj5Xm
L6vhphLCZETUmG+ELOu11D4Ahe77QoLfsStaQQOqSauPe90qsdwk8nV0kF3qJb6EwNuKlijDIdVX
YxnnjApUf62iT1UgThuAHD7KAXguChQ2crjXMgKJmhqXWd123hpMiU1D7P0N88m9DsYGPYncKRna
p21aaa/RwEeawcc09P6Pr7bBmOMIcIud7zItCzLCXEaVvvooGnYHl5H6oWnlCwIG957Qialk3VUF
SaoCjSbnVUXSI5u/LonFqpxJqSrVsT/aZBGSdlY36TMkq3eukHEfI25amRaq3yL0glvna/zNjhgd
VNDTLu2NFoyTZhEjknSbWndfQhp/euSYqKlB+xUwR+WghhquF5NcN7lULGkljJyWDLrKBbglk5F1
pWliO3c4d1QHHbCvuBZdtSssh34XMnYEzjNJ3XJOJgb1ov9iEPhH2eWOGWPG3LB5DeEl7oba+qkb
6V0NbQJrM4LvCZiECI3a38kieoyFrq/LtLHWleavYlHLQxkOP0238rZ1k/3LlUZWkxqOfU7wIjZ/
4qhxUKz4Pvwz5mCh1u2APZjAXFp+J6Oi3mARkW+KCkyIGC197TJ95isf//U6roVMuMY6M9DCQnib
DYDu2ux7wksiSjdtMDcyrBFg6/a6nFNGNfAB+ABNOABZevQj95IF3OmUzVZR8O1ZNzqfd5xb1cXt
/yANN0+sxvlVBUBQBMfmwSzOqC2PTD+Cqwl9q/Wa9BrWwS7r0Sp6jncs8uKoNSiNk4xezWrMp9wx
p2sZscvofEgQPcKeRRi7iVR1kbZEfuaz/GicwNoZqAYMZIN7WepX9IHAAGy+Yo5lMv+Gj0gYOv9g
LcxR4pknzbKcZ7A42SwxN1+5F5DCJwTBpkFqraqYtAB2Vdw99wac0KMZBD+NtjP2lKpwPedEG2V3
X6OG39WNIPd5JsdAMn5kSZdsqjhByNMlO+SDW0IbGTTWxQnfe8lyndHLsO4io76O7jnOfwNK1SDQ
SrDfjoQsM5r6qp7CZzZF9pwkhI22NM8D/1L+T8o/aWk8exIBRltjKPM6P95XUBmpcOph2wUk1AXh
vkuCR2f2HkAasoXy6EfZNcNVQjGbiFd4zqriQyPXmqyL6K1NrK+yDv6GtDPrwfOuXu37x5lSW1ZN
fisjnQTk0W/3njZ86iLz1g71wFMLZwk04gaBWnvIVUrWK/p/WY1ir0uwvObU7UwBRZRUEgRTcjyI
JIwv7vxgx/Jt0uOfrRj7z4xRaKeHpIcBgUz17IxOLD8QzOqfyoYdLlyjcuWhRCYzx3Ies57GmjsT
IVMa/9j8EbnhLy+Kc0jnOGzTov2AAepdQDRka+GTt1odnAoBZmHo6l6/kRyqNgJS4FjKP0UT3M2Y
Zhp33IojAztEjqYgnDyxwUAGU6tGJCMbY9MWrjq3jn/JjK45lQbBXYPMC9K4o+cQuf7ewLa/wpz4
0kcegAezLXeTx745bQrtuWHktLGoiaErhuCqMrzScL22Le7FULbj1W15lxgUVrswLdCWgKAsu1Cs
4WioXYhF/jxpxEO1KBmPXtpfBzbF1zSFU+o6TriJLZ/VFlt4fFv5KRuyaKPZu9KWOlmcFPkS4vCq
HdPfhVPoz27hXqb2GQuXBauH3kfnRF23Tf0GAx69a0QxC8zlEssYUaobecj6g/KiH4hWqI8N6cWq
17WtH3SMwlR2diyv3vcuYOeO8OSSCm8FwYvLxnY5ilj9zHeEK7y/I7UzVoQYMacTegdr7NCbZWQI
Gswdtk1lcrOykBHoaJCfezslqxEjx0o4pbh6CZW6YXjRpgc1umFrE681XbrgFDnJJy3GoNIipQom
g57afMYkSzHk0cS3m2ANPNeGVADjLufmhZpTVczB0xEPtHprMkvfuomfbCEo/ei6rDk78QQR3gpO
Uxbmx1Tb9bEO01ChPgvFMO4KZV2sgZiaaHCdtXL9rUG0+5OW4FojyXA78c9D0QlKwpoIiiXMSKzT
sMOIZT1c2FXbkjn/U2fNQDkz/ePbYLq0MQUKUiGEDvE7Mpqrf9NwHEKzE29R6blzqky9U/mjbEDK
RQodyYShCl258HboZ46eAWGMLTOLG1O/9kQLPonGgAak+gyQIpAv1jr9Jnda70TZsiIJFcIYVrpV
RwEGQEsXqwQm/sagwkTV9gHcNFpn2iDx/DX/XFq9gKwgJyHe3hDvOfaOAuFTT3K7meSoaxP9WFVe
vKZZYoIrvZ2vE27Xz9B5sufQRBruwTXZilqkZ0TVi0Y3e2zc5FCNyMZhYJah+yS4CE8M3c0zUMps
mzpR8+TX0IvnNoh9yF8VwReFH2g8vFmdjSZpPZmACw2wB9SG4y8X5sc+ZmgWKUffq/7Dq4mn0Wcu
AdFGMXAgF/MYI4VNlsJRFvGNG3i6D+v2SwXZDe2RvSotCtZoKjeBUJ+t6cRHP0Ayw247XBFc0uwk
A68n2leIlbbKV2YObSdr6JQrZ2g3HdZ8NkYNAzx/ODaJRrVkZHAQizvde49eIPOO7LP2jszSCymc
4VNf0zINgASDIvX4LKPb1IIYdQkAIZsL4QtUM3BfmLF0YuzwT+RbVts/o6H93c33N9BMOoGEXyoB
L1O7oCSSmQ2TtucwcGl0ETdwZqhifK+yIlmhZyx2yGD4hk8dhVsFq6lHjkXCiEP+rk7SV4n5ZtM0
0cHl8gT1bmb7kI8cxghp16y4R1jY2CQNs6W3a3Ht+uKcE5A3A+Wwscbg0/y6TC62EG9tmbc3pvld
KVbkPOgHGQ3DSnLjQwLSVMflwbBaskaq+pBmOcvDFtVS0NGquQayG1uD7YWCutzmffcCG5Rvdd5/
sOwBk0MI0doTXnWMtYrv1PLUyvTqmMxH1v+9XJ7lKOwygvT46//zulx+SucNrT1QX98vGW+kxzb2
9FeG7NprivATSlJwj+ZXALN/8F1MrsufJRntjaaXZH9DynpLO4YFjgz93fKnFZcaa2DIgpk19o8s
qJFTmd3WkazWqlqS/NMGfAU9kkPCctu1PUG3XnQ1kLpcWqPelVY6HbwybY8TDtJYeNfCesUgoH8M
EUjavCzt986hrgzlq4NF9VoC8SKRAXqUiNu7ja/60icuym8cDlEcZzcrZ2Gi93GzKb1SHPOc5hjm
tvKa+OAxYScWkNgxtDB4oxiu/micE2r1fGtBLNwJD7KMMRoZNw9SXcfeeCZ+LNwbUfSz6to/TSYv
wk0QRMRVN4s03mvKhXMNuOmh0c0JlBOy7uqz5RVE0AfRfXnoRp305uALic64YVHJ5E7k8a7X56zF
wOA3t4wBekjsXWvwnldVJQFrCoEFwY59jIW+9mFqzm8/eA7t0Hxjb2a8MlbRnPK9I1SDoHi9fymm
ima/8/8fa+e1I7mSZdlfadTzsGA06oeeB9c6PLR4IUIltdb8+llk3Jq8daeregYYJEC400WGu5M0
s3P2XntBQSzbsgQmH9AHDI5vAFi96EkjonC6H4l7XvUdbSO9T8JdKilfjyiUOS2Ty3Odyw7co3Lx
qbFsicLRz2oTO5tKd1j6KZC4Ci+VyF4HQDbmuIfWA/Tbcmz1PD9QuY04ah3cx+lpvzdW0Mvz/DSl
p9+F+hIG6LTv91PmW/M+t8VrFQ+NCtf1H+8yPyAGBQq7RPRRU+c8/OUN5rtqqXK91tXtz9tNf9if
XlonurbuY1Tlv1/7+4+f96WKhodHHcvN/A5Mnfod0ZK3jSfA9JS2Zx78POCmp+fmYb4PrqEGkDw9
5Grs1P2GYoY7IMSe9s1PnB/oRQADsXbCJb3rzNcp39IVoJZjAaP1BKYNmhP2L8I7kuMstcQD4VNq
G49pj0/RcZL7evBIEtfMFZcb+yTkVIMlTbc4/9xMdF0i1YystenURbwNCXFoje7NZVpHC/Ufmzbv
0nPSOe7O0KszebFklTsQilQ/HxAFFF657mtDRw+YjS4lTsPeZy72grJRL7I+5CnCehRkxccAZKpu
kTAwfPiEGzTfua3GlywsP2MtMEgbz8LbcnAkso+quOmkqW1E36pnoqrtbdmk4QlSf7QvMkscOttE
Si+bfB/VgXP0ELjtdJzF51DV7E3ThTCnKB3s66kymddcAkEunwmAV27NVNVwzwHWo6JwGErlV53Y
7U05bUaIuWsLPBCWEu6adP5vAg7lGxrcAFij7Jkre7nykQRwSrFxWW1e5rt+r9yZdg/lmRL8QqJw
uPR6Wl30/32r8z8h0KV7ncJvGxf+JQDSSzWnEv7FLJuXOGYG4GuQA9DGgSDqsi0WfPdhKoGFknpO
j69dyT1r43dIKyBUWFdO20s85gh7chVrV48NqbLd+yDKDqwJyPedNobDohsefLf5va+q9F+d38pD
KGsHhUz4ZutJeiycG8WInLvI6Jw7EMx7YVjuOsBmh+8iGJCcsxkJjWfRSTPNzIhyUxPXQAKsZjfz
Bld1fmM0kOut+j6AY/Cqk3eyNDz0XUpdJA/Mfw/zfrTN44baH5ggO65f9TFemyJyH+OgNY+YDTUQ
o9hkh8z5VKwprI4yeUvOUkY4SjMEySNn8NazkM4VQ1VuE5wpvo1iL3CITLYHx32MJFBXLHPeQk0K
LHGulWwUN6KVmj/kFmnpoBrzpUENT9Wc8N5GRz/6It9pIZPFuGudte9a+SLVhzDdxKas8QwD3V/4
SvAaY1rZDHCLjvNGSWngsjJ+dHKCky1iQW8TX6t3Ztdou9SpzauAY7sErmVEBcv/IfU+a83fETaQ
vTTlkG4UpDuHxo3tWwjCmE976X1aKJF7mrpPaH6AVJmKv/e7LLtHXOf/vAeo0kcRBvFjT7WfXkgX
7YrWkg+1lb/M/4nm2F9CL+xjSDD5KoBNdswrAiMQpnEz0qS/SZxkH+d9s6wsSLNqEKgbPW7T20qJ
s9ugqpOFXWY3uh6PG8s0qrsCENOd6oqNwAt5M++iVJgfRdN9zfeUpoIhH7aCRT2ueoXO9sGkpvgQ
Yf1cqyH5uOXk7lb53ZmIxN6S0Sxj8WMZb7l8hXABDLRNjRs7IxnB99R7tySHSKFjn0aecTUdjQAT
L2PpFujZe9I0F69nMV9imV9hHUZxKlNBdVCNwHEmC7OIk9ccyMLU9R+3inScF+Bp5N6Hr3TyWmAO
JeJQ6QR3sjKLXcQieRcodbYrVYu5IniRKV4p+MwqOOWD9dUMkXKiMQoCRBGr2FeNXWDUx8awmnuW
9fANWPJtita+oyRT3Aciaw6ZPYVOTXfzQhZkVBISLEl9zGLtQkyMe6+7wEwdDZEPtXvnnpxcVsI9
UzVTVT/0EYJxiRRqF9rDO61T7aIY2leN72Sl5AIqD18t2QFkiWQQ5BvNcR6nX1lrdCJTreKl6duv
OPCmZPL2EUsMbeTE6PYx3qIhK3EXIGK8gmkhLsahjzm2910xZjDqWJ8QFkIuy3R33meRPHMldOOx
4Aw8oBbJrvMuM7G8HT87w/z0jN8v6OEaEXHuHueXz/vR4nNAe4xuTU13DGwl7+7l/sYqabHMr6dJ
SqBVBty1rTsBsY+NSAxxGKbN77vzrRxRJHP5f/Wwk7uYC2W/mZ9czk+e32Z+xbxz3uiJ9T6SWXZM
UJiKOPBPAYQbl58A+l4busZaKSv1Om+cIa72FbN0kPiRUq3NYq20dXwlTy9dUJ/SD57oh4NuMfCm
yNRuLU6xTvbaDYgIOjWRq76WJbhZQyiS0xP4pB6F9mbQdGfpKfBHNadgkgbzeFkYhMP1PYFXC0+K
6ECDf2o4x+d503vqH7fmu2rVt8cMeRfm2OCIbv6PDclV2FDm+31s+kcrV4s9eIS3OgONKfokI+QG
mzgN4/kOITbs0XFjNIHRnLoXIqDJ96oy7Q4flnbjWpCLAXLezRu7KfkCmB0T5+rguSUGZ6OFXHtr
F/CzaVfl1dKG+BwPOJyHLK/fxzzGmOY1j02hFHvoa9gDp/3qwRir9D2aUrNKpNr7qGv0RyszjiiJ
nKdQT2EQJjRnygj2upe56DI1hEqQHp+9ajhRCDE/nQnwaieaAulIs7bCDjBOI7e/c3QE6/NTpjdq
gs55KSEyr0su0jQ/qQQPUVueFbhIk2+iehni9MJsxPu2vOFGKbvgxbMQC/mGFp4JY1OOltDVdauN
7VNpa8/zU0veuu4c782h8bxCF9RfGovhluFj2MD2l6x1apv1KfOAtHaRLHCyriHe+sswsCLc3VZx
NZFXXXsb5GRG3WRwKNth6+WBRFKOqJFAzM+Yn+s13Q4imMUc8q2I4AXiviczyMhLHGvTTYhD+Xro
aQFROwCc44C7SDWxDDyk2VkYE9cx7/Qzs01X802+//rUbufbBl4pmIqRsqQQujJZH63CoS0vlRN/
lSwyP3xaKSzm5ZeR5HsbQA0eHhz6uR/oOPjSdVQI6utp9974FXkZbYt7uDXjp7ZOjtQalVNmpX9s
xunuvI9l27ZTKel4YegAnm2sPz/v52XSePRwYu26IWlZ59uU4aLWQ5pTI8qdN54ZeCcu395pHDRj
l2kG3QVafVk0vnhjEG77WgtOiqByeTs/0HW2utIhKmNw43mpkT+mXOm3+HUoZpVmtEGjaA2XFNf9
4NkZF38397f5OpOtdmNajx3X8mtUqcqVFFHlmhQA4w2lP//en2QTA4MvSQxjDcE9PODGqG6l8JNb
+x6NyrjRDUHLTJbaeSzQP2pWpn6gq2FBUtZvlmHSX7c744Dwqri1u7pFrcczrDjnPAvsx2To9G3o
99d00I1Vh7P2sTVVRNJV/QExeeLqZt3V8zNw9CbH+vzAsEEL4TzLOENkmmE/b1V7KzTw/GkRlDsV
CuaiQ6r5xAhFxyhRJzNU0awcXOW3eolttlDMjZMH6gNuCbCQhS/W2eQl7PU8Oij8sljWeFQLcI3K
6o21/X1a59lL2g7GtosRHKLXSV9wr+H28p3mUpulvFHzRi6IJQlufdYxG0p6dA9y0cHG4HBj+c2c
uorKTU1rcMvSxKfDqBI8iPb0vkHjs/TDvnwialFbYEA0WHTWwykZjIsmU+WXTaaeYgFv9vyEMN+i
rk5RaSOizwJSqpuwgxkbk8pmZSiElUShIJzU56AHDE18rbOkQ60xj2Hs5Mg7RDY2jYrf7TISHk15
w64flL6luAkr6t0fh3Pgaw4YdGeD3CfwFgMSgY4UQHRpVYLzklIJYPQKiwY0pTBPHpQgi49kwnWT
dFG8yUg9V2TNPahdYPKd0jab9zdhf8T4mC5rV3QQnOKtXZnaFSJG/YA8kAyyIk4PwuzqB2us8w3e
jnqts3KgSNj2KwYqMsWZKJMcoo/PNhW7RUDWw8WQbgwHb6kQrfUsq9w4Z15L5gPhEVtMJc02dYyt
Kz3rDavxSDVVVFdH0mmEti92qhYp5woIv4uiZ5mKMPsQSn5MOnd8itpa3451zcxVT5on5g+n+Ql9
iMKmQdh8Y8RVcKax5fPnifQjorGFRi45UejsGDitcqOOcb0n5yPboTtg9iObVzejWK16BI4Q1Rdo
3khklDrcQvk2L4VwCHr5xy7cPxwHZnYzP2HeH3pGd0BEw7qQ18wbqwJcbKOYWdY9/RqfnxWZlRJF
JyR9N90Q+7fNtIG9Ydyk6tvvPWFmercpVG0Lqc1l3m9aAWnuQI5XcaA1G2/M22cVRSup8CbZ6+j+
n8tqqg7V+gONaOsaV5wi0+4aF/Zes8t8Nb8odJIOWUCe7ucX0TR9SpqxunalmT9qlU4Ccmav0OAM
OA8yLJb9tFoBFIMvVHPBy4b5nIOMmtsYvw2LyWiJkXXDsNq/Dc216E3jHdk9h3BEuRbjzHCXGN6v
eX/nGyUafuHfBlESnApkTqtqekFRKhDHVe0F6xcRFFC0d4rTFk8cRAfDLo13xTLx1VWadoh8JjUs
BY1HEElkTBBGca59R39sHYhHss2KswHa85HKwi+1TNSfB/O2XJLWsybUvH+xGl1uaLoH23q6i47r
wVSD6sy0LtjAEoFZ55Cs6lT1zsugn5iiwT8+7IhFJpumKd86CwBbrtYIW4m3XCDG/YxhfEz+cytM
1j2UHT8JP5JOe/OzhhZXTclYYiGdLrurWh0+dLcGlq2NAjwecY6G0NABE5Gc+OmRiq/H4ozkPBb+
2Emo6ZWItSLfWjZ6fR6qWu4k/TD48Pq4EriIXY7RHYmr7b5tqe4TvoOJSjn2xugf5nstSZgroYXk
SqFfv3gqG8FAsNQc0iQnqN2hHVP7bsLwyIg5BWDpVayrIPJzFbxMkr4y0rKeRlN+cZ2HPPUdTs0w
O9kkuyUDFMwchX7tQmaPov7eq+u11QwfTIUNOdBhku4F2+dE8w+J8tS6tWNokHGUZGNkxZtthiMR
vDmQDMU6lVwin9XIu/V8Jdz4A1XyiW3xZpgt5hFMY6rtpoc0Sg6t6ZkrS4bKI+SKY9DF8l02WGLN
Ttf2huudjcaLaQYld1aALrHS/S1JTSkMbvlgpf0dEM2lXvuPZtifdSU5Ijs4BUP1oPjKMo7dj9EU
v3B14uMX49EdiUgOKTNWUX52kH/FJl+9rUbVbupmGwh5jqUE8J0H2V4RsGgGVychMEea1yLQSAQ/
eZ0h17JDePJNR2WCjwt+I9kVGW3OLqS1JIzcWlQ2/G50mKsB8Sl2UqD2mYKCMlMuQEQccmVZX0o7
hdyQeGD3J892hCykwvYtnQFqBjbaZRL6R9tw7YVQKMVAA7VXtuKAYe8jat/MBGEPaVtB5gHTBEgG
KePbYkAqdchMY4Ul0KT9mpcLQjNWvkryVdXU4dIGM7CKhu67dLrhzGL5M3HhDNVGu+3g6OQMf0sC
XsQ6MLqHEAAk8W7hQ0o0soO2VWHIsATwhb7OUvQodrulvPdMF0+ePYuiQciHAQ8Zb9E8jNtSUu2M
V4OH8cYKNZBokfZAaCyUaU7IpesTdyFtQZtPG8N9AYJj4RMfaroHdWDSQ9iqujaKzy5tSOXTAuIQ
hhR1S/JYuzZxXiZnBZi8daljrzPTHA0lORha251YNNlLkUF677V+78TAKKifAmW481MNEZVnkOvJ
0myhdmN2kF14R4r0UhPusO+nwNN8yhgAy7VirGlan36CECfhd+0JxSuMDMR/qGEOpEw82JK0V8OX
45YC+H0ErGvracQtEYEnl5Zj/mKylS5Ss/1Opo+MUn2l+VG5YuZAQmkMj8B5qYrwl24oO0FAFq5T
cp1LOm15oGzodprI7gp7Hcf3ZIHTRhPpgy0Kf+cX2M6kHq9zK0dvkScbuwiftSL6oK6D1LgNKY+t
o8C70P9jtfrp5QUJJ/4pVSOiFARhIPHYndpuFQ9T3iUEYtwxhMvHIAsCJ3lirKsXlWWmS0Xp9iJ3
94IRy/eVbV0H32LsUIy03aPoRmVBlZE8YKcXG8eS5aF1+2PC6p/gCnDxEalAdl4R6BLVFzo3q17x
7x2VzLS20Iif9+gy1+KVgZ0rmLwOQ0cYko4cIzdRCiawz2VIhAwsxYtO2Vxvl2kmD+gX8Dm4Amef
WNWB/lGzVFnGSf0YBORG9lGP8iAmvYciGxf649gQRyI9VS7l4H0qUX47fcghDt5N9wx/lFSeYaGO
XclkW6a7rBneVKkPW3yIp7wJcy7aIZkzaYpBUMKy1Y0pn0g5hVWC2o1Ens6cchBR/lXEWNMXqZeu
Avkf5Yy78BuuVgdhd89lN365zcicNk9WDZY8s3N+2SrhSpkKNcOTRChUOiepxdEdjeo7F1aUgFL3
ib4kObct1KOM43IV1zAHAgz+Z0u/dEYyLHZaxt8x+M5DnZFChSEc7WF6X19iHZBgRpdd2nE5VS4+
C41iUGRChWu5Bk8ZrEwX9oCgdhpqWwxS6xjmllcl77aFmLivdXhTaYxtxE/ecwRUD4FWXwxbPrvZ
cFtZ+XmMG3pABYkoPQlIjBreEkU/J5Ue7XLI7Zus9Z/0jisLtf2QqEHrzhTFV684p84XCKDiZ9OR
u7auxCIl/kVFS+27eBPyNAL4oriYgd1Frr1qQAUBDgIPI3sVGYSO0EUzyUgpzG9lLHyCA2kf4RRe
Rp17LOq4X2E4e1UQScg62vvRAHKrOZnYoPuWt5oShjCu7CkanmJCPUbaxTX9Xb1urgNVwSUolyXV
lVVgkr6ZewomNjCtPsbt2Dv1Vnb2o/7W1Ov2jnOupR8n9pmffEG6DLccQB7qkmUSDPchQg3EtYIw
ytZkl5+STWBqB2skowcoFJ51t9+MKZw3wvg21UT/V4ESVI6LZbESKNjKL1QY1EMddJdDlZN/0Vy6
xHgikYQY4WHBSdohgptkD7X7znT7aJtbxJD8MHcQtJZ+ORxcOaqwKnD99i3ga/SezRRe1tTDUqbh
Q9PoyI0y1iq6UnwQq4Hv1PQfSC85khmzyJxoT/6MnwPb8aJrMbWF8u7bSpRzqZBhNd55hX5jYIQw
gm6XBHKrGN61LN9HWZ1Bjn0beXIjWv89RsUbt2SxVBEcau8bEbyDW6Pg/NbdJ4USGWLmPX9ah7S3
BHacHUuVay9wCG+LND/IVmIAoKNoyJGrgbU2vwMakRajy6D4FtA7lByOh9CZgOtkMWro1+OuDDZj
4vL1wYmn/IMEyehTjOJUOgLRj7hlmvVYRow3jZBEkxu06bBtCWIP8PR/g60AzWKKgbCCkCw88CRC
KV/biKm9o+S/iABZWS2RgsIW5dIR26woEF5QV1rnCRUQamp7iLmrnDnZrrLoJsVc5XVb+aiI9Ng0
TnqKiBMBJEeoV9iuUmrBR4hvTOTbhHhpSEs3pkjLlZM2zrOrJ09+VVa/oq4gZi1r3n6MpY01XGnV
+HiKyWboS3fJT7jju1A2/G3JfrQR2ygJVDNtcpDpSUJMLxZfHK8sM1toRh6p3CuwV6QodizKAx1F
mqLb1qM33UqlIg6zlyVRtLdAlVvT1LVfY1rvSE3p35ljLfwqo9ko3CkdQjkqYW++dhK9EBXYgV8z
/paTb0krsHKmCcee0tkfaaCV8Pwomdu0IwylOw+5FPuqgltBlNt13nSkTEr17g+ERG40NzXJMYd8
IK2z7K1qp6JYefJsgE0grd+ztoVI+ehUXrzyB8P66H+FXph8uopDGxks31uuuy+DamurUDOxkk00
rdZL7n7MnzLIURpGoL5Jysz4VPDSZjfBj30YdkN6cpT0KRy74S00jPMPU7lsh/JkqGm71XuKxbo5
9mfwktmmKolq6ikoXEkSgko/sT4T0a9RuAwvNtfoRYwjAQxpFzqrFMTf1iwtSOIV1WNVbcyvKRsy
cNonu7CYzICE+r0p29tRAx1jxhZJgibcuHZ49ek2Tb19jHR5L/gph6ijrzVgkbCRcipKemwUSe9w
pkHkNVifgZJ17RqboKmG15TJpx2r47tXA29t6Uyu8mb0bmva2JhoGuUM6O3dmRazfZhrz9ieGDwA
lGELDW6SvIxOLKTkpsqdz9lYqydfPd5FpWK9B3h0ONESNh/6ZjS5hBOSkHWV8YAgqdpYaUv2o4qw
PrQCnT/XKm8NifLKEMlqsAkiXIKXM4lzB0kD773aMK+Dq1Nl1rms+wcI0MljaYwvnZcO174YcYlU
zT7QhuoJJwSUTJvCbBeMB+GW+VEzOoWMPfWm9kyglhMEIRbO2UipDdQ2+NU6pvOBKm3fhOldxIc5
zU8q0ZMu8EWtsok5oye2POSi3Qgrv5QTTYjphEAYb1ZbsjWRoE6psoZlXUkSEreNDjec0FdkhzN3
uS/QEbW6QzcC0MCIMmbTQ3/YiTIacIvgGdSykqFbINgjW+CtSjH2/tjmQA8t7JZYnvnvaIPe2FJ2
gKrXld0ZbPFTJTJxIM4JVrSN8XrmzLqdfMNi21xJcyuhw4KdMM+gOMUJ/Cbdp7DhvzVYZQaDfgen
2cDAUIpl59b+B6lSW4vGpuHezVyxyg+0e4x9TOY58Sks0QmgHqfJauWFbYDjl7+QxUzKRcWfDr1f
GWGc1DchfmbK+OWJuyHUn9Km7j5o5z8prf6CN6+8A7dggugm8+Dn7EqjvId0ZItdXeTdraR8FVbk
3kdZgtRqPgYiT0deqSC5SeO+Jq0VwMjkmnTc71TLY9J8Jgtl+039Ah0Aa/diAqU1BVc3L/X3cW0q
Z8+c1IlJY0NuBcEt7PBu3tAG9veNan3HYPpFp3T3Q2VKwMp5TVksyC4ZkjlmJ/WhHaz8dfQdE61l
XGBEVYCuzsbbJHKUs+4Z74jl3AXQEHVl1r9kNthIKIwcEYWI1k2nnKzCMk6N5aa4o5KCX2XXkdzw
8PNFeF2i43RKjfskZjZBzzPYKgnpWjW+0RlZjxL/1Yrr/qrrFOR/4Fkl8mp4hQnNkcECuBh2MFex
oXqHHJ4RjY3hflRpjmqsjo+hDd/DarVnoiSSXU0ktuj64d4oIV+4Ba0Pab4nuU4fbqKnF+VIuS0b
IYi2sNTcML8d6s7nV29eUtPs75BD+AumLsOT5mNxyic4p5kOGwwFyQOQIO2Ade8Cfcp+6POgg8Br
R3sTFdTaDYgt1XIB72iiYszk2zbDEtM0sFzrAFNPY7bKzh8y9fQzOgwYEt0s1RdVpNXrou7hbVdU
N4kzSvWTmG/2pkV2rFUUq/lkdRHfG+WbSoD1VjoWMWa9t0u9Jjwqyg7Ai3PNSSZZ4rVJNmn8OUaF
zSIzNAlKbDgGRiCZcKLN97xq3KVjlPJS2eh1Ooib66LrzCelMe7aDFarzxHW1EF9Z3PZxC17cVpn
MtehA5i/Ssh5Dd57hmChBjFN4qy87yZpm43OXPF1+9BklbobmJUuG0zml6Jwn3/QwV6SRHd4bEMU
qTAsh5jYRj64WFoTor4eA3Mn1RTSVjfmQFQ7SEkiqzeJthM4kcgeIz56ncHU/bHd2fDAtL7wb5Vq
MMFE2JTcG3LCsgRyhIDoSDmMXhpcMyl062VUUe5V/kdHPXJp2y0Wq3jY01T3nlpBEGIZL/PRVZ5B
rum4UTFZU1WCGguF5SFXmQz6SYvC2o8Y9BlePAovsIB16uutzoFq0vvaTv79C+oKJP4vOCkeQ1vd
2vAxD0ZPEnZOX2MHyJAO/tA0D3AX1bUShvnGo/MZ4fsHL+0FCJBKNeO4iIOKWBuNyCivx99tV+D6
Fdd4aiWDCfQH7ADzIGt7+oO2tzmOdjPR+/cGnI2xFaH57oco21ON0FiWLcEGfAC0TpsK3eLfR8jo
8i8cfSFNQ7eRhhv2lETkTOEHn+93AeHw//k39X+ofZHpJm3CdY1y+jQjOJw+JmyusM/o3RvfTz+T
3JBL7JT1hT2qEzirhjjbey/20rtxOI6TU4KutNyOXEpPdlhO6Vt8ZApW1U1bDS6xafFdOnEVfHKy
N1T6qaZ6irrzan46+gTuEjJmR4I5XdpO20urzbe6yTR8YPAKw5rYBQ+JijbQ8+fnyJ+IFvWjEOK+
lxg73y/a+3//vUj1r6kPqkWr3JKabk//1L9GGTmckRHx5srScJ38MCiUogY8KLOtX2CHPSIE+GLo
xKvQDwpelWLEoqFSwPRlBXIpLHeOoEKVOGQcIexRoemjO4JBBG+hc8t3Oyq3Qn+Yv8p5oxnU7Upp
KvuwDIP7AV7xqRqG19/PEJnbL1q19A4diTJMS9pTRIDZySK4kRRHPX/rXeEtTJnfDX2oEu7orsck
EhclJaKmjkdSCIzvmXvlRlLflW5O4Gg4FK+qlTyV6oA9V9PSG1k5BbMw9tuuReonGOdDoVQHLZyk
2XdJEMcUg0Rx4TK6sVu13Ziil7S3sLRZRGYDX4FLP20ivVfwSDabIKrbqVe48ozgmGct0QRc8jYo
lfJDF02SWrqCy6JKvHdHadcZGoovux+/IB+Xj4ZDdp40muBohiK9qBigVgKCzGskvT0oQvcr6Zpn
o/e7Jy+AhhGNVodVjai52JDXnJZgg03jgKkpuHjCw/rUF5fGDsDhD+tE97JvTP1vDbDGWjedHdBe
NOAT280nV6jxmKC2FamGw2Am3/hiDN3IsOqIcWdZaPO1CavTcoRX03Qn063uKPpndGi1aJN3lwFs
bXtA2B0TOgKMLz6Em7w3thtAQ7lPgyQGxiWio44j62cz7zMdHwABZtULvfa7Hwm/Voaos1T+Z5Jg
pBkHT0mHCNnTzeDcOm5ytGhOcEkiqKX1Y2ZUjVd/9dpDbVD5RTv81fWsqhzDfmp6Ya7ySsbU8Suf
RXaobglqaG5HWCdLqiL0M1LMuQ1A7rYdqDO0PXgYZzSee4sQQfjzH5ETEs0QN8mtonuwhEbb3Dlq
kB2DrD9GjaLQRYmNXa+L9mGU1lMYmc1Hz+lLhSIxb4egEIe+UdArcrWZJvblCuABh3NkqKfApbY+
+vUlGiFC9Zmm7oy+DbB+MYZD0jDutEyrl+aY6fCtC4XKj0fERWNRV6ziBjgtFTpQHivKFu0Nfiq5
y6vvDp7wEYuyf8ynjQJRhG9muil0jZvz4zD2/aPmdL/+/TVF/+slRRjkyIC9EbqJHM3Spmvxn661
fh/inoiNZkWOsMzHr1aqjLStif4QatUmyULl2ahpxicOBhy/NMNnghkVWfhPMbJXdRiOukb1lfJG
PhyrqTDM2rdeuafZ09Q0hfxxN7WTxUnLahYIXjqppBUbB36FLhG5OiIg1z37eV0/e+NFVaz8KRKm
vHE1fJaDNJ88f+Uzqz2LUbsZtMy/b2T86vfVx5hwgc5Nq184dHYeI8vwzs0f4YZkDpLZ91+Ems3f
wp+TXYRpYpjWEPupwrFM8Ze4naqK6HerSrUS5SQOD0RILE4K7LiqtHNdOkyw4LlsNF8Bmxn61h7q
n0VWtW08eVZeIEJAXBmYdnIdbZe4ZT/m/KUq5O2M3ML4FaAQquWjLMv41ouUvYsAlKZgDcRcokYF
zlbd40JNN2rEVTDFGnZgyqscmrIaV23SO/9NaN48kvzzB0arJ3VVaobOR9b/EuLWezK0IocjtbSn
zMoJS1fLod3XJjPbmetrOvjwf+oIvk61F9QeDwbVmhkBFn6EwF2uPTaOpdNusIj6NcJOvyF+RsXz
RIaXbBs8ZTDtG7qONkOB75QMNVZ8zHuUR0YTeztX6B3j0RcTJPUsCKPZjUOs4+au+zP6J2U1nwz/
vzMst9/Z5T35rv5thOW/DLr8p9zL6n/Ob8JROCVH/tOddcr8eLhtvsvh7ruiov7njMn/2wf/43t+
l4ch//7Pv32SIVNP7+YRgvDnSErV4nj+1xmWl8D7LoP3/+MVPyGWqv53oFeCaRrzEvIqLfIAu++q
Jhrw76Zp64RXEpWkqY4t9b/9ByNj7TOJ0/5uO1JwLmmcUZYuuexUWTM9pP9dmpbA4GgZzHE027b+
X/IsQY785QqnMZu0HdO2advaKhIj/oo/X+EGA+U8Hp+Fnmin0o2IV80s62hBRU9KbSmjKN02qc/K
C3/l9Wg0TX2lcpxc7UeQ8CWtNmuI9k2P4GbbR65YYD4TK7uHcJiAq7jQoAsRJUB2FOMUY1c5mrn+
KVWGWfrM0m1iARTBh+rKqxG3CVAZCoN0YzKyCIPaP82bupU+Qj+IkHU4UhoO1JMJiAX4hDMRqGW3
Dcm4wnbmeiqZKrqyNlrsEDM3dt7YfcaEVAbpwzC+wbWsqD/q/dXzxi9ysPrzaNPdQ79c6keJCe8k
kAOf1VYB2NfgBNTcZKegt7odIDTf5nZ79ZqJyGlrw40W0a+WnVwFLi0QSX1998M1ItPC3WtkIi9K
MHKKYmpgHfGY1YSfQ7CgzdxyafMkR8XCYRjduBmtz3lCbyhKfjKr5ERNL3PKkWyrzP3ZGFpwK0i/
Ppj9jRkqzjl3KVXVee6e57vIomQ11mdVkploUWeGlV2dEbT9sXE0PQBYRqNRqc6ZZT5qWmWgp4qz
l8AIyeJNzNi21gMt5oMSdl8cmIG9gGbjL0ScOStdYSYM7ngp/IzlAKabLVjUbwomUCMCmAIBPds9
UMAW3Wzgr1oHfuX/IunMlttGsiD6RYgo7MArwJ2USC2UZL0gJMvCvlRhx9fPQc/DdHii3ZYlArXk
zTwZS21fLm1/pug1nJhZ7M20+GMbSkImBBzsMZS6xZ2bh/8nR8YJw5WqFt7u/1CZ9Vfz3BFtymgj
xeL2DxEc1yvaDoB58ewkJU5TyoGZBgbDmHvcSW3idS7ew9gYv1TbTntQFS+dFo84wse7hr61BRxz
iZc52UiL3FM3ZQLjSj9t0PyIqCRSvQyRyZiSGVFrWk+DGsdTJf30uBjr8Wz2H/W+q/ZESQ8LV+sA
gNsKMbYBplLqSYZr3HeCxmGpM95eCPiNtQf7kHGAsdgaTKiObO844gTmZlxNwj9niiMNVr0aRgtp
TRQtGSYJ/gPpmV9pBstA12MRfKu6AtOMIEf3VNMxDGROPeah58P0mh0PekxjMgNsk3iX+zn2yKl4
GTI8/KZd7ebJudCm8MicBpLkeCckzAXATXGAmG+KYrigG/g7jvHTBGcSfwvdE2akqJgSLwy4L8qp
PyF1XelnjNvmWMlahtYgyhDK5aWLOhrV+2QjyBztW7O5GNXPUC+3gXeEcXkTQlGJQ6OOHhbTo7WM
0E6QWb+Rici+4r6AkOYbp/TJZlI22rACod91CL5x/1HWOCZU+WR26gSWfKkhoiLZcj2DR8TA79Zm
Os+WV4CVoDKEfOS7187P/J3srRLRbweiKxzGvoYSvP4ewkQTQdfRAfDCWktaNi/aDS77J4eEI+B4
SNyNY9LOaqfDYRnaV8GR/+Y3dnydtLtRFv5jj6EH1qRxhPHz0S/umxvJaatc7S+hj3ledRu7gKyZ
mdciB1/axNUSXhPJ95UxKjknmv/2iTZL8sRNsr0o31OzJnneLxUGJYn8SYqCgEd/osuBb9XkGihg
YvrF8iRM3oBuiKkzmab74MZuqBWjBQqBeDZNEFhd+NUSVcNJCnfHq0JNbl/sKy32j9JgDp+l0Ysy
KoSZjm9zoDg+jHSwZFB6e2KGBTGaxNnpdreZa/cPnSgCOIsZWln0N55TeiyJoCRwTXlIrljFPn09
6e+5QxdZOUl+sg3n/MSZ15pk5tOoAuAA/ulWek+d8qp59zQCjARzfTdhoAlEDDXVnuXdnOlL/m7h
zoOvx8QwTswIFtHuy0yFfSkuY4vsTsfCHBBVHjdGMz/XcOhP2pRYe8PgiYYRxPLhRHJvxNNG0Ou6
T83lqzTbHq4qh9Lezkm4GMk/2ty/yGqGzWDU18ocwAPYBkoG77g1ElHzlsq/GcwSN9C5/dClXzMU
2chRb8nvWpdnNwMBD++Oj+mEu2Vg6+a51DCY50Z7ksrOTo2dlTxJ2Gsph4754HVrW2E4Crw8SoDa
514IcbnYp/EujrvpuFBEHNKUcLXn8VuZbXdV46BjknTxacXGSehPU8JftHYNCfVAD+Q6qEpqw9rx
OVIak6avceQcY3/xSM/j1K1joBsV9iQtK9Sb1oJupxMD7PjAQKa8u8p+y2O01lh+qgKzCwNV4bKE
+NURIzZSQ7E1zJT5sZ+81924Z8lmRkczhInQbVtfRX4pWMsCofchibT64NPuCb0MQuWwcCl1991a
tm4stG7NejJvtai9Mve+OHbVUe9mZFtuWPtK6e1T7qc7vfBXCBWkUm8ym9uQ+hpTkLgITOR0aaoP
Ek678Wts3beqFMAjDDf0I4EOX/j/PGbqvUdgJraXkPnfswJYbZXvmopaVL/kRtPkdjZnFXo9zRde
C8hfiC3LM/P2gSrj0cM/hbEP8KNrVaE/eO6ZMC5zXJn+5pbz6w31HevLj1UjIqejdzN6cgqzhq8P
RM0WQvMedx3RzH63JmGdiVW1TaxXmh33838sBapa1Lxsu34m7YuRpuvKe2lH4TLqj60OXs3vPrQO
+FK35K+zgaPT8VwqGSNwqvNf1iMBtiCpuAgh5rV470uCcg5fRozjCyQ9TD7mHCo9exZNyrkiwUnU
DrsJ3/uZGSkLdD8csDkAvZk2WQ2liWD+gxdh+MeiwasLzo1SloE6ML/6sadRBNPsvEPDS/77Uw1V
fzfeQVEQm2Glw5TyoVvt51BYLoYEEYNPaLVwYggTJDZGYfxYl9eHKiaC5lkjW2TKjmF6CG6NbzBZ
TvL1xUnvrdaDym8TLsGCx6lt+O6QpjeW0m8ThxLe5CKcvG4MfT/51uIjEaRTKuydhi80sZpDX+mA
6abTSh/i6nvDaQ5CGXyYml4x1SK2TdGx8I1uCwPXDucSuDQI9gmw23ZUnratbR+fCdITF1q27wVP
E9QuLq+FrG56an7Ek5bv0bDbnTnaVOhZGOot0wr83DV3HTL9szOpl3T5JAG6/KxMZrhNsDJJryDi
txjefDyAE5Y2IG3Gy+K0Yo/pLCUe5mmbptbAG+UGI0vCh2L6Qgu0gw4sQ4DCmZ9Vqlvkd4i+LjmP
Mf7PcDH5l+vyytNTfmsVf8BiE/lGa/lpBo0OPIfyrHlRp0q3v6LWuI3GskXnxBznXPm2NmUhj60n
4WZhLo3+OllGEk0z75n2VoztyRMlIcVlfDGTY64P87b2vbdxqm4EAygEsVUWUDxz79zlwYcPpQs9
/yN1EwYRDVSQhwHKOT7mH+xxna8759HC+bbBjpK7wjqXhbD3Czg0pwPCk3a4CoptsYAFbdm4h8yK
TvNQARqZqt+6/msISVauHauNaQDHAvVDR/RIh0GulgcDtDNoGh5/BxdUSkI/8TMIuYlDiUHs0CCm
X4k5mJuKJNpOxdxWNFsdx2ncdXn+qU/nekA8rwp+AFbmXElXzCFbAXWJ1uA/2gryGjGHepu4xt6z
LC2sVQr0Bxk3nFp5tKS4KA/+KKmZjSTVdoC5+9CI2tu3ffcEdEIe4Mt+RBG3LrnwYoyTe3Bz8Wsb
mYdPC08Vm2xO22urYsLAdg1XnBNLyxTtVrKNEvvTD43vj1daNb64ah2jDpWWmpezBpDPASHbI9Ji
P6u9B+qWLlZlgcGIf8dxfEuZ2oX9VG3ahGWXsq9ABxMSlOZ4KHqIjgaTB6xYdri4M+TuNP32Uw/j
LyUAIwSeoOrK1fcD/yPOkztMV5gIjX9qteXFyvMM/bL7te2Ue1D9vb58Sb7xsOTQVfXdA2WgBncJ
Fs+nC2Kyt8Vd6Q2t27zHRUc7u+/rZCeSBuR1gVGM6iUoMhTRqyF9aUb3buijeyHvcYWNzrIRwayO
VYfHkjtIjkl/7tP72IntEq1disNyIIjxibYHyFODm5MQlcVDOGy9vHiW0qAuO6cFCRtKXMNl6icQ
zLnxpLVqBLnqDS8gNWxuHZucih1DXAyPoyoZqaR6chvnTR+PXKkl+QvH5Xtq0Ol6AJFFteC/7H1j
p9FvBI2MUbWhB6TvMOtJyDZdOtEDhMWL62W0cfzGAizkvnFSZMzovGVad7Td6hZr4uYv/YfRUVtl
w41zCV3tFCCfbdtmQyBLTiDE7qoArtcbZ7gqsB1I0dYY/2IuSfBA1keKAw8zEWL2LvtQeCyOXjHu
tIHMpbkWl0ioc4x3eCrPcwF1bCowAaaaxKbdptUp1W0mcGD9Q5nM4lAOOV5hbih6RY10Onc/flVf
WZh4iJd6gkqt9itKHjwXTp2+BdQww9HUy2uZq2Qz6qo5j9FmKdyAau0HPnt4mDqWjnrqNlUfRaw+
ZOImEC+BIxdIYwCeGK3cMxg70Kq6jTV/zp602JfqihLj3ehIWm8nqppIl764fSe3RTdwSVihekvs
/0R59ekDIA2hYgFPw0uWxBA5mp6RGD504T0kGDECqcwcbpI6MTUMFQVGHbgVAkWCEldcsE7+oo0R
TnV4DuRKu1Ong4/vDBiJevG2ZCOD3cQNLHLXciovIM3udeT4x8yPX5Z4BBvDk+PA5IJu2P3oWfyj
iIrvTbdyqFeFpbyKU5y+WUY57TYzNi934gNNG4AKVkfH60RNeB0vrwUsv0DYOuHyHqectMgyZJLz
nV5M5/Vc7RHt5bryTSR1l/czys6gPmCJ2xwH7Ed8rRlgJDmw3DYfKDIV7Dk3DkTzGJV2s1FQUmLG
WhylKijFPcXz7roV+En9QbEOIyDXOBdxtvXqC9n5P9yQPvMswkSAtM/srweqW/9Mi5Odo46vaWeY
PLPoGDuat20iq93771bWzFufmBDDiCMj7Y/OQRSKoMw3UXTVBlqtq0XSD7Q6VucRLWdkj7FM963n
m21QT7ZtYjsbUpTDtlEVXeY55iF6d05535yz2TvQLvBJn8EUJganCqajhCswDIXcA68t6Zba19nS
gG74pvw2ZP6FUZ1bdB1Der/MZW1v697EU9QsMJ47jkr5S9Jzf/PEQ9HxWimcBE3HSXDg7DRTdaQs
83NOmjEc8/oHf8qfhoY++ClkAlhB2Bwd+BF9AbKyAu+yy6X+Kxv12ZoU7mCL8yGtvs623NJy8z1U
4CeGeV1sh+ojZg9rTrViOUpkBuTVMXqoW1zpPUvsl5HfRoWbPKtI3xFOnM9S4fwZ0uJ7Sdj3YvQM
1iUTtELm/3Wo/NllnXvrlN6fucRx5OAJwpjIK+nJ+Q1Ba1clXsvLndAa4Wc59W1lh3oRZUErtZF9
RnP3gw4Nb6o4EtbN4tPf0NeHmGZnVv2fMSfa7MAykQ2TQgS54TTaYOC7jMORtdpxuuJztpDiZGOf
+1n+YkJ5ackNb7ixsbqSZFs8Cv7Grom2jDTeqpQjpZwXgSThJdys6HYVbruhO83YeZn9D/5UcuSO
iI1Zluf//lG7qtm2ESS4XAHgma0L0TLIMOPd6ZwasDGBzEaDQzzJLkwNfdgI0W+TeZIb2zLisCFx
uVHKnAMquo9iMOnTg9a0H+Y+4q9xHfw82ipz5aHkeYCss8lS6DSjZmgb6gJjND+wJJMarz1OoH3L
6PfgchtHWJtujtVam2XuR5JLGRsaSE59RdhNKyqhMY4UqexntpGzUY+/s+VAsNAU+E36icg5h62Q
v1Dy/LAxfcaJ0RfVu6cMHZvz4/iH74qFJ+JcvdQeEGPBXmEkOk5ggbXcLp/BYB1cntOwitIPgRTi
TmAo2QLJiRTvFHH+iq7hktGSl9YAeOMppTHZNA+1zfzBjqbNMBOOa4i0b4QsWW0EQkrT/GmNGFGz
KLKN27hiL+Wak/YOJS3Vm2RIOMwDxT+R7fznJ8rcQe7PHhwpwDsK8SCBKD4qrGtUYqAuunV2oJW1
l/OVrASrg5/TZoIy7OrJEbGK2mhOv1sLDDkdtOa4mwFd6g7Xdk0drZZbr8hMiu3bR+kA7onHGWxr
QWk91fGq+Br7PtoVPfLB7KBQiewfRB7yL7MLrYNRFofOmJONuri18ZJavQxnF4kw1dsTijkuq8kI
cfgtgTNgpc55NGWiPgRtP7aBJ0AzUeZi1tAtWzJLoTSKFUAX9La9dfq52ng5vDoAxQkyxTN9z/42
NqOPFKSqboxmuDMNjG1Q24JsAM6sAybIXZdVuFuPddMFa8pWt8bvyl9EaL/g8nnu1wrHLMVdN64x
846tK9EE2635io8F0RMXMZ2w5Ffjtj6AgEUSaAFyWBCBW36SrSqYaoqEB9PQ/0YMLG5W2UJ6b42t
Gg3J1+Pwzj0Y0DHEUvaRMkhcOm8qn/RlVH+ywrehMuzN3KEwWdwgApL5DPKAeq5uo2gQfjgmrPAG
xFHBNDN0WyymI+laVFywC0pWj2NM3j7RgnbuObDNw91r7Q9NJVul6TV2Ia/n4CnDbBZcoLRmZqvD
Vu8n1YPr2fj9S2xxej6squPWr7TNZMYT0FC58TOvpnJM/xpB6DuQu1bWjER5lLuiaj6ByRMU4dOp
uGoai/gcFMTrBfbVCIyF6K77XXUO3L3OeWk67oIpEavt4qln+Hv9wUL9JSpCIZtZmhur0XPqcIzj
kkB3XszVOcdGDipteVyvjrXo31t5w3O34uM40tt9+Viq6B+18iL1xq3jBIZB53zLgcBzXXcjMgoM
LeexJ5cZ5j3XZwOXTmA2On7L7C4TEGuOHX2huX0hSh4Hi6KE0jVIzuoNvBVv14D65sI74+BkFTKM
5QHj9rLvyuI66lHYA0rJi6vqaDSYPHiJ5WqrSE3ij00CcfGFARaUl7H5TfPfeFpS8sTeH2ptyp2C
rYOhH86zsp1lM2IsBOwwIELJO9CbfTWXr0RA7L1fcrh0yBG60zxgLe5+8AnJUMTeS6oDHo5IyJUu
YQW+JDbyKL5aE2kuJ8UN2LsejHzKY7jl//o1ZGg0f+7nRGlSXvBdz7A70ilzTnk9XYt3yKLrdOP1
nF16lMUYhrrCFM+Pi9iz8F/xDogAEvsNNZwZUuHoR+mudIel4WqIMQ6Yn2RM2x4jVokkpoSz0XCP
kXTCLWZre1MrvnPaC1d1l+WKnK4HM3vAb72ZqbgVlBAF+FP/0Qr94UL8RzzEjVFHIWGul6VUP/Fc
nozaefarIYaGk30Cf7UR//NNA8CTxT16wQkx8Ug1LwtzYpIiH8u4xmG4MZKoosTWyb79OOf8vBAw
GQAZG1NznV2iV4ZAN+HHAzxrq1f9TZ+I2M1i/LRs562ah28BDkCr4kenJeOMFiPCtShIkGfWOFYt
WvWM+jofi+IqM87kjQ8MMzNzuoKdo2FKMyw0qH0piSo+ewKipIdw1bNFRUQfEXLgcbtzcejUui0R
4KQUm59nV5a823VzcWFUEASabPp+hz7iIpfQnLFG0VxK3rdQnjekMDkLl9B4eptCEa/V0NHc8mc5
T6X9DuAH3yJVZiAmyWO2Nzd7ZTLJDE9SeVCz+PBusAKUQbWrmdCGzWvXxA9LVcxbNycehEsSSinj
zBl/RmE1LS5lWop0gxJdWH5bxaLsaH1HfNp+awftLYrBq9bdQ30vRr87+rWo94MzIqHUD3PdPfs9
mRDVqCeklYlu5LBVQwaPweB8oBEzRjmID37FkVDnXr3rGH1i3ERmLDz9yfeJF9C/8UD7QJ1P2EFL
zNG6wl3YJ8UjbJBHffLnRwdidZ8Vx8pLmAd4/1aGGfBzVAHZjuep7jdE65+7ZfbCOY3Ryo0cD2NG
8sDkeRc9x696TFO2aS5tTIrOqaq5fqxEZ7/TN0Y6uJxh9Q+s+F9MtWGCw40JHNMqL3UQ0b3EwlQ8
4//mt7U5tDefRLUNBOmgSQ1crFwOrWjCJpZo/vznU1aKDT4neNmgYekCuUnhxRera07YPpvtJNkC
ul6OYQq3Y9Nilw2GhceF8MKzbKfbNFbNVubaTIeI1wRW5GJJdWWyZZ4dDqlOW6ueeKFEqOvtCFlm
NB0yh/P7KMgZVdrwXZKLH0Fet+jYe9PBNprtmDqMAQIe/RK+osm6d7gewWCf8vrVRzt9oH6k9L1b
bdgfphd/E3751w6UXpeieI4kXkKQB2HTA0YpcAdI6KmMb7ppqzXaTWp4dhBL2sAwM8JdiYr57zww
czY4c4Siw9y594ohX2UgWDOZf0iqpCT/oW0Znr6nEM6CfqJ93G2aMbDLaQ+E/K9TkwjgqAX2hFEZ
SBcaGtdBByyv9lIzByNmO3hQauw/ekYbRvTGv54grntnKX0qnKgw2JI+Cugq907Mibax0j9JSlZ7
V/Op+AYeSpHS0W0oR8xHOFUDUzVvoMLd6Hgs5+rmafrzPC+nPobQ7rrq0JdkxyF6FSl3eIPRpdfB
w67KPZr8wV0Fc1ZQwW9d7AAX/Z8Cdcao4KtnY/MiOj05YQrkTMdvjOfujs8tDxanfBuG+A8JUjjY
dvRRyOnMGZSYa/zRw1zaZoSYRMKjLIeIoYZ7Mzp1BOZjIRg0m7J2Pqyi/6EG44OWCirPPOe07qQo
7EwDBuxrMFK+pii5NDEi2jJ+N914nXynIBI23CyXi3XcLt8TESd8wpLz7vhDnUC1nxTDf3XgOjNs
GeqOGwLTR9+y6mvTxwhBLI8QhVVUaNwEVn3SR3QYtL+ISWR2cEqkHvniXpd9iG0/LKz01ANS2kvs
WUFc1Zyd6A4YSlJUqZK3eX1q4Aq9ZRKdk7K2GrMEJbYd4QY56HVQKpd3mjuk8maK3AhCryoqk/Lq
ATyQuRXM4x09Y1gvnT1lPJ+TTaqDYhxvW8L57gUrQTNV096tKp8lhIvPMmWvlpE5dEkg5E5+f4F8
xS1qBej1WU8DqC6OyIENA2uOyJQZuae+OrcRzRVprjPiFQQxPZmCmEn9wFrmnesv9P24S3MY2g9L
QKn2oXZDpLDCXLDdT/PsHp3MPRg5c7ZZEn5jG97ZKQ8xvd6/LWlT0mP4WisNnrkqkECyERkKAgfF
xIIgBIErkLg4QpBgy1DP8ulYCyaLbmfDLOywm5kZ7hTkfTqWhtY6T4Z672b1nOcvsRrTQy6hMzal
+03vFQ3Dlf6hYpxyrv5o5rK+xFzDsZbfBptBRNddNXQHqJg23UwoIHqmJyF2WWpPC0JYyW9qi18a
aCCoChjG3DdaPfu1Pf9dq44Y0mge0OfuUDvjPVN0dTekvFU04Km3HN5bx/T3QOSiwNe4AfCLlTwA
FmxRFTB2bR9Ho9yWWZlyWtIJfEJzoD+ADoZ1ypc+Lg6DEM7SD3VWnqFj63uxdLelsLNgqWJ3Szfo
sWdCR7K0+QbNvZls79LaZNTd3n1KvWQnkz7scS6xMxPKtl5pRv6kIoAeWiOThyjuTq0VDaE+mQfY
9x5o7xQvRr5z4vE3K5I/enxuvWozNsMnz+vI1We+S1RYtIb44PoJaXh/vSJfUq895V13IH5M+Hr+
kcAhwlEDd7iC9PU1W+012UPf+D8rGZqH9FfHNRuWloZljoO/p6G9ejWKIB2cfzufS601VEjZ9DSl
5jZbeM7YScMuzjEh284JE/udtrKn2ZLXEsIXI3VqT59n4Wgw7wyxGe2nTort7NF3SGjmw5VPs3M2
F/MDr1+HGEdP4kxPSMZIfFCEWCzkN0bsfbstEVHkAMW37A6DCy1YYyrPs1RcBs4aZUQkxXY/TDY8
MGsHYmEfk/JeMg12myfre++Pz7k/HhMInMGiNRvLIJwpaLIxus989s4+5oSDbXJlx9yyH/u/ja6A
oWWAqyhQTz149PgB7jzpT4VmGnQTVWxyxXi39OTRaPr3ZhZninxY3RnCdnzdUK9iEUA5+YAR82RE
rOqTGK+E0h7zuDlJt33mWvmc0trB/rz20FfLHQMYYKU+mc8DJt+AZefYEhrp/Q9NaCgrxH+m7N5S
Duea2iZveFat1GWd5qjSDhQ8Vt6jlgzXROVMtMkkBIYGlqDFKd/6MI30bYMLskeslGtPhv3keDik
Mn98yDX7N9Z15mBJepxTULVTtJdJ8rJObCJDnWMN+VRohGxUPPyAoOw8rqlzoasVJMBxPlqeRqd9
VSOOA+lzXotn/WdelZX1uU+IdgGL0wmwZE/PWu+YD2T032LQ/L3HZD2F7uZFGZwh2FXDqTa4RWJ+
AERYvWdleywWoC95azJyd7ribNH27vfRoa+ju22AN/QV4+vK+m4hT1Fgi2KCdkp0FWun7c8/9NX+
ehYPtMn/UrL/JraXDgmfNm/SV9Nk+GFemLwTlMBHo/brQuShJajD+LZ2A6m/kAnMwCjHk1P73+gz
F3PwPkSa/+0GhoTEi6sOqmnF8KvtHnAmh11Vn4xk2Oipditi98MzHjO3u0Rq8uBPkrmBL40ioq0e
hHhnCrbxEQJ8wA33k8W4OLhe+ZSO3b0yYHDAN9cWdU80+Qx1roXCbhftL0dJQdK80IEJEu8fMIEM
Des4OWv2w0kDYy4OhrliFDHscOYtnxa1+A912fgPWaJ5D36zMeIB5K0l79Rd/IVQMFOkVfChTyGe
F09O0UEWz47S4bHRNYCTAK+TN5sPSefFD455dj0SU9pgfKANGJvWLPZ5zgYqdMrLPS17T8v4iNnm
lElF5t9dWx1667bMWL+gdxSPjWPTcNkMD57nvJKQIaPA3DUxPLTR9R9xhgXAjhW5bQg63A0POAXR
U6x6ww+TS6rHqKHUScw0FVYjFQyCkYezaBezLCEt10crzd8zLAmB3iXmHi/hD7SxF+UIIG9AH4Dw
/FF5buyziX5mcG37OOVvKYT1D8IggmhsEWHWSpZznSGTnGZ1bRXQjPzkONohYmDH/riztLyCEW1d
x7ilShkuxSmVaXwYOQeyiqETaNw7nFTvvrVJgOItuxdwQZKCIL2i8iFNA37Qrp9d/SpNHzINzbsY
tHBhUa8hMuIl8UKa762t413KIoUKmdJB37nTru7S5j2m/QRxcPpKIdlDm842Bl8vEpi0qY7nA5EN
ToTcIOYbsWFNfvMoknQra8198Az/w2vTi2ydN4e4qu/0I4fZuT6aMNcvEZmHjbaI8gnTwXfKFcBJ
uaVoy81I7TrUe5ucSTq/T4rcXJ4a8bZ22m8gEOpIND2BSHVuRJ5ixMGE323M2vXf3Ep+Q4OBPcOx
37GiMNZ7AqgNfKiueM3b5O+iqU+uVQaT0ear8Zf3PgFK0sCMckcs+peK1oCSQJHppVxyxVrlGhO6
zmyozfBl0p1pFZ+Wb10GMG5BjfARl9kj/qcXutEuCLESO0Z3J+UiAqjZXBdb+d6CNYArRctECjRI
V89pPr5G61NVtrt+Ni4j5EjGMfUZyGTMkDT6HRICIQl88jpGA3fUtyQTg2bFExvPz4kF0arLmmNC
T3C9lwsdX5P/bS6SJF0LE9Ty8SR4A9V+4oEbwIHGH2Z0wvnD0L5mWIO3Pd+YMrsIQb88DuKYqJj4
KxDQ1eC+OqYWjvpg8ornHBzkbSAzEEA4w2alnpbRRHBFQIGMz6p1q6zuNRflg19ghW8LE5Ik+PG2
UkbIVoSq1j8jLpwGc9w3TU6pX2/c3cb4bY3012ZFbZV2dwpsHWI8y9GG20ZEQ4AlKjzrJjL7NbOw
A9PDCjqjY+FyefDgP25SnUZo6f7MHcA7I5nY9qGHEgO/ZXN3NXX4mTNSCJcOM/fPxVhd2iXeDx02
GIPwLy1DE1XNmWjX/aF69HXWLwLv2OyqUfuX1dbNMxi6x3uP4+3EUdSReJQon+6lQwypkFvPij8y
n8kbTj1Q8S5WArHLfLR+ngQY+zHGH0Q7Yb2r0r6Z+EksmYA/n7t9RAmYnnTPteVvbL15gpAYEelN
jVMEYQoYtOPPHF2E2jZD+enM3oX4ElONgjDKVL6a8IICQ5hhJygYAGR1oYcSFrRJEx+6luOFgJ3r
7XpedCmGGJRzjdYfhm/D/m+JJtGMfRwadXVG95T15rag3CeoU/6PFp2yonnO6uF9RhncY6cZTe1B
6o35QpYRn6x86jd6zK4/5A+RTtWlYfxxsIpmFi0EdHXEhY9pTs43rXj1bO1me4zEOGjarskRMacs
SC4W52U+Ikq9DGNTxu0XPR7PYK85B3n+wc7RddveeiBSBiFOAM2RQ3JQjffKHP3PUM0hjNZxbyGV
+KZ/aBr3Ui3lUZPWzUzqp0Q2vzGZVGFlj8rJOfUtq/I3btH6YrhZy6du2bsqXegmsD59HuYRXZdi
IKByQdn2XOgadSg4JIhGg4yUqN+B6r/Ov6iExakmuDVwqLNqC0m+3/p+9pcGuDKszfSJq+QPJ00T
KV0eYnoHmAGerU2GdWta9M+soX6PNKs+4dpPJ4LTEfgqTbvpDU1t9kLzGmODNq/uiQ82VOjXWuSP
ubDPxR8GMc8irR6bOTuObUTnSv6u9f3V8zCd0tcADLjFnzZOLxGPbDNy1lknyIrnVdfmc8FEZlNz
G298cUMA2BtgDhiLG6FTcpOvluZEXex/nv4dTdlrPDimU4etYaJqOqORumfgH0TokLXOrc4f8d7V
ESMDqg/oL2WhdhBfStvDkNPtW0+922I6ZjofX4OjMez1/KK3Dr6A6V164zcsDmDEQ8SfYssH11H2
JWoVlR76uclw++Kq7JHyYM0R9J2Mq2enT93ap53lD3k2XfumDUpUf3xXzOVIGMbGcfbNzwHTybDE
y64i+Wzi2KfLGkmlaTjga0vzAFaFBc5sgGEjmS+YPW0Jpk7duXO8Mo66dRF+bxJq2ywaTlXUMiTo
7J6E5wnkYrLpi+Emy4l+RHpsG+TQlOmOgTM9hQ7VG95GG2nrgLtKnNuucGNoL3pM6ViRhhQC3Oyq
7sIlrS5YYL/aAvTcnG4gcwKIq81vHCQnHSM3NefPyMs2MKBp34wcxc3EpuFt0U5G20I46pDouAez
DnCCHVwE4xbtux3MszD4dPpkuzC3D2ml3+qrQXx8IlSNL5fuJl2+Qg370qtuJYW0ASxqgnwJtgdl
e4E0gR35CBIjnEuOB59uyfhtIfE9yuEKEAGrHWs1RuanIsf1ZZYQgchoupZ9FyWCLtw89s9iwyX8
2PXfggTFuiRrQ/TYGdZpSf0q2ALofXdk8lcWFHtBgGAkLSFEFex8ZQPTi5EflvM6xG1G4bFfPZaO
+qMxER9yLmxtzk2h66++u7yzPVykLJxtxpUSUBbMn+7giOJ35FKp18u9ouNtoogkXmDAsdvjdI3s
c1qlfzKrM9ky+utAQ0hIl6WczbNalv8xdx69jUNpFv1FbDC8x7CVRCpZlhzL5Q1RdtmPOedfP4fu
BnpmMQPMYoDZCA5VtpX4vnDvuWfi7zIvvk+APdSF+8HQ9yCb7iSdBZ0+woAqdJgaNcZL2z+wzGW2
A0xDmevLioezyHNaAeZ+daefCZ29E2Qj2cOfhvTV9egKHXLIwTe0oXYD7EXysRd/6+lOonNHCg5b
sXTmLyu0XkUUgSQyvQN2CkB6gF7H5YQqIeXtlW5LN/7jkJ8nNeuS1+5HM7iQYxj/0LVKPXso+4kG
hD3CKLsTcc2HiSVdwAWOJywlmm/S1R8KqXhSj/2EmweWOHCOBJ6VhjAaZHJJyh6jm6x/d1t/zoag
bQr630IPBodHzurt91AzfoW2xu96DuOFnkR70iIGpmNICCMypIbUzkQrxZ2J+I09dRMFFDkuFu27
hOqBrIInokxVT2R0ngZNMWZ+ZGPEF0PkITjsv13Ic0cUFqe04d7MVqr7bczfCDJh+CzKfm8znrw5
WvMN1eBsmOa0w5wBIHwig6BRywtP1XFu/4QTmXNFvVeN57K0Gnu6bG5WZZ2WASRpaB92M1svX1sH
sB5ev9TlGE9ei7WCa22t2eqGdhOdAGcWWd9dpf3RRu/XbIXqmNpudMijiNoEbPQebOR9H1oPwCTR
UKKlLELiJkGyFHidc7RsGIQDPU2DYqECdfvwBSgZCdEAMcUQdBjNILm4wzm27JVoNbuMCN2rMRK7
FbODNvqHfCCrw0vMO/TMf1klvy2ebW5nMOtOxBaeQtNtB7+1pkMSL4JCAeUWft+KiDO60kxFsGOd
svfF3OfQnFMLE0Ohb3tmQVs9dMSOWjtBBcsUJaH3jDUYmQal9unnpnBafA7aA4jbb2vYeZMqTzRv
+2L9T46mw4ayC3I1NLnPQ8Bd1QzY3TViP9SdAYwFN01fPduUB9rEuNqV7XdYSLVPDP0mRvHCz2Yf
R8zy+it7815PG9ZtXjcxDqnKs2aK6TCN2n5umChW0QI7cJj3KMZdCq7wQhpthHpaeycl65eZd3pg
LjYTtwzPZ7ho86FO0Hzz43CQReznHAhc2Li+rRk9jjFUzwAowaigHooSDbYAF+CNx35hZaLkfmhN
dEmWd9/mrQbY0P61OPotXWBkeGpkGdYBeaWYPAD0vExl6/D0t5k/xctHTm6c7IagTCM4H7ZsWVDA
Encb7h412M2CsHPsNSDJteIqXus6auWk2EEgfyyiUuwddGwDmx8U20Sr0RjllEAz0pZJZOdWkSQH
Q4uTgQpL0NkdRzkhJKtBVpN7MvINc1K+SRALO93y6MQGyiGNRbM9GPHZxWmzrVJ2sTacp2kw7Scj
RiQzLTXB5dwFXbD0I4Q3hF4aPjnRfC1iNoi6VhAPVvcxil2stXLIMd3BRSEp99ixINtHZFLwFxDH
Zgh7S6mU1406hiQdAxvwMBdVp56Zbm8lAXnXrFFsbEdaod9JF0KVQe4bjJ5vqkeH5YMgniqLnRqw
IRzTGaAb50ZrvEJ0/AWr9YUJbxx48wh/pKuvcz9v45joVWOx9oPTf9Fs46IxiydU8l+txli5bZn7
pGPJLJVXOZDmARYhQip2K8c5Yisehyzt6oI9HZk7ujs8TlXXXppcbGfBuEpm+t3cjGrHJB1644Qi
0AYn/OSJaAXHop7CGwYDG3EPOP/hMBnxujeO9kp3/lZxPj0X0qJTIjWlp5mHbFddOibaWDvX4E+v
pl5sgeo5neI3eieqYmQIPHpssEbCToBkVcmCFtKVD3XoIinuWR+jF22H6l2v1D6LYRXprd1ejCbj
0LdopkD+HrQGXfNQM5jqLS/1PZMBv6bvR/QnB2HVN+yP34rdAn92D+8mcyTKe4wKKLdIxO5lhFHa
YkekXSMHSGrN8Q5PhCSdukDMlVS/IBpAY0NPgF7T3vKs4mYov132fuSTjj1ghO6lK2coNTbKIjY/
9nhFq8F7mCDEzC4fHJUekdSjrxFAy4E+EiGwvKGAe7QWcciQFe8SDVdYTGSDa5H5G4OwoIPLtJMX
t3VgyeqljO+7XnI28yhDc4XoFyMpLzEQLnUXb4DIrxtM9O/uCN+raKa7MOdCjsIw8nF6I2yqGq7R
nYlRlbhFujQuBg6X62R9+Fg6IXScisDJW+aZ2ESDAvbK1A9vTGFRanMOJVPbA15kCWI1GkcK41bG
PX8asdcsZH20sv2Rja55n8cyEDUopHkaXiMrHXhzolxZqodI4b+05kdtqEiN5jLWaA6/3GqNnTTt
N4ZDMfJcdbNS542IGFZNOQdobDRnFh8YU5MpZpBP6rU70xjEc5MEvREWIBPTR6dbzvNK92Oazxdm
VsIux1Jeet2O6x8jH4FjrDSyO8FKO1lP12HijO5S2ewMtgOBEdkPqfBK3zLGBzz9SHiy3OTBbtpT
B9PM1BkFNFb9rt55TeeMzvUaMTsJTa6wNonzB8LPqrEq7U0yr4HaTI3msLhUiBXvLXTBjJQrJLKY
rvo4eSHMrl4gN43MnbYlWdY7o4JkStfM2OUW5TrR47oFurfmQXNUx7hEKCCqPRM03uebCTDUplrq
05zAbqgrb74mRs17wiG8RTEmIENrr9Hz6zPrDc2zoSwKKhcv1i7ZSCIm+/79hHRp0y/ijAaO9klh
rBwqv0vykhCt4eahI6F5U0CoNIFdeOGu5fwRYsLMChnktO5aZ5lDCnPQKWhHBvVPZTi+1DVnvjHH
920F9cPQgSJpOLxkta8S1KtYhG3Qr7ygioFXHuGhTJH0xgi49P3tqj0Apd+5AMNSJu7BM2c8ATz/
lgevZPbscT8W7UstrZuARc++4y4Sq40PL5soubaSwswYBOdm2novi9nJRzWimHJ55yzjrqNduJtm
5zmLM0bQ0SlfB5QkDLLXYvFFz3SYwwwnlY55o6yXo0nxtRtR9QUEWWtv3eARVmW9JwkyqUFV+2nN
I7eG01xdohw7cBimqW9/unBRN1MPFinGqJxFASAFbDmxkeyr9ODSfEHm9o6V5ua7Ntcg4GKeqnvv
oZ7Qg2AoYa/XNtex0MZ7s9SxvyPd7qpppwkdrwkhYbt6uc8BW++cAVIjnLyLPuqvdDwEc2bVV+im
T3R6tWOyMyJw62CkJ1JunBve0qeyD5HX24e5GdROM8kazgU60LiFSaTYMBS9XKX6KImtWbVBp4Xq
Tu8fDLvrz5m0v6axWm0Pb2M411wGQRB1WEYSqlPTWrG7p0EbTqvnNbAw52I9QkntEec4pfM15Vxi
neAm+/US67syb85JF72NULRZ+ie7SYv/1tS+u6FG0+QpYn1GE08wY7udQavt1Uz36qShwKxIWDNn
Zz8aLGSLlHUwuIVT4w3a0XYvoxXhwhHMo1gkNifb7Ow9NpOTkXLouhF59tocG7ikwcv39XBwtBb6
ZorHREOvwa45PFH60ag2MdQqpU6kpXvfVj/45NPZHz1i0s08yOR5DavnzuynEUotWuRfTW21rLXF
uTcbEPuPCaKxG6lkxDSxrOhNoEKJZTxn9NKeIdlmGR5D9njiPZIwc6807e9UZ4i+dWiGGPi/W4Zy
gJq1/jiyOGjIJhj15iHvwvdwKF2/zeInEfcVUwrLCpo5Q4o28cK3+OtBzpq3Mr1n9i79sNbaWzfb
rV95Q/rgkaPgOyD7twQ3IVPmekLgFmbGkaTuMe+zC1Tl9qDNeXsee+EeE4xCx85qEFHU6Hdyx2kP
ptZ7dwvLlj1a3CUAKKpvAKgCfhq1jmZhzZCw32cn+i2QHdA7dM+SQcaavFptEvxDr6GVM9fAH7at
lwlnaw1dz1wiZGjLsyKej2BhSJQ1+9/KwZ2Ul1id0P62Zv+u2MfMpguHJKtWFUT55JVUX0M7kvXI
vGRXzvjW+gbr/J9SKOu0CEBXrvnc5y6yZOfdcxvM3l0U7SrHIXgjCae7skfN6i31i6cKf8yd8jox
awYoVssjqKpURQ4hHhFqWmuwCLbuFNS8K3JBdJT0UuizFeZi0XQPPze8paBEWJjudKjD+F7Sh6Yp
TlzCL5FnWbCLTnVX5A+PeDCrB5P2+ZakD238GoZdeNPrKX3EvnWz5xQXyUyQtIcWtPQW51ZVrXeL
PQYlonOfVGy7T5FCHlm6egdEXQ9AeYmLSr0LbiPwxRLKS6iFe4897JPdduNt6SefWOraVzmxUzHz
BSKEa9NH+cdhxuptqpzhkBUhLgCL+2PZn32Qdy0DBCL/TqTt7Wx7cMlNXL8kVEgQDEoExE6EDhFX
eVvDRQ1CB/Cwp7+dWL9vSTzaMgwD9c+lYbTcOzuBvIrLbty7EDY2pq3/Dt264v1Yo4BPrTsM6vNJ
4nqNKwY5UfmZmOp1UAIRooGmOBk/a6lAX9YT4IPIXkNUGF/NRaFo/QrebBN0DjWZI2fcovsCBfpd
/hZOc31OC6BHlVWfTGyzPSRquvLMIpfnYhM+szObfvUg5+JMGUs9DoLQUazJiz72V2mpxhvYcrpP
q1kOY9f7XIzsjUuA4r4Ayh0pDC3gTBhvxVl0D/5C3TPmPiDDAr9RQ1RzJ/No5uIRhsilIJ1m/7n0
8yFDiXGvg6h0Q5u1TViA85Y28ZJMfi5NX09bnEopy6c1/Us9F3DCgb1FAehid5MKfviE4xrzTLNr
K+y6gt7Gnr0C8IXzti5y7ruK6YCeKzD6huPrBjnLk1f4uHjI4eZHQ0Pr8bis+gm7/1ITBLAEgyS+
Q/R9wuiHQFW0NMQIPmcUx9+g59kBLtbHgKaxIW1i09W5+RpJYBBjNZ3wb9gzoRhF9wE4Lzvye6hu
OSxCd7SuFdaXXWv0zn1tul9tyShJb4e/TdFh3tJoSvR8uNjLH/JKMubdgUO9hIbW4NmtI3owevEE
AnarH2Iqk9GGNJhb6pBLSBblQLeIsX86LahaT1HWrCJzFrlunHSMdl3OfB0lKtU/14qZbS7748e8
JQs7mvH4VGYcBnnUXEalyYNdOmt97rFEFvqOHQ9OWfkc5gUg4NwctlXOVMGuymYXM/HelSr5xQsb
HeCKWtbyBlMOIbeiwo3qopv31x8acCeeFzfunwuHtCvNoWqLTahtGvGa+6W1fHeaZl/Iv90yCq7j
SCAdY/kL043rzdJ8KI1TOG1iBGBa6PhZnh2sSrsXXKd+z2aJkiC0WswEhM8vRY+gSXUHBkfPntE2
j1iCApSqfWCsI7d+AnVVeDZIffiVrQllc25M3xthHUyqQV9R/nZLhHI2U64kFc2NxKzuaMvPGeW7
b6YICEVs1VcvCn2nMMwvUwufmHEhGGJWcyn7ivzbBHtLV1MKJYN44vhJgjyptiONpV8iaAmlFp9w
NR2bxP0dkjDLgLO66aWd3Pg2S7SI9RaW14wowA1pV4jEBtyAdga4j/HBxtB1EzkwfjAm+qNPoklL
RVO+VgYGOmyevh7xzq+iMTApPPCZePci15NDFSfygNLrDALHOGnrTeb+krEcfTjWaCPCqTiHlv6y
xLRifRuymjSnY50nb8k4YeZ0a/bitLIWFSxrr1FSVEYaZwN+HzJMqh0JZc2NAguojK7Xez3dJu1L
3kj93vTi9DDYDMntslIPcxl9N2xJsAi56GKgGqQk1UrcEM0u9CRr8X6MfBTeeFDRn8fYzS3CZHXX
JICmCZcDyXNHFfe0QN7IBB4RdPygAI/4eerEJyNBsMZacQmbexJmgaS0y+O0T5V2HaWpIfctJP7k
/LGTgPQz7rtXT9U9iGtva5e/C1aYN2W5GgRs+1dpQV1lPUFPFo27KI8IVO7xVpd3aHOYknXWsqkN
x9i5sP92eqs/tk7CdcWLHywgORt6WvPABmXCPuT11FJ52UBuT6fSB8rPG7Xy2LOFBV6j0rS2BVXj
D27V3Xl6SGVvrVtYVPCFgVnWm8T90ohlX8MdxpPtsT/mCOK4ad85NvNNrPrmxTWJAXWJirJdhF95
orXbbtZb39A4oF2dHW9T6rwT4+Ep9hgDJ6aWfHYjFFJ5a6U2/3URJnWsH5/gEBwUMuJd1OrGxSse
MWiVQbUsN86yO2QOAtklWKAsOuaJXvnSJLSC2hOlQJkCGakeDaUJxkZhsnWm5o0YyGbreCOlUDJf
2JP/0vN+P8TQfBzIWKzGPtGVemezImHCBkhpL87RIGLJH6N8xi/OOiiG+49o090YvTfvykEDbiC5
rrXZfELOnHdZdprS6mOWkg1kGuMmGjAw6HFzakZxM7L+K59ku7NERAm6tNs83UK+6zA8j+7RK4pP
et8M4ASP8pTfx1Ps+kRMMj8YECSxLEICYFvhweLATZw49h2spr61RlQplxTcxqFNWhZGQml+R1d1
JmLiJR8hAbg9k9EmKa0TtisFzHJjh81HuHTN1jJJ37Wcv1O+UIZEO9xt+oMbvnTK8ag2spmLQHlq
E918oN1kk3PM7e+mjwgxZZQZMz1ExuTT5+4iK7xjUoUzAkfSJvUK+wH+Q7lrvAWLfELSjscQaKKr
15of/49gCK7GrYECBr89Apiwo9ZRXAHR69Od1eaVyeuNjI9bLfLuoRbDiyrz5Qiu+IJgE3WvZiNW
rzTf7NgkZedi6WPyDq07lAIBFS6xkqNe8ZdNaFkRh2FquVRk2AHPFtrNojvFJaDM1HwE0GI+Mhj4
WAR2a9Wae0LgkKCaBdCIZrnDqExTwiztaOl2yhQEVYvq3PsCFfRzbloDInbS78h+w3OLK1mWau8J
zPCMK5/mVAfhWnRBVlr3A4VmPygXMgdSe3epd5mev8fjaBysxR9NxmkZUxqa6nfabrJUNO1VC8eH
2q0fnJXxRNV0iLv03I2c8y16o0B4rBEWQ+3xjJxiszRxLIs1HJjojI4rtWCzXpa92rOS/cgVH4xR
/2T0MLw7RNJCdi5jhvyBk8IgdoxzQ6Xy95gbIab96mW2xg9bDRlgLJA5RUsXjyxUkLa+l/Scxpg9
a2B3qV+w+GlCbl0DwSUE0m0usUbFQ176aYUwCYHwnrDBISgMpuZNNCfI+GZoCEre6cU11ZrsCLwM
YAyDnX1mV9g9kK/0GfCRUeexkOFCWtvYZIdSL7a88VxI48hqKxUHddp8ZbbgSijHal/nAu6dGd+S
5GuJ+9pHmVdt85a3CB0VN6L/ZdjEcbaN/tKXhhN4JgRXM2tu1VK+wHchKNxMHiwTTFJfIbefakYV
yk19Rt7wA8KVjcRkLLDA5fgw7e6YJP6ZtYuTcZppwGt3GuYLa87vbAuT7KLsYx0an6bQzKD604Om
JEHGnB4j3oRhbsV+zx8ch9+qQpIZYmCMmwoPU/s5GMgiEQGnh5TwJ4vQLVTQRrEHuYXdgci4QH1m
zUIEeSb8OF3S68ypAgA7BCexzPeAxxVry2tPjkEQq/xV71gNcFl1kN1A14pReqoWh5K2KoUN9LBi
KfaiRnUFC481cWoBrmogCRUuBpShYF1E5hmz6OQvZgReMN3elmb6a7SYUKseaIBc+menaVuuUNhI
ralisioZxtt98WhFyd04O/LSlaQPyOFieMhVrJbnsWmsO0/PBnIpsa1X1ecy4BjvJmPHTP8vxLAr
EmgSwMe68TsSPaexVMcaN7poyAIxE4btLmNWyldqpszoHs0OhG0WV+csH2qyUm5thwjRsSb88C1E
HBWawUjIXZJjABL9xA3ckdW5InY6tsLJprUZ3HHXQAJiA1a8TL3yZyb6Wwe9mmYiGEPifegaMGie
EfqSJ6emjEscDofE6c9SqwmUsdJH6NSMwfTqurZQFERbW4P5IG31WGBagp8WP7YFqmQ4wQjU4FpX
gMNIz5nQ7NCQ6Y3cF5GhP/VxHgwiP9159vIEgwxuhOu8CrprFNjU/h0hOSXbiLXihmP+1NnjwqoH
jzdL991ckyVjwJCa4O6Z7vT9JMvxoU/EfCTn9FAULlV8yNQbWTo5cMlH1+HWWWxcnp7QtyrEUtjo
0fsA4zeGeRhQyDA2m5kEM0xkLJZmIiCY4CoIV01LVW9TYcY7L4rfCOVkLMGQuzfRdwNBo6oShDM5
ONJ0xcOFppsduO75Mi1wx/XzvYXhca0VzIgQv+7Sl02JeS1fQ85HOuk822wRbaIG19klELvzkfW8
5pMUW5uJoImN2H5BjsdUbLktAnsY1j7fcKs3JXNjE48F5snwoSuqI0PK5DB1UKSJwtsls7nVWLD5
5G0QiUe0IFNyne20lIGaK2zNFDYcAVhMIQi4oxetuyax70vnTYrQ3Y68IHeJYX/rEIUPi0EgrXCQ
XpFYt5WAyfEIhaxvqkT3Ybgdoc4UByvnmh/1nJeGU+6diXFZQYBywAttg58T4W8VDRi+6JGSHDOo
1tWBsVpMloTfGNIJtEmx+pjy98TAWToI49Ezi98YMHHir3DQuB5uOvLtTYcUdaOl/CN7weHHbpTJ
gUZKG2q0XVuvcXMTS9SGmXFvUb7O2clsflc60SC1aRLvXZ+qJXs2wNe1kMEGB1csZZKxQ/jfX5Uj
tVXxuB0eh4wBJ7gEHFw5z1ZZE6RZEk811JJ5ZEq3SAe0aWsCtLSavMM8TR6SBLx81ayKJFSCLNbx
72IrvusNpm9UysvekGwtWO/69SSeJVPoraFnhJ5N2VtdiVdhRriLF7BBGZOCcbWV1MDKwsqh17P/
ou4e9zFcKC5c2G2rwgVOAuUfZg+mY2c2UaZOjX5iJ7SGCEQEiyC55JjYCR3EyJQo/YzBoKn1+hit
8Hy9qF8I0KDXQmDpRNYLSDRenfPO0+atjSwTRrKFtMuJJG8SdLGwZGp7WSvzngyI1PoGkHoqywo4
xowS3Ra8EFaL/ZCOzXaymwVtDhQn9SEacAfR4n3SmYSBXhevGWcjq4KWlkwrYnYZyFERRPeoB6bH
JRqTM00dN456G7nOBrL/zEyXtkIVFNAqv1qYKLfteSp0NCnrOsTASMs6yPu9jIO8/NwYgwwqCU+e
HM1zueDQz0IoZfNoM15qcYLwbXZZ1/U83VCJ7Vc7cBo3lymLLnCArH0d8yadVR30yniKNHLYLYjW
wn3gsIv3xZReZFcfpIa6Qg9BN5oNLeni/K3d9OhlzDUKVvtbdxifF6bjzGb6k4fgmlkD709nlVRa
DMYno8/PbZbt5QKiTi4p6oHOOTqT8I4k5CFKJmHcmfCdhwszqCb1cp/1HHSrkPZ8jgZqi+JzKphY
FVwVk9r+xlH3WUCVbCRtkjHXV+59vyGfFFKNd5fZkU2+ukiCclaHiBDInpUwzxSvaY+WCrXYh2eR
I2ZZAFMbNwQWV0SIBIbPGnvavox3lLL1CUzSl3Sk99RmAXh6Mn9DRd+VtYFh9yyYSg2h5hw+84/X
LWQUHRfP+QVSzTuhmAO/NqS32qq6oBvuqrYEV1DM6NQG83FIl1OKVQnOLmZMkQfJAYPkfFpwMdti
jE+R+Z4vY8aYo8z8wUOnVozTgxmFGMwJrWGkYudbUZY8lO0ifBXPOQrvCoxFHIrzzw3FnDzXGoHY
GNkxFgzwln6+Uc03u1Xj2YneC3chkpCAJveEuaOyDj8fmvbQHNQiA6QE/J1Sf++l3aLOiIzzz40c
l399hP/kXx81CQNuUikKfa8TRHupcEawqDE6pz0v642o5vb886metbO3/fn85zthIgmI0jElQ7wy
TmWemaduYkqOo5UPf77Idco8mZY1H7yGIbUp3dPPDSgT1sd2kpPWtG6TV0l3AO79c86x6WO9Qg02
Xn5upgnZJaIAPrf6Y61G9+4npi1NZvZehn7XNymn2c9NJfho9vZFmTYk5/TMIdcbDavtrm2hvf37
xzb58gamOT/INfPt3183+9eyybIHNgaN1T1yCSCMjXyOY2vSYgttju6klY+vdAivVQVvLMUwM2GW
uQ5TuuQnmabRxazV2fE0DZ+hdN/1abrrHEWzYaLqAIOhvrBpYO4cIq6vWtLuwGU6V+6hOjDSBDOV
1dHd0F8xrqUgKePqmAl9uZoFLi+Ay/J315RneK7Wl00Ad9rm82/kERHO7aW/pgZyfQUEFmOCICXA
1dtjnETxWZntvz76+Zpav/bzEYKsW1tKbMIoO1/hnQSl5J6INq93ELy0NZk4JH81sV5+PrXg1LIh
Mc0XWeBU+fnuz6d919nHMXtYHCvySzGI25QI4csQ5R8a3imoBjmflAGhwmyJwxN5rAcGD+wt4SLf
Twqvl0XKhTWnV8NyaallhBfWmbahq3u/Gq//Tkjd/NtJ3T8zguAxB3PywNUIooyGgGUNvKoMozm6
Iw6Xrteey1i2e5kxGleea53pPbaenkIkqe2aBtd4hP5j3LSmNW7//AjUYWPXUOzNsN15a8xXGE/z
eermvz+fLQuOWsoWG9eI+2pIwnabMNSejbrkbZMI9+RGtb6XtYR0g+Po0nB2qbDpbj83FkZvQN52
e1oyLDkJInPWdflz5nZ/CHCI+ed8RmGgfDFIPQC5tg+9pXr25gk4mqU193Wa10+LlJcmNdPfmmtQ
Q3jG65gW2jbG2vC7W7lF1Ke/JF30icmBu5shbf/2kvIlRV3zGHeLeYEOlaGFHZ0lfB8HdaBgN+mU
tDBwlxRagxo+2JNA/7Uml1Z51MmtMR3enSDbwBaQdY5D/C3WeLo7FN1kEbNeXthtuLJRgal1KWK2
OWaFRd+ZzXs1MYrIc7vet+biXCJ8nm4lyRnW8SzHnOspKOdgLAuPzAccn8DHxJ7Td4n52Y/cH8wH
864VTn34P2H4X+JPiMXld/c/Qvz/O9L//0OGvzD+J4T/Nvrz9z/z+9d//U98vyn+wWjalq4rLBI8
jPU7/8T3G9Y/BHlDjmc6OgRzXQL2/xe+3+Rbkr2b6/J6NKV0Ye63/8T3O/8QwiANwNZNSOe8Aez/
Db7f1n+SJv5TEgUjI0c4rJr4qeglQB78V3w/CpBe1IZ9MozujGISFWnSwyrUnsfRfR3EfCtd+aUL
5gI0xE1bX9jNuHvo/GbHClYr2Tyy377OrNnYaKa7txSt1z7KwfIAJ7yry192rwOXQjIBinc7US5v
mhTYjgaKqaT/SUn4PVgEqO0W0Dkb2lmnBIhVRFRyyPxW+cXwphWeX9nO59yAbpx7ucPBCCKEMoXG
wd0tCI83AmlAk5Z3cdvZ50iEN9HhKEcUsunzUZxENR7a1IMglCdM0cKDE7W53yhWfB4WEvi3mGOW
wO6xLNheib6bNRpgwnYDpTqlmnYe2xbZSYKtVc+NfTdYzp4/fgjmaEGAmtx7KtJ9FFBv+Sr2wAUO
HFsbu11P3vqSzmgaDVx4+cIHS2Lv9amwAYxn38VxLDo6N0RgnYz+OqWWbC2DdLV0PI9kxkx2v4Jb
q79h9TEIBlJNDrBalvKVee0H5k49zx7cLPnEIz5gleZhXjTragKThwucPmbh7NMIKn+SWEkY8oX0
Rpswr46uzN7NWn+KytTaUY7eimWGJR9/Mc0+ul58Tp2V78FkoZdoM5RMnxN81hHmDrqR5gTTq+Dq
yWPkJB2qBuKFSopapWl/ikSgJTDPvVfVZ9dGG8pWHh9wBvtnOHjEZ1kGU/6QRCR76mp6P+OhmZea
RffgBM6U+TV+cOV010IQ4F3AyiHcJvGFOZzcAl9fx2UP002FnIw5QD8ji04mbefa+Sm0jHM+1+DI
iG8KVE9v4DI2jGf80sb02o3z6zKqX3pbSVq3/pc1Tkyl8uJLzPGLjEsYr914jqY0iAsMtDYIgd2Y
SNZvFs05vesoUxsWsnVMFHHKbLfFPXXbBp0QVHLUf3JU90uX7cMWX9iQTUdH5DIYURDhGQH/wFLo
Ksb61W0j+zhoHg6RqA7qZMVtLucOWz9kKx7oMg4AFTYb165eu4Y045IZhWoh3hA/jDeKOa3HrKg2
k7s+QsZVLfy1lv3SWMl3zpoVMT3NxxDX7zwNHxnCfU5R9n/kEvbp9IYoY9kQIvzaytIOumRmoxBp
PJHtSEzDZP8FM31f1dTFxiIfDdO9upA0MBGZd+xeZE+ypd47X1G1hu143ZZlTMNYe21gLUSNYf4S
Yb6xJ3036Ami2PKeWd5LL/KrIhqRrDhQro79QVFxAWrzlKdwKu24uQr2XkSjf6lMjttInc0ouSZz
f9Oi6UnBL2LqWp6Viv22iO9jfOqMLZGmDnsj798JuZ02LFRufef9SZGrN0t5RRR1X7YNeBKneJFd
ep2guZm4uncgVXpeOBEABBjSLLevBHkePVAk+2wgd9gJakbPhynPD0MPTMGc7CMbQN/yUIWkEUNh
j2d1VCVqJK6728VMHh3KKsrX7PLzSeFeLMXMyohtf/3VXdly90a01QTDfcJ2hCvitVjXGZmXOWzr
vn7TEKjw/CvPvJT0XPNcbifNPLZa94A9GZyOrD466bDh5V/AVkESBDRDJgz6aMOXMHqxXbJOsjww
cT1rvQm4y/xydV70JQmb+FwPjpmAfo7zg85ucxONA/T3dv3F+qns5NeI5j2xXESfw/CU6/W1SoaX
3mxB0s+836yI61ki+ntdIVgMtT2UCEK5veilaWYcA2H5PLvOXbm0086o2w+F3ipLJgR7qJ66IfpC
m8LyImLkxiSui8vHwSqO9H5n9QGLGlAEje6G6v9+cef/IOk8lhs3oij6RahCDlvmLIkSqbBBaRSQ
Y6MR+ut9IG9cQ489I1FE9wv3nsutYHxVk3XSQomzUQDzAMD7KyzMyWVV3nJUW2YOsDizvfcE1hb7
hU1ToSPommulWxe57gvAYeUotgg+GIY23rTy2odORV+BMcz4RUUXZWZLZKuPXq3nm9go2mXSs35z
zm5wbCDuqro8G17ykRKW3ZRBvGKsT7TJBoyvzJjPSEQ3SxkT/6yrN+hQWHTHUwzkkyJ6H5Jesyhq
LErYFJa59Lcsy1uRPfC1hfyx2tl3rRMjHtQV2gwFAz7OdZbcBvquBeLZFF7WpjDFk3LKW5pWUG6F
9Tx4qKYZDk0nJ2bSUyP61CMSNZKK9NAgOvR4IHRP3gOeFgftJfal9QQc1+67U5m25WqktqcKjd96
eNAgEMy7mqxHNQy3Sk+udYjDKhDqlIYzw3rYFKN5L3ELYZQ9EvyQciVs7aq2twVHqGf7u9b/MWJ2
Qq5mr5oORoetgUWs8gNJMu5MRAI3kjv3aET7jAsIuk92E0PbrUiWFChrWDDqsr6lVXUSMn1XINKh
7+zawXuA4pqt2GveRge3TiDLf+2YnPyB7Amzcs+OmbzGcXQZEVDWusGXHLA98H+wf/QLM0rgFo4Q
q8y62WsKNVpqYdYflokXhIRi5EwjKldj5mnrHLiyg+BYACeM5E0OZCb0w4yFIYPxVJXKJ909b96Q
eTNDXqZmbzxYkb6Lk6tu06UXUlerqEejQJ5WBa0HK4SrxcZBFQ7xd1FqbuTQXT368GOr5/9YxHOp
BoyYQ3zcB8Uog4eHlE12Pmx6YnvtKQZhvrJfDW0wOOKDL6tEGOtizz+GJpNNlA3LMMefENrmi6Mx
I+/r7rlgR4iDCtITG4HaX0rQmBiip6l4qBm5LaU96WsjR9QY6fTQC75RSpmKQLUGiZDpIDXXPooC
j4WjwdPuxqw/OnX5wkGcMN8OUQBBaaoKLOa9Nj0OLSqhBDx0H6ApqxtGldX4PN1MdnHLOoJkVFui
YVkXHXQ92ZnG9I7bTtt1WnGEvs1EnnqCAL+agHl8JJMafq1K/IigWOam0+74Lt0tsKgbEKirL3jg
Ac9b7JNA3jCx3aJXEYhwUlYp8dWtEf+GAqyW6ptqVbPA38QJoMLYYGo4KzEWabwyXFwAVv4cDtfY
6cydLm896AdcbBU7oxmeTJQtWgQxV4otmAE0dIr/VcdwXriFszUy7o8K6gyIKubcVJGg5JboUtk2
yPiK6jbjgVsEvX5tMz62qR0gh0mKk0ai1EKBdgP/lSxiruTOLa6eate2/2zXbKGhQG2iqv6qcdVR
8p2qGAaBEzLW6RjgfpJY89ryrvNDTriTm/1M/VrmAXMtD8aRXj7Zk3oJufSSptvZhXVpPB6E0Hio
zdzmiYhxzY32sxgw6OXJRx1ZP3pD9AuBzxbbSYL24BlNy1TqbATzcGMPw0omw1IjnISN12ufm1tM
kP8mMkYHBgNE437pFVSiIHpMmvzJhW6KYYzYgt69Np32IZlCELB0nUy43wXD+DYebkz/kmXTyn+q
B9jrvYRZOheBgAcC/Yn80pxkJIU+JeTSxM6eh+5axziSTZax0PDN//0AOrs5dvX0OdX4YnBBZ3r2
owUdWx1EnmXAY5RraBRNDCBxi729sLltdVqZBdN+WhVHJ7Cz1G5O62Mahi7K98WCpK1OBfgoTcQE
VdXgvIPpFx/tkujU1yA0PPQkfYY8vbwaxmPqRN8j4Ey3/GWNVW7g956DJvruY3mUcnwwci6yuN/U
lJRhDQkiSxm3O176qFXJm2agxyackWq63MWRZ7JK/GeRU7qufBRwiYtpjWgrZJZTuQlZ+kKmIvoq
9k61VTFHVuqld4zHyYwxFTv9wfbaYZP3P4Q7pGSI4Ykg8XfnZ3gv51iDwAnU7Ed9YJ1/dtrkOIXu
JiNNqrGzvTsK48A67JXx+KozUEzEoXhuoIfiG8d6UHAZxIMExBP0L4ni9pVG+gSVZ515zivYdahr
Bg9JYccYJFENd80Fo0ebXRgK01iRhNSzcknSamvlyd5qoYYZcX9XpnjB4fw9kE/juwzESpzi3Dp8
UfOTNveAsKiDTN3GyDgZIZjcqdvjcfox/LsLDH8RNC27RYgTpkK4heOcDRMpTOaKbInvyIB20OJI
AH1JLFsdXPvW+iZ/9gUO2SFu2OThfa+ze9irf1OCuD+kmaEF/YdYh+8xZDHkR+kx5enBN0zt0VGo
YHf81HCF8yF7MxvG1pl/yBQ3eCFs/Fn99F7GHBGRDrA7z2LIDbNDPd2PnuvyAZ4n7ax85hnZZNSo
1tRLnZU/lvKrnQFuRQfM1Y4DO2/P2Y/9i1kwum+y5Eq812MVGkcL0t3S6dsTnsmT5TEz78RBulqD
Vc4iHM50WCFhG2Bd+ZKiKzZxxFCqUNlEfriOOxuZjcADGcOpYO6VacSPjhwVJbLBRp9va/mrU2cz
UiNnaQDP0BksksRRJPorES/1OtGSDQcxJa9SB8+NfzK9OkeIsothRkc2rjwgItzIwrH3tjc8f3cx
hn+krDUYt2vGYGKRuNyAYT3ARjMf+hbOdMBFj6N1wk86Xa1O3zF0ZTXq33R5UbbO6sf+yMvkhxQI
XNfChTgxgz4RQr5lAhx1La3jH9DM0eJNCnzCFtOuDYJ7neQtEJZiEXr4xDvrFcBZwg9i0YRPepoy
hsB8ZEnrswIVzot4SRghnKsRanw2zKfZLCXK/DOOOqKPwbB2onx5wq/wA89cg7aL4n+ojlQwR6Gs
CJwDSB7awnFZAD3fZEV+Ia6KHViJdTgGytCmwwt8L3NXpsmpYpK+5t7JZhHNdWghRQG0eY5HLVjg
DaEJQRk6GU6wYCn5jl2IsFzvxai0+WRrNiVBA36VkmGI0Gfpu0+2X34pgRu+pxSBjDA+AIosNrHv
nIscMS3TqZPWNu96caS/HrFaM732824FpSFbxqpZlnOmYqDbUDosiASmPI6436tqMLi6zHrTWzDU
SzleVG+9Ibc9iXTmduBldFyut2Ac/uXIAZEX4ckMww9wJcmWkokiVLGUZmSRO8Z0QB9OaqMxuAfW
QIfaIgnKYE7KQAh9TPloQ8Rtm+QV9St6e+XzvAW/zFm+tdxIuc5fYEl9V7G6DyEuI3xZjVTGRieG
aSnqaEM2noG4Il0jrJ7Yspf5fK7uo81gND8I+IjF8+mOKQyhurvq0VXmgxeQSGB5MdUHGKuINhto
GWfsOKhwG1qmucjMOl8NAwqg7lRQL5/YyPGt9903kAsk14bVLAJl4VsKJcl1ylgxke3RqBrPCpLp
Snrur0XGFnynQxzuWuqMjdM7DYXdgoA+JigFu25RiXXJN+VUP61pBIdm1PVVAn+mbrhOWknDFuFi
z5W3a1lseHDZDowb0mrI1qnbv9um/5p7jIwqFgd66ehLf2CwF5DtgE8d7lYCixQZbUz3IuBKNFkU
vJBZkybhu1lj1u7LZkUcLkBHVvZ6WawJbngrsKkhibDmkiP+VBH5tEjr52Jzq9njJucw4C0m08N0
xHsV63Q/HnlbLlo2LfudvKjf6Y3+Zpd3eh4aygi9lkrp91p5yOcdr5HD2es2bTJzPBiIRM20yA2z
Xucm67BUeW9/uT5Y7m9BgXylT8w3FpcfmRZcUMbfCq26Itd4rdp7mZEUyvGR0dLTmKMAKyztx5E2
RiqMRECLYQPaltQ4Ko18K6bmF7S8s6AyY3UIdgbtYIyQaTyRWxKt1eh/QqqEfI7NXDjjNY0DjFIo
DNxEw2ZqPKdD+BJo5cxxrz4Eu6+UCV4Hx6SvAFMxWaQQnxhbpMPKEh33qyKMi5Sdf0QfvE2dgT7a
cbsdsml/DnFD3mekHhuNEPNcYfKRI+opzYer36tuU7EuR6ItX+Gv7DsvfXICjkNXNb+2GG96iG10
HPnJsfFWC0D5ulWcTMopQk++A/06JwjXqK3CIYDUPAxbl6PbzTGpdW2y6ApXEY9RXqZ+JokyHKXW
Okxj8j5M2oWOiQAWU6G0cF4Du0AK5Y4PrRX8MJ9613NmV3VeGExFVLGMbHHWMp6yVNdqFMXEDDZh
fbAon5A3/vgo9xIlt0PF5Wk1A20M/k6tPhRdhROtCPdZASM7js03M6qvlPE3IVt82/lLMfn3pmFP
AtvUSZrn2vQ/lL+bJuODBuKXoGX0skmwK3X3AQHpQ9U3D/ovYSI5msUIvHTmT/TNv4iFyMxwxTz3
ZLdtZv+6wPwQ9fhIytTGHWyBNSbfduj1oKhNbzan9cIR09PUUr8TXFJi9fytyFteD55t7SuvuYoc
B94cgZSM4ZdZA/iFY7+IbNCoZfnkT3KfyCA+aSgOWT5fijlxdPT1uxT5paKqjoK2nyHJOmuma6KB
Iu6EfKPVsbeI/Q9jW3O0F086Fncz0C4JiphFQhpoZL5PYcrgAcX0Susi6EScRlGCikp17lL4ATwL
8M0dXqFVabSIIBrzG0DItBiFKB/SnG/cJmKLLdh1atW/gAAWKyBaLmyYdbQp3x03BHPKEEoRjrJB
PU3yI42KHdjqdsOc/KNA3txMH1LDmS3t8FMoF3yD7d2LFnl/7vZXPERQ/Mfk1UxRvMeiP3k27gAx
QJt1TjYYhhW5i//4+DpLvaPQ5V7ot2YH7ACJ12NgP8rwWET9jX3gvxHUUce8JemN9YDEZxuZ0WdS
2i8Dyhl0OeNKeLAhm/rBg4Nle3kNYENAGchvucYjEykueovhlO4Wp8n3K9xg1XdpMdoc6hKRSX/t
cLlwPCRLs28FuIP6R/VEdxhtTXgNn1t6vKMOl0S3KAXyoX+0TJRELg+dM48KnejdrsN9n3lcDJLa
tfI/ezRfC8SyR/RVrkewLpv+jszB6Rb+yBAHIB7U7dhz40UkTxGNgCKHEiKHjJCDB6sFiu7e+4IK
JRYWJGHadG77AtgqUyYm7fgre9lfRVI9mQ2rQgScWB+xb0ZNeM7r/hHk8yYf22A90UouU0SqCMvk
Q+/+SP2DD4T+XFnpYZQ4fqbG+IhItF/4/fiR9qi/CE4FAjPDYQpOdmWg+yd2Ng6de2/y0w+HZFZu
cY/axSpwGTjhwttaqAIOU4xPrfLvkyZAJtnh2TeqS+bqe08xiZKQQzYyYBTLe2ZFxXeQQuyvoL36
BWxZO0I2bK1yFb/OvynBOcWkAM4b2k83fbUS61Gb7Yypp45tOT1Ten/OU3Qsax3MxtjiC65fGvdN
j8IvKzN63InGrzn11O1ZwiyO5GRaR6swvwEeMQWwBWmvCOlQ3KMZUXS+pQX6nulfg+p0EHjqFW3R
mBf4vlPnDGGfTITBBWCvBQejVtbBHGEpTLg44OJDoi4zSJ8psR4eaPJQhWT1Ok89tcUyYgNsBvYX
1Ei38d5BvBOIUnTFDmLVA3R3Ww+efQ/woZl+1tVg7oo0uVQdwxErHf+FRD/auHWZSuBws1wDgjOZ
GnGmL3riD9dJ1X03CnuW5lOe1fa/WkFnCJ3oldmEtgPffGmA0CnbH7Z54H+H1/mn5My2lCokwhTi
8pcOkLNqEGnoRfhVuwLchIU0zm5+HcKPllYz/dqkSxHpF59V2gGgC59zy33VAowyUb7XXXSWUwHR
1KyqGwYdsDqu5S+rynlM5vejjaVc6eaH7lrvdWu9xTmtYFYqZACJClYtZDZuFD0fDRS0pHlxs68Z
TuPN81LaKu8ufW5zSVLUusuRrmnkuQUSEAaBHRQj0ELjC0LrI8ASwknyYhcO9cuo80PCpj+52His
irH6zFzcdgUabjkISrJoBb/5VyvGY6KgDQaou3NEwIwaWfMRy+RF1t406WVqp6UqwKSHMgJPSuei
0YP5C/PkQts/bgqoCaFpc5sm3peDLnMn1gi0rpqFd0Ol6TzQJmYtwUvoQdmtMiAbZXP2hjbZ4zRl
QsKoP6rR6LZhg9Z0fjlUB0tVv1B84kU5VVfM7Z9Ra7m7zhBXAYld4vqQ7tuQtzMMKyIf0PAfC3an
B7zi0K+BSLt18KTPlASlIy0FUUopQLTgFnpGFb32XAxLrcq/Ylp1FNv0BPDT7L1Rm2utpU3wU24M
S+nvpsZAckzax7YLq32knysVHRoiW3ZhyBFnCAf8AaUQjn6G+WA8GfjPWAKRPYKRp1iaPnwKv63n
kgrS855IjbpVWqiofDF35cjCsI/Fy6rOH62EFRN+N7MgQs+pY7meIoNtWPA79CLcWgPbFYIucTnr
HpUUD79NMMTUFgG4lRjLU1sAgAu1SxcEq2EqkJS15yjVT6mP+dkMFPaD8DrqbnSI6KLjhjhCnYgc
EroB5OcrlmJkk+garvwp3ic1U+9BSLI9Gxv2xEZEAB9KF7ZVClhv/rLTjRPS/XMA7/nQinXaO/Bu
iSiPrOjkTjXzTEptBu984JjsLYRdpheVN6QUZDaK2y7It14evBGyszILFo4WktBFVrc00UmNV9SO
vuI2B3hUGjnGIVNboN8r97qZUsrGabLx9PTCqgdxcGVclHgy5RA8NWDynmI1FlsrtHlXiLUgzOa3
FYG66kwZD8OAabwan4La2fZkuYLC6JAOVRFR6xpAyYxM3QGTUuZ9tvFoHer5H2Ug7e0kabZz50ca
qiBpqV1NrcH5mfuPWdyQGWyToCKAIzZkGuSlEZCka3bHijgK/kJ+NeSevxJZ90nxEBXSJM9szHd2
LOmbJqZdDoW4xrQglTjWFrlN1qdhDY9avUdi7MFJ5ebx8/FBzyaqUcv8mLIqfpQDSGc54wGqqmg2
OiPutMpuYZE9epl2yuzw7oaOuc6CmvGaaWGPH83Xtmv7jZ+DXrN8Fpg+F18fskmVhUrPkNWsHc8u
DNPBeJ7SZAbYxOt+ZFPpp69FBBdENFPx1mfv41SshshmdZEl3pl+Ci4KcaJ1B4CKaAQ/NtptmfYQ
3yPveXBJaxxouNaeMagHO5yV6pxc6yYonEspyawNix446PzST90aqErsLgsuvAf8fu4+1hEMzK88
S3agy/lVXpbT3miKd4b2KISdvqf9pJWqKAt47sU1SBE1Vm36QGLIonBNdSFGmQZOMgu1aoXUDKB0
yZtYSDQKfhRSZ/u097EtIe+HwSGyxEY3omf225DETIKO3IyhIpZFbWVaK7bQX41r9ns797yNBfxs
HQ0e7+dQYG8t63OXY8yydAdTReRf4alQ44QMeZVefvp4ZwFmhsnecMN1QCzxOYOIMntv4JWaE2xh
duIWcmvsk+QkNwilpU5KGjNppjJVv+pyyclfw5BzoLBwyQ+fCGKLw+iD4AHxDf/C07aDUBdrFl2h
a6NXwEM0jTVdsv/MpxkhYcCWgMhzhvNC6mwm+TiZpvju6wFLaksOMSXts896GhstKkfe1paeHoJP
vOXH+aS3NXpGB2iuDDW56ihdymJo9xnGWq4HXBb9bK93w4AM2g56YWV6T4ILZVTRBWHRIanC5Knm
634gIRcWKlNt9oUPjm+xGsa8rs0BEUTXUnp1/V725qtFSjtfxNozW+Pi6M0pdGkA6RgB6Scyfgmi
96xXM5JFVqy1x4fGZ4SVBW9CTAQ8J8QxieqzsDn/nbjVWP552auMWuhUBnnVOBk/wjCVxyKGeCa6
8lWL81etDigBpY3OyAfskCju2ML19gAII6BTFTm4eRs9Go7cayKtT3+vNLgAj40JUTLBybmRsWMf
/v6R+yJa5T1RlfEQj8Cf+jktUSsoCW1yBErsk9IGyzdJTKB5Uetbu/SCdUy3j1qeix3fHCNj68RJ
eBSVwj+fqBXfA5EL9YDgpZjD5/AQUeo6zSkYcqbuwSeIrV9szphLqTrCFqNH7ffnqLLuwiADDeLB
wcjDdDvVzUuZOeAeG1hUbvXdD/65ZZZxbyr5j2W1dkgrNoZ9G5waxjJxJMQROfe/sM7idaCwaJka
dua4yI4JBrpFnzk3hvzDcpMBwaCEBeRsD9YunJwPuJbnaDBvrfB3YBbJmfprKwVWTJ12FZomCRld
QOBVLHbw35F1avSgPhECA8WFcnDc9C11EylOJI9nDLtzGZ9Mu0NKmJjbIPHm6Y59K333nx3qT3nK
iD/MJwQBJnilqP1q7lqtv0ed92EKH5mX0zzy5jFecGGlG/aiN+lAYWrx7pNrRUJklaHHcdaU3ywL
gk7utIQIXexalzxssAqX1sYMm4GYJ756XednXUA6VWTkBVZCpOJ0QNaEhMJLsoeMiD6twH7LBZ62
y9wt13pAJIekwxAiiZeyKxIw0AFZNoHL0DVDyMFDzMAWpE9Za9ExBRUaha9Taa7qjDCLOG4u/vAy
uMwDJaJvkY/jUnDcbnjGeSwbRsNappbkRz3YMJMj0K+jU7oL48g5jZe7S1ha27dEEAgR+eNhavMj
rlAm4GyUE80MzxFwYGQ8Yuk0PRrSrLrFZrVLymkXIxl9YFb9rArrOpYhGAg126nMfKXIpIzHW4XS
Dv/1EoCnuQfJ8CQc8ZrE5nuUmQAV8K40bErcIin2SNgIjstlC+Mvfa16/2nku++EZeztdnwyOvEC
tZ2c9VR7L1rss+3gv42d8Ym//nnohjeWvrcILl6aaVu/q65IXCFaWWCGU6M5sDqTW6/L7CXBe7oO
fqArxKtsk4gjgL2VZb2yBhkSUlgHixCLmEX6QWBi0m1C1+zW8U6sGthMjWl/kmpsd2ZXpetpJB4E
Dcq4QjszPko9+AdjsV9outOeoh5tyDibFQvAMvCGAIU13j6wNJagFUPsoqePq/kBo7r3Dq6RAUwN
viqPwtBkMdLjHBJO2Lz0BPitxBhf+YvwCfKxwPVYvc277FL247E3eZhcrWK4ZMRvWju9eSaalIX3
JSsF2TRvj1Xrdlt9YuBslOmyMUr/TehWs00r099qnvPezP6/0qi8nV8Wz/rUylPrUpDWbGE3UW8G
uDY6LJi5Xay1MvvGPNIuhKHTLBjdcrRJMYTxSCUW1gbrVwrVIXMRCoz2mwGdh/NedFf+fupxwiRa
7jfTxa1lUfUuY6LKXOHOMX8ORsmq2Q4SOlWox2f8wtupx7cwjNNc08FpbqZtH7OUHitoydLNHiWt
dcXku30miwRbZ9VebaVex8gRZ8igDaeTg27J1Dd2qVlH3IIW1A0GxU2Ah8uQd9YSG6TWwbJUFKmA
mvd9KK+WptrDUDQn1cbRCe8KSCFn/mDrcp9zDxEXLB418joXvf3V2+6xHOmsCzJiGL9XZw54iiu/
PFGyAfpShr6a04sFChnmsRBSvd7YgHi4D8ilmKOAK3ZDdXJVy9rREIShIJ/LXPBjfsrQNR6d898/
NAqnMzUXxTcHD8wwoseH5KnQhuQaozM41tn0ljmWuNSyfDXp/7w2vgdWwOJkKC9Zk9q7Mofmawd5
fQaS+JJAN1wYfRPtsrYE0hrYPx5wsmOlM+PTbafcCE/7cCixheVQrrXy6DNCHfJI2yMaHpaWK+x9
NbCL8d5hR5PlrrcLzE9nr3jXygIjM70F/PuMrqKGFt5F8QaHgTiUhjqAT790DmkwxMSgcQIhyzsh
ZcMsNZoT6vTZ/Zgxeipr9rBF3a2ZTbN2JrW9kVbzlAZsmsjbyPisXwZ88wyvy2NR+GA3W8J8/fru
j97vLDXawhc5dKnbbWTvnvF/5kuSXcQ21uQmKpLd1JEP27W87/69pppD3UcVCcjU0a3jQDTmg8he
NQLrXXhuqtbefei1YT89DER9zLhGgsYJJh503DVaepWRQjJQ+O9E9chVIb175vT1xqnr5yDXiBOX
BXgE+iYvcJE3ML4hltUmVaeYbZ5AAHxaVSIdBLu8KtkOikrP8fTvrrEOAC5o+40221omSYlCypdi
pGH3U7p61CtcOYHvrrg3S9aT6TlDhwJlg31eiXp1BQW4XamyKhZYsF/zaKxpPwn8cXKfT7PzlQ70
pTpkT7P0T1no7E1LD7fphk0ADwdm15Uej3ssao9+JBwSWUi6N61iXRqMrXlAlmw6yD+HKLIcfOMj
cFTOZpjRTNpyqodxEm/HpB9X6J0J02B7tcdvSNyJB/yLIp/tZPnOZoEynfCVFSxQEqMMG/+pb61L
dy46pmONCVfkxAdA4UFi4+JAZ+kDtbWHPBoRc96b3je9S7sYrbmMIHGMYCWkuy3nZtwZ7FshpRwS
G/1wMfRHUupCIJ2Q6mBN1uRpqtFGlmuqF1acK1mX5PvA+mWnTGox6eNvieiL9eg5t8xoEOGNIw2y
Va57AeVQ4cd+SAbrZje4hvEZ9qe0+By0kfUACqYchCvRJ9lj4SA5jjWCgEuDRzKzjSO8lXbTxgYw
qWosHjUqjwChBUGJBDzDDgnvnmmcLBh563xAAxTp/nOZls4hrBzjYVKp8YCFj107NkEdHeXC6sHT
ikEkx5ASaUco5kZklrfDbPQUzTBEwi0fulyrNmPqvmABITzOm4i6n61dHldPHNr1puv6O/Jxfnqg
LXFvGsaFq0SumRZyUkB57owxegLlEZ56lmY5g4KzoQNSimjUdQNQIgS4DixgTbgrE4BJ14xNHTa3
v0FUkhUvxthxOFC3410Mxmbb8zmnlpyV8QakspwUUALJkcEoMjFARKnD36+cFgvf369i/gd/cAj6
Q43jMK519HarD6n9mLdO/9KGOgd/3WrQcfFTpZ0m71nDiJu9anJmaNDf6y6k7/SmR08b0zt9g2LH
FUba8OKFfv+AwubAtHwlAG1eRDIfj8Jwz8z/v8hQGG7BUEDEze1tMKgjAQzvQJOre0XJvYvSGQia
6eUd4wHEMA2ZLQEYEUGZlr4S3dhv+nyiNLf0btlBaDsgxsk2ktyxjeWp4Y5ePl1VGZ6dESqqMf8r
YXBguXQQxUj5PYUJpIDg1bONtR5b/1phT5es75t7Bn6F8JtTXZCaKFqjvgeX0cgXIxfOMikHb1d5
0DrMkO0N2dPtki1BF8FBSIrGp7XH7A35b4VRLr+jm3Uf7Ra4oJbnd60dJ1Y4/ic+U8aiKUzS8Vso
1ALsb4etkkV1biSks9Lpdn6nxU+y7cOdzrdnta+TgckgibviHth2sbfHKVqZNSvsHIP+ua9cxY5z
QEw//8XAuxhc1sw9//5mTJpQ4zLjGLgN6/LQzu6uR4aHZTmc14h47kngcOo7K2wq3ZIZ5LQygyl5
DIYBACW0nSJpk3M0uf1zU3prMEhbD1zGE2HB+m3K+l1J77WtpA3HP2OAovOFcq0g+YWNu/Qn7IOO
lpZXh09IN2J35CEijIh3tnTrWxMdVGWnTw1yGKWrF8iF4SloEbRXzvCmXJ/u3Dyw65IQ0wKGED37
y7Ankifp019oJj59DZBR8s2SewmOjgyy+TLqcgv3l7SWzZSSvFejfXDacFUZDPk6zqK9wYg/gtA6
0G1vwNawvLCwNjZRE61zOXobZReLRpms06sJEyJd20prDZYiHrMTZsHrfLKid19OZ0IlziqHH+xW
+lY2dXgLeY6Wqgy6vazt5kSq58Qdyf8M6zI5T3zMFIrZRQBcbquU88UHyrnwA7XvfcMJ58vgwWL9
72edsQ8ElhDw/1i4SxRgtr6pHMteBwSV9EWGXcFMV/0x7afwAocORSIBR4vGt8d925kLbmnn5oV2
tUkN/v55xKs0DPS2bQdH31PgO9nCHofmY2wmg3M/xR1Nl4OeSS6CIBNIAslMcKz8Myy9EeIH0rzc
SyEyDvz3VV0WR9cADokgE5SbjhIIs/mPwd4OlvOQX4opzw6mrQPNiHXzZvR8pEEA1ShwUEV7/U9N
YOTRaceA5IOygeJAYqLZTz+tMdprqRn1Wur5qW4TJkjzEMPsJm2rDYCs/mYaoRqK/eAjE4ekuIHr
MD1k7My7AIdsHAeQleeHArKxtnXdGMnT/NLwe94aBd0yiXOeGx/KSGsGr3oUB2gvY+on4vvyxjVu
s0tlG/hQd0eECgejBcCcFKLajrAP1jRjHdwTcqbGygoxUbVHUpfi9ZS7Owe131MJ0nKjW1270WVO
4mypXSvlkN2Wp3JTT6V905hir5lQD5u6Jnu7rfsXUI2K/KMXKdHgTaTu3EbSNnfCmJOoMOrThqbp
QXojd7v2qfherzxRa8NJy4PNwHBpaKK/9U2YH03gOTj6eSlFhEqVdxDOyEguG1uoQ9c2/nEqIwM+
iBXd2dergxgFMSrzy9jyQH35AKV6jbECAX43LZtNFwEc7i7W2kPKNhpt7eTsKR+c5TRfDQ5rCTCR
tbF25wdKNHMC2XyAYyDpHvRa3PGNmkurq6s9e8vuRvgxFvpQJTvip7ubJuddOtiTDQzM7kaQdrHR
yzza/P24S8sttpQ+LF/n361yrd5pRlH//2Fo6nLYu6Dcl39/slWkzsFpdQIv5v84Iir2xPpILP7+
KI1gLiIPrO+/V87o5Q9lmD7/vUri0n2EyH74/0vS8wkmrFj9vbKLWryI9EIsl07013jQg3B4+fst
fD+rttDN698rAh73YS3Dx78/0jOaa2549cPfK983v9rWtc5/r/4j6ryW21aibftFqGrEBl4ZwCiK
lKj4gpIsGzmjkb7+Dmjfc84LS5Zo2SSI7tVrzTkmeQposnS9PP/+xW6kvEz0zv3vny8yMtUwQM2U
RNwAMwXaJsV2wJbIq+pr4rEHVBa7359aE5+uVk0lI0ne3KwqPSyyQc1hlCfDrtJ20cjN8/vTJiuz
Q2YzjPr9u/gtuqPUMb7+/uahHq1Tn7uMRZZ/N/ZI4IqRu9IY5jfnKR3/oA9efn+xpY3NtYvU+fep
bt/ET0lgohhCAdIo3dsE0IGeK1xVVRGOL7NKp7s5Li4dMltMoqMqyzhL1rJViqxhiEvvpir2dWbn
nEuj6Qbw5qHi7H0SqGn37QSFVmKIZwlhzS8jV9y59idduQjIKSz32BStl3F5pYg18r2uhwGJUvOy
KoUWKq5xpKk36RuyRRCgz0SvA1uNOSDoMeaXXm0FHhyE86Af8gK1l5PdUsPV7tmokidZzBv2mvDF
Wx5s94MwRPEMHviQ1KW4Ar+5JL2Kd7UrSbMtDI9OZ9SjGoyepzL+m7HLP4D9zl9obJqooToSYjjl
b36/Z+NhWkYBsOoXi5GxbHHd/C7HfjgIk4CRPu/ml7mad7BHu51pBe1/36IMZjDWjcMmJ4EMDgr/
tySmQnAt7SPVPWcX2a3aoEHXbx5uIYBe2v33IbYuhHVoz7+v0A0nvwuRy4+t8+i0iXaXy0pZUcMQ
4Vt8ayHjI3uy756FWSVmYH4G9NLvJFwt4j/IGpSWC/Qgz+27iW7Ux0vXbaflb3S4mA59Z6PubKlz
l6WM9px1xvBOpId0shdpjwqtSn79/aEp23zPLY6MYSK6huDzF9T+0A1yXGUOU9uiZDUuq39GQEsh
BMd0n2P9Gf5ge4Hov3eCsL86Uzmui9LU9iW3sEz0mZaFxbzCsneq9fSNkzGya8P+LrBfMQXub1gt
Gccvu4JbQtXJaoVmpyvUvQ3y8LFuLD4sj3KYpxfLNOH7xv2Rfr58aO3hQzhL7Es2nweJFSLr8zvn
28uQcVmUzgAwDIs9KyOaRBFzmK/j25z1P8orjIdR2eae9jcgcTH/hrhyoFS0gpLQCR9ifDg6GfdG
vWgeUitCQcKAogn07B4mvecTUmBvrJp2fjxOX2PCncPIcqSn/wgK7QGmsriMdtXe3LrzOcZOWE3j
PwFF2TMx4tnGLapsNxZo1dsRRL8F0iM0fK1/JV6d07Es7T3oxM3kknsHWdTZx8sczcZL5ZueE267
1pvuRvGVly6nv1n9I3M22wRjld1FQ8EXeq94N3AOmcnBKDleRHXZPintB2mOfG6Ug8zQjiZkFCn1
FCf2YjBOJSEbDyZEk6xs5w3T6fSQKRyT+vJ/MjWblN2eI7dTueFmuZrPCC5I/Bwuoq6fsaOK+++D
tp3MLt6QhJDsf8d/okpYhRIaPcuLCG3eDHd5E7XG9L06cTaiujOZuJuVglilTLgn9UMmZxNfBsuJ
yo1lq32h4+xg35B706ORGIZhd8DqdgAe5q7CoaVY13qkRIVX0vby6jspBya72+Cx5VfNvQjzkAMQ
LilnGt70GDK+W0tvn6XI1U3aM7b1Uru9eYmUy+BXb3G3MOgP2/e+0sTGdrEyRVMmj7mifSTLvDpZ
Ub7EHtTacycKsU8xmpIt7hMfO73Qa/dWNWaXjTv1H26FBQZeXH76fbpdLCIiIV5baNWq8XYeTMXn
UYNqTAG9CzVF5T2hDdH0cfITM2WDrrxH3SbdqZmt+wy46r6UTWhh79zG4pHB8FFMybvSne2YmuQi
gEu+G4L4ssgd0h26Mnnnpiy2ALhvepZ8lHZ6bp25vHKsv9C2QYhuJ+cxoyWM7HfFCOPTq71k77hS
PSvjTBOivVPmp09FzxFvkRG4loEeAQNPQ3atR3bhfpaCf7rWrq14g+Ou0J529F2dqb/0quwvv18R
Jd1fyBV+qwwarTRuUE6zaiimUCleOTxRJAlWbXz5fUi4jbZTr6551bwlUuaXFHzOJfrfr0rOvBXH
00M75g9WqRDY/D4jX56meuzVqRc/pUO3bSihqZL5dmHaFrPSmL54YpCcHFroQ+3aOhYqO00YytZg
nkg0pyN4qbOIJlLpnVJ0V0CTQqp1C53Xgv6IsUonM5YSqMIsnGZyNuOji07sgTYVQ1VaLcRzxsR4
kWDOyRke5e8PPPSg/z1lWJ6n0fYLxjllWMb3u45du1DoV5v+PdNSDmUklpHl+D9f/X4PqXG+M6bw
gSSg4fj7kGOKINM0+Izs8D0y9dqHMtthaElpYhi/j2A4uuPvd71+Rvny++ceKZiTflHvhb7WUbU4
U3aQQXPrlP7i1Cong68kiwUID32VonzpI3GYKpj5Zol1ss8nXyOaYufZCJ86miebcWq7rQJ2uUId
B1QRbdbWHombdrDkfMOC/Kvabt4D3SzZwgL9AFys8Al2LD+4WBu3zLtvCsMlLg+bbkl95nc0GlAV
Up8ZHIywPDTtLXKrvRN2iPZi9wT5rjlMM2rRLPPtATfXRDuvdib9uXLliUYJNtdG927taMgVhL3o
qiVZeE66yqRh5w7fKejSPv6s6fYVGTgTI9H0EyOG/jrO4h8A7C2Dqj2U9asITedVj5jPFHM5Pnk0
10kPAIACYXrrjWYHYryf180FO5p5qAbEmxxI0EG1UXrIw/DbaEhTcpnbMKa91z1jrM5tkr1o1eh7
zGH3c2X7BtvlV52/xzmovtCV1qveOHRd3megQ3+arO3WWeqWjzmS661MLCwDDYEaZARa58SgxcEI
cOGsBfZRDuFThN7+ENXQNq28N77N4NWcGGm7sdzUjcHEKaP/jemk8rV6/BDVcvWm5sQK7dyRR32B
kmamYYza1YWNBa6VgUNPbIutAX01R0imIe+8GZGIHPKuPBrYnyB7oZhydPXBdPyN7mvwV0OkM9k9
aziTa2BNVv/Ox1MbgPmV0pu2nlb374qPAtqQ3rmk2KTuttntpuWZmQMNGLzOAi9AT14Xs30yNXyD
ZgIgVHNjErpqw3p1tC+CH6r3Ju3jU8PMDs6wIv4cv6QqaAFnKWxMOXcjwhlLe5as5ogpy4/QTWy/
peO+AwuQnSIDhHuIisuFuDa4XEursJE/G2xyLiO8NniLvKLfJbCnz3OQIHPqtG1WRdmDkzYZ/Yfx
ewaDtmJ0XEObQJMzEDvl4CrDqWc9tU1IsZo2JmxzkGUQJZtznJXDSpKBwIwSyb4qk51M58tYB9+s
7hl+TCNE4Oc+JJmc9i3Cso52Mq1ymIIOPd/mZoZe4s86tMaGuKoLRTHJTgGCC8cq1llUGUc7qVCW
wnQ0dqQ5o4ZiAtcYI/BQ+S9OTfvMGcg5/341RuG/oQE/i/keOT9I63Vv24tEy0mxvQ5YVXVSVJep
sxXN51SJbQJo98HLddNvdXp66IqSB/pvAFWKE+c2GHayOkU9dM6gbiXyeepFOSXn3weH88m2sSYw
5W4MI3rQbBbb2sQI5ooX26wRrAj9pOvOi1tO5HCGgXMukCicFc0qdCeo3do6qFE/f0+di2muQRfI
G33WwruLXo2EW8ymg5VArTLb6PT7lajI16rc4AcFqbVzpPqYipYhe2XiI8bEdYoNPTpFehCdwHIu
wjpc2AbzhSWeMz8xsstPk557R40TnRkW/33n/35Wx9OXGJGPTSZPMpGbgHPr//9Xdvns4Nk8lqNG
aPLyMOkI+JKp3WO8Nq29iKkD+0xv//vdqN/kXibuVi7/Egj0/ZwYamMp409OWAmYflCT0vQOktjg
VWSgx5DxQxPT3QYYvvSCatZCzUvBe2ldeao7/KltwuA0qxjQOGNzIKhrOHnLg5BOfxJBmm8SghPX
RkGuyhwcK89Ucm2A47SrmvPRGGU0udh/psIknJE/9VOdnX6/+r+H3+9lTnYZPBHthLEG7CFONVju
k22zmoJ6H1ZRkzKc7UyCOaMJr5Bj53dM4N06VnsPievp9wGCMa5GCyqKVc7HWdPo9FHsY9ggWqhp
ySFOjOFgD+22xcoKsMXceHPXbHK7xUyaJKffN+/3CiUxqYQpjQCr0oYriPBwG9JffdKSCpHSMFLz
Eoy7yDwxNE1l9WbpHRNEJeRHL70/bqZN31y2R9pr+hXNLUYBc/I9YCRAgerXwoMr407Gs2pL8zR1
6iiN2f5bFCChXaf9ZxJ1MWEtOcaFeWXUTQMckS2tcF17n9VsAvotE7/Gsu6ruOyhiKrinlTJOZKL
VoxAkKfBjJMtnT11TXrQJ32DZ9nBpbIzzSF+qEwwMXzMP42iGU45vbZDbcsQLwpEauZD+p4MWeM8
m8hGBYPeo6jKs4E5F0rGXFyZYmZbPQjAM8xGsaky1IkJvBbqRIaCWfcnG4hlAH6GQNK1XqqVW6aM
12nFrcPEYp2P4vnYmzjO6uamsXsO2OZuM+YEwyK1web8NSRwNYB8JpuCBj98hkZ7DivA1niUeE8E
UHBwH5wdSpuM77zcg8pIWUKqkawSDUegThGvFqk4oXWIxvug2zfCdIndQf3cNIQRutpIkaUzoqzM
Yj/znsfkRVZN0wMbC3woZQ1VfWYdimSkfwCRZNsbvHr6i/a2IE1ryeBL97r0AMaBW4ocL7jp0Yi3
mulfnusP1mRMh9IxH+FmNxu0Bu4TvI72v6/aeYnzrYh5JnHoDHnzGXMgHG4xiUtpjA+2xEEREUl0
z4NHzr6A0mnkppHrvS3NEmsqE8p2BH5AGAvs36m4GhX+vRH6T2yPD4ZjeUTtPno45/yyRUqelfYJ
Buva2ScSx5gD6LSisrjbFvNd+K4/mZHs0tI9cPdXHG1SD7lzrdG9HqxLD7KzD7NbnH92Zm37kbLU
rqWUZXkAn0xC6VIO19eUZDkwAiDGa9qvj7Yl72NXiqfMFSu5gJK8Ms58mTrJFxHohRo+Hdch4gpN
46h7+toYq+dq0pA4sEXbpO2shhzDVdu9hxAJ15PW9buOgQOfJk9+UW2wRohkoFky7uaBpO+22jPO
NLeWmf/NDP2z0cm2hgIcGL08VpR9U2hsvEoyu6+bXSbRv8B6HzEhWazz0SzeaNb6XdQi3zFc/a6b
9yGPTuQC9Hsm1+0u5mMscNujsc2lFV3HGk9kkmgQQSFGweOqSN44VGmq7dPekkA/obNXhvbJ7oSs
4kmzZPSEvmPTAuZiO+O4RBTwQQTFUx4bf3CRGycj1HV8Hkhhorn7CFqdj0OcPcpaL+8Rfihm1/JP
ldh/hqHd6cubVw4AqwORs2bpF7xzgO2lIFIvDSFmM9gM89pYJwaOJhukIFIlbW0tzjV0O6s0iYnO
HLP5oWKZ7GVNundZ/rOZIHf2bvL6bZ9l1GocdOoaABb0w1VTBD8we4Mcnaoe1k8kTHFhRka3IeMH
oD8aczZZ7YvcqKDGctqdpipbN9piQZ8QmXiNCdhLz45aMPlyjjfRIuWIvW7a0+X627o/TuI9uYNJ
QksLZKtqgs4nqC7cD0Vhglc593OpHgBwNeS7osPjL3J7AnjhbhYhNgAR5995hRVzyEzwFFajHiP0
U6DDVnGMa1kPR7JkWt6qoEWCMiE2XNVT4/nEQxLyGgcQ1aYS5HbNMR4TOeohB7+61U3nae70syNG
XxUhDkgrLdb42oFE4WBCmxZ/ox/mximpcUKcC22fv5WVfIeqWm+BJ1k0ebsdu0Tsd/giEHDWL2WV
K8TVIDfDBj8JRXkla5ezbe0+KNpKdeheZHbx0O1cMInJB5hfUzwRlxejFxYdTT2LCsRp+fB2ZBOv
JlU4dCnsYtP3EAmeawmbs+ucZB31OhOLxr0WjoMk0TT3CRbAy++DWHW9uSPcxzo1YJeBhcf9Fi4M
NokqzXZCyxDGS2LYekd669ZKTvkCCI9sXV5+H1JKEX1su6OT37yacw6GSZbdb+V+Znz02LPTcg0B
5ia63j6FbXrAR+eB8F7nzVMVumQhFfW3QeX/WoXM4utNKZiE83kac5tLMLjNAV/hd4LdcDs0pNIn
8fQmlG1u9Zi6ExDXlSSvdVRNb/y/WZsF/xEwTUCqGnkGy8bsw1F0r0d3VZFDKduY7rf3XpWafJi5
JQevuowBw+Y2xVZB/zVBzwt9zBOjB1wB19BAEB+hVfSexPilobkturh6Q7I5+gYAlyyLJx+YbEJA
7zZocxfhhPE2RbAme1iZGkdWt4jjB8LwHnnRQQK1ZPGSseuVKPjxJz0Ho/hjx3r3XWr8g1Pg+jjE
CBKvYxRQwh2gEbXWtpLWo6mR0ahZ8A28Ym072j45Mv8eVgyTm8dBpyWcQZnYzCFybmhMhN8I668W
EfxMmvUO3DtxcSnXc7CqDyfLGg7I4lvXtGdPi35EF5kseLjuzTh9k6o8GHn+gI9VOyvRofRA/JMl
J9uFSp2GBgrnwoU7gRzPQF0CXti5zLn6R2sBJnSe/A0hb+5YnDjcRD+8NH2bdcyYSYgyjrNn/FSI
Eda2LZ7KLKBRxeVd4dfBj4b5oRPQTYTTfoxgKvggb4j/I1VTEGG+mnL1MriBB5EmfCxS9Mg8RYg5
ebXoKkzuwJI9tfNuDrtvFOP71qvZnj2tWdEOKPzcyZBwxtHrqIvwFM0WyNM2/p6E+NbobMC7oVIw
AdZ46cZjNAM3OE+2HRHCXk7Ysej0NQNyjJpmfO4J6gvt4JaE3DcsF42F0aaBFrDCVYGWEbFLlBA/
E0mIrC6R0kwIsZNHpFuvw7XTmFc4AijOjBNLyIbcWqQCWDenRFe+DHodvSKbYxlxWotpllSd9TJo
4VVm5rdpJdPKqHpJ+1JL0VmVz0oLX9K5ZiqfzwzgbJBF9awxaDReAqd+iybinifjX1RxXMOkv85m
78tk8oJqOf20QBKA9W3uCkZfJMonCDx3gGz6atCtL7yZNuR+WlMVybfch55Z/0Qas7VoCKB6FOOG
Q8KNlB2K99wPZHNGzmAQ0IhurpoeBKlLTJuIxwkScmE7UlRlCJpr4MgRZvDFXACWBGUYawfCtzUf
GE8DY23hcplO96WRgYgs157ZiuzHLHSoKjxG4KI46G6NoY/7JkWDTpQccUYzUWhpkD9LRBXL76qL
gzIS6T+n4KkoUw3qSe8zVBj+soawcE86dwns3NdcLjDd+z9ofnAsdBNtqOZk2QjhHJDlTsTpQkuD
jWOmxyiM6dHlUq0LbziTG5Ia0dFRdoLiIXzLyuZ9dChLba9BZT+0V26dLYIkAs6b+Ls1sCm1miBt
3f5pQ1z0YK/3VVTSh+WqN6SDJbRyguKRcHqxzmjn7sIERwhaGMw/QB5bnNfpEJ7cUcEAk5SGWRrs
E1Qb+zyGY0vbkV3WGLAdj1+sOZZv9S4G8M5v25mCM+vB75OqtilpFKW2fjYgMZgj6yEa26J4RnTl
wAn0XpkAEp9MGbivnfJT13E+L3YxJ1IPyYTOrU0c1jJOWawlFB1uc51I0Q5bp/tIqYgLp2gf6ejd
vTS4tCbzLTQEGyMm4VfRgFqNRQ/uH841EI3F2j08WhlClkp7dKPmH3WhzaDyyDNJFq7bAoczCZNh
twDjf3S74z9vVZ+Nas/FpOv0+gtCU0hek6CB4XmbCPa6vN4XkiQqguS1P1osick1HgpFj6G1OR/g
LbuOEN+TiHEZjcyTVrYQY6p/IQmAqk8xf7fzyxB8dAisEaSwL9kuiXYhcSTZrF0nO8Y57jSUUflb
SyeosjTFx1zSN0S+yQUFi1ZuYm9e40BBXNciTRZkwbnZ8CJ6aJO4INv13HgNHxDZrl3b2jpBfVCC
XEG91xFCeSOQscHYYTKmRIlJHJh/UBq+pMv9H2T5rRI6lPfIedBabuyub7eaMh64IpJlJ5+3kMhX
g5F9gRp4N91DhINSMNJpW8GZwrVpMIZsl0kQ0XpEYNDS+LDIphFxiOurxSRM44eM+i2BQfmKyTA8
/shax2KYfaFFDfpYx69Dcw0C5dEOtffRQ4TpJZ+cWSJMAE9xNQMIj/9x9/Am1ziRC1YK12GbVIX1
GTow8yYX3mRzaiJNwJn95zj1kyCfboczLim8ax6574M3HGaFZjRT5gYh6j0sun9jsVOeYFfFHwZn
oOUccpyN+HukPmwDDIB4h2mAA8fuLspeMn0niyaq/mmq7HMAtrSaG7GsVNsqxuFE09nya04Kwiyw
hJSNvWlaJJiR0MECjbTXNQRN8yvv9DsxUSBOpoj1Ib8aXo5cDMAJIg/7rcaaWiOragmM2daZVm/7
yX5C0PnH+2svyQ9ThEg+wfM+tDaGhpSk8dk4VJ48Aq44h675ifXV20HKqrdeLmEcGmolG0DWY+2h
K7CeBk/dNMAV6zEFB2VxXAnG58AhZwlqWbpOg/A7wRfuohiIWHmHhrABFbbfXpQyNKmoG+Kwbzcq
C57RPoGAwyGMeYqUppQLFIApLFi9mfykUMZ9PikSB0PHDDvl/FcASsTmhA17iV4Z76H4W4QcQrWv
COc7oyXIGFX3L5XFUxipFt5Esa1ymhWdBpxGHIgffIoN+2yH5Qvpak8sSkYU+SY+Gyq1FFjPncIY
w85TpcZXL5mORt4pSkQiCpR9LjqJZZUFlIzdtRHJq5lPxyhnmzCaGl1Yyz1vHubGvoVNAUAh2pA/
wCjlpoSG+TeDjdz6c8hZQ0wzPSXm+IGbXCLL4Kd4nCpCGiajeHM9FoBWV0cWE6pF5w8inIuY28cO
HQV5Nr4R5v861LNb+EZ3y0P4j5Dj21LNH2cwb13ILZlUm9ARHUh2PndOB2MUBiHe1KeC/R7nw7ft
zO8i4IYITQ0raLMph5Gi06hW3TSf6VOykcOXCWAL+yai22m0PmkUAJBmjevwxxasTCla5cA9VoQ8
Q9Y92lGNiIrY0IIMe73fRf2jaccHgCx7z5LP2WcV0RoN7EHfFtFw7RINI5kHDqbSc/Jvig9lBOUK
LhphLia/ntQ5F24z1auRZ8q3NcrvRuHM59ydUYBfMzJwEDFjrnGLA62mGogLrAwPRFSGFGsfq+c4
KN6Tpuc0VpenXnQCzxjvDRdGWOQF2Xmh+YrxUB15r6Fq7B2lCzcTlKG2csqD8vzRU+91O6Z7NtoM
vf1JIbxaNRKMiK2/94ro6gFSaoXheZsaxdFB+7kpyo4TX2fNG1a4cW00w+sUa4Q0L/2AOBX7MOgY
IKbI8FtiijwzvS6EYbAaOEMSDfNhnHZkYtjbMiY3Et1BvAvyQ2YE/UM8YJroPmTT73I8Ivt0yDuQ
2zPZ8NKo9xPxwng7xB/ZdNGWpc7PUhhUEEZLttPDNLpA7YAMrcKgIigBUug8Fj9uvBQa6AHXHQv8
ekrz18FAcxIJk0jE/lAtLqU2gMnReqBEmMnlY5QyDeCkPCCrbEAB0gumyeTch1FBBU8HzOOQO5AL
zFtixfmCon2rEUyEVtG61IH2HrjpSIGK3kljNkUdggAgCvd6KziERXvHAQ9iM1Pa4SM6pxKBGwKT
m3UByO+epVYeBy9j1TEDRPydh0VkaFA9ap3uN04hNkjJ/W6qd3VroTo1M3M9kshJGjJymEShNFTR
HsH7KahM2FMd+0wk0quJfrcpAR0h5GbSv2BbI7QSTm1vcBrGJL1LPkF4rEiU7z+NsQEiSEGEmmkb
e+QMmBEZVaAUYASX7wGNZCjcHiW6dRMD0Ke8Q50rjfHNtGA3ohQh6Ab971ZKggBx3JFghaV7oXQT
+EmnXyNWyzLIa9SoU8PW28gMymfjaq8mdfQoevWMFp0w9o3F7gLRIjhPkkqs7S38MYKgXhKfoMhk
C0LWNhhxGiL3MxPmaRBOlzgEZ0J4+z6frgkQ6kOIHpKPBxCitHzLUZYjRbZJta4aBzAhelydVtWt
Zg7XaL29AXqQ+dbYY5e1o4/ZptTygFmogiYi3i7uAmz37FUfaCd2JD486HZsbmxmLZvSMOXCvxio
TbjRXHISelt3fISeOh7ootimoxvucc5RN2l/hsBp95boED3q24ZZ8lRa4s0jvL1qwRe66N0Y5324
cw3xbjFeCpDj2gh5IF4iwSYQtnGOgILew2fL/HcZ3dClagCKzdY1n3V7Y6byk/vZSxN2FfxN5iCM
Lccow8x2Cb4PtqMAAp203sSAnyo3uMoun/kl0M0tOPe1iKaztJUA4Gi/ump4CUJqU+BRqauH63Aq
Ap+pd8EokEOT00mx69lOcXT1azVmagPv6DBFDLEEPjneu63mThOIvBxDHGFJnRVOWzucwRWWCI6a
ABOsBLWB+uLkGN7fwppIv67SnznRzjJuFLuKIEWS5hm4rNqfS/Ez1LzikpxjAbuV3hQyOFtBZIQY
0h9MslL7wh1Ze4AIQmkCzzbcsrgwtlXSWCuHd9GqkWZBL4UHbwevNu6Rs5qai0EmwUXX7BMHiE1D
P+oso2LgTGuYfpxKykOTAA07fY6HUJKlGmI9Kqf7LxVg6qptqMXTzpkN3x5BtXcMg7YCwfs6L6Ni
k/A+rqEVorVw1M3hHbTVC/SZSzN2JogkHSRZ5SZIDdKjTeaOxbmxc8el9P1LyCuIqFon6ZDB9xrV
aLhhgqSWogU/rUX7aptrWs1GlJs0QvCVTSWDvMar3vAtQ53Qmm1SYQ4kQxL/1jjfAqYTB7gCt8Yj
D4AeQ4sQlrpTJgMMWrJDJUHVp5xobywhzWswamqXEkdC1qwWb/KpOFUahWcZfmtx8Aem2clsy/E1
nd5C1DMYGZlTeBN1eJYDOAnTGamXFzHJRBfIPMZND6GRPEx5cmNYbD935CmuTPKefCvYCbvrj/E0
+/GQJ74TZj8dNKy2KdVdetCLHaJJnaWeJt39OTYEOvD+as0oGVE2cY6ZQSZUuKdqW/uhKDjNHmbB
guoH5nMS7pRWP5F0jAVNa/50SL77hCSbuQiCo2tJkumNaW3O07aOa7Ut7SW/AK9xbiZwRUHbd1NM
DzmsP9hnHkygsZt26C6ayn03yjWgn+zVJaCxrdMZZFp7o1jbETMdTonBRmny0zIdkmq8sdsWHYvA
LCGc1uawp9r79DwFGwqzLPwh+xH5V7cpSy+mWs2tdWNJJM9oyOym+CGWinbemuNYv0OEexYZiCKi
lzZ5JuZT7IEhozw5xDS4N2KurT0CiiW3UThgNXFQzkZPsHEQPWVZvulVVN9Uu4FYwY3Z2g3MiXtW
elCnA9Ee6jLFEznQ4imbXVyXDmF500o5NrqGYV/E4QEFgrOjxRqsXY76evEeh2ej7tqDpfJ/qAm+
mdY8O/wlT4cIDtSR6ezkvPbMSxeNwbSu6u5O+CezzLB+DGzR7/NlTjJg1zC9+iaLkPwfkbz03O1c
RtIRx/PsjtVygNsX4yKfaxCmx+bwEGs0NSZkKa7lEHUXsEfS4at9qax3toM1vabgYyijF9i+pm+n
0HaMCbreHOdHGSGHqDSxC3lDIHbiuwMT7YI8z7RdO2gRsFDkk/iDMedpOF+gSKvHhsSBdgmpxyl7
G+fWoLHQcovBqsIb3kFgKSFpq3wjvDo+6twhOwuHAQSb5z4OUPJ2GLmELTk/pmtNhIhG+giRA4p3
FZU/lSDBWzffpBcrFrGefjh1etljT0k1AkoR3yytzq1XQ8Gy6JnHZoVdYmArLMb3LAW/RMFPzMCm
18q9ZVY/OXsOsBlW8YUdXD2OEK8OZZaR20UueJA9tkN8CehUr5Kc9rsm2AvLTH8YZuc5QZhIsBbk
h7yEZRO2ND8rxYzLYRPmqCO2mIOXroDk9AGyuO/Q7BezRzCk1z7Ghib9tGqhh17nqv40rJbGNib0
VVGfzCQdtjGLy0pLkEoUOjooc18i11ucEtDq6X7pbXEdXeO7CqHp6DozuhnmhwwK5FNmdUhybing
PISYNZAfenDomkHrXyoADaJAAihsXkuPjt8L/uZ03JFUODgZSFCH5SLlTs+Di6ch3XfzOd+mdfxO
b4xGXjL7skFrFof/SgX6Vkv60yDt3Lft+T0b4u+0qEG81wS8iEQw8Z3YM3NWoTosSOvlWIzYhkXQ
TXew2cvLmFMNDVZ2xZ3D0FisLANmUlTR/wx0pjjVwgIY2uarNnKcNr06INqN/FTS2K3nRzutg4tj
CB4i0z7GlbrpPeuY2Tr7tIzTvaHrB4C6YG4FLewyLymPRfk1JDpTwqHhd0O24nWbNDbzDNV+nKAW
aOL+ZZq906SxoRJvs65raXBy6LLTPDmSPoQFlhww9TFgK77ZFcLwMERBD/ysnBlAMiTBzKZ9t21j
byNQ2OuyNq6ZVvzN4I5c2qbZptbSzozrT2GUxIKje5+sF1WY+i2xY+Om4i5/gLB8RkhRHNJZc1ZF
mMqXkPTBQKd1WJlrZD3zvnbH8aAPED1cBK+O6lYxM2s2s5H5czJiKKDJ7eJxMSpTAZEpnW2KoutR
lFIeyUQjXXGTqoiZObf9dh7EtSr6L9qY69RjW+UQ/AJUpyAzHqlMXL13adrB6mJvt7xPZ0Rxwgv+
Kzw/ElO6I/HaINQj0H0jxZNvTBIzV79v7PRKumV0whlvpF/WWKBfriraGF3qs8YdMZPDJ/QYec7h
T6tqv7HaI+Lmb1LCEAj0/QnhDRMg3Bq7oYDpHdnMMUpkVkWQfWqKYef/4+48litXtu36Ky9uH1dA
wiv0bmN7b+jJDoLFYsElPBLu6zXAc17oSg1FqKsOgq5Y5CaQuXKtOcfMw+pzjM03T+B4hQAVLXw3
6h4N270RtDiB/MRLygD7EDeAOGZxwDGqW5om0z2p8St0SKE4U/NdhyejYgpMrvRKRuKTiZLOXIGY
FeFMyZbTybXGD91FxoCgxwXjTGNtkjpcLbu29zKaHn2FqSfQP1lRPuIv302hGlhs34HVbpw5hSXS
xQa1EaFsyo13DVudPZP7HB+gyj/+47/96yfmK/wubn9FSzX/+h9fw3//KsoRzkPU/h/v/uuJNmmR
/V+jwf6/CxATZHjxOvGy8DKtPtvP//hmvtaOl8/s+z//AVEp7uLPf88Qm//BXxlimu3+06IV6/um
YwsOcK79XyFimuP/07F017Yc33c5f5vkd/2dIqbxKdfhY8IwTcP1XIPP/R0jpgnxT5DNlk50smc7
rCf/bzlivifICfvrj73//Z//cCxhG7ZpoPjix/RdT3j/e44YP0M06MrTcUUSqCVFeAXPMjFAGWlI
od9Da2yF0bWK4/EklLX6+ZKfy8/Hf96SfnXr86w6/Lznzt/kry8baMIVRg9La/7Yzz+wor68+CgH
fEUePdOfZ1Wa7gMe92WPB5DxEhd/EbV6idZHL26pP33Wsp7Po4l84Fh8JxV1QQlR7WsE9XR57WIV
1fUvMzTkRjr1g52lgjNlOiyUZNyVT2IBBCSPR8mo2/22TDhCZAtcLGUaa8QCCB8B1jDw0Ldmoa0S
c/zo0SIQrZ6G+0YBdUAPijMx1K9x7rWnwu/XHbLGxRAn1Uab8n0bCMXrNvLf28Gqz4+9Lzis5XZy
kxBMPTaGB6Gbe5KiDUzOVbHVOCCukqjCMmBQAXptuO7CEsDOUKePE769lTcQIptrBGbXPVEvaX3x
OTSfwxlBUxS5cXaDQ9JAtpR0BFdd0Vq7csCaBB4gZ9i4xSVeFpZah0wqoGVgUQ311Mc8qZ9FTEWU
9LH+IfVLP2hgcUg/J60JOEHdepj6zJrjKKkkmBjEhs7bTevKdAvpkQbwsJlSlv+Fw1NyRW+96Fw7
3PLn6DW6G3ZnulgZp2GppHvxsTcdM3ckTE7Ye9svKww4cs1UHt5HEDXLmsxDehAWgwgEdyrnh0v7
j3SMS9Q3nBgqGqe15m6tEHZ5mdfPMOKxvnL6hguro7xEQdHaXyXE1I5cgRxDFLctw/jMuDNNRcY5
xxQRiskkIl9NXnkGSRtx6vfXUGpcMuJCOFspSJWe26A7C6/YRoR2Cgj4eQ2kA1sCLd0lh6yJ+AFx
wnWO63aiacN+zlTiFU7AJh79ddB133WbgjHqw7OvoiNJ618GzabF4LZ/TE5v5txeLvwPe5xlLOPG
06aLZrTrOMYJl7xlZv5l2aDfpjx9q8TZL7PvNEWWWPekb9Q1ouOGaRSMK+R/jdNcDKzPcZchDy59
6BEVoiDU7LTjGFNQuOUEY+KeiTkuE9nh5um0YVJCd6EdN50Lt4WmvpxnwEyZEvtTjEKexsrX71Vb
fWukoB/a9Jc3gEp1TBoLYYZnqTRo+SJOJx7euPmlBsKNQmnnhuSFVln1MipFioJsQg6NajtqgH6M
nl5l/uCl3OutMN9zbKxbM3wiehH1GgncqzpUe4QF6fnnEoWgdYCTvHqVZZNi4FxGRQeGrFdz7aRE
ctblJ8Ks4QD2bgNagrlXjaWihdjn6LWLt1W8Z7XrfGt7otRZZshEi80sPpmBBz1Kd931EPC/mhmH
1VYlMz8c37KxbWb1gsHpdkDmQ+eXe1mYv3seFe50UJ4YfHZ9kpJkYn6GqG6DvnnsFc1NtCm/6TCO
QDLQJEKKB501FuvAxoufGKgZRrqpLQd8lUXPnojPWkc3lGF2xvl42DlxcMoSTleem9EObvLHuO0v
WHIugSlfGyv+mszok+WbIruY1l7Jc1kRmYDnbVoFAHWYJkyYKO27rnM4qEZrVep0DCybXo/Qeh2i
gXxxA01fHOHQsYzrtIkgxzEC8d4S3a9Pgw/vR0JhhQ2brk3p5YeWWU+cQmkBhLpgupZT2FGaTOlw
UIGHUlMQtoOhYZ1N0yVyLODvedUdft4KSHIf9SFbZ033GLktghBDw6fTB4969OoZhBdJa3qAGg2B
GepgPv/LcOZBBj6XFIkim6dYpRPvNLTuMcgsMxPvCM3d9lCO6X6SJpHspiBWfpU6kkRcBQgicYZp
1eEt23Ii7MzHIXV9iD4mgjF3Da21WtZYvlb9NC0Bw6JZdbw38HZUpYH1HOJyqUwiGGQQk3APSSFt
83A/+Jio7YKZuR8SW2nNk/76lUjGbmNOQbhxXG+TmQOSd48/c54whOzedXRb29Sl3QHo1sraDjDu
yO/pv9U65aNpPpiYe8AZkRchp+zZSLWrQmdxTBMmXESTIHMDFNeN3YNE/bGMOWexP0C28/zvms30
KT/nxNhC9RAx/Ivgw43AmzkuQZUgg3ixGmPFnXBJ0+pWl0kLrAzRTlBUaDeCFBV/624lr+YaWt+7
p9OyLiv0XtO4s2vrtx+0v5TOkAEK3rECvAK7iNSYjlz52q4YozhXMcbpGs0gRUN8ozPK8VflMHkC
kiUZItNim1ww3cYbauPXcuiSjaXrx7QhnaeSb0NYfQQjCgul97eoyinxbWdjaP4xZH+q9BylADDR
IT5UPme4zhIXFKbbbkR3VaJnmVzW0/kb+XBrhZMkYMwFPbp2Ni0DWy4bVS58ab11BaOj2mufaax8
ZGJNdujPIes6AVKsQvjKPjtyounssoR/+odBiyYaTbQUjRouTaAPZzdNX7R6woEJZ3GUkNSVnH04
NB63vaFssghoJLZwuAsiuKXS4annH5014CtJ2GNE7B45szEVLKdNLjZSg+ihfPKkhAi2vTwj8l4j
HOY85BMy3wpUj0X4ZOA9WBqKX79vEDQbsrw4enhV3WPsxsu8b55T4f3J7A+ZnvqZYe7Lho7p7CiX
c3YqbfoSbzPs7zkWxh7vrO2/p6j7dFLcZyKrv1WCZZwnej10o1q2AhdsDY1L0018g364GTMDJP3w
0XnZMw3/V7fFAIoYWgXJNUBbocqwYrCN81SUYMtDS651EaZY5b162bbyzxgep44YA/CnwUKimQed
OxAoYZsXrFAX28D65nBYb7w/yKd+pa0VE/ZRnMwoebM6Ut8KaePSRnYDpvo5deXRyD8sifVDkaDE
qTxDbIxql/7FtbZ05JhzV1UEyXuXW0glcAiGREvRmdG4Z/LxEsn8nNitR6UxayP109CB3gwtbjUf
IjVqyAVrCFlAbPp96z5bbQXCU1ARzPAnI45OpsZeZsabSfNOHgOpkh73So9tC6NJ90nrJkfQYTNO
0MQHApxjOmi4BfvyGEwOED1SdI+WCj7bJMORB6DUsQrSErxjM6jm6lvavRCUYRZOrYUrPBudIq6S
HKrHE8hGsDG+RsBNwxDQQoGa6dOyExp8sTJ46kfrF2Kkd3BMF4u9ybf1syOHex6TIFcFyaHP6F1h
SqtLtQskiY9tNPcQ+UhUXXVTYwVn72gb2+cvjEm5hnQ0//jZwDyib9WvFqVDrifn1jc/dD8+cULR
NljFtnVKS2xqvl2PujAd3w3TAiTW3ZWLrlQjrMuPX/UqZowvmRH15X0SI1CJGk3TpjOGSx1SqVU5
KI2x07aFJo8EHp9MqY4dVqomxc9yM0yBCat4sZFULHxTroNaPbgaPDhS0ZwVDRInS9jFyTdjJWT6
fCzgCOV9J1fg4speB9wYJjtzCq+1SP4MdcAuamxDA33TaBDUWZvBnv14W6tqL7v6YCFYLr27hZQY
ATGhYUVMkayp7zoTW0Jq2L1Feyi65BGfM1JMtcmKY6xXAyzPlGZm52yUAiiW9ipZDTmKfpFOI5Q4
AwivQw/bVf5edc5zqcQb4spZ5DW+qxZQgO2qrSq4uWLvTpF2VMxmTUpLL2Xaa+b6U6L8QxN0W200
HwPMwUukjmhkNGRc9aOy62Yh9WTdOQWuNqv96hzjlMrKJGizCzb4uJfCoG6wRaAtBCTbvCtXgXwN
fFSq9pg8sYo85EPWrRW2w0OrVfkcGVzsnNpaxVQNS5spINMI0jglcB8Ihu7adJEHw5+5FcwFVo3T
X/5SS8ZD9STjKd78+F8L1zSPKKzc9exCWanRlS8W1A3M7uU+toaXERsfyKsAobxNQgJFHtkdXfyl
9VW/NkjKGnJjD26yPGiM5A/Sde6NgN1Gju1e40B1cJ4tnXllRKwcT3lSIvpQf9BdQn80dAIRsx5A
YaHB1/Y9IhnYO1+qWHhrPLQPjonKvMiyB1TEHGlM7URUB1KVtJRrVMbFoZsvaQxUYGjmMOMuzxcR
Y5iVEzJDsVVdLUvn2ba98jD4wbrqimE1BMlTX6QFEDFxpc6j+JHZC8otRJjGsIvHniOLW4qVbGsA
oNJFmMnUB29sQVOJC7PP8tCl46c59QFpIu+mw0tthw1ygDn0e75gk0UcQUBOq09EW5DKB8VhiZ6y
YPnqtoOS6h7zCkNsXTlB9sSZCjNY/CwcUNOlfp1sme8blA2LCfY+nVeU5jgoDhnDYre31LJL9Q+X
beTUZMapB9u1aqLqN48owBu/vJht9jxazLztceMDmOAO8tduGZkXtEbEdArW7Fi630OjjUyaJ3eZ
6SPm3aYgUrSXS1WEwbqPPQa1CdWZHiDf4I66dG68dXsShChrbnTzk7MpzEeQ/dm6bev9EMNQMKIs
XOodgjt31mKb04YhSXljjOltKianSz8O5O0j6wub7aA9YQxJ1ojO2cimOmVwVGxSVPcnSPLbuuho
VnJ7L9lO6KUy7EDZU+U3tLHpYgw1LOmZQ9nSnC1OrMg8sYfHTAUrMuSwSyb9ctAF7pDsI4czumhJ
Lt8BmavvdVF056Js9kHY6guDFKBdWqLeDBA00TcguzptU1LarwnnxZVFZHhUbUGTY6UJK/M2jJO4
eZAq1kIydQU0gH/Y5r8d9bOCCGmyKq0Yl7lQFfCZVWGNGS3xPoEpLMvQNwCB6OLum163mTgZQvUL
V1VsJ7Sq9XaTW63BUcnegxKB5uZiqZY2XkWSqtYIrGBtU/oNDaGxRDd3d34NiZpocpFXxoDDnLbb
wcoJLFqznT182pl+hZfwyPaNzaXs36SmaaiA4ude9v3d5Mw66lCw/WzCQuW6fxoWxGXmFNq2db6B
Y55FrUBUROUb9sFyJ0hGWiTUYTMsp9wR37Wi2Oy4o2t1t+rfuhHQvNbatZmFF8QE1bbARrgMNH+H
D6Y7J8alt3P4sgHjFqi5D0INxr2vWAQMryGXz+fWqBgurKa9m9TZPiabVRsV56fEOYOgIqoud5ic
N+zGU3SpwjhiKIFOvA+H8BDQm0FLsmwD8jAoGxnwcfgi6YxFtCn3WfFqjHTXksRAhgObr3bH8eDm
nH7sEmHliOM4UknDnLpDDEcP3XPDt6pEDxS6yQt5TU/QSptNb9G0z6pxV4S+T3YYl6Tra8DVH7JM
h19OpyN+AnwurcI+iNqtLrYSPLrYP1/RwbHp19uWo/Vb6ELT0DNvpXs0YuB9oaJKMSIDfqjM9jlC
D/Cr0MmlacqpuKclniLsENyJDJvpII1ErI0uaTiBt44fqvDuCOU9uFH/YjsjMwq2wgC+2LF0PXUD
eOCw12XiRcUmRcWwy3RAwZ4l7R18m1/5/D1bJ4QwXfkVLQIHg4kOLdYtTkPMo6C00vhFcyhPtfBL
BjZJJgIbNjMRWFVI78HFTMNOK6Jfyk8NjDquxTGzQTmAX281TcOWuLvkAV6Ou2U2EZKdiFPXaBKG
4ylFV3WRMBgqpMs3wTnx1taOc0u1fCfR29Wmec4rO3zIdMe9jHm+aTM6hUs2Fmsz8pzQ9KVdRDzW
g6e34UPt1PBWK1JuBrfcqs5TT2lNlZZp3q03IL3TMVhkhniPxAyoyz5jrR+2oix+TWMKrBty9DLs
FK0RTzY9qRDwUaVuQgwIErHGeR8MC/zz3ZmxV3cuZyZJNvbeKmxzPAJGUCxFlvRnSL1dvzIqtBKy
TKIVDF5YEwDLN1NNIlMQJsYy9g1INawmzMIlIQTELoO/cKOzh9lxFYoKU3ZnrsrWy+FzT7gkINUF
NYCZHD7JXxe0+h16c+8kLfnL7DtAj1XZEp/KJWLJpNIpnnJR3bsulruo9NtzMl+QHaBzrIpcnbPO
ezxjDZ9IiuRdMx/UmWdVoZbm3Z9LFsqbbjinuotCYtrcv7/gr7eSH8FjeOlH4jksQ7Rod4sdYQUZ
mYzxdE0ra7rGAzniYKQUhNB2ukJ9sy9Decbqq19ND78Rwye5+3l3DFr9ms3/yCSHM51yJorCgyk8
oKnD/6VdXGfXOiQzLKxCsNLg/6PY87pD0QcPcV9pCQyUQWyMFLyrVtgTwANQLi5qyWuulAECK17F
wiWPnufm6BEecMxzzAgpkJgVFj11dA3HZh40vwnSUoGyLHoaUOjbcay3x7jUkGaCXq2OeGnnj2jQ
RZcaoSBLdm9A/fnYMunirf918V3OllrDYNzQtOYoR+70IS+3JeDgo55HABsqv9EIR09RTegWxMEp
dBQHRaod06okra1MMuSkjidXxSyOEqjKkSh2sFzzuz+XNGpHTIFwpKsxTVdTy6QY3Pa+b3Rx9ZJ7
MgzjQx+iG5upkpMyK8JNOV07F3wZ8Q0ziP+kqm2NwPy5cOvkycw/5bKcAVKWm4+bckgGxvagjFsZ
PnSUes8RsC2ryLWLM2Oj+hmVaHNSPxjIO+mGQUQZXUwxYzaieJvsjR/MmRiTX59duxVrvDQWlCM6
KK2M3oWOTN9CXEufjNYXuL86qrcAg+u9NBHPI/4m37vixSKI258ruXpJMtjdhrT9ZlWIIBUi04Xm
TB9aa+kP1tDoD1F7tXHahGpbB3p1iYnbeFGZDugpNk8IPQ5ybPwXK2FrGerXyg/FBQ04ogUfJIJC
FayNbxp34x4PEc87om6/y+Vjx8v3iOVv3bBrvxraeMnyglRY5yBkFG/9qPNPLaGoMMIU/BMblN+E
1Io/ZIpxD6N7uFeRlnB2SP1NI5zDWMAijuxxNxU4pKwGWtZsn/Ey0Hv5FG5aIhUXyLXWRUgSXV2T
/E3fdVHElEYQI2B90/Jazc8hSloOOMZ01FxuIV9HPVc6gw4J7KnyIBmm3dmNCQg2UoxXUa12g4FM
inUTTyRq23qyR7zURLg66iWxAX8M4GTBcjp/qojxtuog/UFWpS3gEtbu0u2mKRQaSXf2eNv2k3ve
01fImz88/sZmqVn5yk9RPXQ+E62pM/J9HMafPeHkqYtmyFPG0i+LjWtzcnPtvFtaPQox3VmJaPot
HJKBUOPvMDSLHc/HPbVFvbK86Kx3QbH1BDpeKQmaJd1lWHRD8DjV8awxql/NYLjAfU8jPLuuStR2
arrbmLjwRUftI/UTCqxQCcw+ybrM/Y3j87QEcbAAFV0smynp0ODKFFEwLssC7vxWlhLfbFdZayyD
au2m5leq5EvcMaoOIuwNSdts8xF1DaLl1Vho+SmspldR20dISeNj2WurVB8Dpl4uW1cLG5jJEo9E
AUwj0DxcbB6rAh6aUmo3lbVPvQ2JE65auKt7fVbOx86ywqqmN1P9DuViW9cAWBmCj+wDVn+k9ifB
COhOkeXpVVHGcfQJDp3Mi4+pObrcaUwlvwTefzJpzJu09eGUoivYELCw8UhlQhJO6HTD8VR5WJEh
apxdD9JWmjdQSfUmehnbAPXaQJoz+9a4/pkkQkVidasC5wBLozhOcCmw0ms4pUOZ7Md5shhWKX9T
P+m3dl6Wz2bdwSvIhIsijm5T7xXPA0rnLUJpi0WvK56FleFDDCnnfj5rieihrExklTIyoVaL/Nkv
eqSYQ/zn5z3Tyq1rMLmXrIR7kvvxuDMwWS5NJDYzkHEDLnB8RvsePeZsvT/v5YS973wHo7FFs4p5
5kCUkQyfKdB+3lGBQU3IEr8u7e9wCE4ldcKyLYgjhbvzFtlzPM1HndbRASHoLtI97zLLkwMbHiZ+
9tqIXyI6E0gNDURetQ3sdCDTZaoYZQFRzueFhikFUTKjIAYyrx4gqDqrjmISs3/3nAfikE/GPnUc
sFSMKJl8UcdMDBuRRNPjyChLBic++y77VuEv3TK/c5sgJg6GhrlfyLzRH+O77alknZXEbf+8y4QV
jnZFw8khxGGrZMn4bP66n88ONt65ZM4T+HnXbzpO2J1/ackHPzVBfwLtUuAP8mVyC6obZ/p0MwRO
uDIwyq1xA6FzhLF1a2X/3hlxfeidUd3qwFc3YaRrYdAiYSDSLH8+bpBItiggUBNhTse5EY+dP20i
mwmrlYCCMa1TZJQOweuy3uTdQIgVYzvylWhUBRAxZuuoLxH3KbJO1IRg20ZF2MEjWFpGNJ784AMp
1aaEX31QPkunjvKcpv4A17DDFXvRfDZSF4t6684UHvx5Iid7yXxMMmbIEKLXQ4le0dDEk5I9Ixzb
PmqfJcEMAw9r40X5c2qG1YqmPIfISqWciem91n5hnDj+L5FbUzV/0JLwrz+XOohnDaux6am0lh4k
oX070g5lPp1cCwOkCyfsoMTmWcR+dq1ldR8Ti96RRy+ja/VzYJbt1tJhZ1UTciZyTUDQR6eqYcIQ
9N60L+C16oAuHsM+rp/b9Go0AiVgvtOIOD1QQlPsAqaGSi74P4i3hMizCCDuZYL8JMXivrSdvuKw
N530Bilg0Ad40VkAFpKRXJP1zrEB3SMNb9i0A0nMeTJxSk8OROIhW0hWsWVdy8Aree2iP96QPlG8
KOEOjLxluSZ7MbxhUjxP5o4h9sYzghce+k8ktuauB/vl1B52UEPAwqMFWSQY3dNhT7vwGUkCscFJ
gAA//W0oijLtsU/Ug+3oFw8ebBLj1+fG4rhEd6Qvt22t0PCvEqfpmWhnkBqwanfQBLHpnuo+czd2
0jxxvL6AdVsXrvHi9C2WfWd4cYzxszESe8s3BQjU9IjN/fwXyc89r3N5Fe7ofmWNd5+Z69RhEBLD
kOH+wOPZYrJda3hCtEzX9l0Jq0LzYH4kkjle9YXCxHoDHeCt7VaLdyoRpO4oRqN94y3jxkLc2737
GpO/ju+2bBx9TTX7ZmJNwQhS029KM/7ytE/LUWEF1GbSOcs6ovl0rZSmrbpJ/8qm5qsGfbPGx02j
HAFlGTrWOtWTiiQefdUhHCXiKTz5U/dLzyz4Dc40IkLBG12T4GTV8zjGfEBF+KaphHDbxDmYutog
hHiXBQJCZIcMuw3narVgvYpB/kaFra97nx9gSIl9qsWbD5lh2fWIw4mHZqjpiy+Ka6wv2aeRgzUB
TnRFJsaU2cWlgbQkGrFeeM27V7NmBe9OaRB+mTi7HlwJdl+WauSulkUDtGxsmrGC2rdB8QjLAPiE
vScmYIOZhNenYyVUDkJybYHcC7snFmAS0O5jZGOtJlpZIELUWsTDyQS0tv89GTyMKLzYugCrUTbC
MWvdVzpRuxRNfk1fr9OH4UyI5tpMQceZ3lNeNJthivy9TKM/ZUjGWpJ8Gb51iAEyo1ccThLPVNTr
KRtROS0EBxfjFSOiycLVfrVhdo+D6hE6IYlSbQyPguZvmaXhJoEAyONNVn0ubExZlgfkAGx6nHBY
N0sJMkX4Acdg8y0drAB73RcBCO4KXdRjPTIfihg0td66rEFTZNVrqgdvMMu7gG9W6DE569DCcKW9
Gxi86P7q164jL9GtUQ8Vr1Gn3aMAieWXSUTL2u/oVQVyCo9E23JbaCc8Yle3IJ4kwPVM3pEDuAdb
HfqZ+QfACfDCCTRzCJkOS7+jzGwedVlcTKQKA31XhlMcp+kAOzlJA3b8oKiiabfZ28jPHgAp5Qg3
w5uNbWznthrQG+a0XvpMhtMM94gXfmf+gbt0qSJ55zFcdVZNaYqCd64psXhD/mjTeB+WGtiLIjz4
wEtM9+6UeDUq2W5xrtM0oOyA03Z2OXfn8Sxxit79Jo1WXhVfEWWnpC36n0P7KPI8WkXE5q1MNuuu
yQkUK6lGkcpDq5dr4niPsdk8V+CM6R0CKQ9dB32IpVZC2b911d96Wn7oG8QLNpmYE2S+Gy0/YK2X
3NsNTmxoF34Xnq2cm7ZpbCL0KNomsg2zKPxkjg8s30D6QUnaJ9+zhkYxutrUOXgTnRa6H8hNSYZA
aXKyrSAIBjun8d6L+iVicE5Mmo/7Ou3RUOMZkpnP0HboT2NttM8JPYoWBJmcVdeQ4VCGiG+Je5J2
GydcjFitBtGlCqdNqCuDgSd0ovwxS/DNpHbJSY6EMkezvqwQKwgTOpaxO+oDbekVVXx0ovjYMvuH
8OVoaw9NRGTQDTWkQuw0YG1UHUGNFdHASPeWGgKAdcN+t4iHeJl5aMddeESLsRyTNbAYSE106vUs
DI4Foc3Q7dIP26YDhH7LKdFoMU/91G2WJkcNTyJtVq3XJ3hmasisudNVEJiobtq5E57ZR0AHAnMc
m4b0BIAp1oTtUBj2FoT7OeG8xGrgseKkbrgzDQ9tUmUcNLTIU6R5e4Y9IJiL8bPV7Y76aEfVL6GS
gWipomkP/ro+WS3/u0+rj/7O4B6IrnAPCa9NpRvM4+QfEljUCQAgCIzi6AT5Ua/8ACzpuGfgHm2h
iBNlKdtDaEerwMTaoBf+g6FDZLOLHxMRByiA/yS35Cq55r3UDim7wOHnrZ9LM3rBQQmSYUvPGFZC
j7Dj5g3Tx3K+UFZqh96mcx62DfG9RRkefz6h09VdMlf3lpF2SkxWJklWmG8KZut+ph0t79t0RXOE
swXVNjCzxeTcc+knNPJtSFeqMA+6piUHGHqhWQUHRFd/X/CI9evaZwkiC4GhPcvSOq9buYu9GG9V
bJgNhDeCUD2vRuFr+cBdUMhY84W2/N9vaY2Z7X1vhuShRc5AyZQ1ORbjPDHq58vPW4mdFofAyka2
QvErqaRzYN5hM8xKfwld3xm6CbfJs9YqFtGxmS8/b5FlSeIl46Ih0iKITUVMzodFPkI57gOtgfxo
3TAvlCs6Z3eahmJDe/gt6kOvWlgkUJHpQmLupqrS15krtmwl3cbk59P9jBGy8UMeJ8vLd0I5JwLi
jH+7kDsC+tc6AlbGWMWitMFLMxz/uhjaf701fyyuTw5/pAPnYLpqP19BBAOks0GkM+7r8edDaWF7
h6g7/nwKDcy/f4efj+kV3U6/JQgc+KC1CpxpuKqaCqjTkuDAYl2uI1wKHPZa5l5+rW5FVlcrW7ZI
NSoLOZ3egChpgLwaaXoHzE2buGdX18zwj9E0b+R9AQnobRRBU+M8lICpKRGd8dxXQO1KYKieO+T7
Xg8NJJc9LEZZaA8dxfSyzDVJ8Kr2Yk0OP6QoLdiPL1Ce35zBBGBYuqi95pHpz+VngspIPjow9E89
6v6OzPldFgAbzhEonlEh4OfiCNGePUwdZ1WPWyII2sPPZ5Pa4TwiHZy6gDDAyPEVgSQSPIQoy3Sr
JwbJqz40R8ENGjgfRfm5c/No7TUY1PWSqA416QdP1AjakQ24Pp7Hkhn6mdBCEiLCgDLf8dAkZMVK
peWvyCo8jvL2LAaOBb9schuCAP+nA5m0maP/POOZ0CW0eyggtFSXuzRFmFA6FCuEvyGR6it/H/bl
S1UdewQ7BfKZOAK7ZkE5chCeLxhrYzdhTdfMrZza/QTsg279sAY1Za+NxgAs497oB5mUDmFAvhia
DY4CZXgJjHhXOuafUIHtiJUBBLYKPz3ao3ag3fG8hEs5UuExP9qn0j8LDqZJlQxbjDDTarKHN2HR
H8xxSNJF3Cq6kWizQzJ722WPtoXtq8aHiwfJQN2yozNOwCJ9YDzSpKRUzElsIonE9NUCoF1ZjSDa
ULVnaqpxaYU02etoyhb46a3NTC3GFNrQVi4/BsMUaxfH7WKw/hCqt0dk85yobETtFXC7uslDm05X
PSOHslvXCWrCwoTYUQX+iT3mQQt4tIJnOja/UmSRZZt/wKymIxSR65UYBLzplfhjFQaJZMMKeVS8
rMmAXkowxWG/BxBQsQehaa6Ha2bAsUu0funkYjknWxhhhCUt+Z1nJIrMmuqgleVyGPQr9O21l2PH
NDsKd6vsWuISkt9WhN2zqavu0YV0LrLrMJoHywh6rDEN/SHmsQQ0zL3L9/kX4CewYXXwWoFtghfM
fdyPu06igpwChW2bVvPs5AFeyO3Bbw4nECLpFbLfQ52z+3a4nBdsD0RYYJStRfVaQCbFJkYykgGv
a7AxlwGMa6lcyxoJZzuTKtuWypwx/TEiYMaV0xW49zuqNdMNT6C3Rroz03dRKezAGaAx0zCp2gtc
FZNLni69s0rY5qFgzdMbY1r4ibsKOu9mMdJjTVYMtaurVRYXp3GJ6YAkYuaMjIvGO/PDbUXvXAZ1
sWrD3ZU4UDSvfmJPA/q18ueoxVztKb3ztamLc1Ql36WanmtqlFVc9pcEUqSjT/6ywndFBb2vjBrf
LR0+GVWXzK3UKsq8XVUynXRIhbCrveVo3aYywqfQ+oIwB/QOJsBKD77LWv8Fw3qAGz4+0M7MSfCj
aJHFJuoc88DpWnLEUOpqGdUVnO//5Og8liM3giD6RYgAGqYbV4z3HHrygiC5JLz3+Ho96ChpQ0vO
wFRnZb48w6RHONLVpS440g3DKpfggB3FLMvSSXqFkXGO7bIroDuaqBePdL9zggnDDqFU0Rsvc9ge
ykK1K2lgDkWUs1r8pIBQN3bTEkTsjRUtZI8oig8c64izgAIZRrgv3UdkM/1pKn2YO2MTuj2ZcBiE
HqFcrYwAQ6bDRquQHpClOD0PxyCItH/h/JMY2UeKUIuhSX4QnvqnWCuOETaVQRQHHb0siPmmg8Sp
t+UbjaFbuJvMrT0rgAAwTKlfiHKw7phrx8M3GqMiJTj/xfwOKGVjTimtduHNTPBDmwZGesqSgY9R
DaRNltxHiGBdEDyXdru4K/OIty63SAy1T9FfjPMLlNpkGLeoiYu1STsC7+j0uSNDlzGDs3opvijS
tTbR3hqjgChV8NzmIyJQ4wNjzbE7Nj5rQEO3vsrR/h7M4plJlD72qfmGtPVBkP5WVBceYemeKjyM
b/GJ2rmbVTvnZDTQK1m6pPnce+TpP6OsXkv66/wh/mBX6vX90ggGOCvmdY7FHM2nGR6HMr5REAK9
7h8PnGZLNNMA8Fa91Q022VgDfkG2YuDVKXM3X7dVzObJ4k7pCjqFBCMY32HFA2qOIuvAMu6znpSA
15gd64a1xNsgEPcyh6Y0ZuN/EwBpkjHFzrHzK4d6INWLQyVDQZvGJ0SbNRW+VBCX35jKtV1nOW+O
oc663x5GRaMUdVrM4tapEd09GP8nK/nneU4+fOM3AcXE0occGamaXdSYDBGLV00eUCk5n+bES2Wt
mDVZ/leI0J22z6zxqEo4HHNsPwinzzlaBRcZ53iTEowEhEEelbT/iFNA7B9GmlajqLySK2C9BVDB
lN0jRtRfICLGtksLttzTI6QyUD798NU3tkBLNeIVB1rGqpanJxXO36BJOGFr1qXMn1x/DDzbftfN
Tt83qbxLrXmoiB96VcagXQhnRf7vU9Mp+grzGHHBzBZISPRSo9vxTqbcnDYO42zTNLUWJY9iY7Gu
AawY7RtljURUsXn6AtO7a5zsKJyxrM6kwTurXZQrZ5M6kqplXsK8/uhu6csO0tfEcyvoQ4hcPu4c
f52n/VsxARgbx+ptkgzgBsMZp84cwh0hTGvNlpOfxzQNr0Ux4tRcDtu0mQjVIkn4tnznkcOf8Vej
in5CCoUSqK1eNeTPHVcCWUQSqfr0h4+Nib5Qggm2j/k5F96ya+CkD1T45YYM3BodzAnqoVD+U+ID
p8nj6AHbifTGQGhrJ+etozfjJclvMTyLDQiHRm//9Lh9g9a4B7DsAqJmhKSEi7H1PI3d3ukmwSSf
v8XsG0Qef1YORg+tfBWWvs9qHEdp0b85Wf7CRp5tO3IHozQuE+cYKH7xmvOujnoyxCV5SDnuTFYT
u7bfWsW5pDte5cNIsLmuPcPXr6JXu1jJkKIjz4TDS5IgoYTqwRe8FQCoFxdLvDvVFB7HbL5Jvf9n
mwBvp4bFsZADrzxc8FotD2NNDadjTkB4Ok7gNPh4ndY8Dizm9oxLI3cbZHvtavpJDgkqGNZO8u02
aDaYAyO24buon5fHs37TlzrDwNHk3jL6rW6nN3IaO/xnmsdyljguXm6HFnbymvYW/vLkaTYn1KSH
8It6z0Z57rE7l5+5yg66tOCUB3Zy8BlVvQJbKNdcZy5twTTK1/p5gAq7YJqzyR5wdcdIUBo9RhME
4y757RynO5VWCAxQb/fQKnScdtqfI2/TVGFVmWuyY0mzLTHu4QFkSBzMkDN8xEqvqbZtYr9l+Mar
sCBZBvsuk/VGBSWaR+ugKPULAHzg9dLqPeF/aa40u/zW2Ihs6h6bqY4d03c45YcjoAUM5hBySaVS
M/XJEvBkp2xJacShFADP/5QyTsnhoOGVZKvnl/qj5uhbI0hu4BkxlfbmzS3MGhoFKJM8/qFgMFj9
j5Wewn7vvjWVnzHXt7Sx9Id8ZuUohjfhGKwGRHdu3Ja4J8GCVadBvivAhwV87rFd/jM5mq6Qjx/t
UBwbl0XpxOaGBnDq8yJWTH0TvvGY1C5VCLUEVmNip38AcMSqPWqaa3uAez44Zb0lkDNUob5xlN/0
OGYP69BpaNfZczVbf1M5x2tXG2+NgJ6uZ825jiaKb2tQewHUEoOuV8xGwa23SwLGLXO5jIGTQkW+
0L+ISu2uBr+GzTOSoQ+i5p+oEbCHtu+R++enmmgXRFTFSY5xPgqesfX1vKZBiXWX1mwxS8cg8Wph
neeqKrdSStKDoBvsRYxSM1dA1m4zv/uTocaVGvJYkBYzpQG8S4zFrYAHum4pG+cgJMD54S2QFQgh
qzKYbOYtHxpRyCl84sWtED6I6BTPfTBhtpX5NTDlU5ejvbV5+VWq8pH1CtbzcrijO2Prd+13Ww4b
0Ckp2/+ghX1NTV2V+vNpQOeMUr9aaTUwxbb1qRPEP89W0cWbXDuAQ42A4xDfSDkM6JZQpHorGzfG
QNTbVRlJ5ybnaSOmnZURf8DYv45rwj5GMXzFNQReeg10nBUpeJ7WeDIY1AjUfE7EzT3RogQx3rek
0FDGpgUSiUe2zD8ZYTgUCN4ARYJpvcvKM1S4sxtU17ovMMYRlc5L7JbNaNCacJgFzYcWsWOd5iMv
F+oFhop+iiTTXQpGUmYXos3EZiYn2iQR3cY+KS6Ht4lWdSArQjsCSa69hVRcrGqnAkJnd+TAB/on
gfXjP6QHul/kwGGpqhxhmUxzuUo6JXeCYyAC27+CjpJY1PO+t3EgdxU2SOKJK0gzBlwZ7DdZ19Bi
rOnh0ZF8p5gzEXbsl5zASDmAFQ9+W9VVKwaKgHJJLv7KvZVWcU8tfWkpTJ/1OmrBpdSml3FTcUCl
P6ABlwJJM9iIrj1YkMHXcopufUgrCHCf7dDpu4zQwCXnXiOHxF/px/qWhlwOPPZ8jAIz+JbsBzra
fVd2oTazcgY4x+aDammwnav+ey4QQVKJMl1oHSGrLm1WeNtQ03EY2TTCxYL3oOsrhIlZ/2bLW21T
yKA9hCNM/fougawb8wglzjo/UerqcuRe/NFYXnl9ToIgnJvyl69do4iwIGQP/eiKYwiME0RgdIvk
GIMlKi9+rv21dDbtFl8Rvc2I2kG3V5jM+SS5TuKBZnjV0UUwcyvOFexI9vdxAnJg0kKTuKOxHiUt
EEPDpWU6VcJ2NYJtyEu7tUOapErfi8Fkkc6ckVGabw562dYpQgg1Cg0PS5qHY5UwZlDirfaDfZs4
nzQ1sJkNcewy+WOpk4QFZyvTjlVq/eW69SDr+bu0QDBi8o9WM744C0VqRZ0vSEmX2jD6QjYBNXRP
UzS8AiSPViavSZ4UKbw3dEzkJzalc8aSC5RiM+B2sWcO7TlY83hyT/nAr+gk4nnEEekVvogwGrX/
VAaOsdf5mVyjeyRVQD5aBq+QTHIPAv9HmkOwdCgtWue62tb+yONmWgJ+tf7hUFK0jef2Lh1nr43o
KVrSb5wJ0T40xCd9SVStL9J3ufVb84eq6sTjcL6bbCoSHN8LB0FH6ph/JTr1Uew8LHJLWJ0mn7O9
8n75787Wcjlv6ImkB72lH5ZED6EXHxG5DOo9mFINGoVur+zYPXWpQ1vaZF7NsX1JQj+g3jk40Kfx
Jy1Q0qBycOA47P2CZNrhl6aGKGq+y7The4KZ6dlEYk6K9iXMpmW3bV2N8QfTEwm4yOAJwx4NzK5Y
wxQOb0yIBGFj4E7jcy1j85SW0GR6O92rzq93TucvsRhe6O5YWCe/dZ6jAUNWqrX3Kgw4yoJq90Yt
J8284ec9kNmo7zGgu3kY5LWNMe4n1pxto1yyq6H8lKm2xkVFx9NmJHePnqJRrIIZv9XcYmcDCEdw
T8zEwdqq1pRp8e415MmpaQivC6yUeav+Kttpdm47f8zygyMcyWPYaSDxu2ORs+bUqjqCs5bU69zC
BULA4R0xlgyhy9qfUWsL6m7YKDoM94NUlBRLAOtuys/a2EGKBfESZWDas7rZm75xN3GTeYXsaXmM
viNXmac6QmM0Wai1qfB0ukKhl4xUoNlTRPNCdUxBAHhsP1exG1K0pAWQox3+jwPmIkFfHCEgjn4F
qau1zwtozbXizXrUcE7Ww1Wbg/fgUnmNEiazCfYe1lQWT4GgWVwa+9EMIDDnYlix7ts7AW5K2+L8
1KYp1lkz3HboqphDflIJTDsKRpCuMz6STJBSMqkD8OJa5DsRk8Gckbm7YX4Xrf0o9JQtXJ5efQsO
CFLdKu2DeE0gtTmELjBwlwd/VZCUM7uRKktb31uaxeDpsCkPHW08Uk1+IuMfnlVQ7edOib2fh/aa
TxXVVatdqklgVCm3mJb6te/JDhOq9ZjVG52JgJq1JiB+oPqx2CKyqmNd7iajO8cWe8sgqYgswQqj
5Mo50DQAeLy2CVWVPB3zlrrB2U83oucIncjiHSTiRTZxfitwqNdkiPeWavHgJvKBc3O+GvpnVdvy
Dvn6qNms66MRi+GYv9MTDh8n4UTN3hEkT1xSczSCKogbZ6eP2nHuZbIFD7DSW5DLkROdcxdLV9ex
49Qjc2vNABs1LgP4cARaptGnMsP1f6p4enV62pu6gO8wtz3HqtiwBNM91Y1uA9632ziaHx6cVPNs
5Q+bWSoNIlP/QS5+C0vHNOxhV/WPNZUMJARYMsI/ZDRuYb0gFNnkis1vfsQPs2Liscgh6f0dZ8On
6oOP3J71debsOeWaGkptVXd/fsHBj8cfRqPIgq2ebNJAc54oMG+fdZvxyHVgZjmaOlFjeYkKYa27
Wv+sZx8NOe/D1QA0YTfa/kddUqqiG8GnsfAmRhvSgCxnA1WIV2QncbHmMUOx8g/CQlvs+1dnpGww
V5j9CnNn2DRAs7YkI9BbiLBhdmhbRG7OwRzGaRcySq7Evl9MdnV8yLCseXVUbDG2I69VaKn0LS/c
OMwLgWdkqvUCOhCoWeHIIczB3JoZBV687fkqtGLjVO2jUbFzyJZMOVZ83lDPNHOjxcX4mVCgKXe0
txaKLWqefB3Nel+NycRlmesb6It7Rs9xpVuoES18hCrAVzQTW1mVrf3WmbBNh0Rma5nHe2g2Lfau
Jtoon745CuVetWyMz/DAXd/Yu76en8e8wk+dvg/WXJ4b2eAMrrhNLZ7aukWHleW+944IVmVCpHbQ
44SZroWPY5s44ars0KTFrtPHhQF2pK4vw1NlBjsXEvRmqAr6V3m5IxkDgkijb0x84CtZhR2Gynm2
6/5NZel7nTUabwzUx9FV1loSpjdogeKOLY/xIvBFtm0DfMTd1JVDfpF5dxrxb+8VS9uTUajPYLA4
erOA3lg8mHOq3X0q1hV70EWpZwIq8UDqfvMad+qQu3sulfqKyg3jo9kXmTiRrguwt1VPDgPLnn1L
jSJaiBNrHiywMWHuEm+nV2YQXCcVf0FFZTDwF1ctOKzaRa6Ym1UXTDSJDO9BJv6yIqKRLYWe2tgK
AKWOHtLqEkq3qycw3uKeJUT31qWGtu9LBGLads5uX+7S0Mk3fSJtSBIMjbRSw4qAK0eUborp75we
sto/TwQqnuUgvvRQMNdZeA9t4do72ZNcW3I7pON7ff6jyRgtgsAcyk95N4QKD+DTZ1AjkqR06P5o
IWYLYfDYtfPpwZ0YcTu7/oyx85/xxVi9vI2D7pyi8aDAc4HjQODKkmesO8kjO3l9J2T4kIQRWInM
x9qiTynmZZ7QDAMXc5zCDcd7f1syovu64O6KMeSQOvI7UVCY0cWX0B6+HRNwB2UQ+qHXbYxjOIxD
wcBlFRVJewP836Q9JsxJaOVcVaNF84IyzX9AL/5R3+gfq4n39egDpjB9+p2z5Ow2ytrNlUYXTuMz
q1rlZaTlmh7HOsZQEK85xTI29eNZPWTjnJ0rjQNTNvT6Tir7K6pSJiPh4/ugm4hgELzfMuhWlGeI
A49SXx6m1mlAJ6CFjC3AbBxxO86WSs5LyKBO2VpALqhr8eqkKFQ+C1avrbqvQCdFEdG9GLbfAagz
ugKag2PVz1replCmo68g1w6yg51P59bzPIrnzPrVHedo9eMPTPJgWzJQMaMiqNca/pME3iEcvDpV
eH3cLucl4Z+y2QFVbREPLr5jX740hTjUYnouKnUf+z+oDzV6BgbSrLj5nIIJLVyNzuCpDs5uPXG0
55IriPe5K6sguDOm43sXF9c2xTqgBzXbgVJQoxfXcpM5DRDqBTKO2o5p+BOh2F42/7EW9QTeXbCu
fr4vO8bu3p1Oo2E9BREfrtPJE90O4Vb3yTaASeer+NBHK913M2tacP6rpXfOy2oNNFrOBF6i/dCe
RAkKn6mRQCN2lfEXtJnvEa73PSm6x8x/NDJeTRilGyzdDWOKS+1yBQU/mpMDzhZ2ZhPiUBbEyRWw
ILlPrkwL1KEgXwmrmAdzDlTFM799EI1elKCd+VHyHZqTuS5SHkx8tdWY3/1KkEjUKeTgUabxWuwH
FlnteS5qbM2hY664B35mQ3sOzDw/Lj802Li7P2kDllWoLCVkdWFHOYEp5zhIc8ZZYd80i+qGNGzP
Q9+/8Md6qoXOldWWWz54QHxc2bbaGrNstnFu/1B3t1ZzTKMyYb6FPE/MtMzWpu0OW5rVwDhHbIQa
FVzx/v4tRYWMm5xbsvlfwnxLIzUxJDc2F9Jv9Rjzw221URwTuh/4NyiUtt6giyVAidKUAdl0XzPq
t456UH4uXky+wVUR66wX9OnLKihhHfMJ5cJvIi+35YfplgQU1XAXEZg4srrhFnx0sovhtNRMlRiM
aEhHxwhWicb5ARslnsE6+FeMfUA6Y6YNsX10cT50Kc8XRT/ymicbAF0dz7SRBtwprHDvTSzfEo6E
npYBi2Sri4dnX1RGuGUsUEH4IxtxGlXxPYmu9sbS4tbkY8oaig/a+Vdg4cNbBAAx5bSsODnxoTyx
FQKKUJcr0kk2S/+R35U8cRjK3wGVd+STHeJxYh4ef6MW86DB2c9mgN1Og4PTp3WQYXL2I3QqerC5
NcHpV/nZtIvmQK2Khp+3iOcHPFlHwx7B+7kEKUrBFjkK8RKbuNghJLIKSFqHC8YSbPxC5BooCLOc
AcllX1n9XtvZ59iH98JEBe9l0KzdMv6GLZfju2KlMvlJuaPXpSFP0W5Zg777dJmsgzyydm36lPSU
u0kYWfvccPegIjwgDpKK6D7HcGtSL60wZvD+D0z1m/hd8Rk58iu2YV25uZ+den++1gq4C/zHfVOa
72noX+iP5T7PQdmkCH2m0J4x8L32zasK+IzI+ihCRjUmfhDdvvsSj4a9H0lV7Jyku8xVR2tJ8jlP
AvhKaLCi1Kl2w0o1UMY6azxLmOdh+bEPp/f6DfwDOwQ2MH6WuPxZaDClDXQf8+Uo9feif7dH0i4Q
jE51ZVSrhpKlwTCOCQnbgCcF5tmcVaPhul5QyK+uEE/VPH6FIjvHNbejrSG+mX2wzYbEOsbJGzCa
I6zx91IjB9P2uAitATdS+BgDBcpaFqdSJg9FSSkv3JuHpBlMvIq+5fVZxBG/bfeUv4/49cuNxdsQ
G4aN0b1jwnTzP7/yi8NcydeGEY1n124yQ/iDyLlxlPy0/bJGYKLb6DL76EfA59FZlGFym8vmymb/
Yy7b65ib/joJ7O28mLdkaLYk5klfVw6OTpRLYl7W1pgsz1yqGMzyI0/j5dJDflbIFkjLb/i0n/ix
DqqpHyL2VWmfYVDD3wz7p1n3hXPhTvrW4VPgcKWZLuEsabXGEbDhh99zV5pOTOenHkKRDUvyh7BY
s2L8ber3mb1VwLfh0VcWbptyered9Hnx6s6ufRlVM62cKP0eyN1AbX4usT4YZuzvbZXxkjHV2eGh
3ChaHXMZE+LFb8ay7M8RPNnSnNXnwvfogvw+zNgaoFcVBzrphUr7U5ih0uPV3ekottgvLFrSQT00
uvsadZp/S8eXUmZcy5ylYIwuiz+tXTdqZ1lcsjzztx3xVpSt5qo0n/9VnW/DqgMtzjyx7ivztfM7
zJ2tyeBS4eYb5+jMTciHTP/CgGcxCLoRyyTyhh1ebHrBrwkcDayh1IwZJGQLy0BTjRoKxbDvrVKr
8ne9JBXv+G2NkWJ+mkP/i4xKsq3d9BKV/BctZYzU2yPhrgKhbvzTjZI9NbiwTRKah2jItm47cLKn
vYHlAGPAqBP3sBxsO8DLXBEfUlDytGjCdA3Dt96AujIRwVueCw1v1hHXR/qOuUCiTlfMw2HJo0uh
sztVY63cheqQoTB7kwQF0wp5Trgx1xlqpuPizDCXsh+brql4ACEaLMV6JDb5zBBf3Te3C5zVBAh/
yDtqGPCol7EljlUjnrj6XgSodDYLJQJZrZ+4G+AfyS+r7aggzrtsQ1lGVzMwBynKnfkxwS1bCXUo
End4dBr3mmtUPAb/h57b6E9k858zZ/OxqHmB+0LsbdE/FTy3/GhcDKIMJ1PvOFsKkFEWJF49W8HS
6QvsvkayWn7VUQcEPk7xd691FqUR01rTHArEBQz3oJgfZjSY9eDuAiY/aDOcZLoiPaqhjjZwcZQG
kKX0r4PCVF2gWwd4xNBIlbsaTe3FKiR+M6dkuyrWDiAKr/RxS3M18joxxDW3ccskqmzRhp1DznYg
wCtmkhbYWNJiBTJVN9vQPuXE+mquOI2Sx4MCD4ySrwzzVFyR4MbjY55CfcG8ubyqcep6PYKsV3EM
hUBjHUY8BI2achxmYcaRKsSUJkYyslPFKdDhFzQhL2+CjhqcWtBqSzUkzQG4aLcazlkjZ27o45LK
dBgbtwgAkYKtpC20SdggwzoN8JXTwxhdReMq/MQWPgUKTr2ha9W6XNRYCh6JxYqfqQTGl6mzPeHX
qnwGnf8nl/RmdByPOvhQEEswJ9lsQJuunTcUEWPvxKRJYkFjn5g0V1GFz10ZaoeY1G3HkbZn1BwN
Y4sZIjyMcQl4xYSpYo44KuvyndcCz22NXvr4mhgmawHLfS2L7tXtegpU4AsR4D6nBawmOvdexjJH
oZ6svVFsrAp2cwEWI8TWHpbi1VKK/m4kSaEuucmoH/T6vluanrSOrjMM0pw6CZ6xENqKnmaRxbgc
aTaP2kbfjgL/gMNRJPPNdwso+JqCtccxtkHjCHGm8fyjs/sfP8BhB6sE4Hb4UlADAqxjeC1iJJXE
5s7E6fAVxt19bjBvW1256rn8ky5L1onGbpRL9bVgUNkQyHjVwuQckPFcJWnxHi/BSoNab9e+C42N
1CSMS+M0+dbJsqeGYnrSCnGf7bI632lwE71g7M+KTTYySPgDsfxm+LRNz0Rn+l4+FhxcN0arTrmT
3ZJi+G6IoXetj9Qg5MZNGnrGqSrzuEBiTAbtWc08ObAD37QvGB7cMiYmH90yLkn2tUT9YO3fjVJ/
Mgu6KFyzZHkZzzundaI9KgJNknq4LjoQwCjQjpNdxDgcWOPzZ+i2PbsiuXZNfTTF3rKLv6GCmsTN
BI3HEfcUi8pyVDHAwACmTKZ+p1DlvHpur35ewwOK3iy9OsRDe9XBv1XabyFHACvWrPgq91SqvtBz
QzupT5sB9QAvzqRdzJpgJhQds+Q3ws1C1TKnGtS5qapWkQp+yW9Z28Cq7oUmHpaFlpMxj6f4kpno
YNIMuBpmWCc0GeinnB4NYir9fY6L2SuNe+k6FMMRZO5ql160JAeh6DxPlCjjU4LcicnubhTtx5Rp
LERLFJR+8qOPDOfwSgeAiePaEa8lRbA9fSgHWqJYwM/dtAlo6SB99hA1CVkws2g+myRndxGOC/dw
Pk69uroIsngoCnbLCeUvmqG+VaRoG5sM997rDTExkXw0desjxif4kZc/alf62hCkgTLRBWcdbcUj
oR1uysaAwqk5zZNVj9e+Q8zB2LfvAaWddEL5T24UHPORvi1fdS/6aD9NInqE9N3sgzYibDgGJcQI
cx/2tnqusEGdo8ztME20x6EsOzxWUJMmWi+vRuvojzKOnviTw4fsYLb5bSlWWWPXhJHL/EMZ9IRq
JG3JnB4dkurrwVhGsJzDeEQV0gmn1C7NQucRifOhG8z8g/JhPFfgS3Ys9ooPDilrykmba+VG71Uo
wjuOa4zernwRqFe8UQSDkoR/PrAJAtqSfUSTcJf3TnmShZu86Ugc0/K3Gl1k7cVSdxBW5dmsbfdR
sGxid0hm2JgQJ004Q8iQXwELc9F0gnHA5l1FKcJLOFK3SgfjoZZ4wkhghi+8faK9PuUlRXLLP86t
fVQ6Fqr//zGtC/eSmO5Hy3LjOEpqDGNZGw+zJY9pomoCp9r0aPJssFRBNAWA5w5sB/T15i2KTRhY
IUkdl9uoXOjkbmrHT1Q9rcO6yi9TNP81U7Xu6WWjahLfNGBwj7ZRuhl9ShLAQbIFYL9nwpTg7Fgv
sYB4DahulI25Q5j6sHdtldNcGmDNKJgmwMYZHsVxR6ryJoiRy+Trpx8US60BoKyavqYcy9iLsFa3
oKbgIKdksmSySqZLkIYp2Dwc4gMCYqHTQUb8rrIKkjmU0M2UFmNqxuGwUOIH1/gZMVoLFwnNnY5o
SC+ixR/bOemvY4yf2phc/bBHbcbpCeaBk4LRswUfti20U68SobvG2/ClVxOuPWkyLZh3kTlvYVX0
u4RsEiQpYksyWH4P/bt15rOKtYegp2tQG+neEsgsZvemh/NfIa3XIcEPZPTVm68Xf0lU7rtJfzEm
akwTx3w3MYmuRkyeNGRabNJGAGnYwN0OUafsa98DDnIohfuP4o9pRZBvqKxo4QFUXm0lX5qBRshk
HEaO5pkjzXGiogwhK96bbvzJXX/LIO0ZduN4Sjn0DWJWRgFoVqk+5muo9cfOtli19go0TgxbAxty
R9FMRGMKAcXd3Ob/XJ2uV0Vpuu/i/S+wYAh+Xl+oc91GPyU7N42qVcEWkXdWfkAVhN+ms3s3nXvK
UnaVUPaB9kL71ALMiZAs8KcaIKYya94Cyb4rF8fL7P/MrsPxgjRMGt57RtlkriXtPdQqRHCq6NYw
w09DoWzrimXQyIDtycHZFww2wmE21pLs0wossosZxchl2q9lRp60MMEMdijz2KC1g0WNYa5dykUS
X1wWlILqQyOpmG738zCbXpBWOmeBQBHBJ+VqwVFuxy82Wt2mN9yjthe4leF/IW0WOeVKaKPosYes
qc854MKY5A74je6hofzJZADq/AcWI48ueu1Qmmud2qBVW9AnLuPwPi/tYLP2qzc97w7qWLriJ1AO
WD3M/G1yEFPLOLbYxScHEam+Dy4TJVGuWxUS3eO08uTSPk6WeT+C7h2QUgZcN67idzBMfes2wb2Y
4ucqa2504OLPLp+j0LhEZKypaliKhzLreflmLRMPrmmnz72OpVTPwVXpGNljvA2wwelq4UmHQPRE
f8UB/eytd50rhRAYW/KPFCPUKov0xyisDk42EqN3r5adg9+Jny1Iw6KST1kDkrxxvjCnP/nyXla8
jRBz9S3IKMj6ZvOh1ETVHub4XhPrmeLrGZIx70LjBHlxxTOButE534BUmj3T1jeggN6gBaiZ30dc
CcLisBVzCTdM8NsFeF0MR6cgnti3Wb52BP4sbaDRdwaJxjfoqYQGjkYaX7qMEFId+yAU/Q8i3Ayk
Cb3Ef9abpzQpfrO+m/AYmSxq0psemtx3Yrq4qeMFtvtixiUQCrpdDsw1inFtpWzH3aqpK0E8cj13
zZ1Z/y9rBMA2Y56oNGJHL+z42gzJiasfeKn+a/fhsrsYD5G8dZL8QIBIoBGvD7PJXKCLPFrilZTY
+mcRXoNGbCwBEQmDE3WN65pYCp1eDyEMGA730TG2YxZX8HmagDKS1DzQimXy5ix2hmh/EghBOKvQ
oGJuvipHCO3GfRG68pHWlPd65NXucAt5wKomDkQl2wVMB7GW79rC2cuJtmSnyD/J1zXsxLvzQJuM
5/SswErR3Bl+a699ESZGuVbOuzHhOxvmk20Q/OWhwFrPh7HrxyyPZn8kNVblmKZ9zGmKIwtgcaLM
RPHM9ZxoJykDWA26C3ZNIcOErgG55gAZHAXToDPGNtlpMJqRgE26lzIt830MxERP80djNiBk5bTk
RXr6Sjj+FBMq+BZgUYckzCgj5A6bafgI6prqJRsPetCwuTOjK0nI6iplGz32Ut2aor9RE0BoPTZ+
OFXnxx4T9sYFdMBhANAlSZ+HgOX/GDm70idCUlJZneDf6iE1rKWrnTBnQrJS0XkhkBzLLBXHaZLv
esSaUSuQ1nSdZXGXBtmtCdOjPozpKp+iVe7ayaOZBGciNKy9bXZUJLJ2IdVftlslay2xfTCKVrWP
cs7gMBTKu8T5EDkZSOAc41mG9obCg3PSkAnjRzTj31DBUodm73RTW+EMXCAq5pY4r7zkGR2pPtNN
0ZOfgjdzgZF1HEctu+om2vrsELkzxl/dL3PsrdYGegZ5RgtTLFtpihcxxarxS9o9h5NA9ixIsHVX
5QxCBPgGRxrYV2FqP4Dz2yIQf4/m1OwSvJ+XzsDykYD3hlrIXgSalkeGiYWkOSt+Db/aaf610m18
FdN6LshTSt4FA6PyxrfgS3JOhcc0tAzUvWDXYTzZdenuilTeEhvQCO//jVUMPOaD/9g7k+W2gTRb
v8qNWl9UYB4WveFMipQoUpO9QUiyjRnITACJ4en7g2/fqOpNP0FvFCFLlmUSSGT+55zvsHIw9lkH
Noa0oIqSVS2D5lHq8hcKYLaDXH00RJ5fKJh5rxwefF1CZoeTEHVIBVPSrvoKCKm1mhWaOmSbl5u8
trh2sNXXJh6JjZ0TUyg9NnfxiFVp8lG4w4m+yywioDNCUCNtdwm4vx+69ruyCFpbWcQSG3OsBva7
9r9cjBMY5No/hiQT04fla24X/S2nNaup0vIaVLR6YjMTe0nrPAcl82lUhnkmmaUY0oTPthr659HA
AjbZdNSO095sk2HdQX2KqvaXMcCOTgKql3VbXbtg/AKiml0N+VMrePcGKv5ivoGp2K9tkw5O112K
A8hYbWf+aGidP1lpsrWVgcQVyeJbIsviwXhjDWt2eGv+jDS8Ejr4GmF2LH4xliuedzX9TJoCWtL4
v5M+MhjMqqcxV/d6Xhpu6gVkFTXXuWHFLylWjgMDh56TMPenwtSDN7Q2DA1YAm1aEwN1pIDyP8c3
PPnbcR65I2L1nopftoUYrGxxiwIIP5IcJrmK21xApqAm2tpwR7xUqCdVrPOtYlZoZiTBbdTOtnvH
1oQ3LsUVEanYXx6nrzKfP8A6Y/6y+mWjueScPLZ5xXB0HGp0SpG8OtpLntt2g2+NuA5zrI1r+NBM
EVo7O8I0G1s2RzGbgqhpaAi4YWoIx4Heza4aPrDCbgXlW6884svHqfPeoFptghZaa62Tc6Wa4iaD
UFxjHGDC8wUjW/TDgP7Mm+2J8qi7iYsCSt7t7/cmJIsRCzjhdeXj3z82l685ibjlbTXTFMhfVL4Y
QLBNG9L4Ew9ML9gZqgXCMTnWVVRsDgOmCrSd5VZnsi+h/KnHR//AofERzMgPnacwidLBXdVh+B37
BsXWi/sDuKdDTZUpdsB5P4OyYgV9zMzaZ4xuwRaz2/F9phzLVoQPLYanRWQn+2Y0aBz0inLnMQfp
fftk+g1mMp3sLRaTE+2XnBAgjk1LPWatEXviyPwJsA4ok+7ehqY0YePl425sgqe6vA3kvQMjeiwy
f9s0ZsQCmWxcYX5V47fdXGXfi00TJBFnEfkUhr2/YYmCoWzQ+tnhosgXvWliiB5gjwTVG31X4TPO
km2Zh8VH1oI9GFCoRyKq1BmUh5rnFy2zp0Q01id/3QQvxxQmcvqHwvRppRpq45QAjKOFbtNCB2Io
Sadpx8C5BqPUD/REcnQMTtpFlOsSUJJZAEps7vwbaPn62o+5+eY0vyR+oX1lD2Tdm/5dp4WgObo7
4FvGdSJoZVWUpshERlvRmGdlM4pAx2CiXhUfusrbh66ypmfHCQTvMMu9wGcbWuyVoknCJrFREPxA
gPZv1rMJh4OHxNeUDDzXw192xNY0KsjqN8r69MsciYwnZRG/d2ldAPNTyavlhN923b4LGPlb1Qa8
ntWnUxBkcJwFh1RtYq/liFxrAqj58OFP6PCRsFeApcB0zc6lNSuaHu+lLqqjaxOXLL1KvTrCZfbP
310n8WlIifxIO4M/VWEmbsifrdzRYVuRe68D9hpIXdA9QXvu+oQVLXSa/qyzjzDz/hj27BDkww2F
2r6FKXIOoMvBMdQEKrM9tg9uhzb3nueBV2aR+oyG/uucFGVoOWSqm/qq6yzlERW8iGgKflfWEuKo
ymuFs4xdiHG1uc92BFk+nCZ90ezQcE8OrFBIadvOQWuyfOuEh+shs/yvEb/Zik4Yzis6f4FF8pEL
RJKC3PoK9Yi+X5OHlSXah6EmmGLYzK7peEm5Ecgx/LJ7VBouJCY4n9jTxkdLm58ZPpCzFdmXzmer
PoPmYtEE2uPNpJ+DIWHymn3Q2iEpycEQkyHmRnO6kMBQ811QTWtVoaCp+UmwPdsYc2BsnTzcgWjg
dQU8urbsGgh3n+2klgN7E4suRZLiG45emt1wcLIKfD61RXNaO/0hB4iRPK12RctpvQf/IO0Hk6aW
s0VmjJnCH5fRJsEX5NJQubcCyBBHlZp3m6nwyouCL/09Y+0/utoB7EdtbkdJD6G9ROxjnK/U/rY3
Idv2PYAQMw7+Szy3d1/qiASPuW9gwW9muowTrY/Kq9Orb2LQTsgkgqdvop2n7CdMUg3bSt5/8BFo
dnA+aC1NfA6xC3S2D3yPl5KORb+/x8hSJCW7X4brx7va8Emigp4lOPcQlOywTVX8xF2k9rYoz+AT
2cq6LSsQjbtwA3+5XUTWuZT9geF4uZ0cdgoNc/ed63QelznQnwyr/U54FbUsEep8rsJnN6eRzm87
jI1clnlI2UGgCCb0mnLDjNn8Eq0pwtY82MGFCtZk3dCNgm/sPrSGu53N4hH04FuVMfxFjw8f/HHI
9smQvhXELRl42RwxcxI15SiACVUkUgnLYPpjMc+tLyCe1LkI4e8zjLuIlESpC04K6Fy/7Vh6kAL8
pe0WcxyOJIiArvNZEawafaZBnWO+gGO4tan7khCxxD8THkoRvHvFiBW5ZGo8Ul6+UuDR+GYMQTQQ
X8yfb2RuaWGPsx0dDA8Wo4uD7bqkVUBlyLR7jdOaGvhqJ339GfXgIqmUADveJ9ckKc5pyLLMHsIK
59ugczq8bdjN9kFK/0FZ6kK4DmYxkbucY5JqOWJWH6G1waUb4TBrTx1kmnWeqT+piYtTL2ePJH32
onKj2xECYY3NwpfATWAjHt3YeZpSlMVBbbwlSd3maYnLoB23WmEZQSMHG71NLfzTMqhp64hfAq/9
9ixLbiaz/nDLVn42U3ycQ5NKMAm0Frxj1+Kmq/PhxYc20IqlL+OqqsrDLJOclWg+J1rD/YgkSdw+
MLT/CEPzERHyGFtUNvSR98PSbDCVpx9oPLuFcXDrQUsriysnMtVP1acvgV98xm6041m8Hfrhs8pz
58we7wYlext/OpH3lkxLPGQYfwBKAtEyJd+06C773nvcAFAbHYhYEPGiXrxSafk7NjpSLuRwHS6H
fMRcakEYobIbf23pfOIxZAhWNVthegY0Yq68BktCl0ZHJVx3yxSfE7Fsd2HItS205ywVEVD0+vZU
+PkVcLlE+4rfCKJmZ+TZ7cBQ7MGcvPAQFB3ZGrqCYpTatZlkR5p9np0lzt5yEW2kZzxVDMXqaPy2
2hE63LvZepjepWTaUHpboL0ub/+jg+94rQTsy7qqwXaO+tPO++1CTwOD3vyWan6VbCnzpLlYOHLp
M8wPLVnfUQwXawJPnh4DzjE8HAlddNWdDVx2GBsaLHsOtLmZRtsauXqNkDu8umWK6ZQ1R5AiShT1
qREh/MKnadN26ArGB/oDBD72YQvjA7uExEEYxGigVgoPXzYzBOnFeChLKId/B2QTXkHWdvTr1sVt
GSfXXuUzouqIY41qpqBH14sQCpESefwlDk50nIX2caZhYZuGPKyZovxx/flUhUr+KpdKKJQrWXnt
e5MJGi91S8pLI3irCp9ywsnA9ZLPKvK6H16coqHbkfGCCYK9cSrEPsO7udJLuIBtTrxRrj7Hi5mA
3RF1P1w6bCQZLsZFCoIgIKsjO3H3yL1vJ5yiTzAfrn+vHMGTFr7Hn6gZ38qSuAu8FeId7CC0iQCO
nzG/mmxSHhON6wbmpmX7zzQFMP8y6Mp27AbqJtTnLC5eCi9td6WskCXZ6DCZ6hjbTKj1cZABmws5
COW0q9JCmTyKMgLtZLWHoRF02znrkhtljbSbbBh5Q+9tvUcq362Tmd2Y2PRwnOrmGYigvZ+MPgNS
04BSxu298YOuPkYzY1kZmD8mSLu/zRAIeSctOmvAZqIZOvs8cfe0zjLrUmTbQOjeWvrgE/fNqgPr
fZjeubMftKehQirDOgyJ96fOQ8AZ86Z1a3xuQciqFf/CWw40Mdph4NmY0ZOM9M3Oa3dj25p6euOe
NExx4xm3bQULU08OeB1jfMsRkhGJyK3UYIS8nM2ktQ5BQTWSpG668CTpRnWXDo7Htp0oI2oLfJAU
M/dqNFaDu8sEWYbWdokARqxlAuczAwuk+oRRlCmBSxjOmOzoFvyE57Jum/A17Yj29xPnGotga1fU
pHfC0EGbUM/SZ+qEKHp3++yjMWmB4vTrHXpNjXQ6YqeL5+ehkG+A6W5TiBM6Hy9dDDbCG6D2R1k9
QSADXuQ40QdtuD1Mh27KP1WDqctoX5GW0cAzzOpcZYcaZ8WcfkyWLC9YcUlF2MANjOCtE9e5l87J
qybWOpCbPaHRXZCTWib9XLZJd4rq3DwVmjsnVh0JrsB0d9SqU0vtWce26LioEpxeQT6HB/q1E6xJ
vJiOzhD/UpAjBc+I3oO3EdSU48TGT7uS/obNB72tARF+FvKJDnfMNTfO5cOp8cWVkKeuqp4pNB3A
3mS+VFjDs5jVgLz5YyP0tzf6rz1OuVXQdNV6LqgVREwdI8I22vyeiAaajfVWq28QPW+lkEw9HOqa
/fgzmUYK8jL+xb6nWBXX0lgW72m5HziuOkn1kAQ4m2iSw9qymOxy7xGPFBl6t38rUPkx7BDxdhiY
I4qqYwteUkrHX5ttdQFJ/JOW4YekbzD9zB2VfJlHxHUgaWNh01Jp95iOGg1YnkXs3SRNhK5p4v1v
M7h5CUIpNEJYtzjPUCcYiXV9eg1ne58qakPSLCEIdiZ0Qnt6CGbbTodjpGbrlHOLYQ5XycmRdbMN
UZLOZetyCBWjvFsw4PDeFpQ8eNE+SGIi/g52F/K9xDhwasRVviHDTAhvNDm8VhTVTqeso3wDzcfa
28PEP8P7YeXRJbNydkwF55x6JjQYViZjYjVs0B1oxREoWSnn4awBK1qqadMYL84wws1rqKSd2ak6
oFg3wWxsp6CZNtBcJWGjal0lQKDjPC8Zk2GtsAP2GP3M65HyAnfhNe6KMylQ/1Er68ATMN33bfY+
YGkaR/GQzYoYLQKWr/SPJsXuoJ0QiT7iv1Opq9Q8LIc5PGMH4GYtZtpGh/I+h1QjpfrHX0Y71mCK
pPnfYP87s+UkcaujVT9SvxnOzcGvyi8SqwpuY8LKE1D2R4zmEjHmDmWvaMOhg7jNEmPt2MQ6ujTh
vwpliXvcOMZxq9aB6r/DJMcjaEaY6JDHGeTG3XZ0BDASJov0UcqTx71ybxsIcAyZ8kvIq4K5E1MP
L7EImj8Yepm1WfF75pfvY0WcDecgOeGZk8NsEZJVrDnJDD1D19gykoSTJQ1MAy/0ZlAFbIseyELg
v+qsVweSssVRwc/duUnvvUdCY64ozK8pWAZ+YTw+yTAU56J1GK/Ys/llvvspFaqtM3ibDifjsclS
uO3R+GaJMxaU8R0iGCSsLu24h/iUKBN9oJ5b7P5+6o0MGwB1V2c79t3jAKueKxOXl1affjcYl399
SE3/vz5Fj2Z9cPxx/68/+9f3+WOFN9dkLOfBAZxXf79CXMq4tB1veTf9+PsnHj0JRzVkVO4h1/sF
1jE/YShllDLEEFAvFxVofpuCwn/7kFM4+G+fLl/9+31JYS88FsByeCXgdtugWaWzn3W3cBxd7L3Q
bNZSFdOLO3IiAJ4/YKW3cLq2I3NYtw4eWKfjo1UQky9cbDvjwksfPhQdSAuq2ln5dvaikvI2Ey0C
g2Mx8x+WE4FIPlqn7xBBnD/zLAA45XI6zTMpOgxS02mqliLAYFi8bmF1cduCFMbA2FGgBjG6AaVC
MIA9XspRqRKkjlQKe4Cag8B5xFL6W3jpdwl9j9NxvTWUsZ8Wo91U49UIwwF+CmPmdaz7+ZKm2bZv
FrNzduehEexs+hi6Bgh2T1WG2faXsRHMRFeBes1E3m9KI0Edk9FnLA6KuTryXGbTNtD9NrPxzt1y
TyvxMkjrXg3R3ZwhEwlSWnRVf5A4weNBkVxqs312QF9k01clGM154nfVAOQVULVE85z5nDInfkTc
B8ix8aNZsEGoIMC0gA4U7lj21OGxs6yRbQS0ss54993xArOYY8Awfna5tTNy5y0PozMk7PbQh96L
5fQrK83ItHk00cF/3vop3awl5hDXx4Qx4IBxUIE64f/WBRB6KhBwLO5iM4selt8kbMsvJpS4EnpO
nypPui0Zc5wyagIqnJY3M13yQZY8VOyvAPqdiD/wZNA/nZTrY8ptcA3ChyNBOEogC1pXC0KPw9RW
x/FnmxEWL6kx2AJhgSr8ocv5jkolV1VoA7DxBa+DHW2KXvyQZK4nNoUbGfGTtbN04aTEOwzlPZnG
+EyIwuHKJPBgZKM4//3AftcpN3XqH5zQqI7N7IuzXD6EIOpO/9sh/rcM/GUSlIF/N33dqen2O8G8
9++V4GH0P3WI79PP+r81iC/f/v8axK1/2mboengOnGVU7/s0gQ+/2+4//mE4/7Q9HPQR5h/qxALL
o7j7vwrELeufVuDY/K0wcm2+9q/+cPefgetbfCmMfNs1bcf9x//vNv9vFfD/qoT/Pxhkr7C3u/Y/
/mGHPuXm/1Yf7gU+eDIv5FexsF85QWjy9e/PG8Z9vt/6v23YaVcbn/UoFQfo5ATuLTzrMKn3qbS8
B0ohLiTrsiNNIizz/EPGdBwTxlgI1vFeOoL7SYZEYCv3yMQuOmPFgfyC9Xv0GJYHJUKMcMziDE3s
aWjDBv8Y3q9qO7A9vWZA25lMZu1Zp4yaIpNivjC6+GKaHnMbWGkAHntjDKRXVItpVMem2DP324ue
ZqCirq9BhC+5COW5zw8lD1bL0IwOU/jcpWu1J5vob9Z+//3N7MRNngd3TNYhFDXEaPbCGaBP0iuH
oIH4CiatPg0zFnCNvYGQisY4A5B+6X41cDGVF/zTxQkjUgvV1v9qCG6iaYCFiJuwJdCCvQMxA8yw
JD7dRHTmzfbSYi7rYkfgqsRnJPRxSBp6zGywsIXdUqHX447I+I7Mb3+0yFNgVwIflbIF0EUBk8G3
TRj88o5AlvawvDPcsTidz7mp712D082BQEUSn3xgHlePqdrgXVP3atm3lp4xPJJsKsZdZrMjTYaq
fBh1VOALL384PgUBgxc/+ku+P8nTWxFNM/nFye+2PLgY/9BLtO5z8dgvrdZ1op8d2e51k1ZPJDHp
/AqQyvCEJnuq07A0kiqz1IGaypbEDscVx2Do49jMVb1MvRnoPqtR1vHJVVHwxCv2I83UI1xNezNo
Zz6kxeL/cKJHH1gB+Bi0ZVP0zIGnJHtqDQBu+OiR7guvXie2iZSW2c1lYNJYeaUP2M3e/71QRK7F
G2t0uSmPoNbbY5TgQ0+wVgXEj9KJfFHRDfOLhRLswzDcQmD0KHlMx4sQOH+w5WqagTPwvGP1ajh5
tDciBc2N3M/574cyxTMZ52BBM7UvYhBwfVzru9kxCTdaDrNpYzyZ1myczKD0nvjHH4aqloA1CYHM
ff3C7xDQ4ibluZPRIw7uaRPixMZ5xLS/V32wg3Ku0ErDd7OkIWpwjfZXjoHLTjYine1nb8Yhpwzj
UlCig0TQfqCrrLErberlcV8NpTiOBRvrIhn0xSlAJU/jpytFf/EZPq9bhlCH6Kkam19GHeb7v7c+
lpB00+m+OhvM3lcRSY3AkgjrbQeodiDBLvysvmDgwUlEX1OOYvr39XCE7597LCIBAlO/fjAXmG/g
dC350gzXRQZpTofF9BCLKj2m8P7/fjYUMO7hhIYby6+wTAtxLAWN1ok7q3NjuDT4MVqB/EbYsEpG
prbOqNkbmM0rAx6M4q7JBLAG+RkyGWhIULB/g/rBG4ki4j0IXlFC0BT8VOotLAV9CtkkXxSWXpA+
FaeaMDzAaMabSXoRWy96mdU5yJuzxiRWTQpuiRrtJyobGNzaVFIwHn1w7AWaNBFxNSr1HeDJo21y
KDB2xxBCkC4JSyjINRUaczW2jGsnb9z4C9soh7nw+gAO+8OTTXmJ3OIchrRVmXXmLaOaHNeKAGEw
+eJe1c4xmeRzHOhpyyHxN0rtCkgJnvs6+ZXDXwvgUh2CuLhERhgBxMQdBPiAkElQwQFsO9KUmYKw
0C4F7xJpoS46uW8tah+B37yVMntBB/uOfKDH0ufdJmCoO/3izPxsDq1bptC8gjWuvkFhvO9gl7t2
5z/L1p8ejIbjDXLAeMo8gsexrBJ4gWUN8cM2D/jnf0djwAauqr9WkcE7LbsepXEKUAtRfkffoQGU
kSOlmMBvJxoZPBcORZi5414WbD6lt65n4oaJVII6AvZxYxAyzqQUB+xe8SUyNAhtlJ+pAVszT/tq
SdSdWhkscdP+KOeGbq3iGOYP0kSBN4eAtMXkW+DdTWO7zNBFMlb7tKAquVTYAtoK/EqBTXmV4s5Z
wU/wlkny4Hd0Jwq5kRWr3jQM4Vam/YacSIcFZuy2GSc38nqSPkpjA+EdsApduUnOfTWTbbaJ1e24
PLHTQZOXTfKceyCKBbehw9GryfkQ1v6mTkxIGvE9rcGXpBwPlkt/bYSkTeORNpsseqeziiraBM40
4w8/4pL05r7Ytqo9zar3DqT0rwzasCGgawXV1u/gbXkkonGI9A9KTS+GoH6+qqgbQFO6WWn70WkC
GwLuG/4Dg5BBtbeajzoC7dL1NwMT8tTO97Kab67t36Jx3JsNTCq+71X6cj/IoN9j+L/gFfgKJx0f
Kh6q5nnK6uhhIvy4sivGkATlMlP8pPvsVM4DYgQIlArKAd0oDtgFyZzPq+ZuLW0YrhTj/IRa89sY
J+AFhXHIM72vhoCO+wlLd2Ph0OjcbhMA5qxJkZNdj7p9D2wTfiElkU5OzreMzD3dxYQ4FbXTZOfL
pP50HIUcl5IhmguOc13am9vWL9igBy2FMu4YYigLd3OZPvEGfOVqYi4zjLe2K2IaDbv72HBhWJ6d
7jNbcNm40B0Ml6s0ABuIlHtWDc9QacSnqsYW1ix5XduS0VrnFOIUjMsMOum3vKnRrqfp7GjJIFsp
L9QXBM5dU6QefgThIdUz+cOPhk1nxK3NKYL6ESK/brDEcIvWPgxi/qx9ClD7ePizZEHRBaN8W9Na
R3R56DBKtOdqxDEcKjIgmMypdbn0uvx2ytxnVVZk8HNUDxVvvF6TPIdI09Pc2AqgKkFiQq/l0sFp
h0Mk5arBOfuZ5PYbqwixXJU8JGnzbARMyIdwb/82zZ52sgRZgcH3z2CgTajQ4SnDgOLjEMIXzS1m
0pa7bgLO97QArCGBfCNnvDp9Pa55J6k+Cn0CkH160kQEVr3p+ZuYpqp95YEqqnEdj2X6ZUoqmSZi
LX4UMeqx/FU3zVcpwBfFi4IAsQEvHqJeZYNon4RJer/29mFRQbPQ1YliIy52vzb5BTjZAy9axVC1
XUpRMKvOn5PVvUx58xqEs8tjgJ6zoOVtb9krsIvhMcSIJw9AEBjl+FBmutgCLfiOEBbAY+uXxGKP
19BC6jnyizGEBxATdRYLViTHHpi7n2/xiBnQD/uPkps+pJrsogf1KXEZ1AaWpIFMDegLDqUwoiEg
tFb4WLRRdJnUtcPRdWFl2Eisxit7GpN9gYw1WrYJK5RAaNPesPK5x0Y1r8iov6TVojS5yUHjDNhX
IqB6KqFhmafxvhzmP15t6oNHwmVlKOfa+1RPRB3OZ1qdSATYzyaegs7Q72M9UI43UIhcvjP6ILAv
3Hhf5Gw14podW0uM2MDux6L8bDrJkcQOP8lLmcJThl7m40PadOyGOWevjBnFMhwJSPDKblRdcVfl
vrkBHcjw0aQZTEGF9Zm8bFNu6eAOOwP1n0EokIdsnWWlPE6u+0zYi/es8+iG4VI1ZzQFp5uvg69O
1Kp+LGk81m+sUkpwK0uJIWD2shem2EfbI+0NSHMUmqRy6J5bR3xMroHe6rGoS3cyNy3BQ6wIMiKY
3bf6ggeZ3e6UvxmdAj3JvMCIQjQ4g3totuKlJiRlykdNkMbekkRB/5Ql+efE0uQZwM26gbCT6+pd
kLbyBGXlsSXYvo1uaHA0nKTzPRuwsvZyZJskfgRx9Bw/UeSKoj0454Y8HjPON8YNGNQH/2lA3gvm
4lfUdKS8y/RzFAy4u26aUKkitaoXmctS2c+B4wpv14wpaLbeQtdQiLvFcWqCH3NVfXY8RNaKF2Qb
GN0BtiXK3ajsQ1ZUJP/Q7MCxzxvmjmtX9QP+WgwhZErITFXyA8n5Q0bEJTEWrTdO1j/ETXuKkULB
gDNS5AEYEFHDf0/jSuO8JHm8rSiXWxkJBhE/Wk8Nezk5BOeS4xRAfaxb4LXWdWt9wfzD0REvrYJ5
x04BlXkKr5HxzEaQC3QK3kAUv2dc+RMPVFZaZGRj2eoPlXjg9pi3OYliJyqOPtCCfaOnW+BKRi8A
egPI4hyMLRoiQSMRSMprHLMk+X5ayr5bdnHvT56VvSacQOkpe2Mru54lvqQCMuVKoFdbSu9db75Y
1aWZ2zPNjN0Wav6vElOZ8MWPnujs1ajVZ0o130ZFkKXLgecWjMOCiuJsPOcDhGLLoGzOgxuJPW7v
QPEioZJ90vw7n1kXYi3A9vGgyHg8lsD2O+fNHP1bnQ4cgejhWzPpcwmoAQsZvDezI7gxGKDoy03v
LiNAGBi9g8EY7Ewsjcfecvt9lmjCaMWozp4Npcw1d9JNAhhtKQ8GIllbPwn4Dxro3KWGiMGd3chH
oprU0HfltU774d6X5qenBJwTfwBAOJG4nFgc48DkjRJ/GsfmWM+YNOA17NnErKyRwhWVsdQHprfB
nzyfOz08icBj/wmwNk6BIrBzw5ovscVAWQMRuykAj+x9LKpRMCKwVRlMpaA92CNUq0kEv5A7ssVO
B/7bL15N3/3QvXVvVHGpbWAd0xTue3z0EDlWUZXTH0Lu1GtslB/niZm+2PjHoOGdiWD3wYkB8E1Y
2oex1XsNO37fe8cLzUiRDgOKKGyT1R7BkucmpcxmypZyWAZ6sTbZ9+BwXdexfzCFFe9sozvpzLRX
M6Urqax3MFkIfjVU0IVz9JpZw4vdR+zFMDwVAX70JF6eDkDpXmv2IAFW5dWkhl+6m2PcyqRLy/7a
N85XbpER9trmIFvznobendf11BkQIIteAjmUs7nzuTmVHXxHlfPhmT5kDDyQ3KHXsaNnuJzRsat6
T1QAa4QC8o6p6W4tjcRlll8dlxtRe+7rpF9zbZKe5OjeWtXPuNA/TepQRYLRkGzIzzRrNhCyr2as
vANJXadnK4D5lc6n+EvbOHHKKMo24FhrBgvdNVHJO2ewg2kyITWR2ryw+zkV6cnu5xPzbXPfDe6r
osOzndv0WuHZtCQlVk07cPqkmi4ZsXwPlfkVlRi8XeOcUH+51UyoNpYnHwyuR/xD35ker1bGMyy1
vXudye+EATxpjJgwW/0D39MTaPFgDj8SawIkn+jfeWdRY0VDeKjoo+IRjDc7YVhl/nSzXyJ2dk04
3dMeY5bo0jcrLVtu6NzaJtMLGUn6fGqHXh+AO4meP2hie89MT2ziMDn5bSOPpQH7Zph+WcK/5p19
d93khVav3aCr46RpyCNhruh6XFv49Ijv5VtnaWiySIRYFbnzKaSCdCFHGQ53m4q8RwsCApTWppso
NcPYfKTz4lwnSX42Bzzw7LUIKOPmF9SezV8SmhVIFW7PlMECAtIqp+q1JKEHwR7CMxZD/scSfS4R
J+EW8c6kyc4jwrDykbaopmE9ceMGpFflba0D8TfAehllzX7x3vvm3RorjvWuteI0SH23GS6WCa7p
VH7ZhvswFdOtnLyN26g9fcU3CpjI0Mq+JI/F8H95XrsmDvK2bXbJHOxMh+YQf8S/j2+iQtBINfA4
+6nggboA0+dFCHUdva2v9iT8I4DVdxqOGPyXIbZQMzsbyxzGQrYPcxpGer/fTD7nFmYKFRxCcD6Y
tQq9mWrmKmREsYFrHqGTfUoyNNK5rJ8FU87UGVGVo+w7kWSclu6GORCvNaFpvxkYgbX2raSTdYya
eod85xxaVP84SrcZpllKNtWTM7CjMR0HkFjRjOtutDeZk8MBewZJTh9SwoQG/yuuhpEcQqK2TD+e
QeFfl1vDJZm1jVkNDKP7YAdJ2ysFsCBbbCyCxGgFSO/pJ7iLg5pJ+bSCE1Uape9hKqlZhDDucpFB
s0T44io4B0H63jm6Omu32Fiqd7DNu+c6mDIqSu31MATo6ISppUTo7+SBn90z2mBehm2xNl8hMXBo
TZ1fdHJ9Gh2JZZhN3KvGnxgAcmu0+1JboHfTRy9X+yadmdFYOEinvHyq4/BHNaCNWuF9zuVXYybp
wbJIdbtwoJPxRfTUyoRDBqqkrr6VMA+ofB9mMzCireqjWUPHdy65XXKrp9FbXgcf8+Dh7FMkHVXB
nRn3UJv9kqFqAWZdZ0cN+9sls5qxsuzG8dyHg8/KwnqNLsv4eoKn6mtBc0a87HhyIElsltwYKUaP
zOQoD9imAPY5o7LbXVblmiYGA+wnJTW5sa/S8YjT9yWDr7xKKnZyDT9R5w51bcb4ZZZ9tsGB/Zug
FDNbo/6wcoNcEQfUVUMvUA3M+ihGhYrvEUeVXfMa8cB0vV05iLv2C2tjdBGVI+PdJFu5ahcZPfKQ
tSA2jzwh6Ut24gG0yHiqRuujjezXyeSw6TreB5Pj99ociaxzNdchPMyUifXMdZqP1cEqXueWKriw
RI0mYeCx0RXUxBvOrvDlU8pzPo40Qzl5C7DnPIrwO8gg6+iYWthabGu2xOsC2+LEOG9NwSaNNIYu
dyFEQdR8OpU7g0NWGNlvYQwXag7iO+0wtt9cuyh6c0wLxEgdgIIZzvo/2TuP7biBNEu/Sp/eowY+
gEVv0vtMMuk3OCRFIhDw3jx9f1B1zdSyH2A2FKVDSWQmEPjNvd/NunFHtbOEoWEfgvlDlcKsAna4
CnMi9Xxj9mGC/M7B0OFEQjOkQ/7FFxQdGuoiRpXQutueGM5O2xJoOa76gYVrbcmXitSRQwJoPYw4
WG1R9uiu1WPU8+QzXcvekDu1rOL6N9ONdUDKuUjJQzYQMIwhcylfc98iywM3ald/EKVtGuWkB9Sc
d89yicPoSigpgMV2mm4w7B6VXNJeGFkstxbt38JiHUBFxbkbD1RJJcqHZnxkhs862jE4XBMI/L1s
CGGS9jYuhuPYbxmNnRwJNTr3PpmV33Wb8sWhfarqP04D9VoL+REdgwY+lNWNMLpDK3wDPJ2xJtDg
IhSzznhEAZPCTcLnX7HQsN4sr7r3NuBTs1mPPYcz/CSIl/0+S4tnG2WqVjs3X7gnPW22GMc+63zS
8BAXy4w+Gai6TfHYU5T0im6P8pMu13iRVfsOUToFAGqSWx6cZJlg4kgEWbIyRiDFPLUtPOQfgGyM
1niIeaG6pPbWrMg3NLr92szfXMPDtVMdGiJtbZ5rG6lS/Omd/BYIIbeNL2BGsNAJ6mEER5QjLGNM
N9l+unIEvYRRqnIluTCYlry3pYYFs1gI1qmY2/OlVRgfhuTwsB0mpvGAdq2xkFp6XLVwLcqqZFTW
5g5T2vxDErKyRdfzUopfm6yxFRuUfOmEjISdRvZHrfXuwVR+W+2YHvGuaGAWwmCZas4WHtSlRXps
J4Rc6N56RsqBvYPuYE9H2+Mo9upp3xqMt5HG09YTvzLn7URI25AnMEOzmOEyuqWHW5tt9REnkA3Q
NZTJyLlTDx9m1u91nSM5gQmd98fWs24TTlsKne7qoXHTileX7ClB7sLaLxERZoOcO4MQL59MqF5C
gkbxuKPc4wU0iuraZQdlVMMhMXe2BsKRM/U1xLyMuBiQqnTtbYauZ2G3KO+qAeCEhRd1qtXBjPtH
CjPsNLr1kFfyh0JrBovDMcKtCFLFWEwTGSmuleAjc/VdP1jfhtIBxprNKoihMJQKAbzTpt4u6wDk
54xykl4hkfRIaqSbC3eGC2bOabdDNx0ES45jW2c/GF56FJI8xQORV6sJZuIesqHBJCD/ZddH7Jou
9gUdCNhCJ1on4mnE7bVHAbHHvXYynbRbR4JaKc2C58LOmk0RqfbQ0t4ecp/Dpy/Ur8/3vIALfNJz
qG5OzQQ7wRbmyWTlTg/RUvjEUEZd+GPqiLKzOPPXXdGVJ811Oo6j7KO2mLeMcYvWg60eTpg24IgR
33VPFMWcoYFS23k1uOigrDjnyi5KqsWxPOSivmbj+DKG46cxLC29aRHk4h2A8fJV5zAVy8Q3V2mX
PdUN4Tv43hYIpvUtXwNFU0hSeftsVY1Oc1O2fbONEFA9fp5NQhKk4N7fo698TblKcKqQB9llM3O2
aA5VzNhFBoyAipG2uK34lx0tfUvqjByPNikPnuMh/IPMuMA4iXujinv0NzOBsTtmwUjqreSkY3lh
N1N9UD6BgqbTewer7E+NGz60UvE/JO45Vk1/qANswbaZtvAdzPwQnv7+6VBYlw4b564jl+jUZDdH
KRgRiQ9lu4ZNGsMkC/GtqNZHpJq3bOOqT/xaG7wUQPHjBF/6QFWMhqYiNZbGp9cPdh/c7CyfNsDe
qLYEfhK9YgfrFuba05k2lrZilcoWFhufDsFEipe2KN/hK2kgMD3j8PeDk2xrEXRrMqSfoMEey0B7
bViy41wJ4RzUl0zJZisDfNw4xoe1cigdkJ5tisScE1IRBRoE3mwJgLqFQWpt6Z+uuQ+wPE82jKHD
VTbZ0SzrrjBKEqiaM3/wPMaEvca7NNnlaySVtSWnCkcYyKyp5fhPN5YsP9PSt+gV5I/EnlUH+msj
CCSVjbq3xAauxsGC56+Y9NeZfO7wogJtL9/TKn23bRrowpD6wcTqGrH49XPWX5YRV1vDqFY0AU+s
Dxn1GgrzY7giOLZbwkFQK4/4grx12dHBxNtgG1/l/QSNfFARWp7HpI1B8iKyXbasZrZIk1heKKBv
qt1YCO2uZNoXJNMlB+ViyvKN+NMG42GBi+cbankI6NppVtc1imZ7CMHRWPMgS3rfqM4hWKXJu+pH
FjNh8ebF+IbdzqbXl8G614dzNJMR8sElfSfZaVWyS7z4ZQqBlouKsahDbW638RsADPr3mU1SEo+9
oqJ2YTPRoIXBE+uT+jBWLhHI5nuKxJSmAXjM4KYwMln6sqIp6hWUVlguFPe9/wvdpdjIoGN6TKTH
UkMuiN1xYjmvdTesq5CnOuIDZa+PO9sqvppRB44orCea7GLlgyZ0K/NPgNJ9Z8PZc1omsFg3rEWC
+aC1US+6xjlwzS/THadF5RHAHTApt+Jdb3XTilvsNbJHeekl2QBpF4+wA5BeaXfMjTvHG/VNF/Js
K1z88giIe8/CLpMWxpqXGANtRPnR9t02KnBNuZlYjcRvJiw6l9IDIz0N2OgsoBkenDBTeI8dV9Wk
OX+w3Z9HgnFdN/O2U0y3GbtiH4K23qpi3GheG28roMSkoL9HomFmC2iwZkjQ9EN/bBILhgFjLMKU
CIZSWrwaCu2Ys9xE4ECQjpFQC7YSZ7LeRcZzbthLJ35pYzfZs3CniZwq5xJ57cbIgkd30guc5kHH
vmnCqVaCrODFMNzuIl3rKwqSF8fLP61OmCis5asYD8XU+zv4kt5GUvgRdrxNG8YyyTwiqNqv2LHh
U7LMXxhVke6ijhFwD9R+cCQX12Oi6+OlQ/cq8uBIcAbIAkQgOPTrJUg2htQgoCHjOQyZjAg5HRV5
INDKuIIriORCAtkIbwqzXVKV3RG9zm5Q4AaAA/wpdTvcmtjwFn0nnwWD5luK9QUaDtTW0C6pFJv6
NQjA7xX1X5F8KvYN3koy3w5uxUPfJ5HE65DHaARRU/dRnkQeba5toa614ujLsOs/VQRovjNoKqbB
Pnr4F0g57M6FDqKhbUr0uWDPJhi6g0QtZBHmpImSvll7qVIneNA5J/FmT0fVozBQZbMVJTyfokuW
XKoAPY2cH8Jj7ZGCnQ++UyjA3lAxXmx44NrccujRwQ/iTeLYFsaz4XcbpRg1e10L8JA91KqtgeWx
hAd/q70Jb2S0XO/jDMFflbCmjoyS0UyxQYCdL2v23nNZxJvzUs6QDE3p2GNxZ27hVSztqdNXIV36
svLZoxATwn1ttZfU5pqBy3hMKow/UjIRHDG+cIAi/S1XKZs9k20/ulGxdkvzNk/NjbEiQJqGiakK
/15PyIsTMZuYHbiunhAFJbU/lQloUiDtdDJlsQBg0hpkQDR759GuBd13A0GFL+I67yQJyQVdLceF
8EuEnfof3SVHzfcEIgT6ZdyBPLBKsCRSQ5djbKBsfQxSHihD3zvT/lbzmKRUNqRgO4YGYdRvSoVw
M7TiaLriQ3SNOuoI+DFVMdqwdIVRzSJlcXBBFYCUOQxKMCQcZniP9BHBg+ic4hscI5SkYffo9dyX
GUhNnYpoCWPVo4HFE5ZrZzKzUp5PxY9WVRzL+FY9L2Yq3DH01u+9xR3vMkFeuFn+Hc1uZCXD706X
14bs7oREiIWdqW4188JRmBhZsekROfKf4cMAEWeFqb9CzrbNa0fyvabrMSqqzegy7LE65FONXYXr
bB4GxRFDwvlDVtSCuF75ktHQhlQ2SaUdVZSljIEBFs3QDb0UzbnCZkmDeh51Yp0MLRtXVTvsJwq2
8zBM4abpcyyR7I/JgIUXAEdgrZXlesrD7lQnWoslGPKNW/zKMpgOIda4SOk+6dNEdjgaa5t4ah9c
PbbgOXiPSRPiA53am+ZDYmnqGmQ90yQeU+CGs8dKtPBdEiKucJXmLzF5VyfXR0vGgA4CktMQYUoE
plUbe5cX16jgCcNomVDuLYu2STCM99+6ArU/ej+u3TcLc0b/KPWHITx5gNijb1lDog1n1i027K2J
8c8eeMB5MQPiurwGKWpiknpYJxUM5uKPQRuezSYJWMWxytOU9uMEjbqphOpwKsoN4iSQHr/jDJSB
jHsJ++yo2og7d94HR4CsyBYp28dxHjHXPv5qjTieY9Tq/a5quzWRawCYyIRgg5MthTTpRwzkeS7Z
b30U6jRm5OMBouL8cgxeHD8/5ci31xk3NpJ9cOGWF+w6dCkrVRU/xCI+ZREHuB+wERBw7GjLC9RW
bN1T+8S9gXsupzZHHn+t2KJNxSxijLjwgCW/kpftPOAlOPDz4y9Gp7zUiuEBoS5PPoSPzOKA/yOF
tugdpoSXKmKi4HfWE4yOdmeVzU7YzmfnJdoR6AvYlvkzx+5Yzul2+kVSTLBHylW01GnmeI/tBDdI
9duhtTiYGvuCQTQsZ1vW/7pOA23qsQdqpHhz6g4/KyC8bZgqwpsMB0/AALpJ9dNFbwWr24Y+Jc7Z
BkneEjZF5HL2YgGzpQVLw6YmtIefITAhf+U83n3LeGQygG0CoxflvGvfuzoBZtBHhykeyI2HoIlX
jcCmuGSrTkE+NLG/0YEuXDGIMqEctkkj2CeAKhgbFFVWULSvTqcjRs/JaRaoG3Y6IYIbtH2wGH4D
XXxPucqPtrJuCDbkcdQw+jhFZL1RdI5rHk/tLhx0802KcYuFpnty4tpBISa+cV3M2/h4T+NT7AOy
d2bfrT3m97R19Hs8b8fs+fu6Sb1r8dnmL9rABAHY226oxYvIQx6Ck3EyLUZU2sZ3XWsbt123MZNA
HL37YDO4FQOeSgE4RjSlRn4HWZK5BnEoQKdWxvIL6vet19NznbsPPlujdeiZ/MfKu9JKh8dWDOFR
pZ25iBHgrrHplluvakd0AkF6lXaeXvH0pFfTY5SF2OlOmtP//JExZQESHFgc2QD5vHOZ/Tt2tawL
64AvE7aEk6/HLv7DOppp2ziLs/SWCqUc3YOEj7cgWFJf2xXhNDR1B/REKERm3GhvueAefZRNs+Mr
bsyHHvzIs2po47o+8jdBlEi2m7EL+iK8kuBUHGgPWgb3M9Od2QCWEGgc/oBhyRFExyDopTFDkuTk
EU6TIG52ZQOW360B2aPbuaG479aGDWOjH91N7cCbJPaGfKbAvAhOS4KHki0SSXVWXvOZxR0JuRwC
UVMITFfkscv6N63M8ijVuc8ZPaK7lite/OFoxjUiIJAJ9QSbM9RVdUgdghrN2SDmWS9WuQtaztHS
Nkv8edGWhEI0cuZYrRU7dJDuRri3CXY4DxgFz7XvgvFCG8QabTVoFtMd0RPOnMX3Jj46DRNdnLFY
dHOWGKqGvMZR1/mKhK/YegcgstNMuUdTjW8R+UPMOuhA1k1deK+GH70qRQubcz0NGawCint9RRYC
+fVxPByERbYmChZrU8wQEuwhSTS8MwteFiX+lXrkPpU8CpjFeMQV0H0bsUbp0peHzC+RHXnFOky0
zzjf+wPtCLlV+brSh3o3+sNn1rdfKB6B7UsJuyN8030Sa5Cp9wctmXtzpz3DV2rP2uBV5NvoyZIn
0owsKbehHNBmCQH5KrSdNYPNEFzEAKd6a40RRuPQ+60QuIzoYCHqKRQ5vXXJBDCkGglv0IFtY2hD
r6sjEv3QAjB7Ja7gWBT8nAn9msQgunaxmBkgWnlLpj2+GhexDxkeXOxj9OzrZIGw9jwGxD2CHKSy
b3m/2pJCeDYzZVjsoyZFtgyIsyORF9ri0Q0Y//WDeQtmw6CobbwVUX8PJYdzu3KRHC7GqMYKG5y1
KCcGazRvuRZfw9BfuRadNzgslGoeXqsOb2ab7KuuAeJbrfGYspY+27J98IuYyBtStiouLv8xIoUB
QGXEUK6tjmHVkXdqnv72lSjn7gMrP8zQj6q3znbWSopQxmcWghU328FkPiOvxAnUww6RFQiztGKt
SZBgmZorI8/NpVHKxzJnsayj82XouQL6fc5N73NkIrcEZoPwo30ZQvXmkOwJkTN1oVGg5j7UbvIl
umhNab/My9nAnzSAYhSTKzxXFKbcSzpbC24PBtDFT0PMFLO1duE6hOVYSfLCUiLclignVAvLuGmn
k++X94QUe2QazVGUQUn8GemQA8dlZ6LUxVi2LPLXPGSbrhqwE22lERGM8GPNah/aM/N+ChTXnd3T
8dIP1W4K+7eu7NpN7szQOCclNctuIXFp2H1hbE9Tsy3bbQ/v8IpSlUOpNHiGKzkx/XI8RLT9SWUD
D+x0aC5/PwgM4/vcsl4cHqj//KO0hRsz4UdD5ZmLM0m3w9EPzdXf39WwV85/P5MzSezvZ7aPxg4x
MjOdkYG9U+SAUJVmi1UaZ9BtPMDoIrAuiR2iJO+4PrESXWDGDhvMqazC59/+vw9R2VzsyAwPflzq
EH/bcSOJK7/YXs2ukBzydd861vnvhw71u0gYaRNyK9ZO5YiHwJjUzeFMd6PpUeNQfODpZu4mM9CW
DZ5YHj0cScpC0svALVWEMBKQZJ9V0zEBVK95P1YP9UhmCAjwfefpRBzKb6gG2Q3Z8DqK5dqJQu88
+UPxLtv4qZyg28GhwyOiuda+I0A1Mvv66pr27v97jf43XiNTYMH5P/8y9aw+m8//+Pn79y6fKR6l
c541PzM8MP93g9Lfv/RPy5Gp/8PyDN3X0bwaeI/EvxxHhvcPGwuSo+uCNZRuW//Xb2Rb/3Bs3RU+
5Z3LJ6bzn/9RA4OR//WftvEPz8Y6DrnXMixb4B/617f2v/AbGcLkf/k3v5EwDVSQDP2Fb/OdCNPF
KvXvfqOAeX0SGSQa4eS+azXx2Uwl9Aw7of7a0ROawj0bpFS7gfuSsVLzZPEATXgJZjkyPQgpbnEu
rYjVu6lfCwfIjSr1HN0+vF49e9aLcuvMFn5AwTsmrAQ9ts9erMFK70h8T7To1ZMQ5W025yEimwYt
Ok23LHCYZGAbkYWRiXxvjQ5mVGlgovd1NiRaf8zZj5Uz9NKlcJDsyGWq3hhaMNJkhgDf8+Zmw0NX
pz++jy+4Dyb4Mbp/iqecDjrKt5GbfwJPgdREww905CAGOgnHL0gu8vL3rH4fohgOHwMqs0YKnUXB
wQvR85ex9x4E7add1ce4q94Isr+Te0Rz/x5KQp/IRqL66kqWsiDHvVR17zJ0cCbSL4RlF52Ui2ug
BnKBTjV9DZsseNHLgJIta4erIQdnU6ZNzZZOFDsAjPfRIJ61qJ9kFH9oVfaMhg9KQvXOtN1dtpre
ruyeF9O14fmWT/aI+bJ1KJn8CWhQrYwHe2QHPSCNRmhEi1nX6poQTq771j5oGYcwvJJryViBtQIL
WfRM08LsvHcaBkBAPhFPBcPjibrN/WJpMqzQ0ltQVYAJ54yf0bXGcBNqSp/oUeOrjI72dnBqvMxQ
DaJJF4wx8nFBBqsxeNoyHYNH3DKfUUPR4NRn1tWSzodyYQ5o8NMBcxSA34AH0KoJkm85vbpYzgFc
3qIY8bbXs/8kVPkPUv0j7mVyahJniyys3ZhRhEmAB9Leyq+KZRHSzh9wWOmakuV1qJszVpRNnTJU
MSWkSGt6893sENqEBIzJa6rYKvfEweRhHO6l/etg7zx4UJE5xIkapLMP9aTZsKn4FJDtka9gEQBK
U5NcorvNn8Kwrn5TkzxCrKDtB386N63woyLD1OPmmRwr+KE5Si4ogiv8H29TDQlHDk85TEnhwq8b
yleQSDtPT3dynM4Y3j4tprCEQDy7dnFG31QeLJUrjCv6bn4EtzC8KcZMQtIsqppqb07h1Uq6kRGf
8d1h0RmM7F1zRblIignKTN9vwjo8Vw12nBJ6kIl8L4XdZ7tnOCFkytXoIcNaAPDCIjJ/M7NHtpDq
QCQLU6cCa0eWCQwi7ocuzVsV82pGNvjcpvC+eq5/ihDzVSG7qOpkJh0ejXjTQyUZWDPjJSG6GjIt
srvhx7MpPgmeL71TUKIw9CUpZXl7pOg2qunBhDfmc+8MqflqAdFAAfFemdovbTJ0W/Q0A0SKru6f
lQCLrSOaVz1xqHFpMJ5wb4ab45vDfbWoY/dPPH7DSEFj2dR3Le0uOCPu8ciPYU6fRsdLNQ53u8lA
CbXNwU6QG0avvHjw85ZNWQEoTrq9MYgvSo51kmWfKUl1+A3NT0BDyQoogIEnh1yzHkwcHCJjZsrH
Ptc4hvaDk+T8dPW1G8Srmx91Pz+nLXTqkv5POzhsNQjw3DQiO1AWrUWO7amnKXb9reeHFxiM2Cy2
rKKh/djrMgyJIK0AFCgoi+FaA9rhdGipmXZqHgUZQu6GwWLsE/JMUmJxYymxqlX4HBGMhB4ezxwA
PS1YIonZY3KncpBL8yXwgg3l2Ynbeict/TBMME75mwYIWLKvaBOclVPhiRvVtp+io2s8KLziNqPb
RruiX3GteWu1i+GgwRpa8f/bmGhU8Tbo2WGU+g3g4hbZv8nKiaFGdGlDm2p5WmWRf8gDb9fp5lWH
rOUNu0CNhz7Lj6pzN5B+d3bB+UaoV0MVNL8mLXLfkImtYDheUFO2fU2jRjK7gZyNf07Me7cWW4BB
lQ3KjFPCvsLgOLaac0ompg4ZVrc0Pfvdb4AfyUXZEiOjxF41ho/c5ivl9LvWzJFkkwNniX1ij4uc
w0x0BP9ALc30XUXvOAfDe0W4gaf399UKvGGfQvWZf+00SbxVf9HCdVNTQOtHTHMLPQyfdXADKVsi
LYu2g0sLUtTbkJwkT732mTrFZb+ZX1eFRHpA6jW/ziO71gGnLd6Blcfig9EaXp1qbUqsm2IXdGIH
nP3qoszAp2geS70BXV58yzkmTsT5TYnwIjODTYa/hYawNrQ/6LR6NziXTk9OuJacw/hNTzB+VtW5
5CQyeUB6Dru9PG+fc5LMrB5rSNJ8zL/H4vqWuOONues1cK3XAjYY78rSqWi7mvTcDOnNHuJbrIeP
DfTZCui5X7NY8bEfu5cQDtnk0kP7qHaL8Vlk/qUwrYNP8wAN6FYhc01h7mI2uA1D9zx64VPMIZpY
wypvgHaWwbsZ8XVT96wJ82ZM8hTCP6rd/DyFwLFihcwamX5kvOpGQAzJV+VyiTX6lg3QRzMmX37Q
oJUdVqERPiCVNNVblmkPgNeF6B5b1zgidl+O1vBo8W/Qxd2tMl3WsXZxvhlgrqe23iK6XBqGflDg
YAsiqyyDACP7IfOZZTDmYTvCyBswDNq5cuo3Vuif3KQ/j+nBxuRJUMRjZwFKwz6wqcgYs5Otxxg9
K6IHVfiHSXWPU2hziIYvfpjh2ulRKahNYDBGivNjWiG6AGXSyQ1Ep6s+ZT86AXLxI9jSC/LyvVsS
E2iz8m0uUdF8aoC2TNt9r+oYQUWk31L9TRarJm6OpUbgK3ur0FnlZ7woBx7Vj6kYXkcUWPM94zL0
dXP7J+CySxmSz2FGpTXspmo64nyLrHuD0KRmDeoJ8ysph99+IL4YjWNRTC+ikq+xnxxSu/3AQ3ob
0oUfamDFM0KHY7YdjoU3sj7hm1iw+VrKftyKGrIvPim71FZVV1/UpL8hsIn8T7PZNtM5MDlhwzny
aga27POyX5e8KA0JpsQRnit9YmvkoZtC6udgKwlTtAEiO7eCyxrt3HWw2xdWVxL16fAbJ8FHiWHO
6jZ4RT3jOMhxpsktRru915p6CPXprZiCfW+ymKGA2WO02vVyVyXjsmW1h0Eb64351EC8ieZ7Luhg
Q7hQhxY8HCe7hZ9PJmzpWezMNQKJbazTFdWAlcKB0UT8VRbPPZBr3M8H1+2vHOMTEC3ToexgJzrL
70Pp78K6uBJRvq6LGkXBow1vta8NYlzbZ4wlj1Eb31iN7xSTm5CcKBvGnl4bR+x1RwxtF9Sel5G1
EZvevdZganVPaTQ8Swxgns3bzfShdu48AJ+TWnvO3e7ZHrgpsobT5beW2r0HGTYm2q6S5Cso8cwB
ck9Cqm0x7N0CVrQZ3NXk3aU/vpqeurVmsrHltA9MSjYFH7Ln7JjsZTyGF1bY+KvqrFoXxTfNir5n
1fjZR5SQDoyQ2d1ByRFvjfrJDBhipFDtsGfmyyqUpwTcHVawh8oeQfa14pSqmOnTQ9/u4lz+kSOG
2XwU7pLtDzH0sY3lk8dwTbYTmt/FQJbksbGgy7CIqpA+zd8kvvVzoMP8CZ0HPeCr8tydQ7AmQjKK
x8GpCLaQJu4CA+mYNNDRFkBfIo0NXIUWxI8mQhxL8zD61DoEhhxcPDYxqyZyvIiPl+RkhzUTS61C
Xec3A8j98jR0CeoOF28E57nYVCPQPKckhjTuTxkce3xh5MhbhWWsdC6lKouXwEZPQeCcjDxChNl3
oMucK0zxd4QJj3WKXd9RgL/M6nkYiS6nBfXBUVprGMjB0tGTne30z0y1zim8w22TpZcsZ2moJtfD
jal2ORPsIoXlntfsObSgwhhCl2VFF6Z/xcazk3RjG9UxQxOKBaRYd4IHMpYHcuKZttFUdJ+BW24i
ixpdd6lzmpI1vQ8hW4LYK2I4zaa+1rP6Gxbj1uoIWgXNCXyAm1V27XvFuoMkBJSGPm+zYvm383I0
2UiFP/0+oazwmQ+3nofoaSnT2oIKPiJIzFhoiHwzCFbrUctAc+JuS75MKzKxFOkw09qCm5E4rvJF
Bdav0UlA9zoBN2SsmJ4PCH8Wb6SOuE0ihmGjTcmGZWB6ipswI6CywgvocUqRrj2tcqxqy6b5xVIJ
clOW07X3Qd7xk+D37oSxLYpBbpjSkmbnzoFxfb1XSF921YBEkqYk2vUweDemMaKmJFaS5Cr63LS0
/87kIfhwhlZDYV5t3DwF7s+1CFLqGYHHfiI+yM47f60Q9hxLy8Q87jIU5GdFZFmu9bLrT5Hx6BZl
/JzXivrZHVhdTTXATQSGG4B28WYELbASZaSA3bRIhrIRbJHC2ZT6XxqCe+B57k9Qt8eEKdiBiA9M
lqnlcamrgq6Ta1HDP8kEDFhEgrQHxfz4kIskgEmOojIJwaPjfUVFyWKIKOINeSxkvnDb4IlOTqxd
+rWVx39CQohXzuxhMKZmH49euWvZrJVmPC0c48FP2R/icMNw4vv0SygJujh8njqmCRZQtrSHRAGq
ZSZrQDnxGpJyfb3Z6m5IRobhWzcl5VJaWrRrkI3sg2ofmxNdFQdQ6l/jgViGKe0QSLtZjSpgi7ac
oV8KrRsJzGdL3je+vn4heJzy3hPuVXbFmbryl1gbIzCKRedF3SukiBe3sH46qAOftkSDFPh7DB6z
zaCtryqgQQVxG27EkDunPo7GbeJHP5yp45V3I6P18Tdlu3db5R0qEikPVVX/z2cFcMq9YWRUgB4T
4wn8HVre7j7a9aJpwVdnKg8YBTINQKszHtMxu1mWJOQoH1LcA8xVglB2L05WbbBPssPO0fbKOu7u
Krm5EJD2XMeAAKz8q0hS5y78iwOFtSRJYOG68TeAgfwlrAd4KRWCdGs4dPDhF+GoO49RjtvBS0P9
GvtEtyF7KxeF76hHJloTQ3RUY4BrT7XM1Wps9e9wwiGrKYoPfLk7snZwb0qFQR317TK27c2UIw92
DRStdFyIvdJgT2IHkUJZ+Tb4drpTYfmsRW3x4Jk/k5i0B/5plkScGbtm6DGZBnQ2rsUKJM4eSdns
wfBvEyEJTkr8dxg8L1YzDD8lcKm6m15cS+1HjKyuC0Sw89m3OX1wyOaYestE5uB7VAJElxLD5vJw
gL1Dlb4t9eRDFukPtQ4i+/SjTpOXwo4O3N5YpKZtbjb1MvYNUDek/1bMi+vkTDrLeZQVkGg8Woj5
yf4WrJ7QyBK4iv32qdZGfwm+YZOCqKE2QlZDkkO5wLm8y9mLxXApHPa/dAzIZMZs6xTaNxEKB/BW
j76qf4wJHZKO0WIZt8mKHOieUzBkoF+hL110AeZ7a4K2UlNyEnyUjkSNcNdMHCnoubxNP/k796Ps
vU2SR7/gnz+8wXqtpzO7fiKG//hJ9KcqqjceHDOOYs/6d19WyT0ZdvBHP8YA1ZDBMAlPMvsEdIAM
40MY3QOcmuwkp+QUKpD8Tt4/4VFAv9To4ACINeiM8ZwO6VfqmFvTmdZRDmGTPheaTHRmGLUOwNXo
jv4K9ybR1G/lWRckPEurBw6TtX9aW511lUHiMMjtDcJHThMAOMlHqAYw8TW+gZCZiF/J3z5hu8pD
9SESwdP8qwVPtm3CxyR5sPPoy7Uo36h7zhUmu0VTGvoi4x5fkjFwCURyqqHijjSlGIeGcZPSezo6
s87iqyj4KpFVbykmHqN67vXs1LTiiUHM3dfEpkfXgbDh7DnXtOeu8RVKZkK4fwOPrlmp77y3t4kL
GNuephdnbLiz5+zoPPlI8mZnQkMypMMwlaXHOqzklzk5+6imEWbP+xGi9c0982JMfBcYOhLEw+O6
YqOQ6ix8fP05KRnsYEBZs5/lZ0qTOUamw/zmKdQqcBZFJBEgA4oIhzFeW1MFrKIstxU29UA3qIpt
sJCtv+/06C4jgSlRrsoKwXDFm9FHIBtV8mUlyD35SYWf3eKouldEZ/cJNKLQ/2OM7jsIUAKOiUlo
BXr2iEGn6T0NlXboeKnakrvDy92NyBnt5d0XEKljl9o7ZXQPXQbJiWvON3duqa1ZtkpAIemJEcE3
hOA5pkZ+9b2zTszxV/AVXc9rkznuJqpZORmgz/ncI5ox9SDkXPHrb2ADZtV/s3dmy40jaZZ+ItQA
7nA4MDbWF1xFUiJF7YobmKSQsO87nn4+ZOaYVZZ193RfzN2UlZWVIhVKigTg7uc/5zvO1cQKMRc4
HkLQKqtI4fbMck5y7sfGbYa72V21EW75tmSn2MUPQ8i43YP24XR3eSevWD7PbV4fE6bBNZBX+ipB
b/FacxGcCRqBfkmuiStvqD/cetmT5H52iS53MPVcXmhu+0f4ORgngWm1ilcN0ROEAcRJIw2eYnCS
xXBXudrAZKvg14007VnhDXySHjKqs2aweGhyrtSUp6Qc9MZMXtuFRG2nyN3jhUjaW4AnYZMb2WNR
yGtS2Gxm20Xrd73HLuDNWXrDKAXTT3XM4WRM8fh6lXMzWTAyANuP4HxQXJxDguXgDnCh4Y6fegEj
tPR2lyV/JyrBtff2V+DoXTnztjMgryYic3Z+K61h1fo1g3+L98qpNkaUtCsu05spFKhCozrXZfs2
NckP8SVqbmX+Mpp0zw7j/g/e0nGwkh+hO9Ku/V3FG0+Z0o9swR1Ix9uYfozPkpc8dTxnYAVXZm0z
ZvuGn7Qg5PN77YafzWdWmEw2DA6M3hH4yGcwUlsi0y0W+RdLAP3q4FaLdzPWO1qSXlqPOg/DO1Zk
CKJAXKH7bQOUOizj7Juc5LNpeLrKsL87FfCKOFvLYxrX9FcZhNiXD1RND8gNa8NOb/veOYOneqyF
fWU9fPSAwnZdt0tdUuczzzSz+HApIK25pseZMUvcVm++SVuF2SWfPwX01HbmUGAbxykR14yLOTUX
YHPOex804uramKutEuT33L1r96V6tXLvkBUcOYYM9yTbFZgESfSbXqh9rwx8w+qQ+sGpnsq3eB5e
7FqflzR343NOH13NMUUW95KTJOmwF42gQMfRankzWoTQcXFJZiHzAPxd7OXUFjbR49zkjzbxy6jQ
LCLc4rlPNYvx1WPRW01jekv8YN1hLwS3ctfG2THqjXGlougTlTej+2Gl5fBC3MjpahAVDQ9jufQ8
ZAN2g+awuG0RzogX4fZbKcm6pqz+1niaJuDHQ/HYh9RHNuBzImf/EdREeFP7Bpjmi5vM8Bqo8Pad
w3LJFiL4nDDPxB7L5ah6OpwG7B36XErnUAbuU1Tb+2X5jvz2zo7UzZCLK8949gNLE4XRwzTrIPsW
91aGcGvyo6Igv59CuZ/cFkAFnjG75jk/BtMr22HuSdD+Q9e8jZX8ncNQNzIYOjjTCH3oB8Bw970B
Tb7PSB6OudrlJFdWwYYserTPK3WjDF4omQ8e1HZExBwdcWWj76BkccCytlz6FyMwk03fJ7d17DyB
+qSmbvY1mydSu00Krm1O6Gkcm+wGRsgeSElz3/c3UQDjPylLPAtzDgEbU2Tjoer03JvbGIgCeINc
bNmVff//+fJ/Zb5saUCT//F8+fxdfqT/PFr+4/v/HC27LjhLIbWWHF6k8iQ/6U+apWv+w3Skw+jY
EYL5soRY+RfMUpr/sIFfwqvkG0hnL3DMv4bLwvkHCW9pukxkhRS2EP+d4TIj5L/Nlg1h0X6usVIu
jMt/YljGRjYFLYinG0B72BmyqrtQzJ0dBpoVQA4AXoTs0PYZnbO6t17GznSLjagbYw+BlvpnBsh0
ULDdv4lCOK2VZXAfl211m2WRs0nUlHwOsutv3ETzFAPp1X+nSA5bs81o3xho/BiqGduQqfUXmVh0
Vz9uzmHRs+xnrXi17ay4sy2gmaIbxjvArMEj2fJ5G8yW+Z1g29jE9lTTsmAm+kYWUXL1zCw6QoRK
6Nko2IYHJVlbdmwqvfccbX3lqjM3cZamn7Ma43dBwY3aOvRmb4Y2c0+GRcSOCbLjwiSrjfyocmkf
c5rCjk5SiRObu+51CK30uRKFD8WakzDFCjbQf2Y6NIquqhRBWpABSNddFxrvguIvfNipxYsBbxXd
zKobaeWLEotAKA8RlwTiuMqECp67TKfZmpQ/jXo2QO1fPer5KcvANxLAyaI3XyfVyDnAARlVNQiI
vc5eCdnXFlHxYLqN7az7ncwtDUPka4p1YAixjoKAYt5eGPdd0lsHWtPc18K2ql9MmtFMIy9mX6Et
E7OAskaHHQMYGnIOtkZotybxbuvJjldd0QDD6grzV0BLLLP2IlyUhaSkiWR07vvU7MHRtWPCXpQC
9WkLYVzDxkhanOVEHTxgZqj3KAR1Zn1UrujT1RR4LUQcDDrrQQzpqz2k3UPCtoztmWpcpClFthPD
NwhPqN+bKB3ww7fJJPZx3de3JcAhTYC6NGAYzZTMgM9PLAbG/sRUCa5watm0uqVSFpye8ergcYwI
AsNq6kkuA0iEp+55NA5ok271ttLfFdIz7e/FBPGevAvUEt/GnEhcuuBISUm4+VM0vO9ECj1n71tS
XuK2AWjn5uTAKUGDIEc7os9YzaxPTsIJcz2Vg0YxLuw3dD3vLg695jNheM0JEpz+nWbnqKEbCZIU
U2ZHJ2nXKHDk5ES9jkWD9BlQf1ZapkWvUqfIQ2XlWB7smlEXR7u6RLIELwXJ00cKtwtGmjl+iDUz
RCvdhsk00E1a9a9JEBrFrpLUJ7LfDXBvQ9gLfkegN3ZEIk265/FQ7WKhK9ik7HlMFljTftX1rKGN
lJSp4skkE7mI6HiyvLpLyl02ENb1XYRAl0+CvjUb1+bM/70WVLnDkQBBeII0WllXw2Noq6OxutSD
Uk90+0Qbz6jc6NTWmXcefdsut8DDhw58Yp5EIHCCpSI8H9ofXYt8W9dYs8i2ehyL0kFwHDE6T6g1
+Ra6DVQg+p6eqJzvNN28+D0Qwcl3jKCtXdHq8cljp/HbQ3dQcN4DDl1R7sAFJDBLd03txrSC9Mq7
OnNcDzuAuuROy4nJ63bsA0L6kPS9tR8UHi0HVLhOa9fBgwwVn5vSCTNC+LEZERTox7D7Bs+BJrmQ
8j6A1A7PedLV74WTZQfDU/m5ckjgrKpROA8KS+sj9RBqgDmlwie04eI7CJN+h2RWgpTLRudoKbN2
V3j6l8eZKpKLieYcbALINRdjMtxky3QnCg81z9oAaTK0D11CgTgzPlIXeECK+gmab/EdmS1igHTd
ayADeYpxn34hEWcvrcryL6mp61wRYXWYekgjc9jxUOFRESYvNpjoBKJd1bNv6rN+vHWUpoYWmY3s
U+HjB99EBhRxiBzWYjASPTH3OZjnL9qheuNAgbX96tqxxfmwgqHGsqgvrBzmHcdRYoQNduNcpjjo
2fsQ/QOQxJPCUThJQkDB4WHSxvgRZJiQNoZfWrg5hYW+aaVRS2GDVqAfCTYEJz/xlnaowu0ZTyX9
jLgzN/2pg67LUTGwcTlkxM3hnhrIoFRpxYggASVJByz/JVSjMYZy4Kb5ewIzCQ/06Bm3ykHHZt/X
gwh0zIoYJ74f+t5oKYuo/IF2tUcrlwYRb/JEqyjMOoORZJeTX3NjmyjVqGwepMWsqjcSUcUvwhQ5
ajzTujmr68V3nrxWaYe4zZW8hVWgPyHqNR/B6Ml3p3BoFwlRT/jRA7tXBS7jA0JQ/4jd39brsGeN
2MS6Ke1V7U0eFS/JTJJORI16z2k6+4zajmcFrDejxOQU+Z/xlNviXLlxOqHW1+Pvvku5g9psgnzZ
i/nbAlKXr6sCPE2WNc4uKZ3sZ3IM846SzOKJoSKTUDOablIjo/2V7M3YIE673i8cbcz1/Lz4UA1p
MaaNCAtzy1NmQ1ehvaHfwd7QHieTbWywmV6NcHC/LK9mLuzi0Lsfujhll2D6fbtL5654qIJevwZe
5xxqE8eKtVTaI5RNzwBRyk88AjicMruJ97GHy4J6e/y8eWt6HknnvPyDp1jxHXWIb39yfTikmtpL
CLYzuS8dkxBIRr0h11nt+8AOLwA0nUfEG2/HaNbc5XNhZRQZONkHHhaCJ+R0T2h07ola82jrYup/
pDCQeRG/+nbG647KkZh3GUPGi8BlxJOw72KENKP8Pdl1tCHzvrhfasExG6zfnXIicRzSIKHrmApv
Hfc6WQ+uYh43L117fVH69LfXDYfvaZbVtljm1JVRZ2+BU1HKE8ly37ilOLRwqm9UNJrHCGfiPvRS
buSa2Qm8TV1QvJMGZHB9USOiB6xrlHMOefcV2lNzlrjY1yZtsxcb2vIz4BMmfEFp1T8D4hUHjNy1
qBhHMJUNBRWcbgLjl4n18LWLGeuOlc3oGHoYbt8E3xqp6v7EAuPcKNOwKT8KRpsR6gBnWIVoSStG
HBb846LdhYZJ0Ym/lMp1bvSLphTjG+0rokTKHA1Qs0N8IxI6rMPRh4w8caTcqiSezwqs864l9Qnl
sk3E+5hZ47Ww4CPZEMHOhXL8Sx1odWZClu59SrLXAF7GrbbLeZd2VnJnWUaxl97Q3PKemLdJZrrI
dKDl7AwyODUymPFlWKidhbVkp2yF3a7o1C89dd4tdGReU+cNl1L6EbUUZYNt3VK9i8zOZgbQuuhV
tdgH5HsdxvqMw747EKngbFgY3kNBmTqBn65T9wXXMaJVEk5cFF5YY5F308tgFfbJGrz63SOKNR2J
8ZjxTWTQ9A4St8ivcW2a+asj3fAlmlPK2QqzzH4CeLV7K/bFjUlRQ78JLULa+761qLuYLW8ZNtp1
/yJUZ299z5/4XJcIzWoeurJdKzGq+0GX03ySZcKiIpwqCok6tzjifLb5kDl8Z8phLpHopZYJMtIS
XEoKh7EGJaomJiGrOU1p6z45YZ8wVG+sc5UyNWOTHBwqIJN3iwpY4PypUHir0u1fSr/qDyO2x10Q
KUoCVRuFVwYfSAc4Dmwilw42V15Feu+Tlb2fWgyi+9js/eDW7gcWBfA+CnLVMFAgMea9d0ilzxIm
Q4ejdVdjXiMN2s+MU5CmujYLHmKzYlaWj6K6YWXSbBLNxbFf5+1nzQ4t+q1sn7E+H26TcXAPGAZz
mXgtZ6SJnHoCdxLaQaNeWdWhWYCWHo6d3bFA+k2L9mo0t51T02nRtvaxpx9j3dG/ydDUqZvvoiYW
hkGF+jKk3/ugdOxnvBfJg+5zUDQ2jckRNMzUfnODZjiEE8H8Slf2jQ5c4zJwhZ6Aq8rnOMCXRgl6
ADkkrvQ7ac42ApeIRrgivu3f2L2Tm/dWTgLwoaoxOXhxwWVIRm7vt5179JypFivydUBEY/w2HRw0
XJ6MeR+T0Sn9eyvNnadZhvMzMX+mNhHEnlXFxpZydKdDBlnmWf1CBqBhwyjYByfNs2AZYxYzlumb
p6T9MLWF8VovgRUCpLTcEpEBF6oa7vIYcSYjX/VaZ3l2SwCtTFeG4SenQlfZJkulCYwiCW9hKvvh
rrNt+W6GrvdKoYG/t2SzLMl14jzAj9XtwQsduC+zzqL9pODmrRPsvBOO23mpubHjJyvhMc42Ijow
YfIPTYbXH3MHY1xdkU7kMBpheXIl9C3pIf1DcpiwnlwbjPtPU0hLXpJinqqxvxaLRJW8jeVcHDLJ
tbFG/XbPZSIYTpFWkozoqZcis9M13R0WzOEusMzgDsx2UN4UlcUVJUMbluryVAPMUtp3POLBXutQ
xU9NZzP6iqZI3wnUgmYVi9G+ZaJZnvJpjO+Sspu3XqjY7Zm6JqAzJT/u0E4HXVfDp29Y7N3Csb8Y
HIo+VNGDveS0km5kbU3uJrJK/dQXAEI2Hl1hKNIsDx/OMGt+LXtGC8wa1k8mw9RPUYQWRaT8igS7
UU2en3QDI7K67z8UVrZrnFoj8S0c9juHasy3mLSoXjMXgzjsJswi/YLwHhUSnVj3Rm/QPpxShT7T
NrkShheedWPIjRuP+ZHKS1Io0dzc9BEE1aHQM4Fxs7mlUDg4mDVPLbxIHJ7/nwhc++9iSRY0/+t/
fI3/86sopzoKwvbf/v5l8+fXtIosgYS/fUGAPWqna/e9FKc0ZIX+Tz5g+c7/6j/8K+Lwf6lhsVzC
DP+xdHX/XXd/U66Wb/9TuTIc9x+O1oQHHMuSAk4/EYe/ilhc6x9yCUqYhB0J10nNP/pLuzKQtSzh
uSb/sSwEL8uUiE5/yVfYltCvPC2438H8SNfR/x39yubV/VM0AsyYa3tSaaG4TUlqiH+pYnHpTzL6
jv1QNdCWHKo22wxB+Wq0Dgz5vGIWapqrmkjZ3qqW3KYTUT5fYpihq5PYH8yT2B53SXebl8izafNl
BBQU5nX3YBoSK0F73+kvUWefoxnskqB7zEX304fRLqJg0C8JERfiDZ8HvOlFVbC6pb5DgQaJfdJN
CBxF7r30lYZgoZ1TK16Q3eptD8+oTYyd5b2phobBnAn8avNPn+N9kU5Bkf+tp+Zf3xoHlVDySXiK
oIpFmuvvCh8bzGA0eBhvPbBVYDl2RqZPEX2zvcTd4lK/F4elfYKrYc/4OeoSr0/Ufge5ho3hz9PW
A6/fWsNdn0CRsAdcTGn3VdumPpKbDBrSlq1wu00Bs/UYQwASot57BiT///wXscS/fMaOy3UCHcnj
v56ynX/5jJXwIsIjpbkNcivdWIBAocjAH4imKy4QXACZ4AmaxMGxeTInnWHvYyJlutaf6SpuYe7R
f+cd9agx/5eXopW0bLqElkyQRVQIyfafVdOIyPRMHoSGZS87Zg+OqQaQX5K8WPgUto2+CW0b/C97
laVUU+xxhi5AQA46mMTPjnLnXRcbO8RMecu228WNIMNuA5coIGjovcKEB7duPXVkNx763YA5CU9l
xYHQhhI5qjvm1Z/eGDIPqORiyvbqF6wvbUWqGkfQJZ6rBY/vwi5NXDKBDd5uuksOPp8y8FY+6igr
D6oIzR1U/ysjdkZgyQcEKar7spd+No+5XftvIIDb6IPDzJqyXYMtWlA+jR31HblCjuwK69lL66+q
rF2mjU18KJraWltJuqlC0vtuEnqYfLkp6l63m/YwV4Hc+VylVLmRfejcWkBLLDiJu+KZssRw05kc
2j2DVp2eoo6U4zbyE2d3zDwgANv4Yzlb3OF4bC1zeMpZSoz0lKXdx1jq6NZxob4TS7fX1fxeqza/
kcrZku8vTiBI5boMxzdYMut94FjRtSHn2TkY1t16vPgjXZvupIni4rFbG1bfbwYzeVIRUxXXl/M+
94jOcnG+eeSgPbA+J3ZoH2zcoDeZoBMnqX47bfUA2pcE5dLDMjlZc2sAe2CkTQazLce70sNcFyoz
3OZsLyvYlXjfkgNjXYJVKWXuUyqnLdPXkzuxOzYC66Me4BtL3C232k76rdsR1zIFCmEFHdTA67hP
ymrc5fSetN2+M+PgyUwJMxe4TgbaU8aGOh8jsghX5FCyAk5Cu6CmGx0C6lZ3jzzg8nWvqU9HT03W
bRmLdcjuIA7KEyFebngMsxmMqrS0l8S9h4rKA1ObFF9y+gvv56DvD6Z9Lpcad9YDsDUUuxs0vFP4
84Rif64qqt8jt3kwlhFcu9TCd0tBfBxSFW8LoEcMEA/DVzv5n+FyzCVc3kCzBJHQ9A4GSR3vijJr
d9Jrf0aqqE0O77ewNk/+zHuBmJtk+U4sOX8zs364e36FlElt6S+uQ39nrKhxATAFdmxTiXGAcBnv
mH4S040Db23mU7tbbpjah4BmObW7yf2LzLL0PgACQot25a9oH00vziQ2RpcB8cE1uhms6K3VIPY8
d95DeHDxXvjlEUY/rnph35GaszDMyQ/XCaZz+RvGvLmRHQEgqYzffbj4LnEjVJ59GQmDl157CocA
c0RJaMJsJBJYnvn4eyXlOelTwyRohZsZ3ab0Pj0jPo2NPBYKn1wZWsNWORbgb9CGjJHjJ5nHbzJu
MtIY4bV2+FPP5hfKTHuTmpH77fne01zQNZCMc36PyfbUs+evccw+Jaw5XFiSfqROXYXJ9TZZ8b6J
F5l+FBcU4ttpgmy/6He6dyCeevqHfV5STR2u3jQD6a14uuXdLpgogbXJUKMSQe/X3AYVP5VesQyz
rnKtXZCfWl818CUMAWJ2rp+DZrlVJ7DrmXiCiHO1Z3lH6E4Q3BArh2pkDuPT27igu3y4CtuIyiGx
xOASAslhA3ez0RTBes22m7tXeCZfKRWiz12Yg/lO/NdKuoSB411ZWx9gRdFTkKPWfv2dCuUtT59P
UFS8jQ13QdI9osFbR3eqQlp102lvgTfVyBhrtkMlfONgvsZc31yKtNPHQ3aUTJ7BpVg0sw4e7lOo
LmVGztGe0Mj67sYa2/I2N4dXBCdiCI7h72P7d4c+9OL4RXGfj+6DQ5nT0lIC2gdL5MqfpD4iXXKm
sAU7/6Amjok/gNAGLktY4mF76gfcOSl66k1JQGCO9XL1M8kKy8L6cD3jUJNrMVI/Rcp0xNYsWdbj
5jGL3eQNZ982d69T1ntf0A9JmBocUMPZsDEHNXs3cAk1wpdlc7Bxp+IShODookUmFd4lH79UaX66
SNFlYXpXRvhb1/DOwSRPs7p6lbqEwh12g+HNez+tX+aUM4PfTL+KhdIww3zAwGGuIT9jgW5g/3d9
sCcOps+9I46Ini+pAmRejiDYmVGA8irlo6ztkfNITONNM77OEh0vNnNn753dFCteT0bOqEwociql
UIUBKOwezergul9NOCy/F5At0QjavZNz7+bDSU52CsWnNQ8J/UoU0+LpixHOEuGD/FCan0nTpU3X
WOOUw8UNzeQhabL51g7KB8s2kge5/E+Xnmkp97ehA7kV7emvP+YoBimMkp/DH3/R7I16o5FodgYP
QhTP8v6P751z+lvdZnyhRW1T2SATxiY9I+VGzzXtLXFiDm9stGtwzr1DsoYVW4++hOChMHznSbWb
J5SPYMKF6uPlBfNBrQcsH7YmV0Jcz3qhFg8NKkI16hdSh5cqmBBsw77dl/FM+Ct6JjQCvS90ku1k
kPdq21df8DxImJZWnY/k08dbMdS/hE6eCs1oAWLkMq8dHpwAnZ6IIc6Z+oHg2HTT2tDf61e30v7a
kzn7i+AxbtpwXVstoOr6OC+wQ88xTa43wUqZKCp7Cor2cpOqTqJbsVvdt3librNZ6yOeusdZ9hfE
tiU6G3/3kfLw2CIfT98dHvC1F9e8GIfG35TshnZ/el0XQCtfuJribZEDeNOIJ/s4xczBM/THZEvQ
10kJx0BCwDLjdOPzR6mlbwKyrKuhTuUxqH/1XRFxDhg/PaLK9yGYoQBLxtrPmt9dV5F6CIb1NO3t
iPy0V7uoGUyxrmJwr0kSIBzUhnlrG+alzkHwSS8q9zm+DfqdGq47ChoSkXQPAI6eg9qiIKNuflSj
8B5/EqvBgRXFCwjCeMyqkXSw/up7zQKYGvZdlSSfkRNiKJvS79mh59gAn7QqTbC6VFsjvaiEgpsY
PIQ263sZEdSSTVZt2v7sFAbGuPLTC/thE49pwdqV/u6COT+LoXzVSRvfYRs+pIMT7Zy0+B2baXmW
HIRXfcBf0VHG1sClnC8wJfAo9ric1/dlqi8O7NB9OlqPYWuBCB3aayvG9sQAAvLxUgBvoBDT6uLi
ottMhW8Bj7pkYVbvU1MCFh+zbN0n5HMpAANGBdQDWDXRkAUoMUA33dfgODDK76JU3fcOAZ0op92A
Hw87cAB4NgeaDZPqc4bW5kdYYELCEcWvbq18hmH0VaptIwCFidb8Nnz6yZva2FhOmZ+LYFi83PLO
pXUJZlX+OpNfQvDV4F3sXUlc+LFhMswWZ6/s3N/5JT40JQr4TcjpOC/x90lBB1nsZOUa2WMTKV1e
47wLiGpQiRGkyl87XpVsIpucOfzlvY2IlAL4OWgV3vI+pw91GaNT489zx+zYOVWG9R3cv048d8c4
Wu2cwH+jC0wcE9wlx3nEQrTUyBhTeDsPBo5WI1sDLMUW7icPE+YqZm0rqM/VvQbZ5qMV4l708u0M
J/GIvsX4xSbaWvQXtp0XV7fRQ12F9VkQ4gwbY0cuzYADwmASD9s3VKn2TE9itpGUdSV+735aUXvi
pb+U+RBsBdN7RnP5Q7IIvPaQ38Tt8FzgUQMOo2mZtyYQjx4szLQ7MK0V90CbXpAbsJPqgMq5xDiV
loKImhnGxisylxkjRXYKUuaewA+XT9ziGVnmuK5dzSwPJhFX9+QJkll415hQSG/dPRsBwWSzFM1V
s7EfsSkSfCHSy+rGUzj/5U7EGbrCuUkYZko9g55pyn2hCZHqEoZKM2rK4d3orQw9/YDkfTPl6XXo
mZBGoMjg+2NCbYavmC0BG3QOe/IAi9LaKIdOEJ9Bpk0nVzC3VNwJeW807a+USrHR4hrR0w7nHU++
+EwWj427oAckZXS35IK0CDcsJxueYRXawcVsiG31IbCWUX43vfGriYFoz+m5wYKxWAdAOhZutaUT
78eXVy7KAZ+/xPfJDbar8GauzWwzt010iPlZK+aWL+MiS7CPuWtM9eH76SUhtpRTrE07bPFtNY+p
/zSi7HGyj7aWG29nRx3MCrxCq60PjxM3D+oK1AORHmVQfM/uYd/J8iXKjbViFkXJG2YDambkTD03
GsFLi+/j4nJ75cXBVdh8lLlFjeQzEzzxbToMMIrAurJOlozYhjHx7gyxmecgXDM0P6dZ/x7ReYIx
2qF7p4qJuehrOKhHr3E+8ia40Av3KJPkzhHpk1L5xVfeWWcshGF16FLxoIwGQoX1niY0Egyec67d
Rc4Uh2YkG7lAizqKOrs4YqMTT4c5DzicAqdg2v2EphVvDI8GzMx+MhZxfbL47SJHUG7/JCOiG9Cw
L4WdPvlNcBXS3Pku82APuCoRNSwiBGr9ku7M6MNX1WNkUFVjNtUlqPmG0WmvGb/GRrIrlcsN1iaH
ljhu6Dp7UBRf5GhZ8PqtaXybiaJ1LI6vjMPI6AH3WI+l3PizuQLB/5DN97h8Vm0KZbXp7iHBxocY
qHcWtbdmOB1ix4A0VbYUDLKVXHXWDVVJPI9lrOEC6O6jsxfn9rQryZvtjYWzY+SwvUbVkQIe9Xq0
PEbgt1VViE2cG3cD5/UAiGaFXQYsQw1rMsq3ZBA2it0ZtkuKCGqr+OUv0cMSiBWFEtirJTFSl+Gx
cHtGT/N7AqoxjpjXDsMWCqImWQi6J41pIgVMT4TH9L+S1h7ByGl2rfa8U601gbvSTHoTZa3FyDjW
ok2ojCjGjKXDOQa+19SU67DID7LlRkwNo2betGva6Is8wC1F9HrVROV5+WRN1/Z3ZYdXN6k41ht7
Jx/2QwdqabDLtVPGezODe9kDTS2kdQylgAXtlUzzwmmTOEGzFaoBJ8nRsYb4BATza5jxBbNz0y3A
S/DKzPixXa1r/5BX+cdQLCGY0I/Q29digAhRCe+30Q8HY8jpt+xq5O+SuXXnTvsQPZT3A2ZD/+e0
7S0MibZlWjxDG7vxzOLH7KtXwMXAITL9YmrrZ47H10L0a6xg0S7sjS8XsHM4MnhNzU/mJqCfggTO
n4NGUBX0RS4esQx6o0XsH9/iLxLKH1WZe2x/acesnGFHXWi/nhC3BYmW1Ug8PZiYXFvjr95Jv33G
g+vCFs8j2XDfNe9bYjPFbH+lWcEQfm6ntTNiEpO5s6vt4tGpfg8cLtYeHGLwcGTtpJPszGS6C6r5
0c5w1gUKmovlXmIPbIHMH6qhW/tEKqO2eI9bLA2KmT+QD8idIR40oIk7bNkF+YAm36SHeFLvk4bK
Tz+SL0VMaoIg01jgv1Y+EyEzyA61Y6xtQf9GscCsQZlNZDXRvxZnm2v9RDWVP1UUbfxUxY9VkOhn
Xy/Qa0c9xlxnz1bz6nRzCzvegG7lUp5i8+9m1Zwe6Nqun01bHxNdW/czQST2cyWoWunBEC9whXlJ
CKatcLD/tgr2O19asLI3HVG6mz++bPQEzccsDtGoaX7L3PkZBr69kw1WyhCznRZy+MCOsBZTtm6F
6LYSvZHosgKsVpW3sqCRFFSHfTNbOnu3eNC5hZe8MgQrT/EkPD6yNnsf4WEYml6EaRK4xGdyo77j
6ecuik51KNAUvOgN+GZzBiu+ybq0eE/I7e+rCdpQT1D8HSPMfQa862Es9J7BWXsaciba4/Jv1eUI
5TUqjGMSGfOrZ30Gc5nD8WGVNlp8CS5mz+2g3OHdjaNH0Trmw0zJ0Nmu8F7jteye7Aw4PlbuNWOn
9hbPlvs0zPImG4PyNmwBGmthNoBgogdrVI+gs9l2TPabHwVHC2Lt4+CYwSnCtjJ0LO2qHs/4lprH
quFYogba7KwSMx8yf3ArBNsAp0K8yYtkOS/mN23NCa9jw/4+mM1zP1nelYc7m2DhfkagDCBD8q00
OmKqYQjoCcCpoRGOz22SHypJKi1uEmvtl+Z9mONpmwE6JrNnbgfQYoeK8vHMc8SLJWfnlOPCYSn0
I1gBdrCeM4OTno4jQNcc2zEhLdTJjeLUe0rQOnm+puTH4aytdKMo9Si/CFJwn0qKy2aveOkigHRB
oT9sJ2QK6ognBrfhcoXczTGYyXhMjrps4tvGmF2a1UkU1og0oaDHaI6HFX6mETPpTAQgeMTzt9DF
qx+L2FLh6X4zxzTQMu99FPR1kCMA40xYKp+NcmfFzU4FurxEZKfH/GrHhSJqxv6hoT2PAqBc3sb/
m6gzW24byYLoFyECKOyvJLhTpFZK4gvCsiRsVdj3r58Dz0TMi8Pt7rZlEaglb+ZJjhJIhDCkQo86
v6koyy2gdNw8WfeK+ls/jOBIX4zI33GOLE6yaS44H780pk2b5qMooP267eyg1zp7r+yO9sihOYrq
Z6vw9pol7JXh9/c+VWKNvSYhldytW9vNtzTw0Y9HNVznNBajYw2SO+5WgyCuIjKd5+amsBLijjpd
pr6mA7k3uXRaromHv2sWN2i+dyvvfYyrZGelKbNhXecFng79pF4tk56IenboWsH+SPml0R1oQSMp
btBfYWbuc1M7tygpLpo5aGuHt3CjRHkl5TMuwiceyCm5cw7+TJt5eO1VfxW0q8X1QB4FmwTcWIGb
lAXU4ES2TlV8bFtCsbNP3p9TU1RaOzsyki3KEZYhqQ+HwhjJBhnhNcq5b+Ujo4QoYuCOD1cDBFMW
pwY6qZMKf+9Jj3yTWzjtcUaJs2tXHQgRz7ijaYywSDESJhpWycAOk0nbgE/CAH8lfBkdmn+YEcU0
OLI/XD+ZgrbW2Kij7MHMw3RX8OhKfsu2OOqpTzG6371q7m9n4bV2/P2/P6bAlQLTO1tDibH3I0dx
LDUMtY8t9RuEETsr3g1Gi8vK5FsfZvtCmv1xBrdHdoauJ5jxEl0nsxkAEkmcm2mDAsy8yAd9rkXV
gZOQODJ/M4/a8gNRSdLwDKg1g5GWuXxtDQyPY7H8mf/9R2L2IAmlFfTS8fawvQKtreKdM0xX/BTn
dlAgHep0hPeRAzIweF32Hqd1Iv5bQkPlhWNix4joSeXptxr+KJ4B8uUi23R1cyHyvWv0pN3ruk47
93eWc8XAjlhdwnCxE+V0Gk1R90Ue0w761r4RtXnpZ3wis9EySlqcUBSM0O2kq2I3dc1n/tLLoibe
Dit9GoZAuFiYVKotXGDWUlCxxMkTUA7mdGC2Q1FCM71HKckZFRnuQjK/Js23MJw3G1kyKhFsWNqs
egRPrKw3P8t/lEc7hzZPf1ofvzb0qydcXNZK5A3OEp3Lw7hUwxQ2QnbulsBeXLni3ZY0j4FqcEaO
rYM2nP3ZP9Xp5wRccqXC9L0NVU7Jr/HbC/XQIw+vnEj+WAsl1zMXYENhryKNe3FIKsbudZwWfTXS
90P5lxl6rzJvQHpO3kPWiX4z1uLAZGYpYoOVCcQKRsVoGJT5UfvKkwE3Mm549Sa1a6L0ddat9DxP
GsFYb0QKbY2V8pgBYHz8gXYcndiNfMw5FJIk6ql0sz/FlL4KnXD4LMTJ5vuXdmZ6NestWXiqmPRw
24ytxpkh9CFHOMyPopJ+30yZW7PtF/mr11d6T7sqJJeNV1Fy0E3Q9S4FFp6nkTkjzi0asdskWdfL
6dhaYv5zppmAUGoXtROSfzjwhPsFIXJzqXD39plXFphMDbUV7WQ+O+xzTAK4q3fWtvYsiPvK+cn7
52TQ1I58OCX3VJ8TDMf7WL/FrC5bQmu4NY+C/KzCqBJOHk78aD4OHLFKAKivuI+f9IaW7SZm/Jkh
dreuxZ4KpLXC87oCEMIigh/GlMuYXsRYP7KXTK8+7dR5JkfhrEaTPC+jepsauYc+puO2LtA/pslZ
h5nM33n2faU+jAqAGHIdKUG6vC4mzdfUbBUATpMBbp4EtrbD9vwrI1DnDrz6aGGPR1lpHytkpYxU
7YYOiHU4AIPz/DgH+YSFLe60e1izmLc52pBd5rgtx0q+YgMLUs0TL59pXoYBnNhsZTFzlum8zfOC
Tqz8XCd0gLN+LeAdowpIiPGaJulbyM133Sy9zmHLD/XSqMA95nf2m7OTlCx6OPJEXuu7ia4piUTF
r7V9VODxm8dDLa7l7C+FcMsv1csP/36WNBLli04eEqr5f39dw9Zz/P8/sqkxUUWDISSq8mOp3HDJ
i/LTf/8hWZ0KBd0aaGPK/f/9m//+NJcUBXtJsssK6l5WMQbIYzEY6vjvZyzXfzDZXu0iokNAzA8x
XZH7aSat3ee4oVo5IErDxdcReraORU9TyeGhhLO1JRg/IFNmJ8MCo+OEA514tfblDJC5TdiHq6KV
T3D4egh99nNHVkHiOlOeN21rGug2CJM/BOR3VddmvEpxH0StZxOmNPlSYniUuju9eMkjHnAH1FrH
lgR0kieMqkaBrERJOhEO/PpX7LLJoauMD4m54SxC/afkALiKWodqAN/4EeFMxVlNHYKrNYeSMyUP
4KM5uM15cHhJFwzmWFE23BML8OdKO6gUmxMONXRp+G9eNr41fb9yBo8iCcVpPEM/Yf5KJX1o/tAS
DtFtdv1AKOljmi+TN5HpBy2EmOJae656VGIjMNFoOJzY0R9FF1fsS3PgAmmkGq0++TG8BMha1DWz
A7kVKQgeW7QTu8O7nXCm4dTGVI+zIyHqECM87sMgtONvX9cpVJrOBcemE4mdv/iHliNg/kU8gy/X
05+T2h1ZL3raxcv3LDOObWnyu2JbxcWlfIgG6tVvcswuyewFWchNqh59ucf7jxmSej4AKp03bnBo
IhQtjy2Rx/89u/y/S/J5a/3/UV8e4v8/4bOP+dPRkSyWR1o0Dc//vwf73w+a2UO9RkjjqDb7mCCM
6Ul5+p7gVrlpSrlH58gZIlfhRhhWwAiE3JCijqmhlhJvOtckoQ3VQ2Sah7ib53Mv84veYs7UdO3o
QpwCuiAQVihV2ZZhujdcFi8HcM/JQdi5eFmLgIVAsUCI8Kpr07eh7P5h9CyGQ33121TfKqdFTpE3
xi+BIzLiVg+53TRZVDNT415LfpmBpnmzZ/LWRS6AN+TG36rJ9U3uVn/HGPQIbQVr7Brhfph4FjFb
PnQMmta1ap5bUuhIAFguhSp70IbDTYmZzJbk2z0NFpVoho5mWjYoBVpBPqiaHzXXcNeNPqugSdpn
u3/s0i/EPtzWWgf6rN9bAwwAtKXuwaq7g2QxDkKzxPx9jyF5rKGcEVLv5LlTOOuNhg5Q9zJBC9tE
sRyPI4ZUxamHN+pl8EbtSOg5A+HTZwGEjptr4msGZ692WI4XZwzjWri6b1ouATHEWLn1gdAdDSDF
Af/VuiV7Au3NoCtopqcSwweDr3pjV1m3reLhXE5GeFPRQe2EUzu0+YwY+AcO2MwBEwgdWI+xWaBH
6nxHYi7JaIJc0fz8R7J7rNimb6zN3rEpmPa6I3tiLwNXH9Mtve9ia1aKSFneXxnKklAvsEnM86hB
8Su+UkEVVz4ngqFNxzlMMB0rPHZstksVu85hPAiPMZwHstLqSyro7P6gzYgSaZ+OqyqE26ZKCq9C
o6d8jZhxYin85ZnYu0kIyHJa8vDadzsABe8hkcOsGrezc+feRyCMAo7B9pldhDekDVpDGrSgxobh
XfAgbM0yfksDuYgEC1ehzVLazep8X0J053JLwZP6EFn0atkRRULFcNa60jlSwcu5LLT4MIucCJjO
Cl6Yyb7P53iTtVBMDVhQUzJ9hxjmf9z40+zAA9S6Vx/SPP6duRskRsrSFGa30nPz08TdMzQoMkpC
qqd7yy+CeFTxrq6ZXc/W/MksgzL0oghgAaujHtMsYpftiYboAcc2R+I+/LE96Je98WyV4hXIG9Mr
lJrWMfz1YMwMBvl8PRvdkfft1XXRYqWKg4bTgQrls/AwD+F+k4Galr6basfK53KXZLoqSeLtVAeD
KcyXWEcB3DXhzLaivedJLs+q7qB5l/MLmyIXpXSMNj2t2cxTroMmzlCavYOhJHLKErKi1fbm4Ygw
B97J2p2fGlB7ZZEHQ17HQUh1acCTvY1cIKMighPQSrFxMc2QDB0zLrrGxlMvqWXIbUN9Csovgn9V
8H0T5g8Hg5PGvWoFPeNCfXu4SkD1BhbNQkzyzzObmqjSIuhDaWwbP/vwHDHs7QnHXiRgbMgRdoXG
nzXq7fg8E8XtmxEXh2U9xDoJf2Phd5WNaOgc8X4Lna4jLXriDLwZhVmuILI7XJt5H2Sckgdru2YT
axxZ5yTg2UuxUPGK1BVNvK5l9mtBypSvkHIfgs8TvRv9dLIBDa09+hh8S7o8AjSi4rPOgMkA2azn
xmFUMHQrq6xPqWSMhaF0VWa0dpL+Qsiqvixsi5X+B+LlZsrKN4DKyP9emAbkPWGKVcjaMU3sczy9
THZ0KGvESTtx6j0LoblN44K9Ae8TJIVqTca1CCRriWc3QeL6dPtNfb1m+OwdyG7DkYyTkx7OBiVi
Ed3PVAhvtZDZngMJawzbD3qW4WzqZR60MzApBPy949nfFMgyP4OpGP5N4VpspI5V1PN/qDAHnwZU
h6L3k92YPKE2dQstlesUJGwJrzAVoGJ8AwRAZz7FjK7kMtSO2MUSnYusRNyMveFUMZrgQ+Q+byXD
fs6yZ4yvSDKGg7KCXDHXnxaOHNH5XxEkA5pI9B1jIgPLm6TrarlLhAlZTE9fT1r/Mjq4oPgE4Upj
QYrcdPGuUpLoh8SIWj3gPYGnZ9m0ZulCWycOLSoDO0NFKATqo/OnzkZxErwnmu2hULA6muzrSGpn
ZUq4D368owjEQBVSHrI5/TEZphinNrutT00MH/zIOs4W3zLMM7gur2IYQgwyuG9xZgSpTSyWeXeD
EY+hR9ofWs/6Fct5ZLQ3ylrSBsbFUwOyDuPknbX89zyHxynUAzwP9MkP/d2wkkfSz1DjkreWt21F
KhDibZFaG8vBZZbquCcMRrN0Q1jpOpoIM2K1INlkGS+lQC/jAdyacn6aW9xdtQlfsa8p6eNtfVXj
kvQpSLdP1sLIoWY4+TXLkNEvxa/grjn0i4pCJC/rU5AMfsLgL92wobyalU+oqYjWzAU4DVRsVM4Y
P0/092VzOG7mEZBsUuj7pE/ybeXRvF7aVAYL432seefpuffOo2Oc22lAP4vUR6cnxhlD2rUzonDL
b2TSdBu+1UOORUUFZTJHZ6R3udE6+tqWPbVzmFQPjVzPLokfxvVMpSPFz2pFb1LyPlLTsJk97QEx
6zTTQdIlKSjwaIrXPTfeQJ/yQG/qaBkq4ndulb9iAL+Jh3R4AhywNxZu+6zPh87/Z/s5V1Pmgutl
A6GPKTXV21hWAXSAL9tCFdKqAl0reu8EvSeWCxWFkAdrkyO/Ocykz30GYEmQDQhqAnwr4Wm3xujd
dU6B80a5A/Uy03vmaic6qddhyEZXJrBxYMEVnjoYcfo6dBxpcxaJt97y5MbGscaz41W7XK8eiB+v
HLbQJrfYVnnhshFSostRKfbJ5BhRwAEsJLJCgXJntxejkigpMFBRVPMX020/Cue16cMvlXXdvja1
BSMfDGhCLXIVNTyBoJ1vio0Nw5HZkrex1gnHiZBga4XRAS4cNRQ0o4GrieXMyLYgQkw2Zi/Mlqbp
JsHvZsc+k6WJ/BmjOTSXb93qAnLx47UYhNj6avAQKGMUlaL9zmzQULNXnkyqwda1017KmQNZhRg+
kdMCcSoeVU9XDiR9/KAQtLKN51skiCKAfmRsd6K2U2Kf8CD63jMAVecjTi95TmgtD1gRuUVr7gs3
2C3jg6dSedGlGplE6s5HrKufMB/DI87BZSfEGdFkYJwyGI0I1ZGGBkvYKvZpzq1CPruEi2j+6ogi
3bh+GfODdtWQndHDYd2SVdsb8fwUypapuPbUdy4uxwEJjl4aJxuDnPIxox4xOSZw7tGCcdsuUEAj
Dtxxcb+ax2ygs8YYOiOQc7z1fOzJRiE2GWv4am4NCgUjcaBx/GUckzdJ+SBawFOfdi9R5974Ha0g
rJAeRhSYygELieauDuPI1bVL59daaS+JtwwZwJfKfFe3LUPQRYwZULIxP27auhGUULVL3R/tfpV8
0qj+izTrw3LD45j6vz49cW2cr+A/hqwHd9fPriTvoYG14WvbRd9ZBqLBxDSjR8NHFftqU3Q6Aog8
V5o6lyYu/mkhcrVMILHEbOssvXA4LLZ4HhD83YMvxweRVnuQqjNYgI3ucLPheLovIX3gMfzV6+VD
kna/r3LJ446HZRtXJYdFwVMbHhh3lRifcJWbWHf86rf2B7aOoQL9NX45lb/L9Kk7unr8OWLP4013
1qOG36BGJwW9UNFhUJV7x5WvuTMZF8xxJ2aMPX3ZrKpJyECn2ZQt55zIJxWYp8v6TaouHF7ipt4A
WOis8E87YoTkogbjpolfyRNpJ4gP3qqn1Ty2uvRBE80fhOg1M6dfZwqNQ+Oh87wy1duyuf/1KDmi
TeyVm9zILkmGDUii4La5zeP2jteVv2CSoL6WNf3AebsJ9fibmdZlyATNrj1KaLmPzBBqOCm4iQLl
tdNUbF9TgSvb49tWv3Pfr1aqZNeeOYauLecoJw/fesXEIt3Xbr03hU9VLhKa4+N76MP2WNl0JthO
iQxX7bMyufO06Ie8rFxea0wdpM2Q+wQoKkomkumRfKi9NmN0NYGGNxqBO/VvAyTqIme+T4Lv5ihc
oWG40jv3Ug0VzthMvuols4264vziFwD90sWzjKbaoMCaMb8wlkRiPMGQUjHioEKd6UgKPzH31w3M
GE66uzHhENa6fD0Yzn7C+Qyk8bPQmZyZJVctTycTQEOr/zAsBw/OlGzHv8pA0Gs9xj449M543Pe6
x9VgNuURw9uhJUzKMMwDUlc+T367n4j9L/8y6b1trb0lI8n3LlQveuz+mpP2tNQgBYjYYJd0Sscy
OuzWDAatqpl29cjGaAkylGyOfl8cKp+JZwhuKdcqxLH+R/cTrEtx9ThVBfds6zGN4q+uky4fO4Vv
uZy2kUhJxFvGQ5sz3XSr6DmzPsjnb+1wfFEyhFzT0aIRo0APUwTmod9SGPtBdJNzepzt1DhTXFBn
62nuf+Zy/lDtGG+qJvJ2nPJwOiJdRhVzZ5r/Np44TYxgd6JXd29sjm5sWqC9SkKFdLdK7LSc1nE4
lO4N+jW9AYXzk4zhJZ20r2XJgiNwxE24UyluaS2eX0wCMRWNaaDX+TI67SddeMqO/tQy0lpLTexD
6XB4yP0lyHMZXNAylU0/wLBwBopvr6G2yRoQkhTgjXHq/5Y5RYrdeOWFu4j+mVsAH25tWMjqYOS8
8rE2vHrTRAq8DSWiBicvFc9YJ2L9r7kchD3BGQVojzn9TUfL3FR299L6JFKSmuK8lA3Z1dKVUwIg
jn3kCcnVeijejXnO9gTDX/vOXteZz4V2OVpq/WMejpeYizvV4UwKYnYDV7Po0Iig/iXD1gibHf6X
NrSudLrn5EhHvAIRRrk8vMeiuKPj4JcsF+tFOWyFQwBiqrtbCCVCp6RvsI346FrfuSZonGjY7cte
Wlfkl8BN67++Pn1kQCbWLXDt5TmxILQst5tggHWEzQM8Gs3P25LCkYFxYwxrdAUdoN+6OUcmc6B6
JhvUhr/4QifMtZ1rQm3QLOo8TS53abUmIf80LZW0I7LvqgMoI8Lvuad+VnaEBAb+OCbBK8tbbtjU
YoESjq2dWdk7TAT2Wvfml7D21IY5bNDhEUs8Cl+ycywn1kwnZ9oaWgGcHskYEbBdzJqMQgupzM33
iWu+pJ1/0iBMpxp9oDgNqQw9YEpA4ebr9mJ/B7nigZFmvkqM4s1Q6DhQhXdRhG1uwivKu48uqIrv
WLQHJUG2sacnjvvijtWDP7lXVpUNEuXKdqAbugY1v5ps4RnwkvVMp+1kfoSOiw225vovMTLbXJ9N
EuWKkTRoD1oeyKeHY30w8/wAtOLszuqE9/CSTAjQjUH3X2IQkc04T6VAg5fF0xDq/d83sdZrc10U
83kuqWYLh1M5cOrNIRK42UgEKdxTenjJqvmWu+ZTmA4vS9E24fWtp8X8xsrgGgoPGmvMPYe/yjd/
3wpqXwvIgGFBHUcYhX8paDh6Vg34Qh4dElJb16btkZXOgYS8i919Y9m0z053fPTLPO1Rue0ZY98a
1sc33lB4NRfSZX8194Ek9AVLZ7h2VUnNSE35NotMMtEiMUY0BXDeWz4RYSlMZS3b6jJ0SQAhlbjH
qCxut1FBvWkz3Pwp/+a1g8Eabwh53Xw1/aQhT6xROetc2g/57HyaFb0FUy9vELxwRlfhZYGRmqP2
OTnmYirRr4XnX9OJZE2WmefOVM+lHG+mzUdd2dYhcxnIzU2orUEsP7YePFOM70fLtvZ+59+64ndK
mZtyHUQXYU/h4sJ7MmJpYxae6/1ZLJuVkxRklVALfVG+MBL+ymW6oXxXcr+UV7vyN7M03kjtxQFH
2mfb8Ok6wIePHYNqdzSC9WCySM/0GZkdx0Ih7kbWGRQpD7RhN/mKsdY9waoCQvPMVRASo/GRVj+W
pjkbgEPQfRhVB3V1sWhdMdcTQZZ0qQDI/OsEwN2nDW8dTy5Ak5HYhpVUxUZ33ZxzrfuYGNhDXPfg
JQN/CYENtX0v5ulHH+ndwnPNO4ray2sBTxltIbSf4MZsIbVEu3YQLw4numSYKOUoDjJyApjNr7kP
rVscbX1ppqFziYx5PJe/eEjeHKu31wKEHNrPyAgXkEZvaU9V3n7jrM1Y953AKomCC4wcdKhkRnyv
zdDaVGuvUffJALZQZA/tVF5z4kOHSXd5tErvQXe2pca5qwFKldoGKYkiDJyw1aBh+rc659s6QsCY
3GQPPqdZJx9jZLA1y/iQkS/1DfEYt9G3cqPDhA3XN0Hc61l6nQZ0HThpAwGboAE/xF1F55wSf1mp
fShH8oeznuEg8/JTN6A5hZMWtF501PzqzoT42IQGp3j9o00ZQFpTdkPtwDj7D1sBkQCWhtdsBuci
RH+BvU19/MCBXjBy1o8cHIA84sbaT32zct3qra76+tCzcjCFOFC9ebcMzNwU7+JUcMUNjGq0VjoT
3C4DyVV3zlvPsMqPdJ7SCbeioXfnmiOCdFAGkILenZhAo66ldHGn18TV3jwf+bGAI2lBtkp5lcHQ
IO3YD31pPSpnESMivqpcegwq5CuepMec9kKiRbhck21qdnSVnS1SsRc599ecLVcS7S396KvPnNfW
NG5zpo5jzlfcdsbOqfmZh72KQ6p5Sclk+Ymgf8Oz1+7IZC1B4CE5WGwdfJtFhd4rjQSai0uNKsmp
LDvplbuh4T1OMO3WCJMVGkc9IXd6OVDnkvuVL+p2w03xOaK4d42medeXnpHZ7j647exjh57ZpOMi
MldE5rCDc8MenfzQMpzIjLtikgOit30x7Hbp5qXklrtw7wqigc4Nd8ZBtHW1iefhDp2tOGXtuiib
pWcDpxa9G714NtP8ySURioUOIFIyvZm5+uwK68Xs9HYdJzfOAwVDw+6meFhWcfxSyuTaOvJYJPo5
xIxNe+tGt8xzbjUfdk+zQj0yn62+aZ78WE4wNQyllTf2zday+/clyxEu32ML5xIOQuvTyO2bM8T3
0vSDrC9PpT2Dnx2pt0nbc9kP78lEIyuhYn7n0t5ndvTHsx8YLLGoEPFxjfyrKJMPCvimbYUSlJTI
VNz/djRlXlH7uIb7VDUMxksEi9HQuH7adXEajC/c1aT3HiDZ3VU8XQku4u7vtQbeiw6ON+OFjQMf
h8/aLOWLWQxXg5qcXqJwuvaAKhql2NDdgzkOp6FWd6U2rdAoHxv/uilDV3mvuwjbqvFsZ/2wqxVD
4xkUsGM6m6Rrv/UCMHvnPHpO+6hkfff69tEtuHoDOttg0sLQS8NVmJHLX2Aa2DCi6i2X0EpGQ3vg
4+X8RreDjk64Y1BMbBq5QXo5765Blh4TDiOI6gvtkRZy/Yb8qlYebhcykh2RD7JY67s/TFVAic9n
4YKiDIv0ShJ0qdSw3tEyckJGS6cTdvPSVWBb0AdyhJJKvmScW5IQS6/M0GD4ozQYTysbIAvaaP/I
mZXt0vgIB30KHNdGW+rBw1f5NrcxpxE6Wxn2gzkXb/aMAc6pkzet5WZR1XS7JQtbncfD1ighE9LH
jU30qEAq87TskbHAd4O8g9OKkELsw5Ai/o2Vj0uK7C760ziVJZnDmlAt/r6KIoXEC5+dRhMnHWFy
pUH05rt0iREfy6rFQKURGeMsBtXBP/bs1GV262z3bhFZWVXQGlYZdJU+tk08ExVKx4KsXZpHQsk5
IXGmQz0br2OSP8k4PMYg15GxOlBcOQnPotqSvCgOy46TWk0QO/nNNGext3SOo4mnXcDjlSvr5rck
sMPBfFVYIknm1veKGywY9OoAUnQHvO/d1durY9p0tnJNixsSg2lv2iucHiGyfna2RMZcvQjSudwb
XXuHcoI90+GljFvF/usVTBza8Q/0pFWU+eXaAj3qGOqXrXcXDsZDzRj9wSzHR1TYS9YvnUdaf69n
/NNmA46OQqh+RlfTnYk7mwpEUmPdHT+YHZObm6fbYOxoDMUCVjVY0Kv+cfZmjgfcFVEFsGutBLVJ
HqEp/TiVC7tO++SNZlnGGV/W4pwgpaYQiNaA/+GTjkdHS7ZNbb/Mk/GmspgCvKWVzfPwPzQkOtOU
p9KBr6Ic/w2HzYOe189DhrnVWi+X6N7T3vuWQaW97EfY21EoRbZNnYhRs2WehizfEgO4ck5l73r3
O3NcKFGHHAmKF4GKxezaxOaNtZ2LWJet8DCd3C45gLpCr23OdG4wyM0iZuvurRKwy/VpgmyNn4an
d9K6jd8xa8F/RmWEOVxbV+KNTKqDqMbAkwTlc+toudHMIkNEry6H7ynvv2NiMhR2ErJvHO1YODOj
eZzNXi9cUH8ELuO0Ow7k7wssy3WJ5J77WK1kPPFMQSDlLf2BafSPyX10wR8CPU5+fEV+PzJrDfXP
ZnCX/60bPsWZuG3Zaf1Ja5keasIk9DpUb0413LqKxgrfJ4UxdoxZGiIGHNDrN8PHSZYYTFaSsKqx
f/2RVfRoAgkInFR78DLV7ZUeB7ZO6FUaxGr/NE511rz6iqvrmhW+w+eGgyyKiDxHOtMdFMcbGJ+T
AytWgN7B6wiacqBBHRtIBKE9poXPteaHOuHUoHot2Siw7RgaIoddepplu9FxODETuhasXTjVuQ+n
w1uZdSdNmx4FxmDCvl9tme+1EjqVlOZ7ltZndLVV5c5vM5oeFzoGOS4WPKfyBsCo3iV0+o9+7sCx
2ZepTL99W0QUWhKH9O1w3w+apP5MHcr2yfWKPR6Dne6WmEyhn8Jde6f9gziZtmP+vjKVhLPVtO9y
CTy2zGXwOsxXLPjxChDEIaP9DxUi+e3r9t5AE+1D0l6+NdLNqmucrU0MCWFlcMxxXmidCBo/fogS
7kE6YDvluhdKmK6G7LdOSB7YE7y3sjyWhAEmQyMQ1Gj4XUm6LClijbNlPXFBwdGDxmM+zDncKb3A
ZjZw9+09eLP4prkCnZ2WN6vqiXdFNDIxLlubrGXwipa0szyYHYHukWA1QR87dMHm+p8pRzmw4+1p
wv4+0btXUMO+HvVuPYZUYVhNGcDAetSz4lPMvVgzj0WqcYpm7xYzSUbCk6gZxpfMQZqBs2IR5rq6
9agyt6Se74yxkNsecVqS+NjjToLG3x3lNy/as9J5Qmq8s2sRpm/oL/pBpN8e3iakT5vPWE2Sv0a0
7uiRPcRldCLLwbE2owRQgx3uelQOJENq7CHIQrCDO8sga2GhUR88978jRNRA4HTDOfcZx5p7piYk
7ekfGhKZBwSnLVPHBFxRTcE+ltrMcklXoGG7aAfgtMptaI8nLeEJS0wbnxfEUDkVRDmHkLzFVScy
UQ8KbWVgz6VfM9mEuDnWwIU/LHiCARxVZs3L7tbG2zk1ANZrJuuNw+LK2d5I8faXxVs5UAAL2bco
u01Bmkfq1M5pTgbEP2XfLt06xEuFeKRRi6I5mNetKCEYlrOC/Y1bYTziJHzF5BUH2RLVpQ3VJYC2
94fhoeaJyTXzUzP1x9ShA0mC9EgiZniy9seV64Am1OSXY2FtkpXrBkTF7eLk56yJXPz9Ha7iTymI
2wxV0OvcFklwoaqEILsGSuqspeKrj4l4UqhagGfvvYF6doyJ25DpzXZcw4wndyWS7zjKdlwteUki
Z1yXprc1dRQqAcsO9Sy7jx62B7KIQVSo6iypUJFl/RpjSun9V18Z7maw8obv49ohXUoBCVExWzJx
Ws7UHPLx1lR35l1nSHwupZHsy6Bju1VFvnPdG+NzaDKAUK35NUZOfBz913yuE5oMQ/AMU4nnazhN
ONvQzLiy6bXPnZrT16JZ91BzACzVm05kb3qcRNwT+CeC93Ab8jSm7q58rDpdf9H9oQOQUYNL7BCW
6ffFusP4/oGU86YE2HxdbKb0V+naZwv+k1dU5g+1m3jPXhW/ckhgtVVgOusZP41liRLHZC/eMlqN
TBF4cULCIsn6sxLFroaGGiy85TiNv/JBdMQajDaYbVc/Djfb9ikxG7TykKmoXscdGqpZqLuZdw+u
P1WvRD2sUzRgR/UHR96pZvxyI5zhdT42h0kO9QUIGtW89eh9ci+K1jW8tgeqTMQOywUpJcf+0LV4
uA9+SqIQQPF5dpPq5Aj4m7aXv0qrL+64SfrAaw3tOEMEfgt9/dDO1Tal2PTWEk8gdsGXOMkYVgPf
xaUB2cOic3dd6imZoRDhX76TmX63BKwbA9zKQelqAgPtHSunpKpBitPYOsMrbmPtpIAecvkbyltk
Vxs7aasVnq75MjkNI14KDwLTHC+Vz2gVfwTmSu2z1ulebavwaaI3Bysu9+dpPHjTEzwFnzQ4PTjY
8BDoNcZdHdY2IYwnS08CNVwdyTzezjpirR3uESv56P5D0nksN45kUfSLEAGXAHJL0IukSFFiSdog
ZKrgbcJ//Rz0bDqip3uqJRLIfObec5WT7Mc5hFyN3E3IYTWPzrlYVN2tG72oaayPDPgYKNbks5TK
72NWIw1CNx+i17ts6AiJLK6b5LMP84n18/hJLXVokBTA2F4n2Csx09LozdEOnvrbJK2eW5Ys3DRf
CYqqY1DMF0bz2iQahgXyAyjPtsYjSm3DPtDeN3iH+D3ZB0Q88avRm3lpUJPq0S3ruAHBUzNWGMqr
NBPwMBX+Hg3Zp3S++sS5U5wRi778D7jiSamtxOI16w+gwFz6OHQ0aCoQwZCpaI0/UKo9PgaiZMt5
vs6KEnRi44JSAJd8sGdU+a5EXx89DxJjR/xUohvPnj2obY/0dDIscDFZfS1qhGaZBtGAd2C1LEnJ
wdlm+h8iWcRccaVFTP5NHCK21KkiWHEyjMwMLHOpcyONIN9K6yXBIc87KWlVd2OibWKNb8Vs0NcJ
iwcvTv8JRkIKWZBf18NvjD++FDEBbFOfkybH4NapxMbVuNyrKoVl7BE1BM2JiJ2BAYPM7bXTkviq
gD3PRNqvvVjWa2diPtlMFChMsYCtT/0KhbeDAZ5lSj12m9TDOCgqhpQxFSiU871ZfDvF2B+RZo4r
0KHsFYC2o6A519p4Ye/Httz62zkB9tbiYWh0jVlsTFuHvBOrUO8BtEo9H/WNWekI9DwdRf5oo5e+
IRiz12ZHulVNs4msEnMcUpesQJ8DQg1BMPZxt93qJiyHgVj4QdRbSO2/zFxjznoEU6Ikui7B8uEA
2GZ6nzwYlrwH9XTFa8Gimze4RdgoGNZZ411rF61Esc89+zGiYlyHIzmyxsPVyr8zKHDfarstv1sZ
mLg1THE2mxG/afqE0DBhK1faK1du9RJoKZ6jfWW4N3Ti1sE4Fcp47VMOddRAD+R3WVjfCngP17Sv
D1xY6CWY8Nfhvy4wf7yYT9LsFSbb4Zph0w2pozeQEGiYoXSlDNJM1EMRNAlGHovxgtRgfqoaWeco
5lerRQTmDgUhO/A1c6X2haR9BG5MxR3jw6ADLVPsSlzne97+vwWDbovxLNugSyHr14zdL7uqSq1L
y0Y4n7QviBf5BtomQJ2p7pqS8HNQAbT/UZFSLAcJQVBtE12CqBbruSOehqoxV8lb2ns4dWCkQco/
mIBhL8zW7DTIfQ6bm1ZSwXmR+sg0Y2836rewk7tA7r2Idhk6VMk35J1TP+8D63dwyZMqOl0iphO3
ILRdQixJg7Kzjx6Ltq9Kzj9QJFEFM21RWjoaNB0r7V1M8GSYMY4jVm4bdTi0AhTc9kT5lMa0RX0j
fzrMH+GYgVD33F9LCr9UAYBZltd2h9IuuXncD0BCFyOQqxadJS1YprEOS8JdYgaf81tviC8Y6k8V
IohVlKEq0qpNPEaoBotD1IeQPOMhXPa3Ep4aqtm6Fj6SmsIvzOphO/Yj70zM++Ffxl0PRydlfUpx
wM3GySCfkvOe/CutJqTdwojOnDNjmL5Sjc4y8t9EIHQZB1hbWGtVEO1YkxW/LfMVIRIwuzDyVVwY
2669g3egbrQYocAxfXawxgnrjJ4UZLRctrWlxxICCYkgKWlCSuSnzUece83OS4LXQMrjOATvk2fd
BtN4FfNwjNU48qryACbqj0HYxyFJ6l92srSPimDxajNMJRMYVkd7YgT2mhayh6t++pLHq59A5xNu
PeLC9CDm5oOsfZxmf5H5cSLY8z2ZUPampv5kQYxBD6RhYgOHAxbVn5v8PRpDlixi/rH7zkH/DqTQ
cb/czy7hDO1KcUZn/+NFl9xhP8n3M6x4Hur3PqzjdTVxOOn1PtckFknJmKEfKaX7EkUfi1d3Vpdh
SM8FkFy2WBiParR3c4cjlxUWo+dgrQ/nsV4ctR5sqjHFgGAt6knSUfpVMyDdaObiU/Vn/Pv/NHv8
CLUtsI0j/+gYyXpnigaSltCJOx7GG2xXcEDhJ0GuKB82QPr4b8CQAo+R3m2jcvfGFL1zh50pdvZJ
UgxYcFGQNnQ8pvU1hICNCOKqELejHJEF+tgEklZlIRJMAmSXjJ1XTTQ1B3hsJ3aLJxzc8GW9Nb7E
CCwHIoE6hhQca2QW6P9cLs6Dh6pK4+fSA+ulZEzpI1TaM6z9y3DeE9bEO5fG+9S6a4AZGXcneFnz
9mynGtsjXPxqRkA/ERZTlH/SrvBzUlCJOXZvVsviD4YG44cm24/s8XaDaO/Ff0alFA8C8e25oPaZ
0hgy/MjykezFN2gpf1TVNEf8r9ycSMPDnua8txkLUSBuhqR8S6PxJZnzV7YrvjXkO7ps8kaa94K0
tHVrcpl6QYN+3PoLUQ0vXAkbwoCSNmsR0ABtQJCAG705xB74hz7feTo7YRUNaz1wcHFACIB7ox+Q
aR8oRlCyXGH9g81Lyuea9zGFosTG8NI5pHaNX5OrP/pY4VaA6HdpJvUkend+xjD2AC3/pbvN95Kw
ij+o0g5c/dp62DaNfA5Im2y5E7FzjRc+3b3TdvfYiJ7QHmO9o2e2bPOhMtwa2Y9stgJPGahbpLkG
n0riEpdpVM9lVDjrLC+CNSkdiEUal3ZW8cEoxdheHcYg+3QRKweD2ockzI2OOsTEjiF6id7m2LlR
0vikxsAUepdJFUDaHNXGALg0kr+y7oz4mPTAVGd1aBi/2B6+1bmiwUXp0SLK2OXgzWIx0C+oY214
4doJ0WDWrDY779GK6pte7FpFmO4Wy8uGDI91xTQ2KbP+E5QSA+WOIsWZt25WkOZpTPtiiDdNj3Kb
4C9tjYW0WFHOPJqai0M2+MvRmSSs9LhpU9+wi1+j9O6FZL44Yc6YqKF8VFUtJYOPC/gpRNdZtfYD
qd+bu8xjCmX+GMhkTcI7yWl/tF57tbzkGUH2jgwRimQEnqyWT/iH7iUWxM6LDsIKb46FxEo3uerj
cjpD4rvMGYomws53weTuHIMSVE5gA7GOblzvSZuTk96b717Ov9XbV6R97qrMhkNvYipGZ7rGtvYy
mcN3bbf3kgHFoJhnSCJZfAtgXDgGr1DLqFd4OhRCp4laTmnBRtNmanUCA3zDVMc4cMh7xItN5AsQ
OQQcMB8qu+eurzbzXKMzKW/SxR41mNRaS5nSW4xng5BaxBXJM9zfE0gxrCKGxwsv3nTZXPN2PpiT
fAsLrcSzXT2lTfNNebxKq/a9SXKqSmxpI3r6qN8W5szdZEnPZ2t27QeCyFMH/1uUx/j7A20/D3iZ
TeCsNh9pYJyRSpm+mB3yT7XbEBcIOgISOkP3YoUZZ0JeEh3abQckH5bJXsF1tPc5u7lT9qjhx2N6
HJk1OgXOJErBwb4K/Wjq/yS2PnaovGC491wqYp3sR2zML7WmtkqhhXKIlIL6+sL6G+BJRD9Z9FGG
HW0dl8+9C+kITQFUgLCtVuYMCWiiEiMv9QzdDeg6io+S3HerL3+lkX1Kw/hrrDokN1weyXOGCnrA
OrbyGGH7luYO6PLLvYEUu9DS75BpIpoGsLQ4IFDqDFraHlqJRAS1AqQBWIQ7p7f/EU6uQMs277WM
/oxGeyqz7q5sHt2mtHJ//OfMzC2bbN2yzcJVqq0BI05+iclAJfFvWgH6RqY1y/olatAblEmxdzKq
fzbNT33inohR71jTME/RUAbwR0ZkXSHgaD5zKySyK4AUGmUho180cb2HVUBIdUTs+Bv3bN+1EHWU
ZmkXDw+26WofttmeTeg9JSbUwJg+ERy+5tRpeAEIm8fR7g/y2Zr0eDtE2i0mhhY/6Vvu8pzDmoFH
YD7MyB34M62/Fknw2FlragfvB4/RvLI7qgwVxVjUmxBZqJadklbE2/I/3vo7YewvRetdKq9m3DeG
u1HrfKPERQ1G9qlU/MBtOv/RUFnvuomyWs8+HOqbcCHp1G+eVqQbFjZ0ZqN5m03D3Q1e9+45b5HW
/tFNsGY9qop1G4V7ky9jJwhXX41fZiTeypwuhN+5MTVS3qNntzx6IWehhiLQ74zqbUymc585KDoT
a2NG+rWJabFYZeIFLLFHDHQ69sY02R7aY/htNzMSOshA7Onu+GNOTqS/O3N76lzAWDW+hRSdVgAG
F89Yv2sEPwBrs21T9T+YVZbXNs65TXMbxFdqqZ+eKBfAPhVvOpmoahvW01OdiPdEa3Z2zVWRzcm0
USz/hh8RcAumzOmZVJA+C5NlLYV1s1EkiKlmGVQ+G+GywwdCwu660zfYGxlKu1OzFnb5PPS8dgPa
eQcs6crxHHsTZiZFeI6AR783jmg2A5DWlV0b/Vo6/zrqAorMfeeyYMDC5HseUZjg6HES9s6xMasn
6PX8FxiEJXN7JqzgJzLGGreZesU9C1uQjnizFaVBHj1XUhQXh3AcplUq1qHbvUumI4zrmO6jpo8H
tqTBhNrWY9dBH8xqhwDYxkaXVFrZPzHJTyTA2L1ZK9OJUNhGRK6Q2JMYHMpue5MdOrA+L+WmC/rt
NBYfZai9Yl7hzGJ+MRjaFQ3GsTYX3Qt2cD+YncdSUqkGRyJyczJ6JxvjT8rmRTNfSmMaFvcUB421
KjQCEbKQj8e08t/EFscs6n/wIt3/o08oM4V5uWxHBo+v0S05lGKkyTh+EIqdtQgHrpO3dzkyVsiZ
N7IIXjLKmEkLhbQ+AGOhYOduzfqcyerVzjj+6gL3v5oINOH3cPTmsOzC29Y8yIIRDZ3yD5kZpBrT
TopQPaHvJjGlPAoh/gY8GTVWsZXjDE8AhFBXae2JpfqymyNS0Mbc3OXZczCIPxibdlnlzr5hVc9J
MyNBrm+xExz6UPx4yXywNXs3ksAn6xiRv8aCOYSgyn4p5ckgs0ZhewIA4rXWEYt4RIwn71N/9Bok
YLZmBRSBCU+Pq02bSdlnuQzbg/Azxfp5GvCAuMo5NxVRMzrVbxybAdc8+yIdcWtvfHfu9GV70ly3
U72gZPpN0/yfIMyc1tX+BK5trnTj0ZGB6rdw79eVzb6YutDsD8ncDadpIC2ZnNlVp7PuLRv7RhPw
Nrl97pts7hEvxW9dyyx7giLL+iXeTCHPQYcHfpVm5j8pd9yyzDgUJGZP2KiaL2OOfT4yoSCwOr8C
pLlaTbGTJZRQTTOvQV5dXbt9DysUmToNuaGfU8RGGfILbYyf+XEY3I9PeuX8abXksIwD4EkWoCcQ
vTrIjmO9eZ+KHHucF23DVilqNtp1B5FTXyMT66d54yEm4UAhWIPZnqJGxeAd3BiE8SWIH2icT0MO
vc2Dd6nPGxIqs81cF+8uyumxaQ0fYlAZZQlgE/1ntOmeCqDdyyr8Uw9wJkHmBaIheyiX2gX6ax3S
O2uLXYDIoJcgKX6SdbhXzQgmMF12LTGPPYmCfjN4n0C8qAfT6Y5l5YStZRpjRJjcSKu4Lj6yIkMC
UIyPIYLso9s8oCVVjkPY78AWZp251joT+XcLz3Md6ugtRtMv04TRPej+xFtFTONXRowCpIfQPXvG
LUSzCGyAXkKNh8DWYdS7cbLmQHp4gYJLk7HmbKWfOWwFy5IZrmhQmbEPmYw42URhezWr9u5o3lfK
ml0OVL/WDPdsUe+LpGzZgWhoZafqYwq0DxdJ49Twgk4qiPycEfJqEnxgqjM+8kK9eXZxc4b2Dlp2
0cmwOsBf/z54m3Lk7LJK55qjv1nPsfEjTQbDjpW+i5gZRsiyDWcpu64aJ6z7iDVUXRGwUtui8Inp
ku0M/4Q3J3urdhMmOCR4j+amewM+9Q3bdtmXJc9e7a4DZdhbrxaAj8OPSF/OaiEKoBgPhwk++9Z6
Q7AZU0MP+r7VXeUIQSQGDLoqWmta57gWcoY3dkXlXtydVg0bNWQmde5lNot6z1GKBkPTYGrA8AwW
LcVs45+7uVn9kaGgrDSrwjrYTduC8KC2XTHdYr9VEw/QVL8MLgB2zjBqZiZYNVrQVZPhplAyeDIV
Yz1SqDEsLvspShQdOzF9NDNNy0QK5u48J31jzvMdO/S8dvFchuohk+hzStGK6RWXgubokByjJ1xt
6Rpkxr5W8DeTfD+1rEfZzUMwPAesAdAwJTstRo+AIS49DGQ9cU0SbJmQaDQE2pH0UuSJdE+tbH5D
W97M0lr1kfFDQPYvK4saMucxzYO/oYNaLJqQmLRX24pOVDV/CZYiZDSocizlBV6ttr9Wk7zZwz3j
n6yTLjym0j5V2FF1G+10ywIrDqdfarmtIxBmOZig0WcX084dsasGnnaYyi9zVOl3b5+7EBG0DFlA
2l7Hr4VELnJCHmhMywzsGj8wnGvdMhobAdWONiuA6ugp94/OQIDIMwRycniZhrBm5qiw1ixUzNje
tjkpy47D/ef2Cx8suUcG+P6QW9bRLKbB2DiCHuVHQmB81rdnuuZkFTiWj7wypL6BdhMAMsbiw8qv
6xOoEOok3J6vr3+4qNmrIoUjNVTvSURR1g+IAyBbBlOLs1me1KKbGkz7RwYRdxEna9tMX0nBTZs2
f0jKkJsqkV+RF731TC6aLvo2M1YNnrOdMvqeRnvOdULaAHL+SRhXNdgmyB2nqaS9VikPUo84zO7/
Sc3+MgifEGme+jMUO0zPBr1X1cJXdxhRphE2E8+mv3as6UEOEvUxRdBMiAPJPZ1gNBoo/rzJtqAv
2sVfhSaR+oQ1TDtdtRBRnqj1505zvZVNM1TkKHnZufGxSXWNUkYJmKAbBflPujBDIga+puJaj9Nm
Wy6G/KT7jur62vb4FfDBa7lcU6q9gb75QPLxyNk9HnJbh7FJNe3N1Q5NH2fR3P1GGso6TX1qtFjE
4RKjSCgn79JJhNOtB4W4bJLvdkAhT7d0J7XgZxDlLqj6cccTeWtye9O59X3C1gsCUqoV7m+fWO8f
nAP7oa+ngxWFut+Bw3XMVQXLdA3C0B6qxarB1ykhOy4GSwfFY9xG68yMuL484axVJ1/R2GxcxQZF
p1IKSm5Lr0x2XWsBpVYkchF+xR4mvJZv3fJNdIu4x+0/26n7cWX/V8O+nkBL16ACNaTYNch+EwXN
hNrX40XhbYpqsJkgB7BMRhnUMObOZDgiS2O9VB9w9G9liymCqAKiVEvxlKfIBE0tu2swDClc84sG
OTUxNflah2ybgWR3NasNCWzbMzwk6vYTyD/aTKu/ZEkbbr2cE96Dt2Dyc/SRtUUHvOY+Kitweqpg
iRri9wyL8I3Z16FWCAlF8iZs66w6aCm2HI9K1+6eVYZ4+fsCMOZzaQZvUcwQnJIv3pep9TO5xrkA
1TRGwWnsy3PVNtvWSSFt8ZIl51GrEjSrNm14dsZNsUuF/hxTl7xOTX1nUdgboL8I2W0lQYTkIDPl
Z+JbcAhBCU63rUE0NFjI1MOhfeVgyP1iIOUv6uiH8Bnl8FPBTDPySdnc6gz1BCCNTI24lrGPmYPu
ECfk4uAZtdeWhSCiEAJd0AsymZUxTDfGYaGw7kHa31MbdivZp+VGpSwllXyCKYcTN9eIuSkwpbeU
jexI8dbCLx7JGwCJ2mv3GSmYH8eZBwvA3Npp82Owd+e5YyhgQkAHGBGcUFHvpDk+Yp1vsMpYzppY
UwTuAi3rKkT6WHtLVFXLA5vMxNMtzxhW0a/MmaC8XcCbf3maeqZDjTe2rb77On6dZk3fVrWVPJVM
+HF76/c8HD9waKGKl1O+GSG3HN30ZrrEicpwIosa+IXvNE229UK73cTR+LAZHl9EzDlLm87MbuKG
CVOSmlsEQ0UQqcWRzT3YFSgPUWZWVewR6OZb7PYOeP5blggtGQKQXgZqu4oFnp7KN0lmItvPPt8o
W3LKbgzs531fFGtlLr3SmH8aU8yMWV6aKH7RmYfhu9UMbs1yS62NQS6mPoHY4TOgddwSKp9EVBH0
5m4CpdQwE8bh7mfBgv9uPlqMwSOYWJPbqO6No8XEZQU64JrUbA0NWx7ybnovLA7lOi92nijfQ36Y
vq9+qgpUKWARlO0tfxazGXe7XOoRIzUy1nhLgg8xMnorlnJdE7O3Lw36TlZBUx98ZJTjEAO/C8EH
EiZCX6k2vRiaG+36ZImFy3dWmR5tQTXhpOXb3HY9q0T9x0SzWlQWJqoiQIrC49L30YEClg7X7M+J
QmZDKB30tDJjBoEafTlQKaFAqkfBRa+C3RjwuTpfQU/NGVXUNVMCgCtthu+Fr2HPuuarob53ifOv
z+eXjsKwa4td5rxinTmlU9HubLa5RpDOm0hRm1vLirmFxntMk+DNUROLly54dcqCus/WXzDUE6wu
CzJeEMzbxUHpEO1MD7aJ8pLpoiPiDbDnEIFoZywA6/hIYtifwYp1lKn9b2YAjILJsZRzRI2jbcWC
sAtYaB2q4Fh1I5nmWnvGH3NxEl7ofrLPuQqZQjjEVeiT8w7Y2a8nWpxZPbQizk+2/uMWYlMFNrzi
zrh3YfosgGgtaidrPXb9vqWJrHS9WXul8dEzJGIi80luSsRv2nbHMQMNNZevccmozE5/gX26eaBv
PNYceiVvBnOUQG/8sIgsgFH2z4gEvFtkPz0WAWx3HyPziKUOmBnAgeHSrzbbwa0JnBXo2bgZIYFa
6a4fkcoz5t9AW37W6hEIAkoZCzfr6IAHFjl7CNNvLTgQM96fzeSEJyAKpzb1/iV8QKHLWsJh+MLN
PvhLdwli5kR9eLXtDPiPIbZpNni4BN+Q10SM22dJnBErHR0AG3nF8o8yQSUvLYubz5tad/8SDs9h
32lL/NLfpoHOUBru2QWmHaUDoaK+FrKqrRwN3QlyepGG3HIsJJq4PhUzdbgxgQni6muK4L2U5rfu
LadVRfEQqcdcRZ9joz0lI9Anm7zzKIrYO9vpVmg5RklW6JGzyN7idT/eOKCgBnhYEgElMPajww+8
hb4/wPDXKc/LkOopixdl0aLUw8BuWu4PsxJ6MTMlxoEFQquulaSQ6Ic6P4qQTVD7NFa8lOMozwjF
0XzI5LPrnT9GXBxHHbH7mPwTqblWNe9Pq3PJqKbaaTXPSavLM2BRbj/zrAtSMjqveO6EBMmzgHhu
GUlAa1Fa7iFQuKLJB95rifY+CYtDUMPObrBtKpqHa9ju0Y11+I4woFjaskx3KwIrWKrC0uqfsxpv
ZVW8IzOymTnZtAjKeokwRZHJeZ/FcOra6p6ytCwqB91etqc6vleoHoMpvzWdh7W/YgRK0qM7XMC2
P3P1QsiTzXuwiL7khCKDo5QCm8o3TB+JHn6KDDyMzvYXS+tmso2JheFALKvxPYrhPMdV8aOPJKG5
T73T3mxX444lLmuBdSQnDzPaJqtGMoXy+dMcTRRyhpeDb5twpaPzIOPPHC9Tnq1HAbaL1/1ScxU+
mRZSrXRkUW03IeKX1HOvbdLNWD+4SBuVy61JcqVf/uaVS2WaD+qKOIWh7hTkB6fdRFEWX+VgT1cx
ok7PEq/dOB1bahPDuRlT1tSRl1xrttxQCLHSS8NxT0NCQLPbzVdo0fPVoCw9AkB7R9T/KVCjtdHx
v/8SS0BSYcBy8H65e4zBxBS8ZdFCZEiaOwYJezU12abNstcwTtilyuk4y0Ru+LxXWIIJNOyHQ6jb
50EYPJqg3PsSAk0PEmmGW8gq1EBYn/+Nk0Q8RCNuszs9eVryXiWlvHqpmWOjG5sTzZ46k1mP5b35
0bMh/Gx5Za1/ScKGzEP/8pT1IcV7eCumabxj0Xa2ADELsF/4j1NFb0j9QKpxUCU/bXQGWW2+OIRE
YQ733FWaIi7PU1K4Uyjg5uAYh4GMql0sRPWaYoFhXOT1vwgLN+yQA3hax3rwrHWVHpgODOsgpw9j
zK2hWtKrc6TYyZuzmX8GrbmplseeUIJmM3ly8MXygyY4CHzWe+hLibrVS7fYoeo+d6YJ72PMuyut
dQb1ALGdEY9X5Ft0HkiSbDseyUaIFqY+8JpcM3FsxmO+X17QdTKVv5goEKzFwjmYjgsNPGSdBUyH
2zKrv2XKeqnGiJp3qXM5dV2JGMgYfnVNiA2KYVxg0gaqFzY3O8v1X2QtV1NF0x9JN8nnEuG/Slsy
4MoufrJ1wkcaMCIt6VFXrSm5wusno46bX+l0XxYI2rcxW3L1XPma6128RYrUPydVuJ31CN5th/Y0
bR15E4whcQLbtUyI7CnLiywSks0IE3pJKzPZU27M+xlr6bkU9cWocNCV/PtD783fQXMIHYhEyATn
ddMHzZbHM0MoNnjY53V9M4fiyx0Z7mlGf6ZVX0ZCsFe0vat3xk0qZE+CA61QLOsVOJjAmZGEVdTQ
DUbqVZ0kxs3qSekseF93//0tUEFm6tIgp8NaPDkOBFEEmVBki7w+ICpY4IShzpoOKhexRef//i4q
BctfCfo6Cf4whi43ppNMa4aLys5vnjGzdyMkr7ZSxhw03ozAvGHC3u7J6SbCmj7aEtChJJEueVM9
cx747M7ma45g5LmAFj1gOzfjNrnIFnYMXrWH1/Ulf4oWPLd8IwUeulSJeZ2TLU6G0YSgINIsdKzg
hZC6NI3Z34CFDjd8CurCL7jFVsm8aDQmNpoJztxGEeIBTPwsx/BoPqP1YtyG9YKkYHUDK6NQzGuH
//7O4IKGOBifxOQCeFbiMgND7ggaXNNUBxv8Y/GtkLa4uARGVEi8T2IY/Xnh1Ll1f2tF1iJ7hLUB
WC1E3Lg2i17fh7LkCwwk7VVlngSpzzdQZ702M0IoGKJLtnxxnr+M0C4IC+hmH6nyK9Fk6qLLkLQ1
nFDIJYh5q7NrM0ZMVAzWJWXOnLZST9bA0WUr1f9O2Xb5Pqxq0i/pwIAMhcxbRyoUDVSSnmCmEkqq
9aeOL3nAWGvaZvDRl7jZp/psVn1zniIcVwCAfJfTs7KXAfOsTWcSQYHCjJT7zMyyGamNbTj6WhGt
dxSY/5zf2Us5WeYSP4o5XrFPbgKIKDGzv7UNsnvlSefHnO9xCnJs3ElUOE+5w8ZJxdhNdSBPucWP
Cc4dno2LtFiWEuAms466QDxpxOLFqIAmBY67M0IUZWQ5eyfMrujqTO5Gl3WLhDyMHqgZATR7+ySM
X9Km+wyC4jPo8ksDOWmV8/Cvc5dlszanAO+wZ6EAmxMA3ONiSjDFrjBxRRNMZ5w1Fx0TZEXQLLo3
rRPVHYYevL5bg9Pl6r6MfcIg1UX3ketx4IfY0ooOvevUBbs0EECd8Bni5McUL+nCNfDn6NOavc3A
24ueNNRYq8Hprkgdwb1yxOr2He8Pi1yBpUKbQrQ8WobcpsO3MWhfYRN/C3RxK05awKT8P7BMD5sk
nL5SKzszo0IPWIbW3sxjXFbtuO74mRXBHT5sDL/2wBcMTRZuVXmyIWOtJ5M/uS7MTZRwsFUFjTFj
YeAshEE1Dvt62XHIp8NBz1mmJIwISyiJxKbMvqpz/nko1Pm/v9RE/blRtEjImw3wVHza9MZTgTZK
qBYwbTNf8cqzdPNYzUB+PWOlOBrmsKCpLcPvIngo3ixOhGegrKYoZdhJDkg1fCNHjX07HKZ1P33V
JOueSULFk+e2h7G0HqEJGQpgNMtf9DkYmuy2jxcM+XcpMgMH5T8XWLhCkuN4Wng2CWTQ6vxQLk4m
ThHycpBFrcacO1VFG6Xn7AsVBPxpBshFaXQLgTduxxa7RNw6AnIfOwmHmEJkgBSIGqyNTYHEHBdJ
6iH2kfc4R4JchYbc28z26BJ6frzdFHWfoM5JqJlLuv6hst6C9C2StIWWJeZ9FzNUWnKsapf/Cx3Y
gR0qDX9LbQeS388T3T0klLzx6B1Y6vAVGR6txGCeY3xly5XlOyS9nizn3tOi75soBd/f/ZZkxPos
rf4Eifys+FxFxXStAl3nMl5YTbpNjDIdK8msWwKg+I1aCqrEwcG+/KUa+I6aQYN9zlLH77oBavDy
GFTuFt3vYhUmY4j113PNHc/bg3/Bg8rXkguqFzN9ceTsMGNhsk+0tV42FLnYjHd6hkCGiA2DRpJl
XVbaKBzCX0131k5fQjD2dFZCyKp9kORg8DOKlkwRE+Z6cHGGpvjC3QhOcvYg5k3oIUuTIoTJmguK
MbsC1WdZYPP9RlVOYMqiGALB0DEwxBivDetUt9Su0oN31+XmSSNCGov+LaCFCOWMNgeYjt9W4i+E
kGLjQqRwir64LehG0IlbWbKDLedrGPH6hW+Wisujq8qd3Tbfsc50Je8g6454lSZJr2dAf3biL6mq
qweyEe2VMreRFQ0XzUx2OQ6PfOoH8o9wYopGPxmIVrgW8ufS4MCZpsFctVaAUAWSQu3MmN6xiXhl
H247i93LoHEWlBS9a6n00XcWR0c44tJIRsOBsWRBYuIcQrpGYb1revRhgaCkh6Pvy4pr2OsHNGrm
/Ktl85HerVyX/NrM5ZAajzn6upElkZEe8bJWHCgRGg8cBeC6NwKjTp7OJ3MYCSvLmdR2LITLV4Yg
VxgTZOY5cFeUy5BVJDzJRsAyETHEkrNwMBuHh7Zy8PoQ9+mnE1nfZlu9Y2Jc6kqUCxa/4Ty8zX1r
b/NYf+jEw0ACRwLqkmgH+DraZ5a7cRyiAmf5qsoEhJHRXQ1waF7kykM6S3TOg/6T6wJMVc46vs3R
GPc4/MAMYD1HprTD70VXR/LxgOBYl9pVT0zuQRE9S+OL+L9sC2r3YVE+JSYihMLDLQnbSbli3jAu
pz5il4snuSZGKsC4PnjPBF/Ga5yauywSK47M7QL351D9MbpumTCVVO2JulhNfJONXZ+15S+qM88E
8CKCzcoLtJh5rbF78jHcd0eTWU8sDfE/5s5jOZIky7K/khLrsWpV49bSVQs45+BsYwIEEMapGv/6
OeaZRbKlp6V7NykpEHcAATjczVWfvnfvuWTiEUTQBi/wlPQ9UzJ9ERQBKi9JdCG7nbvK7NsO9MNi
MCyobCl5CJ5DfpQp6vdRq1Dr+icSalZpbdzBD8O3ENEkfIz7KSFsuLmwq9O3mbTXujTfmg7kEN3d
apek4FJ6dwkLGulBnu3gCjBNy2NzzqDdQp+VRvfZFDjcCg8pX4wupIuDmTmh7yyylCyjXhJ/PSdF
K8xSCHcIL4IuYosvjNPwzKewmxWUT5bG0Nz34ieeMsU5A/bce6GS90yzliLUyRApKb6IHMZDD0bC
wBzXcqoNmn5Jn/UXoTefvd48qJikXs73zBfYgMht2ZlAGlqfvdNOgS+YEvZPqt2CAOK5QjwRBpgQ
tHEollBMWaXsYyw7yYw1YApoJBxb9C9d9F/YOUbZoyKTdNpDh1GZRbhFWW4MLjts40PFLDVMtobG
tD0Z0EhbjY13xK42/ZTRoaR6S6bim/EzcGiJNaMmjH3h+dp0M2r1WwG/p4z66WUi+SKyJCl60zxN
cXsGj0uoZObKa/C9UUXhDoWtT7Aig3OfExyzM6+7tbUB06COC6KPugVwcGzpQbwvfO2FxGZtQM9H
OSh7wl0xA2OzaL+tIFz2oIWOpDRiMgG9xEEYmXXD42YqqPDYMXYj6q/+bpqP0tjZX42o4htPYfbw
LKKoRVsBfaUOC6PwiUL8s+n6BzsTOrUxyz1V9M0UxdvOUjuCr+sPjVcX5dxB4FCbB4Z3QHcxuKcc
+CEV75rGeBRovTCBxhSVJQSiEVyZVVVUcHg4uVzG16wI7lvGntOdqOlKhMPSSGP0QXcS5kju689M
umMQmrghoifql3df5oeCwdk1dsDazaOe0PS37MK3uhj2rckaOjmxv62nFLhvxnVTPBqZv8O4tYox
uuPLdh6j1NFvIg3ZfUwaX8KmlLBg3Ew6xBMyulZztQPo6tkt8LtKMmRtrSMnAFV8Rh+PV5wRCMkK
2IoPUzRBo4h2QSuey6LrV5ONI2RWJyiNjpkbZV9GyivbTfitrSlD7z39EiIW67FpHrSBuhJ1GxIT
muVFizbgGGT5z4SG8LIE41Q2yb7PeM+RQbc0aue7srKt62TPoghObZjcNehrcGOu64roY0PdosGD
lEN5c5yIlSN2KEVaue8VtejUh0+mE+P/037S/EBRnD5IjdKkb4S40TGCgF7bZlmMNzeI1MFugTVJ
qVAW4l+1g7tgmD4LZrHOyC6UOvmvRrjmDaMhwwm1e4+jNvQE7YA6/llJOPAMtVeeKC5mY7eLDFjq
tE3ZqVBxQke0meqMbrdJJuDVTrfJq4FEznbYNAPxOwReL0rcZAP4f07tN0WHY7Zb4IR9DdAvkev9
Wbk26LkBM5Jx4znl82jwfCcFU/7Qj59/jpyML4oy28VHAZMo1UmvoEsuUQfwEgkm4uJtxDDaWFl0
lIybjGqTMNTz4+CeAEkaBdV4rP35XTwAYk9jyl6sNTN0fjAjoNZGsEpiIPDsGGzmaEi1YnixYyzr
fY7FIsAVhaifkRhLtMD8AsYOKNCKXlK8i/itSNq8o5vK185gD2ig19kM4gn1LG/E3IOmm8UIbCJx
UnO/JwoOiCLHMOzQ/lv8aTmDiVJA4WOaNQCxj6gD4MNESy29kBkPUMxRv6DCb7xL7chPG4L3Qq9D
uTBR07Mbuvh/Nr6JxSqLIYRmjiyOEHq+rDG8VHjOtNZ5Ceqsp1se4HQrfARVDSfwoVlqQ70HcTND
EGkPdHF312e6sQruSw2ZWNZzuNfdmpR5A4/oAJmUGZ5906nw4OrdQ55hykWPBQ+yKjJa5s3RHkPI
jJmxneLpF/IuBtgd8PVWehdt5CADgz0KTyM9KVWUn20O+iYn3sPr+o+owkgdWJQyblSGDC90Ogs5
a0GQR2d9ZDjreaDQRLJP2wpbwqyuRmsbeNxgns0DzeqFpSRHP3QqkyBjpp5MCmzSjzKG+pVwl5by
Hn3fQhEd3jcOvblh5q51FSWEz2UA1zI4Q+p8rbX43tBBOiX6O3i4jEm4nfP+pfqr/WcRItbX6+Yu
9tFr+kFH46jkHR3ME5vpiMDY2JnZT4776MzZGsJs2thFAYssNp8hJzC8jgswHE3h0CSJz1p5gYEG
1daanGWZcz6PKSPcqhcLK704btssibd/pwd0N1eELPQARYFFhA6Av6GSaqs1JuJCXdCZGjrEOsO2
jwcGdmJVCJie5Bmt/Cr/Uo0irRroHWIJk2unJdLP9j85aj35laHdRJN2mzHpG2dThKRNO5QZcCF2
2EBgNOIoA8OSlBR+SJRHS0L8EBil4pl+SXBqKtabUTedDebWbGWxlJ+Qv+5yRv93aTYGeyKfGPyH
NRWoaMd9gCxp36PwHLRAp9GdhPdR3otbSJDXO6GdHSeG3g80uhKjfYfP2G4AdHJ9sNwEdA0PQV0/
E9ljn3y1L/SxXMEfwiFjFOFDCJqPiWnprZgAv+RYPM565WgEFjPfDPLavbN0RpmcfpadYfanTjrW
ITVKrn7Zx8eMB43LyaRiAxdAahVGOF97J5vT30tkofeVBwDHRUuf4QBZc3HpT6X7yuACuydn7pcU
DizYYyjm17udKhFs6ZrLOL/c1QnN6w4w0EIfaZGOCWz8pkJxSTWy6Ay9P9Pz2uDYjO9tY2ixi8l4
LdpNEBb0Y7nRRxqGJNHWd16Ef1yjPdi6vnnwgXhkZMKubGhlR+IORpjTdKJUErWHNkCTmsu6Omj5
iEtuDKju6/RMSSCRBhQonjX6BF3YIuelv6315bicar881RNcnx7w4cLWLaioGkx8Vbdq4SRL09I4
MJUmEmXF7CBLso4JTGjQ529/+gQlYBHPrQc78fceBhba0nVX0jCMfeTBY/heeKI5jnFysf1OO2lJ
gUtVqbsAlThj56F8a2AqoMQa4JaiaLIpiBdh1W+ApA5b0aDxdiOnRihZfhaqCC+kDcanym2AR09S
PMWhv9Q0ZlHBODEGl2a8A+1HgrSnqtNoqgeO6Ij1SQL86AT5zkkeFYxoxpnWQxncTkrtlCHEzlMm
61ttBJtO9T4CNd9Zugyglp3wuYbYxy8K2NGNaHCEx6CE1px0oMXHzS7kJEc/EmgdREO8E7rz5RIM
/107ry6qyo1sXUZKSaMk0biT7LZumOuMXtVKI2bqEJfCJa3G4+AM8ICLsXZvNTy6q9zGNpu7BKC5
OuCrlgvnA8z7eqCU/U4C/ZYYHpoDAgXDxCnoRCYUqj10Mc8wkV3W6JHWUd2tAprmF84U6oCqgbNB
GY3vOOJuNdpvjxX5CItmSrD4kSK7mCA6vU5yRHaZN2pndhP5ZeUcxY6e6QhqTh4ojK53ar2SK6Vc
Bzk+vpSbtmxPTeA2t9d3i80x63pPz1CFB6FfL3IOlTuthH7eN1J7zkQjUHEX78TY/arz/tApzXoU
1mg9DpjCtSl/pFOn7QNMJDeDZ+K5MkOSCHq1E7X+EPRm/NPpzYewZ8ARBE53mj/tyuEkPUsArNbG
Xdci3TYBQVDZRs66j0eO8WPbP6eRmvYtoS5nu9S3dWb5d9cPuvYWtahJ+6w1H+fcboSNdnmHKptE
TJykIwqyt77p3AU1P+IG3coO6aQzvJkLNYN0sfnxM6O6FahS6a2jvk8qGvNG9wamLPhOUsWFP5nZ
WgTwAbFDkD9RJgDMpgHMJAO0BpInpLJofLUzxNPdWJsXJoLmjsYeLvXwy2iYP81fJy7C27RBSFJO
bK+crmBJjy0LUXj0mii3erh+SmrFL71GUl2T6rKqGeE9+oOj1sj14GzkMnicqsQ8lc4xrIyHxJH2
a4NAem1WnbGpw8J+ZeayF0NiP2ilNZx9PeJnzZ9ntkr4guqWOBhJ6YuK5Mm1Bp1QhhkjqBwgMBX8
qrrCfX/9aq2DxlEMN2AM1Ei4fNt9FS3n6bTJ3WPN6e9JL6bl9fOEiLzQFALMxga+qc1ch3yW3skm
lJ9hho6jjbPuzkbSdFNbw7QcaSLCwI3L9zQmfrXs5Wds5/ZimEL7pE8VJQRwFKRGjY9l3s52PmmF
iGZ55RmdlavO7KHWVybMATc0Nmk1hA9SifcUStSqlmiPjciq3nCuYrIbOmyGeXUZK578XnjVwy8o
j/GiY1z9lgWIhGrIMEdZACWJVLC9fh6zFaX+lNJM68f3XskH2dTtgy/IT9UyuscxUtbagaSESFo/
QvWTbIE53q7xGndBhZxgava13HyK0BKJsu9e8WFW23QPb0hdvE51B8tx9rx1R4s+a43cIp+SdTQa
9dFJSJfJccH4vDdvOtR/G4/1+NyCAllgH5bbiq8QB5SCPrFN5+Bl0OzbsB3W4HLtjUYLfzRm5ANP
zZNkPBJ1dfdidrFxJOxq4TZIA1MGH89VoBkbpiVq5dVSnthYEvbSUm3MIB5OwaBdet+rHxHtPQaa
S8wYp4hKzmdhIpBvMq3OTlMjsXzDL15TI8LBY+PHIs9dUruJsVHJbWsV5lMZUkqRq1Z/FNiWXKcy
3zgkH20jRF9odC/OjEXwUhc+WtgML5Nw1pZbWx85uXKLNg2f2JHLbW3p8myZqNiuV5ft+0uc+NFb
yLAFlUFykn3nHIymos1WyvBT2eUJ9b72ZGYlbPWOKEtFU7QvAN4lJk0Cv5nEpx5by7Gc1C967ehJ
SXoI6s7Y45JpNsEwYjyqp/4lk+06BsWvD65/qSpCpGPNu6d5rJ+K+Z7rkN7nh5mF7qJEcpTa9i7k
sH/ddX3Eg6MmpsMEOHGJe7Z6wiPgcIANyjcjyX9mwTT+bCc5k3c4Z3JcR/bT3dNNLz4Shcq+VG7y
Yk+8fHrQqod+IM2quRuCvD9O84frLdF43bG0u2gmPKYrlavwucGiXhb0rHsBvQQMN1pyEOavCkeA
aTk8xeD3yJ3R6mNjhjrHfnMRNv779dpniWXe2vreWTIhvjQleMTGrf1HM6gOboZyqQasfBzbmoOh
L9yLaIkhMirzVnbjPrLyERBnp+PBGihWccmvNQa6TBAjC1ODr783qbpNvYhzAVhn8NHdC2N9xpm1
vMNlE21kVEE44nwRd7zqOX0h8IyolcyK0ALZ2Tq6vNqlXRJqnO3DBOKOZxDIUMBwc0rswo7zeN3m
zKbMmXWTKQO51111dEvob7ku6gG5t0BV3w1IEFHkWNamMLGrDGGG4bAjHKwyoh0no3HtTDidwQZz
OpiG8bUZhLuekkBbibHYqkzXn0wTfztwYnFIMOSZaZfVN5nllPtQuMOtZ0KsAJ6ibUiOo65hcRn7
+mLwg6BVV+WqySOdFiRpUIy3nmFJVBtYq/dRCBiX0n98hZEKoUw65p4mzvg69afKg/o5pKYEokeI
3VGWfrNuo6KPyYIPCMcp4FoM1lgzCshIok9140AqUzuXS+frfMTi7XLsOg52cdywsKVjLVcBiTdb
X81dODS19yQ2farMYOSjMhf79BPMXiiM3OjpBVxvaAAu3kJDPaGXve88ezg3Wdc9mh0NEV1EgqS3
9i6bOsYWTvEZYma+iTxvfO08QmCy5EF3FWHE10fg+e4uipjcGNJ47REg4ZhJl6XR5beMQaNDIOT3
2Jo7xJfmg+u298FQJ2utj8pdFGvp4XpL6zBDRoylkREEp9GCdgb5OdyGeSNOUeb90qYg3LYV88eU
i7Ah+Tq4CdsLbw6xb+1SbKSrvygDO6g1Fe0lhQwNZqRmZ4kCMH4a+Zy8jyDUtHG8nSZ2EY+ehoZr
DIHdDbammRSG8YjBWbVvFeEwcKbLzXWF7PJPmQ4+CFv1k4k9l+GY2OpQ2/pLjn+oMOyvDuPDkDcg
s4AGIF8tTtcPmebCW/BA0kmERndlqW0mr8vPft87ZBfo8a2L+VE2yO2JElq3ZHHVCJN8f/v71Qj4
od+6okTWXtvDymqYN7ckVFfkdz9IL597RUO0tiBbY1+cnFt7vC/ix5SB5wMCw+6hmxiOmUGittHQ
PoWT094LL70jxnt8NIvJ36U5+3BSevF54IBy0zVi7bt5/gjPw764KsG6bgTPoqyxFFodKGcuZBgc
ZHiIINo1ra+W5syKY2+y8dMY9f56IQEM7OgpNLzONvwKt5Gb3B+DpVZQEmuFJiDadg55L73Rb5H1
7YnUtB7qRCLzHhI808bTZOF74aiJzrPR0/X1rgOAurBBL5Jmf33tes+kIRME2jZPNFJ8APDliTr3
ZgPLuK+RUrS1yT4amsfrLVT+1XII+uhlquP4YmkWgJshAflPBF+rN97WQRhBB+OmkZDXbIce2nwa
q9v6u9CwYUPUg4mBIuhcM52DeAqpiglxNzT9RuolyCBmeudCo2k04A3Fc6msh7RYlEKO28KfqqU/
EDOVq+SOPnKw4AVa51H5gSuXRFbMkHZQhve6Q0JCM+bBT6u1z7LD5zFFziVBnHoLhOGtxfX7inR2
WgkmzwYyVVbVzg0OgFV5jL61YfrvPKQms0S/7j+sqZa3pSmfKHnwn3uo/69Xtpka9ppq217NY8oX
eyyhXBmwOdw4peNm2dE+1PHMF8nQbsNEykeBu39NxC/DUnqrwIigBjiT5617EqGgrentHnEmXiPL
PFzrIDKqizP9ZyzgGgMmDbypVUVII9LS+xoyIrvmhef6gbzeQ49pblN6A9TZMQVnqtrq3qebsyjw
ZtxCRHvgcMJsfvCCW2XmxSFsknaFvQdYenz2yf45R0bsLcwOuxVOHP8wubfCdZPDkFYoEA3Onjqi
dc6oXvLQOu1bkLNew14Hm1V5C71j2hLA9wYQtq6DsNxX8wShyCw0ZYEoNq5yeWbY9w+tPz12uCLX
Yd8bO60t6DQLae0D+9TgdL/P+eOu+0yZjS9kgegbbVYBa0Mp3oMwXMncrr9CjJgMA+ry3gu//AFu
V1O05VNuz8DJOiC2PiXnT85C8JBA7oc2olrj4G3seecmh2aw40XEJtqXToHLq6mQ2vNOXbWS6fcA
KOww0n096Hh2D9e7QKTRvo3qcQon41iIhx4/2ylu8VJUpQCncr1ffeVVj9gRJs2ijbAW3GSVLXaR
yF/Irii2QY5K4NpqaQUiNKtFc21QQD3ZZI4vBs00t2Osh3sxdzGGqH/rHd3daeMkjmGDnlj5wCsq
nbZ2OG4dMxM0Ocp4rRwkyEbW7aJZFFyzIh0TG/Lt4GQCJa60lyGpw4O+oO0BbL2THk5j6wszSMec
zX11EZnQqEbTop5VFMCljxBtZaw8965XHS00ly/o+Hd5ocCS8VZeTrh8FJWlGRHBMW+ohZnJdVM0
xdwsS9ayy8flMPTtpjBYvB0/es7DnJJHiWOlEvtY6BRqfeCItwEBGPCMxybqkocp468YNLRDAY1X
xoXWoZ6r7Uhij7DzwF13usmoWA13vt5QDyBEfwy47tcRp6U313qPG73+oJHVr1oG0GtNCy+aNoxH
rYCbl5v+8PstrBPjscd3nVfwsa7fMRpjvOW09Mf3RvyBbtlbhxDFIUQ8jjTXDygF1EWkLlpnH4Qo
dK99Q0fzxYDTsoKEbi28Al6aQdrAWx1u1dgUKz+wxKHveVDST931bKB8mlPzqiZZeYNyNkFpiGct
w2zQC3LQr3ddsqjy2D+3U6HO0guMp0oN79d7eNhQg0oxHMlqL9NufC+aVl+3DHe2YDnSN9dlGG+T
8cM+csCoSFZGmoHE5He9VaG1TEtMJPSJH3TLd2EPRxBhapUikEgQqiZdt7GSLjkGlelR1tEMyvP2
2UECcsMqQC9rvjtJ+xxztLu93nMxRkbsyhiBjHcRkGupQgGuyzdWXhUY971eHWuQKq+iz8MdJl8H
HJT/VGLKfTKtU6T57qdbQmNqrXhCilL5t01EYRq53kufhBdmhNWFNIBgZ1jMMmPH3V3375wK5xzq
AUaFLNn8XiRWjuHQcoFumvtOtifXJtvnIt05uVEsq6G2HnIfhIqfhE9OWTTLen4Gp1DsBgw+njDK
kzA0dW9EYcH4MhfL3KIlrYapvyvdYdso20T+hgPu+qq0CGK2Y+XsdJYMKKVjfaeVzUco/Ohcg5K3
UUx/YnGDAapPzhkDMQPDgExfdK3j4nq9prp5IbXHweBhmbu2Mu71fOCh1Cp/9QYbmwj/EaZSBc8O
6cTa/HkL+wja0snZNDDo03G4tJMT3F4/kHNvrHvXzBZNYjzw9Inj9cnieaESmtJgT70fPvhw9Wc4
+htwdfKncSHIqHulf22+twzIqoIOYDYUNuSeTttGjR6vmK1RkpvBuXd9iVVycPZBLWkgtnF7J73+
zaFDyvg1dA+SSLADsP03ByEEBhg6ulPjXiYgVMs+RpM3joV8lBGp3iqm1NJiNkqlYjIK0u9rEaoL
QsiCor4EnNmxQqHIDSGj+ImEUIQf5Zx2fXFCN8r0dCYw3MnMWo/5zmrS8E2bhL1znMIAW2sEb3HP
sSrVpndTmhwmlFM8R97bEJfGS2u1nCnyBNhi1H+PxP88w6TTCzkTRjxxQUapPemk/Uxk6pwE9pcY
lKdLI1frttg1CuqxIsu2tg39mRAWOqJ4+Swthy2pRfGe9+mnDw/ptq8SIjktz97UAdMRBQL3ELCU
vlRFuMvSSbtPAiXPBEmwsunNZKk1h/3gFIgwv81ekODtDVdB+XAlvZADLeRgWxICcG9PKecRnmaz
qb5tu4z2MEn0J2rHB4rk+qJbjfEkKu9gTfHSBzm9SzHLnK8fsFc6a4hTkIGdFqCc3Z2DsO0eMman
a1+lJUMCn5ZOq35q3a6srPorl/j5IxXSvMZrv8uS4bVOUMKGmbzJfD18GiNMN04+GBfcchNDmuSp
6gAYY8oMT7ExBrxoHFiKYbwbRDSCzSWO658PqQDjjWukPP7z81aVe5u6B9Gkd5JQrqjp8EP//V+Z
ffUSOYx9LWKlr3+6U7CbVIP5+1s0zRW6r2L8SrvIXmvscdvBVM3bYJ2vJ1RVscJ7kbMyp5EAyfkA
5BUDCsjk6OBfOaPxrbgMfhZeHQACLhFkx5ArmigAazhW8rZugFnYvao+FRCSWLlkI0lrBHFLm4ZQ
FXnO5jZdSB+KjJ79UDkNmn8uCUTH+qm7HmVzZkaMKu27zE7sn20TvdsK77NA+LChkwesyTdulavS
QwquepkTBf0qXBqflhZBmEJT2TGwHzT55kGO96KAYMP54tCJYceONRwTy7otRaIfoeP6dyrsk+04
uPCYLHeCgPp+vczMNCsOnTUrN/XsNpUqv71+3s6RhCGrI2fHqgB4O6p77Dnk7CzBWQkd1rCFP+xt
IhgtrpXaP7UQTUmtK/suAOm9w8dcrdX4dd3zmwDHXGBRi0fjjkQIUIe4SvqkhPWcBe8Tp/xzarhU
ARTUm5G2HJ0lPoj5A7rlWxMA/jy93vlV+Na3iQ79L0ru0a0OuJMs+KqGEWyv1zF85PqoavEZpRwo
WXy0I6qraRenBfBZon0pfzDBoC7LkDRccoOWSDxxXEk6j8Zok/c3SxO413nSYrBrc5SJN0OwvbT1
Phvoa3HJKIgohvekJflKVnLchNi3z2NvjGecXBRwqN97F9+yZQ2fqVncWzobjuBNSX4pLvTBZHxX
QoO/joY8ajup+/azYfUB6q830Pj2/ZSOe2G77h22deiPDbpQqJLL65EGdsm4SC2PIF0v2kOfDI7E
ZVerqGm82+utHAXNUVj2a5/ByzWzpoe5PNtFu8A5jnlSP6aNuZeZ1r2FKQi1YCCOTfNNxsd54j3C
XyPXSzjD6nq3H8D9ZsXcZmUedaMqEZFHyXaUaFKcvE4mt7HHE9rVaf7hF2wyaYBxdcr0aBN2IWyk
UU/eRaUdacGff/z2b3/7j3/7Ofx78F3cFukYFLn6239w/2eBsDsKwuY/3f3bY5Hx//Xf/ON7/vwv
/naKftaM6H41/+13bb6L80f2rf7zN82P5h8/md/+x6NbfjQff7qzypuoGe/a73q8/4bh11wfBX/H
/J3/0y/+xjyWn/I4lt9//fGzaHNoBfffAcFdP/740u7rrz+kkMJ2PPP6bP3+ZM2/5I/vmP+Kv/44
fLRRHSX/9T/7/lDNX3847l8c13EshGJshIIR64/f+u8/vmJatjAdJolSWKbt/fgtJwkh/OsPQ/+L
bqIz8eC+657p6fqP31TRXr8k/+I6tme5Lv/QtFzP/fH35+BPr+U/X9vf8ja7LSKmAvxRuvPjN+h5
82s+/5GaLk2Hhq0n58///GBIH8zf9n98OrN9oUZ/E6T9SYHOuhGa6uCbpZ904jeBbm86U0e+1mLr
dnYR+Vmtne1lqmF3DsUq7DCLBezpWwfjKIPMhI6eJXNUyoxhUFtw0CWplRsr4rhfbaN9qEP3SKwe
+h7tcdAZA0iXks9JLj0jbdKaQ8gOWLXce90Kv4Y5M81yAO2Y6imBcFNlBkZ+Qu6GMC6OPHFnWyqk
4mSS4R8E3pGR5lmH1TownANvZYRyni6WccA8Skwo4LyRYLSUhhpihxsVqG9tPu2m/cZn3OyWjEcx
fHGoaF7m+AgCTrdV+DXnHWi50FdCOA+Tjzs7xkv4q1XZZsrd1z60sDIM0UskL5VhlSuz7T4sv5EL
UTzVpv5lxVhb8BndSbg/I+RVr1Ax5HNXP9VWIkgQHy9jUGtEVdKd8fLSRNjZvFM2csptYFEAPXzO
Sjw0jtHvbdsqXx2cbgu0L92myer6vQOH1ekzgrmpa2cF+ge5no3kBWyhbZLI4uqr2K/Djc78BA/4
pNzbqZcVVE4mnjyHj3gT1N6MzXWEivfAeaj4HlnGn3CZoYbCgreVhTimfcoJo2+Lzf9+ffmfLR7/
9Sr0/+PSofNWZo39f60a3/n48ac1Y/7+35cLk7c38ccOK4Jtu5igjL8vF4bxF1pLwhOuJVw0C477
j+XC+oswDDrMfMkTtufqLFp/LBea+RcH2Y4j+Lyku0It/r9ZL1Az/Gm9cAzTsjyXdVGXEtuZ4fH4
/nXdCIZs0LMpJLHaxqi/atw4QWfCNPPVaUg7IhM77tZTkZsfWunXVKJt1UbMEkTWPocsdfj3G2Jh
atME9UGUeOkD6gcYBn+m5rdXBjLvKiD6tyMuSUfnibETgbQmsyRas5aN9CdVWZpwDjwO00hnUb0u
y8FIxwtuZ2/ctfwwDhqkPxfdrxEhBj12jfDPbtHRUMef6hhDiR+I8BBMAYVtv+rZOMqTabqjsayZ
FbxAdQbDOeLxzPZFP324hbY2W/wiRHnT0B+CFuxIqbcoSjvPybZVVzb8YV5ajYvBlQ1wTMsJhtPo
K/LTTWOe3HJKKOnQ4LgJSAl17V4PwH72Xa3ddpnpQzVC5z3a75arOtDzpha31YeINCZXP1Vn29S9
MUOsKMPNIs1UJwBD9u2nsAyt1peJjYYgXkA9icE2lPHo3PaBXWJeQutgLWLPzPtVQJMJ2mbmdDRh
QousSswiGRHQqUMvc8jKproFhzb1WGcU8VGrqnOI7q1gjlgvRJ9EJnmu0BHrfWsULiW+H1SMckkt
teoRkaGssRNx/EDC13mFGdIa4NnZj27rcSxO8XjcNMUE4N6PMamC+tCd4Av8SHRXkQZAyqPiVwEY
y3WjWLUZwFoIAvyU3hf6tk37AmyGCYmTpTx8MMgmz1e1X0vAsxKSMPbaoW1VzsjbywuAYk0Y0trr
7HqwabZSBQYbcEx2fEfUmxz9Y173FgO53EbpqIcUkHSBtPbGdAz6El2VhvCTyM3CO+MjmSHua3AZ
KaZE0OBdGk0rvYt8GAoPluZYzY7Riz+bLyc1BMStO3m10Cr84P7GCGwq5S1m3y72DgJBE2gGlTO+
j3qISus+qZVBn7nP+r1pT+Z4qqzScE564wqg6FzsHvQp8oxuBpKF0puoG9EUxaot+wszZ85HDY1t
sDfmIGwGF8jZFjYyrW4tOqMTq6TG37RqqDErstGqFoNJAIEuZ/ahwGKnHiOQO9OwACUrxzLU1jbz
tltTirpqVY+Gn27ruEtohaA8YoTQOLwHQc+09ZquKMbpeuT9tRWWsqMvw/ZAEBsRiWA446RlE940
8nPom7tEA9ja5Ff33kCQ9GYyrNBZhUltlT/tYF5NWMhKXLN+kYDl1iPQ4hHga0zPUVFEBA1Icgro
KvbuDqK0hLYt49ZdyKnBMRpE3vjLrlRRnXVU6MRf9qE+7szWTskLtHmzUsjYcD7JDwyZyCRzl+LO
SDvbOYDWUWg+UcszS0g1TmEfgTcCkVqMvqu/le3YOXSGrTpeWGiQrZu6kJoZIcPL9ZhQ2DhCkk5U
QUZsVNndOGmn3LOelALai/KCiDw8GVNUREyWkHMPaQ47wouY8xHZLPL9hB3av+88JA76MquENRGR
naM+osaHamK+/ct280cV+K9Vn/2nNdxl1GvbuqNL17MMIeVckv7rGo4/bRDQyqnXqjlMoDVzrmja
ZTGzT687cYR1H/773/jnXeP338jc1dSlLm1pmfLPv3G0QkbxWQ4s13OgbIr/S92ZLcmJdNn6ifiN
wcHhNuY5ch50g6WkTObBmeHp+yOrzqmSVK2ybjs35yYsK6USEQQ42/de61ta/wWuHG3ucZysi5Rm
+03LGixAvz8sz72/Fbd/HtYSukWNTYkreMz+/YPigFOGsjmsosPG9MKRd7i8zLvfH+WfTidzJAfN
qW6iPvuplA7qhKGjSR3qqjlgCGoaTefxfSx8SRmITer3h5u/nb8qdj4UzSjLM11p2GxRWN9//FBG
6jYpXRX857Ultz6xALTZpIQQa1vr3x/ql/PHoYTjCsf0TL60n89fpRt103L9kjpIJrkfmt/lLBT+
/UGoW375PDY7I+oJSW0hfzp9A+8beo8WLkwELEsC5ujST8Ezqq+jQxPMaI0nNYrT7w/6ywXpGnwk
Nj9c/560ft7+5CKRRVRyEv1quGZEbS919oLo5Etahl3CVh3U3e8P+Q/fG4d050LNkeKX7w1uTVSo
lM8p7LB9YtLHOuJbc6pzN5r/dlL/8WCOQSGpo+LgvvvxIvFSPAMj7u1FPDQAQIbSeMAJQxxbrSfb
33+uf7hIPEt3BNvIeTHR57fyt51k4idZavVk0La9VgM9wzrp+Nn/+CCmYVmWI3XTITH65yVLua3u
4IWfvTyh9VRavX7uoWf9y3rx61VhUkjPN5aHTITr4seP4muNGYgMQ7DfZmtsIPs2N5Y1WX36DN+n
Rfbw+1P367dkcjmYcHF5ujqU6D8ez2ow/gAnxIBc9q8MFF5Nu3rK6/xf1ntjft8/Lhkcx+LE0X4w
PW7pH4/TlDx7dYi9DJuEtgHjHjDIFnYModfG779ghIzZFTVRAEAepeQXrerTYpekCJcfPDUrBUIl
Rn9J8dCdf38Ofrl8cFsaPJK4Tj3T+WWN0f0mqnWfUAtNAawsmvyuSpKvvz+G8Q8HcQRUIQuyPvur
n0808jHV9gNLdNtjaa/7S28NpN+4q4CAkCoUEB2oUAn8kag4mT8/OV57ovY7kB73v/jObcfi3jRd
amjnp2usMJTqTFooC2us0G3aMYXE0qpiT4OnUyOf/v1H/6dLzKHi41hCsIT9dHfWpFphuGchSGZT
4IHYQ7cjLm0s81VGpWP8yyL3y4kGNAATnhYVhZ7Jg/fHKy2ITa+z58gv0ETrEY8rE8J/WQpM/eer
mbMmEPQJz+Um/eWBYXOqmlLWeClq5yz1eDNVIPCsNH+MAhcXKESpeqaMw5AdrlMFA+kjz5KV9Bm2
WuhZiLszZ2P2mMNl7Hsya+Lbz5P+Z1fy5v9Vz/T/p26owZrx37c09tXbj83T+a//0dFwrP/weBXU
X5/PCMsw/09HQ4j/0P00HZ2LkxWQa/T/djQs7z+ILIkQAH7vUVVZXGd/djRMuh2OJ2mO0F63PBa1
/1FDY15i/1oamc/qOtcRfRPG0LwDm3f396fXRBZXYjvBtMqn6LZomFcnA46mapqjqJ3mvbW8YYWQ
+2yHASzRIVaryWL0TD5WtS7BDdR1fQJynhP2otDKYIgnEAzPGWwgVWkn4SCAp54RC7YMX/WuetBL
49RpoH3t1PVWsk+wL1RErf7t/P95Bf69xrd+LKv4YLSNBdjTufdj0Vz+aZ1J9cpLkszQV54IMXiE
Zn1tRi1kkSFPGFlRu2vaKeOOaKejHU45tEF0YqOOzA6QEqRUsvc0KZNliMNlSViLcdTt9B4PHRb8
InWXEggqI26oxcJPs5UdetPGtFTKXsfQl3pgLgle9fduV2WECK1Sa8iwXQ/VTY1YanJg98GEjVrM
w2lX9RtCTwIwxW4f/8uZMH45E4i7P/ceVOGUsj8XmA0apqLlrK/6VJFa7xRMZQuHuX049ofGImIp
sZjWUrlUV4EMIneOWcs3M7kMpzPHWrellRBVgzKSGLMEwmnkLBuK739Zqj+Lsh+uRZuen6TOdmwh
KHR+KtoSm9RRGOJyVQmmcbKK/EvhNHdzAkGeDsaDJd1TKQCHkVCML8JlkqbQdM1rLk49XLulmg2g
bWSv8beVdUwuMobUg+ekDxFKWCalaB9/f519bt1+fNO2zqzCYwfkeVxnP91AnRpl6OU+GRjeuU6K
b4af491m0rpzCAM1SL6ybS4ZqQXRtjVRxxvwE9WFIAJ9RROBcwpZBPnwzNkBEV33A3AW5xA6Dbhw
gqhNK/cQeIplp5HiFHX2K65FnChd/iC7/kIPCBodJDDoY+gTU+mR+tuBcKVtUV/hCmyd0Gv3muGr
VR7jkxxciImOm/4xJvujhfsP99s/fHm2bTg6PVralPPd9+NCElVsurnyzZXZ9BfMs/JBDPFJaurY
EVZ3MOsnfG0wqiun3ATBxHmYApLr7VTs0IVe2iFc4fhL9wp0ZRk8VG4/nj0Ljlye3xFm9v77r834
sS5geZhHTzBkHGkL5kke6/Xf1z27MdAaoxNcOeFM2mr8glAvEHKTXgOowny4tXz6eEWhXUM3YHrQ
0S61K8LuxzzMLrFnv5DvpB3dwLKWv39vtKV/XpRth027o1s0iITL5vPHN1fSxmxIlrZXg9TEGiPr
E+2sZp0zOcLLHt845ACS40vj1U0Aw8ZdvJeDeITkCuIPagV5CimKBBoqhDGUxTpmUXHMrLjU5rgq
o6l9dieiEnvbVUewe3PnlvZZ3tdbEAnQ9ohbEokwjmacElee12fOpAfV13C3AlH/FvlMcuyIJEHM
JzQ94Gv0in0+FC9Ibe7SdiguxgjAnfX5aMWiwOTT0uRs1cen+4CdwN51HRBWljgWjcrm0RpWNA8q
Rx60B8u7AuoDBcoVv+9LeAglIqUc21nRJ69p1hS3VoIRhACyBa0s967JTMItEuOtbyJtVSkb8DqS
x02aRh/Io9CWGEW2IntT/3R1AIsn1hPy3UEDEgF2yItenJKUn8Fj2aF3d3bH1tzii77NhrBEYw33
TiRwFfjHqNER9gT0ku/rjnIq3rdVgU1yzBqM0mLZut5wazRomYkxbve260O/qchJ4EEMrqc21Xqy
xBmIAGkIUxEeP39qRX2w2lbCEamP8AnWRhbVe6xIhCj7MXf0uJ2UDaBJm/bF0Ik7nVEXS95NNwDj
kHV6QvDWPCvDwPqR1Ij8NuPYZtg4B2SyASlJjZvaPKmqGTFNl3eAoXAiWmxhKBJb+tbAFdhq0aHv
PO2A589a2VxDb4EttyjEdHRfWbsOUyOBxcUmeGcp7GZlrTfPdmTugOG4LxXqGFBz1qONnvuIN+aL
GQ/6KuCYq64F9eqmyTUjVWc79QoSWBWUm/vQ14oTrBYeK555RO3d7yKy9UwVI+xsodGZ9b0pWus1
wEHikphzyNOI9+BW6cFAwL4iXMZfZA59PI+J5D0JBeus1/pi0TdueLCxPFyaJODxGpBTmGh7nxHv
i09ULshVsBL40eSq8/PuvvTyaVuajbaED0YQsVs5QMBj/SqZJp6dEIq73d72XEWn3HXN26LLbShi
0SpEs9yBGX9KrSY/p0W8oPN6r+Hgchahcasr076SpFBcVPLV9L87pYrYvHNjo6Jqt2EDrIE443Gr
eiNaer1Z7Hwq+4PVk800AP88+zjI/mWJ+XmFcdloMkMzBE1Qh43nvI/5W9MiRwHsR4bjryrzhGtF
3iHhSBZ+IvZuC/a5IB3EtOQSDtxwizPr7MruNg3h8U6Drm+kwhGsFTdYjeMHOXED6xNLTemNp5rI
Sq+b7nUJKT0maPHfnjM/L9zzOzcd16RXptPe+bmuKys/DOZn8coI4Nu1VbDP7BgFc2jeURYgWhRW
vPIqz1/XE8ABbnPi7ELDX6mm34zRKBdirPVlENblZoIOe4xH83GwxnY9JVa2xZP9FOFq2mqhHu40
MDzrsROQQTK1/v13wPn+5VuwTAyntktvR2fi+fM6LyyrEnoYFGvsVfba90gKIhTomdFU8oDSCpLb
1D1AMiE0cdKeQjYZO1vVDzk21HvIFyuoMAQ9+XZ56H1zP6n6PQYbVMClxRJvB6c+twv2fQFglawM
Vw7di02eZqS+9NiSEsWao7fBysrHU2xU7UUHF1JHyjwURnRpS+lfK7gZ3aAEiP0O4WvQ3zcOUHJr
DFelGJn/0T3pDP+psPxsZbj5HfCsgmTYfIsegythsNo7yrP6xvVJOph9DYTcJ0BxQp46GfhoP5L8
Tr0GLuLzdAbztdMbmeEMMHpl1kfIwP6hHtadr0P/ys1IHLg0rENPmlPX1zhW/D48/fXiuZm3D1xz
9fkrhPctcYJyLspjsgx4Cgx12SB3sKw1fQfTquMdevB6gSAXxEmUbq3WlEv8sf1hiuqvPUCXdZNJ
fM6ttk0xryxtVNF7FBV7ow7No+zEY8njcFeHzakD9HOtkz13C6nmPqCfScfD53g8rLQxLdYYM5Z2
aPQnM7y1isE9RgTPxJmTnxlm5Wes/vm5nI5eGQIaUcVwbDpqJPwJ0GnIxgojsPZeRGxFndTiPBTI
5Skfat5vDSrF7c4e0ItrbZXTVro806dEfo3HqTyXevc4MlO9S+zukA8p6mNn6oiiwVA+yskmUXb8
0lWhfaeJb7OLQHiTdjv2evoY9O4xQRG/8HOHOI/O7PBk1STVNqN5aKoJC5xpMfBlScR57aJdVcS2
BGg3Uk3lh5D8h5XENEEI0Dejst6avn9NrF0I4XDPSQ3vtKYrjtio7/qCXRkT+JOead8RgVU7NRA0
VvnpewNFlk9JkrIdml8h0ttrEU8YWgISBPhbJO2mW9UY+Q5T6kINAUEt0jryz9fr2DurtOwIl+MJ
bijvMhh6txNlaq6natuhEVp6cVRvcBw9NoRmh22+tQVhuoEh7mHHBsBHb6sutLd9G+xLAa5QiEwd
mqQ4Daaq2UgSrdEG7XPsMaOEJAw6B/5macVXwH3WKhbERdXkMvk5WbRYQojnIpe+IWemTNGstF3R
3nJrFKMZ7JtOXTqgicdirJ1j0I3zQ7HaIYfGmZ3rj74LSjAJRXMEe2Mt7U6BX4T53oAuIrHqmUl6
e3AJOpIVoRi54UQbrjHSysUqbx1YAxWWDk9Nt/60k/ixF7aNa1DvUN745tRtofjj7QsQOw7qIUSq
TOaXv6ihOkA+puZq/ZgQdS8aDlCV4EeKMEE0ION9Z6xYWW8R6zUHo7c8UJ/ll6ppj/lofsvbwCZa
slc3Mp06nnyWvqyraTyzhMULhizGOnREy7aHlzwUH0ljf+vYWNFMN76Ylk8cS2Njl6qjt4QUhHxp
VNwdbHs5lolvemxPFGgv5dCKbSpjlsw+HOjJF4yH7ATDAeDUtdaAOJSu+g69a0KpO0wXI0jbXQpn
b0krdO3PoJ6N1RThzqBNjD23g7ApsVFEtWAy7zHN8uvCRDBcp+qgFzVcQjwo0apV/YcEHgDFx8cB
NwOqtZnrPJbGdixFtiNZUMVdzhba8Rk22jtTozenNcraTB3J0Unkbwgy9y59ximP8dbO8MIqCLIn
FiHzVpr1ftLSZ4Ey/NpSu6zGvHBWURPkJ79tMvBFSQp1FHdVhpU/W3QOYXNSaVeIdgoK74NWjM5D
HLdXrTfKA1XBAbBof0KIC1vbNpvTnIZVy/oOOhi5xw2dCS9C+oqmINwAFZzwFBbLth37vcKV0jtE
E4b3eqdI2h3Kg4kqe2WDv7TdMbsry/pNbwLriff7Uo3RI/SS/lBKHGsQywS5e366SWMvWuGOc/Df
CYQS+ejDYwd/p0jlRH9u6Hdp3p2Q2r9lBnURwpXxNvYOWJaCIy7O4Pj5k1lWHaJom6xrI7FObtUi
eZl/kl0JkKV0ydHt30SFisXX2hqfkZnEJ2Rkr1lVjltShhq2OVVULskgiqxhbQUlHoE4bdd2T65j
kraoUEk1OqsW+QvutrXXGi685RGNLYtJgm+6ndkoGCBDNcmlvUOQX+4ty7y3W2WfqU4Ckojar2OD
wSs41joai4VMqvTMgzk9d6Of7sOBm77VuuM0Ff0xSFyPbBy5b2r/tq8BAaPZu05FtVR6gMU5tf1T
W3d/vgxT6p8+fwenvF6nOmjNLtHsdZwk9aLWOxafxN/Qf1I3JvbQZTFuXU2Ln0IVkD/ZgeWhLi6X
bYajZEy/MiG5jfqKTgZRpgcwPfP/n6sbtjrWuu6NDBS1iLdx5stTULjg/X0gwzhhbOSA2ASTisQe
Pay6Mz6Vl06HYWjYlY85aRSY5EZtSzusvdT1eJaxPZ5b2z9GdU/M0fi19EkEKiyor3pKGpottODE
v37vsBbJ3M/OQQ7qQ+eaW3akqy2Eg3QC5cFwqsNHN5qmq2FU3Y3iiaMH3k1IXukiKSHmVFNzwM4I
HIx8uZUl64bd5QQ2rT9Y6E4utS2+GKy957A1jD2GSZL+wpLn2GDpW0eQf6Rszd2FNdCd3ouKi+li
eCXX6lsS0MXUW/suThDBM0L7Vs2UiGG07mi+9TunIwWdmRvgXN2Izo1Q715eaW8Sz6UfVcH3Qi0E
DQ8ROeqlacEURL4yt5mgXI3swQHeGSRbwuiRmc/WlBF/8TALRs1WcTqJKrIsRcgyzKjdYAfOAgqR
+R0kMuSi6JXHKm1PeMWEMIOZDq3nmJro3gfQ1dfV3hR19Cwl374keeJBjOLdCEdWpN78mNpOHKGQ
s5XgMgGUKkvWXRJo5G4YvqNiIhAGhzgqdb3etoI2l+XugCItnEJGO2+U/mIy0uCcX8uq/tDkoQL9
brqNgGljLEfLyu8U3Ax8Az2cl7JirzOGcyZpusMaKJd9+WhhHln7tQ09dRjvjUrwPBYpVLKuIDwK
Cg8lJYtabrYXkiBhpZUmIQ/ErQE+qbbwc+4CrnQs075zk/u12IaUeirGpQczTpC6O0BpgUo9DvH4
TdjFhn0s4csECiypGsL3QSpyAPh7bvjSMcVccmv7t8YAGCZFdzsYXXtbDwBizczIHzIvhjMkhhGW
XmEcGqrwaBTHlBiX7y34qaIIjQ9ZObfCVpiIKLIhW/bdQRjTS2462rYfSm8/6rl3HhNIVWFe6I/s
yVOAyHXyXlmPqJbYncRYT8FCPzat04A0cLRlSfbWjcFQk1ohk/sM8vh54oOtTbSFmtPY656x8YmH
UbXv2f3vjcFNT3jSSce0KBEmWVdXlCrlGn6fexe5UPowKNlPiVY3uBOq+E2g0qkYPhNcpcZ7MZar
oqZftqiSkydjAKGZ7eyjoOu/MYr7piFv2nelJ1ZEv4PtyIvyMYALtBJObN+KGWnug0C+SCchFKxM
xBGn0R0KgWQjfLPcB4HqT4rifQsBrLq2PgFyyra7O/Z1tN8nQmxKl/6N3dhk8Aa5xzrnpS8CBB9Z
N43xxRb2ayzaAnWVdZ6yIPhI2bd448b0aDkuDOup8MMWGRB6qmSq0M+BdrZcYXy4VnREnZevCi/w
z1prP8gitd9C7A0LOxoGtit0xsaobJ87j4e+SAI6MNh5F1ga8Qi1/nCvSF6G3qXL28Yj9CC2ivwG
s366KYPRuOAZIkWMFjx7kag4O1ob7xTUhmOss4FgxCIOVgi3L8HtvO8l5Z4xinUaEl1D9IkOgIg4
3oFgkVI22iIXtHRAk3YrWcuReQvJojCJBhgILjbBplWbuMQ9POFko4syPlEbUhBbDwas313XBtNJ
p9ZZFj2INuIzkZ/hsR4m/Fe62Qz6YnLbbpvF8TurSw6OOsEfkkc4mqLiHdcroYQBjEsod2Ts2gCh
ar8mLDbOrh1y0K2MGXVUqDtXUZyshzG0QHRYw6r2vOZiB+B9aXM0kJHidEvo4TePj7MJMMEuy4p4
bj+XHmmlEjNMd2lpp9xmydGcnOKmN1gjgiggCczGx4QdMl9rln7Kx06tPPyNewwhX6pyiHeuqd13
Q2uf/nphtzlu6gHJ5V+/q2VPwYgZaQ36XpzYuf35gmFAnDoBA9vMdHNTItI96YhMfdzb89/8/Onz
RZo5/4+s+xN0R0cGam3WFV5AV3HDZLqyTp8vyqUphxzw4MSKSAOlVn1pEgAVSLjGhWWeSG/588Xx
NWZIRD1PY8Ov3CxZo56FkKoD2tM1a9/pHowXz1X7FoXH5fMlTL0ncMwbvXTyjZKle/p8Cbos2nQG
zEUcitVRNwpkRqbcNSoCwO2TulzlBgxVvrx1FmXpcZBX349Z9D9BcMHnKwRimrJELG0gbcenHJDo
oRbsQeHEH0xuQESzQ4qHyWXZBsN0yvVm76ahS1xpSEdM626mKEMNawfXz/8KO9XfODkVPj1Utfn8
nS9JYWhjvntt1IDpQL+64Gss/dSyFm6i/Is3/56vnzADWottL7MVgcnOWYnYOes9Wal4vAXOJkaO
OCVOtg5jL2eX9ujJ/jA243hD8yR7zKziLRwNef78s1jylDQMuz5+/qE/YxpsNtb7lAryoFLwl54b
6FdylUiOt6czSOfp+vmSqp69dsUsIWXyw1aDv+b0zURP1ntI8EpXld5e+1hrr58/tWa2qes0Z+JA
84dKEAKN1tGbweJmbgFjurf6TCzxHePRArYAy6FdmIz/L4bWJksnNOL90Jf5QRYTSQSDQ0GX+2IH
4Jb30BJqq3L9voazubKMzMQSGbb70i6r3VRm6U0Oa3rZUq68GI12iyy6/9AJuGUgrX/TZv6iXrnB
Q51G4aaDknAyM6890hIF9tRX94WS9qvmXe0QanJls/GCYUR0uwmZmtmbvSEzgtCQ4rtPYQ0e7j7o
CAVAbhyv6bUyZKSkIepRX2mmJGBuHL9rtJM2Mi0GwDHpOw+Natn2gb72xyE8/vGiZO8ssTCHxxL5
WJXZB4KAsXVzm8sWaIQzQR6scKUgWQKm0n2vR706MwM1d+bgrd0S5K1VVMEzqXPo3fjmT+0gYG6k
5WGURXEXith8MIk7+vxb8NW8beO0j1Iv9KWU0yH1Qm1LaOHWSdJwT7ub6JXxCFumPzPLTS8JdBvV
Vvq10OAMaib1sqNo1CwBNJMlBpZk23HebzP65reJS1Rc4ANm//zdH3+g0mPQeDVvGt9QpTWzJGk/
6VbFIYnYJkqoNfN1Lap7DGKneM6Prb3kWRsYqeQRs2tYwsEGufYhwxBY9pP1NZuaJwdQOSYwnhAm
mQr6PqzpVQUTYXQ48LdaXmxoMBK8CbFg1Rk6Umxnb9C+2PdLFOh3mYjqZR54d2XePzasy4wQ4KaF
Azvt0jzmMCOpjuAe430A1hW/V338UsdluCjj6gCRLF24GVJX9yJE4ZNqQhBcUsRfSyPOURMQ6aW4
FETVmgu7jJ7sAUKJVsECGwGgoRkEXQXldtgiQx0gyDpbkcbJcfKzi69TR4Xfa5skFFqK717HrNNj
I7eg+QoT09iZXYxpHJcTdzFAgWpf28bL0AbOKg9GC3ZtFy1KupyblBAiunf1WcvbD6Ns2OF0YtO6
5OjFoTusy6x+zZ1wN8Qp0SLexc+tVyMJzrYau0tsX5n4771h0L5bCKCVIrQXNt5XJ6iW0I2B/Qm/
2SNl/xqGUtvT9w0iwF5lOW0sOVJxoNtfUkA2y4QCaDWVRXwVNRcAQIrnPoyzh76L3ucoR48O4RuR
8s1CSQgliWj51nkgIPONrgzzsjVzcmjhgDYvI3u3Uec5M+iSXq/r1BBVBciGRhjbSiviozbaxtbO
DOyxwOKPaRHG5JTSdIV0eJshaCasvbrkKqsPzBToZBICVxWutnSLp8ZukTWw51xM/bQt8vGrEVSE
w+mmtwIdjL85WZoI69Yz7nPGFOnZ3ONy98mgWRi+Bov2cxYuWLowfoY2M0/I5koegWoG936uCChr
TxYc3ItXtdt8ol00+dcpE9nVBOWXkHnoQQdKhXxjr/tFz6xtW8tn2kPPva3Rz7C+izy9BcK7Hxzt
1UHrQbyvZ+Ni4UlHYIjJ6Apby7dGS/KFHMJTFNZn2RmnKnBeq27muoYWT7dxrfLCXpQdkbFJ9y2C
3bRAVYMiPlkWqXXSGZfZfe3Tbx43Uxyl8NRjUIQSf0bFVswlNhSd+1OTJRSRDNO6BgZYHn2ERvVd
G3Q8GpInTSqCbzTcWslYujOMFcibazDGHgGrM2F22pP1t2kM5y2LYh46OcuP5bd73JO4FAZrrRec
siZvjpbVHHpCZRayH4BtorKko3NOQ0lA7oSNIm+KaEn/497y2qckgko3dq+IFKkEgq0y09nB+xSB
Hq61HkR/UH11C1tbM4y67aSx4QoqBhLyIo3HbwqlAdF3cGf25l3B5hMJR0aYl988hjxWtS7dJCR8
Fsq8T8P0g7SFrcsqH9oxifI8nAIZO/veKs6aycUzBYz12uKNm4HO3waFIDZrDxThTBahC6uBzBhp
SMetHi7L0dzImkxuTJQXtPA+GS6Ttkiy6guijTsaYVEhLpihj0baBnRuZ2rTHbsqAksj5wkoXb/2
i5b4E9Lm2foBRY7Q7zGVJZYrPMpcTlvdY+1LLLzZeSm/xZ4kQYCJZeoEO0YGxnoIbBRR0XNrd18A
eL/i5b+mABxqnZHoMNYPxJLy0BJMYr2tPaY1e8XpezfpSE87oqGGJDBuGy1NT6IooSfduyAnEYQS
HYAYk2Aj3fhox4U1yNvCCeB4uBgb6ahOa1ns8IfULdZr7BknUgFYHH0uHT91iEgvynuT/UhcGykz
0sBc9EGiQb2KnqqBM2WJN702DMydMUZJ4g1mP8aF1HpwtqLzEIC9RAkxRvTHtmPfLJJo0E9EEX7Q
QV50ACYWnU+USlGrYSXqfpvETnC03ezOJjuT/jEVYNnQErXD91Lh/U4zG7u/8u7lZvaa+jpkZi22
Dh2PU5RGoNCjagFIDVMJ4cCJeGB0lOyzaFpZARZWz/eeAVrDanIgHgRHFSRr5VffXG0sFm3T+4wh
+01dotdC35itQn63qvNuWvsSg29mj5sodC92/piFxg3NOo18S1DRfvTMteEusqyslq4zRDs/VDs7
TtCz+bjAyCAx+7JcBI5/AhulVp39nvSEHdOVWfcNmX6uZgQgamFXEUqdR2cnm8rl4LfEKXfkNHED
rSCbfURFicKkj4+4hs6N0b6qZaa7HQ+g5gWwUEjLpQBipBAqBfpOhOZrGGD+47lObyklXlgjBICO
DssUvlygLRJfV/zsTSFrZ/AeaO0X2vHlGWAYSYBVtxBDsNU5C3jmMNhZWrHVwzlaL/UfFWMYSLEP
U+Q9JXWCaWjEWdh1TyaUcM/RO1h58QMo07VjmuCHOoQhiR3DUEJfMrKJqQT+jrknmsqLGtRzlQMy
CNd0bk85kVCGSVLawIfzSXOcmxcb3j4OXkgNHvsiHthViYSgo/pcJEeMj5gL2/I+UFl2CguOnhM2
7CCo25hQyEZj8I8K891iDLt1q4E29FX8tZ/2JsqLlVLmnZ8jAtF0UteTdFPQ9UXakN/0cfya0y4o
1EinXhQ7IzdvYUowCALF2/nH8+Qb9CsVhUqjwJwSLaFP8T4VERROOm82SokFcUnxIij9tSYGBg46
Wy/mFhtb9A8gFOiF5l+YdDbsmvQXa6rv8xitI1MDmIQX1UdQTEp9H3fOuHRody1CvWZnElftzveL
DWt0vST95as9ad9FFlabaWrUpsvkxqSQXxKivE6NuF7ZjdhrKPIZphwRa591UztWSA2Cwr51BTxM
zf7oMyJSHI29spc4Xyu6aviSKKuYXsR+re9AciMoe/ex9QPZMOuV5nzFtX82DWVuUADBnsk9gjIC
9Vx0hKtU5BaR83TfkVwNLjd4ZoT5lPT02cIgfEsH/dlABARdmwBux7CWGjNgoYDRoN1Kjpk7rsCi
hVebFDsCI8nw/fxeA725Tu3I1j5CYSnEjHqIhldg+id/9L8n87beiLUzMThra6Jtpse9htwk12i1
0NKf5MIJa4eEM6KMhI+tm8qziMKXpMquvexPUeSvJCipxoAgGvrswwlgo1s1E1iHUbH3mLih//rv
sCvVcTBNbUOo2kNvV289RddmRmooyq/WOBYvsk7kwdADAhkHKMYiH9tjHJctaG/550/S0ewlZwyQ
EWGvR38SPuBNXmi7DCnlCIICuRyyDDMjtTVT03IIl6LS1CG2THXoZtVpr5F+NOhWSrdLGTMF0zh8
/vT5kmO3pz6MPzRrByjaXNcRoW19FVZb/Ht3YXY2A2sejxkV4B/HXQErWo4uHOWkSLIHXH2HVDLH
I2X8JcILCEPuK/m35aaujPAu6896Vyuaunb8MGnghWLY4qxLRr0JasfYFFPXHw2HNqhSRDk0Xdac
1XuC7XOF/rf4orqGgaGmnzo/SWG8RlxqsnpMvXHYAnq513TrIzPVtCkSrAekfW6IB4h3cQ0mTdHy
3RUR/L0qvRldBxstSuhZ9eNsWwrYMpzO1QgzzGrax6Fyrr7mPPvhJQjEC0N8dhpifObaOZnGO1kp
r0mizanIlBz1eYj7jeawmEntGY4Y+U5Jw7vvVmZKFEPCo6p1YVnRgfXnJ+GmlARCYS3Ne+ct6rtL
J6xzEhdvnSYfQbM3WhOcCMVcO1XdrEXKTYteh3ldVeyEm31jgVo2xfBRFqDJ7XKUSyD5DuHcFE2W
trD94UYbDHIDIcgY8a2TVUfsuvshe9dC+5C3dxOq4bwYiAtic5vq26i2DlruPmfhf5F1JkutK9G2
/SJFqC66rmsb22BwRwEbUJEqU7W+/g1x7ovbuB0Ce3PAx5YyV64155jOo9i0sv9tAmQLpMPGVIbL
VpRvOXmFs8a65CbyzyyEV82pntg0Uf9kX8Qq24Tnxb9G6NMDtmZ1Ybx6hf7q1yQOALYLI+/CmOpf
Rp6rH2Bwb4rzaLj7Qg+PYe4+Et/6dpxyM3TFpnLC3yweJWql9FpDZFPIwIEkiWAyzfp/DNk2RLW8
2ljGKTMbMeO+mAlLXmKtf0lG9cSHiBeyqveKku5b8QH479Jm9CfK6lGrxouVBqecVjNBzXmw4zNA
UWeeerODO4qoa0JkscN/5RT0bT9++NrebsobJSdRnyqNJd6xX5Hh83V9eN1Yx5Pp7aia6k1xPzrX
pVxGqIDNNYIy6MblAV7E/aj46t1WIkZ23orYkalBRJCwTflVfeeKcpEd9aZIlTVsVH2eugdiyowV
vU1G95zMGWRZLPT1A7LuUY00aEU1T2NcXoZ9uevj8A143znvPyAkL0VWXaoeHXPbNa+1GkM8w7Pt
1byFPle+lci7G+ZrveRKKtHdIxMpV2PqLcoEehOzHwmdaWWggTZV8uj6oHTmnIpV03yvMIhQzGBm
KiqCHYDHmvEFWQtwYeOCauDqZiP4eKxNlv0vaRidSnfGQrarOETATU43DQx14Mv1zOQoGBjOKhu5
YyPLXWa6vjaBxFt2T9OpfBHk3Nu6+eOlypeWm/cqjT4K3V8mzbgBHfVu1k7Jeat+qEqzd8xy53gr
PRlPuV9dnaw+ArGMIvdfbLAiCkF4kglEoamS7ygdSg4/gZxFNXhJrX5CKn2ZQgYK2iwkzhMlthZh
/etEKUk/PpBDjFtZ0JNjldWfIshPToX4WgvewqI/xLF97dXk0QzQzpQTQzAEIuowywbz/pdtZtbx
q675O6kSJFhmT2aeIKLvFPxr2yEEpiMnXnCoh7hEuAf4uTeEq7+VR2dntJNPH72/oSLZtMV7ZLKS
MP/DL5akt7Y2dDRnkLirZnwPZU355u+xXBIxD7lsYekpoSBQp+h+IULghp2edQxCclhvJVEx1O/M
VfNBJTxaxejusr8AAzPp7bi/Ax3X0cB1mDoR2drOPSGfnf2SbAFtnOhi0KwWISUgqfXg50XH3kJM
W2wab6MtjaUPKcUropNv+gPSMZYQm9TC0lP3aNK/+tS6db5NXLzPYDeiix/aO9MYlQXyppJbWJm3
tvBI6clM4OTWNxsCmR/U6te6YenDccCLrooPdWgPCVnTSpxup1hgz1cXjshfNXKyI/0yDi1KyPFQ
srtWOoVw7W5MXOJ+jU2fW9G16eACZSceg+iUtcqxVdjhQUt7ZFztoS+6ZxRnFwyzvHRBb8Pe+rl7
LrgNl+7C88XP0NNhj5XqYBXKDi7ADKHgWU2jNz2vHoI/aWvdth8IUgh5Kba3bRrz6I7dteOwatey
gNaHVI3KblXXMMksCD4z9GV7FG9ke8bho8pfRcDUs6CBS0euu0p4cqvYAM+YId5oHLiLtWXMUgM8
pcYtSsD9MNMnJohCc49EzHxWINqyOfpKZzin0rqOjnUh/WhWeuGq1hEfeHDBUFzeK+2nyIyDlXM+
aEIaKHoZ/IMydnbLO7jaKJMXlzXNEpKwDIJNie/ZhZ32EqK6atp+w1zqZEXd0ZGI9FEBQWZ6Fq34
NF2Pg7VdcPHR5w5c+8vREVCrnkllaJgXswT1AEVrVg/RrXbdj9x5ywrry62wmRcMpJDtAZitdk6r
vHpUYz7pAwiIGTLCWB8SdRnn366ozrYiz+1QI9sFoQnaEYSlu8iM6JgB+WfA6F0D234jlPWOjttP
3rRqfMunS5h4Qkjw2txAdgMtiU8h/B169L8QRVIWLEC+3qvueDgqh+DFqqJ9NfLaNEVfZFKUvJWM
N4YwmkPtuADpReTinjSAFrPB9n4c0d7zkZCy1PxJI3PgqEXVTivowoiejuHaYH0pwpOXd28TZ9Zz
3qQEaJJFlFuin7V5fi9bk7mC/dYpNIfJteLcug6JOyaC5tI27T1zbMTSxhUkwC/38WGQv73tHrs6
eUKH4H1u/E1ktYTOePqXohfASkxwTlq90fE0zEp6dnOnzd4bsKoDF4ZQ0w+qJRsJfK3NrJCeQ16/
SeSMS8tic7GcQx57m64HdmFaq8Zv3yyj2MVkHqOWhOLdE/wZBzfhLk3FW0j5GHrnYkxdz6Cs3iK7
u7KazcDbX5yha2FA0S4YRrG1i5jZDJ+ADu4+rtUvkPV7Qd6ey5+m7dLASyVhzeoPSLoZcRKeBW5w
oUGaWLQbI3AQyU8LFZbxM8GdmyA+ZRq0VitSHybE5QWW+FlosEI1OXdJPigfvvMGl4Pcx+KEKuor
qVnDsXH15HJnkpMa2q8eKWR5xZP2oig53piWDsnEnIHBAH7VT96dEGo9DcJlUCdnuFrfWc9SNQg0
HL7e30OESu7QG9QLFsN50oxV2VWomhWJU/hXGa1v4tM5FI7KbfCaDb72TyzvGN9KPqYo+eoTe9+P
MBTzOCRUp6tpECTuugu4NCOd/psd1b9GO9zrYuDVZ63NUiCuXYpMQbdpgDnNdzD9HHETHQMTZ46y
aGKowx7FMH0qvJI0k4bIXv5ypCLG1ppvt5mgRCO6uhZxS50wl6m4ce1R/jgl9bMTbnl9LDXC+U0b
7kdg/WFa/xtrAUoBQuWsr8uJ/gHcuSv+Mdeby8ycsommaF8B8KdLGPMwh4Cula01o/giiAyOBxxm
PHJzo+N/Q5NKP6ffuCTWOp2lgNQ00Rxyi5JM82yi2dPsHQkfn0XIlmESjejSiAzS34xt1CLZj2k4
4ZdwCWgtJuR41kctHa9phrLVNq/0oilqSaksU94Uhk3VLPHoMzS1t8ZmsOr88Qu9FYHY9c6I5J6x
6Tz0ymOMD2oGrGbOCPLFkGk+q+Epqh5prZYLb8X5jkf6en36GNEO+FIkJE4g/6M7zxCcbJN2CmFV
y+JXtbnBDPULdeoisOvPukg/fb161RnVKiJeFS37XY0AjzM+QH8rQTTYJ+VCr2BxFhDqS5tpjTX8
1Lakskn1NyeaUmFq9cDyvui99q53iB0NQWWrlEQziLnfVxcMVWeyOUiYV/xqjtlg3TrJw472QjLn
UFXSeTiv7ksn3AOvug6hd6bl8mzWyqi/eKXyj+79d5lG/2AKrwFo7YeW3Uad8o9T9qdyygjRKjpG
Tq28Z4nYMcM9615pccPQfk111JX50+4ZPxLJQ8CWx3wL52I96ST8S9izItSFSV54+9kodsBdV32y
ZaSu+mHr9OwdJaF9EL94qGy5ipSfdsBw0/X7xOSirIp+E4bjzmIfb9X6TU+tN45Q9xC0L/H0x6a2
7tzML7n3OiT6d1eyYyVJ/UEjBpr6p4eGYKb6tHeJyvzxWbf4HDn1smtxe5FDjNl/VuoMV6Ng2PUV
b702+bbMIPtHhbt1LLKOjH+dYNxjoO5tXDmTFDOKpt+7Cy7v9zZh6uQX7cc44iVR2xc/4B1DbEET
VV2S6UyWYgzXXzWfyZSYGIqLooz/apm8lqN2bwD7UfHcymmZAL7ARCCn6POKV2/0buCiXboG3avL
aCquetyjNFnnwC6fcblGyBPMQHk/KyPcI2ob9OFG4N7O0GjZl+1XyKnfMFmbtLQ9D8D/hki/O4m9
tENG6vwFxUSXWVe3Fn8P71q2LTVxTZlPuOHeq1kKvTx8hr3zm5RoZlp5cyvr1DKhMOr0fJGlcx/K
+J3uwWkkfNmNTgx3H35anLFYXUByvVrYW1Uo+H7ufCJ/+o059lVDcENSM7c7Rg22EXzhF3ntKTJQ
+6GErCiqazaGBaqsQ6+0Tz1JWb60dif8ca752q4K21USEWwPV/KEgPEDksQxUbvdT9QZtyRBdCmW
TTR+VtOVbAJwncGgqedIu4Xnfg56MUz2g7ecDdg2LrEarIokufpEws0KAsSZlSGp0Y/TOjxWYqnQ
5rBS8Rn4Yodle6Zy8JrlRcBH5WibofF3sUsLMYj2SrLGtzWRGzE42OFd6F4H7Z+03XK4tJbDhD6q
5cyxrGHWm9CbTJvABdeS80ikX0Kqr2oV/IuEHyxDi1hOfey+M8NA2BC8JE380dU4FAIPbFNiqdsU
06QKxZoxBp6lIcd4Z1bLYXTRvOjVSdzR+r6n0qHBH3avvqru22QT5A2SAvfguRgqhxFLlQ0JwES1
RjYwZu/We2/UR141CxIld2mJhNjaFZZxGSz1QKTXHiwtbgdlHRX1PuKSacZF36kTaGdRaw4mYjCW
QbiK3GHbj81SNcu5X7rvdZWcWiVdFenCS4ePBn3/zLYxcLrOmXj0X0/C4Ap1JKDdzalThKVcaSIm
fwPchsLcVY9txvoJ2eFQwk2n/TeU2a+UAiW7z3E5+YaOh2BTptXcG9UtIVs0ravJx+1lhzqla+8k
RAbRiSZNBGoe1ZRHuDxrrDfPo4muZzDpQmRNuPpodus44KSbFOp3mTnnhDVaAbvGhzXpMct4Ke3y
2cEFnXmp84aXYK+F0BMQ8jLZT6JNnZWkPsPMcmMU61XLLLh1FkofEXpT1Mgt8y1DsQ+7K/EclE8L
VzO5sg8CYb9F076K0kDr+8Go8O5QQg+6hV843iEpWWvMalLm5UqRPR1N+U4V69X1xb4KTTglYoku
/Wb0h9QtuZB1d4Wea+11Krems/TC6FKY9quNVGEy2RNxP9jLGMg9xqFrl7k/ZuP9WFdAfJ9alqz8
ppALso8eYDLuBi7fadBOBGCFiNBSPmqLHceU4pS6/d60mmeOBrZT22DuSXZyaZT3mEG552vX2Ky/
22H8LKX2hY9mkWlkRCQ2Zjzg8uvO1LdDhXsiiLuvplR3aRqt6To+NOIkUY9XeJYF2dE69T4za812
PmqzQRbtr/SAZmpmfQym92sxZHNebRt7ETkuSFyq8qp+G1bb0PNI4IeW7kH0YIWwSM+tskCy3hOL
aJJqBCWY0PSyORWVvba96tdV5V0M/m20kaZZctcb7S/NsD9a35WQnJkt4qvWADRQfA5fGpl6mFXW
CBO3g2O+wudgStz9Zpr47RgFqfLRqziwQrc7AqLBnJHf0PTfcqXe1v/9Cg51BdAB7w2xZlPTs2Se
MqM9e6mD+GYqLbWL9Z6p4VXFuTFjSYBpiAsKw2+qsQh36U+TjdRqRA3NULEjxIGb6rYQ6dKRQqJt
GdUEqIt6hTqKJ3ol+iaqGO9IW3zW02sNGKL8PUsCve/oFxiMZNVzNFcVQu1ZQhfCkA9o2fac1Qh1
rTqVk2ghTUp1EMzw3jSxi/ThadfKAtkwn26AUssZ7IMKFW9V2BEtH405U2lweVWGgq5QiGWtq8HG
yYc3HDQ+QJ2RgcKHFrTVrvjFhBq8VIssBDHb9jpBbsTvrgxqb8saw62IXfcSwq0VVfozdKWG5Veu
9RzuCdx+YoU9Vy76tlJZh8N3R61MTjGBuivTIl4ooXIKOhpYsZOiO1MJNjQRnyhen5GkrRpbM+9o
2DbmymwAN3GRtEvMSe1idM0HIVk7aIbEowmTAZjTfWT6p54mSLJJ+pkxRDxrgXLqk0mXbZqvJsMM
ZhM63e40e6SOu6QR94/bOGCk7G+D0tpaxJwtpay+GvFukphumrRchalkGww6R6enBQRL9LP0+oMH
sqfIhnOiJVs5WNewr/aQeewBmQQVNimPLhk/rsuW06I6sGlW1+2LdMynipTE7OG2j45DME/BYBUk
BnGh/cgfi/R+q8jvkVSuOXCPu+Frxy7W3uBrwvtFJvvqFMypRNlaSytV3nuut7XeTVtSrm0aK7tK
odwV+p2O3WHfVpKP2pA3NRx/ybio4BCnCPyDbTWiJQr1XTqYRxk6r01vPK3A3DAIWgat/wH68cvJ
8g8ATGc1UB5AI6Xq0CmnOyIDNoeE9N5ZiCx1jlEXGLDJnD2O2m3blIeMzm84DFReWZMzRhiXhe09
YpNtmfyVdIkqAKNVcJa682EJcajK+iYV/19q2yubADgBkm0NSA6NFJPvoufoMXWQ5yW3VZuKt4TK
zNDQslhaQWOfSVxMFh47yNAcg+jahH79MtYerygh8uYmh/insXPcpjr2OoPwFk46YtEO5M6zs/x2
Ws1Fr23IQ3z8/YiNXYLuL+uzW6Ip8UdYWx2XQlwFXH/WndFWVXl0iERKo6OVdI6QkoSjxg1Xev9o
X+SzEvkiEgg5TYDGeKcUfy93Y3rpw/BtTmc201FS0wtYFLoSu0+laCkv87OXZWfUYP18aAea/KnD
GqmWjbKpaN4bgwpiOpL/8wX6Z34gfoCx+YhPxIdhjYdkQTjJqFkFoVyIYvM+rVYtx5wD2SbGPGjU
GBKEIaB48oWiL5jTTPPWI+PCM72Yk55IfCKVO0P+TDe/DbvNX2wU8aj6WowAooREySu0UsMkmifz
lBV38fcc6Pm4qK0DJ8o36ZYgOe2w3elSKnuLm30/mna7wTL/36O/p/6+qNNP/O+P/T3n0aObWRIQ
hBv74BymL1YeEYpKhAj7+v9/jv5vMBmRAjK5/u9zWEyIDky1CretZe2rADRuMyTIeCYnn9bSjmPm
w7/8/TNpoABoVSAEiqG488ivqhPbmVx6TtTOlSGqTn9fmI/32qzKOhQCRlsuO2zC6zqh49dykKBb
K3TqVz2z9kQfksWFQBj5/pZCD4389EU1U2g9KnKp6ZFCZthWtBHe7emhwU7ctLy8uIlC0u94AYsU
izA9mzE4OnRijx0o4v++a6bv/h76qWsuvBFZOanHabBumKzgnjKNbKnJkJ7V3+Ogbc01GyiiilBZ
xnru7hpruJSEmqGbIfJ9ScaUOf/vcSFXVGrQewO8pdqoCnVt6fyBIJhACEQOavShampQ251GTy4V
G8f+fTx9SZkBbg0JadI0ALLi3FNwKpEi15uRFiwiU2u3sZsu3QwCCpyV4uSQcUuIMAwFfWRQVjoa
ePe/h1IWJ88o9pO7Lck0/SRt37nYPYF+U8SMxsQmDmhwWAQcrkK9q84wceq17xPXBQOoOv996f1g
3JlqdswLTx465B7rInOerZtgwgrNUR7++9YjXt10gmA/FB5xB2N3o2BJcCTx6O+pOBr/5zvPrQ+5
dM+11OU6jkvjjGffOP99V5Ul+iQdS3FJi0xLEmcfaSRnhwCDV6Hq6I+SpE7Ab1TX8fRwIOjEktGD
TE1JBFADsnN6GiaqWHspYW81aWonu+v/5WGd07Zr1bUQTno3W1ETtcrc4u8h0fUF3iGEEYIMI7Ox
4Y81innTo3+0eTjsQUN4ddwPZtjO7e+fEUZvOjNL8QmTwNwZlbaiZlYLZfiUOsNQKHXjzier49Z4
BW9YPX6iHDQpHgkEcjklwiGJ8Y227viZhXhOaoh1fTSKU1s4BJN5obm1ST5/q2THCux7wX5MMgai
9DvamIXSLQg7daaIQ5pm6tbAHTXrjNC6DdMXG1W90me3UQ8fdH3ilTBzscGhEpCkFtqHuEqRxLsc
3v8e6rqcjq78A5yrAGEHgG6rkJMINPglQDjd/j0y4obRuYXpk2S6EA05kVSYiYn2Ssara7r5NnTc
dG+ExNW2KaFt/uhtYBvcg0qvT6SONCcyU6JVIzWFMZJcYhI3SJ5Co+YERoRWxGcxGThXEd2WLG0j
0Tzavrmzw+Vi73ytd3ZGaxwrsni3miOBwGCfPV3+vo2GEFTL9CR+5+ZIvg46HzKApsafxu8rl6mW
rxqhlEe17uXFwTKwGAQeWZpaM2OK/UC1m27ahIw2cL3dByffo8t/fxvofe3a0FxZieXOceyRyQvy
CPUxMZ2+g9qmKrQ71YixijIX7qJGglVtorIWYzc8hcoQhA7Ildg/6/D3fMaRchaCNCDaL6heIoAr
RZb5jDA0+SIGl6GT0TGYKRKDT1oLv9SEjMRUP8LPdnYR88wL8Ct8VXVAWgKFaiR0+pL5gOEchDX5
7wnJ7LZF5hjxarskrfINC8CqCkS9V01Kr78vNQrave0Kbll4DGQjyaNN7rM5Doe/B15WSRZNsqwt
mcarYfrVf7/fCkZ97xlfmWWmeBun5zs6D1SWPkdaoe08UubORQ0tSjUxNetMSAZnoIdXuL8te2eo
uN48BXeQqK7gTNt+JL7Xz0zalJC69WDikUMjM5mFSHy7BntB2gfpxkAeFphxz6XvfeKw/ixNlIcI
M2l6qz84LMhT6aF2x3nx75+HNWKmDzQUExNaPKXsnBj7a9eDZxiiYxUWv0Gqo07szQ/GkjMRYEsm
JKrzn3r/Ino+ypT+zgyvIf/IRg+a4tGkzL0SkW1HkVASxeZbTzmFwudrSGm2Yk4/68pUA7GrSZXs
iqYSF3yMl8yhsTVmNnyP/CWtUcsPJP9i78q+Ez29egZVLjFj8dDe3SmjA/f8q+bb30W5S6X/k1Iz
O2n2ZIN4DohYc+tfZnufCtK22eA5F7/dGh4NdbU/ZKSwWhVK87R/RUvy6BrnI1L9Y2KXK6vFThAd
tdi7jlX00iblig2aoU+p/vOgnbvahVXVFqylEtYdyUnyYqv+rfSOLTOzgoEbCvaUBCs3p7MjbhhA
FmjHN7XgeGqFdLWd+KZOXY1etBYy7Pg9mYKj6uDLTulsET7BuQ5GgevRxMxxBi1qHcu8qj8LK1xn
XrEn/OkRE0s9M2P/GtT11SPrs8nlKsnlJ1CVXWfnq1rtNkGdP5Ry/NAbQVO86u/QYNc5KD6WhbM0
uTOl0904y5xbK717qXZCpomPa1zmRrpiaHN2iQ2r5QagNWfjCqmuf4yYBFgZ0dEyI0G9vZgaqIUx
3tOcOuFsX2g2WlWM/zJ4zY33IVkn5YR8l3uil18CvUB2EL91ergf+GQ75tt1CK8tdVmTkJjkmvYW
hsF5TLSbj84GmV/ymtvhOQJQO/NV9Bcdg+sIUesUKPrTU26JQbmoQ/ZT0vxjmTgEdYqdke5Wli3i
Zqxm0Th8ZhbDjTqoF1aH6aIQ9yCOtx7YIbJUaTaoS4nUQFHqC5TDDWAn5ORMEjyDlrkwQgLT1e6Y
x7HcpiTYRV6OpanVnzm7/yxvLXfWotMmkPqWnOmlMnvBZzHqT7XjQiEYkTOoJr5rTA1irFcl/tNZ
yvUzE07CNJOJX5DPWpXuE/m+aPgrb212warPimdeRj07l/sI/OqC0vdc2P3DHMY7J5WkcM8AFb91
T7uCjPpyUmxd+B7smMKxsIbfwPchg+ZnJZCnhOSc5m2Q7TZqilPUDa9NCyx1HB5pqj1raxiBuzPT
4mykWt2LmXacI7t2xaWwZZ/7IWNhnHvKU3fA2hGOM4txUCwMFQJI3b4aVmMw20bvHlvg3eD7LQhP
zWYF2miNtjpdYlplWmAhqz3ZFqq+oMw4E/XqPW68e+ehEoLlgasnxLvStvT69AKVb0MUnUov0AEX
73h00v2sOrK9nhxfajsd98S6AHYy7/zioKlMUa55wAG8K5mrmcmxMrSroMhuPdqKPZMvW+GailXW
BJa3GYngTBeoa5ogeMHK++sU9rcbYzJkQBpJpGKxUnzT3dWPAc4OVxIpPDD4azMSkd3uJvHXYb2M
rDqbk7tqLBjegEnznY2jlQ9lyOhtsf8wYqob5Gc0bpVsblqswk2da7M2FNwa8rUYk5uYsrMKzguY
bcJukesUrCrDCXzeza11V4x3o3XpVgPz6mpZYt4YB3Nd5cE2qQWRQQ4xIb1Ji9a6hbhTdz0HPN9X
ukVUlU+A9w/bWmXk+EQqCQImeNw+/EmMzJ15Os3mqQMiKVkiuBK+8m/k/M/GSZ++M5m3pJpYpnZ6
UOnopML1V/U7WKyPqip/9M42lw3CMWeMgekwsJ3Fo87/tik3Mkq/up4YZF1+OD37exCKoxnUH46s
5dIn3DqOBcMPp18ZpKbMom7M1qHsV6VfR6c8AUMWNR5hRUSmNZlxG/BNBygGAqbCLmI2xphDNxed
dyBOo8csR2ByBmTHY1D81xtQu2oeu1OgD4CL0IeeyLSc/KERueQwiS8XtYeBwPNY0vLRchFu0j1N
KbwYm6L7TS12Mo6nfjFg/FAws/mJmKcGqAKIONwJrAudlldLgpcaIpMXeqYYS0F6xow4YZMbY++A
VzK85BMZXIjC0LjGMVkL4egc1cSemlz1fQCahj2Sv1VaD3xeM8MpYQ95aAzjTPt0FY9Zo/hIHda9
GhN0OA7bvwcyChHqs6ugjULIR98nVSdntiuenZ/sqjjZmxHLAS25elaMbQJ7A0lSnjhzRmWbqKyI
tlyFOePPxiYQLsiS98od5m2e/Ngq90mVfA0e0jDII9fSyYK5mH7/2IQ7hs50LLW1P3mWetha8xBL
ykxrxo9G+Y1a86cHNZPmuL2tZt8rjBtHqdh0i7p14o0HkESozFKUkoqJ6NBX+qtfdFtOp/aWPw9b
B32nNPtXF6MZSsBLGHfero3rfgPgdCMAZ+8a+kFFVCqXjj1Ul4l5cm2xTlQLcXQkvxJ62b6NYDzR
/QdmQJZLpwOpoeCKahjd3FxjSImWAf83vd/MnfIll1yywp81HJK+/lc2ATdAq5pLLULYHWmpPIiE
u4XOL2oBM35XLI3Ze+GuepWZz4i5AWTH2G6IE+nPvvajgZzlYmIsoXjKm4DGsa/89iwiNTuYdadA
6RgwlwufkTMS29BztblgNMUQ2bfPirWq/VOsygFHLjmxoT0uEA4cjd4HDmVjwvWIzphbg0eOgLQT
cleS70xYL8yaxlc/SZJFUfnvVejgxXKKbl0ocMB1WTFvkRvR9EigrXwaYWIAi38xM/FrlVjM3Mo3
1/aI3yP0bCh9psdspwnL+RCrdM9HB1sSqTDojduPqMAoT5MieYMMNMum2yzfWQnk+qJJ1lGH2amH
xUpDC+xR76RToUqWveuIDWJtdTE0qrNI23IeGAzrizBDrEL1iE7jM9UH9ao5xWyMH4pOboEJF7KK
1WcyjiQUItlIjHxcyL7aoaacsZ8wo+HojyU82zvQr7ShGbdlmdIgH8i0LvLcQ1XBltE4YssE4hF1
ouE4VwUXa1iqGIcGph0b+F7B2sMnJ6iWMPOfNYpkhl7JsCjV4V2WeIiM6itSG+vFnkRURR8kHHKp
ZRJHLeYD1gdmxQOtjs7a+ZgMF2BFqW9fu8pgaYCljGQGtgLB4KDNeuPQQjC84vZDc3cUlt48wQ2d
gZZvmAArH57svKVKoisoTxz2WWnsDJ3dGS/Ro9C8f6bXjXOoHytbAh4mufGHLWQe6MEx1CxETzLs
52MqQQyaib0oOsry0gU3q7cvkU5TyAqewdj4C+DKPfZd/8BafwlCxdjbHEEWCXilhT8MP90onone
NHvf0466aWmLeoCNkPu2vAXSRDUEuzY0ucY0UJVj0H5HanDrAXh5nd0tXcT42NaqJfEQ3Uob0BX0
5cqLgXNGklzdvAQ1iSij6nnfMfXQ2331jTxckl0cr4UTv2eV+t5Wvrsogo7VJbaugQFsiubYvbao
89rGDed0HZt56LY/dWL3K2wpvKtWhM/G2TokS+7SNvhqqkidd+R4ItxInS+SgPZl22wiNfzFzL8D
peAvEGHS807AP8tYLm2f7c3ynOTFVLsYtmU61xv1o2xG9Qotde0hH2m9f4Zky+8ygQjdfqlNO7yh
soKVi+Ovrl6tytuHZvWMKgdpWXuuOpOfZuFhycVHUyXmMIkIk8VQ4puJsRsdVIZ//LAexeZFAnK1
U0fdIkdN5hXpmgTy5g85jCZiIuOzoMNXJ5zn8ek8RpSCG+DJd2vKyaqHYq/KgqNkWYERFreQuvpU
IqBKEuVbV8KbaSnrJi4erFbXkLzmRRukl6huT64xmVYL618+0no3qvqUZN9pWR6tJy8yoAEwM3S9
W1ik/OwV3hyuSydZKhjcF7FkK24ZgmHwcTI0Dugf5owcwyUpRIQn+tkryrh9ojs/6NzbZWaa/KD0
6aAEoZybufnwsXwzoXpLVWgxou/4fTrImLzAhpWXBIJ6D5ddjv0XH3yvZJR+8ChGldCBMtp15Ozu
wwYBlKB+83VF2TC1VK6JYNPD8bWOLVvfSHKKVh3FQqCMPUHRSHBT187PIcaTuW0Q3WRge5pFA+fR
MmPkXBO4Cz8KU1aNHGFrmOWTCm8k07Tot2GWYPJJO2p5I8Np7frXfkg5OJkxZQZUpHc3p2mlMVhv
AHSsjbSk4vD2I5yZJgYOKYq7yJQW+9yJ0MyX6InP6FmFw76riviS9/FvrJVfJblSTd+ntCeRtHUt
g7aOsC8YXqYJnuNcM1C4gwdxd0WhIYsb3wutgXDlw2Mf+4qD92c5gnuhCXFEEvnu25jpJaNskR4N
Dg3kGtAzy0CZ1GH0WasMORnyA31SYY0EOZvJ/2PqPJYbV7Ys+kWIgDdTei+SouwEoVJJ8EACiYT7
+l6o96K7J3VvOZVEgZnH7L02Gi5XNRLoCNVA3KKYt7Rj4RLACMTqbuFeJbRs+JUigMHJQkqfameV
+c2lbTVAKpq4U2KyANHi45Dp32gTEGlFxHNGLUwd3LiyohX97PLow+wL+nWIcQssaZ4ynkKGTE7i
/xVgZugZ2BJGdb7qRrPetMh616Mh1M7se4fdkPx0GWvtGmdPlzJu7Tw03rvU247Rrozq+oM2y1tq
Ig+fEk8LdzXegUJLIStVXn3VRrPccm7w1nMw0EfubyL8dO0xwFh0PvOLvqCOGzXyi1UgweQYKRMa
RTeTuw/Ool1X0edEqYfVTyYAo5w9rGWWOBT964lajtkROy8ryJyL7qttpRA+cy1xbmv6ZjIFh6Cb
3OhOe5RWDWO+6sntgnGNz+zJaPK3hJt/73IGbIA84zJlRwNuLDX3RWGJDRuat6hqoUJFnfVwBvaH
Km7pnCoLN1LoPKQzjAc4x9/DWPX7XrbnSm7DMvpIVHqLhHw4OHFTWOvpkB4cy/+Ip+gdzzAGWSfl
n+ubh+90/exxXPQuugi/xjIn0SGSLTqhbFI2/EaoyomBchDH3grZP6Z1YrjXOG9pnkZyLTCOnUG3
bGPL0FZmlPzJA+3SwhApgTeZYeytYBzDtvPbDd5wqJ7S37aWK66ylCf2NxjjnY7GoUF8MK/owwk0
GgO+etHOpaXTL3UzTMD0T+NGGNaltrAPevHDGf1Xf5gCdgiSm0f3t2HRnRt9K4Ke4JiMBzaaxmzO
JmNfaeQAY4IAo5uPYMhwv6MqfC3d7JzpbG8Jbnt1nNbbqGkkxnHlpt41ZeyINXyOKQ1LIlgc0rVp
WboW5WoSqhPht/s2pHOQubcFr821XQzV2o7R4U92dhkkbqssMHbT7AbkFAfT+g0tygFngC5y1IrX
lu9raAIbsHFrRda60iFDosxZWaacExThGzJ9gQ+oHcx0QDub1O12zOtX1GpsDY2gwG8AV9bwFU5V
198nnKo0SSVmg0mV1Pz3ohhhjLgFibTlvzw+biTHi8UuD+ln9balOGrWpd7PhLYR+VJ5DO22vOa+
edBnm0PWcP07AZqcfYTAD4fx0dF95gR1MzJrNOd7RJ3APS8xaesrXwqaTTe++QUcYsuY8iVCvBUR
GuWpDMx8waK6pP/1PlQdr5pg5pTGwVKORnLsimcOEY6CCB4O2i1cSbM9J/AZ+eXRZr5FfBBVWgqE
trXoLIWljlVM48A8HF9qdEUctbOKb0zVIsqbjZnpGzIfr6U0aiyJ2b4tfdzFpbMifC5heciNR3by
Wyo2adGh/Apor7QA2A+b5aXfM6LOas2c55wMNSbgnINlNpuOHdci9tgFWI7YGYFWbUYGt1RTIeqW
LpuOqs/2cWEz8vCD5GSCSoj7cGXFyaxtZHncK+Pc1Olz58V84uQaf+B+CsAWbiOZxKtJPXHNBIdI
s3c2KRAL983Pyhc9lW89PgEoWa9xZKwx6L3kuUseUAjaqOy8Q5FVYqcxavVt3mlUhhGrXNwPRblx
C5izPn9ZTBbdXggbyomGYJOMBBhmkUWMFLKQReeO6orDKN2PVQGa1nEgrOJZzyr3owz0X1GX7K2T
jtZovkP8e+AkIAQ8QnQ8kXyn001SsUFl+qxym2bT7l8dK01Wfo1IJRx8INwi/h5s863IBf1qW5DY
BremXMV4wha2FX1m1Yi/2hDOZjSTmocXdqkuZzhOW+9tUoyn/cgys1HeM+Rsd62ncLSaKvVABLqU
W8z0uzKItqkv0AGEDAhSDPXcPqWxYZ7HQwT/JvEbRoWcl1au6XdT7/9qaWACfYksQBksYwn1hPaZ
7O2xf4yVr29Rdphsr4oXnhC4yp10kWGXFZVMz7YlXuidoZ0D7IKXahAeymLn6JbNHSMf5nqd5mO0
To2R/kldLtVSajVJr+bEmdKXqyZRdy+gQY+NBAy5R5i0QM4ns8/RoXjFJHYq7U8RXsmY/GC0Wh6M
wv3xvALEBqtAil+ex7pbs3UmJcKrVy4vlz55/tI36Dhyf6B46NHvIRexCgZrOQqcWeDO+qvWLihs
7QUGgj1pmugsAFysciXhTIaVvS7G8sJ4HZ1Q6/7VI+eCKcI4JcI4lyO+7zSqw1Vsnet+YhmCcGCj
82A0/TwPt56ljsVFgvILxkkepuDQCqvfG6r/0/eFeZA4INJIrMqwG5EnG+MWn56BqtAYcCzBCHJl
aiDIdOSKS/CtcotX0y0johKMW28OJ6fB+xH287c4HGFPjZSB6MGkRT/mdt5n7gi8HSwKCZJc+0Z+
08bx3HkBvJS3OuoQvoZ1hvfeQ3YxHzvPpjIodlJML5aZ7HJZH1st9vcsCtEEotDzCQQ17VdAh2ut
QZDXKQJSgQVujZqBnw386eDz/IukC9eRO1xjLfvERorvq6//hLKlDOFs2Iksfc2iVPG5c8olhPdM
UEvW0SBxLQ44wYCbn4eo2zee464+mlTP9k7llDhp0GHrKD+N4IYW71HWCsxrhvZbrAwqohVy0GJD
7Y6yhwN3cBumj7znQ31aRBZETNyq4O+MsdtNUX0ysVMsHMnNLmPXWddefUaTs9Q8nJO5w9IIDznb
jgABErPQP4WWBye0Pt+TlZyG2vkSZMMi4QuKlalAyKhkaLEJ5S8inIc9iCOZ2QJ0yY4GJmUIXNMH
R4cCUalRnNdi2zFuM1okN22azRbG6RXh17RhF7nv6+EURcraVgHsLlhkO0qIS6PdMVQ+OnwXL5Zo
YTgHPH1OaLzmsTYuBQ8ToyaW/ShzKs86t2w1AiMu9rb0GI7AP/HJ4KXlch42qi50fej3OD1x8M4u
+yBvj7x5mVMm8Q88R1YiSoNkaaUb6ssnPY43I8tq3itwUnqFGsbjZbE8cwMH3N81jX+bmuEDH+bz
xN6GnhbVPHQfzRfDpbINGs+uXwU9w/soc35bP7sHyY+fNl+TTLvnUOx6BF4rWxhsHTx5Z073gVfp
OGYM2wdf25f2hQOr22qsP6jG2HUghNtA4x3W//oAbFdVUH9p8BY2EFSOifDiJ41NMBka6JAK+1VE
zg9qUzpJ038bDXLJIrA1DVyOvewd+8aqq2Jw9o04DKJ7iN63sS86PNCxq34ZYoyH2CrB8IdVSl0A
QLFvnwfXFsQwAyl0Bm1auQmkptDCw2CXBvRso+nWcWMXHOr3Nq+qdas0azU6OAlsuBgeY4LIrw/x
NF3TuNH2rXEKFKzk3i+eKw8dU4P5sfajpz4hHS1xPbjEGDWLFGGvctJTUOnhiXSNJwZrDFItGF9O
0K/xpbwNWm/tB2KhzgkfYCmq4TULneCEmVgKhkJjGVbIm3wWN/XgIepSf0evwQuDwixU6T2I/YeA
e7MYegqTkMK0aMal4WGkmAbru4rMbT4xxK4ac9uX9lNTcCQWNJHDVCRUwzCJJkJDgjT/dXMuY8e7
UGRXq95Vr4KJCHSClR1JJOMxpLhWVmCToQQvGhmcNVdfu5PpsW6auCL18Ce0k/qew8sDYf3u2pmx
Bj6K10aDLgVbEBRU6QFST4MnLVZ42eWaYLBibRKux9qYNswIUwYj7BeXgd2yJSnKVahpxsrU67XK
je7UQb3hKTHWCaAltLAYxUR7aUONKrsFaK80iraiK1eGTF87qv1lUPiYKSOnxZs8PVe9RfsU1mR/
1OoelepoVR5JHGz2YdOt/IzlFi/YIu4L7r+yfqNZn8cKwUdk5rsewz29zJdVDOka1mcBb45ZfVx8
+RZj8JylKxLnjuIuAZYYwkHt0MazkOOMW8qKmlj3ARwjLmk3Wshch7ZfAmRxvtngudIkq7WfdpYQ
wTZ3SeCrbGhYZcRyDPD4e1IHapt9JwGQesx6j9ZDHYiT+GR2VFcT8wfd2oHVMiibBQ5V2/mMC9jv
03SKswmsPLgT2ePKnbzhFEbVHmR7vButCY2dDgu915u5HPU5F6KTpgH96EcWTAXOxqVCpZOwr1ia
0JsWqYeRLCbEfjESUQMHHol4xeaLdh2RIr7CdKRWSjOFA7Lst17efA/w9bD/kt9ATgAsA/XsZYDC
9SpCYx2/tGb9HUO8WJVucmDtS457D+GA/a62mPx8nfU9juU2CMi2eKsi7NmOT6U0upa+klHw2wzR
XRbxW+1Jf91N5bmpgnc3lNEyYjArhcRH1vPMGWaVb4WDTwwaarZSjb7Ox5yIeZ82fUi48QOWqghI
e0i126a2Id0F/WulxAeRF/UxM9W4DtJrlmjnIgdHM5Yi29dd4S/R9VBBVvxfaIrsJcjkzUZfjPSH
m3eYmfGYwa4JwtTNRFvOrGlEUVBEq6ZL6j1T8bDUNgWR6nPHw0AV9tyyM+pvdufzoWHQvktjnshD
9UiyQ0QOJakfil+52nxWy6pJLj2J8eht31CFtLtJpfG5V95vZJs+d6b9y14AjFAcgiQO1nip6Kka
LVjHZAGtoC1zVNL/NBqMn9o8TTo+FCv/041zzsO667QVFJsnMa87UCQ/Y5e7DUN67mJzDxtj6QXF
1S4aal7Uq0ZtfmlDuumVP9cCj7bEB6ZvbE47SQpRMvQ7EpieNOlC786dlQ0eeMmGdFdOGSs3WuNI
vfVJDOvWOegtX2qmbVT+wEm+1mJ7W4KDKBA6wCk9SIbrTKsOqSt3hC3sSz9q19Al3ewxdMmp8avH
FPlXr/feiNV5hSpIX6MOebpORwH9hGUhmRDUzvbB98NLbtY38PRHfRT7bpB/MprCFm0aNeY3VEJ7
W+nNM1n0wO2wGJWn+c/Nn2FbxCfpQfLHU5PpyV9CULexlyOw1xE3B9mncvmH5PheC+sBGBUNB5QI
ZY2PAdeTZM6uMkqUcnp1AuMRpHG9GMv6h2yPXWmMzygMb3oQvZBKcOmm98yqT75RPknto7GCk+sW
dz0vfy3TIHyp422cL3WMXiHjZXbHaR9fNW88ugJHnK2vUtTV6PBuwxS+g1ppcdImKvv3KuYz8syR
hPe4xwaTu55tshg+qtk8zAFmYZPseFXOIf75EvOEVr6hh1hxpDxBqwbFeIcKtyub/mDjoA8rjEsk
AJlB9yfz6v38eaBsOgdYIAbyQZCpAdqv3mXrMCqrd3FefQ8Wy3y/QhjVgpXAtTey3p2qc1FUe7Ka
wH3HT37FAMzFClr2/gNY623wrTVZ9tDIcRfrsO766DuP6axtc+nZzjEKXIARXPsOn6zMnAzMAmoE
TRf3oCBEju+QE7RPlosIOfPKWzGZJ+RysZs+55F26m3XJJovZ4ydXoua5TVElkuQ5NfBNCEo4Us3
RvwD8aFOGGvzLYpbvrxOGQB3++fcxNUqUvsxIyF6azhqP5wKx9j1rz1vKYwgGb1aAA8enJCwfHxP
fr/qyv7CRfPpDdqhEOV5YraVTDGKmPZjKqyL8K+8Lscsdi9GGVyl2X93NEvl1B17UAstziJ/tnar
u9sw6HUiRr7d0kUGVdo8JdGAKmlV00EJXZH8Jl7MbrraHilkTrKRmD3iVuyrR27ljz6Su8k2XpW9
twrxm81lxWjtUoamrDyDgNVS5uxjNAvSfwrL4RxbIwgC+xIahT5vHJeU5iw8BcTGeY7OQhy3L5V2
MmqAFcSwrJljL6wyLFlBtgwDUJFmJnxqfV+nqDinvZhCnAl5vKwlG4AizJdm/THlzM7KIHP3bd9x
SvLW2g/daJDQOy2sKvloxZdSHfowH6EzkBdqaf2bKI5Ph6jtiRVoltmE4VF7xp6+U7O3sQjru1Pd
YTRfqnTY0O1fGy0/FU5xj1CQtunKslI2q1F3BzbrNNZWKCDCpnMeLYN1uveW2Oah87vr4JQ3uBaf
IRI01CgL4ji29KQ7GOaE5zIuJaFvoduYZtiDpTQjqEtcIl8iypP5n/M98YFRvgysfTMZW2+srqNW
P+zAOs+yVrwNwV74wQIczuiDBNTlt7Kd50jrz5a/9viCGku+NCVzSbtbDkpeu0awxinQDpmklBrG
W27UuxZFsZI3Vmcr3EGfZsu9HJbhr5jna0MBFL+aqExpL0vrxqB/0Tflpc2Na6KVe403xti1Z1tL
TiFvPOhq9AgILnLzXsRIonLYzXaySRrjnBkor6GplJwnXhGw86++YxaQjPpDaJ40vvFRaM6r6C1Q
uM0OStKZnhlp1tJveTnCHtMJmRoBE9r5RUg7a5cDKh9ZttD6LhE9cpMbkL3QQvAaZD2COj413zr2
AQbSJpkwqnvMiNxPjWQvLN1N+oEIHhkjfnbkhWwJeJ3Zms3D55eIr09Ph22fek8cu8+mY+x9SF2G
6a7A56FGXDmjxVmLHSOzzqTE7YsOfKmenJvyXun+r68knf+QLY1Yp4iibnVztSWnZUzNq9+Mp5b0
lT3DN2JV4+ZGmBAG6iYrt1nykrISXMdBZy6lnW+sbHZ4mE21dVyLsou1VBc03kKxQlpOQf3uRwI7
DylmK8eo3tyUZbUg3FkxJe1fReHeq0F7goiXZbQVGVjCRTMOIEvfGXicu6AnyogPJNWPacKbqAve
/wxspAe0RlN3gmi1JSRLbnbD65dQOUNvP41PWd/qa6E1uHyU+dZO5pNugJygeBGbsFD1wujpFioF
uV1K9Rwb09coSO3SO0wFRUj9PBSX+b8pYK6+Qp+nFxssRlwNmnKQq0h/aTKJ1n3rV3p0AXxxGvgD
3qeOFTjrLtHe4wzumWPHR5MNQ96cCJRERJLflOu4PL8TlONJ7/cIlvg+mAl5MWrCxWvnrK+zL6PG
4ILsFfBC4tlYfcLubpryrg+WWhLu6UHh3liy+2FsfScRS5tG62yq554nZCUsjYl9i7TbYgwej8kC
4150GCvGVJH3pwe5ukhq+PBmDX/ckw5ucjCzVTIcVeWmb0zRtp3dvjRecwTw3S9tiw5EJpPB4pOw
jyr1v2K8TAtHTbOUtooArDXXvMDeTNgu8FUg+WbJ1h1y/UJ/84Tz2XrGB30raNgsrQ++uuZkyS5c
UV+HLBYbIaubFcx8VB9ya2EEH77V/Z1pqzfd2etEtVEHMlklfeDHxDV2DtviAnPoBTXavawn2m83
/B2BxKeTAB8n6CWH9C+pXngHyQxF30/t2r9PYQt4h5athlE193vbUATlFgQr0sHWOyX2dWhnb6SC
XiUif2MZdIF1A1EVggABC0azHNKkOhVJdwgTxAI9y5pFg4UKl1ZDaBjf2jU5SSw1YxAMafTm1ZB1
TRd2NfQouKerMECYSwlfGcWvYyQ/rRtGW98uwSCp7i6dbDyQqvDb85GWaUvKs7TTczRxDNg6U3CX
/BLuheizqLjFGGzf2beUS5nKv1GVox/W3G8z1SrkbPJCKLGz6Wtu3kYKEk+ya0KfsmtpNpZNG9lr
DRPSBvd1wQPlHqThZXDYszu2h5OkiWC7aV3YtUUHvKDQjJNfR7Pdhf/pa6bcz7U6fkcwx7W37qhb
DzUe/MWQIvUrmV1f9QQyf470ig3FXf0Tzil9a0h4btYhnGhPIzCLOwuF/snMjUePq4y5DB7VtuYo
8ZVGAkJhr51R3+hd2K9jyQtXUD9Kp1wj0lREAET0jl2zJ1GC/rn6y1xvCTnmS7ZutGqTvKKIZBOG
lTnfjGw04sICq9MUn3zjhzXohycxBSnhqSGmcyyCEVIU9IIIxS0Ic/jciBHj/KYUutYy3HpwUcHk
v5CHbGyTYunkxq034Cm2ot/ALoC9g+pozS3OXV9M/sLROPMSN7u2+nmo45lVaUIIXDp29QjcpiQe
zpNbSGEZFJ0B/zEHMs1p6S5Ng8PGNrKNlXflTaqvjKZlqeKmWXs1zuzKZU1k9dor4v6DZQ3OzjbR
xpfZN4kL8RfKuiMH0FyCRzrmb2INIsVyhqkue1bkcaiJQHE7hosKmi8VJlbxBEgGxE7JmD50Wam5
bjKuUzUs0S2u0LPVp1hwABE+/unk7ovflSeCqcWr6ahXbGQ8q72fnvWyIBSRbbwabXPFMK1cKA/K
SGK7TxZ7wa3dorxWNTnj49OYktedZnYEZ71n5od2CFd/MErY4oj3GO2fLCWtTRl9cfVaq44xwrue
F++2XpFH0Bc7OyY5ajTdfF1k5mddt/i+gzXmt+4Ub624ZcsQm+9uK98Kmw1xNBZnoQG2Ul1lssTB
JZ+YqbnVDSNeaSLbVCNvh3+WPAKI9fQv+Y/mss+Cbu2J8KSXRLqMraG9Dh6LGUOJ9pTtBavoZSG8
q2rsRwHDcbzHHVeW1HzWwb2o99i31kq52W7Q7G1k6GCCbDa2qJodJ4e9MThPfLxbhKGBjvcFpMuf
es7gIriekULro7pyx2fE6LAYopBrdwSTlfvccdkj7vwbA/C2aO+1ZJNjT8N7qo8o+qmtvZYIMNr1
Jw7pB2SBW5gHYl3mPDzjeMsElnA5FFcgRW9JQVwRHFGJu24RFR7XugnHKESj4Hao+yb7iZ74NNjV
RvjaRxQE6dLMcqgn7QDtx6VxdcVZFIKsK3jf7axnr+3sA0fBz9xtoLPaeggvE+VfSvQni2FIyM9o
zrnp//GN4TfX371CsvvoN27ADLE792XJldiBL1Bgk5hXHVSPenHAsxENiG3yWerfdKipiGAswosD
QTuxRvD+8RWZCvPFTy+xXhoaBeYg2nM5R6cnxQsKtCsT/1Pu1E9Nd2ozRkZ9mu9Ba9n1zu/lhoS3
yzy9qNkkjupu1M65kJzdIclhaD2nqjrPH7AOh1XsaYSLNjfGnKe6dPH6YoZQrX6cumiNYuq1CYzf
xL1jv3pPNA5xARGRqtF87nT/DeEZux+RwAgIYbd16AsRPcHpzqeb5x6xjz0MPfijCtiOln0G3nBO
rQnzyWcw4hwhgjDw9C89Tr9qy9zYZfgSxghgKwi7lJC31BF/CHFCfSTaH1RPz1rjryR6ibFuroIg
rJoJGrobFqyV+rSn4jyM7qWZ+TmZDr4HX1LyA/1+diPMw6q0/NMqeS8C/4YRJFqsULR9M03jSSzy
H7D8xSpNvn0+JVPOQTwDyvg+YJc//M1wdHG31vdiynewIBZmU56QquxRv8F6M1cqwDccqBlXwvPZ
6lm6Il4K1EMp9uRs3AlDIw2+r7QbS1nAFu5bBHQrSKcVqNVnGBAv+K1OrPdZvo0PMSpGFtpSakgx
Xf1NNzBP6Nn0qTU/aPyWY6J2tpG/jozDwk8jYshYOvQ8kZkyBARp57oNt4LdfDQxbLI24dxR226u
Mwf35DX5kxkznPK4wgxJBuTnqPvXMi1+/Mz5VhVW1xQJe5keu7hrtjCWvnvFJC2PnbsTR6QBOC9R
Id68hLWfCNj3F/a9ks5PkWUvKC7ey3rvt9lbhfOH9av+VdZimXfhA+2cTzDm9FMJeckFcv6xin5h
6e66wIafApSi8acXq3VJj3jk3BgL2o0KDSbDU4b9Po9z3RhsNLrbgPTTabM77kC1GpP4pS99PJoT
WoHxR0LLKkoTnLKW7CLTfJLdjPNBpB3TjXRU7QukkVs3j1+qjJJaFOFLnNk/Fqxlww+3Pig/paOF
tjusQ1miroEJtIAXe6gCRVCGgROkCd6DqPwA9ZWkYj0SDIao6S2OUVrMHyuGUhxQR1c+B0hqu8Oy
H1hdJkF4dqK/gcmWyfkHs3OH3QhnZA3AgLwhc6ZnBMaifgMt/6wcBHsGiP+CqXSLPAgXQM0bjnVN
iEhQ6PR7ZcEJEtGWJnQIs6qLxqN6A9V9GnLaeC9Bva5xT2I5JU69sp7tKH4pUKnkCe+2ovXVsgkk
yzX+ZpQ9aD8MzFuIHlRKUWTbCEaNOnrnDXIfVHa2nNzmUeAVyN3griFDT3R8V3FTHb0q22iQdjub
9yCIuEuSt+tCzkpLB2BcnPK6Uz3rLdMJYK73Zl6mGLa36bzsE7Lx0o/5F60Qjsk0jevOgaynUlap
UfNVEsi5JDvwV3nB1kjNjzEz3+2qfqmzeNXxBS6tHjNTnm6hXJyQKBtImpKPmHEbn1vPa6aZezNi
L5jqwYmu8j7ECmmEVkJjcl6G6OCkyUfplT+eHn+3+XgwpHiKvP55VctZPUZFi5OM16YM0fcriRin
RXoBfGrRe/gDpQV0LQgTtFfxjsscT5gmbgXYd0KgnIUh7JjlBHclINLRxcDqWdwAfcu4wn3lXHll
9HSNIhayQYCCP+Vh63q5K8r6JRjkMvFAkpr17FgKqEsCDcqMZV3SaBdX3psWFB9JV3hMRvlSe15d
1vJGjcBQGdq7nlGxt0AM7fInaGZsBTc8l9xLWY8YFNECe83O1daGoYEAL899ojxyFxKGBaB1Yn14
m0rzzRvqW8posSZdQU9dhi21MBaaM+ddW0tujXeREWbrjuhecjRepmX8IrShWYKvZrMrXPiJeeyQ
cXYpo8+xek/IgUF5f3UjB/9YE91hXWBoYBMU9N5hFMhKkp7WdNEl8lpF2p941FmxGFfPma6Bkx01
d21XxVMq0vMgs6eu18FmlBsBK2q0xntrgAZp/T9TigAuTqJD1jdPjUOP3eTTyY4gM6i+eo504Hjm
Oqrcv1OkelBu2CRjjx5MwraCZoDe5A4L7NwV7m9gm5estF/NqHv1e+2EsHKN/GqtCfFwWJabdv/o
bAhejHhz0V5pthCw9eqr9/Z2X9xGvb/rWrRjO82VyVNbcx2RIatMvmMjD3xisxo7ZhM73gCFM6vS
TCuY300PmdZ7vWrQPHU7szpw0N+DjoK/kSwTVHMSqXiqZ4xWkkDxlzCgK+I48GflL2bg/7ap89kk
2iOo/mQxkl87v0dVd42TcBcO1o05/6YYphVKnrVjqVUsZ06upKojxyD/MZrkBzxCBGnS+WTzurXN
ac2o+yEI1LaPviiuJi6hRQ8ZyekwQzbVuCJtEO1w9xNrwezUct+F7x1Dr9z4yBIRYR5yp9r29E0x
Cv1Bilsqxqe6qCAu9DHXyDJknV5rEesOnubpnDHwd4P0PSaifVFIfT3hkOP5acFYsna5846vF44J
itOxD0U13izXO/YZU72WGAQ5+Q97tC+54T5SV9/6sf1CNMuf1LIxEXWvLJoo1GyIgJ3m7Cirt2Zb
3xVf/CA4Om1fv7h0cWY7W56DcwMlBd5SQcqflr0rACqthUiXt1YhirOniJ3wPHrwicVMcEXli9at
rTmhtJexsx91Fb+EKQtWT1hgI/hGDd2ecRTqYO+mE+T0gqIH00Rjg/lFzwg5hvFH2LLQy+tnL263
cYmsi6NNrJxE/UwQzXfaIF/jyjKXokPQ49Rw8FSqbd00eUwN9EA1+WQzudNW9uGT6UXNnky5XV3m
TO/DvNiwUb2nIyaqgc0V0TipdWwQWZiiN/7YleEvbBHvQ70NV6wQbT5trd7W3dbS7HSV5HX8sGMV
P6HSPv/7mQ/64Lm4Mm0+Wc7knC3x23dD9HCl14IpIvvi30/bEKe1BEPE8ZVHD6/FxVF6hCwCs9eT
gCxjW3tGsKnTQTjtIe0lP63luG1i4MLt9OFGqj7Y//tDwJm2HgvIgFrwHhbId/7v9/79UayvqMW6
OS8apsR//2o0Jvzi//3832+rGLzNALM+xWHAbLgRB8fx+YHFH5Hf3mvYlNxqmgD5jFJOgHuZ4c/z
n2vDlkYhR7pRm0N1+PeDT+DYfiBZd56ZMESNIcYcyGVrDjjs//vDf34NuDE6kn7379f//dJ//sa/
n1MN5CuQx7wgg489////1r+PayVo6aYKuD7VyGBTxfVsR5/zFLxSQ+qLYVh/GaJvvKokS2E0/Z0O
CAFeZ8Ay9kl1DVLzGs9eR1u27IKhA52EDcZtmxMUGaRYOQtm/1vSeB0bMxXHHG3/EqYxqPJnb+Qd
zd4y5eabp8HUHilELaZL9p5Jc7pqS+1W+NG4CuMA8R/5AStPoblPZSU3imnrnViMb02MB6vvM0Qn
TKkCgtOOCbEqpyIOWDVr2hqlbHrsySw9tqlAMsdfTsjjY95Ixsvkbnh/NzjCOFfr8Y0cw241zoOm
kbXiNsGQto2VxPI5cU5GDGMkJDgx0RCZ7NzQwBJfZBzNjuGCPjsNdaLjcvSjW9GznxWeW68jb5aA
KiuBEIXm0Iug/WROuRmFiQRv5q6icRj3uRr6FSMalBcB5o0hKZ4TiTunFYygDOnlq5pD50RFbfPE
NGZtXkDDYogy6vfMM8TJI4Xh5I9EEmr0FBHJQlfEesZlYM/qOaP3LmumZc7bAN73Sg2lbQM0dXTE
lX8uS5eGX8IwnQOfyVCz5SYbWGz7lhFdhjb+C7+QLaQ97HguyfVLWPbk7f8wdmbLkWppln6VY3Hd
ZAEb2FCWJy/kDj5PmhU3mBRSMM8zT18fOllDVpu19Y0sFFIo5O44+x/W+larXsF9OW6JixkzlQpU
hmHG2tLj/FF5bXItCjE9om6C28UrEhGTxFPgNkZor8yF5lFPZKMOpjyobW9tFOJl96Wh+QcnkLZX
DWa6ZxmyBekRHWKhZ2u7JuvbGeyA5AM2WFOMEAxJP+VtatnvMWKNqT3ygh1LRyufyRuiQwmLeNcQ
LKFoGZfKQnuxMlYfKCn80kyPMAfRIw2ThrENa4yZzPnWpox4tfT3jH1zT1zYfa3U1mPjl+upKcL7
rlHMRynRALZEUGWqeqEqa58CX7lTS1dNmJuMEVvowggDTDfYAGqmONSFTY12BjSrr1nFNtTM7KqU
xZP4hKmvnLRCOPNdmwj+GBmvFl3lxEjfFCzlCMUp+ztRWtZxdBBe604iN+qQgpAzShu96aisIj3J
kSWw6fCLJvGymqWzOQcUbKod31viO8kk/p1Jg1RnG+wB/TqRJtpoPvjFzHkkMg3hAJ/OGLY3Ybjk
BpFM/tAZqX6dZe9+fzFuoxeureAIx/YtymfzXbKZ57K2YjazjERTjYA5n5Xqjcn1B+MV3llEMJ+G
IA6eSDnIV1ZTyt33pyyoFQxVhuVOnMm0HgW5a3YyHSp7ONtzQSgt9647fEbTz5BCnXvGdN/r8Qsy
fV4ae5xehxLso0Uwlh4QcGubiF/wc9RpefP7Qj0MQj0xL+gPiRL3h+8/sQXnToY8uoxi8dSQi/MU
Wy8ZNVIy64Iai4hRStfPtGfJHKHbOCfSLIjEqUyC9YTc1QNtXO1PK0NP84fvnxLD0fv+TCmJBVNo
h1xlAMKj4Lt6+P5T3hTpX39SFMVYS4mIfjILy5ssFKLCZmsG3jXlKM6HZ0mf7oTDTQmy+HMRLU7k
YLzgycZ0IdRtrxX6qV/WwVMxZ9xOFELYzblA/IBgBlfGowHTGLCUpr0pI90fAE2TlAzdYZDjPFu1
Vt86I3ypC6s6KCZMlnABs8xx8tdflXptrgdKeHAOqI3Xhpy0w/cHU0z5weg3djBQBwRo7J28qy5o
44atEhAnPCh6uSISSzzl+sSfAjW6MoHuWC4BUWGSjQlIewpDySg8lamnxayIzDFW3SHEORQyl3Z7
BZWDmbYQzuewWjwH7Mbz4+C08aNv9+Ghq7Eo1curJyXNc9vRvglkN6sxNeC+YSP9hXnAX9GxVwen
T5cD+OaHaXJSzYG3RitjzHS1sRXNgh5uLLfLkE4MSo7gzupPmWzUW7pEkS/24161HgsSzu6UnplV
QtqpqUQQbWkXAmduLjpOnW1h8lpEDJCyILqphm5taoI6dqK3zoahjFcr3kXReJX1rL92GRVi0Db9
qqsApKaGE4BnIeHaQNPhqT77+cDs021UmuqzKvBtsUWZD9VoqJuGDA2CdUzVI6FUZQ2pKgqPXdEo
GLAp2YBvb3FVp65pJ6Q0USnCoOz8Q5N1cMkdnUFW4ISVh/sQQ7Xjl5uQGv/FGVovkaJ70GwiQ8sR
O+/3XyOtJrZYMCQ0qvSlHqZ4M+dZ4FXxzNsuJi6I/cNNGdLxV97Yf/0h+J9/k1v6Oev9/ta1S7SD
jwMED91H348Wml4EK3fZUvws5C+3zvNxi/Jy3lb9qFyDlnO/zsrpA+HsqphR5qBD/902Sn02MrE3
o9w4jTa7wZ40plWFPWI9FBUsOELJNtiwx3WtAiCP2J/jMEW5bICLaWrWfaqwBDSY1N77qVK5BgPq
94LyYXDKDwXYMe3kMneymNTazGgfrXY0SDFiDBwvQK2irBl35u9YVLyMcKy9FMaMeAPC3IqlMiGK
fabi/2rbbdARqLp81ocx4al1wUhgsbuOaT14vuyR85RVfdQiPKemfezw3MLmFfDD2XrPfUSuazaI
9awRpNsrHnYSHcuGPa+gfSD4WfLi5p4lAFrEtV1k3acTTZ9Tp2Svhc3MJlcCcU+VLrglJsppmTkz
0vW93DYUN/cVJiQ0UFYd9B+dOWymRYU19Li6KjEc2KCop0xT+WAW2un700kKnEdagJhyjo+tz5qj
L+oHs8HROjGl//5MndFrZYlCUWz6jOgQi6hsEoi2zZJ92YbxqhTWo29ViD2xEOB3g+H8/Skci9Bl
MwacjS1SQ9IPjnmlBNhbL4mD3A2MRO5G3fc3cOvTJZhmIItMfYSmuqALkhocptJ4pYOjQi+r0PVj
IG8j6KYj3tPMo44qxbgDFkUUNS/Cyu81m5UtJQS19Z1j+ujySO5aD72Z7/S5zNemVdk/EYtDtGms
R6lXLaYaFa+QY8bbnp+K+mEbjXH35esCxJ9t6EdcVy/jUPUHPTcRaM5CeUHzv2S7I8li+Bi8jkB5
dZXrSARWeUPm/wAoIXg1/KzaaqNNTbpE1zUc7UACQ5WnIdwSF1ndh+zh7nPiXLzG8MP19999f8Dg
wrpFNdJ9vHxLgJBgZ2g2M3+Gc9XiXqZjDx90RBDog3BTU3NXh6BhG0L7SgvMFhQVStA+WZD2T7GB
3WqonEMVAHL384xbos64IJ+zeZ0ajbh2uTkxtcTWwrvE5rDTAoPmdHwRIO1dyWz0qgOLuCaSUR6W
0TtjMOxPqrL2pVcLneY/sk5WN65VE4jAGJfihVspg0gexNkflO4ZbeMULN3oELyHrc2aVacoraNG
2ZkCp9cYgMmYkJS4sdKmx4mZ93qQ5OaUDsOLgV2N15Jr7EHllNcAOyS/Les6iovKzDMQBLZ2kMNM
dG7W1SSYA4FmF4AKt0cBXaND9mIdj7I/zSqEB543J5eR16Io/oj0MDi10/Rby2V6Mmq6WdRAnmmj
3omLeHrwG9TEypTdREeg9ZTJHQ4+7sG17FXuOAx+wwFlXywYmA0wVqxIKF4fjMWZxcO8Yxr0AJio
vQJDEABk2C3MnfHqUAq++cp0Cf0E9E6LvakZunbntBKyQj9Na/ozgpM7mW+1WZQb+udHQjg7oMZ5
xg5Zgz4Duag4f/9XMNFgZMtQeN+Fp+50H3GHf4ISNz20FV1P21TRq25kh0705U36DJYbfLfbCjmT
Wk3i6jScJjITB3Y1DFgswJhtOPxS5eRv0Tm8izwbT7gBSBzOdC9ICRgthfqstEOwTXz/lIzsN8lY
PZefGeQln132vaA4IidduYamC+k3+epAH3UxppJmgIU5ybq5CCfcteHatwkDvIvUeKO0NilyhNUE
BVYno6NQMtvafg46MkRZezYbc4ZFPg3WkZVS5iqkgG4GzXTpDp+kIYuHchwKF49rvhvTZTLCKn6i
eNBFiqs8BtYyBJm5tauxh32hGC5WEvrRwRcnOluyruDcrVKHGG0w81slKmEldtp0GmprM9fVdO20
PRBddNYMcfSOONG0QstVpBMunqUxgRLDhKoeH8dwQOQUGqFX1603Gz3RbyoVsqUmi8u5mM7LliVX
xZO+SDvLnlVhCCQfUsi1NCKGjShrcKwrzaGukbk2aW6v52nQtpQnDPDt6FKHNbcodbHyJvhcZO1E
IIARQ0pmtcexJoonFySmRU3jao4WrUGkM4oA9bKupkS6Yx6OJ1EkYCPImOEsMeXNSZxTVlAm62VJ
aPaMQjQfxw1L8Pgo/KFB9LBI9cGfvAi4aHqppyfZNim6MfZRlUzlvjFtDAKz2DuRcd8C5zh9f5DS
SQ6gwo3DSGvadTQQBmrGleXAn1eR3azVAj9Nm9m8FQkvymR5LK2ofqi55vpF91PUCjIH+E1rTtXY
TbGDvHOy9VnhDXlP29ZilGnzeEDTkXr4jjR3ePwkbF6c/e65SRgRuYXRhG8wI980AA4rUEuRO1Rh
/ihmkCp6rM+bySLRrrSrw6S1H72P/61oODCz5YPBrUPpE14chQSOQA2x1CZWs2ElC6LAydTnSLby
xMrXPlkyzVZt1jtr+IT1kSakPiois93QImyMrKP8fnRYnaicIuZyVy16XB/fP/P7g1HqP9kBl4SO
cOsFck0QRnpI41lBsE5rOoyRdSAHx5uRFriB0gzrumt40/XqeMC8CpWk3CiDlZxy3SO26LkW2TNV
T/SoFtK+kwWG7AFlXOcIputzF92cIdQ3ZqQPhykr9pi5oZtXmsQHmM5o6wSVtWbPuzge/RMU0beg
FyOEpbbZMQKRL6E+nQjQWESgMxJRLT9WeCConObb94fS6Cxm1+G5HYzoVuDHZrt0jaYuuwpznQWW
2Iku+NlPIjt9f0DkhCWBTDE84Kjjid0ZvTymi8ZimW2t1n/mWUyOVEkgYSlR7gpkuMNc5eckLcZN
COloNWtleI0Mdd5ZNVddb900ru7nGFnwCtINOzR8Ol6SY2moRsDKRtaCfLcz/jvcSxv0KMYZyyLa
YrIeg8k4RAF6VL0YWS8iM75UHwWDwFPdEK9uCQBIiSmCTSm1dteNpFnwlDJJT1rXadWHDiebJ/xx
2AgSL70yr18zmYU4QWs0kmF8NtuKujK5840kOAeD8aySQuRqo8L4atSqM9qgZB9Om0QT+s7Imcii
nag3edTrbmElv7jGsr3BnJgZ8pOvEAzbjbh61X7m7mgke2NGHd2EwlqRA4dEQ1bxBoeruddVPXZB
fGRrAG46y0tnehV1/ATxsd+No7JwIwZsnjgXOsAvJzOdX0cjKalppmbty4wYTBuAAdr3Crtsd2Bu
p91maTr7oS7vg56IV30arY0T2CdcNMNRGZVmR1APpjnhKxCzuXmWdh9s0ZMkqwrPtlIowy1rqic9
gtCVYq33pOAImHTE0HhLsFlqICnyWOynPikhvKnjc9s7dz3H9bqlqHFHztSrYpTVqgwdFruy/sKR
Ndz71oSSIYrK+dKMndfNVEx5atAZ4qpoiddydVu+WchjLxjKSDvq3C6GZsL8Zw9eVN7Juq+9CCt0
UIbNHmHF7ES7ATLpnaqcILwfsoFqTB8KiIbGq+JjGkXktUQyxfCKkbKs0AKot8rJljxEv7lEdcp4
Nykg5QyEn/SFfU86CqFD7L5ha+iI0CzpHAllZ5PHLgJhnAiPM2rcejrneazdBCtPCAzpUSPlR1SK
djSr4hW4aLQJumKDBIwg1V47VWrDUwSO9IaX72I2ly4AjN+0MOynpr8E1iWzEMCOsYFLw4d6giqy
dZUlThcsjXLQmCYV2fH7pua03WGoZnC+S4VQ5Uv2Av3aFuzJQ5tN2VE6n2Ae48P3J2NXkkClGp46
QnWlBzxEXM+7yGzkLs3Er97HLVbZmttZ6KFj1g+rwVbCDTVrdULz69ylGar9JQo3rLUWCRcABI0B
yy7PkGQMWTzfRaOIXhWDMkmJucLxZ+T3fR6sKaWVX4a6yufc2adglf+a1SlO7uysuT/pILoQNkPW
RYXE61Sy0VqwN7PeWh811DK9E8dxgT+JRNyqfvhpVUwWitAIXEbBqF0EQ4d4V3SkDpRL5UaG+oql
4by2+ypfZwigsSas/ViBpRSOoacMXMEZgfXdkK9YHg7Y0B1Em81OxlPk5jhv4/iYMbm70XuEAE5k
4SJR4GRjG0Pk/eQch6IkTbFdhHpJux/VOTuoDsq77/OZqOzNIIVgYlFzuEbJuGn7EjLjNAw7abMQ
aHxZojKz8ldOjqNgn832Lz2oy6Eu2GavLEmmcqT34oCqiBVRggpASU1UM7Vu7hjMXbW47s6iVXBm
pWVAq0YGJfbnxnWslhzTDKp2qPfYiZR1wvhtX2QF2LMnOQcb8F3Vte3aiJFsdj/SVkH4I7y4Spii
+3niTVmJHTZsJ/RbFYzU2C+CVdcnL+2YMA2sgcdFACrTgtVNipuMGS3utiFDncfEaBfU1HcRPShG
ebaSAIMujtLf2D8Xu8gOH4MANXbj+4z9KmPX+xFYrIl5hZJmBTalsAU2VR1QD2vQ0LWrrZf2vkPp
6PWpLdZVnMduS4L7HjEJtoq+NYBikqXQmehJxnA+MySMrwPb01GnlxoDYHvAdC5FPna7fjk/2rHf
22XNgN0HoFzZKkkhy0tox7O1JV7Jm9OgPWjZ+3cJM8jHeQAmrY/ZhkyfbWdN0pNDLjYs4ZF/+9ln
XALrnVTnAUAHJDtZ7EqKO01OWBNmHPqsUBrux+Qv+vkCxN+OkU2cFG58D6x46BqVgxYbwc7a0grn
ElD5Ho0o8OpeD48D5BIMk5NJg+AApF0G3tKhGxq01D8p/c5Sabc7PL5rlArTYTqOYelc1emL98eE
B6M82TK0DowXcaCZhJq2QCVcVn6YrhhABwBYul1cs/r/niMGJYuaJu/eBFphyx/zU6gTx/HXB02O
67FFLzSb0zmrnW5nObZ2Chz1PRtwZxisxiFRtZJXpvB3Wg0iTGc5cSnpxDlvGdpqWN4B2BBy/V1u
UYG1u9hC0GIHRDJHAWscFiPtTmGrc6dEhNbB3UZvJmmQl2NayJeuKqejbo03XSHNFW18vZJVaZxZ
vBrnTsAFJ+GVyUfcyE0zE+5jpUN1zReK0Zzdo3sbj9/3Nkx1ppDR3Y8//u0ff/+3X+O/B18FxAf2
Onnzj7/z+a+CnIkoCNv/9ek/HgtGWdn3v/mv7/nXf/GPU/SLkVXxu/1/ftfmqzi/Z1/N//6m5bf5
r5/M//7P32793r7/yyduDlJ1unVf9XT/1SDt/f4teBzLd/7/fvGPr++f8jiVX3/++FV0Of36/RdR
GfmPf35p9/nnD1qZ7yfqr+dp+fn//OLyAP78wRP3nn/+X//gC8H1nz9042+aYbL4weWgMq0znR9/
DF/LVzS+oiOfcCwswIZGBNCPPzCAt+GfP0zjb8xPASLYwrYtqdn2jz+aolu+ZDh/U1Vd1XgjGLYp
TP7Vfz7wf3kB//sF/SOn3i0iquY/f0jNFD/+KP96pZeHJhlnYDvVpKmahm0Zwub3K3+930d5wPdr
/0dqihGAOHRIrsAIOrbcBsHc2Oqh1h4osjIoXgJ/57TOB+mRjrhP0Z9oCceHCEm2ildd/dnGYII5
eBMEFAqBylORc6GOW4sYnj59i61TQFR4xE2SYQvuWbGgHmvg8NkWbfF6monFejeUs89wRUs1Ykxa
z8AP0uG9janLqva9DFFLMJEj5e09e9WwXU0NMeSNDb/2V4VqJc58t+fs6qfncGYKnzSkHO4a/gcR
rQGZsbQjMjj7ObZIjsTk2eV9Wb3kmPd/ZgHCSUSC40l3HqJ8I9qDmNjKOukq0uSqtG95c2aLbSHf
0unNGOJoOsGfKPuc+oRWyyy20gmoBtfkxDGt+JmnJ4dZSJCU6xCnWi6xvcnXkh+qd5feunfARYt1
VL4XxBsaMald29aP1gWGT6S+eg7xw8FtpaKpDU+1AhV4L2rCbNJdo74l8hAjXdNqfDBQxmAM9Aj8
dWPfa79lw1iULOly/OprxxOKuO8Sc29AYEVEPwFDgqbVoVKaLdxHLOax5WDUZc3eEbqJksRYmRov
mrm411FqGTzGGPZJJl5ybE61/qYHOITFzg+8aWEVMTiKmoMuT72OqclAUP3LEUiH+r3JWDVilj8X
8zZThkul7KK5WnFfIjQOSxRQinZ0drMvVw0HCCTQZQvh5pGPPpAcblV3/To96fotA1pZ2iNxAwzv
Bb+ruosIbgiQT6QhueJ2vO5Rdz0M+N+t1N7VBG3VTBCMyVrlHXxzIALA323rYYKhTKTjujf7k9OB
PF1iK3UmnP6905ENz1agqWiOMT8b61a5q2Jk1Vjo7Ucs76N4EoZ57cOO+ulCtsgqZM+oEpeqdpex
JkuGQKqgvgtLyswoc+fqUqJzNpc99wyykQxwFl07gjM++9CT0pvsozSeY/8WRuvlUKx3zLgFc2VM
iHa07/OR/TBTHN4iA6smu3futbh1RxWhgG5vmpiQpPTJTrhoEvKMxtGl+yEgDes6lUzhKAcVK2NO
zDKRO1hzAHgJZ1VXwQ5xa00bK2qWU+FMecy8NQOLgH4nCd6l2FgYxYhT6k8wkyr7OSZszyjx23Z4
jxcObvE8W9IlH6gEpfRmB/45hF6js4nXidJc8KnjQn2MNGrt93rGEP1UpfzE6TowxvPZRVekG2S9
ebDrbIM3x9LwkzWYRULRYMyvCBhycwdhu31oSsyRw/A4tJ8Cm0bAQqiPXmzUdQadM4TmTSHrF0r0
u4xw4F7dh6XmKuMlyt8NggTV6rFrNjar3MjkaqxhJDfDzzih+fwVzh9SRfPhI3L1ufScj1Tc5im9
7wlomgzWCFxSJc+3VTz5yGHrFG7DaByGaCKoWe6T4MEkI6HLa5hzKQmQ+jZFb88l2jcr5TJpJztG
uZznNVbYaBNlv3vuRFLlWqr3NC1uzihKlOYuQbEuoUb3qYcxao3wBosdZK/+aTD6vY6DU9VvMSHt
jqCbCr2RURT0XtdADmFwuwjqatPP4uQ3kmVhcGeQ8RshjJkVVDYUikkEy2GMmq1fzx9x1q07+TqH
VnGs8a+ARQjfewHjOqvcuM9pAEjvcVtQU6uclQPqs6QD2gS/WFqItxpRUhX7+Asaak3hJME6K8E2
afLEBC07G6b1OIxludF8toTm4tytk11eaiAhMeSu5vnTmFOyMllzbxC21KdijwyXUFZbf1Wr6Fe/
KCVMxWZ6OhJ9YrLIl+ypyev55VDwSehveyQsh8bynzJS0SHvQti26tTc5iZpn322m4hzRiKyShtc
LLYI1rkeezpb5AWpj76gEZNrRdzIx7hCvNZ9EUlOIZrBESzNZNwRO0op6UQPCUcXbnLeHwIIXtNb
rwXJoY6OfD9vwzdZacwbiPDgcUa/AyTCW27t0Ce6BJ8WvOKrMW/JiZxXgdPnEGmo1bHfRCk88Q4q
bAUEd4TRzJ2465ERYQ0ybnqq1KBw1g5TszBfNmjgMgkg0aCfRb8RVnUOJB2Wgyk88wJvthV/Ne7U
8gxWZbQtWNmRl64DWPuWULSbxnxp/beRIQ/0DiKWh/RqMM1BjZL4W2esPyd2gbSEcxhf52nEEj05
iyBm2IVk9IR2Vf3So/aGlv6D/tS4OSYnOMvDbtPVOMgGOXZ7EKxfo8apV2E5K+Fs+SprkbaRrgyD
jQFhKpVoLglP4+bG2Fqr7Z0dzcuUerhHfinvWeGfHY2bfeQQq5i23UVjG7oRDYv1FFoF2DDu3sRI
FcRpGEyM3Xp0nhKIBXv8xz/jfvjQp2x0S2JmVlpvoWVcaCXZYzMQ9bZcGfgte9yLZZs9N77+NKt0
M2Zl34f1azvGvAMcOolI5NtR5Z7cypAwAO4kTFN5cxhwTbIWGWeBbnye200f9/aT0kPYB5Ph6U5N
FwxHDfNsdyAHtPEGW38OpAxPcSTRykKcmiag41nQ7XXwCg1PDj6lPMbhs1aDGnBLUj+bRZGewkpb
9l42rCmfmkEjoKGpq+3gVhObDT8IAXfTIQIIgoTBzvLMYXj20edfWMGa51g7162NFyCjQHLG7N2s
6F5su/iEt4OsAgkuGy+OCuIcazYMbh4WtOt9wAh1yl32PsNFzQwWbQkuj7zkBBEcLxFx7g3X1M5J
rQeDbdMGQ5GNz8M4DySMQ9hoSE4G+d02kJUHOyTDbBJIyVEcIkoatiMoGMaYnMd827TGYNwf/Th4
tmRC2gYMCubIdW6x3uiHOyCsLRQ5sN4hczwvbkXl8ugWQW+x59HFXiw/nVl/MAbVgsiatSurb4/w
UFuvcYajExf9qS+QPusIlKPpMYmd9xojlo5Yhf7qmrYNsMC48NCHxPqWVtZm0ztQCgKAuhs4jHS9
oBY6mOk2ro+52Nl6gG0cLzTSHvzYK0rLwF5XcOi7wEtZ3AfZjALsfS7dgaF/d2mqeSVymjzumCYm
ZtZQF5axKRnN2i+rOAjtSzgXJ9zUFA2gWCDIPoCzUiLp0VFc6kbnQV6yYBfkR2QdGyX5bcXnpC0R
UID+XLTJDHdLfETWtdf26F/XrFl2abEvA+YK9oOPNQa1wlZlLNpqxvsEn3QMxn0vzK0uhnWS+9uJ
hJPMOZD//TNvs3dFoHXIuHgTj/sMeJTWY0FITdGtSu2lRnGVopfh1SOktZ4Zu7Hv5/Ula+qQVPeU
0HKoXwpq19aZPcX6WVaj61vnSmv2WLLg/BHNYrUzuknJPGcvKqQ2/VvTA0GML+McMkXaWkiKqXPI
7MNUGpLiwMveU1L1hkFJfO061bOMkc1feJQDMsxmr833RY6KXOquoagHQz0wcng0NEIkALpeaX1d
xN93iXaG3QN04M0h11jVxCo2Yb+ZGxS/e7WeCF2dzjHJ6JF2bDIFeg92BDSpGyT/k2q+9vC3wO/Z
8BRr6Guzox36fL+j1h5tvPvtNRqLlcZ7KHeQYPunsC1X2XyBRbTtzRnh504PPyCVc71CjshwqcLM
hzwNl0DvY8iKNzVhhAZ20e/Zhlu/QtywHdMeXisSC+hgTjZ42hlrWUOkJIouBqmo4HEdlXcTghNG
ju7IKWbJYU1AReK4cX0IsJLW3uhf1dK8Q4/HdrpnmWQbxUnam8R6aTbovyhtbjNSxoHgv+5J0U00
zSZ3uWecsauAit+ZWzflqMMeyhtGI0wkRnfkLyxqAj1WRd+fkdKcJ2MdZdJNpL1t4EZwe0JdI4NL
CMaqLyEsGQx5tHh+7pitcy6vYwO0UQo627dWI9pF5kzVxJZlMJb0Lr7FpEy13HaE9tCtI23XW+HK
FufAvGoFy01OO/KBgnvbuPYsvwsA6qGzrwYAcdEb462VGtWeKjZOJlaqFe+H0Vj3KjTDxF7Xw6cF
M0Naq6yGRksD0PO/+j+TkIwGns9SDh5Idape0Ktz7gmA7pPi45ou7/tkerBKpuDjXmj0hqHc5k3p
xgJghR0S7jauS8g3rU2eTfdio1oX4wGCNlI+rwoD6q5XTq+7bsL3bl3ZGXGGn+FIMiJj2mztybPd
q/qJN2NszTCFa6Br84rQlm2UvcLb1LR5R79TyFuEYgLi150T/LSQvyOTPZT+O9vxFd1mjwm59vn9
iE3X5FMFgxiD3SJ53lV6CNKTq9aGb5e+Mmkk9JazQQpMwRddG6AyoyXTw0tedsBfgIWIfZ0bUANP
AWuLGqS6Mm865tm+vSV58VGXjyOVjwgHiI8pZq4tRoKtoixNA5bMwdh1LQ6d/LFh1p7GAVI3utF8
XJEh6aJ+f2gV49EHHxLNH7Ajzyzm8tFzWA1Ps+bl40HyqwoNtqaPDxq/NP6Iu1y2aGO2bDA2YwmE
jnWJ2q0D0DDIoHrSblhjpi11TdTAgaSDHcB2j3W3zhlB+NG21EqiGKVXW8zrzTS8BAJbuZ1dR4PT
FjpjWFzy7G2A62kF5U7hPVAF+iUb4o8i4tauBdKdAokVNjuMO8HNS4svgf5QoVuTYbeRzREjKK4W
+EPqU4m0m6HxbjLNo76rrXrjGPNeSsJOLZ+lr7JK6eGzHnwiedPcFjylah5y7Iaqr62zJmNDm7LJ
C3aGBa2Eg1nY1RG4+jpInicmCiMoSK1YV0G5QhIgH82mXZV6cjdFS+balLw6cXBIw/rSJWzACGG0
yo2fdBDgOHUL/SbVo+aUGxXrpqotwWLS+LkEhkvIhSFDWu6NyHqWgTBerglUKnPTYKzd2HA2lYPU
Vl1FJtY4EKcZ1vC7lJlQEMg7KxOfIxwv2fESN896ykGD+ZpwmM/JVliusYbL7Vsk55tNCwlqylXs
t1i9BU7tQjoYrcdmfq3Zz8V2Qv37BAIjjaDRGAZ3e1hqKOnKuPcImchXZArd+sg4aNNvko89PWBo
QZcQmOOvMsaIPjHMbmuN46T2LEkhm7KjG/E11vhvpvoUoifttXodJo0HQv1lySRURw8G04VcACzY
NROJ/tWeoOuaG1bdmxGt9pyTNwxlzQxYkkqGyNZaGPdRtlUHdWUtlztzfBqmlpqjF6nrG/sUisCz
ZuBM13NPy99iR8FXV57NqKT2/RqdlylVD4EqVr3xu2VylJcXskW8zI9XDbK1cR+AJ2qhHaXJxFOF
QESAbKVxV08+q10o3CwYXKKa1Nx30zo8Kob5pkH/WZSXiQxu4XKSjY0biXuVJI67xjjP5taEZ4kI
687UM3xENKYBBLG825n5Sf1dU2JHeucCGfaCLN0yM6uKJzvt9jEBShAMNbPeFiHPQlLfKQViFsRl
WFD3cgEMQz4sJBJkG8UEpmGMbNwAoViUX2kuXotoq8XOPgG4X4QlmVTGOqYbK1GskrGel+HNn66C
iF2l4eYqLqWZHYpchypJr3glrPmhVHB2sBpq1kvkQKneRz7JUJjn+/rDCbtHg3AHMbDTJbCywRka
bgOiyIpw+uhhlxAGvfaBR0SBj4goQ1WrP0TVE+doHb/4+NLlR9iepfOY6YM7T9MKT+w+63ZOBpq+
OWLGxTo5o/Yj3ZoKidRsdYYYMm4DAQJ8xs1FvHLOrgD8Vx6QIY1z88G2PGRAtuaRNdCghnT8o3G1
mksxL41mu8oDxqOA3PV+X08PacK4owEJDct6M/EY2Q5uwezyGIZtZp4B6fIugyZUEyPv05H28QnB
m2sV/8HVeSxHDqzN9YkQgSr4bXvLNvTcIOgG3gMF8/Q64P2lK2nTweH4NmXyyzwpDzTVWtyv6CFy
iRaweEh4HWH0ohCrIv+adXJxm4p6m1IuTDaxTd1zXBJlnKjCCh6hxbphtwniN9w462GS+6YDZ2gw
ZYy6M5+GhTH+BB5HNqgeJR9O4mOLiXVQkmEW+b6IeVEgkemBjxNqPnltpuY2SBNBmTOhjdk/ueHT
3UiOKrnufScdfCfQpwUZq9FKKP54FX4EC2X8rsJ/aaKtpXHgWrlu62Ncc7ltFDWJR4qWjwOpUjk8
NQQQdUCn1P/5AzR2Go4sLIMD8OVM0qYpr0PDyoMLUIeoEjUm4YF34jGr0EMDYFkdURhb3F8VpKWg
3o1Y0kSes6R6XOji230iAhWBoQ7GApmMO9BIgslKsap0h4zgEBN3SoZotyXN24XLmI9bERa3sa3v
NsFxLJusdf5DQFnWd9vi6st056jlDebjDTIId3OSoCxHZDqXxW/B0se21NC6oxsbtCHOrM1e8cuJ
7C5VRrI+2gTclT0UgC5FLCUl1sxNTcnaUlubLhFaUHF1XogaUCl/NKJ9kIW4evKl21360T80yYNJ
8SxWIzPYKA81r0JWgQVbI/8AU0fUPI9kwKtE7WL+w01/pEtk5ZExVS5YifGhxBMYUvBSuD8ukQmc
MdDWSTd01dbMyN/Np6jyXzq8NuG0i8OOVITcdCi8MYBSzYt2NCaUOnXwfEo7Ta7rtuO4+D7xXq7H
76T21nbZ7JT8DETDZ4PKWTvbOdUOJpjDXq3jIZ+Z7csWCqeFOyblCNUAt0k5IJz7Cf6pDrKu3/Qq
X8ZRe8Z5E42fc2V3VRCARvT1BMsF1XAc5PkIZZy+E27tB9p0CaHuhIWFD3bkeOjb08TE0XXerIGM
uE2zX7Dz0gseZo1ZRh8Vy3yo1hjKVt1LDPgV6Dfi+injiFEVx9I+S1BgeDi3vnvRx4qV8+Bykgaj
tivNF6hNPhRRTLM40Z4AS5XKW6b82/ToIaWqOA9q5iNqIQjeTRddgQdPMX1xqky/zehl6se9Y/S7
sfWpPuBD0DD/9G7BRH1OEK+5ynCY2abAkmMi/9I5xdE+0WnPK9cMdCZ93A30V3ZIikzPCBZr++w8
krI0nGk12o+KcBbyLBYmdptjpX2ImvgRqz8pRpuTePxd03WWxMGP0f6m3lMzJ6ezO9mqbQpToXqc
6q+eiFafcBASxtpEVnPhyekDcV0qr6AnVtGxCg96YG+iptgnBr06ETXXmnYafbluiIVISXSsXDWs
Pa2DUuM+tj314DVOKQPWpMozKj6sJbp4SJJUECos7GM6/YqRXcAEXCc+sUUbJiswef2uBzpQEb1U
22jwn1syADmuBiXaj4Kz6Cz3auYG+PECfLfFutW5KROe75xl3GghvEKvCfRxOyX52SYXzIu/EFby
GDnWIRbVXjE2s5kxcO4K7GgL12up+g38pqwvqOlBwFnDXdxIGqW4MVIvsYqYAbkDbqphQYQQvle8
IgJkxSBw3Rzy/LmsngZOMgaUaNzPPD8fGGaXKaZJt9wgDMF6Yy52bYx+6+v1doIvj6TCnlG9Khic
qsCFKYZjo8rzWNbLDNeIlV1Gd3x22mrjV5ShASsgpbhDYMQ1bHrkWIlMeK4Gqe89DAfOaY9UP7oC
AEMWYZoCH+H7qzS/leKal0/m8KWqYt9QBG9ElKxpdNQznalhIJkYJNp/JSAM0hoYjio8Pshi8ubD
L0yxcdtY0AlCr8X4NqnX0VlZzk68+d23A89VDWvbgt5GFW1hPqZvE9Qf1qxBn9tV1HPCnTrR9WtZ
qqWoWuTe6dCbr3brrGu6TafOvQfTZ09/XAsJtKibk0LBTDRKMgUECpdRpM4zrqg7yJ6msIT6GZGA
HOt3vDEvcE12Nk28o4UNOG92OPxWIIIQtt+nglLgmkWOrbakt9Klp6gYviAGPZjAb/uLB7BR2Cv8
0YdKFGs/bQE4vxoxUyg7fe8R5hwKT3RDnci7LlrVPKaWOHJKP2ChRKGy9Y1s8bWkD64THwLd2eRJ
tG9pX22Pnhu8KM78lFSzubzWXAm6od4mEEdQG3n2azbtYD04OTq39mRx9Y61wxhTzzV4K26VqzyL
n8HFLwrghZ1j0qzaL1vZb/P8GidPblmsGw+pDmhQQOaNAgwYsrAYa/cppAvJ080tBEEMStNSeMmu
td9MDEpuEO56xz33IjlZ9m0iX0vwdOty+dMpAQoDbZW7TzDz17H7nlavXWw/w+j67jBfeQ/wPpYG
oJLGBhYu1wisK6VIjhwnbPRhnC9T+exEJeWczx4J2fBCInEjq6vUCYXaR1X1ACkYb/uPhbxEAtxd
ajz7E53Dlgr5VHKgQwxW/xKnuRAt24ZTuI2VevVnh3xj33roEg5zMB1n/SjAcoXTqqx+miZe1y6e
au4+U40xzV6FbnRygOCEJuPkefm/xOwnlUVHH/VcHrhJRT21BdwkDpfSRMsGyYHQjbi553WgwEgZ
NZcRhfMSCo14ZyPcqW9WAru5B91Jn7aRugzeU2Q+hhvBhivUDzuxFtI7+eLU5qp2N1P1Gqc3N76O
I67ha1bII1yn/l6SP8Ik722aZyDNCUY1f5doW1yEjYdNMgOcjP5hf1bp9A31bDO7Kh2a3xtpLEXb
ACy2uBPZeKzw5UAx2mqlxf7+mwnzYEfkVAhTj138Glc0XnB2YnKHpOvcevdKYIeS2ccJ6xpY821Q
bShv27VTfM5nH0E53sGSIQvGn95I6rui4pqZjJnRCywECUDgBOJhwps8Dz6Ip26Gfu4nYP9T5T7h
sMHc8KAzcKBjAEMQx6gh5bV5zHlj0L4szeAQmQx12eDzetiSdlvZQ7NrhhTG1bs2/bPnNpJpYGcs
l40M3yjpocaO/EfFUFSwDGSLxLdPEYG5EE2uLxg5Dh2i3pXShc/AoQowv5vyZrYnisxpdaJjukD5
tCVq7qvboByk1LJNG9uQd6fDwTaOW8v5kmLXodbTPLNq/F99fOM0v85i55Xs6zIQdEUSsOg+Za/O
rAUk0+h65eZGa318ybkISNYohzcebQsLBz6P05Tc2bnGlv1HmXzakbnCzowHkbXeaymparfOF5Q1
LsE4O4N3ZTqoHbMfQ/Kq3CL3GWLDssEeAMRdY7KFoWrks0tRxIdDO1kEoQN/As0JD0X2VVjvOXlS
wNu/WsVmmflXL1A4EL8s7eB11iqUL6Gjn9vC37a8tzX523sP4SReOX1jL2mWjRb9OF26xti4ixnS
ajGS5sD0O2RXN9uVCDlOaFugdgjCuBhD+yV3IEn9y0Hj1P4lQw5LjPESCwEQmAkaiYI+pXwpa7ib
3wsbYMDshcNXPlAfmWUQfrS1nk7Lyfx2QUq5vbe1/fCpsMaDa3p7z3B2endy1fOIwVoGaCmc7Xrv
1YaHA1/NP7iRu4nRgBvQe1QfQn9vKmQ1M2WgCUHLwN3BWRu3Ck1fkFM2BisASyQvC9c5jJqW3Z2L
jkutI1Zdau96+q5LOBalHe/CNMQdOuwdsz8Eqdp1lDdCJnDT/qpa7Vu23rqCnI61DzWz3bZlephK
+FM6ah+DVmj368Bdm/SUaXn6pOr4FygAwgW2gjHbQNFK1Tas3mMsb7GrLnpjLJryV9bNwuVuQJIQ
MWG4aERGbPfFcplyJ8sgBceH6SKvqrPh+a+jvGmOSeVbceQ3HgGgMJLhf/HaTU/zhYGR/Ds8yo1M
xp1DhIj3l0L0Krn4cKv/xzFql8nyOfOMTYyr7d5h28SlXu4t70cAMAWJtq3bBicS9SLGri/pOsLB
6WA+iLvXNKHusdB+Hc1ocLk+FiVDJooPXGFeyN9Qi7UrOG6YPmRnRAKIL9UWc+Rax0GM8H4EjHWP
5bhv6mIfhClNqhwd0QTonNzW3VZv+ofC6fZ9eCGIj+iLg/qTCpcVT4tdPOg1J3ApHo0AW3oKAK+r
/w35Jg0wXkz2tnTNfdjAtiU8GbhwvGzUHppcwvIcEv5jOQu0YFEKB+GfuaRFIbJBGSD0+QJfJUzV
jV+4ByqiqPRlpbHgpM1YJdEwjc0maLSsUqJuH92h+zb8dnVM7Jo+QV4fqO81G0yao+RVN4Kk+9FA
ku+/fLNhtimOFFy9MFu4e0kXLSk1WdCJQMiEI3l3xy+yriVWUI4ShtGuNAsgJyK1JsUbTNxDzKYl
tOnJAatUJLh1NP2TgQBwUgcfu9iXeIeYTi5T/9b39E1H5bUV9clx8GXp1IaphhvFO5xBRHxApfDm
FX/2QPFDsSth7aF9roOIC3darK3Evqmu2zhyuGo4N/xrhW+c2iZMYYN6BM31XgN8KNnTq/5ZpCa6
G/6sjtbd4CfsOJ3w5qfog+ZJua7MI0UJi1wzT0K2H0OmYUB5rjlsRrGxh0TAEtDtNIsps497lA/T
+DtMP52m7TkxrcbU30w5Zh8JSI6Qza85O7n79pADhG04khFR51jS181LPn/yQg51TbefnH8u9iWK
lLbUt64KnEc5xEWbyGOBOSh1wDwr+YLJb2XQdzvkgNkzz7kKpVb5yBl023M18Yv2o00AQ1D3Y7eM
WuNt2fS7GAhfn7+7LXtTjRgdBLSe5tqyKzYDmkXGSYBBSc+bA4d4C2pnbG5tCx5+pOeX5534+bLm
cg0EeU7++LaDASlblxQf+ZhdidgjEWgvLJqrIrnaYp4795ukfrDM6WjhOsN5QS7ffBA+b25A1gkl
IVF3CfxdI9TGJ6sgo2BtyWAnCF40jVoESPToIXNl0sJsy40p2DwlBLnCPpQyv/hzBceXyxuywxk4
j4pQ2rEFFW958aL18pK28+aOrBD1tzJK1z3+Lc9x7zl3c58weMbNMLfrVXGr6oB5qCJTMe01S+N5
Lx/jblw2RY6A8G6a79HEQZRKzkhfOT1vqQnWmjwyZHhxOPzWRD4rOOkOhe2deirb/FBb/rc0+RQX
Q7mLTHUnLfEuG45KRm5vqZNGstHX9dgejDbZVp32MIycivIMNWva6ZG+kJyVFn2grwFRgrfgiQd9
OqFfVHLjlLA26qp/IOa9MAZjrwWIOS4xIm6RMZBdWKg0Va57/4dKSVgF1SZNgmdqtpaVQzWNU66u
lZdvS3Bqbjsd4uknwcA2QBNoC+PNj/eK+dZovprab4mQMuBg9PI3lyI1Sj8J9P6MxtYgbyrCCzlQ
9KuGtCwmOvmkDWI3lgZ6fnQrA3MHbmfhAOS2lxAk9xXFJzFjb4mPrs3OQhlLO4z3ZpKtarxxZvBo
WB9Tvs90tamIUGaZwpn3VXqPMtZ2JRE3Pw+Z7D9M+j0o73L47HNEIXq2SEd1oKFGntleYPgymhsI
ql8nQ0hhZ+AoOwNYk/yzCA1u+dYjdbzHULMWHB/PRaSte8Jq45yJZ6hu0P40qrnPu38XM1S7FwtT
KxjA2CRLipXgJOh4W4rXhwJsnMIowmJWTu1t6Di72Kz6tFeg9AhM62Rje/Cwhev99g7RP6T1gg40
HBLduWbx60bFPWH4mHyWhearyAKOUvRFM6BOjPqBBdWyHnUt65aNkMtpaPGoKP8NSsUy5KOZPWAO
5d0QgONOx2s3VY8Av87WYNB+KfEH6MfZzkhrRk9dCA1cZNdgqdLkmX42A/HwkmLOZVLOenfNTrMx
OalB3j6pRJJvnSzzFXH3altdRGcFeJ5JcXm1B/2l98yfINFPbRi+qyYoXt1gWBeT85J70P5KzapI
VYaoty29zbE9bv0astCYN8SU+2VwtzTPgV7HwZcPMWeEBfHK8lHvmYyW4dqAV09FBEOP1vroepIz
lpmps+DFzqamXqU2VCso3Hir3PQ9d1MQU/HVU120wanOmJ5lbioD9LgJ9W5gLLXFqJGmrAZ+0q4G
33C4YrU/gAJ8Do2ud/cjrEketfFmnPP2y8yvItHDQ9xRhO52olm5ESUEwrF3loCAgRHLNU2y39QN
N2NO/9001cE2ScvXkM9v0qADguWmJstbeLGxsDlOTmGy1sUEsetFO4kQ+c8E0PnQepR/hW9BehuK
4cjJZz3bL2RS7m1/XKdUJs6Rr2w+oePh4Q/ECWnSJ3hx2S+9YCcdxeBbhxkTrwsp8Z6BK/JJqQwb
O6TmhvNsae9znXcMyh+TfKbxxhGU56Ovev9IpWr6ZIJn7mSvv2QRl8XsZTTZbOo4fqiGtlyZVMBs
W+dbtSxh9mD2rxSEAhhHWUOCgJmhwYzyQ9ImJXfDOV4yrwhFeyAutEtIn2+VAglmhYTdNPCcGIcZ
9hY9Q64CcDadYtT3JYx3BiOzlwDSUL8hVy3xoBocL5mp2xSvBsZjhSW5Eh32RrTxAeejxJUkrqEe
1wdRDV8w1utdX9ToaYMaqOJKtCd4mmMh8sUUlVACBUwTaeXG2rIvjcC7UJK+HXC+jMFDxOiWLvJV
q74nNLcspgGUfR8WwlKw/3noaz68UMjtjPbO88EKsXBJLYs3kiMGUFwrpoI0cvgchBzWBUOxfZv6
2rHYyQJUIRwMhlwJ9S/lHlrD9VPmsxG0u75lZybWPd0btC4v+KrwObi8WrH1qWUpIk9Mzgh/BF24
5mpG5xfcgUC7ajZnw4CGgo7fHUDUx8xeJCkW6mHXRIfB+sjydlMU3d63vhWebM3Cl+M9ixiHPUUL
lsP4zlsAFGG6hc6+oxKY+/w27kH7p8uh2qb5tBH0z838vxRQ/sScT0Mwd8233PqMTWZPLQDWdV0+
QRZzEY2U3uxnH+tUHArfZHx3K8IBkiizHjfFaMwhFrdLpLhIUjFT7QzJf0dvTpFzYt0uGdplwNsS
/aPXR5TG1wLR1oBBFxIe0/wnwJ1MbN5I1cFalqvGRjWYuC4NbOjUQ2Q8aw3T8yg/yvIfVwiNw0E0
srqTfuPaXNsXh+2CuOK+DpnoA8xCeiZYWWLDGSNQQn2/TB9RnEbuwO1Jj45IGJZ/sdHq9WQEQeJv
B3Pbc9N3rA8l7iXwuSEG5TlubEbbxbQODXDIJDzdeE/d45pD/NJzy23WeNSKG3DFEXR/kEWXWQu8
nblsXi/RZpPoJyTmKZlpKKIAyUdW4gIoLn5FVxCwHAYc2I+r6rOA7EbxkgQ+Td8LwCc61zXF3As7
QlRtBp4a2Z18lFMbFpvz5iHhdtFbyVMzWPwaXpUC83NRbTpFiy4m29mJSeNF575OiNKWeChJTRaw
SGzKuPISBbF8i5s9DSPL1j/EBD0QoUpBUd2v9K/l1Wduq9jsenkeQLfjYG5GKq2JVFjHnqRAyx29
nO5ai3c7TFdkLx3/iTjjwmG9zxN8culTFqtDwhU9LB/Hfm3W3xOpu0Feq/Cnig4ASmafUdKfR+/X
J24vAsorzJxp0hqm6MLoLbqJ9Y2Fy3bc2ZgniV1mv14DpH72uPEhJnnHPYWiIo/eRFaXCZFzsJaW
/auD2nN78nT8L7jCV/khNpuFgNs5bH22s46UrR+vQyBZ8XPeDguLa2giN1H5DycoZQ5cm3aFibEm
RTDaCJiufko/K0u3oJSLhhp/S30SM1ttP7CUdPoNaBAACIxjl7mYiHKcEWNa/SYCImrpd8BptoP7
6xcvQ3/UgQyOWz1q1vNbZ2LKHnMF0inLsMvPgSRIvTHoq6myg4eySVpwgb9vzDeZfKuTf2y0C2mp
TcBqaUQF1xPeDXFD8RJHOwHiam8kT5P926hdkH7A5uOEB8F9VYCPa7/tzFxpPr2oGEksmj52jmom
+gApKEIuaKKhvLrF3aEiBcg3t5K6Ut9jXwYAR4S9F6OVEvYkzFYwq61Ama4bbkIby09DojGxRmsC
PhutLW4Jgz5Ell9DN9/tid5VCxYLYwnLf/SsS88lyYFq96JF3qrs0dplFQA+rMYforPuS6O4SflB
RZSUMWVUFAwEOh2phql54aIgO9l2GNwHRtvWc9d+yDx2gPxDBOxpb0hd7VbZeXA302/PB5wlB5Yq
zWxJKtnS4eSo/oGRerVTdk/sYbyCtwJ0nhHZj41fu9uwszcA0N4J2TZfGcTARcZNwWScxcWyRHPr
WPC1UBfrUPbBJtOXXY9r5hKI6jJ2zzofe5N/yJzCc/ybiPgwYJ/w+HsYVyDcSibSLpEo/WtI9F2e
3/Pk1Hkjdk8GTFQWxRQgXccieRoJEdH0cajlP79F0+yL7dT/a51d3T9V2slNf0wtvkU8vXiiHQ7z
L0mP1ZUOP4OQuYEQh5Wmt4GtdwBlzHuDkSQgphSmFX7jcz68eMp88LwPjdyOBjWEweK8ORop/AfX
hFXan2pKSCjWOCRE9PFHOf210Gn3lFxkaZV+T2v5MGXMz1tqWZPJhytjUWcSuAXLfIP/rbGXtj03
irjiB7l1a1pdclJqGfvhdK0icvsaR57MIWge21kIrYU0aQr9Z8vO/9pqK4Cr/cXqaA11J16coLF3
cULwmZMyqVv9FOXJQ6RY7/ARsfmJnolVYj+mLUcvp7JWhaYPsEXKYe9VfEDajPuKBEoyTD1MoFh3
rqkWn0CRLcqRxZnPglhItMZNRTw+7ZthQ3jyBeBicZZdHa5V4vaLbkpPrkERNRzj9u6bDwyw7pDL
HXJxwDOM2bE10ZDAuUiaC6216X1FK8+qviBtbeMrPIhcDqsepgMh6nrRDGN5ToFNDtijd2GVfMET
kfOBWGw50+09p5l4pVZdoT2FeIXd5FIHWbG0uJXNtCMmTNkHpc0Bl8yv0dIH5NdkpTUW2N6kYpyd
gGPWSLIDNELny1k9Ov5BPBuEfMRLEVk976Er/7mI0547IPhHm9pnf69rzDN2h4Ev0opDxthzUfF0
cukmvmvEYutTLL4A2I6QEO4omoFtX0H0pBsrX06N5i0hPSJyKKp0auTkOfmlteV8O+GkGOhDs+FG
3aydJMSBEaaPBDEIE2O0KDB+ThXWhCJj669F8Z7TOk8y8BCY7HxBqGCM2caJwC9PZAnBJ/Z2XZ7h
owdfQAsws1k80lPAZHru9IiwOwxVwcnNj45/PzYrCAKmSB5hlTEdnB+SVIOR8vfl3zf/HlLLGQ+w
n1rGkvOXf99sK41RiqEutK96MMO0HmzL/CVYSgqMAkGE0S7iesmFnZNMwUyTsnP90M0PA/Hu/zz8
fe+/P/z72f/ve38/C53j//5tZT6FB7c+FAZvwaXN0w+5wsfMIpoYOoWGruEY7dUTAWmFiAPfAh51
cdQqPf6fL/XMwdvt6XW7dyt4SlNQHnEeFsf//IRgeYXdIF2w9nRKkI2z9G48/OdBxT6kI1DkgSSm
U4+2c/j7qvw/X/3nh5FV7g0cedA2M3Cb//vBMAQ9C26gcbc0k6OF5Qph1joyUZu2WKP9fGwhRMAr
+nuwYmZ9xvzw/33Pr7R0r2VAhJwYRgafv+PfV9zjkaGSEU0CPYNybnsxtjmFIRwRClCM3TuUJtEu
8rBtT13q0uZQwIAvZBnvEECvYWeBJx+SaO59jSxmr7151GLj//lxOATTMXz97y/4+11/v7TL+ZSA
dc3Xkz5oQBGd/3noprI+/nYOgyZfj49/D71ncBP6748NngPmox3CgUl+YTv4+mcra3m0LAoxW0Ar
GFoBsU7KfS3BKB65fZnSvGl5Jh78EP1Di+sHZTjrScTNzTTaCDRA8SHJBeESw6GOscXd9i0XEGsG
lQU9odVOeoepFTiUyeis+wFHlini8GTH9MgqaYGX0+kRMGDcRiiYx78HAp4NKpCG9aGDygKl2OVL
yEqyyz1AH3TU1cYxmOhwTaiEjQ3MMnglGrpkqGgOYOSaFUM4CAwOAy4EK87xM/jDr2ttHaIwLuKI
jJ9eqmNNVwxYd/0+KVvfZc5Ej0qPraAZir3tcEbzMJqW9kgSOUGOE2GzKeAZWPaEYUyvaqAJKdXX
KJWxbwJt6J/s0NVeAvzeueJWIScr3ErJjQ2vub93vAijLxh0xXx5DdFpI7RhVRg4rE2AsXg4uFu1
mrwECek+Xdf7xRRq4UFy611MCcMFd6TWtdLnWUZ0zz1ks2YCSlcEFaexjG6C8+S0VOqqPlxHFip9
JPA0uikyWQXPLATcMv/VELAJP1DseMxLsgh9ND3lI7HB0WcyZbXqydaIs2BN+fuFY4WMLrhs7nOJ
28UoWntrpWitykPRGQkludxn1qqKKoZ8RbsZTB+zS023UYnWdOsxbnGaz95rnf460WXVJsw4gsaG
ZtN3lOvXXONw6lQThAzdpVGBjjBStgqJHqa67k39jbKG1MHTBkds3Em8aeEU/yvSAFu1EMm1KMFs
TaXxymsBaQjAyTKcGE2aogy2HGm7lbRbLGNp8pQUAzW4SMXIn8G/XB+to8Qq7Gd7xCH0/6RoaAca
NQzYw4uV1cmmSUEDU2pBk3FegwxN7qObuXeBQlRGmsMsoXPurTTUViIc0Re+DAdp30yvsm9gjKAd
+Ua2+e/3qnhWpaWFk4oGxUvX6Bgh9faqJub35N6LbTxD+f4eaL+usCAkd2noE5kzJ7xQzn7y5Zwa
LbixNjlPUyMCfZvNAK8BCtZGtDQtRmYbHDPoM0ck8mxbGHRUsfFiS2cjhJSRlnZw4oStG2eV0Cw3
ge2db6lIanKk0sZzyhmfUZ6rgFNEUdIt3aU1qgoH7U3TDnLhyKx4qFo3JwFl1bD9kdSaGpya70PM
ZGCMIYZuabZqcEdl11FpLuxob8TpuZ3fjQloq8ukMH+IzsWr2BotnNAu+DISdLPA68SR2CRB1EEy
n821s2pFc9IIhg9mp5+61uRBduA40g5pBqIZW8oxFZFzDQVTUx+z367Bok6Jx3BL0lBflrUglzv/
WVUm3ZVlmte2oomnys0aSAYwptwinaTpq74z9X07OsObw92JSarDx+XZalxMqTRaLEwOgHbcOVfH
tpp74vivYPnBLgrGPfwduttG8MdD7RhVMVGhzpUoqVNwjrtIYCtmzFvFD0MX6kfV3Js6RSeiEOoh
IPkKqdxpjskwUl5pF/561HX1kBaVehhEcLMD8ty81OYqG0P/wUgqdy05Ea5cocQKGLKzc2UIzD61
b4HhvZQt3eJ+zrVOUnny3PS9WpvuXleszXjR+z0zkrvRETT1dPtceK3cDX0P8rKKU/xF45PCik/L
F+JH3BnrEDTnZ+mWTz2d66TzdOjOURY/eTUBGyQTXvbkmbNStvY5ReylnqiVgHS7r7TsXDJAveaM
UJ3gyfUiSTRrqImkZta2q3DP/S1SvoVonpUxVoZQ3u2qMWk87rkCY/vryBKSNXTqsT9WGa92Nzg9
JX2UGaS6s/YFziGrJkhojkUoFqrhzeWGCTBRmxmYClrzkGBIEMDe/95fDikeTfbdAeURB2Y/hOdW
OzVWUPBbInyAg1+V7/0U6/TuYdvM1aPuMwPWW4b+duVcqnDUzn9vKC9BDtPpFqYEI4h2HM/3vYIo
yPbVrKvSsd8ivPSzcarcNSxcl5qWm23uFjiHIdTAdw+Di/0YFHTfBCxWGxHBXRJlxQ/n77mcLXaS
fsKFB292IWy2T2UYzkM7P4RWikE2mvT/fKJHZZ5dgJ57ivTcFBLn3wdu6hljwvrFl6tagiAaEHuN
g12gvBALgYfUY4ayuYg+E7uaN+eCQRh5IF29+HEiL1xgaIINBaeBPEOyqOytnVKoTMFEhL80iv/z
VdNaKLm0ExrI/utg8JmWWjysKMZ8NcZG4BSTxsqlG2+fgAoIwlouh5ZK8kwRUh8G9TZ0QUH7D2Y2
FxUtMUCCkJ6J5glLQleAqlZB6W6NGBKbzxpzbUf3XxM68dZ2U/8IykLpsb8Zy/HXC0WwEtQf+r7u
LG0jylYR2KJVBv5qrWvRBuyS3DECuxqMOXER6qTbwfktTFj73MGJ2A8UJVPd4h4rC3HFsLu3uNwo
Jw//6bLC4VNGxrPKXDYUFN2RHJzV+vGOvHZMrQxmZYrJCWux9XsNhgQYYuPWMRX0qP4ySBPea7PH
vMtBZ7RoKAnuVTftmhDMs5BiQ1sCB8nWu09R8JTCdBi2PVbpQ+R/mFbmPVrCxopUp7Q8VWsvwqfZ
GTWeRqBtB9uH1jaSQcvNSGdVmS5TXW9UAqOv6UrKyZV1y4pyN7k5Nz+8W725yy24W3k4FpuMEVZm
zLmAQXvNhvbM/bM7U8+xkpVLUEfjzG/T3pLzTDvGbBZRp3Fw5QpwZQHjwr2YJXdy3Y3aQ69GAnSX
0UjY4Sp9nw0J63B9RQwGbAKQqQIuYOPzo88ipfaDykIj+QY/ExzLiULbpIPNHmUvQC8Q4dJ1yc3Y
dnMdb3ATL5M6+JTx3MxZ4SOwc8odlJQ7KsHYdqYvFcR7XUeR1LWpOnVG/yoC3GelmM6i6j9ch9tW
C7eXWhD8626H71YHUhq3ZrWvdEaDJpbbZCD8FlvWPY8oM8mmXltmjnPW+dRQ7WHLw1iYzjxRQmxI
Tp7nPmoyWHnD9CsjpHe0BsxeYUefllbA6ExfRxtSCWaFeqnrjXkMRuOoEz5oWCNvRtE/NGbTALET
D0Hu1S99SqmhlfFfH8ub504g3XXHugQtct6UF6jwOMcOKUZTdusWb1qmFn4EHMCO5KaBCoDOGO5D
s+42jDlmN60drjrLew8l2JYxqU9g2aoHHwUdY4Zc56JDcPE1TJY1nTOp9q430Va67SMtAZeyrqtV
mjUHjdAfSWw5rcC68c+FYsVxrd6RLtf2HaVVudAhn2T/i73z2I1dSbvsq/Swe8ACg0E7TaZPmZR0
ZCeEzBFN0JNB9/T/4v0L6Bp1o+eNAi7qluocSZnJMPvbe22wEqOz/JnysXzyyDLStiZetEwe/jn+
/XPoi0SvzoZvffmyxn4yuhxgq/LAAGLCJSQPeg0aADDLD7OYU9wCeNKdVONIrdj2/IwBFkTpCdsg
Y6o+zMx5Z7mD3jNu7cIl/zL75sVNAA9EXkQQpO130/AQZd1w9QO5S626Oup8mnl/AkI13EIH04X3
Ms8UQ0bwVczpC4sAuX836MOhjlq6vZtVrCadVgMYGvm58dVqTvBEbHzbkcdu/hYzUHHdFo+84Bpd
n2mVHYw+/SRE6u0MXzgxwoPdeV9eZTsXc/pZfAcL1nzupQUeNfXeBS3dW1XVzq2pHeLo80Vn4zvV
NfHWbDIMZrN1mKeK19uyCcaO7V8DFgNd5EYa+h2mx+RhcfBzpThRyYs0wzZHtALDMzxNnqL6WiMt
Z/pKUBhWnSjektn6FbYnNzm47G1hIW4VJsb7DEt4VOLMX5jNadzFPivuNugFPnI+fhcoIJIRcy+z
145LxK7PmmYL63vzE8zXssu/K/CJ2iPPVYJHY+ziZGHhiHbXZgy68oKiJyzke9Nqze3iU0ZlICYm
8IjciX5mz1Ufljfnezt7h60MVll3WAJ0cxsUAmNO/09PBJf/zvhTK4ql+yx/046mhireJjNqre1Y
T90imC93O9RSs8r7N7O1/opizKlsZ3222Aap9uONIuG2cer84DQgwGfACVqABrEj6rfzdtdTc+MM
WbqTuFN6r3xYdPmeOAzRByrYOc0zuPbR5MlRsgBC3whTlZ7nPnu0OJa21S8Et+hQZg0dhALMQBD/
lap4S2dAFH5COAoV/5ho0I011ZxcseJfe7SmcFDE4G1D/K3ctW19nD6FZzyXY4kZvGReM3OScUHh
QUbdDMFo30FZ4FhQVT9292a744S1vPlqAg7v0cwOboj2Y4446gj6KVxd4QrDV1TLtZtyMHFnIILB
PQ1dy7/pGRFDuC53WLzJIi/RfhLDXVmAXKL6/I/hckPXJvOXsnvjwkNUZ2b/9OQjiI1o++CU2Sf0
SpK+cY7CzwIfueNbnKyhQ+39jatJHmJKFwVd3PxmFcMYJR5F+q1i90/vuQcaMF9mxVCp6QqJssCQ
UDQMU6hy8hTVve5gnFWWPBvKY2zZZ5xgqk9HJzjzK2xvk+/cr9EiQXm0Y08m7YntQ2Y5SHVZc0jT
tXfSR2UNVnREV85MUIS5b2uC9KNef67UPnk1cRs/x30wJfLFXhDGXGfaKve7VYV3Dtax71Izl+W6
7wMzoPF+Z3fNS8ZpdAcN41CV8SWa6IxQ9JalrAypxEkIcCaVNbc7BsBOLfM9ZyrmzC5yrjcTw7PI
6AtFvLEbmy3m0ads8i4xxsGB+hqK3nq0tyG4QXUm2EvRtzLm57ohJN8mQAuzkW/ouwu8hznDlsK9
JY/ab3t1c1qfvRioam68DyUx9XhIA1PjodMiZtT8aEWUvk1D/2dm69wgCx39xKRuSnuHimXLpdkO
DwNeJEbbNp3VyvVuKyyxJZd+M7tqH+KPX/FeZyW3tqKOf/KWh0R7NdEN86YhBQCeIz9Dm1vxyd4x
Eo9wacxwiNjROlxUgG1FXT6NLY4NGsS08KiKTX7iZPqmWRPzcoq1ndtnCGKWn6XmqGaK5jPosJyJ
On9YivlcmuYhK8v0T4pndOQSxisJn7Qcc5DodDSV7EqgeoaXHkzeKUFd4jFmOGsWeDhgiyW7eQZ3
Aj7lgvYlQ9Vk20nlzza97BhVP0zzcezrp7oswSTI1g59LUN85esLgzORAqozuNw8jCL7aDbJsKcz
iyLZrH2ws+TdV4G5cdikNl1XXqjsKHZF+jmXyt1JCZzFmacHMyWxQH8h7mZAa5xH24OX0c6I1SZf
sWttZzb7fuJFajz7YE79zgTxCOyFdJ+nnsrUJrZU9AdTD4qba5CfisAmCug+1jXuET/r/qbRvNFr
mpDIGB7FGq0wI27qSOFik3sYeQSisiWboZrvPJvdfWtr6BDRE1MWsmHTrUIX32rNJKUZm1skp4eM
yMOxXV+/wYNxIyYuolCOz2ZAnJXqw8R3blRv4HOY9G9TtNHWFQBHo/Jbrak/aXtNOBEgpkrFfrUs
Sg3LuUwgOlg/us+vWOd6hEXYdnMS3ymJsFct2b2szSJMYmdvxO4rPySl8Dp7y+ekAJmE52a2l1vA
fuhlvkA15AE4LLXYei0BVlK/Fw/I/gSba2xT3J9ZgiPUcbfcosN6PeEB8WlwsMCeSsUsQg02YnYh
e0mbswPgTG9TVSbaCJYEauxxxox4PRXZUygir0NQTztGB3yQ28Y7samf8lq2F0Mxu4J7sJT5Tc3H
yZcuhXuTvglYpCwMcXbpvYlIX1iaL5ru2dllIAcSEZcb9KjZsp9Q2gAdJpKdmwrbRbeHuOjv8tZ7
VXTr7YfykFVfMYxTntWP5h9ED9pkScqGQFPBx6w2L35s3eaZvpnj8VpGVrNLOO8x2XQ4LhLm4Tcn
e+wxRHFwUJGW0SB/GmhgnXLDxRtBA9XsrgAUPojBIY8Morw3pPs9dvXnMNNRy4R0L0sM1BX9s1k8
noviVDk+IZj2dWa8yhvofmYeb7m12N120mY4G5yvQ4MdgzNBLsEYt5tlFAeFNMElsItDfnMEEXci
6WQPf5aufsbjU2zpCiJxKxpzEyx+f+7Y1TmYfeA9A9oR20APkI0ufj8tG16AP7jUgyILroVMttVI
im30a5iGlveIYRgjCU4LIKvza0DU2WGhz/v70ZIvbszvLzgaRwaDuUUDHFQ84dxTZlzMBnYrLBiM
0x7nTpKaMAzQLLX54904S8sKTA/ElrofHiA4Otslt5sLh6TXdmIYDw9mV3n1c8ldESp9fVR5E2xG
wCteniLkSkJnqrsshvUFZJasQNwxa1UkahIO/4sds1Cvp97HwgDybHg5ExOrwYxduiLMpiYPXT/L
d4BYElx3itsRMMTZhh0GNuy4jMGjSEgUuIa3hGPnJHwzFN2q72CYNThFO4xxLaq1QjsNLZc/3A3B
sZERwBaDK53O4LT3/mshHkYv4owIgmRjBgrvbvvqrxQfa4heuk5/6AaLAd2pIxamvZL9UeTyqZPT
8qBzRd5J8KfnvsAcb0+Hqet16GyynNanNlUX+Mi4jHuqrZjD3NexiMJpNDGTtPm3GCWrqR/vRj9/
Zc/ggxxTt20YEx/G1r0gUdLMFLj3VqNvZffiKCkg6w3A9ClWAdixj4f0g6jXWsdZPUYIDhCk6U9Y
3b5VOrV7aKdPfQUmKcglVs8IVXzuzJsOgGKECeYQxBbetEJ8UGb1WErPOhUDi7muxYmHkGUls8Io
cX/qpIrYBWKgiRRY8gzFhzgFWVmjWOW0LFFd1JIwiwxeYWcg4eC0NQc19mp/yR+Z2xEDCohGGXn1
R1cRNwKJHrnU0K5k/F0gC3KmhHTC/ONPM1n3lUSuNgkq24sS+wUdHZWvPvgWGrGZ9TOJpqE9sMLu
AyMI9gYORFMT4jds5tOg9hVc++K2C5h8ul1R32cTZytaPejTplLsmKFQ5TE7e9JqwgVAo0RK8meW
yV6q0jxGDbK8ZqK62PozqxSwqoeGdFzI2YWQtSTBSIf8pUgpVGgktWnxZ2lGmF6rZFPREMRCAcau
GkE7BJG1zT0GkpTQFsSWGX9MBYyKaNm3RfyS41ZQ63Q9KvVDwSYd085EeTXFiRED9ksRBbRFDnhQ
RZL/KX1ubRhSsSkR6wbU6C00+gkCKJEHh9F0y2uvjB+zqA1yI95EzUn9sBjVTT+KD42MFlYRbdVZ
IK7//BukwGpb5vBIY2YKW49RyqZLx/wYs2RG0uypOMC41c2EHeM8Zkl3eaGjcW+5kHnqnJG4NLPf
vhtB0MK163DUN2nyC3oSq5tFLe8kyfJ1y/CsrfrM4a48ugGGn8wh3mbVeJqS1NZ708U5a5ZXnWJn
ik38anOW7RfimKHlQQUchH+K1+2KkhuqzmMyUqU97quhvxPpcMYTeRoMNVGGMf023Ew5F8jQs+gK
VB3ZgSjCnV1704VGtIpGgDHYSui0mCKxBKVsTOvHA3ZLDdZm5exUHPdk3n+kup/2BnSA1p5E2Kvh
N13K1yGyix0dfT03BB7Tcdlq4nC1xbl+tAFV2jlmjwwzDw32jIoYP/jp6tEmAcGyOPR/TTN+KSA+
3XRL+ZHXlBOzID34k6sublveRH6D1Q7iYKra4pYp2WtjVmPoJPQ55cYmkkipnF9w6LRyOdgur0ZW
GK8cNeeb0lcMNaCX235iME3hkavkfMlHqik5VE456vA8RYLTWDkd6qE4coy+GD3EB2MxKdNz6RPi
L5OY+0iHOsdeJMcKOaiDEcOzD5JpSadDlvIXO3LZZtIjd1vq7UAP5r4ubBXKgI9Z0hfxDo2Fj0hx
HkwPaSZxtq6G0+FQl0scjJJ4DXQwIo1VeCMVybwgZKNkh8/E/K55LhPTSFh2+T3Msn2K+oYdrqy4
ImHwS+oluZo5yZSFiHiM0YldPmVVJTpQjK3PNjftFyMeT3MKZ2iZfmcmnptJd/7eZf5wMYVxzTMn
vsVnCyQnex2DVO4paQHgbpMfb2JoQeQ7mm7ejnSXEteGFshwDefYkB40cQ86XLF/2HjQgySZbmrB
h5+vPSYjziNYHArWLT/6iG2y5FglMX209bpg4NZRdcGfzwgbNvGVK2F6tN3mj1sJyUwsOdgTS7Oe
vbu8iK9FjqHFZtwHxoOragNmS8dZjkJSndrmo84+zKZ34HhO22ChdKBmx50r58uO+D26EqLLmKzE
REftpC0+Jkc9dqVDvrPUz61LonwpocTWQCzwD7Fyo4ioHPtcEHz6foTL0LpzlfrGf/9CEQdVQtnH
zN0inCz/fowqiCITydC5LHnkTNwLXTOeZwt2ohgwZJWa9rs6zCoqvRVmdUoyFv1MhRE452o+kZm5
xbKPoV9X/U6Vixv2JfZelOeNEhE7CbjBvRXBLuFzH2axS1UmaSAPjT2NidV3VQZykMvVQGhhly8x
jnU9HHJGg6HssoIrcLuak9b/h0/GUsWPYjDZWnGCeqtk67cXxlXThuAgq7rCNknDvL3vxW/dpvhc
8+ijSKkKacgYAOD8Jq6AsRR+q6nfmUFssSlAOzY1ZUnK/Zrz6QlDD9nIZt90WFqt+Slnjr/1jIfA
OHd00O7yCLG3zEs81xUdQW4qQN/lsPK6YTgVUeRcYs7pZZTa54QFBWdWT2oAK/ZScF8WbRnOMdwH
p4MNyWQmSMv3wkQ0HebeYAkazsvoc9g3nHFnHdKxTsKoUf6xwZBv0rpwCMzsA724hgQBx7Z3hh+v
BqvhEuozx644QAGPNgMEjamAw1aUmO0bIkXYyfmVUPLxvzdp9evlUQDDO1oO3qheGkzIY9GyUZeA
k/Dj7FJqmoIeqNDor/0C/VVVRAYXh8mgWyGyGEjXbk2y0eKNNwJxHIUPww1LHG+YZfKWKFcRY1Vc
MHAffqbERbiDXvPEQ3Nq7XuztF6HFjNn09B/zOW43WC1jlGQl13bCZe8VFlhcSV0MOOs5NwlKk6Q
itYLMIlu5HDUqwkSDg76UERaOElwjVkxJhnDX2PxifihX/i5gSVWWnRoawu0AEkf3oWiwyEyXVzc
jBvbnt7zUpGDsdWbazd0Dnbxp5mSrDS4CetuV5mwcNq+Ho7Ult5FFNBXbftHWEjSjA4BKMS3musu
IaPyp27jCSCW/y6L4LNSDmjb+p7+4j86wQVNdUkJQikPOUMeOgl6a4TWwViJqbzDtsrzz6NhkiIi
XMnAc9wPbkt6yFekYuoMAwNqkIkdpqYxl0KN5up7IBFBIZ/snvzyMBqc+rhiB0yJCaoNrHethJsw
3S9u5az87wdDkcRSOIWFbb+0fePzplIUkeRfRvSXPi/cRp4gQIBKCSSQ9G9reiAcBxIrCZ4sKnMv
/Sx/aZj47gcMh0k96dCr6j0TRVzRNPRC3HQN+4MJ4GdsDhEfO0jnwIwLD1tsTDymjDiKds0XlRdn
Q1bBCT/PvRu39WXuObaVcngwBmJ8vYFMG//FBHLJJihzQZx+EWF6WazUIIdkYGf33nGTcdOcm1PB
yoG2amPNZcrSkgoJhymHjDW8BO/DaP91XYt9aaDdOUMQySf3M+IIHw74e9QCipd0hcS/GB2USUVR
XTIaGrFNE/ua9nbHg1u3AxqVZ2/6ZPpn3XouipXAfsp5CGhrBnUp41s8PXveCOeA+YDInTmzgJF4
+IWaAbeQXqy7qZBPWcQgqUDa93yEdeH4ZEnbjyknLz86Jr0lkFlcfoVO0ObKJBwgmQ3mzPktg1lu
+0iETqcpRBsJRc3RH+3TBNnrIyVN9rmz6j0oqOTk9NN33LoZQzWaPmYuaYGXDE+46nGJjeomZ2We
g6w9NKO4Vzogglfjzmzx5oauGs8G6LK+f9Jt37GcxFvbdgLGJCEU8E2GgQgnyxUt6UQpBCC9BvK3
NqkenUqYdWk+Pgct2cHeGF9y1B94bMG97ZoPyoa700b+F6syWrBcMMbMbF4dZSPwiCZjS1F53/Gx
WSIoAzUyEkdHAnT3AFLnTwlXf5vRPBymHVz70tBRyNy+P3LsQBew7GQrg/KrrPkLkvylYV7KQBOL
Vpq2oaa2ERx4c4SeqECXq3M6EPJUaGEybTBODM3fHpF4HMXf0YCrVrKK8iswt+7YT7oZx43V8hmf
FmgTRExc+uZnJ3V3TYsk3xKVHJmir+KeaIDxTShW1TTv/RxMZjdwpICtvmNKd1NTBE2yhlZrqB6y
DYjMxdPBKapqNxaTs7U4aaUDxvky7cHvjeZH4U7A+kFg2JjGSpSdET0FAFzjb7PJP7S0iYUVF4xd
mRkv48yitbhwMIjfQH5Ac/OxWlQ9iK9xKV6X5ZCp6m8/emcr5rvljjzMoKz4Rsivsc3gTzDKMhYm
ZX10Ko3gQmlgAH2JC2xsUogbzw/lBG9EYNrZeIBLK7N85exB8ZhPAglHR4HVvh+WhNm8z0jRYfre
Pfdp89RiJwJeAciJeqPDouUT96uDlgIIfEP7XKfLC9cNRBVJfzW3H2QNklAUmm1hrNxEy/KHlabb
qJnugIwVvUtdkyHPejFWJBEsN9/PBquA0zqngUN4aEc+/Fo4OBvbqh7y8UKl60vnpvdmRphjWN6q
5H0yqJUbcMlZJrfkstQ8fba8TVFNOWCB8C+JszhULxiSEcyUMn1nTr8PmPXw3Ch/t344arIyTLIK
nBTTdJtU7yY7ZGgzcWLfb94s1J3aJSdIw+pLmus+nDQry2hXcPrDNAGln00//BQ3eerdryHgcepu
gHA/N30M26mlBCsYjktJLRDA8WNuA2xe4vHda4N5g+VtLj1yWYi1dbQ2ZnnmtQ3uhyQAGpR2L4kP
VzR4KpPxS0HX39dvS8Zppe4B8nq1e2flyRuHzjqsrJYmMvuNFVTgiRyvS29c6cf1MLsgOzd3PIQX
b3KOWNg1RkCXkE3AZH4ss59akHbGZxGvMoLR0NMruGovEsuRCNCRLAt6KjXEQCDkJyOzrZGkTETT
8ihXNqv6mtBcD11Zcc4aScANCYppGawS03hMdSOBax24NEHJslz/0Dg0FFc9iOLFKilvWieNvfEi
6JwkPYMSFHdVcjLq5zyfQJND7bU4MnGIgjIiGcowxTmYLYznbGElMT0bDVDQPMV8cR7ITskxzsO5
mW6COH+kP/W3WC70Uj4HfMhTlMmwTQIfGBBkdXdEoU2Qdzhhk+1r3O6YF8FNJ9amOHxBXNQBLqLi
X3zffjUpNA0VPYa7zP02bFB+gdPcjYJyat7wP4lEL6iH8gUDPNGmiDVmQW3dtEW0NV00Ew85kgHA
yAzKY0ozwqaGj/ZpK+ZL+A++/Jhjk+NPf3Kko20yDhnsAhR5R6Dqc8xSW+3BteXNbpsrQwmMBL79
U7jixp8Cf4/GQ8aiJfHcAV1IFlphG+fTjckmEsG1CLByWWIINStECUkUKqX+nMyeAvnv56y9C/+7
wZK9GY+GMf9NZPuaJc6Bi83jRHNIbUVkY+0rT/aAtwqFNPGBtyUOMjjxQT/SWwY6A8ZVnjxhHWOH
B8lDLCmBmsdp4W5yCsAP1JX4sE/ldiqGq1RWczU0OUc7aU8FM0636PQhj4c70fTprqm4CI9jdPKd
+ntiRGDMjKyyxMMUrAk95sN9RTCLy/sEPqA0tpxf+E2FEifTRu+BTHPi9Li1AhRnr7O+cdO5vEis
B1QY7LqFaTowRYMW5uw7mYyHssqfMnt4XSJsA2jC31VgVbueg1ndO0d8F99ZG6gTVvZdTtbOkm2/
JUzUHQPX3VkTEK86+aQVyIM3U944YFTJ0EU+VkiS64KYI9T8eVP0pFe6BtB0gJWfQdZtbC7GWdvG
M6acrwRa5S4eh7c5nZgBJM8m4NtQF6QzxNMyIxQ4mDwWVYCA7pEERuS2ZfKQ+PIc2B/2WVWr10hx
RG8x19K+JN6tdkYRKj/Y3z3vp5zaZ9lyVDciKkuy7lob+twrLiDVVH5kPrzFQrz7U0abacOAX7WJ
3DVO+jjI18rMj0uTqhtM+aGOdoIIdKgIdPUd6Hxj/BykeKc+/d5W9ksnOEgOqTxjtYYUSislEVTu
7Z9Epp9Ei9unGywwok62kxWeWcEswXM1F0lBhf3sD1sLzWWX8sKaNDlirCjvW7ZcYypf5t6pz3TK
vcxoQ2fhjvdpg/+bhkjYO050zRzi4zFAJaJ8EDLFpJ606TNLRdqc+ucoQDp1PbzHQa7emoruiqxu
OIjtae9zEvLf9V63sHGIt5Asm1emBGTgIU9v3BQHOxkgFsh2ggoBh2Tv3PvlwKR9DWVYDQ3HGJ/e
AhvhY55fYwcUp1UlF4AwJd/PbnaWvroeDUeaIYJDzHqbRYBifCG4yc8xsVy97qCIX2NCsr2zdsHs
vtCaAjc3RTQq3rA8NvvB5DuhiuBexznK82O7fNntpt9yVndBETQbq5jvBixg27TNEHHFF4bG4mIF
BF1aZHc+nrA6pLNPFLH3qHTvzTR/8Z7QBIMjWFMIyBnmRaqj/Gq8r6f+uuRuvfc5kkv2O46XC9F/
wznJgrFuk92P7Xq4meM/g1R0OA7yzoHT5FqEsH3NHm8m+OSctD2JJvsVlTp23Uuu6g8v6Sm4bfW1
iviRinFrB957LVluKIS3t3nSr8IxBaeavs3IEr/RyAjIatqtGDO0rQIKEg3bZ4x1e1c7TwDoX2oN
hwlM9LZ0uVyVjbEbUv3hqgJBZZxu+j4v96Xure3SY0j2diIDgeH7jr8NhHyrhbHVHNUo7xueMxOV
1qL+aWvQgbbRwwwBbsS9hf2T2I1Xkq6m1JAp/Tb1PWtv42BSqxVPFPMPVSgcPPrpD0WJvHaICBss
nJfccpYV6EpieUWDeSDFZrMWG2jzrnhOfXxwSNvmVnqoz9bMwBJswtodZJx6OOjYEHYE675iqqTS
yHt3bGiKg4+WMPgvJlL9oXYZPVbQs87knsvKraly5ndvq+6lroICRyvIiJg6Um+lO+Q4nEnF4k6e
AwitRvPsNFBLiHJqGwaKzqJzkbBvm5nBruQ63sbnMBJJXKtRyuS37/Qxk9ZXPFJh70i4gw2hW0Ac
HthzdIPpIU3H45j1CGArxWtO7YaEeP3R1B5vSNlQiqGcv/Hofiw+XTmVmzLe4/qciIItwlE3txUD
+TDv2QQq6XzPwXsG9sIiTLMFq7UGyKw/4HqzcMIhtJV4+LeTYeKO8dbAlgU5rqDxqGciOIFH21Lo
QOgvIY7lJ8mrtj13y3Z5YtebtzI2TksbPBoSjZcARtDaBzgTxibO1E299pox2yBKn/uU8ZLgzPqF
j6YwUMHHhoISzgo0CwJCBGjKwI7jZOP9nUDC09dDV48gWsdInDnV85SXHGEyuP8d0E6UwN556OWP
U+lfhzdiPxSuvxX0JfsI+rQWrZXvrOl4HbkY6jAYYHZRuGUPbs6iVBI/q8w9e0jEuRZPpS8mLku2
65NyY6DQUSlL5pcjwJLJfY8PLDTi0tjPkuGltMyDWXUCyoR3XYbGOogYukK1yLDXVI/K4urEb97Y
3YJGubgA9bLm2Yh+ERav0iqeuMCmMCfQlt3c2WVO9qwdZnxtnf4lU/JmUZsEL1FTtyCEA1IFAEIw
LPs5YR6UprV1NA35TDVZ5RYXryLHUic166tV09nAx1n1K++0+Sg1q/aMP2twcc95ArgVjvQl/mxi
LJTd7JYM3JLnUndHvS4ofnExWv0TWzP8a170KoNHg3dn4/z4tfEpauntKWn/dTKrPgyWiXHMVuAx
Fu7cbB23RavdO0TOk0Mu8IxxlBByZHL+txGfG5dAKxLJLYMzFukAy3geAc9O3m3HeJu4QezdoXrB
7vnUBWZPQuwxEF27Xyz9a01kQRtFK4ddYkWp+bDlK5gDPwj2H/fke2tJeMDypNZvPj1OOH8KQZ8A
vEYGV7GcTmgwP1ib6OD9YvkCI75icNb05Oeydv2N3roxP65plySbXxeRY+R57+2RoSikLLM+pZCT
7MI9JDGmrjq4YIzAvBjXZ875/DjVWRO2JNcChhQosR3SIbBodQ1YSDQ+xgKmNJXoLkwAf4mOrVbH
ISjeqZwN0ym+0E/9LhaWJGPaV/57a3EtHyMoGDL5Ugb70HdTupc6fWjenTq+CvEayw+euPPILpjD
AILPyGQwOGOpueNgtM3q9ssFJtHR7Di+EpilwE8Pz8Ew3TKm39b+aqjgR4SbrMfyrWl4FTTXAadr
L6AclJ2HBa4DNhlOp+Zh6nEPi50sg31wz2xk51BJXOTigYPHRzvYOz+6RkiZQWw/OJBKSsmBYXUl
uBMjCB1dohyccVo8keCePP0bS8agQyDnzUiDzxiIk5tlR20lr04NxoGDquaV4Ub6XuG65hi/kdo6
JN70J+7UuVT4OJurtoYfSzwL6o5YTTZlqnaZ4vGEOmq7j7MZc0eZN4nh3+nybp65Av3/NlZsY/38
f2ljte3/UxkrU/64+h//c/sY/q//bGRd/9Dfz7V2VYp/SUzewhQ4mT3pSgpR/13Iav3LMhEsAw+T
lLC8gK+U/y5k/Zf0XRMTuHCkS/GSxZe6/y5kNYT8l+04rkeTK0NAyRf/XxpZ+Sk8i8rV/13J6vOt
QYnZlsN/LIdzg8nX/6OSNRkzCvmYD3IH4bYf1UxgCP+m27ZIQJi3oNgtiGXkpxcIBI08TymyapdX
8z5gr5lYr7aJb30HBpuYcFvznHk5ExkbWlOGWn4WcwUtwOdyHEXV2tIaV2enJ8i9Fnqwtxn3ORc8
vQA7mm3OBRs6HBgWkXvYxnasMJ4i/FjmODMrjp6d3HfOusCyonIe40Yxu/rnHzOhfUA68X09arpB
Uxz7KLcPKpOMTfL4My5aF78Nhvt5pt4j1s15XP+I63GXhqk4bGcjjwA51tuq1zU8KOcX+7hFucc5
ccJ8cQgd1kZzLoT173+kTOFgKXrA8FCppxlkedcvO2890zhL1+60UqiIdMBiwhqX8syczu6S4Txk
5IBoAGDQUa9lcXGRYTQ13Dt7fXFoM6Dy0D/98y9ZWlfnf/5b0qr7brVjVEDEzk1hMvvyfAGKVcC6
1E99yzh5UejRJVF85Lx3syAepvrRDm1kRKncK+WMLwIbHBanz2ymXpLBDlwG+m3J8nVhkjHDZTha
s3xj3wny+HXsGDChuNOy1z7Olid3C35qBUA9laK5mv2hmUrjFE39ZagJBiKv3fs9nlMh7eoYdwtQ
Hm+6lvo3EAgDjmdY24MbWNdGpRFDMgFWz3ThI7QBRk+mc1SaZJvK0UQmuv5tLryHJfbUlUMmYwzu
LwczSrhZMD9oR2zeZptT1ZhbpCpbRWGRePeMkoIU3FHF2MBGGOwroc+/0cLBO3Y7PjdPx9Yb7Jfa
BYzg6qmm6RXT9siiXU/dDwIEfEc8XoehiN/KWl2HHgAH1gjyToyp1okokC96QUPoQi7UxDx2cBoa
1Z1cQf6DSJJDG5ngP5p4p/FXAtHqOD/31o4836lrmMQ2NjuBSsg+dAFNcS2HwSKef+rV/pSN7PsW
F7bX3Hvw54lhdiI+awdUutbHmEs/OW0SSzndb1k8n4KYm7BZv7WD800cG/RkzsbZYdhEVTyN1Uxv
gWeFw6LBdWQF/HCwmYWs1dZpXokL0oXkmtVKkaTyvaUgCMKTGhjHMUuFIR11MZFtGFIUkhCfWxjm
U5HQvPAUoABz4907U8b4wUH+lnO9m/DRKba6haJyuG1blBlaYPVdtv4QcWvdgCsjLtli4YwT52V0
O3irvTzDEchImkTc5D2A+4ihR7dDNuwkcVgkNi5rrgOVvIcvz+m8gkEJFKTh8ITnPaeooE0fsvhZ
mDl9YHhPO8tRKz+/w2htRZfaMb/W5p8e4smbjZ4XJoN9E9VDfPYCTKZBnsiDW0cfNcUieJGVcRtD
i9h0GYpkigVhb9pJddJzpHZx9hKkybOlovJSzloCtLPvfe1Q5tj4d+zDt+Ww2NzKeN/hWqibJhfM
pEC3ayDd1yRgoVzGI1QsjMkC409et68mFrawM33vkNOGUJvJCISOhbRd/NCGv8Xa+GSBDv0vps5s
qW2m7dpHpCq1WuOubXk2GEwYsqNKgEhqqTXPR/9d5vmr3n+HSkJCwJZa97DWtZjq8dPVzqdXwrED
OdaA7UQOrewzxGZ/33vFL59WfdcZ0MTmiIZVYhLmME/wOgaXlq3FRjQ2ZClGh6kqvxvQ2C1DJMzJ
VXbgQMYH3Dk3QktCXpmAsrhwNlqiS/cres3Bp4cHecIjjEH7dMzjWuzBgZzpdBMUfJ57mmcK6fJY
eFaO2aCyQmm2/8zJIZlwsJyNhK1uss+A/Z72m6aVv9q8D4cqAGTmcHOPMg4jZzplGVzobbWYwJpS
n1fHJ6gkb83HYIFXaCrlbkd3LQq4ioThXHTvf/rZqDcszoiyHuKXRTrE1IEJ20Vxx5ihSdfkKf/O
OvkZAzxILWLYhPVmlzGKJ1ncAski20RVvjPw7a4tHj5lS70HN+/iI2nKeXvLakjehZte7th5Jm7e
bhTTq2u212JIKc2BVS1xNiO8VM861i9FjiYpRmO7oBNkOdY6G9Pv2n1aYfkqlf3GM6XeE5SwVUER
h/V9XyJzwKkMfRDVcRanA0YQK+W1gIGTp2yYBZHTeFD/5uK7Lz+BMvyWcU2CN1HDq6Xr4JWMtxT1
f2hXzyaTEEkuH9gDLDBpdGtSSGpmJT+JUaXns8x57bIuIRiqfTaogmkO15CAmM33GQ4aX/yma3/z
gpHDYviOIgBB1LAwlxmXYQbHsocxjqk5vfv2/gTU0thlAWyp0YElGMMFUD6rjgWYld2ZrLcBqE09
xGhVALU2oGX5I2PP0dhqINoTts41FH9sKem8d0bvc5LD5yiMVysTxCf1DSaF8Q1Yyqtf4MAT7cWl
IQsTXUkW7rBHg8ZB/j5vDBfgpZlLAtrIr1n84cMbvC/wXCaiKyKBsuYKiYmBpeOT5lvBGbHG55k5
3akx8EbNbeFDr4W+lhNJFB1x2OMTsMWnBtITUkfhoYdttZcJu1hVfaQAZc68+7zHKPYrcRfozdD6
LTmzg5wQTiGM+QT6+ld10IfQcXXhaYhhklOh1JuFe1TECHfNoHs27jFMKkfNnvbifYgqzHakSSqO
fIWib1uxYWXN9ncwojgs2aAJbYey789DD1XForYJW5f4eO3caYBB9SCWKiLCsHzrR+g0QAP2+KzK
bV6DnB4Y4MUMpJe2RHmUjcHWMmxuZDhPBM4vNUYt7n1VigeL1dgqKYqXucsY4EPj29pQf1ngvij8
WSsdMWaAXebQBRbscGFxmNDCJdP3VeLfdVN3qNsIC4tEeRIxBmYMlvNExuwcRgb4WAJRZwSMeBSG
RnCtw4P6ucruZ7zg5QjJ+Fgs+/FurzOrkmRjEz8s9hm61AI8Yedvo2yBxWgAhsTEg9Y+X6cKsglW
bwQLPmnAaWGhSSWCu9JkbjB0YZhYin2JxGPNzeZzqHgGOZxeBKuydORLNlO51dZjTf4WKL+pDFMO
dWY9BkvtGBenOwB/aNLgO/cQO3Zpv6ctvuBHeeF6b+7Fyc6KlndGPyP2aqTYJetiBHwuu0xadSQ2
ZmawMeXnGWYP0atXehvddleUSSgPnMnZzgQ6XaAdvGWjhFU/xNuq9g94pVH55s+BFVcbMcDGMzWJ
skj9T6q0f0O32XMU6b0OTpHP83axNkp1kFkCcja4mXGQkBlnpIc2OSa8Y/dRnTq5+V9ivJI25yKN
evTHY/A+1gHXV76EeN+r9YKG+b7ZiakrWbF2Y/veKQwUEbKTzSAQQLBAMEPmbxuPXuaUjRBmx9nd
NHCd6Z6dfi8mbhI4y+yGCX/MSmzRyacsiEITpK6CyAX/xSSu8l+QLLMwCqxQTHVK1NmTcsyE644h
WtPd22ZwEy6GqN64B3pRRxXz+6THICyN8buZsS3B3JK0/21q1Sh0CFDDa4n72TUzogNBk0U9gbQo
JlidMAsSVBu2Ye20CuOmOclx+LsgFWBHRQo5ZSegReVvcqpBqYqDnXN3jzBJUaqwVyk6V4X50Hxy
JSNpZxgKhrHvQzVdTQAkdEsQTAUI3WlAu+Ijr5cJyBZcvRsTmljH5qwf+nfXRMSeOfaltjV+i6rd
Ja5drM26MCkyq5fEYlGRAl0G3EuqoYeabMuQN90ClHTH/tQZT1n9S4xWfywXJCjKIld29J+GLhNY
BMBLjFGzhQViwiOcWE4Xzr6pmar4Cz6XIGNxsLBwiboJGuP4ufhSPyJC+MtcvCK4wxS/IoAqHRvs
CTgIKdoMvJMFzYoRZFkYMZHdVYRq7us7QJ+o75SIr4o4Y+WvKoJ6Lvk43tcqw8JF1R1YAJXcHeqc
sDuW/uQdAJC8O+MgHhlgilXSjdZGLq0+pLQPFNFsNWtgjyt7kBosb+9tF7fdRlDZPgeGztDMfhlC
TX+7QL0nvIlkiuE7YpClVwgr3hKBsT3u9KHxcZRJsUfxSMcwRXfzUJSyIe66Hfc4HZjPNjQwH2zH
Kzb0GC0o++RDY05XfUNVwyyo1swlC6NCT5cgZM5S/egZSXIajAC4Icp2JoWMGdMG2zp8dtf/NoKx
fpBsthcStMp0+E4M8RmQMXYGX+agXEU+Sc57t+O31KUxvdQAZCAszG8bLzUEnthYiQTNgW6KvW1T
uGl2D09z/jDimb2Nxd9+GXiLyuWBM/0e65KTZDGBCBwDnR11+l17JVsGJrqhU7kunHoX6+A0kZ0l
K0RmP3/480HePz2P7MU2UNrss7n73+f++1ftPLrnMsm887DU1noeSQkM5FAPrNH5w59P/+/fdIg+
Tq75YmmFX+Hnb1S+UwdbvNKUB3lt/f//+L//uHGhqKHUWf/3N3++2CQs/n3qIWaqQe/892P87zv+
+dV/30UtGBBEHsuL+48C2ph/9/PL//ft+2TwBR7kkv99p//7xv/7NpFeT4dJLYf/vp+fT//3r12k
J5xiotr+fMn/vRY/v3UNBdm9dZCkQZe5dcaHwtAaVkv7hjODSCmC62w+fwcE2qFApn40nfmSCFh0
goABy4j8hyCTwPbIh9/dsW4su8wXT9OqxvYwb2uD/I40RtWig+RxKtynnmDRP165yc3l1zJJ6zFB
dfHQ0QWVbV496d783SZwdOIYePvIFvnp5wNZ7mh7J8adpRU8ySHyL8IWh5/PGT35ERQSNWehT+sf
EMznuZ2+KXdUz2P1DKUfiUXzJwgsspKdMrjFrfkb+t/fEbfy/oeYCXidGsePx/9+i1p5rwaeeo1p
dLsqNpqXIVP9PpqPms4R/eqgX2NJUlDrAvkzIqE3fUQTFRtKnIjTUciM5PJMjknF6fTUjyXFbb1Y
O2w88km12aGV5RzWo7bJi6KfDoLykTLiZHetfwW7CTXatoN9mrXmq1MDwu9KfzjLjsAq8gnKnV3a
KExRg7HCMrZlr8VrlmF1yhZfHwmAJ9w0enPNYVfk7tGqvODRN8w2ZKinoIeixJqWYS1tXhFvVh2H
x8hI3XfL62T1y+UHyJ6o6FpXbfrakyfQm8nybyzMp7aIaPhsm+BbI39S02j9C8AlL8kYh+zRWUG5
7juNFTjjUvxJYf6ErIuQCqjRODIQ+sdeiu2wN9WfXdM8BpXLJmyYSBtm/7cWFVR3CpBk4/R99gn0
qiyD9EOXbTjaKElnj0oHJzDSiwgS2TIJAVKIx5tb2eOh8DwROhF7+FQN38jxd9K0fvt0dmQaC6ZK
FQJeO6ISrGf/qWjtik2DgfzVxhNSL6goeFUI8jOs36JuzLAM+KI5mqlXRCdkeAX1XV76WS1BuksT
5i0K0HYxFeesLMtHACz6YHU2p19llTeZEZXhlS7SITv9O2p8/V2akV2h6BZ7qtWiSZ58DIz4Mtlf
WkW0WTwpT5XP1FFj/SdmcrLOmWG/Zz7gi8JC8G2O6Ve2mH2oQayAQKGQyBCpUQEaOXvc0ZSMyvoa
x6eBlytSo//g3z8sgdecU96LpssX8DbYa7o8KM8456ewFRNFhVMVJxUt6KDbinHLnL9DhYt3BZEN
J6v05tPPrwLlMUpAtojrDa6Dzc+dFNY3O9Nsb3oyeRBmlzyYPa4b6kWx8OKYzq22TXUhjtNdEmhO
TkJ3HFkQ3QcaurYz2w2hay81otenLhDj0+SaCd7W6RUgaRwmGN6IzKRST4Rqzp1MEAEu9mluydVT
Cau/JvF43Hd3ennVAdgkopgs81TPUHgqJ74JtyXRMIaPotP5ExlORRhqnTyjk7p7jjNFfI6G6zrW
12ZqGeYNGI2NpX3PmFeF7aSYTNmq3APWkFeLqfcmx8p7D3hON0s6+CHXvLyOthesfZ8UeIlfuOzG
gtzgmX5bZbp4GBY/lJohbV9gw2tcGDTIHqszba+xJV3+zVoITofhDoEXvNyunHV1nAwx7DtDvA1s
PFF6d8mxivrglsNm4lYvDcqCggi3lDGblzhhZjbWxkAzieWUULPGamf2nm99GqUnIyGEraknN/Ri
msM8Vr8RniAHAF0F9cu4jQpO9VDwF7ImY+2EkgIZUokQmgHsqfB8CMPW8syuzWCjyIefXyUjIeGi
hq7bVZ6BW/1rsAH1mblf7moGbJdel4SAKmb3gx5McKaGuxP0tSZzUK6/jDZUCpIdCISWDOLZR1rH
KfrwxjEPiWVWlyiTnzAPGGTC3bwiZ1cRY0i4p/VzlnF+CpMsUwPUKJsniBQcB/sW1wWu/Wl6MIEu
rKXSv/J2/ueXf4O6FZe8LTfOtCRhnXVfdHfjwxg5xSbqB4XQ1QjOvS34kOfJvhDLU1K5pIjcP2iJ
aArkOaoZJrlW4+JHTYccpImdn2aSMI68f4DvF+tkLVW6K5LhQ7vVdLn/wiQu9l4o73KSMM5SwqQV
44Wrka2jpx8QEeEVNpJ71IbjXNR735I2VQUE+Fqi+AAXsg9q99PvKgJRFCHJAfLdVCLCqNLkGpkl
HhULYVrSDFvkJY+N5KXKfgmMYRtPczMn1tY0Io5kduHe0IEBGQhNyehTHP0CoTlBaMXgxnTq3xDD
jjn9zexZn4vDhTUi2wEXiFgj6Z29wmRf18OlAoCesJSGxPOUYnQoJZwWjaI/inHD1ir9Qn/0S5dM
zKMA+zct2CB+k521wF62ZnSBTvdIuh0q3R5rZeUcRt/G0LLgXvPvSKNZHzzd7DH/3AqoPoH9z0Ez
4SqQjUPDFHi65tlynZgjL2hO0BbsvbS5ezD8ABcjngM0FdBH3+//exZlG7cE06ZavTGQdxRZQ4cM
/2sOrq1Xyo2RMfbxesSePOdbzjYIey7THs8/msq8gr/EWlPyeHYjJJHLPRqgPUmRvruS9Ww94Nzv
eTKZnWsR9hgdLIcoY5FT7cxYJQ0psC9U8aFbpkdnaG+uqn/TJtziQZwW+IKM/wMLCbFzsHBtbKSq
DxbEzM3Q8joZkMfvNSUNecQqhzl/PhRPHjhVk8nyQ+T1p/L+1I1tBC6lY78yW2zWcf3i9uLMNBhc
/j1/L5V324f9PRbePcUMRho4BZOtPJpoUGJMK53gheEbnhR90xHi1ExY/0B3HLGDczgXB3O56+In
9erY2G5fXOGi/q0LAknrHZb++Xl2iosk2QJ5JbYvn+lT7frnBXCjMctLnuNzkuGUQQZuLewXniZ0
YZzKt8BEf2pHS4/LWT9lCallow/tk8kIpzIO2ISkMqtBDTuTFs79ZqAlOA8YA8997VtUTr9d7YE7
we8ejFPznGfNnsQxFg6Zo3aGWzx2TndY+FKNFSuUWQZNGViCkOB1e5WzzpOcRtjTWC9JKrhsYpRh
ftY8oi2On3M5LGe+Wyj9Pt/VSGGOsHrLQpIJU0k82GRkO4OHMsbH6aUYQD5BVQHiHjaF86oWNL5D
wqQhD6wn2KTGNL3ZSie4xRGMpLH9t+7s20wjB58m1q57GGnPNg5YRMSRd8SHx1CT+6pYAfa9K9ij
z/suKiQ/WJIfiYn1XP0YovwB2CBL3xU9OlFdZ1F6+cbqIoZkg/mBs/5m+qgvwMHQp+KrP+AJh1EW
sxAFf0jtLY+N8oM35RDAON17TQPZ1iJ18ZY4WqwtAecCqi0jQGnYh6VK9hN/D2EQ7msU0GJT2zEk
DkT+BwFvw8jS/sqlQzZ6ZH+z1iMxpjBg0DPSel5M+Q8wAQZYk8GVQVrWUFknssRTFmYpYwdqylN3
JwJZbJ/2bl3hEhhRjGdWDMVuGC9xTdOfqwUT9tSMD5y7y8VzbRfSexJtq2xJdw7KZagPFz/KuY4w
xfEu+zzTK90Rt04GZZ0Kc8Mjwx+BfGRBS45IUpxaLZ7LOf8dww1ZPvJo/LJT20FHDt45bj7ckYlq
01sGMQ2IarslOXcgKrjtgY/1vCdoBoXHXUZmzdzWSB8hPHvkqOz7fOjeAJ8KApBdOyAlSctXW6v4
WLj1YdTovlWwbIN4cTZBFHAf45PkNGR56hsVGTlzzSzEy4djZ1uI43qMt6kM4HnkXfoYjw3eIUdP
pHAn6b66jzg5tVlFrnLfayBLcdv59VXQhq8qU1g7f5E9Ji90/RpdJLpW8H1tvkki6LtuzU2leIhB
G59ifOnqq0vKZ+D11mNWz9g4Guef6ao/ndutFEqsvTvwStZV9WL780Uk+k/rBO+Woc+QYxkBlooh
WJRtJdCC2B3UFnros1cTE2Jn2GvKNL1xUbA0I1P5Yqn0s0ysVyMH/lc/ZAmFCcsqP/R9tMjY6FEX
SSK5ixRdojkFl0gUX9EiPwKGEIkp3xloW5soZbXbeCM0sRpNps1m6thRlShn8g/WnZ81c8Gva5NY
Eqp4IDO9ERzwTtDRQi7lW72nrRnxYXQctN5FdcNa/qyYLS6TXxzh2v3BbN2scOGGpjWcJrO/jqPf
bPugY9Jr0iUEOcZOB7Kpxnm4TxaoUy6miXVeEeBRpRTamQieykziKbOKLVgkdip28bWU7NiQTG+a
MU02rl8hBGyNa22S87MwbUTk92p09V/Ct/qVK1hNitY4JL4bsnbCYzLynuEP/UQguHISAlTMMjsq
qCSo3RKjZVxW4meZ2sM0cWZbaZEiIMVt0Oj+JqFGME5M9VkuKSw90AO44mO85yHRmfC1JIED/exs
aSoBYgbpn1ji1+znnbSSQ++RYKwGomZtv/wQydhsMlQUK3PGpDzCfcEWrLZMEqmlkn9Rijhrpi5k
hMpSLIW9hLbfbqChtNNeg2jH/ahnIkwIeh1xnD00919xqhkbu3VID0fLYHET8od+YHG15yhFf/7i
z4efT1h52669Dku+zgkkG2cDhe+g6hV0RCpHFdyQwvTETyDDJncmwdS0MYP5D7iCLMQuFXZJS85u
lDsbYx7+SsNCitgK2FDtlXcUHnqJjWTCPdcw8RUyegvm05BN4A6DcQ/ZEbp4iqBBj38tDfRk0ibx
0CWD/B5wycbE0xAZBmjWpM/hBhe0tYnL1FbzhMVIZxcZUPQ45j8d6086ENTcaUJtlcbwzp0mORWm
85qqvnzEsoTBJYkAfoJwa/Vvg2oSweLcwCnQOL0XkFAVcRIPjCuHY09kQFaZ5InUza4Q6S+VGHKf
N7QPEC0eZUogkAIEue/btnmuhIkRHBU4S/ofB1NC1ixNtZ7977HR7xrowTNRWpdqIczEbOUHSZsY
TCrsKe0ijnYkb7bm1g0U+STt/FKUcbD1e0roFmVOX+KF65ctS/DoNEcBvPXgb1FaajtWBJvmTXkV
7hfgYNY7ZCus2FmDy3fKEDUTBZ2cKe365KQq/UkgQ0h7em2t9hXb/4D6rZg3c5V+sWG5Qwl+tV39
PpkU7XWTJ1ALYdy2EsounRw66mtMhAQky7ByxdaOOmbjSClahvzYh/3mjLD/HXH4IxZVXCcEHtWG
/2Gpdy+Sj5ay/uGBZDugl9BxuRnLzL4Zt5S0SPS18DjkYLWrsWxvY8qipIjybefL35htiajmCYmk
tiPsYf7NCoKJjPNNUMVzK7xzVckvzcaFzcDkbmpC3Uc7ecBWkyFyT1mJ4ksEZ/4LKAt19pBu66B8
cseZ1DO5T8flu+1niGegO0L1lcgehpx59rBN4DNJgbtaPH2AYWcBZQHzk06Yry5xvGEF4WXVJrCd
jOg5z+W34p4Dw2l/ugKHH+gwliikqLp2w8PbuurWPcNQwExs64dMBX/Iav7bdhyydYVkli0wyV1d
hwBiIjjOs8otkdjg2ZfzSF7S/N34FpvPCafxnRcSzyBhpPNFpwh0t6naQ76MB9JmDvk4Wdvq/iV5
+x4Z9Lyng8Xu32JP5BBhusvpr9YCl0/n/6vpFtiwMA/AZgaWoIdspmJcXRblldlj13XbLNhnc8BU
TtvnNAJ/OVPFVkjC79Vqv2v1sols0a6DyH0jrBWFNVLPPV5hwZpZPOaaUf2ovF+urv2t5riyjoQt
egjSK+M1ndVHGcze94xTo78LhRKdzY9pmxL8zjgffrHpH1KQBBylZoqIRmOtSygznDixzviFBkiK
y9Uoy+ULN81ThDwbQi+ud4uHYpg0JelcedaeA9S1zI29/sX2UM3hhIfz0r3MsIERT7veQXh5fxUw
sdeoFqovKASzrb88SfJPTg6ujjlhCqFkaOSdcRrswmfP7/zRFXjA2W6nC7vUk+M50Vc7NTdkVeWb
Enkbcvd2Z5hGzhnNLEZpG4UNeXUnF9rRBtHoyk1m+QUWgFfcydUtzo/Q1++TFiQ4ne0/+R4r6nE8
DGjhvjC1ftmL67wkrcGopEH0K22/v9Yjb5asRPVF12mb0xsLiaeWXGhutFbgsVkYh0LBuxHGHofS
aeMrBEjAcTZxv07piDVBCcM28WFmQa2Xvf6blyZ7JU5QKM1GsW9mtijOoJd3Q9Dz90nfP7J9cfGf
ttBvAQAeod+DfT7VRlMB9yI5Fzcq6S2M8X/7PYa9PlPvuo098ocYbxrWcuobVYdAx/eLivU+9tj1
kTiBry2hC5k131ta9UccEu2xqdO9MLMno5v3UdSjZqyNP0uLd2J5oKI7dYGjMAcQS2t34w5NkBHa
Q3MpakYAjINWwCtaDNv6oUEXib/Pv3eXeE56en3Sw4zZiQFZRCu4r1SmeX21mLddbPwx59hrwENk
Kddrar1kWfExd156EpV/wmFpH40MveRgi52v25dOqJ3SdnvOdRqW8yhRJJa7yW2mdVpXe1PKY+7G
iMWil2l2DLwOQ3DxW+CFZmB9lgKjEmvvl37B1xEtI/tIvAznSbX3+hQlNvNgfQ6WyA5bO/hdEjN+
V0aBTGLXXrc26XbeYTCd6+Au38CRj8tU/VmWw4Dwvh/so56QE/SIZvIWET7jJpK/mfQEQ7J1RMJP
Hdi3QaKAcJjrExZEb9kzSQ15WoJyp74EHtHCyJvkO0NU8mxWmJrVCSUqsaNFLDZZQQFiLN5T0hX+
9eeD32kXcjHb876sTnZj10+LYMVgk+ueDiOaUnZpi23tkBnOx2hcVjlGu40TB2FOIs+DK1/G3Db3
jaMeSuxVpIloHkNFxQx8+ZNDmjg1kHpCT7vQvSbnDSeGdQ5sdDxBeneiIxtUAz0tNtsnEVUfiin2
yDu/MTN0MWNrL+cZLleDM8pmCbmxYW4isU2+5u4jiAgHEawn189wzeCjchlgYBCXMr/KKTcObua0
qwLnpOUYhyEdf4H5psjJCsFdkTphk3rzY+KPzaV04b6q1juhO9wIWk5gnuBuskJGYYDFbz2OaDWg
6HlbtAPNhvjItES0kBQEOy3EdgnkGkXcGvv72qVvsHlTkO6SSbRHfwcsMb8yZyceUbQk0w3e2saY
uhkNhPfeF+FV8w34JVhctrybIerCtCaYHh1h8BLM/Zl6mpW8cBYGO5KgPUBWhwpbKbl0kcNpOYXO
ON50OcDh56mfGURBCOiwB8cHJir0LyRgb57AcJ+oBrEcS7T+lWwquj5QWKvBA2DW2dhV7XreK4tw
XXzVHG1oVEragH5m+T0tHLWCk+4xnUgGYbZE0In9Art9O7SI9xqclgcugMqW/VG67aMFlPioq13d
3dUjwbn2p2H3MiAKwUbh8Aog+cjal6iQkN796IwlkAi9BSiHQxbWOGIpue8KSk2LwfCdPgO1HNvj
bmf1lHERcTaZmKKN5WLqzMQmSMovo4mcc+4ZJz33vNDZ4JA1M+1TF5KMixWMjg5kYsLk6GhbCDQs
/BVg8Mi2IfWdQ2WV9+al6N3rmEk8is20XxIUoMxO1yIarWPbZd8JtJV1MVVjOFLMFQTCIh/EBeaw
3Lv874M1tdFW24xQGjC+a9yAyzbuovjRhQBRaawZrlg+VQersFlGfCoZQNRlvOEpw/U5VYSEt+Gk
vX9YcBgcFEgx6gojV2PiCit7E3dqS3BUpKCTVC2/K1BY2uNHxExoPQaUbF4GC0BrMr9bXJ7ADQ4x
uy7aV157xaJPTvy3RVv6ew96FHpmlvNl+kxuzxeRb0043MN1XEDpptKsDE08bCJuHj0Hkk10Txvp
U3dvqb+uyA8VYclA25NuFUGFawAL24G4aB7o7Ni5DyLEqkQSJru6As0yd7UVutgm90PdIlFgstp0
p2h2sESlygH3FNwUI7mtDmZQl3jdXEbuZtnJkxm9jr4pLuSz8JYOFHv1830Y0DK4nxcTYnQOhcBJ
yveaageyKXqTBSVv4vYfdhS7m6DWG38ecDXdI9dggUJqK3pGSe9qWZyjZs/mBVyjLUv+y4RDOmWe
sZopRDZ9N9/zMVKmsW62d2wEViNcj3iBP+1HyKqMDjnIQuabnXr+2fCIgguqL/KXA+hSM4gRu7lS
xtSh03vGqvdfrRZNgb6zWRLUc0ZRXKjca67CJzX4lyTQFIVZ9IrrAdDxXL9iVywe0+QbR+k6MTVV
desFF+ZpfysnlTfdpme7UqwoABSsptjEqs+gWiZGRV7qN4D6eT2MDQZBatR+wjUcNOhmm1K/6SB3
VlXw4SxWjiiMgEgkus9ORaYpfSsGwAxoENMYy5iacLEoNJ2CNhfCLfrjNKB9IYLXAW5WMCZjDqUP
tZK/3GR8z2B4b2vkOQb0zWZyjGOVMqVx9iJy4Np2v1glfeWJne4lox9EIxUIGcHgswWvJNqnasgI
64RzlfvimsfdKUkg0JF7PbDU8o9x6ULIVbEFBoAFSzbVSG7hKMtJvKfZULOFoNGCi7aqrOpX3eDu
bzwo35UMcFzp6XEiXSOsY3YymP3lvebbTwMdrrBLvHlgKgxFAmiMNHyCJ4YWFIgeITJ7Mj22noKr
EWQ2Ow1eEbvG4z/IKNmAvGa/Yjc7QOU3gD6HZkqeeSrITZWL3wFqQK/2XwkFMzeDsp7GAFd0mtob
6uHnrMb5bFjVoZL1svqs5urUmhHxgjSuyNt3RMUxP3fcB6fheYDQk6WXG6AoSbsdU/c/PKlQMrr1
v8kC5tJMmDYzzUUbp8+UczuEXTfa3FcvlWEOo2/NRIhNeXGZYpcxglQ9tCMfo6vWu1YEcvXLRiKJ
QuKbQjhcnCe8CKifmPSvWbSApaVqSvLlmBqS5ke3e50ieoL7kKDUrKKt5SOqYpn9GjXOqzemwzPu
UZ40zKCmf1yn5hbPIDJyeD1soB06q5IIKbd79YkcCRPzfgDENfqfsX2Ihf4rJmag08RpqSUc1wJ5
q7b4jiyJ062x/wkW8FASXcqtnIeCBYVzpJ5KkxpRfV282yPJ3uRxEauBgwORmiVWzozyNh+cEfCE
KlcAbHQF9QklnNt0MXDHyt8u0eIxOZNXA6ggSnqbOn/4GjhS8LrfeSwL7gNYSw9YTfHu+t4Nl3yM
aR7roafBZKYTz3cfiJFTo9jwCPpk3Cr3fjVeDbfi0ZYWMMyLu3gFUxoRJeuUqLRU4NVoVXChcEHC
XaBYiZ+NCHjmNBYt5UCGVpKQCHSn/ltrW9cytwi0MWBsNHCEfagNRqmvzK5UGN2XMhZYI0uJdY3a
bU32AGa9InBXyYwMnkcAPuY0WiHMBoeMnjq7j95SvmKcuK9zTZ5DAosYEhQwsdRBAQ1slHaTlMxo
sh5MhcDRd6H7EGzF8wVMthXvQTOR3V41FzcjhTLuaLRbNhgFc+OV9OPfJEihyW7qYxPJ0B0CsRIw
zVelX+UEuT+0NWdsYdGf0xEeHMP8KLPgM+c5B25XbJu22YMOQC8Hf2+lav3mQePapI4ZFj0Qim54
r4U3bCc17vsXK2Jmpix1rOf5/eenI8BtQCyboaD38veqaC8Lz9lV1jGi6sTGZ6ZJXiMyRRymeErc
LTh/NxxKSazc/Fm4RKGY9yzHFC7KeLCDXWHcZBPxo7WchgGxLMSO4xDwg3LvsyFcNyq91NRql44k
m3WxXCB0IVIiJbUrSIRSNqJEJk7PcZM9c1ryRndYszWUjLvvwKjRnFmaNUKLL2ld5yTPGnr5jGyP
+m1Qv2kwOgqn6alqCSmrIxGsrgRaMqcyinO3EGQse5yp3DEI5fd0QwnOISdeEwf7jADgj4n6bGHL
1872ZezQJFXOcArya2GRFl5G+NiUm9LwWMapHAAFMxBYmTg2yKGh5iejhNEAu/RqqxntWLnaLMvw
PgUB0Tv8V01rPaJmxgNgCFzuIzFYhn0KBNPE2l6uM6u00Aa7U1RE9/lHIL6BrVnEWvKdP9aoX2A3
pmZzoMX8JDecyf7WR+IZBppFT4sKZS3d9A6fpYaG7U/20OsgFbTxGPCThU1oVYmn+Y4lGuVnioEA
ga69Yot/zl0JjiGbwVGj+I5vhldG6zwF3mgZbBwWQoMr3dxm4yDnnjDmeLrZVjvCMec0plaw1XJr
y4nKnwn4kkhjH2v5ZdtLg9EHAXmRnFXJPBQXN9dGAac6sf+PpPNYjhzJlugXwSwgA9im1pTJYnMD
o4TWEVBf/w7mLWbGrKe7mswEQvh1P/5QBOqN7N+janGHmZXuNr3RMGmPx/Py/fuS9o4Ru5hT1g/W
qG+Dnt6bcrqlDf1weVifdAJFT2QhMSn7Nedagv3s1c/CX7eutzgyrV3b1/vZbsaVozB+5LsG/MPV
DPgLjTbPboFcNDKYXAeixcCeVeeWS/WBWoWHYTIPCAaELAL/m6soFDjrNtb+ljPa2wy3qTdZRqcA
mzthZseLz05dsjhUFpTqkOLywTV3Gp2ULoISzZFVPmRdRjqx6FFYSslZKeCj/uJa9/YKfkyovuPY
39HcaxkUN5hKgO/g9LTkk27DI2MRdcADhsnIdEFKcyAd/LcQV7PuFWYgXqijU8y3rMqeRUB3a28y
GoB5L3Y1xF4aDXjQud7ERCPEC/h02qIbpMQI+pFThr+hxW5jCiqVPQ8YH28rfmI6BcBZ0IYk8Z75
TvQO8W+fuDZIIZ6srR+IQ4fIxgwclh62FhZC9DqguuTor31i3YLcmA7+b64t+hKXD8At7Ic4lKuO
O84+sLE2RP14lBHvT5zaB7OENMratcrBE0APf8TATxQzoFmoiYm2VPz9GXuEa1Ib1SbW49AT1PF1
yNCyIy3aVhf5XkT9u6CzmGbQmo+2qS8YTm4BQ6xV0JNuYxvc207tHPqim/eY/LuYj2UOyIBM88zA
uShPkuPBvq6Ly1SMJ0qP6ZNoBqi9OsDlBtKGcS+Xeqsw+RQVI/rMeerqdNyaefYCZhNzoeXsy8UZ
IV2y4/0wYCzAsE6h63cW6vfOY13NFMmhAfCiHjCQ26q44X6Asmdm//XZ8Dk4YBHrpesvhyOZD09s
tnJNPwAdiTwhqAn/Mh8BOPHs/2gwgDEEczdBuQ/N90GBg+ra8SGgWGM9S7oN3CI4OWQ1CJ9xo7AU
rv0p5dNLJ3p3erMNV9ncPSPWhLusnt8LPZWHLGHb9NlnmXwaK0OJb4OkGhBPMulm8c2lDh1sPKXU
BD9ArkO13mYSCntMgJcaLSM76DQiOKomBfDdZNRQjzaLih89ODiNmhQjJdU7GTfGS2T8wfGDLxLh
tjRk4ZxTi6NbLe3jXJTpdq5BYDoYyo3J1+eBgLs5J+YlbvyTw2uCXgEBrHKvXivu89JJ2HfULM4z
QPN0hIkGDiiVwbcbAFr17OlvSuV3ULYfOT3Dm9bqr5VIWeFR3ta0Tm1TDtRWQPgF8XbVmGV47MdP
+GbppkuMejW6JKXcDse0Pb5Qf8HfDQQwDs9FxS6vZqQamQ4v40xUFtMoIyZcMXX6DKj17k71aYo4
aEfNfzTv8ec0JCshcRynQjzCOH0dtbOPOOUwYNQvuhdrKwfV1Zn6nZ2Xy7cHr6N4CAP/2XOiL5iq
xibBlOAYh8ZMLphEPyWbf1fwSxhGfk/l9K5AEQK9/JZAGKGwxQOvOlmf34IzIQrhg8+9HGBcu69j
fR7d5sTY8Aln4qGnS8QJ+ST8jg8X2dZxeoa3V2vaRy7fZtADGJf7rIAqSBHBf3Ur/hHmfFZcobkV
75wg+tE8hBEQwVWOOGNu25rf16nDV+myecahu/NgiM3edyb1e9aEV8OqDh7v6AqB7NyBwyOnYzzF
wHt9HP6YmTHKUHaPfJD8pOn0OBtsVxGTSzG+mJYNojRmpKcyGr1mMJPVm6Pz31lSsZvTwde086NM
GVRJYI8FCVG3HC+TaGDax89SDGszJyaLVEKRgFdtUpOUgSLNPM2sb1woGyJMm6gi0+X2jyn3NQc4
J1TRdhfic/Xt4kC2emsZVP5gBjnO0sO4FXhH3RvXUFL+LjgPSXoCDRTGZRH2s6+uhiZWygdmjRtU
U8aNxOljHivy7PnKC3jrwtr/lWH9PNWwWd1yXvsYaypg0LQWfzCluTgLBMczXzRX2MxCZU4pa3Ac
9d6CNeKZlDcjdiNwQP6nn5Wb1mRVZ5AJyt4lv+0F3Xe967roeS7OnhRXHC5rNz8gVL7rUJ0LOJCm
5m1VnIlJF0fMVLqTDdxxEaQ2lW0YwCY1A4NIbKHIMfqM4vtYcJppMWuGgLWcj8kXH8NbSAaPxcEB
xaJPrhv9RJQiZ0wavci/ujoI1l1FcMbpwCppwi0c+UwpFtotKOS5xUgEt56+1Evj5I8po6Umct9w
4L5ACjgkUshVZDV7LE+70vbus1M85I3kmkGExHX4c+wpfZAzbiMrQiJR1vukOPTHYt4W7Ucx8Xr0
aO1weNWPGql8kL89OICdCDnEc0let/n8b2KJXi8HvNbK7qPnnDOjfI9dnvc429Y5dhhavDnps9kN
ujpGSXXK8/Bbtqiihjob7vtIVlq5xbEjJBLSY5TgIMmLxSljfIuCCWEnGGXm9Ak0Xv2gYjb1qWTX
CnOCw8GVCrn9pERw4ukyY0W5Sn9meEtoOyRMM1obOIxvJs0jpGdA+9gvsk8f5rz4UEXoIQm6NG/5
3+yHTRLxmrDPsGj9lrn/TlUWRhsq8cYe5zXK6oBaFvfDxUyNTytwy23YJF+BizLjuz1n/+bkoGZn
yfyvmNN21TlgoFjSD2MWvNlzuW8se1vrkKRDGDwVKrlHVvmvSQBO4wBCHSv/Yrc7My3Dbcpsnrg2
ThkWpENXd/+5BSBph9NQU9MyONZYFYOh46LMyPbciOnRwN5KzuKtsVh0h2XTL+aJXrfpkR4/VK/w
QpNbs3a0fsG4QCct+PFW0BHcvY1JQT0tlIpmlA/cjK92G5XrKhhfQm2+YRAOAYOXbw1lldGEb3mq
9tATSToF16gPD1nlx+s0aQ65Z9B6hwjIHvpPTcmW+Pt7UwMgikLwnmJ47LLqYVCEsvJbabscu6Pw
W5j9Y1OGH20GWcDjGzKa4M13qwMIoHcrjl/sQIA1Y7do09dhwnnhTMW9tLzfdPjxreg2+lw13ezH
AeS9LnIeGRpQKUTtlujXGzdv9pOJ3T9HRqF/hVMgXVB/2hFUW8TAE4KY3KFvv+mBcMxoesRlVXiV
PEggctkGKWSYQvlUD5WNYWU3tz579ljcfW+A7eaLddu4JkkBFjrP0DvDDp6w1z27HaJspIYz5gKs
MZX9NpMyI7mcAUW+/O9rMuqS+7jgCwP6RGEyz0Yyem+Epn9dweZgcI6GRQw7ET6fym9Wmv/FLSoa
PTrzX5b3xqoZxhf1h4vOPMXx8GJ3dwCyr2au2EqT9jEMPr2JDV0UAKMtn9R6fZBiYR72BU27WGct
BGTAQ/PWgyaIDrC8RE4Z36ZRKh6hbR6zDltwIBnFQ0Q4MrhkUd+rRQ1RRZYf6YUMhPNYCwKEpd61
bY3ab/v/LNs4Ud6y8U2+/H4m0pnaLLVAQV5S4ORE/oDkxt2+I8qHn3/thjU/Zye5RzVHFTDW5jMv
HRRsnezNVP84xH7w1HY0wEIeSdDcLIRqpyLxvWMOV6BXG1fDGR/HFGuUlfD9AyfmHc+eu7g85Q0h
jWHi1F3gbwkC+26ofGcDA8yaDGsHF87CYKvhKYzn8KswqTpKLD7dgHnnLF94vOBhQ+EibH6rHPsl
j3jr5hpNbMpfKXjA9mErHMKXCSorQHSW6774qIv0a/DC10D6bw0AhLVz72JekSofT3Opwh1eRuZu
5LyLmKOOOQchFkrjNcJ+FI/FwdK8fropdrysdJlArS0oiMXxzOrJ6C4Xd83xClR58txyDR6w9yy2
RWboeAGtWuykxY9IydhHQXXUkObDOjfls2vNL3kh70lwBy+bw1Ox3jWEjX3am6dEF4+WrD6ULyoK
kudraHmMRbxlHN2xDc4hlUnWDWH/qUmSL+WEN4Ofver5ghQHoJJT2zou8DtCA75D4qZqh1tjOKmz
1UfLSXXkBPRSMkK/pi7ftNEXDxNaACV7WzW637WAJjumeF1Ra23S2UD9yAHiWgJcXmfBCxB3PgMP
e6yngIV6A/MLhW/awHhv2ceOhSyKuGAQO6DOZ7rE3fjrGsZFl8Z3DUox6+zfjti712RnzMCw6iQH
2IYUuYGtI4IJE6fUTTlWcGcmQ7mMvVwxwk5d+SVpFxcBhtrouvRBPNkDizH0ZEzJLftr4bWYuqZH
WzG9TsnBo2/yFRZC3RzfeA44LdkpROLluReCKLQ1wnHrZsRmDgIb7ob3ajapjRhMuSsdDDxF59K+
WNEFm6BGFzSJRMFUnFOJNQqRHaUGjLIw48/O66qj5WUvYen8TdZgQbGM2egTbo38I3h4MuMy1PmP
F3+gtCyiyPiLrwG803tEv6irxAvT8JcBD/UE4XHVNe3V6l+ZfTB39+l/TAsBDDXCB5fifgFx6pTj
Vdgl4VO+xtmhn9hozKV6QXAxCd/7PB9OwFp5rglOF+pIH5nYaM01xZ/sX29GEvY8dZyoyJn5XvNE
XGzu2KDvNVRyplViyG4yr0IybZ3cE7g8ON2Cy+3aP/rIVxGQw9yI/tAKl2HmgOpZdztH+Vh8Te99
diuqStodxFQPoPAfXg/wvIs/CDQcT72wobUxigXu6K4bRaADtGueZ3fp4fEQg7lBoEnWJqmeTYRD
HYrqWy1ljYWcWslSh0vP6Mf8DGtaYu7i3ZtyKARhrt/tyuD3y4ZNNHAwD6Ec8K9G98vYo1DVuhzr
UjIsI/dfchYnu4VVQJrw4iS4mWJ4hKq4k+9d4YKl7AVo1Cjr1ybjS0e9t1cZacdVtixYYtE9R2yn
K9Uh1DmvQ2ijv3tMqEd4BPu4Dh5oU9Z7c1k8GLJhY7e+TVV+eDmz1EntCPS/uSqv92VZ+fwGikKS
lIC6weQtqpZ9yAeIzclH+5Cg8bozDTBXXkuPQoNUBIL+cWqGR41KVFDjdMsd+9lpLPSyfmGvh8XR
zp4i90v4VD8YU8AHj6RLIdXJGVPnGl5k6xlPUN1+3bLeNj637GRJ9mS1sYkp9iX6T3RHcvYsLOsx
U91XkhHLmnAfEg/Cl0r3g5vazK1KkCjo8Ct+KxvdGZGvS9WqWPB9wEwICRCG8Cw7JlaEyDh6H6hN
6J9xU+4TcpJ3qeN7LYW/cWX26xfqBdskhSBUwkQFl0LuH3HNmkohFx73OcXclEKXdgFaRJBlOTW6
ufdeRVzCyi74FDPcKpA7C/P0sTJsdaaZTwkX5S2l1UBpomZZ2rAptkxb62IPmgcqAt43IvSW2ZXH
kssMvcjJIXPqPSaGq4Jiv0SO3xyTcSzCcZYXb8xk0BKUBSpVtxr5PIXCb4Bi1ng2D6UEqc5T9EgR
3N6ugqeIvBMAIjGvnYXCWyXFkxH7j41Dx3Lk9wzB7RDTBbhyLanEdpuDGp9rNTPw4MOCUHTBzck9
hAAidV506+DoQBsz/+sIMCao/fe+5PcOWZVk0hkPNZpSBMZB1RBcgNSu69Rg5tI2z0M20R4TAjiY
OzoA0gk+QGJfCg46K34OUgYDAwEHcq+bMaO3EK0dN3hDruYFMGV0SqEQb+hNwov0Ooe+ySLi1IC4
g7vVOP4tlSRI2aPhdYb9JraHlwoZhwQvnX8V2lAm+JCkiwFLEAnG3ZC+OHPySdPPGZ7DVWtOFWGo
Tm4/ojWPWGgUG5DoaYXpDvWQcm97HtAOPZs+WUpO86Mh8VUiHvkL5D3OiaOEChgaEqjlY5AfpL4Y
jkHdOodKyOU8XSlqhXVJXP3Se+ANkIrPdu6eMqMbtwWHAcppM8KdIjoSZ4w3DtlBdoT0eegJDeXT
wEWgxT/rs/dQZABBv9EvrRubO7e/N2Q8HjNz+FciNCZMNamewPc2o7ZGHJmeM5mhCFed2svu2QyD
cjuxW69n7tUreA+YqEnEU3forAY46ytYv2RZo87eZG3yp+P4EHvTuLWbEODC2BGEaqFfeUQTPOgq
ZlvA7Y+pkIgz+0QT47oN+oFFWrnbnoYF8oYEuMOJTDjWbkI3bEBNc5H+6B/A4rVbqlIAbpOhmfv/
TCPYipjwU6bgFidi2YG0t45c+TjG9qZjhkM6RgEaosGyKeXG9dNjOuIj7uqg2RFDfp4j6igtI6ZS
fpnAD5VAz6blhbvSteBUW8FzWVNeHKJkJL+JB+3YDLP/sqK/Iu8OJTK0zBA8LQyUqzEz1zZxOhyM
bnMmUrKzQ6bC448ZUczX6/G9pNBlxVuzwf3hn1MXPSZJKbWv/XrXNirbjrWHx4OS50zyvzWASsxX
ug8wmpaFdZBzPWEEtXFeccyJMUht238Udrv7odDtzosA5yQ/Pf0wR1cnAd4kuLTKIj4MpvdfX0Z/
uFJeXZo9uJMyo1DV2JDsISGKnUpXwToszG6rmUI6rRs8K6HsbVZfJplUh7I6FovoWWXRTxfslxyC
awKALSBnXCcOxrY136qO39rwxItWNk266p16RGftqsglBbv//xO8V4kt2VvuKibvt3DbTWd/di1+
j2xCHFDJ8GJi6Of4Fep1/EkyfDji6JuphZ5+FD1QLdJH2C0AJZZ2aOlBSnUb08hSv+egunGNTFZo
HruBpbRfkmQuNJjB2fjJYn7lDlCMPM9tdu+ZVRzGQZjranKeU4vTtWPiJK246oomOc216g+2xzmc
8rm7sZRfS2jUGb/YwWOJ3BE2u7ldTGHZBAsJVthSNbz3pHRgXjH8z0yDU5ZDty+yyw6u+iGCQrPp
UONRnrkYGf21dYiujTrChxS5ejOYvNAjI7gtZMtNvDBZxbCcoTXcUbJhf63O36bFMEzVgaT/xSEH
YBb/yfmprrE4DOnMra3uIPWoMz1rn14+vfvsLSvzL4g4lYIn+JomPr2+m/aeBTWhiViaQ4/6iiT0
f6MxfY1xIlIvP1CJjhofDyiBZH4rQVt4O1f7irsEuzFvlokxF6sfGI2M0pDYJHdAnWuF9gcA0SGy
YfT9sDN9zDhUaV4sn+JuRTiVH6YaOfHElEBu3bg5jfGTkJwJ6wKP29xLtW2xua97Kf8aN/r2ZPvm
FfiXkmU0ZQxPcLSpfPbzQzu0TC778qgzGwVIhJssHFEbylptg5k35qmewRXXQ72BEC2vHFl3aTPd
aQU9BAYJ5aFqt+XU8nmf/B6JMyMdQHiS4vlynmmm7z99zj51He0s1zoomowh3oYUTATT29gPdIbr
edvMjJYDlGUGnBAKzXOcIHZmHi7QroWpwwglBmvEP0as+GZ1Ldmmxqe8UM9nUX9kvgG0q6G6vSh8
45JnAXPUgSBI333R6N5wRiT/DldeQvcb51U0NfDcDBxPQfufxEFqBBjScbDPFIARe6ITyPGq4m7g
ZsTREhFCz6axPgniqdtO8xpYKVH/VtmAKGscDv5/4wDHxtNcrZiPralIY6tN+uqUsS72GMLWFHC/
l7bFQoHEFJdcH8Am81MPLjIca8Ki2WTecAdC054Gv/ut/STc2YP3XoedcY2VxAeYBCurfY+7aJvZ
ENKs3jrUjBlr7CmcqmeqjRHq9uwLE6gIAxteRfCmq/axS74kggzOAWg+TELvLQEaUdSUBLpESG0H
YoBiwq8c1k2xBGIHwfQMv+ugRb7zTP+DETXVSGWZrWBz3BNvfLcxceydyboM0UF441c8IGB4Zfkv
HdKvFkeKEPNwUTDaAH99pt4ICzToTqnijw0HZxcNVnqYQ/eX2jO1buFoxIazDxzB1JIYvOmSuCP6
CGZHqvFGxDg7TKbAuBDRwybtB47y6hARmoexDlcip1Aiy3jXa3d8QO0aMBjlX0LkRFTuQXczQ/Fp
8PpeSPnt+9QvWETA5Y+ZONFC8gUTk1FEms3gPxIuV1gGISSk+9JBJs842aAaC8+I0LXShnk+CE1Y
DY9pa74AM1vmjeWx7wBncpuzM9T9uaAAMb9HPSAvWKyU1U7xh+jAMOnINzZ0oB7kMjPiXgRSPSOx
kE3eG1bhEyOnYO8wv1jb3BBK44co/nfn/NNpR3Y7m5/rqiPL4lSK73pel2YDKMnR50RYXOtzsDmQ
awCp9LhWKl/vXeE9kFFegDAVkK/CectapuyLFt6eIYQ/20zn9sJ90hyqPR4T4SEcEQShYT2vjvFY
xqcKaDj9Uly9qfLbdIb9NPXxT1sSMW/0MqVKqJoKMAGydnBTpIDlCwheuqW+mksVfj1G4zz42npj
4o36lzxiQSfzXxF9gUi0piyA4ZMUWKXsCYJ15hwmudS3EKTBvxN92ZLP0zFy2hRxGlLmjTkZpy/X
L37WRtT7jvMFIIr4F7REtKmM8Jw3BlKk4n7iM9kYk2Xg1s/uBWlYnUKtisuQqHdIArA8rfgPQYTa
EdBDveBQ5XGnKhzC4q0WNodh6LVZSPonqS5pxH2UdAXDlAlvO4GmwyjFp5U2L02S3mNKPYAloVax
79FsQ22seBolbSAiGYN1eXYSsfTYDG9TjhiTuI/CNlNSEyxNiD+bPsBLB0v2UFmV3tQRruFAOke3
J9TME4iReSw46bU3MyCkUEp+HWvEHcMhhj7EhhyQh3BqCx85H7KXyqgElTwC4yCNXRCgULbB0B+G
PJ/3Pj63rfb0X1wRoc/ZdteOpMkksugrsvEIb7KFZjfb5YeMaAjwk0TsE8j7hIu4ZKcE5jOnPyRN
RJe1uTP7hhlNmjz3TT2eqe3C0b0ZuMWdQtRJ+8sfGufW1e3RiQJvh3gXkV3Ame9DsI9NXrk67b8d
Y/zidG5+GJW3bkbz5KUTfbNLS0FBmTUbWUIxClnDtC6bLT1x73naPDRc6Dd5nzwnKcxe7JbUEPB9
CcxZIVMQbY7Voe/6197uoJ3aQ7mPGvMcYbk8ycgjOECnHfq05DbSamw+gI+ddYumsJpJm3BP5k5Z
Rj/JYMwHt6LudmI8EM3sSUWlt3EI8t8zYmsbuw8qzSkitJ10X/S0XMag6RgMAM6XS1MPFsKRbTL9
s2miK6fu5MZTjc2YJsAoZKDMZ1LG7St1KtlzPyPIYF68DSBTCeTkSPV+/qIDmzo3eDd9dpAMT3A5
Z/GeFsuZgY/DRTeIN71p+wcH7OKhbZN55WbJO0JvvCdkoSHdQvqztEMpz9LSUc0U1uYD39/s+wQy
iJQ4pGVBz5OO80ZSO+UELiW5LSSD1cQxlRnJsOkWfB62aXebD/TYBNn81USALs09t+1kazuwD/wu
/qks0g4i/8wd86lLBfxO0SZgIH4SjWWxtn1vvcTSTfU8o+PuijYpL4aLdYhez0aPxTUkDw5kq3/B
lU1L5Ni8spJtRSUJsSTWqYX8uGljSm1bCoFho3HKFc2V87DEOSPjo/PgtTElbil0QY2TbB2QBEvY
m1cB/RNMhElRT84lMm95uiyBqXWzYVfsacbtN726SEPteswv+y5K7yVpp5U18AvyV8kRSzBOoG67
jIon1ambxuU15V3JLdBIt6A68RLf40AcHavkY6g5zppqxMSdmTliLOb8/hPjnjoQ7U4w0qYQJiQN
7SKbXjTGbMYfS6+xcs2tcNx+PSrkLJrm8AsMb0GfO2ccdJYsKBKfF3dq0b5jdCFp2eKlFQO+qcWb
k3B7BQB5G5n2UrsVeGtpZOap1tnKR8FiueBkhozNuvCe6vqTG7S9St1cbqIYgS2t5jU50rcSQSws
h5RUV25t65tCwDhiV2vLNruafvS0nDv5GoT/YBnXtJubg42jIG/5zAQBwBOs9ndJqAgtEftlhMWW
kDDH6TJzqMuMokPsVJBjiMDP4Q9GJ/uSmh/aT/tj7yFxxPXvMGHZ70RXUtpk/YwzalKJ+D0x8ad8
Gcxmg0/Enl77erjVvYyR+ROqlhP7ySFBtqdb+uJ3YgTndXIUtPNWOz9h1xxrPQKR9o2OQCBBjBlz
diiYB1UcIGWKWTqeZo6t9aNRgEpwcEatW18fRT95W61D5yiCsl4Dio06nt8qAQtsIxXnU/dkSTmi
cAWfasHfMdswla5Wc2u0m5g/bY32dSmHyuLRT5lRD/Pe0rLZL9kYbslNR+BcPdRgV2mIeeo1WfkG
hCLjKEp4UgDCJK9+I9Jcaeszq7n7lgNPYBjfDJfeMV017hpVgL10Nqet797jTLHSkePHYm8wv0sm
/zjH7x3tEwdKjnw09vEJ+nuwT/zmP9G0b0lc+vskV6RyBiryUnEoTFJyMyc95ojppQOevmpsvsfc
GpttriVwZh0/tKHRHKKk9vg/Z+CrEqJFi+u4KqzpbNJKNGbtn+zZautWwo6GTsRkZ+u0YBagbUDD
Fx2QAqZq5C8WQuf8g1oRHlu9tBJNTblBfyRYlBTODi+AztHSpTf3tJnN2W4yA6ScmsJHp7cYp6XZ
RgXZ61RmD7YUzRGY0OLDYactaiUOGtTSqrC48udn2DvuFbj4qqdvlNqSddhBRCDGFtFME92mzAAS
ata00RM9QdSEro+NRgyv9tzfcOuxBFbN2ZcQL/DKORtd3CEZi21tYPRBvaASsTDxssdxtw39wF9J
K7SuU/jkSHx9huYEM6rvvo+NY6rzv//9B6zWiWrlb6zN+po5xI+GihfHL+wdWzP+US+ECdNQuBPm
5Wc8oArAvPFMYiV+5DV3d5HnqhQqi1RwcLqYi3MjyEwWnLE7OwcS1F0LKOPod2CZyWm9c8KA/sVx
vojlt0yts2Oj32NhfcTljG6Tt09B53I3rCdjh5tg28TzY1PD/qfDivM3rWN4ID9g0atjlbh/vG9y
LVQ6rJu+vEKq/2qMkhia9TxnBcyHhF07xrZAktveeJNL68M4UV+7a3z0R47FhD7wYPuYkOusvxge
qTAS15wHzOJi2Sx5uHcseue3yhC/1WhFmC2q73DRpyvpUQQ4uMHNArrJUQUhpcKttvY8ihuTAqSl
ze1Wl5S8EunHttbYEwq07e8ZRWIVB6KASscFo8KrmbHEb9N8fLSKeOQQFsSEgyd3HeQZkcYBbGid
VVvC+Pesg+WxDMMjGX4QbtlFFamsER9RI0EYiLEgTjL6JMVDUHgMvBZfR7vx6f5hm+ifkiJ+yDjS
MCo+0Af/L8HsjuEBe28QZNOuOPaKw2NR36wY6Tcc+J0xZoM5D4kpBB5K91Z5aAbWABwszZm0mLq7
pmbwpVDIeH2JG9ceHjid9o9BzxZS9vzhItbVoaOB0NTm3vIhvSKbANzHfR30jKcyyvu4YadPgw89
3Jt5IQbXLU7/+y/aEc+SQfrebhsCM73exZG301UBHVozgcGmSHEBy6XrBt+dyntOQoyJLCN8SCdR
7gOAjGjyDGYH8Qr9YZW03IFZTf3Y63e8oyU2L4DSw9j9UV3yZ9r5FaNWeKp9+2ZlYk8AvNsIt6Jf
3iRhD9iu4BY7kcpAxtiQ1SH7ZnhqY7cmbaD5UaXUaBbawFOkECkbcrot8EpKLXxQW+W5oysZW5r4
LkmFHwq2n+Wegm+G1m7OvjSLAsMSUqYb+kWLHSk7ukp0/iQLGBM6r9Dk6/Gn6chtipJZhse5aO1G
Q7yjhO+xYHBD5hEoS8UFjT57BEhA69LDYeGPWEGgIbH8Gv/hd9140qBULxUPlS2zXQLh6VEW8X7g
0Ld4HRhg16Qpwc9dcDTbq3xwn1zO9VwbqhXdH0xyUL120X9qnLlHtdG/1q4Y8bhqn/nu8FBQPFc1
EeyzhVnt+dWWfjK8NNGr6duIZVWd7/xuEI8hqtu6MsaGkSoohgLmUugnPJnwb1urIY+RsedIqzkE
suIJRX3CFLxveuOfccp5hl5dyzjBt1nbo7pEcZNfygYMlt9FybZOvQl4T9pfmBo8xbCFSAHR6GHJ
gD6o6TBxtxYsxpYh6Ck1wl2FIXJjhZNDPIHWsZjheC+7iU5FU+A20/46tayKyfVSGu6Qq+89ENaa
HBEL+4LICvsnArPJOpjlP0ZvODRsSKfZAp9mEey454AZhbXGgrY8d4S4DDhVhBsZ70mIkYVJRUHI
xGuFx6okM1J8K5Q5I+9fwKIWUNsrnMONd7R0LdYpUwHiMfjWrTm9NdbG9XBpoRCTXRbbqIY4J7xW
nLql4tFI6+PA9TpOLfnoTj33zgowUO0+xRKjJPamKHXezKQxvkTnXCSASv6IhWCiiMXU3WQCVJVH
7RR/VGOT88weCDEkB+VRIbIAAm0m82d7Dk3Y6g03lEafaV3/AVNjELQlgZpF1JFarGNJK80No5/i
rISH06musQYt5zIBtpl/Hck3qGvX2aw/3dpjfBGMxmerjY96ALIwSQZMjS/eojnfYo1bMz8bvoVL
jsAYh1vCKQoverHNZdI/R/53Unr5pgjb+BBZimw4ZiBoEVX1NH9irNnyXpEQWQZng3As3GQW7hPS
xtyX0X692bsE0E+NLPVfPD03r74SA8N6/G5x47q8cIHL9I59xJw5MQsfp20UcKyhrqG6jB3kv15N
52AedpYTdsfMNOOL2TzXo2hIeVQHu8DsVjtQx1D1uytylkb2FTS0Bm5+lKYkKOSt6QuacHVGrPk+
JGVXy32ULEBGH2KYY9S0eMUzy72Ir0XPQcwAb2R53owc1h38tNWnQpj1VaT0ihWTtY0ynT8Q6ypp
z6Zf1i0WPw/zrrBK3kpp69s8NqhKvC3ceQJSB8B40KGfNDLZvmLL2Fc2lw5UTrjeRU9oXdWvY6Z/
ujqh1Ksfuj0gfM5FXfkHBYDJF4OlMBrMq0TnhSXBJLUNOEV3tok1APo+MxMuHeh2+s8JHyJhpr/E
CaHDPzkkxlO7fs69Sj4IumdxRfq7Gp9zVE+8El1woNrv639DfSub4EHAxQo8QA5J7spX/CQF0ssI
gYgmQswa4lbnxHBa1/uYnHgJtZX9fZEkOOUsY3uKM2ENw/g2AjLHYD+SAn2VA+bDUEfZB97e/+Pq
zHriZqKt/YtKsl0uD7c9t2mgoQMh3FhAQnme519/HvPqO0f6biwaJSR021W79l7rWTekKfqcdFAx
PM9ccQyOTUuvZ4jR0Pq3USQkWVbdgTmkaQ22dnqsG+ujiXgmYGaOW0Ot8kqc35twMF4nkJDnvs1j
/MdGcmb3JW7Jp+MJ0GDkkEzPKi1wKGFweCl7pziGJiKQvHSMwLSWFKYeYyR6RVTLutyFEhqPG9pX
nBrZ0abPuSoi82NT/vNiByTluJAbteAKzIwzkdP9LS+MjRd20a4qq+5X6kzOJrTVvIOwzH0sUyLo
AJXf+xbi4ooe80GULpjJSlZnUJj+rjCaCc1+7EJzDL0XbRPxm3n9KrNjlurJTr9BNTrUjXkf2bid
HAGwpI6ysxnFdB5HhCbdGLcvXdYxiII/Sp+Gl9Ic8z2D0fioq6F9IUICUzkm2QEU+iEBaP6C3Wra
lx4f7c9Lg1gpTqqZc/x5iXMO70n4Ei1pfGbVVfBYD9bC/6YPUWcJlItV4W4ni2KL2FD7KTaTh3bh
0F07XXq3LI110K41nxeTw3LmVT3ycw2bxhjzD2z8x4Xov28EdhjX1N7HV/4eTZj03LpbDiQKU7lR
dezkLOsbj1oGmS9HSTxhCCN2CrVo4rYfRuudYksGCvTOqzebNMwm7AEeb8pOoNx/BmD8kJ8jqD63
sQ8Rvwgmv7qIfyfdXD301AacToz4t2wPQ54OEJEBUaxEp3Bsm8N6tA66kZOUylExIdOMLqJurV2T
IY4sMjkE1XrBpuVtwgWp9LzguRJGjwSxaIaj1zek++U5E4HMWR5+LmVSIzjJLbgnPlMJNPj/UhqF
RATc2tburz+XXifDDvBVxhA4A0EpfLGdK12d0f7sEVeFWzu2Iuop+Gj+0j0tfv1dhRbJEiQ3WJmh
7mhzGR7EE607dFQVpCoFXwMCnnN28+IQ0d8neSY+JxAQ6fHL9GKU+iHvcztonPpUy2wOfi50rG7h
yC9j4SxCMV9m2P7iec9qCNmwpJJC/HLfSzxJmXBeWVKZOWWZQNHDKtn5uT755F2iQ2gtEI7VvQYc
dyxwqx/BWv4qKnN6xNhK7aOw8aDGZ3DHsRrrnl0f+0avgoayC5KE96pa5EmWCtppnp4HTz8w1xmf
MLK+tCYTiSll5N/Hj3QTH2uW2WDgaBF3+n5RzW2BqU4gcXaf5Ml4cH36O50v/GByLIbUun22jGh+
AdaJmZTaBlxa+YAnBHlTaC9nf6FqpEQsySfaGynFl0SNQNG+sdSISV827R2tz+qxlc7NFEPgkGRB
kCpaWCo5UCWTsVwy7idKMF+f8a38jjmGb5NRVXt2JO95aWDLtl8YuB3UweulHo/ZjE6xd5wHBoTJ
L7udTpx9U+aLyPxsO4yCyWXrZwmGXmfHd12sX9HhjTceshKp0bPozeqE2dB89DP/hmW4ZzNdyaAU
sLBfC+qY4pfhwBwSUfbdZdgwNcaUDdu8sROd/8ltQKurKEkn6QBE1ePNNkjzSKzMCiSdMSV1/9Bq
Cl85WuogfCu/pG2NrkP1THeW4Rg1lY2ZOLa3xB0KUHr+CcfFO6lx4Wmyuud+aNXJMsxLmafjcxrW
8l5H84MmO29ros3Z2fk4YjtfZrIkEvp/DviMFD1oI+azXSjzJsvm6ICnK2AGB3kR/jKKzrgD1UAM
LE6SHnH5ETrKxYDFtoNY8Zes48fZ4oOcFWyqog5RW81yDyqK5NcBcGWNQ+SIRCA3AP3Zurt3C5N9
Aw+3MGcIysJ4skymrFNLlBz/yGeShdmdGTURS2Y47H24Z3tdS/DNolH3U4auoiOdsxnBoSRm9OAx
7leoT+7ijkEUXaZ/0uOsiFm93pZj99YX1sdgzeJkgR2jwQJBM8VvTJBWVMlfC7jisxtVa189HU8m
KOBNG+JCgu5+pPuARwBDmlOPLgoapKvjEjNSz/g1y8r5bc/YXXtQvi27YVA51kuHZpv2D/0Ap2D6
UVYcycvEAS1dAhokC4wz25TdReTAbycckc8gqU5zk8vVnIj8VQj6iMlkQP1iAu51iBqa5bELORtj
WDD3PoknACEoNehShdvakrswYn318+gXBpKcUkToP+NuJFZo60t5Jj9eHMlkZrG2s46YFPEwaEMe
Ru2/F5Dz9g3QsgQn3C9ike7dLChHLe5jZ4RrMzXZye85rcPfYm7fnZh134UdzfOcoAzJirIrO+vs
/nzqRIGsQjkc8wNorbb9peK6CdISu127CtWjGFZzXNIU87pi1a3nEiobXYyQshEXGU63YjU8R+Yf
tNu3VETuufE9mpDTyEixpP4uIrr6PC1prcXV8c655YltbyGo5eyRkVWvJqIC6XnGxaOQhC9Df79o
sJ17uByNKFIm6amzAbO+i+3FJojNStc36b7JyxtPU85I1lvw2zhB7CLHyBqO8fYgXKzfnIz6fqnu
eiA1MjSPk8g80oiwEvu6f2wq5IKUJO9GOOBQKrWzB8X5ZinfO6Q5wmQyu3yjvrQRkC5Va6BH5nmO
YQ0XyMeaYRpO9Vg9zbblBBI+vl3HLiND/60zTDgysqYkWzs+RZHdZFw8D+4SLAM20LnHY9CaO3CN
zRkyT3SXn3DQtHsJSBVBr39dkUbX1vJcJkEuUFQZYimVBB6FEbfJ3L9B+9DCxaHofGFawp01fxpD
ap3ssdsMo/SJKABoY5AkrSw9oMFm28Ja/koOAxyHUpPzpGrOUUDNKs2A1WnEqZks0hlzdZzNBYVP
JXEze95HOsOz80xEUuGT5KCLutHckwN3t+CGSgaMDqvJ8RgN/vt/PpXZPwnb2xPsMe7qmDGuqK9F
GS0nI27PpkEEUpKDxLZ9EGmmoGg2/uT22+D9YzhG4WHiI8857WIGLswI5705Pg+fc9hl96zbaLFb
/da22fTgav87UajiqTUQagrg07Kdy0+rDuE1MP1H/PWgCoaT9eL9DrV/Zd9mei7EspM9j3djuJ+E
XOEbS6f9WFUBY3OWCEVKKfNTr0QqpEdI57hlNigGJBvnfV8bAWcrTGeceHddGp6wla+OKNCahVYD
R+qh3icgTqQ0jYPGFA5AL7rSfD64nUe3tyfUFIrIba3FwokFOB2pgi0rDsaKincK24BEB+yNqRFe
vdy6wc2lJBbpU5lD1/OK3r4wEBSUQM3fJB7E3mnke6isJ5EQVcMSi0wjffHn8LCYweh3rFdNOQUi
Tz+mhvGVFdn/ahKqduMUpKt+2CIr7ehByjk04KCNPn5xoL6wpBUfCgzMtkIEtqcS36IX+yPTGTda
EnrHRWCiiNr8jarG/O7TS0xN9J9w3Vbtt6WgjiSsVseK0edeZ9CNADWZuwUr0lYzgs1880o3p93l
pU2omB2/Oy6JPZVXPydRshrriKaqYENvjEZNxw4t1tjH1V1SA7iwETpESQkhxq+ZFzQDaGOI/Ein
qvKQtuey5qwXmfWpWzCBiYlHiIDyl7ReDfHdO9XusV0KFP0NVF3Offj71EHa9U1Z5YBAVeOH0P0p
UbQreqv+7GZU+cyYdklv4JUEEQ5CZLzPDHN6sX08Y9XvxksI6kGoE8gAcuQHqytF3rz8rdfM+pjz
PK344RpKbmcUfMPCneQl245YMPiKTRA7MztHl/6qTZh9GVENEQknQ/NdZTXtRo1JzBEZNBo1vqEu
kvc+InhRf4GYLlgoUMHGdIBGfIsXwrSelmo406mFsdPRjG1M8c+K9q3xndvLqaYgnnCbbm3pfayx
npC2GFVETc3MSUw8LSu2yZyujsGoDetkhHGw+s0TtRbv9KyAFOfnsFOQ41Xr7v3iuJRxRtiqzYHR
bGhpd+U2jJsXFVsVkbr4dWlTnzEn0Hp0yVTNOgtn5kBJlIh42VdrUGYVE9nL+Y4+Du+VEhYjBd95
0DmK3qkZOTrOry2+OLoz0xHqBIflxTnnkGDGskugoJKqTgtJjwkpYqPz2iixT9uJB4pXG2gC/2QX
4z8Z5os/VEEeolLI1QPsgO7Zd7AUpBKIQdH1R79tb2b8x60BkjSd85Q7xV+zVi9apa9x+TB0Lh3x
/NHIumpXuM0xXsqz6yJgpp82hAR7AdE5T8KmZw8OREGw9c0L3dY/2NIgJ4HAfaJnyWwbYdnOTtBA
G5nzmgZhCQ+D4uDJa5KPxQm/mGZdzd65n+gY86Cy0y1yurZR9GmEeE6xx7TOq06wyzbJi1DxM/y2
17jNIHH/WYb820i7N120T+TgIE4FKRPRbCZUOX2CTwd4TI23qovOGG4DC6GSh42DTqp5aUzsI8K4
WtKhleLv8rEENyo53DOJJ2HggfKAIoEoHQKGTo3GgjN+2Ut0Uy0iEjEU3VZKjDp2/HdKQeaYBstw
NhIHYcJHwpVLe4bs4o1O74wOTUps4qxzBLGOJkNQi0DAjVsa7VWPqIZ0zLDSk9nFShCwxo2pt/SR
A8aGSCLc9LzKW9n9qk1t8U+WHR3EkWM004L3WZbvVSedfVg8AQu8eTr7K0DuJt7yhvKEwWp5FDNx
oBm+6h0wPdmF5dEc/S2/9R1OXpteCTHeS7H4JKdkT5HsPk00QI4GFjgSgxA776WZYzDTKyhLx+8G
iyFARUTb6sEfNUq+edPijfDh19uNgaCErSLfVSSFHsioYDNgPu619b2zStJgu1HMymJPnbptzJz+
bSLuliy8qJA82nr290sZND3SY6xSaJ8KPntObd6qmmwz47V158swOfeFYL2X4d8R2Q9p3o+TxBKG
BBtTs8uOxVzjShbu1RmXMwU0eMUcrTMqSOhIbxLbRF2LGwTFDzGnr8RfAtiNWDQWDw/yiFEBD2D8
PczGwVhNhCkshNCpg0ylL540H8i06/ZzNAO2oOePuOac+zz0PPhPRe7lu8JJD6HPgYLDEp97Q8mM
wpKdHPdN1oYfXYGEN2wkWEFnoX+SamAerOONgbAiJzxAGpTlxFINzKDkZ1yQWZsONLZEBaSLlv6D
UggLkO97oI70c977v9hrrc1LFDH6dyUaf30RbruzBqa6TWK8cc8ydauQwMD3HhwXJHuMIZpiJaig
XByUyIiNxAQ3EMenakSUZcy6xNZEWhLmY10jMUsktluJQWgY0XqNsfGa9rCAHLUrZyLKAS3Q7b0W
MlY7lTEszVX0Ok7mZ58uDJ+bNt9iNb065vpOI7V3EWMwS5wpegDlrsHBEyxoXfKTEgTE9z5WjG20
V4uEQ+g1Df8bei0GmewU7tTrZKqwjSPFY7K2c5AlQLofSFO1BV5SQGVXDTZmTiEXAvLOoKG21p5U
a9agKSRlFNEtVbwXEyOP5BxZ4frlz6UdGzA16+X/vvffV6GSm6LXEWPFNdvd4QwQON0vIRFYiwhI
nMLFHTgVeD5vvYyjGPd5Wfwj5Si688IkXcswHMkLJCnSpBhMmEmcHKbJ5ohpGZxXMvBsNSqNTech
iHDydt6WlZzvSmaxapzVHmTbe92SmitTvKZxTw5GNK4tXYfDP2ET7SGXhrXPqPm3s+3Ke5Zv2v1C
vgyoev/AmnJ2gx0Xx6IfHgoPLu3ouVBP1q/QpdrHWSf7Et/AQ5cCtiUEL/+aKsb9TvbikYz9R3ZU
RnjEH3GOgZEu0nMkS/+dOay6azAeVMnyYTYT54Yojw+h9Hjb06K4YoUict7pjMPPy9SzP7q5bGDX
wRBDa/GrbsNLvejpDaFNg6vLNq0NgzpBWJsXcAfT3qGzwPmnME5gVGiCScwcFAlvg2WGv5ch/h3K
jEZnzsTD5S/LyOOOtRb6qm4bCJesmEL3dxlsi/sJ+SaQBnMfNq295nuhsslV87DSyDaZSMDkat4a
2bVXkzSdQySRXxfxdDeoFI05W2GhE+u+FAS7ySWwEJ/tcPJBMp97voohSsyWcUpcj7l7XZxmLz4R
K/Jtr7hi/GwYCiKSVhH0bhVeZdIs/PmIvHBPus+zLDp1FN10CO2WsUSyEOeikvAXQX0pHF+CueZs
v9ba8eI5SEmpJ/XcDDtmRVtiCr8Qpo0naf2mtbc81dgpb3WTBiObC3iV2j04XaMPGsQf3PiD46Xu
xqBI3+Wm26DRvLqUwbTGeId6zDybmLZtwDasz07i4E3QZCGVFE3EVOHcXzPSdN9gB2/RxlXQW+6V
OZ1E45m7cQEEVuiPanHQki3W1wD5cldElARKeRWgMS60NLkUcAPGmuFUqjma/HzPzSxU+CSn0f1I
e/tQl7W3bzObvqr/UOdDsqmLhdRsi/6Tr4H9TzDUdiBoX8fI0seyj0ziQhC+0O/e1W11mAkaQnkT
QtbA3cGJ5cuLKgsjiue+I4k/zo1V/BlYbixpq4e4JH0tzB9ACWyUG6224zDwat8PSp+OKfIX2jkh
sIivlBHSDhXea+52f+XMsTjhrHaoLLxEmoGuQf1yM72+DCbCSbJo/BTzfLV0d+kGXewjWMOXYrJB
MzUjCAbtMbMUmtpsFLAhMusM6eNCGAakq8YjTG7oy7ufl11/xtRGsV86z7NUq86MO95csYDz+Npz
0DmW3RQ+ZLgX/rs4nf5AAyP22AI38exWzw4kS9jBlr1TtEQAtsExOTT5lF81HWRK6GVfymo4tHn2
XCQkV2w4vzCoNfx5rzued4MkkA3TnBk+bJ3f9aSaeLKg2huKwGxbkVKP8Prnkk1Gvk9Xjr7JExIr
uvEywU2HF6sMhvXy89X/XX6+B1YQM/MQIuw0SjLQpjGBGiVQdtRwEANodV6AlxxEdkKGfS4jeJNt
5NZBZCVondxVT2qjWxWonM8JgQ+zL/G2VusH+nNxsiEM4LWfZ8cWxwRL1LnnVtctLb6Nz9Dgklq1
gfyZKQXlD73nvmYwkQagSxUuMWwfyTSxbCC2wIOsmqAzR4wGumwCHIWYblAX+wTU3S3wjMm0HlSB
eMN6gOINR2m2hm2O83EbYQpAUcycre0KA06yQJ1Qo1SfGSndQWes/7vAprZQr3MaHiL7G3t+t0+V
u0ptFxrjU7oEJjyfI1HgF2VPKXJC8Wee8P0tCnnOKLY16aTYzt5HNgGapKhOGZMxT0Ck7xgd32qK
u3kxvzOfeFaUaRmYd7IoEyobuQKJs5n/CTpeeM40TJDV3c9RBLTZeTJqMR7q7rsCIvbYKvNtQL8r
kh4gUHRYrN9m4oK4WnhfG4RCW+nVt3jJUdaQo5jK7pyl5kGiYKJVsO1KK0h6hPOSAkHJoK0RoBUT
ZobmQHAkPX7/3zxS8iy6fBkl5IqGPihDSbCzIez24q6u+Wjy0qcFcBqHHtFUEzL3pLr3SRZKGQjH
CfhvavDbVNlXhDPHGdWXOxW0zy1ywO3pbIzq0df5pxVG77IlcWcOUUeUJzfhfet8stiEIwGhTkdL
0lukAn4BoYN+joZIxtQixLei54hW8F3uQyytdPiPiK2L53VBirm5d3voeCt6cdEvTOEwG4/L3jYM
hKZDoOR8nX5gGNVjSpzsJuqTlziZvs0S/FqD79SplMBjFp4aw/syUoU4NfwqTOw2RjvCptH+SQ/I
U+0rKuijRhbkOtgJ7eqRjMKlyQ6TVX27bnOAQxyeoo63MKkeJAKHaKAQ7CuXwQURHNNsPNXhYXSi
4QQv4H00ICZZ8Qv3CSH0ZJCkrvoFZ4VdqbauhUsqKvvY0Q+LTxytzBdgqCtpvlQoTEEHVIjSqOBg
KuiNjVIrcpMgq6JnL29Y4abwYPy1Dd46tb7N63sVJx0B18xbHP7P2q1/j+OD8NWzz5l0w+Z/avI4
g11wJFmIG9rkYwBsyLHBem+BvcVOlxyE6/+rpvQ5bsInLd0TiwH7WM0tOY6cyrVVvoMkeKtn+W6l
79S5dyh9aK0rbOEJJrHdGFVIi4GvqkzSJMmMKwYU3BfkAkX58GHG3Bz1IHFJJN/ML14djqnzyN0O
dvyXaoXGqshZQMbomwFX1L3DIFdzJO+eqGse0P4HdSZuiTD1wUkEHdOqvkMncZSFyd2m+FT5gHBJ
wsvjOcIfUnWPCcqhMRMXxa2/MU11n1aJyVyeInM27YVjKb5rOk+cIMjb48xQdgSl5I9OGd6Eb7CF
GT2Ny9A4hrJC8JwTQkft4mp6GnFkABDiDcpJD+47bkAlARaEWDrpZ/JpYAReu0/hw2iAtvRNnDsm
/VYZIU2uiY/GMgfQLNyInn+f2cVKq8VyawDyus2/0iLuti/oHGCy+pdBQOubAN6wwL9Lq38TbX0k
n5vmTedvTHA3w+w9oxrYlY7C0C2iT7cSx1aQs2iZB1AXp7nFFlNbpYV5lf8sgaMHq6n20sKUmJMP
4NrR1U/rk4chAP8ITGCPjEV8xWSgu8/+tQYmuSVjh2bN8uTky7euxRmyHKpD5HXK8sClgcZPh+fO
sSMSYIyLAZdKthbBzeGlWbyPGLzDbH2JHO+VUX+yqvWI+cPfdYK2aRpx4lfrSR+dRqBKBtAhgztC
BzdCIT0mc5cFYGAEnSxfbgmISZ499K8bHZp/SMHyrEsBdpwtDIToStpLGcvnrvfPyau3IXybNX+W
cXm0I+J0zdwgVbI1+V2tFyB5QAUF+suEDdiXKMSNxiL9Zj4tA66JqKEDI5Kd12N91sO1pTCnhuYh
FTYtYqdaVYVTtJeomQeLvz25NI5C9wZGluPQIynGX5ZGPDjJOjnlqcMvMdl3JTQyORpjENrTu1dy
t0xU+wTaeQdn7sEA2cimu+ExX4E8LFioPb8X+ucoKCLSINkBbVZi+o3dQeXVZSqd7xyDHm+I2MyK
9rVdFO8eXqNjyeLnz95X2pg+GBnGjt2zR0ge5jKQcinWODqW+JPdiH+UhJKRcQmO5zDfLnFL2Gwd
Ofs2db7WO49Ih2NErw3U0PDeY2NG12Wy9bBgO6l5HdP6MfaYmBYIqq0ZUzLzjM5eoyuxUG+KI82P
T9Hra5GtMghvRvvMh9SWAlEkaQpAOj+dnDfURjs7KyjEzTK8D+oG8PJNSErOhIVvC0OPinv9idIe
rmiv6cY3+uT1uHWSzuy2nulwxAo55UyH5CSFBxNslRdzJHjMgDf49bjyT5xdKIjflBOg7N7zj13f
dZTaLI+Rkh85ZBc2aMPL0tVvXzMNWG4CWytAz4JVBp6YhPmS2CnABwfFcvZY3KvJZ8Zi0RSr/UvM
4TAhgH6WVHTWUgeyr49tWBJwYwcMx3Z9hwPPyRXeT8DN+9a8Voxrts1iYYM2yzs6GivaaWx39Fqq
4an23gW3et2hxfd+zXiNhIIZS+TiCpUrg5B58GaY8UY4A26w9Nmt9bPENBEnPfRueruZ/+ouNTov
DyWN6h4tv2OPBwxIpfQ0ABEp/AHSivMa++SYhuOtcYx9p+ffCPrlPozwviDPrXoC+moocvRVSRMr
af0VOZGoWn4mXvRXmTZ9MZLvExDbYtXcUUFefFJR8bIzRBJHndo3ILpOyArnu+BXEhfC33LradEK
TBZZ9FklYANkymRPWceayVXulDhSynMh7EtT5ECkABdv+ny6NE5+8jV31Ezm68qCmGGPHHvj4WdZ
WSDrKukGSfzP92jYFKP52kQDuZHWh5e1h6yG65Nq/3VajCeoWEn6jrydnpvwT8mU/E3QA2QTUiM1
CpIBw38Z4brj3yqk0Ksdp6Wjg/19sf7pGfpTgR2+IZTBzc4QYwoI4xzKAJOJMUBg0DDImyxMozOP
jm8CCUjLIqhT69reZuRSo+LQX09/AfdT3tbFy9L6IGsUAC/Lh85xXuvhSjPD7UZ5av3qJR7VpyXq
+lxLjQ1kgbU55t5T4dAGU/CyrcT8UzTgBEZ7wBk1rDB+5Zwr7fyLomzGfI7S2bWVQaPNmJiJ18fR
wNPlmWzPkMASmCn0dxBc7pzEg71O0Gowm+a/xTb9o28OT840OYfKjpiaWSFZdzOfkyNBg1VdsPTQ
T1AKfIo0vSN+ww3y2COCEfgI+dCIzSXscbtF1uB75v0gxVnbiTiTfXaNQ05RjqGrPX9/Y60GXv8x
U1BE2qhtaYJSCvgm3OLeGc4uJ9J0SI5dMcXHyluSAwX+iux8RJjgB2MUFodhmD4x/UIJVzXoOl+9
9G4TbTsVWdA4x51JIdwJ+o+Jy1Ae9Gu0rziRQEXPkZRNUYWPBATdwdJTvtdRuGNIMbwsofGngX61
6xu89HkitvHMOBpNJH4lzjUIRsFIqnh0L11W0CNQBu2GNLbuED4XO4r5eNs2+YWwvZhgU87rNXge
UWFfGZyh3FIw7jxl/66NsKKnJxDIsl156Y2A0BT0gKZOjLJ7twKYMGnqmBIAkC6Gv+OAKsJ0wPQm
oK4oyZjaDMCjJx5TNrLIQ2ySRQhh4WqaS7fNUSqDaH+2h/SWG+hQ28U7xBXg0zrvXmX14/RPPnjz
kb5WiASKvLlmPhHhC1Qpkl+3xVwSwXqKPTONL45H02Eqjl2mLknUuMdqQbSwnpu9evjGl5tyOCP3
TrY3qLerfcD/R5sv2llFQeNjsKvAdJnY/FyW//3q5+X/90fqTMMIbdiW49LDn8FvXJ575v5Jy47e
VwykU2sB4IiGrsueGwEk3KVgQJYPatfeDxFvorKYP/TGNJ0j9FSJx2GzgfiVHuOioTCl+9KllnnE
Mi2uwLST84qBmt0/jM58WljdnUrtQxvRFI+r8hoKYx8xbCTKiYXK8p17L5sKhvndsJt6kkHc/jjK
iPjruEB02I9PpSctbLA2EEQSBV32dW4VrCzkhoBx6mPcWRU2+pKyI1avmCVe9GTdJ7V9b1vDjboe
BrlJdhEqu6IwqRk0xIwOAIVAeL5TRvnYi/rWckc10MntxudEjSvQacN7i9boNhQohzH3G9uoYHyE
O6qW8mTgQ8Zdmv6N3WvP1nooOxeos1Q3EL1fGG1/ZRUwgMUa/1XGoEGu+V9hCTqmO1uxBXl8etZD
Yp593TJEXy9NH9IDKsM/y3TA/sfBFBjXFmn7o2fpM9bCAFLyg4gBg1QdMQkIQeqSRXjAqIB9L4F3
Et2bZgGi008CNNUPQ9R9Z+NoH8U6wvYf9Yz8cmIh25cLQhVfjHfam4MeVg8CpWcEVIwWvY6FHlg1
fh/skRawIcaScUdKo45/Gb16ps5AjDIlbxnhnzB/rvOKwG2ZKRGMkZJs319QRTyORttfwwVDc1hO
f/yUyYC/TEc06ndhajB7KgE3yPpkeda5bGGmLTTVG1WfzTU0ZMX+2kbxt2+cyxTPTNLax7RLXqd+
OVm1upbhg4dzDxhBeQN08Opoc+D5+U77hBGZREDe5gbj64YZxzs0DTQRy1DtdEIJM6wzO3i4JsVs
mFSfwKkPWBpoe+TQmi3VQJMq603kxzvPZ+JWTNaN+T1ONE2Djgje4t5SLko33Fpq3U9HFt+NESYi
oPld7ir/04uwuRR+D4QmHPhOB4YtLLHaNLHxHCb2RzWHBQGvkzwDuwCRGWNrC5Ojk/orMhmFUmj4
TSCUSVvn50sVZ8Bjmx4qWOi7x8xU535tpXaiLoKfpurPVz/f80+j9nxYLfg0Ssud7lSl7i2vio8O
+Fie17XZFNnTgxLO35FBKTHM9KD6/21ETaIGbTk3NJj/3/c1aSXHcByPpBJm451q5zowEzvom7Q4
uibcImi/be284eaCN2PtLM98obBGuouoCak2CMFGAbcB27JLkuJZVfObzMxfFsERrLeM5IhZTTFB
bH5+tpUKzn8F8S0Q7dgx46jZTwrodlnmivTiuPrjEbZOIkKl+IQ6wum0hwq8Bj3KoRLo9uiQReMz
WVnzmalBp0MZTRjwcTOtGeYttI9+2iOwZw+1SWFdGjrEBT9va7I4tsjp51KciXiOTlOUOjtmShdy
kEYjWa7S717MxmnPaxb9xhkTMpVEDayeJ+w0gdqbUnuFVePexBvK6UuTG4/qb5W0YcznaOKG4hjF
LpOngYN6gnqBvgggtkhfFqR1sfDg4oIArSdZHVQ9sTpN5XSib3IfhtpjyE8q+IpDR8Ji7onproKi
6zoyQfw4PnYe81qK1+Dnwg+s/vvKXv+cj9FtC+0eiN768ufyf3/u56XRTg4ffnmsUEYFVPZ6U4sQ
A+9CkEnt3qLcxm39v23amnThoF0vP9/7efnzFepPUKHzdP55JdkA/vtj8qfP24PVinMLiVSyenPW
S42RLCjXy8/LAtM20X7AjEpndOG5TcDGOrxNZRvhB2ugew0LDYvZHP/7Ifa6PfrrTzI8WR50799G
XTHpGtvcDJhbG/9dXG2+xPCg1zbFWidszMKBTEF8OfwSfPaYjwzoTfNvMbZf2SLKQ+hxuF3m+DBP
nPEtMrYamIWLJnhqXG6LCZ+JwQs9HuzuDmBzG+oMgYlADGl8/oomeSQWCM3hLnasPqipmUwWXeLH
lt9VUj7hXzZkfYgmz91HS87o6RuYNd+MvDefoD7tuPd1G195b14NzVG5mfZxVt8vKfFDYuYvuCq/
xKmxHBz7nz3jtVPD8pWWprczF33N6IHavR8f+4mMSa+yjt2YrWi64Of3cLvqPJTdibn1V1dNVxlC
6bMtFSThfBACc6VWfxPJLS7lQloYzuudxE1P/3Fm8zaHbRe9TR0xDnQ5PhA80tVzKbNqPEOUSYx7
M0RhruLWJvvzUBGI8hR6PG/1gz8LH9wB2Qu9fJKg4NgdZNeBOUi9jyZv2YsAb4xl8zRb9EkxLizc
vQ1BFPVH0bRPNPLbXcKHuYmW4QhVIAgbZPWmF73JV9yOZ5oH4/9wdmbLcSNZtv2VtHxuVGNyDNe6
6iHmgcGIIMVBfIFxEuZ5cuDr74Iqb19ltEi1yaxKmUpKQAABd7ifs/faMZhkNbSrpW9/a0EBXQMX
dpbKqOuzMRC3Eo7rit7yPfkp8U6pcNaEbvLK2xvd9xlU5LMj1YeyBcHY6vIpD1IHe1h7Xcmixu6t
B+cgjdb4d15h6wNwrUps6xUxeI7xFlgQMogoatelc1bGR92uoJGNYzc38mRfiVuWdECmBRteU03t
tenYFH1jY5up7MUJlg42SNFWKTyxNXCZZEnizZx+BKkmsckGcgyrq8L/hoFooVk6D4bRP2VTHGNa
3eUurgbMt4RiRsYmdcavUaXsGx9ffJaz0OxrhE6h1WIUYIH4vZHte5AbA9qaaCenbJaYtMxwwtub
KMt0d2qfN3vEJsR9j8HWHcYrutMtLUqgnG6kY48iUdlFRlvjmoJxwzLJDDv2SgXxVzZr0AThfucS
A0Enm+gf87EJqDc1OvqkysYrpymesWoORePgMpQQJob6oVQUNm0pfoeC0uJAZiWqqGm1DVeox4o4
gzVAoVdDfh/nZrpwzXyd1e2bUVbDlpczHQdoZq6gx2tAY5NdhMqqd7NVDD+46Ff44mg7ucmNabus
UxT9paE4rhXBtSU24xTGnvvp16BT1bVrDV9kqSSEyhFinqSbjrjrNTB1Y1aAR2FNNgxLl4Kdr5Yr
evYMMoh5i9TOgKvmHrnYsOIxcuJuCopy2fvA9Rp7w3xMKSaMwo3RMZgx8BabMnLo/WeEbZkOZWIn
ZocizorJANS18pB1kVh0Ab4Dh83ZDEVpCLiEDAgzXOlSYHXxOZBV3xnUM+g8UCvVWMauGiNcJZHl
78eIuNY25yUIRAkvTIJ5NGnfS3eTxFMHj+vFAKHu1Hz0j0YaQ3C2T0XJrk2GiLL9Rn8Njeq1I4MP
SABdpDBeqTohkdClG2ycUJ/OqtnzxEJIniNd3jokTEDhCpZqsbX0kUIigXJE1JaJy66noeYQKAHZ
pb3XbrwwN3gFh9t8AgUTLaLj3aFXSKQCLaLU0FBNiWlStnRqbEf47vhhxbee7cBu9EGaQFI7BiYR
ToMjD6aDl0o60l1212TkUYUR9dKu24fI0Z70ouahGChGVFR9s158c1DihK770NEQnvcxdajeNW7s
5M2RhFKxI+rYyOKyk9VZhC7CJIpDhg1ep80mrmjPfiMY/bOXHNBgVDNKVmT0efiugn1TA3KWLepu
ZmFCyGoVRrRqgOXrbXiZDzX6DxJ/rBVr5zNl21Wv6beZm+HTNvz7XPNpaGtDTE9uHpgaxklStWaa
UTAj6WJYSmS1on6ILCI8bOUxdJVkqfTDm0iI/h7Gade9tsIhWunT8iIDkKDBpVV618cFIr9qaKJR
NAA4M+aKbZ+8Ink2IrCtJEDfwh1dt1r+0hn2Q1lZxAblVLtUTJPtF9O0kVTV5r2bFt96A46QdOuF
NGugclR5Z8SJwrlJdsjwWWvp1U2nxkdgfzcC3QPySlel0Zva9Kvy54xoE1MKqrPgbOhQKOTa9HOR
kmgD+AzRZG1Hq6grF6mIvwWDuNO6DI9Lh75EKUYyMDQBmqBfVyhqUVk4hDG1V4Zq3wLiTPZmpJ+7
pjhatWlteq3Jl7aen7Kye0TmQg4RHRT84DSGC21Bg5QXOPidNSv6o5tpyipzcOdXPczQlBRtBxGD
0GnTY5qJV6x11zYdR8cw7kRLvCnDbVACeiiBvVNbuFd11LD3eSKhYUf53FsKjeYQWgnUp4JYw2Jk
0ioaxp2Uk/cNhmSnkdgnFK1ZJE99OKjoKaFcRn1fzNqJyzjqADqVrD8Fw4QRbrsdYE5ifASdmVza
PCQ7HrgiYONau8Zh8JnyR0ujt+mXtPBT9EXRTpI87FEUxjtrd1dJ0j1lxipdpUXWLAvB9tmCklib
Y7tNG42ic7bQgeRMxyFvvmgAXMGQnCO0jZ2+WIPHDedjD/sqpa25DnPqK+xuVWpHoBd9U3lllCub
WLtuc+9eV7VwYeDPYFCji1RJgEpkh2JuaTakiKWJmy9LVEAA19axBdp3SJ+ygbe64oS3vaFvKtJe
eU3Ymz6VME8l9jDfBuZo2mitCXuCtVuoJyX0Nk6NqaCJE7nU23Zg90gnjAbBYxRAnjTjCGEdIvB9
TpwF0jaqlUX91rGU31ckeqkh21UnAQ/lZeoX3+zZT9HjoN+QN4uxS/aNPuEi7OhahrW/SAu6XULJ
71wSPLdZX0NwzcX9yKuRurpC6A38QbjbR6+GgktdH2XJmONENlOcynq2MGP1BlisvDVjiEjB2Nxn
qIFWgmZ2wxE9hWVwVJQLA907pClCObHarb2ofKuMZuUIbZhpDjwbOLd0AeW5zDHG16RbU6txd0ZN
H8OI44i2L6tie9ANOgcAFrAMkFcBzKX1yveqz756In4d4s6nrJd/6TzXv+qTr6oD9iNHeUXBzA3m
7Cm6detNykCojG0er1WafSsKivi/pZMsGpU4W4WC1swcHLKRhLMttHTeKjT2sMUEWCSq/CQC6k2l
+ybdakQAwEuSWJ8FKdusyuE+jzQnAWPZiyEPvoxq6O7jurnq4fmtwJzqmxSd9dibDCgf6ZyX2Fc2
Vc+0F48WoqwVEvQ5u9duC2A8RSEHvwsbDU2aUu5aO6iOJJb3rBHKQRpXMJIoCto6PSwHjq3t+GzI
8B1hFnjDvDouqymbO/OoGGsU2BpNIBRXCceLkIU7+TfW2sfEz85OzwstQ0eAGZa7OzJulpWhg2Jo
eQPrOlsj+8Wu82JttxVGntq79fh11j4kKS9ztMI+KTqa3EG48wmcuZJu+hWWhr8eanlFBeHWMYdj
kxITD35WMlyc60EtBMVl9aZpTHdVsy7aUfVhHksAJlSA9p2cqn2kZ/vetG480xeEEJCbnQ8Gd9r2
90PNh3YLgYMQWAaQOkhEkGlHkrTwYihMeaYF7n6aQFP6Lb0K8tLVEb7HA/tXPyeX/gvcDH9jkGRO
nytDJpEUTJ1ggUqZYVMOfW4pb2xQWMMmsZw3+BDRXjGoc1o6Wo0E9QktIzHXkQ0iuVKnJSSr79qC
Td+NUNlEbawK27wrKH0ZxaDMdZueiN6KF5fwQ7Kwq61Sq/NMJnTcKPzN+jnjAsqMqx8SNAwrFgBV
3kaHoipC/DgwMkyatytLSLrfeNMjIoO/EGo2z8w33TXSRzMnsMaK+RhF7GwVfJld+tVSTOAQqMFa
tQLgrpzq1PkapY17q2s6dvKoOnV21e1Sp8qPvUNbh4I5EVzJi01052ycYqBS+gOUvCCbKm6crsOB
OSKP0nLTIkAkGltJbi1FzvsBvCaQHP4tA/toJ+HXfvDbEzhtMgI2CEUg3gSYwwJMMmmn27tGTgWC
RgWkoUBPVocatks4wUZvHAxXE3ow4Q7HD4nCW8ElC3uti72NsBkGnKFuiqs+drE11D0dAMSps9Ak
GZLI12w1dJaJtKs/w9BUiUcIsLPazrDJ4RiWiQ7lSOJ988XUpYEQsJjsSlYRY0Q38xTSVEs+NBpC
MqxZ7StQw92I9pSJsdS2+oH9CEt04bhoskhXMZXuqm7ZZao1PHRSquNZiokbyekNf4ZVgWk9kLdD
NCNOv7yStII8Xp3TBtsDQzUrkolFYMJphks5zzGyLurmnW18Aco6mqdjLci1TjFWA40XPCbrJMXI
aIO6bgJXAa+ONKHpm1Xu1aQl5O3c5cZCNCKW0gsOhRXtiM/F7ByaZEP0eCq7eFeVLkBPGKd8PIQW
dULigNV1LrNK0m3oMaOFiJONrGhlCvbA2UDqmYYDYBbEirKxQWW6Tnrtd9qGBZe6VlJQQ6Wa7jpc
YM5ITr0Zztl9jFthBHtFgaLGHgAOs+dtQBBekYp9hnv8UlhlRD4StLumLPZ0kgbdEtua1mRaeGdU
6uFKU1GatC7fmlcjjJZJtckoDa+8UGE6dJO7ulbbuRZaFB7jnldmPpFzDBxO2AFxem7UzqFaKODH
aT6ZAKAIWf9VqIDds8RIswjb7kVzM+i4lmlg0InHeO1WxX1eNu6qsjsx02lMuSgpbf2YmiHl0rBy
4cP7r27VP9a0cTu4s6xevPt2wDzgW+qXTgXt0Eo5gTDlsNZgdigRRTx9mrrJ5rwfohvCoWikUnyg
IID2zm2O1PTxGTQaGrUxO0uKKPtW++KPQU7iSE9BXrsDnVItwonmrWgaJUyC1OHAOfe+iZ+0GeWR
hXs8Lzr4dT004kwdtrVibsKivA88+WZhUEgCBeA35vbBpLzZS8BFcfzc9RqZcirZxYZaksrmQVtO
sFWE6BgIJMPMHpX21q4F0tyE5oqC9s83z2NKLzunL+XCHqGhwzQAqONJGu+eAzoj9L9EYfHoNtyJ
LFaP+jhld/ItsoYpboWT0tlEyT+Tiv9O0NexX2qDPmwJAHJXaJXvqkyLN5SHA6gbzipH+LCE/LH0
UlRxKpDfVQ6zHzPBFqbDuMIa+1Rq8ZkW8sIObTF3JCNMSwVmitw5VR3xV0RsXBUDPVFpDzAymQj4
sVwUoYJPELXWkqQXlKvshyAGMiXYE5IHTZFu0E9Pvg0VCY6GPe3bOwSNnb/KU8T+vUsIWpmx8uYi
eF1kS2oYxpzIsXulp4anRClILBpIsrPanUlri9wpKOFiejOFaYhTLTphWiV1UHo3aRltZZmy7kVG
XDFe4qYH4a+l7oRK9hCkmmvWukVAW3f0F5AFqzVy3pcM/OEyV67s3MRO5g8agR4IKlP32ojI0jYH
ES4q2h3MCAYRqUKZBXrqL1H5E+rkM0kMcb8aKJD1Qo1witHzTquq34wBaz72H2PLQLUglCMv3qPe
O7QiiBduRg/aQChd6SR2Eq56kPmhDJV24We8NywLFEBdT83+4bpVkjcYdYACkKubyrnQuyeS0JVV
x/uUuKTyuxKnDskE6IhOq/20XATF1SQy9JlDewcCmxVbD7Hlv7gNwimvtJ/RJcIJN2nBxYHmzmr2
r+za6e6xHwvjkVBlJoeR9bTSN1do1Sa1NVbzaHpYbfZPhUvAgUb/uAOIkk991UHU/irr3ANpts1G
kTGO3fEr2jvoPyD9qAv4GCBbf1V7Mt37QXxAFknImVG2y65wH1moWBvphWRY6o8eHeeIJeGqNAlj
kpJ3JwFPA8plqUKBbgVP4JAR46ZQmgtZ68iMV67JDgj39ys2bmytCoIxlwmIvaqHOpz3nylfxyzx
V5jLQB948APZkUAeTGELTdX8ONNPpluhdaGcvgYhs8DeQiOK1sus7ht/ViX+jUhldIzYFQZigMMv
x8d0qo+ZHfkJGRr1ie7COCcJftMU1nU59Ac4A9pcQcgQOja9c2PCF3jozOGY0f9Wlpha2QIKmkwG
PktijuB7JZANVGLTK9zueKxibI7psA4wqw7pcmwJjamnIKdcHwLCygvCYihtAj1yILUdJIr7Wdq2
UKoAnC9qKLOFNTFUyi/pCGxFb5JvlagecLZvI4tqSRUFyhy29DKRUkUIOTz0BvOXYxpbyEEvAdBO
N0T8hr01ET20TwIZI8py1zx1d21rvdVYoxYUIpe9AJCeaCllHUfX5kXPm4+Nvq+izY4E/EDDl+yo
EydE2gDnif3uHfo/+JViavHY7sJU0mSbGk/Ah085i52VX3jPj64lgMlkQXklcaTlEwC8iMJdggQJ
BcVZL527MJaPQYfYEdedmFVFj4ZBUFeMhLjRjJ7SkzK1zqkFlDnb2piCyFxJbQRPvfDXvUDiqEel
WJMR84WBx9KWoIXCQ2AShenRMPbWFJcglFZfS39kCo0XRkJssKQNBwvXQenQ1ut8TM4UTbH/IG34
rlBHz8fiQ4CoSDSF1biu+3s5SDH3e6II9Lq/UlPRbqlIebLsVkPAQtPW5x2E6yWlxUMQs93oaRja
IYWiikLuJkgbpKKK8ZWV77hPiqc6mZabY9Ytzfjs51SiInkmoc3hcRNoNdRnjMhvmJAf0pBqC/t1
FEtD+NACF9z4drchbsGfe85o7Sg4zhqj2qhSS67JdVtpjmT7ZRYn32cb3mOGXUCDtZapnhaLsBvs
hSbsPf+vN57eys1Y4rR0AzKyuuxmmID5ZqAooDjRmCA4WvsYXWaBwRRf+91LkrE+bIjwSn1sjoZp
iUk1sHNMlHvwW2kgq4uwUopVJ+SbDn2rDCjBkYo3APNgbT/WqGmJkIu2HbFAOC4WlYkDPHF6l/FK
FdBFMW1gX+7oGc37b6nCrrsFL2wwPthxuYu6T3ksFVpn9a6GIsJzTCCAoxb3CV1LXkidtZwYGEw5
k7AxCWEUvgjE11+cGISFMO/qrE43hiq+xSrueIHHX2oYEcnB2xJHbvg+JZ/Auyd1lB4SjnM0Ztuo
rfR5pICX0hxt2FJ/JEtJbi2Tfa4HuWRpDxDea8DLiuNam0R1aVZTqIxU9ERWjfZNSdDo5fSJMC15
K0wBd4GtfnVT+1WqzqEqjZM29s9WEoPUxxbHplB713QWdTAM6PCaWH7Ka2kDLS0aCGpKgeOjYIR2
EZjCEl8gEORdzatqZYGZmKm8CbI4ob4Wh94aSNFjoJo3fg0TTpX+qqM1JFrwHJoH/IiCsbPUaiyW
3pE4WVogJoL4Wq0Ofmg/GSC6YbCIIxlQb/jargi1Pqv0glfFQHfP6fV9y1NCO2XMZ0NCjXRgb2qW
WPzNiq4VVmsShbeQ4cJZ7rLKQWxlmzSBc50VXFb31I9YTLpK5W3IXQJm7D1XDklE9iDfkRGVSzRr
c7Wrt7oe56SRtcUskIIPiFl33fpFdPQD7WVIGaQiH58DjW6llzRbbaC9q1FKx98+dBhc+Lfvv6Ss
a3ZIgVDRZ8xiaNTVREKEQQhpy7WiJhinaUYtOttdDdRqDml4pKbgrJ2CMplW0B0nNmyYJ2Up154y
HLuCWZOEEnsTVuqLxmtpreYQIeq6OiLyjkjV1o2V3Ve0Cn2KgVabOlNgmLnxCwvBb8cMEuTw9nkX
4MsagiPa6JMgThntA2y80nFW2Yi/S0iZr1GlPseWaqxzFK46nsmg5a4Ojb2m4f2suciEIqcnicAC
xiTK4U1rU6A1mfEWyeTIFnSvoA+d2VUk98RYlNveSB+UatR2qsnrBfXRHeJJd05NGHZnUIXXMdaX
sgEZIuQw3Chfc9PwF4o66BsZcvf2JtzHRZMSWxw2xSHk+1qV5ZguSzeFmIPZKkiz6yhZBwaQS7dg
a6jpprIUrtiqTXjjKi2xG5MpCgQEu40x/xZEfNosl/PM6uJllR3xkt/IyPEWhf4g8gFCoF9c+y4y
C2HAMO1y/S1NKm0eOCSWG4w6pXXFomyYOyo90WaxNqwJN3QMzKkAbvC1ULEtS/9Jt803OoiwdVKW
0oUSrcuA++ZOhADNQHmn69pJF2RwprpFykbzCq13XA74p/oeEYGuljdkjEi28Eg2B6m8gPAIae5E
sEJLPboqBHIheDZLGp2EoCWqMud+s/ggRI/2lUYL2wqDK3BtyLoBvY8RZuyuBfjRWdSh8UmCLFD9
TdyE11Vr39aFN2GHwJI49H7CKl9ljfbVkSX0XIBWmFacGU22dO3mAYEFPg9dO5SUCNNoU5eBfsQB
HHbCOk5BB5DprI1hsBKK0+3geFdqlgmeOoafqkbgTxzzKJAzs85DTrGl/gT60h7h1CMwnaOlu6lb
+nfTVwaLfyRxm60SUgHwj5G8xkw55hSnWUTWlMBMl2g42opNtMCKQZv6e1ar95BW2iYeyseIpseI
aAaVa7IUFVyQ3qS/j/xhRmWforLCbkNmztaGHW3lCKNE3y+7Rh2PlOsnf0Vb3CFMfqpCYxuCx78x
TeNQVtkjWqlg7lEMRjxLEGfJnngpELrp8rEdG2eD1w3oYIRAOZcsN33CnnXlhigr9TSwWHGFKFYY
6F4MPYYcCHBjB2HRnKMtwucQaEfYKd+6a9WowyWdS4YO9gUwlCqKNwAvwI7gqHHTsGog5meglYIA
6spai1RHykZnnlfWrWOYuN61heViOfW0BMHmGEdrUVX2CkAgCqYsp23fl/ZBn3T/RmdCfeu8jGco
fO9BEbABMAmLy8KB6CfSQXGio183FOp2NIybyt3kBDOwc1O2jRWQ0Xm0JhU6t0Vv5He5NJgcF7SH
yJJd7Zu8wFK5r3JtUu3Fcy2A+aDWzQberlzAoSNlIwKxqxtgUJ3SuukAqNXIkzcEvaEtIgIFEz07
MpIVyHdjhs3DignBaFfSMgI2fMYcbdSbYWFloI1SrS2D8LLeetLDOl2NwEgWeqldU7Fyl+GqbzA6
EWAOzssqgCijIIZcc9U2tFJ9Iv0WmBm+IkznZENLlO7EzmS+dsqU+BYpDYpHa7B44LJ4v22UzGNB
3Awbn293XdFiyuW4boLMWxNYuwlaDyWSNZYLpA8bbBy31FMHNmAgynEg4ATo2T3Q3Jj1De1ZxuyZ
1M2UgAEKFr0VHSsn1uc1UcgUHaiHkYMqVr5p4BgoeQ+aFOdxKj1hQ4VJn+ZPAQJNVk6rnu469Yhv
lhVC8uutW1Vt36Vgi5xL1FbKDbVO2G5FcA+HhTVrZj8O8AoX49TmtOOSpTJrkZVR4MgfaYuuVZIo
CJres/vKtm5vXU0RBKxsLPhozlIdXH3nYdaeGUV+zRqIQBUcYHO1TZ/1Em97ZRPF2ev9Tsv6B/0A
HqNbg4+myRcj3TZt4PGuPCS405ZAJhTcDGSaFgmBdohxDFDA8xF1Jst/eEvjmN2owvTWw1xNrXDR
ShbPYE7sXT/iViNZehWJNwl+A7gG/hjVQ+BCn3me1v3Oril7C2HZ1CdVpMW4LXAlKIYffckS/cuA
HZ74+HirxB5DSFdf48FA6LyRzXCIiEqYZ9EkL3QpVKUAygyLGkmBTaIt4KAlqnwnrYV0E1oHPksX
yg1jDwtC7ZdJy7D0NX2WsGNVMnbpo5YoC1vpERMwmWgxHlRj1ZnRYUwY7cjPedEU471GTmjWx8C7
jX5XxUwVtm7eM7/586BWl3bmAcvMbkt6q7CsK0TRlQkMk3l8cJPHHv7lIvYPrma9uip4QDMfFkJ0
Rzb8Jak4PJ5jZy9SN7/XBfl5jqLSEdAptgcNDL2KWEFTrxe+i6KOie+mqlzE8nDhcgoFcUikFHYL
NmeOOLYdV1c0FK3KpqIDm133Hv4btjTAeQBGtREpy1a+VCnsoOBTCaxYgvcgihYKTYNqo/IjBMMO
Asoq5OXeTVpbi5W+obyJUglBpLdvLBgXQ4M3fKBYv4D3v9F303UmiQ4JJ7k3YIbO3An/ngbolePq
ASUle+s8fNVRLGl1/oqvYQVbwCfNJbhqa08sRtAslTZe1V0ltjScx548MwKF9YHgdxwK2xzzrIFa
ZBWU3BFKnrfAK7Vl2MMfcfz6KBXj1QBJDNsledUSgAuhlT1OUlXXNBmNtaDsj6xSN3v0AlVL0JmH
m8IFN7nyBQWCkKxjeOdMOkGsWoumQ/WjaMlLFtF96T1bYUKlLde77JDgT7HXsl18+jn6tz//+M9/
/dd/vsr/47/nYLIHP8/qf/0Xv3/Ni6EK/aC5+O2/DuEr0pf8W/P9r/33H/v7X/rXlzzlf5/+kQ8P
NH2c/z4up//r4y2em+e//WaZNcxo5/a9Gm7eIck33z8DFzL9yf/tD/94/36UL0Px/s8/X/M2a6aj
+WGe/fnXj7Zv//xTM7Tvd+rfN2o6/l8/vH5O+XvXedUEf9BSfH/+H3/r/blupgOo/7Bc28aZYaH2
cFXrzz/69+8/0c1/aLbu8OSqLg1Hi59A0W+Cf/5pGv9Q+W86WBfNMlWELn/+Ueft9CPD/odl01Dk
p7ql2vz65/+7+r99jf//a/0jI/U8J06o5sB//lH8+8ueLk7RNfT1jo7qnP/++nwDQoY/pP1H34Vh
0fvSv1GGqN800jHXvdfV1z/ci7/O9uPRuYCfHt35+9Fty1PV2iuVc46+LTKcK4cmctrUvNeScfX5
ObgTPz2H/fdz1FrrqLqR+jexWtyBzrfnhO2lczsLXz4/wUe3aLq4H26R0RRNmUJOP9d5lyPnDDVa
J1DTfu/o02X9ePSuTkTo8fEdPeywNQ+HEAbs/PODf3Rvpkv64eCuGJGaK1QoTUXzlm2v5M+UALNl
50hj8/kpptv8swfI+Pspes6gIMDwbzoEu+tYkFgtdXMzhMJdpUF3Fmg1fu9M+t/P5BRujMvH8c4x
K6yAxt4U6MRG7IX8tpOvxO2/p7q/zXT/m4eWcf/jTas9tjWovN0zUSY0Fi2iDyKzmrfpQIBzoP7m
Y6v+/Sxk2coxs0zn7NvFeODKxK0k7ONoURC9//yGTQ/oT74a52JsJ2iUMP3giIva9lolBYHIxi1u
ffxTLOk/P8cHg8O5GOHCNTK2cpZ9RrL8RPhCQodJPHx+bG16hn52ARdDG1FMAbq27c51iQK+DJc9
tR/Ho1Z974x3tNXmMd7uGCikTdPWsm9Miqefn3uaYH967otRX0KHMpFWdmdEMuDDmq2S3vTRgS7M
Qhgvclq0IJjq9G3nPNp0q8Hgs3Qrd556lbrx4q9/lPQ9+TPEt9M6kwvZRxsl/4b2+he3X/vo/l9M
H6pDcrYMuu5sKMHWMF7K8MmkMOcZbKiyldYD00qJr6mcBenwxBnJuWl2lGLCxS/u0/S8/uw7uphi
EvTHCh2r9Kxil2sosLKomzmko2kWt2acc/W98+gVZ89faTniS7z3Ed0ZD5+sXdB5yohms7ZxjKay
/sWXZ09Tws8+1PRA/TDvpcQWhy3FyzO1/zfsJQeI3MQK87xQ9Z016E36CiBAMLhQhptFQR4BYmgJ
rVJE97YucBiZRF/UzrHFdF9Y1hE884Hi3KOs/Ts7Vp6gFJJ3RemA4mgVDHtHUw7Ie7BXBfVW9dpb
6UbveCZR1EDmDCnsMLczN7aU8ELa99Azd8E4XluNvGVhsFNVb9229l6h5B4Mk7xFGa/rrl37Vr9v
2mDHBL4PM7B5bf4Az3dtTEEvXYXFJDmHFqvjUnFWIgmBq+LeSkAmY8bB4tmXKz2RO9ExtRgEfGqN
tyFV8IbQhZVsI5edUX4/lNYvpjXto+dh+kp+uPUEESA6bOLyRLLzWY500esJvdgG7JEbP0fNSuLI
gek1mw9D1638DrX058/iR2PhcuKWo7Cpx3unoSKgvIW7V6brzw/90WxwMVtHPUgpN9WLk9mnj60l
HpQm3epF8fXzw38wU9sXMzV6mZhig1GeSgQrs0QUW0BMaz2nTd8E+8/P8cEl2BczdafUaVTYojxp
qlPXs9ImU7YCnnWMSosC6u+d5GLGNjJjsE30/KehSa7p0OwHVSEqNPi9r8G+mJTtqtZccGXlSSkV
KkpJfuNp4DH9Qd/+3ue/mE4VIR0lMvz61LkOhUdBk1qrybciBU9f/t4pLiZMiZypQChYneiBnkaF
kq5RNVelSg/y8xN8MAzsi8mvpS2aQXqpIE2AOx4yNYJrQV7p7x39YnwjsI9waif1yRzDWyv9Lkx4
//zQ00Pyk1nbvhi/qRsMITFo1cmNvG+e3sGTGcaTF3inLhCQPdVf7Eo+ukEXg9l2INp38DpOiaeZ
BIWhmwPg9vD5RXxwcOtiKEeGkuWm25SnWLqvjU3XecjHX0wT2nQnfnKHrIsxnOjVgBY5bE4wE5uu
wXOC07Dbet0hCwhBIQTaJwq7HPFYek388ntXNH1dP8zoBpm5ZYwA5qS73opmIP1e0pgXv3fwixHt
G6FGFrfD66LUJIy1ADNGZ1q/GArTTf/Z/boYzikxL4J8nObktiYkgjFfdUl8W8bRPlOtBxXpW45+
/TrNanH8veuZHosfbhaWKEReMTeLVen1qNW3vWmWv7iaD94S1sXAdsnfjXuzqU61a75hQ5mblf1W
tdoyp8X3+cfXP3h9WxfDu8GsS36oUrASqqLHGLzmK+K3dJNTCFvGPH/zJCv1a8d2KwxLg4fIRGg3
qqckoAsHZPno95Zqr5UPVprB2oXBsYTeysqr9w3yjhP9bHWa9Yun56M7cjFjNHFqS6mozakns6RQ
yr1njMewyA4tg+PzOzINrZ89QheThUdTs3KblKefZd/GF5NuI1M2uIbuVbNbNl4pnylCNrvPTzc9
Jz85nbiYPsamTxEulM3pu+SOFGsWbIBbfu/gF9MHdWEvq1qlBikeESoPjXhWO+NfJcIP983ToPrZ
R7+YJzRDKcekHZqTcALsdCKPuGckNLJtD1e/dwEXs0WLWsh0rBiovR5NkWkDHUJHT37xVX90ARez
BWE0xGhLpz7ZDX1IzcgeU2C1SE/0q88//gePq5i+9B8mB0di4w3DihdPh17cqSDpD26rbhwH6VuN
Xvjm8/N8dCEXE0VuJwARrKo6laPxJZHVuqma02hn5987/MUcgWPbrKq0aU5GTH1HIbXCRSuo1t3b
L47/0X26GNa9JzF8OGF1inKJ2gfFFKjpDGx6oRkb08yMr51fFQu7pL2Fj430WR0xHAsGhLhGUM6V
ZmyJOrUqtnEurp1OS/cUUnNScK3kCgwPbSAXr2klMBUgpibyBlzbFKoxrKnF68usUN11EogvZeeh
2B5JmlBSsMUIdOzrTPV09pCAeFxJOnNs49cBZK5ehQWJshiNKhxmqrgqapx6BWHLU3BGfDC0wV5W
ARwpN4+QkpYxfh30oTqNAVK0ezidTdPeVQaypch0skUXN6S1k6+40Av4uFQhkRt+foc/uMHmxZMO
LDoZBpmXpynwG3xVhUYwfelDezntaz4/xwerOfPiYbeCwoGn0xWnCiHvltQ0c5/Brnwv2EnNCr+K
535pGr8Yuh9d0MUT75qJ36DsKk7IE6/HQkK7N66rId/bfFefX88Hg8q8eOrDYqzhBvBmNAvP3aEB
oInt+/a+aljj/dYpxMW7pqsCE+aIVZxSx61BPCCP4qVGdElb/+YpzIv3C1EDSQyfqDiharoOTAcx
ipN8AWhx9/klfPRFXLxiGuQLTt0jDHR41yOPr/q5XdLZqkIvWFvSHn+xUPno27h42cgpv1q1tfpU
F+XR9czrWkaHwfJ+8fB+dPjp8n6YqWUYsy4se9RRlZiyCpX4FJGTQ64Lkdm/d6cuJrkWkYetDo11
0kPVncK0n+0Rw6tiExigjGb/e+8c8+KZ+r+cncly2zwXYJ+IVeAEklvNkiVZnocNy4kTzhM48+n7
8OvN3+o4rsoqFcfRQILAxcW957Ra64yKfhDaX439mEf3NLisB2t8ir1/fAvzakxN0GOjruQtMkfb
DpO6b2N1ghZ3ysEY//1ifXE/zKthlYx9Cx+DtwBcZKD1QEChvnno5vnoD2GLeTWSHGLc0bYSeYmm
7iZu4l8BToJ/+9RXo4gOX8l5sJAX1ODustdokmsh0cd9nXzz4b+YZM35ev3POFWeNvmciNsXLYU0
DEzl0uvikS5J5HwJrrDwm7B0vs5/ukhXk7lJbrSy00xeHIov4PBQuTv98kOdAiUw0LlurEbP/7cH
w7yay9VQUSlal9zrpGxOk+dQKu6piL6zyKU9EBvrv92dqwldmC4rU2faRKmtTZve8MMXSj/2o6G2
//YOV4845sHEgNpnX3pgyLZWn/Lc3WiG9+vvL//VyL16tIOIj1rCH71gnOaQKgkzAErAPP7+6l88
csb1Ux3HmJbH1r5MrXukKOU4lzW4hfjm2nyVKDauH+nQE5UZSdJU9HbTpkHZUrrB/exMxTKv3W3V
nDQy2SVEmL9/IWO+7H8YxMbVky5txw0xXMnLEB9z+RRQyYGEegk3ysgfSTOt6vKUI+Fy/fOQ/TLM
H6n5IqzpxpQ0bMWL+W/VAQLaZvK/mZy/2m4bVzOEFQ7FmMSZc3FB3UGTXHo9qNtHK7AWoDR3wj9y
NmK1tw6tTAl2DoB8hU+jq1UvabBbIIOPq/nspKJq6e9XSf9iBf/vQOx/phQ6SIpJIgm9uKAF+vBR
K3FMIX4Nsz3UhqWcgmVlveUVJbz+G9mHrYk3s1LNsswOFkT+v3+MeZT96V5dTTgAGaKS3Wpxkd3d
BJJeN6elU3C8JtHZxsEKIK9dZpu/v5k5P/J/ererKSf0E9mLyM0uTUd7qao5KrMHeFGLWlmvlPIM
C6Oyx/0QlT9Cv3vsPbei56CkK1tRPFjQv7bQ7eK3kdb3WUBLX5mqubKd9hopJLSDbHocMoqh7XJG
oMVsuYekk6uqCz9l1VByqdEGAA+uWKSRRfO27/MbNoSTMpzKb67oF7MF5SL/z1IxUMcAmFvlF02E
vw2Dol1KuKdvRs1Xg+ZqpqOBSFZC17MLvUc0+domIWxVUCrpKfQV/TdR2VfvcjXh0dgSUsg9pBfT
hirVtr9ktZP9s4TW+feB8MU10q/nPLr0zUrrMF1kw5767WMMHeWbS/Tfhf7DINOvJryoCeFJT3z6
1rCafUhf5IOs6GHHAQcWJI1AQGbAE5edBk0BFzDXEOH0EeO8OsDDj7ZhSU8CQgt1N5EsoIUf67aL
oGObRtl000GzpqGltYg0Cvqmwt4cdv92Wa4mziBFYtTmXXrxdWdZQO5lD/HNKvPVFZ9v9f/MNhHF
mmaqggT1mb6z8ubRbtLXv3/q+br+6XpfxUYOkNmsT5vkAqeTfi6sbNTTmnYDGdo6dvEpG5K3f3un
+cv9z5cQOK0c0ZLvmlr1GeICojR43AyuPFFgTJNI+Rpq9Tfr5lcX7Gqqgm6Rhxada5eiTumyCqBD
Azb4LmH+X+D4p4t2NUuYuWaXE1I6Ynm6q6qVMWi0sd7l7V42mwxUsuYMhwCctIMjeSj3iT6tYNeu
mpA6VvnsQsCnG3IReJgVe9qN9QcNNsEUPiY+TTzli9NsiOUXqAcf/FkdStNPz9/xKf3ft9ApI/77
TfnqQl1NST3Z/Vi30vQC2/pHAmmqnvsN/+21ryaimEtkQK9KLjIzbvp62DhD880U9FVcJK7moMhL
AqklecIMesnErTULdeC10JJVTZdYyq0vb8v2mxn1i4skruYkE3lkmEyw5JwAxAnw1G05WN8chXwR
QIqrWSPNaGEdbZldYG4H5MTgdH9XovXVx76aNYoszfVeDmzKvSRZg6ZpdiWpuW9uwVevfjVxkKzL
M/bNycUsYLDp0SUQwc9/Gjhifsv/mSloBs6g9lnZBdcXfEWj89ZyzKv131/9ixlPXM0NoV24cugM
Zjw3eyITMxOQg+fWHE5ObB4TmfyELP/Ne311ka4mirIwpCarNr44YfEYgfuDOE4S9u9f5KsXv3p2
MZq5Zj8N+WVQdIJ24YdLj8E/3t2rZxdHHtV9epVc9Nir113PopDBztj9/ZP/cdDr3nU9Laa5md0Z
ZRersl6yOP9h2emavv/imyvDAvKnZY13uHpk/aBMkhZ1+wUQ3xaC6JHJwJbPvbG3K3dPVyHE1X09
7Pkn2AvNOmxe/sOtjDTwB9NqtMTKy7Q7mnBx7x3N1sSCPdNTP83kkRdJJ5qfAZcbvJCEsmHKdtdI
jBnZuO/6F1DQFFHZy0QDxOis0FUuzASQ6tyWPl2Y52WPEYoq+Xbfic08tdcOmzjy3PxkQlIJL3LP
2lKZIduJ907aN75jHavMOqjmxO8YiUWns1p1JQpYHb+tZd2yST+ycIDf/xHp945EUN5sNG4ckMVl
BayetaMALa6H1paPUDnNgx3AQDD2NMjf2OojzvZUBzrA53xazsaqoFsPgx5uviFZaUBqCQf4HRef
Lx8BWx0VbM58HQUWpsh7EcrcljEdqwAhq3wj/XPs/8Ipvnb0Z1a9Dl+dn4LNgWudoXTIVXXghN7z
YYQ5m3ktHEngZ116W+jtDQmOFx+iVpucEv1eT0e6j/ibTbtiFq0DQ77wGQKPfWhYL+m5XBj6q+J4
Qub2WwEGt7D6bVblbC3C9RToi7o5GRJ4Dn077ARbcKqB0NfDBGNMtbv5EupA09gntmIDow0dCMg5
sYlMXA8IX/qRw/B6xUcZRgQBdKixt3ITeSJ9sRCToCf/X548Ru7VghD2HF97aAsvdUwrhO7b7wGZ
4b8/d/PM///FLbz2/PP/mVghTtKlmbMB6SzvmfT5yGVPTTykOV8tl+Kbt/njDMvbXC0NbqGkong6
Jn0ut7PtvCQankAKYUjddm25Eb7+zUzyxzmQt7paKiqarJK8rYkx2tDauwVlctbg9N98ka/mqaul
omwHT2LmAcgWhw/IfGlkrej9zE5/vx1/Lt3l018tDxXH8jZUiAjtl08fNaJjRXMV1szWXvNMzDFT
ndz1OOOluSlMcdGb57+/9Tya/jQSrtYOdCXUPRFXXqrWkm++V5ePpZUBtJ/86hEVrXdGlvNdvduX
3/NqNcH0p81q0+ji2pGg78u274SuXKCEbbF1CknuMka5YfmthwBc6d5+UnCvQB4CFB9h/USF534z
Yr745tf13o5kcwCMJb+IuChxIxjpWQsmAdTTclaWNQbrNk6/q7H94oG7Lvx2E+ho0xjnF9NNPrNa
PddutVUAmBAyfjNGv/o+V/NF2mD5UxTrXCBO2UAGR4ADMR1ldV+j6u7Z4wJgK75Jxc3h9R+GjXs1
gTiDPvpALdidi+ZHYdXn3hvWetbdKo+uD7qi6Sj1AYL2m78P0y8eb/d6JnFsI7PTMb3QsfeW5+VH
Joz3v7/0F8+2ezVzmKGqNddq00upNzdey8ZXdu+ubL4ZZl/Mge7V1AEYGk+DZcSXRrdOQWbNC+i+
SYNbSPJbczLevRxU99+/yp93Q0AFruaRIq5VIwo95XRmV0yHrAJ67F/4oxxPRv9T0IWXVt/uvb4a
cVdzh+67RYvhMrrEWug80Oosf8o4F7+13M2GNbLTEu8YsxqdLQZyzloHb48KB9aEX275LMaRDnHS
pV0xbbq+6FY+vuAGd6cVfbNh++9Y6k/j9HrCqUcQY6UXXlq6/BKbBT9AIYiGYMjviH3GclrPUZj6
sKxgNYdmtr0PnHwbz4l8jJ30XrH419MFVA5AGA2cZbLlJ+zUG4mK1UHwU7yEim5U4gt6FomhskWW
3LeQBecT9qb7FO1r136zUnwxWK9Ln2XmiNKO+T6c7DWkt+KlXn8zeCz536v84WpdFz0rr1B9IOv4
gvi5OhlNlUDGdBGdt8ZOmppzZ8ne3RkyeUvMGk8YVpZ1omdirfdpAOjXvlfCERJViGtu4cv1S7cZ
wFVEGgUZovD2MQ8x8iA6+58TI/TWjdYFj0VMB702293zWs9WqJCggcYj2GgxugdLh04/VvUAhSip
tk0BBt3T9Z9wNpIbE/LLoirtZucV9Y+wJ2YD2osstwfioJQyb0bCAkiH2nRo9Mk8d8BINsZUv0JL
6zYh9ZkHyu20J6se0h1ebZRtdmhDTKZ7yUlLsvZTqIgpihYECcTPPvI452jKtWtrJshaJTZUDAcb
YZTdjFgB9Qdm8AZMULtKuiRZjkYOyVuP1Y8RPN99Iazs5AAQLemD6II7kRrxvRT+SxAYGWo0aT7H
GaAFaBf0Ck+wJgaNmgzwyygq1ICkwweGbE/9XQ8FExvhRE8IjKkmK9D3muYdxFh2Da1vLu2QDnRR
wz+pvQBZWKk51TIJICTnhXmgpSDYJlX1QX77MylhOxkRNu8iNvTHqgBJAqzGPHoc68MnT4O9yOIO
9YvZd7e5SJstff+0cdv6wyDdehWOvn8ONTVurFaTByTbaJa1EoBA6lfP7MEcemzdUn7EYaNvpxLd
WJQhX7DoPV7jYAOXwjnKGm+2fhs3HPD3QO1iirI4XWqaVR4EM58+ftHc6ocjRLRwEnqzEHGCMUqB
zuUn4UCWqjQwhc24D91uZ3TOA40t2zaK3/uhzNZjwqQUBCAVhrR6cMwYwUsMZQ5LXW2gj0zM6CXo
aMAvWfmBIIrQJPM2s5ZR02A4/qydZA2YZjl47JuAJ+uZA2gRkje97Lm98Rr/vqMkKui8sz82N/rQ
aKAJpk+qv7DCE7TRTx+YH4KDCh3zA4jjjWmmm5EJMrCyJZGdz1urnk6TfFzF1Tl3il0Nf1LRgGDm
0zLKp0XIb5YJBAGINaJ9GXwJ0fWtackpAvrKOnChClZZ99ZOzlZjKw0zvFhlhnWaes7GinpFHHXf
G9XZYhTLSu4qs6c+M/NvzLS7N8iCSzAaUKmicQ9KAQnRyPnZgr3p0Q8lICwb5sdg7PjWrl4V9NGH
B4C5SCk+rDh9M3jUq1KuQYosJyq6bJrka30VgpCxfG0pbe+j66KlSiNUk/gLAMvxSh1a7Doad/Ov
MiC3aTAt1dCuuCY1IUyQ3DIzLVIPLp+qtyUB6RhLCnoHYOjJvorfMr3cZ1BvJrs+zfCcDg0TPezI
a9c1dqqS/41VMWfr4bXkeUiwgZxeNc5Do3M3zG4RDZsS9SZgV0xX0x3/YocPTf3DgzE1A7T5Hk32
otzwRmS/Bg1gyoBc2ga5a/xKgnhakbbLa2/byfqYu8AvQEvMH99W1GhPOizXMLnl7huGs67Gkx5S
eMf/NloH6k00rYPMh27rLRwG1CD92wYJ8GLgAqbVXtB/WEgqRec7Jo2TqwE8N2H1MK65CckhjOAR
gfWe8AcKbAiEcHSOOe9dqxAgjmJHGnwFlvnGj5NlXOI1HSL3FFqMFk62OM+d4ECrTZRDlZDpreMC
AwkZbIVv7ka3h1YanQbfZQbSdzFQYQynyO2sTQx8Fl7T7yZJDnzOUk9Oyodyif06HjZ5YOxD2J9b
fx6GfOmivvGMfmVWzR33KClwhvu2seSBHQxv/pGj1Wf+8GMbgGpZ3vtRuab1+6gjf2CUpCTuIwtf
U1+38w1zraBfOXH/2QT+bzKySO7oDTU/q6GhB8K58QLYElA8KwZb0PL8RNo+zPx12T1PGMsXLuiS
tCl33Lo5Sgk8dh5ifGsqAEDAUnSEe1FyG0b7ecz0A/QmWqYStCrOL2nVM96QFR9oeDAuBwN1Gi+j
rLuyueuni5OXTOJwpgdm73EPUHFjcsUCJ37SCCNEmqxH/yHCDOlRvx/a3Wp+shlb9QS0lBawLv8Z
VO2+j9JFQBaJE69FU+gLr0bbNugLQOaL+Vkrh7chs28G0T/lLCWNSZFyKD7mAV9NTxDfHnyPtBQz
bCo+eXlrekmMJ1q+VkVGf2Enzlz+ivEyP27zR5nfJKkIjrRVDqoS2u8uYTM9ADZ1KntXZy+m67w2
PCfc4maSPyzHX7VZB45NR1HzKYUFAwPL/fQ+X3eIPACc4vs2fQzldEeJ8C7NMZy5ztN8i9zGedPM
6cPQo2Ngl8A28bes6tC7M5kKYiQIEB/Bxic4Y8J02LUyftBQmyccSkWwqNdWmL/mvbZCQ3XrGPkt
AssNlTfPHPWQ+neHZWwkHE6OJsBbqzlYY7cHWelSAFdr99XAEM2TfOckPTOLPa06X4qT3nVLsGuC
L0186OrwLJOwe86nyVtScI54EZwpPlEmWh0BzaMdkBEKGX/G5O20LIBXEbXGBgDatte7GwAkK7dz
bwyrfVBieOmK+n4yNSp11aacBNtMHt8kCC99jy2dcJq2hScSUm+pNz4hCjyk/Lwdu4HzStUeS+n+
HLPxrAJ/k+VApjBjRyxllDpkS3RPI6EWpKYBlg9VGg68J2ZpKbWIDs3y3i7rZ9bN/JGM666Nms3Q
e8c4NR2I/Kw+4yDjTWKK/ib1vWlL3BT8tEzd2g509UN4LvVqiRJ3pog51JbJ1qAWFjtQW43GppNB
vMSEAgSzAa/l2iWLlKnKniI0sPXKs7stpejNWm/go9aqd5b0TdiHsnfAegNEHzb0AlmH3in2lHwz
bNtihJ+lLxrj1a5MwOvhXqk+XGWD7HcVzKsHnbzb3ZiG+SH3JvOtRkpw0qnBwWg5etGB8gybKgww
ww+ByoKt6N2ac7TGyZ5xZJhHW7PUtog6i5qQFKI83wqIcGiFL/BDo9eejgkk05wmJ1kz+Ev0D4C/
yRqcw9BLwEqjyZqv95DcNHT28lw7w7QXJmC+1C8bc63hdsjz1lsUwGqAdNO4+tRQ5GZsmrqQD4zr
YefpGfTSoop0AfaJxmTIt2T8KoVFePQgVA1VP33WAINJtKblCNDEHtCLEjfT1ue6mW4tpKuxVQEl
Xt+ZsgzaRRENzc9YcyiNqJTdPreA1C9g6fvfpdLMkdpsHeRNZ5jtncvGbW0Fgdevo8pK161VgQBl
azbsXJhTcPVQ1fMAR2o/FsVI1QVqgk2FfO9oOTA5dcB0J992ckq/3bn4ByYuV0fbeuWUb7sRj82i
cEWzjoH5YLXBRurlfXsnOIRamUPWUqQ+FU9UlORPgaJSMXGKX+6Qk6LNeqZg8wNsPxDHIrd/DmGe
7Ou0Tj+C0GyOcd0aQH9YBkZJwbqF9Hbl+yUqHJCT4IO5z+1Mu7E3tREY936DzgNUtA3PV8z7iJZ2
oMzQ5HosR2COljuAxu3FLggd6uc7iEKDFNkKkILHVwIlU4Z8GTfyQrWy4rqRZxA4BprpunkHh96+
9O3UHzPK/zYgpczbSEVJjCKh0h5MwwCbb6ngZCXVdJMpA9GeJUKAlBo+mmVOZmipAeKHeZ82eK6k
jgldN97b1PaXtT3oxywQ7cpXrrtubUM/gydCBuOid9JKIY7AtJi+R5yEPzoJzlKgqdmHqsu3bVIY
qBhN90ZTwcC8Y44PWdhW97Tn0FttkDpd8BWwC+msiCNq27Pvj+NdZ6EiRDyA5buNWvGqO1oDUFPr
9m7a1M9Ao8VGhAVwpli861EMPs25zXU2hXzZ+pgW1oTdoiPQ0due36QzZ4IltsysFHZHnTPdeigQ
Yb4iLKpZQswUoWFQe7e0kt7Hbgf2tNrYPdACd3oUBsobM6eHJdSQB2f6JVDSw9LCSsdTNHrJCZ7u
BghbtMC7fYdqlxjS2PoVW6naUA9xa51CdOOmZz6Sgl3YaU1UNElafAk7kLPWBPfCTNZx5d0H6XBS
eUtxUtDfEcC8g9rFlsGvLULhbA1DbENH3eGa8BZ2R7ynw2CvpjPahm2siW0cQosHU7eY4VakfTjm
cQHYm0LBfNDFL/Rf747QcGHW/XgxtIDUSfeSMhF4aE46N9pYzlwblHl00nc+wES3us/SaZnRrLJK
S9vdCBh5o2duPNd79ios0l297rMIB1YCtTJnXm8aySXE/ogR5lRP5a02hSfXyW+gHj7WfbFJDPBQ
Q1foKyHcfIu8xzmPuRlsY7TQtwX+jj0TP2dXlm+KBaB4oM52OytufQ19YC7KR5PjEsQ4U3ubQtfd
j17Z/+yg5p1b4GUomMJzmfhnWYT3tCJBUzRYX8L+BhQjOktbO8lhGheYB2+oMH1zzegnfuNybUc6
MsE8+6xa+3YcolOCkUBGpPcNf4DZjA4P9tZdn5U0NjvtrpyrEBu59KpkPbAWNmP7PPKCqmt/9l7n
rO3CUYDzSC0EBXTOqc1+Jx2qwzQf4kXpE/rnsfm7qySDqD/ZsKfnQqy2y9dWFv0yBP8HSvZNJPJ9
a4aM0srZzvfdTZEQOI5PqFQK97H2Kn8ZTw6kOxMooee8ArVC0MSSsujwlFrS3QJb2JD1vo/T3NlA
VW9g3ke/a2pBjAIR8NyK70nnw0vczfythVHeZfn4NqGvbDLGb5gLdU9jV3ywnFL+dgQ6EgEt87Fk
Ol/IIN8HrdbvJeZwKjabx6ASR9v2DlqjdlrSfzRpt3W79iABHYw4AtdVyy6PmD7aNH6qr1o0CtB3
P9FRYynLzZ1faEwIGrThWvtwDeoSmpE6PuoVQCF0yXurUvdG0tmz8r0Zq42BTfVYldnYLPNyDmBn
vCn3i2NRiImWhZvYmfSjEtgsgyZ7w/C2T1wgZ+F0jp1wBwnzx5DRKYUoxVQ2zL8gheKOl66N47XO
thjhMYzJ4CeYk3ZBdYmGIEp7T3EWCKov13IKrc1U4gRsXZC3ujmncyyKyRPPttZNAipPk8NjyVmD
y0zgsFee8vrQgCKpEBcl3vQRkB+pQyCBeRHcug27KrsEBOoEzp2L0tfxcqB949nU/VsXXy/mPjak
xnAL7e0Q6PncXfExeJCOp4Gzi857Q01ETJRyWtrabD2z9iahdmLB03Q3ktgZpL7qlHvsauvOCOyD
oAMLXJ+7R0Xy6kzTbdmLoxUMv2NdPvYOLP8wAeo/MyloFDlmZf9UBNXR7OwTNWKzS4PUUIpcPjKG
O6vxtiKpfrsFqU8RNBfyNe/UHtLa4KCibN9sj1icK4GS/DFz7J1d2HDLYZQMo472Jwseh0DcBl22
Q9uw6yJVUpOJ4oL6S5tha66dYaxIoagHqZzbhiB+EcX6ye3gPPfJsLM9a1rmjVXvMlJVO86b0UcP
nH2EVQUZJDw0DYHx4G8Z0UhIabrIayuHwUSoIjWwGHKwf5g8x5k0cC8Ikq01d2fp5n5wrAuv3Uet
nR8NGI7LrKnUveYN9lorxprCqdmN5cmyvBhA8x4i1w7XoxV/4nB6bvFdnGyAuywAhnGTzxVofEvG
ujaYKK5wgHBcjvOiasf8nJqD+aY1xfja6xH1lN6YHkjUec9Vrxv7wBjTFT6e9t3JrHhcTtKepeqt
DH/0qk9momS3KK0URCEprmQzZD6WlczqDlXNcimR2iYLvM3thbuKy5MqAY5ShDNych/r1aYZ8+TW
VsQxSU3sGWeG4OAsAJqi5xPYiLpZthQCr6tGzo117oSm3HCncwPs5s6XVtlDtLeCV8KG7sEd65xM
JtIvg+kKtYb7QXjh3LdGoF5FO8Hn6V09rRa9Mvx4X8Z2BdjHNn0clk2WQiWO2P2mDihG2Ewsm6rt
l5YsYnwvOaVsVVuHN2YpgayrsTyUTezu/yu07O00PI+moa/z3nBXQd0l5yrz2o3elZyv4yRd4Y0V
Z4jSzlLonViyeKX33pS5P6NeXHCEjCOExHhYjlrkRcjhm84kOjPUxlPCaohY9HDrsmPzSPyWa0NS
b2xoYjyGrkh2uu5zyog/kB1vL9aa7lTIsiS1onbcObsgaaMnRVMLmqwUgn0daTs1xcPaTWLq+/jr
qoCBvcaJjHxmNPRjog+4Pxsr3ZtRCqbVp83tJawD/U1Wdn9sYaM/x2ZfobCNh+ROcwrcJciMzqMa
fpjVQBKLb1AeJwG/uab34Q3YQr3Sur7dIqSpj43d2LsBJt1ZqSA7U3SNhjZJ1XPbmdaTKpryONQR
rPYg9Re21RbrgMbZhRuysoimgjWPFpnkMFXYk2slJOvpYSNxyQRd+WRPHXrzbKM1nlHVoft1pThi
Z8uxNiT5aowoSJEjpN6gRs8q6Da57VVODb1VN2uLR3iVK6LzrCq6WdpaLePREaQpHbYmsjP3oVfh
dSDOU78oUQL9NDY+tOFasOlw6Y151lKbSsM6H8HQKr+fbq3MFxTB1AoTlBGqHGlCpHsom8yi/BkH
IDt1U7noMqDcjkVWbeskqA9xSlo4FdawdgqzW9dihMip+i75MFva6kSucSygqOpamJnCveKPdvaQ
Q/15FdLREVXF+q0qNc6jnGo++6Wu2ePhRaFbTd5n74fROtNDRglHACupmwUWz25k3AXFHYl3QKoN
rGxdL8HhJlxRWJPtknTHHBtF5aJrHXbXJd5qT7IH4NREvY2GFi3DOBx4tz5aQRoNIcaXLuU2k7FR
voODAWPAyemcbuVR4H72UpIZmnAlFM9IHSrHhu5ZxC4pPFO+2/3A0WKMx9asiBRNDnEuZV2Ea3gD
I54a/N4Lcxwxw8a1j+eljrhCOqs9mOAclLJubTp/VMzJOaIBrXReGkPrlm1ZkJ3FZr32w7B9z8Zg
2OrWOLHFtVsASgRQnZLDAmfStBAkusIxV6sEG/UyS+UvLYvrAyoKQlHfP/V1+TtgCxvl2SnP1L3j
6ae6Mh4jjgPX2ZTclfFwYAt3aqPsN1xNpEyV/mYmRNJp0ucr6OCEESXWwz6N0VvaRrlK+soCCEpr
FZeLRc8Sj2ykHkYsPXWIeRG80w98L/T7hPXj5BssGwjpwRQXPxPiZ/j3dNKgnpTGTsQt7uvU3jJ+
fmqBvU48Y5vo0W3mjbd5BXh08L11zxKc9eFuKC3ORKg7srrpxaWMScXljpPxvS/IeKo5LneiR5XS
GuEl0TNdK3O8kz6UxDgiZWcfdfrsXgqP/gTHeD7AZwNXs4dKn7MyeNJa6xykWBRs93dfmXvbxUyG
XG6R+DiMA8nBsZqqihVqeIlzAuqqy0lMyeTUznMwCYQSKuqowGPlEZtG56Frq2YlTJKusnyedIST
2fgDAc97EUDdHqe9QrLSTKQlq9G57/L4TC/Z72DQ7o0O6WUdbUpVyCdnXjiInDGNudGvSs9xI0Tl
ZiKqJRvJiQmmE3ciLKhd48mIM+rRtNeGY1SOAneZX6Ee9J89M3qMTY5fsLvuGFUcsJplhUaKbDq1
/MFJxMbroDkvZh2/WE7Q00njguJnnSevfzCVefQ7Mi/RVAVHyvwwwOE/cHLnx5g3I8OgsleDAuE7
0zxhw1NElmszQw1n6mKsm5u4Y0eaZTYKHvlWh9pZiNlIH+rtfoi7ZsM6h7lMs+9noyKnAJzxuCDT
w+bE68yGrNuM+WM5IK9Y27GzxdD0O8emh8d2NRTiPJQkC7xS3iauW5A2dp+aMnqq3FGsK+i7qyka
3ucKRNDlt11nbtl1UH1iB2uPnyzmY2gVEDAZ7YMW+OxsR/cucuN8IXsqDJtCIPvI8hMyVtzgpilW
PE+HBoFJj8LU0rRzGnODOIrcupoBmj1/nwzSqLJX5N1LsSIBVZLg5gAZji7TfeUdbEiXa28M7iPZ
vE6VSEmI+nPCPeq3Xsia2ajWWXWFmFfg8LHOy73ntHiXCC/L7MZhtAcV9Xa58xsV6CEwpidO686C
Qn/EhhLgv49jKfburFS/r+mRRB3cvvsRikqZRnf8K9T1ND7g3fwI6WWDts8JDnK/e9VZt6gG2aYZ
4pzisSUSbz7JlNFXPsm3SQTO3mywtvi4tja4QgBeO+Xs7B0OWUIUERUGK3bH/vRmiBE2+XHwjF/h
ObOGeO0P0BHDolKsuOyFUpciRJk0ydlKMrkZHA3RQMlFJ/OOjt7n8KJy3HUfJb9FZrwSNwG99pJ0
PVVj9LMv4hyme9icQa3Kldl09aYUdULNPpI/DIA/A7NXOyMyn5iQFJupvr4NdGoziljjsGuYmwRk
NOEVDKenxma3ECbmtO7RdzwaevtJB7F39B3HWKguqtcU0Zn4OrV8lUrsWhHVjmdXy28L7hq2URwO
i0CRu5JkRbA9BN2aSBTLnKGMA6f7IOQbwyHFXdj5Zkoqb8XahA6j17NHYY8wlFX1Kw5xgGSdj3HH
VAci9+GWJdz5bMbafnAyjYIf5WP8gTiWrFTkljeyAqmuEi3d1TRVr92UaxQYJIMEx4N7dln+0ia1
fzEz7a3qOUjKMFo9RjAPYOE7ZLxKb1yR9OhvXD8tVoTniK8G5ZyKPrWWvlF9dgO93xm2LvYjYc7J
Rcw0ZOBi1UQ5nPVW/533WcHZLG7QpA/dpWuVJbUZFXb3zhSz7PVm7EhWdjbjixMNRjdTt9lgATZD
YhSbLVncWWpHkQvZHI+a2T7GQW+DOly2DRZgJvR8LQoOzklxheswNJjqYcdFC5Fl2qaRPqqawumW
gQvcUCdmuhfN2KwUx3gcbVti4QzmsFKTK1gZGQHw2+2QR7/szzkYTJxK1HJZzfBa1BSwlHrg3VWe
xhYeRYGmOGukXmPam4zAnas6iRSQI07iOGQZ/4ej81puHLnC8BOhCkAj3pIgwSCKIpV1g5JmNI2c
Yz/9ftgbu+z1jCUS6D7nj1QePEVW9jznubWL0qHb5LWguUoaXgBJ01wT/gWpgH1CejNztpZMPQv5
cGYafzarxS4xGv0Eg+ewpdDNIDVuXfKOrC3rG8eoKAlorPPp3mRyXWlAd+geSnclKW1BbU1UhnnG
v6bVCqS1tOnSBpcclcuc2CsdvtvXHxPil7dcZndpj2Kji4oPDuXHdna0R0oMlg1QHEJlai2okqz1
fcHvyC0+vLFlfqcTygh6lHx6wMwnTy4JFbDJSSTVWxNP31ICP9Y65aJFUrMp+5TqMMAARI6UMHWs
wlvDoFqGYuy/hsnw4Jfg7aRds1SOFEBQawcbSqTdWEO3toU+X92Zbbsf+Y4NMZEIL/hAFs23tmkZ
zezLNFyLtpq2nZQFX50tg8advwXNiTtX0FVGvF8U9p0276xcf818zz4h8aABsRhU0HT8AlGm3ZzG
XGuuM2zpdurFdHA2fxKqYkOSNCam7YXby6e2s2G0C4BLPpmUP0CImJvmHLxcmn8MDXQ7lmualJ5B
3oNIbiiESLZ9YpWHvnXfx6WPt2Y3PKCSSbetndXbruLXYesBQlc+6hWDv6Y7l+aSbnovuWhV96zZ
6y1NJZlVEWhPGj/9HoD87AbjQNqD/ka70UIHCsXjfiPPbmrqJ33R8iM7S3VrC+EgvHLuvq2lO9Gn
+Q6P1LWunD99v7ZgprR59ya4R+wgyIgsYmOp7KYIrRr5JQwpgCNS2CAi6ikmA8SJity4mnTV7lwq
Ds4gYWKXqJxO2aKRn3S909HlC0CdevlNbWaWOF/eY7+moCavYKSQCQfAE1VQCrs+U2gH3EbuPrcG
xYyVNXOdaEjjwRfmN9tqv7RCN25VFEmquKPiVowWtz2VXRfDjbvQQVIauI7Th80Uo4ScPLXJUJDs
p1mNzwDV7TUhtC/UutJ8dYFuIT7o9qJ1zzxq0vc/ptTxyLBEOj+AdV5askB2vVGIY51TFDtVNJXh
dV6V+2YBipUugax0XtiJGVBWw/PUJMWpn8p0P2R6tDXnmIfZ0rodSFsGeSf9jSxUG7g1d3HXddYD
++F81WMzYwxtxnbb82m9zDSk3kpKL06aP2pbiiOpcYzc5iij3v8we3JI7ayjRVDGJW1tY/aq+kLf
Z9LL9mMVi1ukG86uxVJ49WtTHH0NbE2LFj+ICQZ/pCXI36R9T1V9GzkbcxmarxEaYR/Lrn5uwVzJ
IKopgSVLGBnHkkNQi8Hk3C2mdt80GT1tPBChXqxAoqZ5P7ofO6hDSuOl6sgoiqbeCqZmXh7gIVKa
GlNEa40ZB3NZjk9Zpp/RRDxGsQ+85dIDLpgMbW3kI/EiUIKlXP7I3vavSwGBXUVLd2xBVBmFBioE
SIiWJ6czJ+99aQ3qNlPaa8MakeFwpArG/myl75zBRsW4zYChqTZqHRHolSNusifazUibNnB8dHDJ
XMmjwxK1M+hgybaj1zSXzojIaWKahqGP6O2p3cl/dGbzr5K8Y7ZBXLEP1xdkvSAloUrJDmsz8DeD
3sle54YWLWKTXEvAbufJOI6kNgbL5I2bWS8nGp3aNvBMlDSuQe5rV6PMnLR5opPMoq+KssTtHEeU
oxpZaT+osVSh0zsc6n7v0UWu2vnSmSjyUj22n7pZdWEps/4tbf0VpooE7UXVpF6cOC0fapa8v4bS
qxefjekDu6d36xMVU1Y3vOUT33BmUu+8dsaEZm6rBx4q/32hIjOwFouyC5f+bo5t50jRDjoZa0l2
i55V+6hrhtuYkKPBGA0yX8ZD/ZzCuN2LxvcCXVKraQyWQAxjG6HhWOKbJmVzj7Qwpsp1TreOprH7
loShdRBP37bOSTaSwh6kNLj8eE3ZUcKd2kEu4vqVqu92NwHBkVWdjs/pnEy7adHiT90dxVUOhfOx
JN3wWPnVhIylpbWoEzwkhUHbZpHbNDWN7k2Ulf5Sd7H7YxWi/Y6U6z4IxAe3qRbW5+Ib2XWh5yJw
Ch1+opD+S1T13adlSxUiaqwOyH0ZNuy436MeG1+aupx2dgFrSJrW4gWzqZIHPe/aQ59bRtAOVfdR
4fHZt4NNCneUdqFh2/nbpOvdUURgrVh6zccCTndH1t3wa5V5d/QdsJfIaYqPQkG+6kMzU/U6iXub
9QBlMQVNtZgsNDrVFEgr5pik9+aMWiLD3kRfptMKSWmUHXFeTWItqu/sR7vLYCVwE5zJPuxPnuvI
bZL708uk04azeA5lRNqk6W/Q7+oBu315XcVmJMGY3HZSMyoieL0OA3eE/im1XHtPSZYHzdsbyy6r
3ezgdFgEpz5v4esr7TKOdp1uBL/np1l6OI2iEjyHdsrxT5l6VBFP7Xgk8BsqRxApdCTOrnmEi8AG
xvws3kk8ix+olZ9YHwXhkZD42lrbBN8s4mV6Wqj3PEYWrTvUnNH0R8JLdxlFqq56LdkRslK7qCX6
4PUeQQKU4sWnI+ygxgR5YI3PYksdbE3GYz3+6xQO6G2+NMPr3M/pUdiV/0tPqQhkGsfnwQH+ArmB
4SfId7wsFLWEVH04yGCydAf4wisea37BIdsbTzEl9692xKyztZeKD0lXHvamNJXdd1kgp5uYci4W
dbQPcV3W5yiqXIavbhj+TjFzfmNmtbVVUDXVxnQqhIGxGN9TLdOfBp/jtVKGd8LEUf/QSCh+JBvi
rhbSfrZS1/urxNTv7D41Tm4lCWNb3xNDEtMIQFaU27gem0eX3EygGyMKOy/J7zmH0le5jF5Y2J54
n4epu8SxVR+WbjDPep04BCSTJF14avySo0lpRVdT/lXTF7T3rU69EjRZBp4u1c31OYI9OMWzoWy9
3/qFsdaP+ma0S5G0lBBzWR44BOUHagBPqpNuPml6ZpPAGct9biVw1ubSX8EY9cBuqehSlfL3GdjP
tSm1IrQJTAuINqvQ5FlxuJhcqNUsEJjW3m/vIOipmIovTV/7P3HuhwuH5iZfdPOaiGraaCKzt+Yw
VI8QqXrgtgy4lKsPaFqgIylpqthOdGQ785ztZQQ135l1FnrksqPQ5DnIuu4nyl3x1TWQ4eRTIbIf
HZc4hAKdhZ2pfVoaAMYsOjuZMjNVWrHs/HFsYL8n55ZUyXRzOjFQETTifAST6NWxVKP7nGbISemJ
EFtCPOZAKmW+9v78ToNdT7mcjhSk5P8EZSuDWTFWocU3BARVoUDN3Xusqjdqpc27pov+rAlPhLOM
4yCppoJeqfaYAphvihwUjN3lr6ASJ0bjTIRDSsOqX4JTA8qRZEPxrfnlOOAn5EkP0x/NY4F3Izqk
ltHIQz2hznPU3OnIZomtfyjVgGAN5aSfKAZ5wxPjD8mqaAcoSL5SdWmeDGpiTmXEmbTxROecclUe
qG6ptq2019I74W5oCVMbVm5mzcbvjM2QiyJIvBmnIinFtzRyhl8+HPWVejaCGc0Zt7VN9IyfU7AK
elJtAY3HY2Y1P4QPQofN9vg9Kd/GDBm9D4v9NyrVH58vjc3EozeLTun7MPonfH4vS4XF3yn++Qw6
2ziL9oui2ItW8008wj2aU9EwwQtydRZXeywoS7tnhdEhj8/yHzlUcMO0eIW+qwp6EssIjFpXZDsS
b7+dmlbfInXXwbCIW+Sdu8ieLBB7pRmqH8pPwxqVutEkYjPoQ76tff3Qu+aRm01jAka8zVAZRku6
pX7sGMXirYupqTKM+ZdD/NimaKq8Uv2daWYjwyTMSv/BaAZMQKudF6mgcCNKmcatm7Yn2mqfyKw8
jXr0XJnDVeucNigzOw7aBhGmhH3A43ByU8rh2p7QYU8ULglEMTrATuc09dH8Hf0ek7CduxeccOtR
xj+a+m06dtPOUvwhZ2BH91n6J6jz0YrinZ/q/BCldyqK+Cp690rGAu1k1qtylotrxDzg/snqjEMS
d8FQU7BZ8t8psZEm8oOqoflNOfl2HpLQ5Ceec/OaET1fVsmBKvMjawAyTg01e7MvUlrYUdOZK5mp
sBGrysRXOrSPaCCozFNHFU1XY44Cz0eBb6a0UiIp4u2dBmB0Xz56C1tZJaxzDA8JXDC9IrfC2TVd
XAePw8iHrnUbEn3pml5WkRw11qG7pJ+Nbr61HEcI7xThCBts2/tJRCMihXFJKWCwmHEAPukwh6N1
l+ZTqziH/Tk+OyLmKyfU/bWO6AEeoughjuRV2a25EbF3E0UDwVE4711fayze9Xzv07VseJGnzrWR
+DaKnsPibi8SKK9uNmg3tYOeYeKlEL41FpQAqjmKJWFUjNWtlAmtks5ranfQfc1XKpZv6qivZtLR
a9ZMWDaQ4JqMyZtW7891pR4GkctdZfc7k/NqYzIpGp0eiMEKXLY3cHj57KTxW17yk7QOS7z7WhRD
AddXDXQFj2dtBkClFZUGbdM9ESP/TsOXxgTZUAHqZDptwox7+lvZxpcErTYGdSof4YHo0FkeDA+x
9dovp0zttBA9ZXvJz5Kad28cv+A/vrhE97XRvs5Es7PklyUnKRxNoXHAje1cU4It772ii7lJPjPt
xyISls+xVF4Aw7yrGcmRul4ojN4oQwtMGb937J2tMgF0mk/6Zp+Er8H40pzt/2usT1UvwZS2iHqX
MFNQ8JMN7Gbb35OV/aHl5yfKKFXzrM+2EfskJfEursOZr7ZPFdXS1VfB92RHQB3d8q8RxLoS3Z9V
+bPDnwEPv9Pli2cX3jsZ4ocxo4ZS2TuPxtFl0u82CW1rbmjXR5BKrbFX3fhoyxhofZw2rtHAHi3l
dwW8gaRrz6LyYFKg65BEXCt3Q0DXl13k95Wqc6mkrxFRxe0UWNXwRCPe3hH2zrHVr9tJ6uZn1mdW
1HkRXxrtoSYtsHjKmR3vvZs+Y+qnRTd0dVQ7mrHF1bovkvFklcs+RcWD8O2uVPSsIdfL6EoexuTc
gDYXzoyZ17yWs4mD42XGlDS48F0NdZ2RS2NSnx/7WVHg6ga2gWtD2CmSb6J8DWouCxSLKJ/mInnL
obrTzD+YMUb1tL2lrrtfv6pkWUJ4vrNH504bD4zaKtAbUKVWbBprPPeZfSzy6FgAoSaUmC+25Fpj
dNWqL6jTs8Llvj4OeUo7qkfKAHkxiY5jYZklVKfHKlNsC6FQpD63JEmuXnm0D0HN41TxQ69fjym6
W1zKwI6Nd3IDJI58n/+ZtKtHzwamq6GZ+L6UWH7GzoU0U7v1c5NdE5pR8UjEttw0ThM4JZcmj0A3
ab/rz5jlTig1GS4y3eml++pypGRWkhIeA3YbT0+6U5xE0f3FAHQ2xz70vfyw/sEuHwGrlrf1uAUn
3nPebH2KxwmDf4Cm2iwmK3VbhWvLte+kh7Jb0NoO20GvkafmJwD8PyqyDvNU0BBk2Zuq0p8IrN/m
nMbZPId2yoiSmsjviBJYuKQXPQ6auTlTSkSf+379tKuBmW0Yj3UCq4dQvhujCzdny0/fBgYcWS7b
t6y2b/UcXRWpasISELk1aGp9wwDeAw++xK51X+z+FReNzqmQ7sfefJvShhLmVIGxrJ9SpT+MyUAL
gaUTPuWGC+K3DTOxjZgv/4PQSW6iBJfOojWBrTQfprNDyK6b1LKJAKwsLGM8LKV/mPzF4qyvuq2T
toFy45uQ3iFNojdmsmskYa/5BX4QETzKNN/nTZKwMsXtwe59qtvRSYU1Zeaag8B6SFdpJSWoBgW5
XZV4O62w72U7ngu9v1Cw/lYLepCmqd6RiPq75MNrqUo+seYhH5NXUeTnsVm+oXff2rp6NWQuNpEa
3ug+OHCAP1Q9tgGNFHhlRSf2kn+xEf2jl+dF16bbzO7XWP2jpvowT509hZMXYElQvnZszvjPLqbh
mfB1KtRdOnQpEB72E7qL9ccGpEYFOlqPjkaVeR0zaETrQ5XQH1nNa9PyMmEvGowWpXT1grDmubbV
U+NLFNwzHr1kHsI00R5hzbQDk9XjzAGHV86GfcxUfx7n6jjn4Cs+jRo+KV4N71vctvdm8rnlSNTg
Vt6iaUcD2/Amag6ssynDtoj38wJ35OWYOSLTKFAp8rd43d6b8lM2RFeg5Rd0nwfF9aYDbWGWgZOT
jbEgzoDF1Qca7Xg4vcFHLJqNJ0ef740xwCQDvbJZcHsjl23KTPAbirOl6Y+jAqhMW+3Nxw+aD/nJ
z9pXiB1yRyqEdAYHOJjQc6O3od2Z3w0eI44ksVbxxib2ruS70zSoF+4oswNeZGl8oEYUAE7qF701
78IquYcna590+W/ESCQ4c2LPHrZqoXK0jJS+GbJpr5HXMVA0Dnjs0CKMTgQZV8v1obrPqOgPRWF+
wcEYu1jHa7O+hxWNX3VUHLIadU3vihXalq8J3guCWp+E1fwr4JKiTjKVMdnTpX5hCMOtYoynaWiI
fOpvUZG9aVqO+2L4k/Inbbs6E2sQEOt2GeuYmJZpYc9qtZ2WjP9aAxLMSf2jkXZvK+nW2FqPhjxf
c+B+q5juZaPVzsWkTuZirGLpX0TDYRbXq3g4NHvrUNrlDajrgNt0fe6Mstu6XIgDDdSQ4882p77F
jbp+3gW9OLqHrgntfq09O9mHP3LdyX3V+Vuf54BPn2ET6dQ40SwMMR4ZD2sYyTpO0mO5F0t08wvr
gkfhZFbDizHHO9v1AxstGaoYzCNuoLX1lqbmYMJvNa8T70lo0UeEzhQlnVUc3LF/1u1HfSoJPSk+
UQTslnbtHHAuFbspKOsHf3TUyjXRZvXudwWxvvgQy+kUI1GJnOS0CmHQIkU9sHQePdes1vgfKV49
kuiSka+SV+3bkhlHMaRfJCocInRNJcqKsi8eSvCaxr1FBj3l/U+fXmKbcq8SB20HDTg3sNOdPGeL
vyVZxsGWNCvvOjFKMbLuCa/xExG6bn/hn66PWbU+/Hz4HLmHESSzaLjw0WiRpPwgRffTMpPjjStf
Rq7IeKwu/G+lbuKfWzWhD4Dkq88jMA3AQO1YjdX6QOvuBl1nEcjEo0K97WFBe6IleZbrDkWPDP2y
Hjd5VKLhozXb4g2wucr5q1O3+JQmbj/uHyseDvGwXCQZHoir3/1Yf5LWxD8DwJncM8K+wO2bl/Xf
Lb0IqdU9oA8JZoiINs3+Ead/zjoE9PxqSGi18ww22rt5OHr6ubGsg7NYQeciUq+059zk+1wr85z3
YdWE4r9a1wvnZf1/s5mxyrE6wc2jAZkCsxWPyeidohpXvh3pn3VZ7MXgB3VpH7xoDtVckCGsHWJe
IZeR2UFqq0fpc87BMnts2UT0wAt0sl+NdI+te6usz2J8RBSCzsrcKPPdlNGFqudwcpCpjNuofHd6
QDO2bC06NuLi9v/gTrYlYC4/vsLVBw6+RQkelPE/QkADDOivDuzxRqUdOLS/a3sWyKjcCjYvXzRH
lfT/56M4/b++vq6X+lRHAZNxbCAdAVKlPY43dVk+TJLgDFUeO68/R5lBtgCnRlz3yLYyf1fLjHNr
heLEAukN8eVknvEAegJc7H7yu87Oy1qNgpmccjEkcA1cw/pGOXzDMy9tzzEWtQy2vS3CCPVZgPeq
okAK5S78E3LQLt1GtC/mech/Ml3R7HJ9+kcpMpXw0THVrWeLx8ryMZUxN0jeXHA8JBJ3mwhd1H9s
/hAyDGvbRXPFLholChN9lyOvjhBO57x0OI22JA0mC6pt5Pw+6tOwzZoJ/qjSN+3CYeYS1LrBKUV0
gY/yIEGaxpQVJmlFBi1xc6yGb13hrMXvEEscZT4xwlRKhK7p4NixQ1umb7MprkVpXvlFZgYhJ66f
1pSaOM/2yaCd1gOIl8uGxe6GZK/DXdBag5MawwwbzWCy/jvDcJO6/UJCbU6jjWf+zQGBUfOfJJR/
xtG6PqWGnAFadB4+9nyiEJfV9jJNd+mMgHHgBFUF6tj+FtaqzGbcbuBA1wMveuQzNWpXbZ22L9bE
K1e0ZRBlAjUZonNf77/zvFAHc0o5FAoXt0uDe02P5Ffd9hGcu/fkFyhh9fcqJwGKaLLLIhv+ijn5
0Dmx6R6ZES+icUtHIfA4lmdb2vdCx53tuPdMoD7wteGfmxV3c1V5J/r7oqxjXr623odt/s3Ggocl
240i6MSYHi3GNHBofXwZgX53GvzDS6IIFnSlOfzxFpDIggr3U7PU8McLytvccbqXqCnTsJ3waJtx
/2Ys6OVmi35XmgL/QGlZCCOpg6d4N/9WTa1eKxShWO7rhXlDgvs6s/XlKBdviZH130Yjmy/N6hBW
mZmOlEwOOsCKPzZPjjUBI9TtAOvSM6mgAmt2+rIMZ6o1ps2yTiY8gANUG80U6UIHuOInD+esTlDc
Nl56lVDch76YI7ZxY4DsrtjCbKJuI7jVnecrk4AGZX1K4NE07GQl/igxqjxoyxl8N3VpbRzM/sFK
B/tlVXlwBy1oXAzJFKrcLt5aeYvrUXjfY8LR2dKnSIUCKjokqLJMqToZvujU/eNFkpyFlrl0MwyS
SGinnv7pJoWLmzp1RBhrNAladlJuCpcy8Q1PrAiLyk6PuSchmsVAStbGlFLQWe9n7nPjWsY5zytu
cFtmB4R/KCjjBpmqWjydcy2pqE5ZjBB/HvZflAZk/Y/2Y+IN85V7EuDRTdpbVyv7uZnHBCarZGAn
hfXo+a19EBmNluuf6AKKcOSZfxIHCCjyvTVNgAFzVMWXRbOrcOCUknP+wd5UbLpqfiIF5jQDVpRg
5ls7a/F8mrwaNQCfOutt9WZZ0Xl1vs1RfS6ZgBUIjdkyCbvoT33jWnpGTEMr1prRrW9AHMAKnvfm
zlhUx/y4vp9GaX+IBpeuNu6x/oU0twW27oVrCnaLSY+Iju7MPn6YRvshcuRZc7wPr9V3vkxDmxhQ
LZNPTuVsDJwqcWM+t477hvvmICzjUfT5QTja0WFkU6P2vT53K0TgI2bemCZgPMK1tuyveUxLbyy/
MOPgFvK52PyUHtAmZjplbdx0sztwKbXA9bp9Mcehv5qT+UgjzQl7RB72stl3eXvmEcehaTefY6Lt
DaSsapCgerF/xLiBsMiVVdDF1nPuxaTnmYCjNlED1Gc4uXbtjZSd1LgWFhHoDVqHhD872nl/0ik0
OHJXsotYw990IQ5lLF+oNboT20sKjXXLUrB8bz7PY/9a5DNJ5owzKKMfRx8PFOEmW0vvwjjvbuhV
EKZizi26NFTeuCclx982i91uMBLu/p/AhLhIg7sKn8WRUO6n/yEFbvaix1eRt7Ayydkvi1dfrz/H
KucL431PCqpl0uXqrffE3Az7MvHuUTY8roNQO1jL1p77IJ2Maje7+vf6W2eN8SoWovRy+1Ob871u
lW9utx5/cf9QRDjre1cj/cnQT35T/Y3s5mlq5GlK3SdAYYQpuYuEjOdjsa5NjbDMAFZg62cyIcDc
/l34hHK3fY9hs1k3n8CpL2M/osM3D93SoOmwNNwVyQefVkksjImDtw+jyQx6lb6m3OgkERwKHo41
SFCQ7FOgKmC/GjF2ii8vW55TLz8OffIaJeU/VHkVx31+zAkEXNgGUbMdM5dt282fjB7tP34UjKE+
thE2I9Ov/zTNbAR2x88fpwpMJy23EKJH0hy3a7a7G2cIaSmxcAw0N4RynCY9B5Zhk/ST7sFFrjF4
3MjcCD+1N8DAz6sTCg/4xpg4NbvlY1zcB/THh3EgjFBOO+FpV73v3w3eVcmGyTwOHaT9WSEYJyO7
RkOr1pfHdqHfqY88hF3Dx9TLexERT4D85lZr5OiIxWPhGcQBaAjRfVN9l8gPSKbJziki5lNpVk99
jTN1zgwI3IyG3iJ+EnBkhtt/oLpjbG6qGx/+HqFLvGszL3ta45s76Bq+ca3e1CrGZl2jqsUOhH0y
QW4Ys5ir+Le3vac+BnxWJLu1ZXnqJuMdxXhYtcVT43wzYqwPabadEZTNSwKP4p4mQ/uLS+51/T5x
id41zjYkbsOhtVH2FJl7s9ri0eOjH9ZkwfWbpknFvndudUna+d1tWcM1JzZvtja8FoIY0NIJ1nNI
JnQ+g/MYmPKL1vuMY4W73k8Pho4AvmnbmznJz77NHhHSvORN9eFxcq3/ueZjQsP2IIiiXAP966GC
dyjnh2j2A8wl50hZOICtj0okZJSsCDh0/NartV9Z+aGbOSzGpBgU9Vlreh6E0riS7vKJ/aDY+RW+
qDZuTwn93JGKeZ2K3trIUiMDSes87BjDI3pXuL92p/nLLRZLWNfdQy3nra+6te49qrfRbPzRLcdf
ZUBEdkRoyx3MfOvisnjeNzk5XwUmvT4Zjn3vnXLDvlcGLzVq642dcvhbHTI4zVdPoPx73ygzfv74
0Pt8wJaywrZP0ENbGKGZiGG1Ea7a+0yPibTTDzV2kvVvderyDmC71ySwS6Gj6HVJbqgwKxArCzNt
mBhILQJVp+5OhBxiXnu4NnH8a0/tk0teqVtnwWxM2zKOHtbCop5No2ydUF/S45ipv9JyPv11tR/E
qakmLp45/TGYwIuS18+MGdm4spQ/HlH9wYUiDjZFuU2j5OBlLhByDuMZ+2d36Y8SuJ4v7lbGKVCF
6zFIVN4/4ZXDV9aW44vqIvQi9oCTMjm65jDunUYCpFUnY2nybWeiK6yM+ZqoaTOjVgm9RWW/ntE9
mI3cc8r9ioJdZ2jMa41efYOAv0HBMIQTUQttJe5q9NCfY9Y7lYQ5PJdd5d6Qa0IBu8utNzAOFeVa
rFBG36pP5bZwJXPOFLFfDgbGEiYj263uVjL+rD8DsTRhorkPsYHKBsb6T4wTjsl74jlqFxkkNF6r
znw0vc7A+41JvovnYJHx0XHUS8d5Aa3e4OVBS4ZwBZOQ/5XY2j0vpiOJR5uicmE7xaPkv9O1+d7G
EIitzdgdl69ummDHY99ZCkJc+rUoBDaGJA8Zo35PrB2aVRc01fyLLWUnk+QytsOpS35q9JRdhWm2
JgZXWNrjeqIqjiOBzCLj3HanYd8b/sGZUDa7pXbLzSgkQQA0ykxfLS3/xFz9Wo4FxyrGX6M9sBFd
cUac9AKQyWk/SAO5TEn/6RQQTWukfujlPFeTNRNeXX41EbLH1EHWPnzqedTvkrh5GhpCDgcAjl6m
J08KwRacu2HaZfre7ADIU8eiNTA7Ny7i9GnkNo0GJpJoWe/RxH+OhHwdUBrDKONkKNWlrQUFbF5N
R0BLFJnS9lq5fMRL/KbFHvkbYzBP/hmR/ks2qNfJ9ABmFNewsOrmEJXRAAlmbh2S6zYV9by8YquA
/MErSbvTQe/aFk0tUrzyWRvbZj9CvAejTZzPYGtzOFYEZql+pC+9rYn2ivzK2UutodsnqtUpwmG7
ekdI1kJ2il9Xt6O9qxdEFmkj8NRCEb3j8tlAg+c4hLneFDv1Fi8iRrdR/bgtsMeIzuBOEIb6lL2P
fMiyCRmeJ5cLO7JPLbK338oW07c/lElgOe301rKp3IgpWA5OlXWnsZ1A0NzUVSsweBqo4jzEnbIP
+PnAAyNY0L1jF1FgxE12Mm2gAjsbkLyO0VQfEp0kMupY+jHAlUMu2AJZUQ4p7jg2teYz65kC2ZAt
5smORKlTjQeInXHErW8kyc6fpB56Q6yffYQHzAPFiGCnlccaHOwDmvnv6Izd2VV1v60SLTqnGUEy
lQHooQyZPPflMD3MAz7suujR3hWQ8SDG6DomxFTMIdNDwmFz0ktweOj8T6rF/UfWp36nXFe7wkqK
k/RkvgOKNI5O07609kxxjJ/1n4gK6q2qEAvqzBtXDIgUKLT6bRE1pPOAnrCBGtlUE+Fc/OQsvZFT
7XjMEN7rjreNDFCzWBJ600x1+jjlgijkSuTvuualTNK9+KkMV+er97qYRIc22c1d+k/nvd3AiM0v
bEbEI8cgeZ5PoL9uoyGosBtsQSE6BDMxSGrhpRh1PdLbVnrHnCq5HbwBclqHh5trgsRjJFlowUF+
o1oQR2N4zjeSPF79Jp0OkhyP7ayi5GQT7hE2yZQdyxVPT5Q//zNrBVqpc0wybMResKwuqtqnFQRP
HE67qsUhpXUjAoYuJVcpiVV3QLA8nipbLu/M1O5Ws6P/GDuzZbeRLMv+Slk8F7IxD2aV+cCZBMc7
aXiBSRESZsDhgGP6+l6goiozstus+wVGxpWouCTo7uecvdf+bBi23PZNbh0j3+/wY45Au4zMDra2
23x1aNhtEOVlWwhGZbKyAxdt+1R6HmZmaIeZ1BPUyXA4zAQZYTakONcdWPUoatWqyczyUOTmi947
9iMwQHppM9WAl15tOyAcxIi/gcJ6o8jAHh47H+1EIwZBHxoV4Wc7m6evhZa95XnxpTd0+5DJJb26
a17ywf7m9KViZcRuhn0QplwsPqzRzOBa6NVLblaka8yp/nkipHjlC6/idh9Ri9WOTcqg3fjr/5RU
pFprC3U3hfFIZmPjO9Zx6eHQFTzEpbgUKb6TObnPWCTsCOc2UzPq5qSJgZrn6/8UViuSOMe4bBjW
ZWkMNaPzQ9F8lUH51afVOnc5s3NOpdPSf+UOwA83bMcS95vSZHPrMsR5eFM/8oU8ZnkfFpbmVWfL
doMno9jEJv1zR4j3RMBPWHpFQXudyhICYbWvUvHmBDX4TkRKRbEG+L5F9/ued2qhg+EBQ1oSZ5sc
8TV4hO6rlzAcBMnweFJX/9dfonzbf/wXz3+vBR3yOOn+7ek/3tAs1eV/LX/nf/7MX//GP/Y/6us3
OF7//of+8nd43T//3c237ttfnrBZcjZ7qB9yevnRqqJ7vn78o17+5P/vD//jx/NVAJz++Ptvv9eK
DZhXiwE//fbnj45//P03KCb/Ap5dXv/PHy6/wN9/e+2/Fd+/yT/+j7/y41vb/f03S/+bY8GKC3wi
9UzXcuHGDj+Wnxj632zbtrzA112qWMcBbwrHrUv+/pu//EhHQBVYlhNYHj9pkWbxE8/+G08tnDGG
/vzBf//e91/o0l8fBe/Dn8//o1LlvcZA0vKqC5r2n4RTXtzmH+X/zPLtwNCtf8951COH0xRJVIsY
Bymbo5+eFwb8MzO7uGTO6SfqlBoHAyJAhoIauvm1LIf6lpccAtygwR1MkvgeD317VXHxySzzg3Bq
40IY7+ckEfWhtCL90k8TvqhCuQ4ML50sIguOF57m1Grg3+lzdIr7xNohiSUAyh3eoE8PuI6C9O4M
WrAt5oGDlu8LbH+p1I6N9tUzy/pqVJMXatLa6YYTPFCmcwJG3GyUMUk0uVu9oag6dTVAcb87wBi5
xKoS+7TsjRNfVZRVWotWCx7g3VrOYUSP4rRNxgBNK6fCPLUw8MI0wBNXhXUJGEeagB97jGgn12v/
vAC12gBuTY5GFGShGelZiHytZdoIeyK18PNrXhcz+ukk5WUuQ69HfKlnVrQJTD9++Zeb7//yoVrL
3fmXT9W2wTY5tmlbjmUY7vPn/4K192Xp0DHrFmjcGNH9MeqjT8fcU77xTspOZ59qmHCfZ3dRCARV
A8pTrwnmqanX+hVtuOSdhtxwwbXarl6yutQfNaith5NDT5s6ZCT4hsOoseNXJIi0mqsxOfWW4a6n
JLra0PZe/KzVjqQj8nG1AatX3K9T3R/v+si8E1li1Imd1FFs1bl9op4acFNhHs9K5R/jzMegJtXg
7Trd+sjHiXFG1FL1CPr/WqWtrT7IzgZlybX0eszJWqQz7lM4LtpbppQNOm7amqWK7v1ILR2UE5BI
XJqr3kqrOx61d9+V9i0Yy32CCfk2Myk+VHRu2TFN+2vTFjdVZcuZBZtN3Fvmq0IXiJZrX/m12ur2
RCHROigUpKWfDUT1jJxip93RKqEtrJfjDqlal3iKib9VHYRlbOjBYRWxO+8BK08sVUr12sSc8ws7
w8NRG2t3qrs99z0uxtlPNq41RPQjVy1l1pWqR+zSwZEoeRd4wDDqJ4tz0boFHr8xhGXTFOCNTvSk
urcNLVDXRhPdGWiFV1YUMQIe6VtKarQ6VmflDxRLlvhsMZllkpR/sfyBSog57mbQ8QJmzpBcL3Qy
MFY0aON3jcT3OQTtsJ+X9x3Ps0e/LCg3uHO+aMIYjwEWRBr7rX/CbI5dT5plsBlbT4XCWTHib6+e
yjR2nsSkhfZW0Fq+4q/rzhONDEAgTQjw2tsVqEVpXvTX0V4gjpomNnLsLxQZXgh1slwmgMLsf86l
5u+VDoF0GCO6r0YBvStIo12+fDp65/+Y88K6Gp57METyMkaN+DIHUb8akEw+9Io0UoeWpSjM+jp0
ZOgW2txC2JqmW5LTTYzq/q2Q0YU8Ik4WZUBPREPwlZWbXDPjl7hRI0OUpf5R6fTZq4GTpln0wNHs
bZ4vauqM3nozcDHOd+qop2Sp8H/6iDHknochje6RZXxuAuvDzXktI4itd8+sY8ht68lt/NCm6LqM
RjnjZ4+2iDH02/PiKhratYEchBMhXF7lZF/TiJ4aRl3O4O2bSIpyB6hIHfLKR98kC2PfiyBFIUF1
BQyRPkgiscv7w5cWOm8qglAw630hhCvbu36aXhNXZ+JlRWdzGH64EYa1wZPMNDK7OjvVEPOtaNJT
PlI3VL7rfLKs5DXDp2nNyUNqmsECH+l7r7cttU6R3K+BrxQh6OMKMYZ6dwSUcFGetcQez8FyyRGk
r41Id4DiBfrZ7b045AuMWuDY2w6UPEtrXyRtaMhb5rqcI8RCbVFfPMFge4ycFsyux9F0Suqrvtyh
WqBOYxlvBttyb7Kxy5dAG14AniLdwkrOr2TgPcZUnNppsalFYeysqAA6ILyRcKi0oyUUOpp0Ljmi
84u3PGoOPQKxcBwqY9WPg/tqBtzoVprXF707Utz/hADPRlW3GvL5kbed93qmojOjjanm7A7i3Tz5
ZXeFvTSHdA3nMJIwDG1IfkljOKEPwZJdMo9hXuFnp9puds83ZISspUqLMhX29P8rTcBfziB/3TIc
17HsQOcsAgPLtP4tyAADvR9Ps4gAaw8MIyzv0icgbGMtZaTpyfJIa/adI3z2sNoge2Ru9Imtkonq
FLcbBvD6JcBceEmOLeyhe14gjqwiNrnUyn8yqPMPwjSjq+NwDu1nP8OCloyXCH+a51rBOqsrsZ4q
X7tIatOLK8A6WcrVt4PbISRtqYCV4+ALtLWdrzIkIJo/7mUq6ZMmxriPbHH2MLldCF7kruwTdJWW
73BAl5/9FjNlXjsPmLcFHuaYb4S00uSV71O+15ZYTd2WJ+b1/imvF0tH4R1RiJkQuBP9TBAd0v4y
UzsOCe4+a2B6WL9r4NQvE/LykJuf9jadX9uPu40VzxlMqzJdxxQyby4U+ZeUyrBwfleijVjvCDdh
23mXlmMch8z6EnRB+nnUa7QxWDaQ4QOY0xf8JJtKvsOQXryZ063Nk+yGdYnWx4SVKZnd7B5TwUbO
8NPrkuRitEwngCDqRy8gYEZVpjh1SzOYeze74Bj8oFLKwiayzJ3e0BjAwKAObeS+0/XqrjaW7KNT
8IqZG3/n/yHaznmWhlqsrhDqsxBszHiubQbcEmyNVqdm6Lr+3ZSV9Z4qDANaPdDGmvJkVyyHNoRP
5a4wDRQDKD83TqA+zEwcFezcc5SmBvOrhR5kQMJihFfsNM50dAmyU1ry9Z7turg4S9+mrXyMbF6a
73HQ6p31FvuDsU9shT+JAuiMvvaPPuqTa6H1jOYpaAab8Yldlj5om0wL03LST8wriYRmHg68p3on
KO/RoCnx8ib9HlnWcSTwwDVHiGFB7L8Y6MIWBDvddd3DD1hpx3iso32S5W+WloNXxByYTKDNM3o5
OaqqY4P9/sxfIyvdzTke+EboDbMRaqW/535rDnOnB6eJ8m1lEDSzw/OTgjrQjY1t8P3xy1nfN0FW
MqSZ84uzXBCIZ90c7GFK6nvM8NYbDVK7wYigZlgOqRLJqneGdltwdL9NNFJPrDXw64pX7LyoOAXp
NZGNBb2UHb78tk9XheZhW0OEfZ1Gy1vnjjveTey4dC9wTcdzJHfaZHxK6oKJ30ymrV1WELULZB7A
S51XfRYvoOAWyFBwDSxglLIGEA3+OmbQPrbrFAzQrUyDjrMuDG+EICSDSf8tyJB4yvHqGVlYenZ9
dbN03c/9J3cyh68qmBUAwtxe2Zy87g3IkRScmiezO3pU+QfNrpU8D17nXdxMCy4TxcBKuEN3dMFj
7xi0KfhVFCzwy4Bv1IW1h+HgXyc4rJBnEcdgoYEc72fX1KzY3lMkpKghkvWA5Rg5c2NuO6toNzEW
aHrCdMTK0kEi2pdQ1NsiZ8haI+FAh3jmvJefS1YQMr5CYPT+tnUz4DexAtw85+l5bmgVC3sE/T6Y
i3XOaCfkZwJ+m+GXIalPZTjCyN8MgAm566hhTERyGiOjM+qD9zFS5qlkwv4o+uYY4HLZ1GkNkBOd
3qPXx+Duaae5o/8iLOl9z13/k4ZvLXRyRDO9XKQm9Txf0G5s87FsH2aWXppFNNHGSnvrS064bsDK
1E0kMqsmXcPCbG9aKT+6IGDIOfgdTns57hrsgkyQclrzjd4yIWSi3At6TYjaZBCgDBknSSwD85Ao
sKu1ivKfqizg8QxIYoupxCCuEjDg0d4xRBvGQHVkF6/dBmIblhVYKSQqoJ/gxH0OuA8AdU+/Zx1O
qkp8dYnrOAUTsQO5n+HK0xDFyQF6su/S9XTn+eo3QcAbwfdqqD7MOjXOTDmYbtMxguQxMM7QUtat
gjyMFAHhaJHSrlh5CHHtoQoA74QDrTaNH7snBjL01LP2a2yKxzgp7cBvP1yyji6V8FO1bVqvC5+X
lqqAjeQeRVjzsYl7e2Nwqu1sMPM1NHDK8eCvUoRClygm71arI/07awiGBDu5dcH32lPL8Qf0DQkQ
TtEzjmqcEQzJcmN1O5HYzsngUzhNQ+Eit1reLFGUB9rmtF85X4VT6V6yCDFxqVQfNr1zG4XyznXQ
02g1grBtR+2IRq8PiolObmye5HLpIXrwTwHssqdKnN0YfTIznTMZU/YpmHX7VEp89jVRwD1VRU3X
ck5QMCDKxzFue2W0yhK+c/Q3gnOlZbQ2e4r/RvbmTZUQFlz5w0pQt2bjlE/gRbFINxMiLbIwrS0z
kWGtNUmw6XWFktUFvhH4xmVu7WGlJtfZsKVhuJjHc7pcFhWWsmJxrVD7YSTyzE2QDV/TgY1BUFhc
wJJ9BtEyB/p+SDTMoZ297im8KBQUPrG8ID5i4jva6sZdarqPqjQxcNR5L1qBrr8ou/ZeA+Pc5djr
1mjihMsSjs32DHK52pmBDfRIww1yTAqIwc/LhImUae+ASyIN+6HJgar4YLtjctRtnDv70Y2pXPOY
QETwO+m6zUtQWh1T1M5tOSfQYlyLzDfPz8tAB3dHZ/UOFmQ9KHdsaRQL1AzMOoB1TSYtmFRWrOt7
EJsBc5C0uAqvN/YV/tNTl3ofE32nQyydld4X/UXvjfLGFHof9eghGA/Q30+EtrEkZrRqctuLqT7c
DlupYC8D/TQeElHsNXwxR0sL9FWztNx7DNoYgchVMBiHMC5kQ6q9i+Zrn5h+1QeF/h9pSIP0VbTt
tB5yEBj1MF46bJAbw+gTclD++xQeTTSB63rGgl6jatEsxnmMaKVGBn3XVdfay9oDk3bzJcaJnSRN
9l7Ww01CzAkbOYjNs+KYHNbLnJ167ic/RAiGT8pPDn7/u56X6grmsE7dL03ypYimaMu0GoE8ns93
d7pC7r56NHwfsJ2aC56BL4Wm74plO0P1Wb7Czo8NaC9aqTApLTUYPFGOQdP0LTcZSlHd7KpsSrhl
c24DxIC1Yfsf9ETvrj9Zd33/PMoaDDwvZlWvk1Q6jHtnddbx46HQGlkuDSN90DHJSwxrg4XvUwx9
9VprRnNAJanWtU10DsDWo2d1beiDDT7YeLltiQFAz4ryok/d91w0eJtgajOAnO1togk9RNtnbxsZ
0EerHc1GDDk16y5LGEmb8pOfd9HuucBJ0aQgEOpNoDv+GZK7e3ASNisEUzj/oU/YgIFPHUqyVcZs
gagVpvGk9SjgWU25XmK8t27m2ecxRbSqxnr6tXA+X7yuoCdaCfucMDkJ+l3SroKBUzq6L0QBhWyQ
JeuOdU2I44hxVmskT9IawhvQcdrN0zi/dIFAUW2lf1gYXXed2WFRizsUsCYL/Bj76hA031vZUOup
uL6QhGNhKVpevnVLavDSNe66bpq0p3CrAhyzGDYwr6v1ig0lK/HMReCpQvKFCdRL+qOW8c2N5viC
Cnc4O9nB6TkWPi+2YMuK/fky1nXJSLmSO056zYY/gK5HDA6yPLfd2yJ96d1BC+0uazfpmCN9XpY0
03SHNVgPuQU2ikeKRWCXING9tgoSqWHrjDEImYAdnOzLzPjWQ49gVXVwjC0XLcJkELO8CkZstCY9
vMJubupXrU/rjaJ/uKHV+RW5FcPypI8vcmrrjatFxprZOUvLcnk+6oM+IynQw6RIvswORwReICNN
LhXKyq1q+YGDEfOG7ds7+pDyaPekFwuf6avfj+nN8zhCtHxZ6wwfdj6N18pNb/rnIiuaz7CL9DDu
g4EWB7Az3v6uj/UHdRNp35BpNkAcPk1WnbxGwkxvee9ggMGLKvSmx1A7i0srU3dlBTA0OJXd9FZW
EK6tsJXjSdrWcKmcVj4sBpjEhLtYmD39HviZsW+n8rtKqv6HSYV68l2oQE15MH085gBB3qpuNO6x
Ed210hYbzdTA3kR6cLEF50Uq2FNBehPi/c7fy8J8L2POW5gezVPVIOuNHQKqIioozJXp2ir4lpZ1
Q5Ort6CSj0jG2ZVWPc6ZtbMcNwzBuHHGg70TRQUGc5LDeYKBN+AoePSAUe7l0JxEMRoPpaUTtFog
4wQta7cR7T4wiQsDAzpc5Dmu8RDjaa15fXRVmCv13CWzwXPQ+ygSVldznidhkxBoiB/e3CjVsD0L
PUVSP0PaN9G17mO7/4leFaTG4LYb2ndwaybwidBl8Anhk9vl7EyryAu2qRbXoOkEBZkpJmylsIyz
zKW1x6WIsv4wesnPpoYQUjW0i8ohwqDL1u7WfGOSCWzO8+w2F+qawqE/zGala6eiUFvGzVFYmJi9
LfapKaXBOdQfREHUzPO5aHCW1z3CgYWItZ8HW56flyjK7x4GIz5IhejF0tU5L6r22My1fYFzZZFp
IQ/oVa/aQFQulq3qkszgF1aJOe8GzcMZm9bNPiMQftXUlrbzEopIX+81+EIgbAAFVblA8aetx7T7
PHZBuQe7WJ6XA//KUHpC/m6a3WtUTbucKcbK6zXUsAnOTjhXyJMNBG03fQBEGaHrU60pt7A6JtyS
k//SSu8oxYycFBvGKULWq4T30o0YgWma9XR+CL3X6iSF8P5t+bShNfofga6+unynNl4MjtRvQU6t
ShN/jYgoJxglQmX6Yfau+Q5Q1LqY891v2tEhhgi4X0z17upA9orGJ9WpavydqKWxZuPmCJoBKE8z
wDzPTwrL7ufl8HfASFkjtWDmYwqzuEQ9bW4zoHUB+WmEATSjb9emN9TIiKgooF4dIJNeF81HNZCY
lQKq5JSXHIty+uKNCvR5d4qdFBZ/oWx0ZU0e1uJTVDTlpcGzE7XaxR6DYJ8A6BSmYaGv45IpnLKm
bb5pWONCDTUWYYkEi1AiVycKokuaaP1Vp4MMAeBllFRIFFPNOfXr5lyZMg91hHldnbnhnLvYky1i
ywCNOCEmUXxqbCuWsNNrVF1zbLf3KGeOWmpLXuHytGuh/BPTTDHWn6O4Hs5FZ9hrYt0iWCawADqV
v2MNix/jzpkx63Ry+ENLx+VcN3aEigGnrI28eetSf3gxJWR0li+vsDXErhNpMpGia5tEOOd1EjLS
5aJxEGiCOTkZKFEwrCfHZ7U09gG/zIiwv04FhEvidbdmnfXnVAaPIPOHcJjjIfS1+thqRnIzyeFA
pdyfqtEt2Eq5xHFenpvF8C6HBAvE8ksNg+buogZcQxB8g9GU7/H6TGcnEiW/gmh2qPGsh2kPcj3P
kGeKsjxh25N3iLmA7UimeHfi4ebFxWtHg/dumXm7i8wZ4k2SBYfebH63kQHdkPp4xznT35Gdx3dH
Quqp3Q4so6bjQ7FYlmi7qEtd8Uk61aguQO9Jk3PCJNG2bSPbWw5wZZPKRRGjbHNH083f9UlnfWhq
WLVOfGpyd/zDKtJvuVu6L9PinSMsjmqQpECra/i+6EfOLOOLkwqafAb3MjvWDSRa9uJx9F9ZI9I8
fTnfZUaVHUlD+wZK23zX+ypaG7nNrT3hI3Ip0TzQkZcW4ghRQO5CKmmCgz61yDHFDRVbgJ6tCDam
Y//wmrE6Q93aOdWiLYbU+ZnZ5WtOJFruGmLvO8ESowHAz6qt9phhx5B1H4VzTdRZ43OjtU5m3Jvl
UnjTqSjVp7rz0iM3cf062wa0lkn2pA9kFgCV5o7xzwmfl0pRWrkpYM3EnuU5FbZFxTcuiUQugGuX
MVWbWcT3BQxWfl2GfV9G5a/N7rntVVj44U8ASxUqrITMz2PVMwNUmK4i7bvW1tZuAFO2NstR3zA3
Ss+jjWAhj0acS65b3sa+qG5Dk8VnOwAhaFTvbObeNwThsTjDaSIGMAF4XCvts+3NnPmtYN75LvW1
qJ0PIx+vzPXyx+TKKAyC4mevO/3ZJseiaIuNxS0OuyIoQrq6Zr2CfrJIZL3X2vfVebCEOjs2+Vy2
ScUKNqmFoyjJjEj5GFWuDiy55KgYUfwZN0RymlPCN8iNZLoyuxI/XUb4rA8Ax0ETuOnppoC+EDNu
Auvg201weV4KMpHS1EtCWPby0kdx90I4mlgDSxs2GH6rPfLk4Voq3qGkzDmcLSbvRgu4J3wfE4/P
WBwjCt8aHwcjOp2kU9a+8uz40i7HNzIzfmZ1TSCHU5F5t7yhSTGUqJwtFTKwOTUZh00MlZzuvcJA
EMwwf93SL0JnY6Nc8bl9cFjrhOdVlNaAUETYskaGuKa3xXLflaLvJJmzrEwmNEdGj8JeS7/75Ezw
6oKYpcVbLoC2oPwZ4xbTla9LqBueztK4LCXPRzC+hzPmrxG3mRGt9KX50g8yOBGaQRPRSYZtr5G1
NyHuIvW1Yfy1PAUT8i32qxr+C6Wv7oLKJSuGNk3UMF2UXRacY4OyxC66Px8lKY6BxoVpnG0IE6iX
c3phB/GFt+5rZzlRWMlFuQ7Pe2Hb78G1agfmu7Ki/UsbNaONdDYzOG9+2gYX9Jg/dHCTWFMRIELR
usUaeR1WPWKpZasYR1e/AeYpDl2k0hMO8wK0cRfKyXpJFuGoJsewowfMQYyyQU70plJcQmvDEa8G
whzMTcFbVjguFRUnDzZwd5tXRfziMhlshUOLLw8h6nav0oZYOdgKYADz4lcgYyNmik0x41Ae4Hoh
v7sBfOw2Zj6if+CrtX2OdCtXM8kZANFhxjV9+TrwjkVCLOIym5qrwN4WPi1XerLpBXEhZz4dz2Sh
h89HiWvxyKh/toh+ke5FTggEwgnTZeQk++xmJHW5T8VoncbMxSqWzNNpfKn9TrNAZGf5Zo7p9Zja
xNSXzIJmT6g8XmdD2ncSfnDrB7RUDK/OaWhztEA3ph2UzZkwGCCjUGoGD87I06EJIjI8l/ESjucf
RdI5++czj55rm2QEj4muO6YFWXSILue7W83nwGsyYlEIjH1eAg/1tZ0mn9mt20u1XLq2WbkBLjIN
jyJouMl563KS5zIbXSu7c3YR0iH8xR1fSbVl1eh5p4A3fTHnA6aB5nOdB8xoyuIjdtyceAtO/oku
z5HNs+d/4kD+ho7CQVpqRtE2qvXoXKK5PVfB4gBoYQGnwERsW5BBE9sv4E3gibQinsLnxVGkMZE1
FuxYKFpggVl6dzUlDuIQZ6PA2JU35+ejLpE3kczgG8CansEFJ+AAeVTMSbGfXPP7qLnyiNHmjVn0
SFQ7iw996HaVJNjLarMILpocCIzP0Jcvzwx6EYsvOwWLzHLfwWLGeiLZPeolK1Iymw4hjENw75aH
NgLCVbOs99PSPiueJ/nl4oogCktDXbBNfRAkmOxwJPTJdsCvmkrjHdV3HBqyDF7NsZd7nbphUyJb
X6uUGERP4X8uGihlq8gp3aM5MblwOz+slgsslZE+QPad0N9leJXaoUWcb0hk0Zo+G+kJizJv5SGd
Whed6rF4xHQul4O7VmC5igSDjeeY9HmJplk/59P3Z9bXc914XkQwqGOu5GsSKM561fQYx7b4MOil
TH1zmrKO6Aw8CaSoBcGVu3zVEcK0f74Fge+KLfEGyHtdpJl4nw21nRLk3JoRd+D+XTTQ5tDeUOd5
55x8XWOXohHd+lA+f3UPny1EVkyv7c2QDV7QWxhhnaU+h4RozCBRChE+L5z2WMNFQchRn/+s2xgW
xP9c2n5UoAn7l0ZnClaX+fDyvGCNeVP+AvDyBgOTx7afwOosuWWrjjHyOhgC8R1A7yElYo9IWEEq
K9/JN8+BuUcf8MWH0eBDKbYTFyKc8iCtQCnE1Vl13smSuXfyAs3alaP4rPMvXn17zH5d5Ai+0tC+
6jL5amuR/NZJxqBePL5XTjEsKkRm/ya86tH0XfQTc7/txGQ/Go+Cx0167dGzncUuYo5ZOfoXp0Qr
4bUxt71mbfXMxdgbV1imkIQ4J0rTAkoumeNCCec4LZqE5wVlWH3WGJG1lnNkhdSZWiOa6Aq5HGgI
8OHXLbepjlykVZF4myK7Pdmp/Ug7b8fQ2wCHJmCkLY+el4HML1ujOImCUzqy0sRGm12lyWwwgBy8
azVm3vOUAJ3BnKv7erTLfKa4wuswY2E7wkXspY/CsNP9WEsL7cn0Z/OXwB5kxyXo7qAiTGvCd/XP
zaVBYXcohjlM358Hpbio3HuT13cnlgLPojMeniMiu/xREVqx17Dv7ONpSBgydcjDM1+G2FGO9EIi
otgAN6GYXQ++BDVdZcEtl1oGutKMGbXE5s4rIaI/B0ykRMJJyBjl6n2j3QxOFulS/5UpBjg/qRiK
VTI6NJpsdzMeDlR98o9UfccIGJ2CgoF/RT9uXaKZCq2ab3Dd5J9S4hi2EMbT+3M0LESExeSbFUfV
awm1O6EV6/mFDiF26e6ayv/DaWb/mkOsQrSbTg8TmetG6cFDteAoMgf8PZjLn9loXXrX80M5xpw/
sHzhEeNYvvk15XOzVwNZ+omeMYVABL2r1oGuTqlqTqMk97qDpepPJGAQrk0FseB4PY+ebbp0r58q
p5yclLXf4Rl9nteeFyugh89piQ44tCo/AZLIIhrRrV2CbEs9T/HY47x0kwQE4gSPvze7733ml3e7
X8bWgZaekD6vHK1ZoomM5li2bfGQZfTdbTtaHIu/o4ZIkA3Uk6JZmk5Msr9lfUOXq3JvquNvm0sf
IlexS/Lxp3/eObzxGJxrtHUktGTlZ7oOnEjHMIGCR6DH1H9SZUCDntDCa8E8b49y5sWjkbYi06hk
I3TJGfjjOTm0I0iC9Hx4s+O2DKvSYbSR1O1xHJmkd+bUHyV2srXdte3Fa+gaF9gd9ykNni2V9vCm
i3rdzC5BY4K3YjRG57Wd6u+TTvgFkMpkn+TQI5/7v4kv4WAwdEFgXn+RwwjkSROMlhOvPVtF2WKg
g7U/JuMVfV/+MGz1+5gS/EVvKX8EqqE9VRFPlSux5uX9l9HqqvdAIFYyEfbkk46MGoXbLTAXbKCe
FuGInq3tgm3OgVSs0Ql2K7vUfxoEWW1EU8FKsmwzPlZB/2NQ5ieSoeJQLY18pwDpXbpMwGlInXQ6
8KfnI6Q7wBliDaCJeYwWEdPzEnMOCjOQukDri0erC58wSBRTtDq285wPoc2xfiMxGwCi6oawVl4f
9h71m91nsGlwZF9mP26AoXHxVLVL/Ko6ApsfQyMyhxDt7EfQDy4ASdb6bbTstM+LK7Eg2QQt5VsU
wNG+9qW86z0JpKkNJSI27ZfOjqZTmVTQOp6avQb57ymi2XjOAIz05BoDB1LJa6vIkNNJ7Nx3UhcP
QVLn1ijq9tDkICnBvi/ipLRIN4NLBRGR54qNk2yWhqbzuywS0n9Z+lbEy6x6RAzYMzlCP+9aUaBW
DyZy7Kqc+2JGB28RE5BvaloMJMjlRweG67EYqGo6fCO/1KCc49sNMF1IIzQRWcvn0F2qBxmZwTlo
+I7QgdlPXWkxAS4clKgIFReRhmvoTCdqCdwBVaO3p1BjfdGQfoGSw7acHuLOaj+qj57VoUqN6dEa
I1MtkRNcvcjD5qjN99lEvh+hYvY6xd23xaM03ZE8Gbu4QSlnyvpgCZIXYyDFp9izxq3sGSUlnuGv
MRK0uM/NiUiaDO1dnWvDWjS6de5MIONTJKjo8lyeTEGhtPWjej515WD/utGymclxC4x9lZksseZy
SCI1wmTwk7wojxwi7O/qFS2keFHzneA39zQtQp4MUxISAN+/WCzTNwtRFLRVzESj+JLVvnZujPmk
IileK7OcoToSolxUqnuJDJCqS15KJ+3k4ua2vpeT4HyJVOU6cRdujOz3QNn/m6/z6pEbWZPoLyJA
k3Sv5b1pp5FeCFl67/nr92T27NVisdiXRJXmztxWNYvM/CLihP8QwnT2A1uEo76w+abbmJ/SwMfS
9eAzMtIOL41NMq5rnIOulR33sbh7GQmIYbEh6R4ERKn0onuthhYXkWVm23ZpDKxNjHvNRr8XcAh2
+Ix66aokgqHE87xGqbAD7bUPbe+elRG3OZOnp5Ig3S7O1jybqDGQ93S/fxvn0fgnEIwvTO6OXged
PND8L2h13YPmYponcNq+jllAc/e0zoYmJLdd5uvG0fXHkotxS1jnaEa6+R424UG4uvEc66F/QY/c
23Gz7jt9fKPjZu+YtMT3Q+cxzQqcR9Pn4Dgm9mFVIZbtIg8pKbKB4DD8+TfhCF7fbPltwxX5tKOh
u/oAT9YEgGgA7MyaS7gvfttm94vxyErJI20MrqPFfAHbmtzriDdlzv99RUtlAuw8RYzIrF90SBc8
iQLjrpbU4b+cF0MPnin6tcylAebFcl4qGjP4TeerbqHRxDFFx+dQee+xw05Nb4xT09XmAYN5+8Wo
gXvgQn3vSm5C7mLfNEvmeMsWm1vvvmQdk+kafm5K0gVaNB9ZjL903fXtN6AZ+QFxqHrXDf9lDLLl
x+hrj1L3fk35zJ1H/qCN1fMfMcoLoAKM0QvXbMgv5oXB6MEiuHzHCWpuOWLUW4cCkuuQNnfol+29
1/GE1qG5rkgSQnAmEa+MaliXCmSHucFcYb4PhRkR1BX9zbW7wzTjBkyklTcw+ldsomJjTTjaS2YM
nGCLjP30gYxuuQXaN3/T0HjcSMT4onn+V02OX0fDu+5jqXImzD5z3n2xKrs4Gn40bGpZQjxpdC1w
Hta21WT6my4j/lxnNuCqcXSfpk7jzpDUO93DrVd7xZUs5vjSoaGdPG2iN7HfLXxtHtQAhc9ygHxU
05taed1p6hK8qSCG8alM9bMyq18Dw+lGONGrpZBeAaRFw7RyuAcdmxYsaceaSeyxd/KvBs7etZ1r
wQ6LlPfEQJ6fs077XpEHPAW5RMiNRfGm5fkfs7VG7lMiOhXseEAukpaIB0ecnLH1P5gRfGQiDe6k
arWtnbIk7fDFDdCNZ6MoX+ntwOvpYt2NdYf4xxxFbxO43afmBZsZ3uS98I0DxLnJAM3UiH01egQC
Cd+Bi4TH68cx6jdUZOxQ6kzAVYmhvYcFvI6M8Z+oIOmA4bqXqAQ0oXqpDnPfvepWp0Fw5F5pO3gz
PC06wliur7phskOJ7OwbnSBgWtNE29kAcFYCs/QLnbBPRiXVK8U9u7/Ss88uelVkScMMCze5+hqW
pi2j2FjsMNGN69yzv8xY14aVCUjtUswpU0Iz/lXEcw4lzsGylGbw+/L0GPdju/n8b1TaPZls9xhJ
o1sU9V/kl+dgz0S0c3P+U3R6cKdFJrgjS2Xroc+snfqzCoEQ44Z5NSvPuVeU6SS4C5ATMv/NRXti
U1vm7whAy3p0MvdrUn949XPuHzyUlu+R1RcbPa6qSzWlL8asffN7n0zcSF0jXuQNUOzslFGfcg4T
7e55RXowk3G+6HIZojY/zLH1yv8ZqJk59fpNmnP2I3Kd7xmtcUeXNzQndd19z7N3PU2u/SClthpl
hEYttszR1PYs9qJpYKQVGgI1C0qnds2i9MPnMV9Oc7VP5Ccz5ZUmrUcEMjM84r5cdH86+fieThZz
9l1o6gSi2XPeyogajzykDs1CEtiyC6wOIxQ+cCKG/QD38BXhSD+RAbIfaklmcS0yvT84zcXohqEj
08nAtMviL72VwwqiFvNMSaa572MzOvvuXGwSiSagjqZjeyzDPX0+7duUlng11EkKN4fV1buHLGsc
AlNTfYy87iKkk7RDgq9lsYYrt5K1EsVAmBzoB95nmW+eMVqa4HVYtFHvOLQzTUtgrzd606Od6/NF
LTw1w/WUYZdRx1YEk39PsdbEfDz0Ok7ircdAd2DTcp1os7gyztOXEB9VIJ60clp7NadaBpRgxsCv
s9+ZR7L7+aWf4yMQbOceUSdvgcpu2VFfpRV8NXrWz8zvprNa0sT69xXc5+lc1C5zUSooXViz0Jgo
++lxTBEB3fVV7j86vmiPzrCwsC3eq5/yZelQjwacHE93SOZ9szBjxjyy0erQvvAPk7tSmxh2CfZX
+lfhAD9oS+00UJ59SaXHQy3qrV7+bMe5PVfEjkiXls1wscT81CeO54zNfznNPAK4dMez0UcTbMDq
UGfhwrXAAWqGYZCv1PvKeMVi0J4qjwql1RQOCbputopKwBUrzCbxxZmKXAoePEKIZ4dgmqk4C336
ebLOPQ9yweXknhOLIyhtEg3A/lo7WeZy95PUvAc4Pu8hw+ONA2uISath7jO/5nQilTGK2K2b5Rw6
y5tvcd6aGDTuTjXPtyheTXUhPpak8xGVze5g28MHQUP74Jiu/dRov2h9blOOpLQR1M5dnbKLtvye
NUayFm5YfSl8lN+u8sSlEGRU4jHE2kxbwl60iMNKh1A6D/DlJ+dPa+/0NZJDNE58iOl4avHc0Hm4
BD3KpewGlzXGUs7X5aKm/3FQgHqdYsJ5RYJj5L+XZggw0c1Uy4hJ51AjpYbRxgQZmOyUeWO+4gnR
zrMyxjlF+Q8g8mBfKBdCZ4bVVlQh1LxiOtXEc4BZ6rKli6XEFHjqobnjlEZV7IptFo6IMEK/qGUS
vX7ppBXUnBjmWM217rziJgzg5xSXeVgzeZtVQsB7xxjqW52gYSu0yXxxufpD7R29hDnxf8ai6hWR
EewRnUi2/+ur2+PapMqL01EqNQzlOlJLMqd/wioUmK2z9MVHITuYFl+wBbyqkXn99zHDKcBQ+RX/
1UeoMSimSmZVpY3zorXacKgG+futOzq1Il1C9nxrozaAf/eDgHkOnNqNo3oUZRZxxyCulm3TiB9B
ZMc3ZSwwNeeHp4vrMPrpqS/cZdP4hbkZZUTC61G11L504BS2sqAHHsGSVJvYyKlfyu1oP+kJLYcj
TU5p4MJpL7oMVGEnduFY4GCj4W0dT7a+ETS6HhmJPJkpAb3t4ThhQgjXQT+7N8cGxqZ5JPH2OLv6
Xxmz44pQxYuWAMjKvYbwFx/go516/zIHf0qhY0PU3OjdDO2J7wgTfp7A6oETV4SR8HuEm8i13he9
N3+oFykNKFkRFGyyEj40tFZy0UMo1qZmlpzywgDYBPWxq2y6MHJ2aPmJhE/am12lQJLULVjyWuqE
27qYQ7I7bnOYnPmEWpxuu9kmu+pxn86gzn46QryQ1PUMMAVYVe69dLm7ZQxbHuDFxhsKcuFpqqO7
ZejdSg36ocgWJ7qV4XrbYBMSaRtQC1lIcBjTvLNQU4zCGY55MPJLAgWzIbcqfTk+h9+MJ5RW8R1K
8dARo+JMKf9vsqnWUYsS7WoU2vhmRc2OHgOV+lLRKtERlKwYBXfkjteerSFGtrnlnp9JsqRAovj2
qO9M0aBdS4TcCsBHeLblol7BtgrPYVZnO3pcIA2OTbjWczeG8evr5LeS6mokLmk8imNOZflTGRgn
bs6JwSc2+PO3lEHBesZXvvIF9XFx5Ph4QFimkE5oUaU+DSNFuys9UJp4T7zbaATemzel79djTbfy
i1pIrOM1dlPO5Q10wBLNmZn2Up+sRRwa6eRWS1gS4Uhd/1YFnDTWlC4V51HXh9v8nyUzsvMY9lAG
op/4K3KOjfw896CFcOPBo+MW1Nh3UebayYeZdkiZpF5SxkhHwjkH4vXZOsGJgdeIKZVazKgK1r2B
OznLOkYqOiVVgDUmuCqGf63L9Bfza+cAgjl4ksPTgIuKw7OuK9yZ5GGuY29b1zQU+THHg3ZU8+j4
Ehh+cDUBO2MqSDG9x7m9mmJBun9pPQa1NcG3QJh7a6SjHBs98281vJCCBZXC8yHU62JnExRB24oK
/9RaKzgYZHylMyc2uP31dcunr/vG1iUA/Dl+IGjAKYa/t5CGdbXozCgnqA6d/kolb0U7WyNucwUb
pQQn6I2ee+HP9WvTMR/TincgXOMxgGKImBBdEql0qUWCETH6kGEhhjBgIbb11Vhq42EslmzLvk7e
BuyfVmg/KkEbjN9m9VsFqqcG2PviuhQUjtgXsO9aHmKeY2wbpnKaM7uncgzqVaKmfpoA0U+tz6HS
re9jrdlPD+P5NSVdrN6l/GRn3Qj/FEbjbPqMclrT7qz3Os156/rQQS3iMugPudTzlbmyo2gAwP1u
xpbJhzhPP6YK4Nihqhp5FvRekXuMo9tzrwjLCK5FyQQ6hi4u4CRPiENvhR6cikS4d/WupnudrExD
eM5xt+p3CSsfPNkyMO025r1VkFKY4rIFOZiE8Yk8MRYquXcdl3Y+cgs9RNjH90FT/ljSdqbtjbzr
zqtwDVtjBMBudmgaa/APUcgEKGo2vZ3aYag9B5VsSIX4zcPEns4ez5lD5lIZB33LvyyN5u40QWfc
AhuXDnWfsfoIPzz3YndLrgf9hEkGHTIieHIKINhKp9BkjNbaKC2PeNcQ//JCApzye5AP8cHOYPdq
QlbWAvouODPEK/lq7iP8+Ab1SsAeX1xaOb5auC/4qCnHIZX5UAtjWZ8oEoQhLz40nhzua/5LrXmC
oKhoKNNk6FH/0egCgqSNu6zTvuVmp73gKIlWbRPkr5Zv/lO4WKimgWCAgOO0JiM/bimPQhmsNLpn
6AkFk+7B8mN8Fl0XzE3bqPy9JL1zLjuaLcZyCFciHZrvEl01ZOmHHWXikM7L9FJwnOWQJB+T0gpk
QpTZjRW73Ixr1ubc/+QsbR8MLb53NkUDUUKJjV1Z8z+0CGxK6w/5CQdCY2PunGwwDokFCKc1liex
5p8ihH3HSWY5a72ePnSZwstzh5pizMsP9Weul54nNh2Hki47qFa2lZ2mFu+/FuqbPp3LTVY1wWsG
Ve1Sxu5vfenQQxkTUtMUoCplAxM1TuRmUztXE73l2lHRhOvbnHZu3VYXzt7VZVlmXJP+MO2okOXH
9sKQE37TXnPvNa279tFLt3BsMcuqZovddVhsbej/67/hudoUkN5LHq1brl+Yx/V8pch1fkT01a2s
gcsSy2tK+7vp4aZetIOZGmh//xHdvcgTm86AKA6Fk9x7PF/UrdZwgvRCPO+C6bzfxG3XbNWfp/2a
WI0OW9uSQdScBsWZ/QHbY4BjMY1fDo6tM7bsjFg7HE71+zNy8oe2jZomRckiNXgy9PNv/LzXT0NE
1koVoQBewPQVYI3DICMtGfmXiAqpg52bLJSxbRlur5TARM26tGhzP9HB2KxBdONlk0dDdUjM9fEF
DdvYaaP/QH4s985Q+hXARBrrPxEGlOZQqCalgVgKCnCioFBouYzWB+k+4gomI9Z2+4nx4gF4B05X
DkK7JS6yQ+7w4K1l/F639HwjZqoH1dsedtZ+7BtqupNuJlsXzyRDMyRcGBlFwti1Q22Deufzc5g1
ylJUZxLs3RDr8wbvwvHHuQCac03m33JRWYeyQ+WBV/YMc/6HzIEZtsEKHDErBBbh3u7N0Gqq3uLF
2LldkmyggdTuOtbSbF9U3UfeM3nxNTw/zULCYBh1mw0rt6eCyuCSDwQuspaY4kiy5pjTxMa33H8P
2zhndG+VsLuc7D3FMo/4U+JaZcoFoylINgNYqrOI+/nsRjCrLAteCWgs6xRJl0xGV/epabOvfhro
O3XGo/4Nk1VJ2e7o7Ud8DtNkFK/xUBWveMapFKBFfdN1pvk6p9aw8RKduom+/k2TnXgZ9ESnKoPp
6Ezg5WXW0bhM61tsmPER/OeptLp4H/r9L8JRcCINHi11Reqp1rv6ksz+b8PgkrCli0QtufPM4Kmc
PN3EvUwsyNiMrkazs9yjZT2sajMv7raaoMOPCfdJVuymZtY/msR/4GzJjiUX1NMV/u8GH/NOl4QW
OH6kdIOIhJOG2pTzTFRzddfgTI9PTpvj9maqRwpGAQxZwM+TitbqfiELvta0SzNQVmkRLthBiM0+
8jbAqALlJ+ee9win4Thl7Ufvodpao4fhVC4iE8OpJjVXmeyqA8MkCIWj9hH7DEMdk+KoUE9ORRu8
a4IUMZxD5aBjcc1jB1P6PAbzO57lYe8nFf7GQOvPbLeLdZGQ6lBZnUGaCfMg+QnW/LXk9HEeCvdi
s71em1Z1q+TeEmMTN+5Ko0lyjH7mM2TjpKubs0FqmrSb+AfBG1/jMG2sgrzZSIPpGRqbi5EBFqWx
YH8sIwfjOZGnowlP49qQ0enq3nFBTA1r04SVBVIDO38OlAeAR1+cwZlb26mb/wTlHNhbEec0mxbs
4rAIUaxSC2PvCBeOr/SB0VWBJ0201IE7WH0anVRDJZeCrvFVzhAawkdr4Y+ToQdixBnCFAeaLrLF
CRw1Uq+hDxiOfXtH7Mc+Meq2T5yzrG1epUBZ1aHJTWxsf95v7LzmKcPQcFKvDA7Ix1lRbybnZWit
ZofYqQOuSocNmq/OtAXH/eI7T0Ljvw1KQnjmQKMrnWBZR9SqvlS4AuzWelD3ZALiQ8ZWFh+1oI3W
azuhTopR2zrJ5uXSxhUIvlFoECpheWyIAZrXbpcvbnex7B8qRs2ONb0OZPNOpiYenHTwseL043pu
w1vgJJx3rD47cNI7JKKjm2Gc7SNT5IZdxm6oKItqK+edDhUIFnVcOzin9Pxc465s7HXb2j9MI6z2
Y5jTf6K787ue9+ja0odJoKw6f74Kdp1VWxddCrizXHw/IWKGJXQN+aNytlY27avQ4OfgJ2WbjINn
5SPM7GL8GbhGSm4n2gB6eskORofkBBbFeDLcS7eOY/9BZa0h/SHe+WJM77VnH70qfNTa2FORx8Nc
j0jgiUbnG5rDY7Njbn+91+7dhsn55yjdqprpyIA0B3M07d0M0qwPirhc5ZWdXLS+/Md13fHFl0ub
2Kd4gesSOufadOP7MNLrGc3okDnHq8vfJXJ60rDNgEXLzcX575LhmFrVIXYcyKr5VS0Dof1LFNfT
HS7WWzhqIcnAxHoKj0tCI4fXTtjSGjmLHBiGn/BAPaYIg7hv6toLzkGmIAFaHSmUayfPqyru28pB
j9ZmvzRM7Uf8R8VL48BmHlwH3iYprLPF1hzFXczHHo+4+uEryM+IySzJMi87PTd+R4tPOAmhllqe
iMptGYkDKOpdaswMDC1I5L90Q4oxv80Lrnqiaj6hqu1Ytw1Stds++866pJDvV5Pj+IfPrbc+sRfp
YMnxzFrOigoSRchRcxadkL14estHOEjB6FyaDl+WuKOqI7ecTYlWynGUtySOu9Ni9C43jtY+lGa8
3BUVwBDDCwEcbUzaa2KJD2dejNPfpWs945QnUkp0iyvVMTmeB2N8B1cWbmku+yBdP+Pg0f/Biktz
hu1llxgswK0x2gFttPqNFOTReSsatDwv2A2If19nDovU2oC2LqAkc/kxn01xkqR4et+Nb4GMMKvF
6WfvSKR7PUXxUmC/xKKALX+lZ4Lp2zDUH3VdXCKcd7ssLlHZ6bjfOpjaX0fOqGxSkvkfZpArc4E7
lHU44e3WTyE+J9Q+jRWtr4a9j2KXFmpoOwxSMwwz8hXaIdi7JnC5nRraPpVh2kyrtJORTx72w7DP
oR6iyyjXoFH6aGnpXER0Bmzy2GtxCrIP6KPoxcJhuKtCAku64T1syx/ZcJYEELm8WzZPy7zxUX8J
49jRzZOLemWUb20bEibw/Sv3Tw4Ns909Sn6OA5tF2DoFvIreHDCtMWNV74rUNK9oSKSaIu3kqJyy
XEjj42JiY7+u0+DXSCLsTcbC3iAeUSZMJWoUWSdL6yiBgQlJEYb9kcXNo4bUvMoLSNhOHBL9gn4Z
60Z1N/dq6BzGdDSWxaOWJxQmUdRMZlQLWzVTrWIk+liiaSqrpatgPSnjCYEs06AFrWJU5SdJyHjD
yAdym4PBMx2S6sA56ObJ9LFaprR+TQeoNmapj1twyJLDOuKR45cwk7xbgLYCR/ritzhpvXjRrv8K
ZU7URNypBEzJgrF0G1EX5Fv5RPTTfy81Ub7oIq9udQzZW5OIU11nlhUG4WFouQ6bEI+/3Rb1qZMQ
mcAUjETACR/ypPjuJEH+XTTHeazSPXUktDJJYosZuv6hkTW3DMxTzFf8pg+NmG/ZrNmHvrduQFrd
Vc8wY0fGglu2k9fZYTJLqghAz/krlMofw0xamr0DljI52Ul6E1wUOhlfeBxfIWYw7AZY2GfN7Y6Z
wV5Xamc17YG72ekeXl39/DzSosQMx8UwH8oQPYi4AE/U5zSHTfRYMaiCj20vpEbD4u7JpdR169rm
v5YO/2lR5nj1KqLvIJfyZ+Ma5RkUgZQUctp1cWOQ3+EcOuOX8Kfb1LQh2xJyxZgXeA7B4aJCziXJ
7rUT04c5/VJMoTkrruSaLZjYVPli4fqIz+BXufNwl9FSbzqOaf3v9NsODXGe/V+GPAdYcvFk8Hny
a8kAoTG000bI2yN3gst/uxvGr5WGDfmvyUH5Gz4Hpa2D77or5xb2uhnUVw3qCynU5Q3qF9+BzhZn
TT5/1IJY1THykNRwL+4YEzOavwADzC+xtrzn/dDvrQqOBUTexrybnT1Ig1L72i9mfOY2DVvbNLSz
PVVvgI3+tXOqaANdnMsFsCBWLgH39m2JmU4mw3coBdOqLPgFZ2AUbrl0ZXYLm9khcbDr5gtbqy4y
fvRd8e3P4iyXXAKV1JLkJMlc/xwGPCX/Lk1L55LD2SjFuqasIdHIQcqLyGZQ5dhdGlGAe/B845XB
AK4brujcgWg0OXhkiIsYE1z1oXjppQqnFq7T7NI2yY1tivOwpUCqRU76mMTOyuCHO4HwdxmsyFsx
N4HBsNrlKZfVRyUOT0L7sNgnwhQz7j279duAkd1TLmdqARhah+Wvz/wAAXPjGHJ6FxIJ1mgiPTta
sZSwCrIPJ2T3EclQaqlp4uIkDnZW19kxnWa3i7d6Q0MK06O4HL+MRaJ/nnP5/fR7LrpHbPYge+dy
Iug+vdcgWHZiHLJzIpkk+FRisktFg3IaxOVqyDzKXByP4g/MZSo3MzJROAKigvxIelBIEE/YxCMB
VLb9hMQYE2dN+Mpp+jh7Al+dNRE0H4b5SvnWrzBNipPhQLWo2Hk5YYEHIbKqE2DAQQxkjUFJ+VF+
KzW6lWfc6OyNjDF8pPvONaDBZcyesaBhnJyIqw5+C6sR+luPgvpq21MH7TC8irjeEpRLrqmWj3d+
gPG+ENDedRr5D/VnEz6YTzsfgyBZM4FuoBblRcdBU4NEJ2fJ1d+s1JktZaJ942jQ3prlmjHfPWkW
vUpUNg5fjdbuYfGgltZk3ymOJLo8GPfUgD0UEY+8USRV7fU8rq/94txL4advPPWZacqSqjRhm7/4
VX7rrSZYsxMJd1oCtWEV93lHG9LcrZvarF+HfPklKF1eMU3CaifFSW+KbyQX9WfP6Wxb5Ea2XVxS
76Y9lqvUn7SLUTHCU7ZGq0rY2Hrj1qssfmfxkJ5pYtyZMZ5M23XRF/Bvsy/JIf+M/pfRnJZtz7F0
9ff4B7aI6E5CQG3wCc5VPODXGV4yTh1Ah3yZCIOQsqvL2qGgsxtuJNatDfcob73EE8RFdRaqB0Jr
4J7DbSoBhyLPdk1Eus1iLrjuzZwycpnXU0tW+c3F0YOfsKesfd3Fyc2mef0W1BQCLyFgSxtIkU/w
/6mWLLGPydBP502eAhPjVjVcXS+kgwnfdIPqeOYs6Z1LtmbbxCR7mUxY/+qxxf8nX6nFkxQq2umX
jSHN9JZcfK6TQ5qmLsa0ItsTL+eZa2NCP37+4WDR+yG1S7UNisNsOg9yXCVV9dmIyIhBYvp8heAT
belvkFR0fgD5L6l/Uy2LT0u7l7jZ8uEVSNnqr6G3Pd1odnBRiDgSWOHKw3lALwFPrszLKPweA4Kh
6ZTwS7HOHfXlN7WIatCPOAheYr9oIPeHAvltDC9q0SeG3wMM5EIqdfhFwrMjtSohl4Ya6VNqHkKp
F/thq5/AM8/5ysU6smF+RP5tCBfqE6ljibF4bSxUVn6QYcY1gVfTqbwELEPDjY07H+kjwEwEaBjE
HZOaOsB5iqhSYAFNRnK/1VoX7mL8ZnXQK82+Xfh45UucPIYUlOHX42+jaZVzORZsE2IZwnPZeK+x
o5sbkFl4GP7zD9Urt3Py3ec2NprMA/9Wh0WHIOdEaOPst+k97Zpuz8SDMdc4iezMRNNdiTHIN5aM
sdlyodsENlfNSFpUuCW6arpyQS7HAW7JLbVIuuRNBA4nrMG8WhFsh5ogrMP87B3ZwV07WIpe4dSb
m6VB+19cnxoVGfpjUKGdKXpRRoDIEt+xIzU7k2gzf38Wo4+J9w1hunOK6Gcy0gJOCBk7dALmjgAB
5VhKsXagJF+6KMdMtUzpl3GIOSXLDHHBhthOgAN0Kluc0Lb8+VCf4ugxy7C4WjICNZdIJsZreGf7
co6fyx57H5ExreqXc5lkC7Sq8OlqVbxXaUZXkqXUK5Vw1EYnPRBaOiAUOScPhPHnIogsE5kK8ALw
V7Us/d8FbwIw3cV4kyHDz+ebesipxx1FZmui9Q49MjE0laRpTyXfVvUulkgFqsPgtbIBTOVkRTl5
ioVQioOzyK7q8aDc2brtyG+X5vyZAG4cBs20d4bJTHpmf/4ABTAwJe9misfuGMVq+uXg0gkjobra
7pnR2PCyThA9Vv/LEFHPFpcIwtbmr05al0BD/cj5NgA9PPr2/CVSU4mGueOOtLHYm/CQt7UDHnp0
LethxYl4QAKmBHYomWi60KNRAI8d1gRm7sayq/iVC5l2oqG9/FwGGXnCC1CduWC5g7KX3cA3ni9q
aZplOUxdc+O+lTDT6ngElu45LymsspnObNTbse61rc7Je+UJcpDWMTV4SJR93uD2rrPypOEEk+BP
Os6SqjvjDuWbAmjpZCYgtUKAS9jLWeHa/mA/r1n0iolxTBlqshgy9FQakZxWtuFLG7cSkjZeQy+e
4GDN1W6ZMTjWPs0GCVLw2yAah31SlJ8Gm4E/JnprNctvJ31pxNki+W3lXt1vvIVty98Zv3qlNxjK
ZIla8DXPHKQwK53OPNymM3Ue49mxC+NIOJr4hZ7x3G/vCbADbBY5MX/CiM+WgMgehMqEklZLdhR4
oQaOIGkZ4md8Xgf1LnSt5xRWFrJtIq691JgjQPZnCIUbFUMrxfxvKi0pijt32w6PtPUtDF8oUQTM
7DMPpFkkwrkHt2zTpJ65H9qB9LF3wnvvvNQJ80Aq4n7yyK43dZV8S0s++E1Zo4FZHjdXNnL9S11i
yphfYQYMkPat6bUcEn1dMDI66D2zU83A3kaUv4au73YoLUsLvSrIrznzUyV0KMljkUMTPyEoQerF
jIMS3CS+mdn9KHoEEAHXP+jWWFjH1ZgbY7kHVyiOwJ+OpZzpL/JoLw8xJ6I7+trvuYPmAehxSbam
jzq4BW44k+CI653y8HQimi9esw1dTlyLWbfUhZvdre3gQcEe1HZFPxsXfDDRYf7Sd1O3dTn03n25
GEzqCG3bdEO4wYPnZfKlaOrpUNL1MVRxtIt8e7mPQUs/e4/4Bjk4ujOhYalAkVVmrkPWbO+lNH43
8LB5uIGIcHlE3XyE3c2St++VrRn8t3s7WC3ZtC6hgGZORYgegvG2qsRyiUVnnw3zy5iiBRvyMlAu
A+U3mNr+TxTH9VHTHQPH7gIYsIPnDBPSuaYjxhzX2FHSVaGEdG/t7BYvfhQD+ox0shltd2oTCg9j
9oIA+zw6oF3N/tRWlMAylBSkFVSckOjkawgW6F9andpW5Zz6OQ2TxosUsF0unWVRPOoxS18ceCAV
4lVQCDbovKuN1j0Wmk8Uxgg4aHHANu62hqKpJ+/l0IiveOndFaWHkCC7pTt0A16TOMsGdEbL+dXH
9LOIt8WQOXR80A/XgMSWlth9ZhmX5nLTCNlgeo5qgtPJbP7E+6nvqzos4dMt+t1vRAkJUXZayUkT
tr/4c+aU2WG1il3b24VTs08iytuXxY9xxDjcnAR5VrDPEhGnzFyuTp9D3i5vuvzLK3xfJT2dBUCh
0zwf28WDFyRSaG2laRB6V9w5cKX1uU+rXep298+NGwCLZAcXhem0G2JRQpPDGivRpGoRPT3qIqTc
NQvq+mBjY94hPTzBb0xHUgjA+MKsOmIn/Bahm98Z5NZbdm76wZBlSE26sE+EcGKsJ5T3tdL5wrLG
aVN7e6PT/sQx7vUh8JunPUfuZsj1aWND1Q0do/8SsB1RJLtMTuDUq1yO4Wo6X04Vmiin1eGgIBVm
5GsrCp6AJMndEV+OXR2P2VkdXNQRBunTPjZm+sxGl0lkpBlscj2qlSONAXGqc+Rk2lSsgAcY66pD
RpnjDmPQNIgRy6OLK95gIN2Gzxy2wsN12PgzZ3XZUUb2KVoW+8Qg15XWNKBjS0CmGdaKlds0omXl
2QOBsua87L3OkUieWjtugBh4ryHjA7KPrru2ZX5agZHUErtfKUhE2UuHL3CAvQOUa+pUuGNSJZwf
y1IO8lPxtfZIFSjhPuSETx0DpXShkwC+baJtry3xNgZM91E5zlc7a5dt4lJeRi36+EkTQ7nyLlJN
shqsYjTQYGZjenyY2K87YtDuahFV66/8pk52pDfdzWgJLnEBzQ/uItb60YSKgeZ2Va/KtIb5N9pr
XTN4mizuciT6BP2t14uRYXpLJhoe3763odG2yFx6l1d3XfcpUCsJeSIsfz43m6ogIBsuy84RnrnV
XSJYPpO1x8c4Bnh0yrE6TQo8WVnNVyl53JbRMG50IFLXPK5s6GRrVw4gyWG33Fcxryo8k1q8qR8P
nJ+ildZHvyo9dHafz/vIyU//f+OC4/0f9GzbFMQ/bNPgyCD45/+jcCGx8PuOMzXkc8GBOC7C7E5K
/y0Plrkn1oy1TyHJlVhKqwb+E/wlHFq8E9tpe+ub9a8cFs7J17OOp130YmIGuU0GzMxROFzDDo55
n1v4tW3N29x7Nm6wojr1PQG8DKS6PxprlUScG+KIqCOIRi5EaIyY5VktGhD2jVs20X9xdl47kiNb
lv2Vi3rnHQqjGvTtB9faQ6WIeiFSUmvNr59lltkVVdnd1Y0BEgYn3cMzwp3C7Jy9116r8IulzQ1Y
y1xQjdtYBMNVhXTQHWqZw5FwoVgELdMWmlGzRt4w6AKr1D+2sp24gA06ubAnyXJF9Z817oMujp2j
6Seozjgtp1ij/c8l0hzrTyarXipqjnOp8d+e+KrIMSvFhi892xb6kB/VCWEYz3//rdj/iWmOtsu1
WN0LwxYu389fv5XFG4RmAoneWhVi9cwdtij+O3rtDEU92rswoCMKkOHnPgMyKKfOGJzUS/w26u/y
p7IMUF2ehvG6azX7JetaeKYDgZ+D3Oy4zBySgRAp9azljt4lzLNwpUuLl5g1/Qrb/im26L9ulLI4
DBKUNuiVoKPLnSrIRO1EMv/HTqxpK4K8QOQFDScca21E2VX7qPryb/vUxbWTV1i1z2qGBuc5rXv1
4rfXqX3qxWpfpDvV6u8/b5MT8pfzwPZt37AMqpO+oXumKc+TP50Hwox75odWuNcA9u5TG6SRGrya
SXVkazJxmkMumSYEMwCzIg9PsIVVR9mz9OBD3I7jk9wRWSF8Bc8k6yMwG/BXMYK7uE03qIWWBwPJ
EExhIJa9jkjbzeqrM2MoLvLoyyLPgAaVwnH0pp+VGeap35aFScMbP2ykTrFqHAqELcvKqQGw5NhL
fixE9oVa9Pxk6jFJlbgNL3zfZA67w5MfBh2QSqE9RbhDoEmqNXOoAfyvzfKk5giFbGxacQ68JdIh
FzUpgmpYUibt+4loVyVXsT6WuWAZ1vbAP3vbpCktGWkwLvyNPlNQGoNuuuXliRIMsJqZBhdCGY9M
h/lDHEbZveldiKHgNrfMEhaqoWUNcotGZwpcW7H+9LDAfo5XaqXLs5UpbXGMHZO0PqZiwG3crTfG
RIPE5nIy5BDigoeOZnOFID6kOHhj2e8bHx6Eky/OKXFgpYSp02+wpVYw3bbDorvYb3HfGZoj7oZn
pLeBycwUtcOdokOMZjszD/ynw33Bbnj0dOP7gkNzj+dNQ7Icz3eTe6vyP5BjxvSZMso+r6lPUU4c
9xWGLBqtcQUOD61ZZXNy+Dmc21qCxNyCkGJ4VunKkkTifsmg5fW6fwR/vEeKF567jhQyWdS0pNo8
TgmhBuGyn+pg2i3F0FwNv9mahjHfarfO90X0udBqQkRKu72DH0mIf4+jextdSdlZW0nbf4Ni+MUq
yJWLoZceLTvu76CJaPmi92yFAYnWMuqHgKh6FrYfZpnc6Mm6IRAtSpCVUfvrITU/lWXZQXWhU17V
kG2rlJiKvqH1aIkS+0LV2U9huag+cQBVUbtGfF9owuvyDprsbkOFPjpWq116FF2XxB8zFvhMd6MJ
IXuSj0R+jBF47xFR+Ny1VGER2NMHCViijHqx7EejAU6WUoNvSZx8MO2eOMdufO4jqUgI3Pf0/3e1
W4QXCjELgHdOAJ8FhIpo0Hwxb5gjGRtdMsmbNuj3fVV+XXJqiN5/YHrS7z9u3SANwUlHM8ERxdQg
ZItpSdEO8RxCR+iBT4d5ak+N5FWpQckmcKG/+otwds6UJZfa8jmjTYeMUCxw1t3gu3kYuawTbPS+
qYPvtEsfnMZZ6DdUVCNIdl9HU/zi+LhttcIz13YXWnuPP33FdT+HkJ29plLfkiMI2i+GX3+htDOu
FUypcwjwiPFYbhEllmSQQING3pys6L+Jm8PCfUeGlIZWj1Zxa9UXdedUg+sM07GknwEKKzi9DTV4
kags54OqfGVuOuwNRMGm1B0QUYJlLKHgrDmvkmTXs2zvMrO+A1yYNmHczHuDguk6QHK/RpEf7QZZ
5A16OMtuJA2udkvQjJnHcOgFTpdTNH4d09J8EsNLOSA4BixmXo3IeBaE9qzQLNUcPXQWQUFmG38k
/QSxxM0tg+FpMKDXIMW7chdjKPGnjbnVEdSQCAIwtO9dQ77P21BHxrtSJ2naGQyMcX8MyL6JQNW8
AjsTeYbbxfNeEx1j98EXmk/2KsAP/FVEtKTNaB10uqwLTU5E6JOXoVyG3/o+idp+Z6ImO6lhsbkZ
jAnrgKnCZxxLjU3suRErTJ2mbovZuOGywhoWtpncHBbCrwR2yw2u/KLEZjThQC1nBHWxd59r64BX
or6UbemvWtbYh94JvCdQYquZGD54F8mZqxL1Zqn5oOlsnSXXr4Bme2zhf7AIsYZTLx/VHsIh/OsH
HbEEl2CY2PjVb1ESfciF3+8HCTQS0n/a04VkPWa+jr3/XuSglqqI8ixKxPySUHbcg+nQX/q4erSS
eWvP2mfIwfU2mF9CP+z3IRFWNNDjs23P1tHk+t1IhZYmEe4EC48c52ffIGYgiSpBNWIJNgZuNXBB
EynF7ZSVK5IiYuqhS7xrZMCM4RrkP6AlcbDnZeCWq2a+uFwjYIS21zdIWKYLNClGsSfVugrGlyYW
uFRabuuDrjVHrzGNCxkhCAlT/DzFaHzMjODLTCcLaTx5Q1phJcjTqQRpmXf10pxI526EttCI7lyW
8Ph0LuDbQiPXuYObuSwjwHkuvASByVTYwr13TdI9OH1PJ9w5ZHEEaxsG8S6mW/MAERltPIqrDSjD
kbZc5mEbjO3HXuAhdYRxFjVo+s7A5hsWr4jC5nRNrMh71SluxEigvGwc2339oYrQwSxp0Vw6PqwN
xcafLRizi7kI0zisyrsYe+M1LI3f6wIaPgX5S5dTYPPTZY/bdwOxPzqqleNUdXCwQ05YPfQfgkWm
QDrkTkUNbpLOyLHhjFxEiJtaq+uNGoa0ex9YfhVsyvJF+ek013F3ZWl8QYnlHp283WP5ne91kVuX
OBPMT40UNtyItcCLcejPwQTxbyT7oga+tsY4O21cyu1rGmLOiTlVvLE1J9uPrTmD5LCzs4Dg7pPp
dx9jAa6dztkulLSj0ZAlYR2jQdeCGUtMK/lBL6xkhFSYZEdbChUXevrrUd6iFV+ZetdEG9T7EBdI
t5V/KnPNfoWBSjDH6rz9wuVkPYR1A025zI4BzRs7bPOHecZ8pptAysYl+1x3+PEUe8qnUlxPKPCs
ObIfvNH92na0oGpz/t3XrVuCMRlszXAij4MTYUgf4GoHh2IgZ9nMlh0lmupQUgFfJ5CzH0uy2E9p
V9xzIlyPi2mG50kOEetOU1+Ki/Ia67X35PiOsTcIRDzid9u8cTPbof4CERp7rot9oEnRbE8yba8n
PIO5f7ByNZNzVCYClhALduXo/e44Kdnosq5SmwXddoNgzlPgd8aVGlZzW1DNb8oMvbwSM+eA6A7U
8yW4fS98QCBVT55xkqBR7gvmlVYyaphA4WaoJaGXQbxKk3KlehqWHn9tqILuwo6ueV/jFmzshJQ/
234cSJrc2ECmCQFHKKVp2PK8pQwvnj7vc3D8HzTLRUMdl+m7Niq+wqgkFIiQj6ZwA8wybbHFf0bN
X4pjKgfHJHKpDzn10ZXXhyfNnsejSYsfAwGOd6bt7saZLP1xDgxtQxl5H7eRpHSRZ7XyMCbkbpc/
ahmQoDycUBKV6UFxqhAhwEY0iUMvzBhp+ajfhP6K8YBGgFnaKORuCUgFKd5t0bJgdZggvS60V7TB
AsdOs3RdBQY9PMrgh5Q6xs6G+0nIXjxQlqL/0dpEC8F4kFAEeslZFX7RkO2sG2bmzJDoQKYOBHFR
61hkiP3IEs9+HxvBU5QHx1a2XMmrXxo6rdbVL8L04IfFRzS11i4hEHJfWcszRBC490lkryfaN1lN
XbqV8J7CsXazz2JFYfr00tMlpmeBfJCnkF04bgS4ZPzy9q6SdXuadkDcC+2TBd8GseN80J3UvuRO
82DntnnQZT1xRFt9cjHdCdMYptWkfbQ4Y3d+Y39WiYZ6h5IwhnmpyTyRVGYIoGgNWXUQd68bA7no
UfO4UF26dEmeoPcjyWwix3Y/zPretyfvmpQWCFjqDlv02iq1roVjMpopKDTCjTYZ8TL9UHwHf5bC
hn2M3CH+2Nb9iYZZvNVSMRz6VpvWRb7AGpkcnVtaEQN4Nzel2xssmdET2m2/DSrD2Od9fuYK5l5F
WX+jwcCSBcHBOm9wfuSD+J4UlrjUQ8oy3Rye8SlTiGKJsyXM2XrnoceaWR1eRO7r28Tqv8STFq6J
Y865W8HJNEuqhvjEdm2pl1dCoMlp08CtxKF/KCW7qNRDhO4TcFIfGBMCuHid06o6F/OYbKysLy4W
3HjEkAAS1IABb9NHhuAkoMGZpYQHSdYRbB5sPkPfEisuFtA35d1yEBkFNmGE9NT2Hf2KJ1jwu8Fq
+l2NaGWreW297Sv+I38x5nUOp4fedD5cKsm/TSyU2noQHolPikFZvMOxC6qLijH/GSxyAq73RjIs
h0Yv9BNF0eVEXlY2fLKQEh5GBxRZXU7JM1Ku4Ru9O0IpyCU6YN8gr0ja8m1/ejcgc33OR3T8+Nby
wv4YiRd8gQ8gODZK30DMH5YdK0F3QRduKKpPNgoI1MjxctUohW7E4IEaD4blbLo9Ou/QeolBrVzJ
HpqB5aTDocudniZwkG0pYCIywaCQO8OzPVOLKoGoAXnuPzcgXdZeA6yBWOnsOalxRulzMazXdNWS
ay+HtCUsL0naFjU8ed3cvLRD5g9giKba/pwsgt+LIv1laM1+r8rK7gBy29HAgQppnehkYkeUWPEu
8BaUnHq5bNNF2LdBIvHdySFWg6yrHeuHTVM57aW1ueLKw0T1pUhaS84oA+6W+1oPZsTxBD/UlkYi
DBgYJkLchJ0cQjxne0u3P9PSpj4/Yb1dhrRdh3OcuquZAEIUJCYNgzRMuUtRvE9pdW88tPRQO3Oa
LoldnAj8Jg06r+tn4cZfTLLvDvkwWBe7H96lGulB/I4dP+T7dKGdz2Ppm49xWOyaDDWvDnL2McB5
QGbtg237yW60aNbqNmESXKHLF2sJvU1cmU+axFYlHQlobSeumFCMcxclrsxt2/cRFI9ctm6Yu7/n
A/Z3rWzM0lhISLteJpKxpSVWDRFKuimru03PD1yoczQXwqYEDj+y4msuj+ZBc5gIa17eXgYEhdIN
qgaiR+ZdHYVIiaSiUA2hRbxWaK05hLWho4O0mOND2GEwVnMP7lYhrT9UXkudw1FmqCj9c/ckm8Lz
T1DeEWjHZXWtPQQcgxv7W8pK5ObEqRkcc5kQINcZeOGZFjui+TQ5nSQeagYRugAQTrpcmqhHmf/A
H1g9aEWO0RkrQail47pgYkDDFvNdzoR+hS/F2vUmPXqC4ihHejEatyJ71KHkH1jcwR5oyHQDO/C1
lkVWNdPQJH+3XpazEFF96nP9bEMZuGe9D5jfN18WF1OWbAerxrAhSP1KKgsOg1SNDzEec83yXnQP
MWmNlGYzOGT+uGmiHwFkozTFm7w40lDtpq+pW/0elVN6Ka0m/iC8+PQNAXZ3q7yaxUID7toTTLQs
Ld4teQB1wW4/qHtKoUEXZmblPQkag4vXnqFZpid4CtUTkiYXEyaBjsV5aNLu6rnvsZfYx6hZmpzT
cXogYZqchgyXEze44GSYQ7EeDUxeb8hTs0w79H3OQyRsFof2Mv4QM6QJmjJNZoOpSSc0Sdpqajkv
koB4DZrZQSKmI1THu1qgdWX1mi4RsMhm6veEJl07Jha51GHpcvXpkf47g51UMDm7hyU5t3gFUmMY
mLCG7xSLuUkRAw5wn4nnIuVlbFkhUJYqtg1JvTujT72HsiTB0SHHc4NEIdugbKJU5mPsj7khBDJq
0jacHqAzS4w99Ml2u8h6IvQynz+vnY6+947oS/oxGeV9NRkAz4iapKmuPQIf3ANeCZm50TemH6LK
RcaPca0t7HhbIQUmFZDDP7YcKf0AczdYorkGGuW0rhr5sLvpwQPZuI34xfi2fo/H6XNtdDOLQuzx
uGk+dS0JOxzCCal6/GzrmPpt8jD4hV6qbaOuxVsHCbnSpo9OnB+raHKP8XeKNsHZhtcJHRNOJhSt
L4lPiI7nUdjqR50/CFgJEovl6vrDl9rqj5FUvRSGs8LaX52S1Mp2ofgO9aC5TGVRaNs616LHTk8/
NyMX0ZE70mpxjfBmY+ypgUelnhOfxZJwbbMG0P/zvbDoA+P1MQD2FDPnWgN6Q7ejx7aQHjwawbs0
S49OoJEbAjK2rsjs7fKh3HQOH1tNLmNTLM2elf+wWbTk1M82AZTx9JlfxdyxNt36YiIDZYzaq96U
HoHN+Z4E0RJcV4fJWe/IpYg7sYqOjjxfhe63e3IsmGKpYizVwVMK7AvpUUv24zmpqVLE6Qx3WgeY
kbR3Dxwas6M+u0zMeS56Q1kiDvKYpTA/O0aQA0dBV5HV9nAuSsGS7qBsHILl8JHJ87KubQh2WCuG
rfdDi0ib6gpb+Z3dhvPVMsePgR9RpakXc+vJdNuy7581s8sO5tLHxzoMzmoRRCrzV78ctaPR6PqG
ngep5QR3Z3OqvUZIwEDK80kJlJE6b7dECMrilnpZ2+HOKrxqQZraenuSuR5qshr3dYpeFDbZu9ak
NoKb8/vsae0Hu+w/UFGlGGLby26RpcXAWu4lopGjmTIXsCS8F6PVcvJLA79yRO+elqi/j9EO3NRQ
8A0u0D1IjcjXUVJb96nVTXA5IKkynY7yaMzfYNwkJy2rrRvr8jXOoPIKxsbYlhOnWo54YBVW40Dp
mymFXuu7WZJrRw1PjE9XeN1EUlvuwGG0pTwpNcOrp+nTAUB3eckiYW3HWaBPlSioBhXA3tP996nV
jVdtKQ6xycyKABjC6Jshh69gpE95LlgohhGRNToe5wwHzY5Kq8NK+sltgZVp1kwGxNTYzwcS/p7C
ALMkHz9xTDkV7hl8Mp4X4i8d3O5hnKAV4lFhnie3H28qd5hO9xHvv4FYbtD3LBToPZh80emQv2D5
o5OPTTJJCmftRpV0JKOAqI3qSLTxC5S3cNvsKKdFSPekaq+4BX6O/qzIq4fMKa8eeTRSUkT8qOnC
d9INaxOkJiu8MhkfQy9/52GI3xULX+wkpZ1N139SyjN0UPtApzEjQ3eAppMkpMErpuTRnUyUk2s/
gYoghf1bz/Rf9CES+xhKBSYRRPvIbnEkBZjnSnDnBIkj3DwpiHCnSqTEY+31mRWIjZ5nBrOKBK1c
u74QYh1qLmpRB8AEamTuWCPqGTWgiGkOKciTt3KMeqQ7DRFMARr3xiU2caSJdciahaTD5Cnzdfvj
zJGTsLzcDONPPRpAbWKucxp5SErFKfE8Gg+E/eiEZZx8YR97XBbrsWQa63cwudRQJ8SRVgPiY6Vr
MP2MvJnQpWeqJ8zRGy3FB9SMu2w6qUqGvRjTAaN6t8IfPYHzGVjkOgUuA7o0iiuKGJoIiDbZzwUt
KC6s1ynO2ztVSXsvhPGAExA+sOfdKmvyb64Xa3yjr7oH3timhIQcX4irrZmftRSjSpHnAbgpTTwT
L7YuADxvkF3gNagloFIubFO5xB2m4MUa9Nlei8yrdrM+hjefmIFdUUCY7sNnxMZMrGztMbWR1uTh
8l6SBPdWmPKHSKFgkrzDcgCtwtfSS8v8f+fPQXHxghEYgxge0wRM5ZBzaiy+zDhJmf1nefl7Jf0t
IDWDk3o0DWddyRNkiwT618S1HdsQ7Mljy4zkTnhqBiZzqc8k2AzPFOX5lAvadEiBRnJeSayeghit
eY+3r81gAVidOV5Gzr1TlbhbGwHsIHx937tm0JB7Gbh05vSPzRzl5+6PYcHjyTmcVbiwUrxRPyyj
VoEEQps1n4Kd9Z6UKeuB8FXnqUmyVYu2cbHK5ua1QX1TjzrDXvUl7mgf/mKNCEtEK8QQ9i5wRAW5
Y0rdbeNTABdgrVjJB+2eqJmAk4oGyh+WxgX7OBGu+YMPBvhgEmA2mQI6C/T0/lhaZE96hoOQaKY2
F0djup/i8WXE/ndSQzuS+JGK6X0BqGQXSneBGiKHum2dZehT5D5fgu8TpqZRklDXlhcOdfUwpPrX
t/ObV1BTRlNho38SYbITAcR9XOosBJjgrZU0WomkZ/hMrGgx5eIXt1F8DB7qH/GsQRXkE9Z7Soh9
nm5SluPE2wRJfFA+zVoW7pGkkfNrpeUGZu9PQ27XZd6eKeqNCafgf4/q/Bpl3acmG1tMR7UNYrfw
b7OPHq63x1OnWzYHNFYi1CrRmgNhXCvMZChKY+eMcELUZs8R2LTLcCoqjwBWteoZ1rjs7VNqXMSQ
5qe4CiyBPoZeaxej7DDltO9tMKYUJtGcgY+hRzXJz3xQ7kgDt+Fom+5eE+7c86VTeRc+s0g7O4x+
Fz0JLCE08RaP5V33SZCxsJ9aEj8BDrob2isQ+KQxnhJVfmv6V77qrUH08z0puvqJ5vn3ok3FvuE+
cqJhsC3DDhvSxF+bkWCzSfysAO/SeYSlsMjZ4NSYT34LKq+vR4j+sUYTQYX0NEaMszzDt5VG02ai
ornl7jWcjKjN9spGEuFoZ7KdHidmRFQZ6BiXsU7Ew+CfJtU4yxKNU9BoiXDy4kspB6evtg4kx6Mt
hbuhRDf1BjG3TO/x61Br1hOBrsuCSBRJC2UQossriT+s0La00P6vVKnXetKP5x8OsdwyqICn3Fdl
jAeLfP7vtj9OOorhvvB8LIWiIRFuWh7cMbbOsanfWy/2NuBLiZHTgSg3UqO1wMTYIJb11oqVpBAh
5GzTScnQJEVmbnsE7rjVGQCldpzMccgPso2jVqS9vDywuOW+HfE21PvGkxqS3BlPzjI+1WCe/tQE
Y+Lor7GEoeKR8wtNKv4Si8qcUUYfx7zpyLYw7TUqkAUrryZug59PuwC597ayAZnBOqSbwpG3CyvM
SK3EZSO1oIksh8x0h43AFsJpX+1dOSdcCgjzjkWtblVZ43tMt8EOgubJMbLwwZMDnDrgG+GiH4qF
El6G/3VDio53T1KnXdPbxp05We69h+ZruZQLwKdH27hD+aDszh6IWbqeyv4cuuM+deYnxyzEJckX
e8dvFK3cCfNmrplPISuys5+ODO7k0hP+oKI+lBPVBkhN0mftb22ErAfWDqvIDZML4VPWPous5xm+
/LCa5Rc8yiGYENfAYsi3JDNQMaZjplw5hqyyNKM50i4C945I4JQuiXYMMjDHkok70Hi4t3Xg01F3
i11hcS7S/SieEPtFhyIfi3UQOR8Gs3mEZt+QUXAx6ZedlbOcBHf4GT2pll4ZfIw1z9gtNUJIN8SV
jlUx8AB8gsqzZS9VDYbgdy1Kj/bKgn7UlHZJBVCJLSQkP24pjUmGSFXj+uMK6nXbOawJDx5ivG7j
Ehj7wBgfFG/tLUZaePPXTHZXKJj1AN/Aatshp4EaEMxw/ZpGnLk9d4otrQWcMxlR6KmL5hxPBUnI
mmVhXLD880g382yRMkUPe6tSl9/EjqGXUGILlngdKOE9cyxnE5TUcSNOEG7gzgLmQGQfgQjRkbGR
DLEGkjrLDnp2gKwqDZrfA+4Nu0r6zwAJjRRlysPUWkS+cdWgOubheCQoROszZ2uayCjduuquIbYb
0jlIyHUGQTSFx6UGMg1VQNcjmpGq8jsSI91dXkHdWIseIX4Hr6ggWTGLvmTIWEBvxM5tLGPzh5wt
qtG0pS2m5Xq0woMhjQ6ato+t+Clzl+E+CpuC1Gi+M1lSXgaHA6MMzPDOYfuuC+qPTSiMJ8c2C4g5
ugN6GK98hzZi7YWxtbeX4us8c7QOJO2ixK7REs+19HI14d7QuDYo43TW66Tw6ZylaiISR+F0CSMP
4/Rois3i91i7aU1vlwo30gKuDImuW2EQHyZISHpBeUiUzXII3HhXCcT9anDkNcpuivdGj8IhbyP5
R+a8bInbLV04/9ICsDkGcXRUW3xJj4kAN6ao+LEpSXJUSroFy0OXcdJnWl89GFof3D0in1ApIqmm
XF4RvbhmAjVR1sWSYibUBWTxFhxqfiBJ81GRZjpzJlNbL7cu6Ipb3SOUDasEuDiU8WYAcA9NMQLG
QudikfMJgWri7NbWOaT+f1AIHEtWdCdjOv+9yk3Y/0njZpmOsCxIETo8TcP5q8YNCRi/blNn+woz
4Egv4OASQbTuyVro56p9yIT+tQibF+bZAznPIX/HAihpE3kZidV1fUb9NJ/akuD3fqCiXA8AzzI9
5cTGTRGlYj1O1NtZwQQ7Vph8pIJlWRBhV+FQd4zpaI3Mu1xO0ZWDhhkzOihyBEkbzYPBTO0Gf3o4
ZKc0OZTSLpL6On3XyCHZm3zd0+SyBpA+GzAW7dan5wOqkcvy//Ax+b98TA7EAyrYtg/AzDP8X8WX
SaeDqrZZmukkEK1ggW4GKdNTQ24PPx+pTaaZM7l8Jy6rZBHKboUanNLsuCQNj0kn69VtVN3tQYgD
hR2u7nqM14meADeISnb7igwet6g4HBGd0LcnnyFBVFPnUM5bMD9hgXAs18YGshQ3axqZ/XXWEan5
JHJs1QqxlQaQS2JoyWvHnGnQTm2bnOlV2S9wnnHfUubm8PUp4DFB6VTpW3OD9d9/cqb+q4rS0S1D
t+WHZzpczX9VEwvWl6ad5MNeoEdFYjjfHDlULBZvi8MlA1uBvlNPlK776rdMFx3NbU9q6Iy0+/FI
bYo/nsi8hfoGNeqNgdX7R644qlIsFaSzqF3ij7zxt031CLGZvZnKvF2rTTUs8k3a5KDTGj/Z5KU4
6zic4rMaMkH/BMgrt1TpiZ8koPlteNtn3FsT+6h6ykgyjAEG0hNLb584K7Q7JAt3Y0jqi9qMYVC6
iKGzU26BaFT71OB3uXecjOp36DsrJ6FenrUaRz1dOuPSt6hhqFvhfCCtoN5qfhzSVrgELVAEu8E8
ZOF8VBHDapfKGVZD00ACd1Pjwy/7I2jdP+KITYOQQ0ie6Dn+2Kd+VP3EkjTMI6kgbxWSOEI5fhJ+
hgivR1s/SQm22qeefdvEjoVtW23/ePjL82pTDfkC6Vg9+vE+9VgeMz1bsw5Mrh4ZoLK60SwbHT/A
mgYjjTI5zCYFqI16GJpSHZTROx/kz7y9xpR88rdNXJnHwaasGjYyrUbyEXpaXBfAXvR0Ax1AqNx0
udy1TH0z1IcBVtqsXKYLtZjpYiCDX8OzI2VF7nt74m0zkU9EtjnAjDSzU6J50c3MmptZFtx0m+he
IAri3p4xuTU61qW2GGSXQK9/ZJOGcrqnxcuB+Mz4uEg294/MUvlIbbJ4KAAXeqTuOV+5yNcPMwUz
dIysHgsfagDi4Ra16ZyAP5HD3GUsRYIu2gGqPIOUF4cQAMZZNblsn0m7JBSKaBMcnFuNmnAbhIm1
ycg/fMhlTgMpkRBmpIxb7aMWNtz//nrh/HpDcgyfTHbbtQ2XKbztmn+9IRnwmww7Z/FmZM1DDrjp
u3ZfAAs+M8ENf2gEsDYHrPg56aViQA2wOQFH5tjNyT4ygw2hcj+fqYYaQxQZicmOXjg1rdQpDixo
USbMuvEwtpXxAJJ/uevms9ow8edfxzLaGrK4rYZWdrBCWar+bzdHnMOr2OIEr9OXyXOyb5GFKBBn
vhTg0WWNOt+5EdD1c6gilL4dLEC1C+b5z/0WsjaqvvR08sq5O5LYp6xllIdMzB8U3ULWFPY5g8qS
lzaaj0Wui/0642GQERrw99+H9V98H0IgUPJcYXlMEX75PmbRJXRnbHsfM9m85Z5nPoYjxsEUjkqG
5uZR7YqAA50Lu/nwtispA+MQTygnU/lDre4CnmDmz92dNuUgFQqqaxlwxB2npT2ZRZ5OZFXzRJ2L
qd8kcK9XrWC6+KenuEO3O6IYpr2dj8m2BtdE7x445SqSWXB+42///hMQ0lhR4pEmQebrv36Tgij+
uaZpWL5j+Z7xyyfgp9y4dI/8jgJYZ5N91Qc4UmqoRZbKyMT557ba6aYRYRFos1Yeq4sdPYAIUZye
vUPk6O7RpcOPU5txqR3BoRMLxnxaD2i2y2TCMoxpZeZq9NQOZxoxa4c7uSJEVN2QXKie+NNr1M4/
PR/kfgD8rvC2nVXE+xrF2l7k3fia5SnGl8h6lwnTPrsP/8NHJT+KXz4qeGWGMNDv6aZQzqI/OSYC
e04Nf3DsPXfI5MjKL3sGJUFCtJ59DaPGKEFo88H0NhbWpGiQSBS0J+GrMOcHAMAtztWY8LpwXvHT
fGIeyKSuoEXrZxbGX6ciRnkKN9NEOALnhn3z5GDNic2kIrmZE+vNdkLI39mlFEHJZ43HKPaWP71S
voNPorbNlP1eZMm7KEqcY5SPGQHK7FKDgWxh9fefjifn0n/+dFzT0Kk3mK6vkypLvOpfL21Vh055
CAN04F2RbN9uzOpmO7O9jjQK7nxv4UJeOfdz9ZooinK6DcOrntjIzl0Mv+H8O+FxqF2SZXghlBay
bJy0F7VpIwzbiKjK92qzMhoPGAYqXrVpVPNyk2+ESXF4Ubu68JN6M/wi//WbZcn45zcDIffzzYgF
W250VR/V+0xkBMt2bdAdTXq4sRe3LzGw/P3os5qY6qF90fUecWBtfEhrZ0QsMd9K22me1Uv71ktX
aVOTyi1fGiYYiWczRBIr3yjHsoWoT+ql5bNiADJej+b+xxsVpn9wTL94UK/1KtS5UTYZR7W5TDO5
8XofbNSmoQ3NJcL/9OOdLM01n+mAq+d0es77v//W/V8vH1w5XNewhO5aWOl065dvXf537jSFNXFM
BVxkD8GJGhIpnm61+LVjaUCNCs0xYs0UcS/p8E8VMthb2WKb4GCCr+R05bshClhaN8lHj3CxE+ZX
Z11oy8GHC+yYgN0RL5M3rkQM6tHgtHR1SagwE9R4aZA9o5cY7mqA+TPeaWeKdWFkEPDlE0w7h3sj
h66tvsRuvYlxpR5rGX/VcFjdxlqcfMp/IKjZVZllzORbJHtX7iMmqbjGmg/RxB0vqU5HWUiB6Ntm
jWxw0ydVta6l/feHX0/DEqw2DflIb1+7pd7ziSWsQevq/TzYyKONttp01fJMYEt5Gcpa3NAdsZro
guYDC8IG8RQ1wWwi8qsWwwdExXuJYn+l2OPtetpD+7YhzWwokC26Mu3Yl4NXRBSpvBrIcTySkxij
4VnFJqnzi190FAzA6pxI9/k5FDECd3Vw/J8v0/8Nv5UPP07+9t//je0vZTWD6kdK8NfNf7/GXxpU
+d+7f5M/9sfL/r9e9VLm/Pv1jf7yvvz3P3+9zafu0182tgVd/Pmx/9bMT9/aPuvU78AfIl/5v33y
H9/Uu7zM1bd//fal7ItOvlsYl8VvP5+Sd1XX+tNZJN/+53O3Tzk/tu0i5gDxp19/4tuntvvXb8L9
J5REA2yHbXi6g9z9t3+M3+QzlvlP3/c9rHw6IX4eopPf/sGar4v+9Zsh/gkeTHd8ATjEMoQshLQl
wmB+6p/Mb4The2qJCtJD/PYff/j/I+xMehvntiv6V4LMCbDn5SATUr1tNZb7CVHu2F72/a/PogrI
lxcEeBNVyZZlWSIvzz1n77X/5RP85xP9DyDC5yLO2+a//hM727+u844BUcSxLZNyAaMBdZP6r+s8
k+1+wIYekZOEVNsQz1UdnS3CZGBsIxGeYvzeGQuC3lft3rKToylqVrO+fksRNnuJPXTbErpsUVjO
UQ41CoQ8fLasb2PU0y+tFTs7KpTfylRXqRbhlIjM387u9cTj9CRCjZw891kdWmiBdoCiKE2jC0Os
EbV722ERk+0mZ3V8mlH27rXSRg45pyTmjZXyoLuQqpZ7LU23o5vE+xDRtdvl7mdH79MLJOE2crD2
TvDcWzDGZd9FmxlgOYpC671NevGMFm9l15Z2lw/ix85i8dwPRcacFx6Wudw16qYnB1UjdIOfuf2w
26X2ncru5+8jEKCDpTBpGmlVflf9hkPVYdtFpSz1zDmMQO69IYrxhg+5e47iHuEZrSYB4EInmXAw
lJHqUlv4yu2p6DvnwXLlQ5zp2uNYVNqjE+evfYzXqmrCrYA4cVUZOW6Upmh8MHCrGJ0nFmUJ66Ro
f3Wed00OwOjLpr5meQtHoQ3jX6nEyh1Qpe5qV127S7DhkbBnjCdAprt6+brMfyo0lo9/H0R7aqUT
w7lx0uLgBOVwdNEXWL0xIN5yT0Ftu2jL6NOm7vxjzAT4YMczdwhLWgYeCpzgmeb/kIgjV4f7vg4+
3KRJMUYQGpnhOU9bbdpIO7ZxOJGWmDiJujYE4xlj2DmRMR7oDUMFMqJrqVmIqwlzaZw59hzUE37a
t2tdkY+FyOId4KjKF6XyhTIhOgxg5JKBiQgAyD4+ymyK7xiev4GxadboLFSg5KMNWcxk3+m2Pp0v
A9llT4iO+gWpofUsLboG9Dv8HlbSOMcHdxYnR3B1CYVn0633pBl+sG5DfZagrH9E6IBvTRBhNlD1
2KB5ih42iCrde/ZBoJlm8yTJAdzqyIUJhi53aa8TStINfmjHjxa5Pp5rYNrMiBpONeY9Wv4dTtG+
VfBi5ONmAr1vKjaUynzNSTmmMn1ISRDClndO4xaKZlg2686tNNS0i/Opf+NM19ZGxwiQDglXOpBZ
UYtV0kL6FxW8zcLmej3YhRc4hIqQEE5Si60KtLvS5+qwbhGEQwUlHEIZlF+doMdKRB5A8lNi5+f8
1v5ofm047SwCzVMBzL2xhusYFqjNa89Rq2otpQrdVHbftnB3JNCckUhcAZ6tXNGOJIMhU2GaB6bo
mrjIue38d45iudHs+oBYdGtIhSCAmSBXSFgrx1CupHLBGzuMArIEE/RDOjLzrhA90HYXe2TfT4VA
plgDbyE5yNgAofTpDH8QTvZed34CzlQXT8tP5mi/bKj7gZbvEt9K7Se4DwywdP1nAWABh/aQpK5A
+72kaCWCLwAiO836KltH+GowaMRPKhwEUtJukfla9O7VpcSwheWl1bxqFKNEgoWuqcwXZ6tUn+mW
vLUK45s2U6EtsmuuEqgaAsHBLJVuSbX1wkb7CPuYDN4ag0xttX4O7oKhj3qyhuAcuc5eoqnb5JbU
1lOHJgqXvG6o9+SbqH6tTB7xSwF+I0CNnKbu2g7BHRUEHqOiQrS3DLDj/g1NOirtmUFqHz52A20x
2A/IdAiUSL4BP28EIjdmxzu0A3TbxU81m1cdVOPEkFzLq62Y3M9QfUAouQ2VeEVKOsknWpz6ySC+
ZBU/1qjdWme66kp/N43BVy+J2IzEisE2lG0yh+eS39zCA46t8TxE9TYLP5tx/rTxavV25WAWcz9j
BQVPGzyXyrgqyuxXl9PL0PTNNjCm7WxH5JWAoM3t8E5p0gcYPXcp4hIVGOEEub4uHHtLe3T2pWp/
RNZvOVtPiSm66zQOH7G2LyTCAoesh20O6xRTYOfbdTtvGhR4J71cHnblUFvDHYFcWcQkN1vDhIaA
GEyRze3GFdNHyT6JE74cf8TwPA4KpCTOPxfC++xMH3nTFeiMFPZQAbVvb7UY8QuPDsvgB84YE9yS
+jGBCYeEgerO7Ge/NFt0McPE2QyMA7UCQ+C7zKzLQ1m9zSqccKBM8k5AVpijLt/lZcSTGxXNG0yk
XpIZztpYqllnZFUOdAArkeHbFfkMQHbfyrlu7ouhWltty0uDKs0JnABExbBAVKXl1bk0VyqEOsyt
RJaZWesFdvWWiGX2zTXKV2P0gtES6NrGr2FJ48OIYv2xHZBPJSOCsbj6ailAH0Ehk4gCXySoQpxl
rV8RiugNZqp6qRpf6T0fu+ILpLuy6cdjRv8JvO2EnMoS5UHPVMYLklC3Nq2AzZOPFABbTqAg78mV
3IP1sYjVJCQmjtXGr7NSWXdt1/pJM4SrQSvHVZAV+S6kk+g7JfDsvMiXxKl4jVO78t1SpOtmiGte
GXIqDRv72kUetw6tSNubVBJOLL9dObR3sK5WpYinXQXky2t19xkKi98UGdxvBSixtBv2CY92o7DF
7Oz6LiIjAzgS6xx9g9l4S0UEFHh5fNBzHoCQ5VclupemBSOjrN5iBezIm4baE6yZvhsHEQDwn+Kq
WKuYGw5Ki/PSChwGuiT6wtxQ30bSBvZs4vaor2KyEoz6tSxBh41p5IAbQ1mWI6DlVc7fIoCNkimF
+xzk3SstaAXBWdPgnqSs0XvnyRCmfYS5Wj4XFZcFMY32/e0ukq+LLJ2ja5dyzd79SyMn52JPeCVA
KZZ4nQpvNHrjVBLweZk7ISGjsbRNU7WOG9ijnDTKOcOzfo6s8McGZH5gTUnP/PYudJ2TVKZw2w70
egvXGHjW5Yu2OiE+Y6hEUEouTqW5Nkw9OOpm3Z2sSUNtSMoqZHJnISrp3Qlx1MZipn1/u2cWrANj
Ot2jXz2WZUHUb6ttskQyzLtN04liDe9u/7vdlAulcqTwBJLf4/iRgLHaJWO0I9bgrkva6O5212oE
Z+5kapdawuX7+5Dlu7fH/XM3V6be9v/vz92+Xy9P+88j/z7jP/dv/9NaxwAt15b/6yluT/b35SDv
JxMN7WOnilOazeO6FQEK7CB3cXzn7SN2kRJIgGZc21o3/VLqyTN1KMa63hleMjHantnZ4VsfGy1F
QTK+9y5JT0xWE/AI0UeJSekzR9kKSaX9HgNMwkOX/I7juMliEGye3WQ+MzwtJg7xvndqlxo+ooy1
oBuPduN1JkBxT2WEDGJe+w1tYz84VfAdu9op1pX8q6/z17BP1T+0aX/jwKWYIj4D71g2vA2KhJuh
J+HrcpgQThFNz1Sz2GKVIXsqkSqsikHSc5gcfUXPbryQcFOti0ApzmOJ1FUmcXLKTRx+tggDnKHV
sGXy49xXylTt7LpET1a2ck8EtHUwe86tprbsfTYZ8FrTNNiZMPHu8dXFu5TAs4eGP2ILqa4AP9cP
m0SDPCGa0F5L8mvPQaOn6ynp3UtgseCoeiCvQ0ejNbLr6akzbJRPVqU8M4xWCCgtu9chQ7gag415
ixPyQJRw7j/CdMYeZ8WfXLGfMjQ7VBvEZnG4/4Aj27klcAFv1tipwG2KUa59JrnEbOtinlneflt5
hZCVxkg6FD9LrTpEnGJvF5brT5bmKNFM8VXM2ZNwm/yzDbRPRIzqB0Vf5nVKEb8nJfzupuinV52w
E68bm+QF3Xvrl0VsPKX0svwQ2cM1Gvp+FRA5+ZiGbrxuO808540w1iG83BPie9RzVdocFZMu3JDo
xcOEL3kHNkoicWqcHWTW7M5hJo1btpcHNxlgGmGy3SeuhmqaHfouiR3jngvrtLV6KhKEANbGGVrl
iG0DEf4ssvM8ugi8hry9KMVEWrh09EeyTDJkZUX0xOmv+W4Vdc/VyNKvKKPzErFGeUgi6jfbZGdo
DLF4t8eGJOM07f+IIeKCzepGn/c826H13VjyACCu/20qbW1BYou8bpoZgCGp9DJr/fd9j9M9/E8H
KIkDTxpWAoKpINuoHS0UV8HpZFjjdxeV1Pql+EwUQovIe/hjkcMI3LXX3jmLMJA0cfYG8MLy5tzS
XqKeK6uSa/mzAbXSN8vBuVrEO6zMGJ9iFWfMZTusiyaei3VjReFZK7VsU6FmOAIScDeWmegPHDGE
DiLKu5etA7oU9e3dLKN2H2HTOGj5UB2culD31JiIT+IAEoTjVvcDZOztmNXtQzJ2CcYbhX0fKQsb
o3X009CEGss6trVYicI14Gj5GBN8tgpdSn/FqB1fA4j8VJdpzZ6kql7UfoYqgADuVQ1NwuiGvHyP
RgrimSH2BzSLPyW6+M9aZtcg65JvdHT3VFb2D3nx29FCHemB+PZzkbYxi/Jj6tq0DIo/xmzhLtEr
+vORomNOYxMXxWbwu3QcnHGSPzoh1FYYDF+pozyHQ+f8GTXnOyE9FZlyfAh1Sel8jcDu2cMoNzAD
k8e8d/CYKBWdv6J3d8Mg2aX0bnyGmRWTzb3tgB1ifCf4j7h2QmTEhYscxRJ6gvXtbq9W+kHUzWfT
m8swqdnWekAYe6rSGQn0pvOwMTf7ZNTtixNgygL9dnCAzbVsMcYlCFRO08Chp7VemaE+k8Z8L5S9
1WOmKPsi34qeTO52CalEPrnVAjS2eOHfLLNNfRCa2k6p2KFa6cNQ69apST9VJcDEo8CyQ+2IaHkx
7kT4tmiNO1sT9zillVmtiUqQa32J80uDH3ajKKbV6tinhXWJmDptBnNJbmGnxSLZ3jsFgcJl0W6H
KPgJLGWfClRJOF5gnMn4pBRhcZkic2Jfm2mbhuLLRjcR89KFywVZGWvqQJhRq9pMfyy32o1xHdwT
D0Qy0KJgbVPlfLtxaqJ945skUDBf5Hr1UmlTsFYXjmnG/pSKwVwpWhrjW1/0tIv1TWt0TzOrPzEh
nHtH6WBZ9vV4P5JRy283gZcUGuYIbkQ9rCWNcIIymaugd/tSZLFLScl+SOaBxYcc2rG3Tw6m2XtI
Fxk0xdkvyKU7RgO+LBUTbgh6aVO2mEiJUki8WItyPju8wzQP/NBkWlqhs7ykDmNCe4/CjHOIs+6i
mWl1sQJEvJXFB3C7W4xDeaooR50ZG/KQzMrq9tiIrDg0FXD1liB1060bstYGlnlHbS4wh6PVqEPB
HcEzHqaiWtokZXNRCC4mEa4dtg5qKp9a+dKJwQaqsbwlNbXoQTXH70lX9CMO0lU9pPVKaZaToFUH
OBd26jcGYcBDUhGL3hGNphrEq0cl5BQNvfllCbugxygeNB0Hfjqx++13Y6ZGlzwllMQOSn/Gwb8x
9SsmHXfTtsQVqaMwiQPnxm74FJN2jDY1JOY+Ms5tX+YX5lL9Ct8PHMrlbmYYzZ0zGs/OMuafl3fM
6uzTGIKzFFQbGxXLi6cO2X0+wE4AjI0GWMsjn0ckl8gwkkteM9tuy/GjonZdW/9z+ur2kiqMtwhc
HQNPU+/PrmsGD4NwiTqjQwWXKloR9iAuwJSfArg6h3rHKRxsC2OkeY8/r7Aj7AIiMzyRF+VWhnSz
0qy/sAnoL1rYi73uDI9Fpq5oT3K61qyRhzGgqDYfljFjG3fFmTw0CHhWaRP+gpWut/8wjK3fALpy
KU9gTRQAkCMwYF54KSAZ8O+wjiEPeaHR2vfgdLg62cODxZhyY3PFAsZFL6unrHlDNoD7kAiLl6h0
csi6kmamMUfYfRF5Qu2MnvCkIjIPVm00vpHcUh7bLoWoAYbipRlgOWmpGz2T9X0YoELCZXfElTdG
rjDRz+eRPOe+D++spNlQr9AuSes/A4ycbSv5PJbu7KEN62BV9STYdTSY7LMoOuMakHKwKCT1XdSz
GE06OHuh4IRzlkDFftiPlh4eos58d0T5ndTlfHJMhYwfdxPrpvKqSf2sGyQXj23AHqk/V92YXiXT
qXVtkMHODoFaUk8Oc1pxMWgnrLj5uIo6ABKuioObttkxCobtyHu8HB5sZpD7r5IRbYSekq3nJphJ
4+RPPigZqA/lN2VgujV6jCrExPgYB9U1LJz2ODUl/kZGOD5BbJlfzk5DxlFuPtjLze1/uRqzm0vZ
YXchBpNJwEArLA3Nax79KSXOtZL16iHS5FZFhbaTXaq9tI4TeILEZSIEiuQhBiIDSBV7H0at2E9L
t11FFW1RcjYvhRTfBMWA2Z3MdRpqz1I2O7Mlo5aa9icdKRBthKvsKMd+qw/Diuzzq6F+uY5mPaZB
aT0SvfE7ZhoGNGLN1JHXdvsyiolkp8xKg5E+MBdbuvVYGtGrubxWZO5UogM8YiVy8l0rLmHStP4o
dJp4szyMFJyk3EsMAFtUA+FxiRUZ0w0t1hiQdav6mVkpr/FosNmIs20/5tWuHvOPdDa+U9DKG73q
SmxnOYjdNp38uScXkEUq9MzYDfbpYIDCDu328XbTEtVVF3riK7A2Vqox1yeF5iauH7MDWlcoq74r
y50S6/ojHbltWUpMeGb8EeFn8ZW6bE92VtIyIqIC9rB+TwjkCVbOfmpy9MFNuEO9lG2LespWCGT0
oGH9nkh9RqlwNDgQL11ertRZ0WmdoK/EEZGGNgAyJDdgJzA3or/lMNzXcaatpoB8lxn91zmhg+eh
JpLvihq7qzDIrF3mfEl8XU8DkXneUAcZwsuKvgybFsNhkD4larit0abTHOuTHcdgtc0ATu0tXAg+
2DPyHAKl8iHATPc6vcbWhjvPbqevArGmOzZ4A371O9YoZa21Znfqs+izy/Q7jtX8PU0CGqtB/muA
2T8ETdQ+sPVkoh9bDCVoFrK34O1HkdeRIxikSyCTUgGnis5qGsTQ9uPvaDE0T8ZLspRBTQQbqCNG
u6w4nSz2qYpVHkdJNIUNy4UeS0s6Cx8tZtOSfV5fM1GWwUNWpfq2lA2ibIX+Wsy1NSjRUAvnk/py
9vXJCleJbu4sARu6SUIyYcNzLD/jxI624LSAo1eMnEAj0H0h6sfosxfsqpRQ1eAVOh59uDSqp2KO
8tAIrYeipiGnU+uTkwf3JCXPq+/pmUqrgE4gpuE80nw1mnv4INmpMl1xQg//IXPGYXEQX/isViKU
wReQnxlvgSHYMkQwGYCe9HopqBH3Gge4V5UUw2M2xztkkJsEO4Rn1sUr2aYKXemo2bCZVOgPB9IT
ZfHh4PHFvqDykTExYtX7yiMKj3jpsmlgOM0CYcJQ2TETLCA0RcvoLpra9lAt8wWzh8afzO22XrLs
ozahYnzvlaJYCQUChQ3VLE9K148DW9AQa7dzDyrLpp3uF93FQFu+51JUYYXcdC2S1BHyd1FlzTpQ
NkMX4i7UmPCNpjxVhO35vaM0WyXGRhK4s+XfqHzA2ldoWL6DqSP9wii3CC6JwiCGL2+cct0V92R/
rfIQyLGmqINX0gL2peY+T5tOE/1alW3oD27+3PXSn3PX8HDHSp+dp82SPD7oaYUzriQ7uPlLzKub
Xzm68VF1Zu1UYZ/epwD03UGKXRwFm8IE6qKxc0/x4wmnW5lhBThmeBmHjKZiF50GhWA7E0gLfbOH
OhNvrhXrbIeZo4C2OTjOpBGfNfaIx13arMO0xCowToLDCQSZVcuzY2eE/INrcQx0r+kXA5cWYHPt
mH2AF/OhK7Ff0s2O8JGhY4zfEnNT9gdlbpx7WeDyigL7DquvvqWvlTOJHI980lyNE6U7TcsNyVZ7
qxyajY7pPbXjEkRQTOZZWOZ38JneHTqgHDgxw6VA3JtK6Qu2mOcpbMVeGuFrCtQTFmS7t7uEC3yY
hfuu66yVAR51bat9fYE1sCpiU9n2inzRG4WpIVf4NAeVNllg3Osi3FhuWZ7Tod5kE+SljtaxX+6d
1nQfShurtAHNNyc6Xk3mJ4f8ALtvrSWXHPS53Y/3daTuOFjJY9BsY4teh+NBA1vORC3AO7ZlydU3
+VTaK7sdjppbbo1Z6FzYM9q1Al8/9AMfLgW9vdi96nPCtJlAjhOI/MExK/gUdCAAi2cbjF+k5QEk
WkVD3N25IY5puIu7UU7XIp26c5rZP/ZM9ybJJCFVyaOZD7+WLnlYBFAip5exNqkAPZ3pnWe7mgZH
9tiqs3NKi+y37O1X6tHkne7xuyVkzBRIIdm1Nud925BTa3VLOFNn5weUrRKqAuHhbHW0BRaecq1q
3C3yyeFRqQyVtbGyKeMpOlQtZ1POYsWFxQqCfK9rLkrFJPyT185GsKel16N6eU8RwKHkLKL/+Jip
UvMnZn0YP+aCCEPSHHLOmQbLl1KQydJqEWYIl0Az6SSrqbDFSp/m+szEm0hE6ZbvXVVbK5LSXLBT
avRuvLLDr97dLpn3vWUpuI+5G039N3I78xyxfv794dvXczuDCOaUiKKiPHpPP/QCBiNquvfFqxM5
AHdvN7Iwx2OwWKnVLMSD7/T00Zbv3r6hMkDYl7KlcorjO81JjDO9/P4ZEselCbAA3e5R972nTVse
+6zvnwl6ZUhaO+nD7W5hQ3bgIInuyePpn2lr0nCOtPDu9l1UUaXvAFFeT7SpvXAu2mNtBskmNxX1
XGmJWLmJiK78wRaM9kh7hoAumAvZ7VtmgFwnMg3m9oBID5DJdz0Gi5ndZNAm8T3VNleTpNiXM1oA
2JPmOiS4/cdgdWfcu1Hsqfl1BE6whR2Dq/YYww2OPDFn7K2ZPReDJRhL9tHedYESl6OoXpBP4Aks
a3M9zGX9khBpvjZmVUORwXdVhCm+27D/sDS9fpEGQ9OEttj97buxPRJ5AR6+G4ku7tHrryN6N1u9
0SRjv7B6AlT9h1wx+RVG1ZtSz84TYzqxNYAE/fsHWOxTnyIbZNpU/7/PMCy/Au3nPw/QTek8/fMa
WMz+voZ/fYZ/+4DbiwxAQf7zIlszL+6axAaI14l2o47EZ+tG2FwjVc0eDe35dud241g9eP2RXs/t
rqX2aPGt4e8jDKdpriRTUwfEjXF3e4QCF26HzhGo5fKMf39KBEQi1z2bE76k9bR14kbpl8+mRn7h
2ucGWuPt2W6PQLpWLHnExu72iDpQ4AEa4vv2zdsNaJ1X+KdMZToOzboX3V1ruzU9W/pkWuegRlT5
7GIKLKG3wRWkIL6nyZm3hFMFVwNd4aEzwHZQIwdX+OrB1exWFiAAkhfEcBcumANDmmyvM9BWsdZp
uyKRzarLuhr6RsekbHhyFEPZaODPYMlVT5XbXrWQy2akfKp98DJAlUMzgbnK/EmlNW2wChOJcml7
8a6NQ8F2Q4IQghmbmvIPiLWHPJrf29BRvagJLbAiUGNms+z8Hvdp5U5rpuLnyQEoVrkVQLQKozOK
jUlvHpuiJRkmdLjohxJXYhwBVRzKNSl81NNakO0ECTN+m1rE/tCJ6xQNLkfXsKdNXwxcqxsRIrRo
m/jczd2q1scLsVkG2+L+T9VbjwxqjDvGxbjQMxVppn5MYwaWfLGPMkBB3RjuRC2crciKNeBJmtBg
pbhaDi7GP7kfW649Ku26EsKql5vySZntaT12KqlyXdvuOZOPiZL+qJiO172W4mYYt/1MkcrOpPFV
1ggsh5Hv1AR6FuWgHVsa3ocsc463e44U1Z2YqE0cBiZGW/6ESpp89AbSwkAneVhgPRlWi8N/0VKP
FhF+Q8PnDNd2qQxr1A1MaziE5pxuEUoWEigjnXmw7WcFCAOMdihriBohEpUPyKmJIU4wcEIi+hMV
0LZwbuARS4LHOb10wCXU6odCGiVLBrQ5/lXn9AX383sZr6VdAaIe9oMMI5+edEBVN/5SHO7k2D9b
LqifxGTsoOYXAg2x7uH1hICZvekIF4AHT/Uqn3Rjx57GJU9jBo2sIBshtxw8pRuMfjJlf9IkPeNW
q3wDYYbXGV6uEv7Q1DpDrgzCImlH/hiQ9Ja7wFKCoTuWtkadZbt7mpkYig3nRSWnxCOGCnllqPOX
W7z1+ip33C9Om8kDCAM1g7DnQp8IXaimisL2PurcXwqUYF2/Z6nwGJt0n5j8LCb7Sc6fXdzhcjK5
9LGtaecYHVwFKzduBQb8eZ0PMwpwFLPr0ZXk+VTssZiPeUM0vqvDWF36JDzR5GVOWzSOX3bMWmRQ
+xECXpIYVQvVTo/NO6u9DIa4B8OEQ0hGOy0c3p2C6iHIp4MkFWLQaFKH4Trul0FG5Sjrlg3jmuEJ
Eb1YtlHntZQfGr7OsNtQyjxFUbkGkrwakzQCVGYzbZEDmBqDIVMNFDRXC7D1Cm0PcB3oD06MjLeN
WyLu0JKvsoYO4sIQnOtnZC0O2glC7CB/izGB7yvf2iS1LhqVNOqtmL0gEcrk2/UqTvGCj7rLxqdC
pd9ud+o2y6KtLqaSrhddjCpRHx0DlKZaBDiiEYSV8HYZROfiWrrHYSZvp8hDTiwpDkGuSU+DvAcL
3bmY1A8GUhqSmcHoYBMTnttra+EmjwhfWR+DsvYE6H0HNLEft4nup0qlrGvh/ul68ZEbZeizotme
FWvKtnKKe3t0krUBAmaFHO0ToydToFxJtzn40DFhetEkTrmriBpcjy10FZ3DaNSbs6qRkFk1tGcU
jKPCpmcGoDCrR8XLKhwJzTRd+ik5tDoWwN4sFTYSCaBmztV1wrEwWzDENf3QyGqix0DdrBZEz9vd
Q9zYiBKM6j3Vp4VJm2/Nnt3ZaLrnWtF2lhE/OCp9T3K2PNUBwg0jOuTIxfTYdPIKVj6HmzjEzDn0
H1Ny2SDnEGQc51uP39CzIiG3ECn29aLkVlQDGiEG/yitTSob1scu+5QxTs5One+DAjVLHC2KnrYy
vIaUcDC90sanNqu/NNgQi2Es9OKiY/qhw1pWSV/rG/5ctqGrrLHPFHD6FvvAK4bTWox0BRA3aPEx
nqNqNdaOsonUdPIcepjmxKedXPty6sAojB/4sCxsOj5LrOIJI8e0U+PjtAG0eENPo1wBjODrtjHc
JyClYKhBkishMgYvkcPSUmWwZ2hoZML8tq3gF4Zlx5VOkgGMBlPOOJmK6NGai2iFK+ehbgNWB+Jj
idcYj8J1zvQnYvA78JSO9GzSOzG4GPEm1FkqMLeQjrTTLMcDUSYsEay/2SnsUukj/1ZWmVK9Nln9
a4RAW20uqXEcrqWmN15tuJ1Xt8p9oySvStAqK/KmYECQCsU1CN9hHF7kOLzHNm7nOZu3hqN+UmS+
zdbeyvO9prl3FZO2HYblj2AmEk+kPwT0Cj+iDVN+50G9DWT5GWRfk6xosPXQNGxj3NUkB4C7ab6N
rF733VlixUdfpJJ3AATH6zXgSkLHsqortMzl8Ejbv9/VnROTKNeE9H61ARjAJPS9Gzr9o4Ji68za
5k8zZiR/kT9vYHPTXLvdV9P5o1Ro69werM8aHVUh7v8+FdzoYl3rdb++fff266YKHQeBW4wtefbR
GHrSKOavYXkpty+5g6mgu2zD7d/foKnI30apnW8PcUp0zqhEVS+7vdoGSxDuO3pLt2c3Ym266GDw
SFl/mIi4oIcsow3+x7tJhIimE/s7d/rvMnCvcZaek8UUMa26cvpuxDAzuHMiL1Q4PUPDObhMqb02
J2G0AEyF2QxMQiphdVthaPmtA9ciT1+DnHA0Ak/9UQVbM6sEnKUfxFffEw2gk/itfCIdB8Ukye10
cXmipk4WDL0X0E49tTZQsTx7Z4b/hkH4kT3GKrD3TEASP1HzllmFezMicsFcwfBsiFmNipcSJoGJ
heXZVJD2WbZ9EcZGbYtvDHY/eYn1p1DlW1mgPElaHCDxk5uK526CUGOE4fvYlLu+zg4R3uRwdrVN
mdSPpTs9tlGG3LIeoBy+FiPpZbyc2uj3/WxZXqMteikFKaqa2vvQiPfugPUmygMK5gHPYAxIxU4I
rcXysF7+47RQXF2VGSFB1qVXNf0O5r0faek7SUAKHT3eN4PgLjdoW190FtpTh3lhEyPzmjdFXCAo
L8UjzfgPvdFfBRIBv6fz24w6+Upd9WWSqIqR5VsJ2e1bef0xB6R6mrmgOzwE4JbnYOvSfLYzFJO6
/WJnG+CFo9/MybmZHfOK+Yz4r05nfx9noO7iatvl/XNpiU8cVEQHTLoDladcR4lVnyA3fyqKixrD
rf/EJCJt0R0CXTO1+3TJ3wtUdhVWeA1yhq51rn0kmcVZB6rICwTW+4LAj40J+RQ/weQ7RtyjK08g
8s/v5ah8B8NIkauqBourIF95EXIVCmwhZCCNb0UMa53IfEdD2HN0TEyddHSM9NZcN4GABC7fWYZR
maVhvsEYtnRHoxAlpCNpEnBZppHTe9VYeqoEiDlBpPaRD2WrThLcMS4ps9ZCfquYMPiNqeGqL/tV
OGnDxlDhoRMQg5RW1X3IfycOZsfjGfCgk1eio2NmDYrl0usdPoTLzjmN0qdOq2dkvfmTSXgpSniu
y9nKzmDxTTVeLkm2UVITXxQr1it0mwsdIbjXXKbWbWTdWQ9WWz5aTbnX5X9Td2bLjSNblv0i3HLM
wGMR4EyKpCRqeoFFaMDgmGfg62shsqpvXus266rHelFGRCoUJAG4Hz9n77U7FEVJfKNZeZx1ec+1
bVOimSwzT+pqup1HXLyNm546rfmFPaG6KsOw6XQzPweY4DJbNtegn8pHKpjEtOKrw58qVlJf+zgs
TtS9J1q7mx4X18U28+wJkQeGbr3dphPEzs4Aqc156mbTEBIyveS55FnkX4nsbqcMxbdjGS1+zNlY
dmn57LDKNxbhYzUVdfWkQZ48QqG6pxw0XCtWPDtEXQiEXMP5xIQuLOUmd/AmuJPzBE40EkifQ0IL
DUxHa9gm0d6ob7Idlc0Ir47Gp/sylPZnUiafSaEVR9PB+tEMarrCuyL3Ib6Rq6H2LpSlot/0CXga
rFQOeQ5OBblo2BeNfCvmHENASGCQSSsynvqbAlXgBD3rmbEHkGYYwM8MpNlELNsFeDYZHnBRYyub
M8Hwd6xa9S6eKz9rzkHsuDdcosEtccb8WOvBL4Uj3DYsbdVXNIYYrITsVagcV02CpCm1VH1XBONT
lzvxpgVhxhqkLz1rGMdStUBNCLZ3yMhsxRWDmNC5FBgCiLyuWo4EQfGQyV91B9kf7Eyyg2OsEYFl
/jLbNGb0kXe7csg+JD3pxkWE06aAP+MmiTd2bRqcMrL6QbJAFD3rTE0mKYTkFKchaYhBzL5jkQPj
YSpGh8vV40KU1q6U0zFuBKgyJSbW13xhfkpjIJHvJXyYw19f8BqBu21uNm0jr07HwjdBJvjZWGce
/xbpgUa9H1xOtG2lQnCa+tjDPUx7X2feZk2cQk0AiJLONHpk6KdVaKzMutC8cVSkV8SSY5hJDoVd
PLoxAy0E2iNNywcRp0ctR13PyTFeMoadceT8aRV3kp0T8ixmdwVufAk2cbidyJEdc0lI0iT3LXyM
deUSMm5HfCtapx/KYE4gJjq6oaf3G7m32QQRkieMT1ACU5cm8mhV4znT6mwPBvKC3Dh/rAjGWGsh
h5tBcw9474rzMDsctvo82UwW8W7FYDWodaaSx2Nh2gfueY4T6RFo5Hj6gkTHf+fBvWMNATDbaRIX
a4vlz7WjB4GhBQrYqavr1zizzTWej9c21s9zOBxSlyCFPoWdnzXMQcxgvLiNfa9Ygfw8U9y3EbvS
KiQEbFU2felnPdKgKnJfxSiOQ0WCZRcE2m400YeNGeUcBzbu27jAH2pZEP9JIjiE4hXAHdOhwIhO
hVt8LIOLGxjs8JJixF+psnxwAtRXFrEA6z7XUT+l06Xp3ea5svRjUL73aFdeAcMtDGzUWEo92L4M
E+DYVABcaqX2o9lAKE/4spe4bs/mX3wRmg5c1DAvcnadtfGsK3WBQCZjnAqKFBxOu5FTP74FQ0UP
rJ5fOMxap3nNqR6Pf6Pb9wZn7dZwqcnjIb5CGVC8WO9Y+wuO45wFm6OKeKQYnyZl7Kh7QRo75BcE
KcvKbOI2qyGa+ZYMFc8qc07iqQUuvzVfZORolzxJGYKq2Ys6tGiKbOt3OLb7dkg4MZd0HPp48XjM
xVusurT8xuo8Rjy8o0NcTT/aSGp7hD9oCw2FMZ8rww0ecNi2lS04X9py7eLY2Q7N8EmL4hqQYv1I
payiOg+SXdU231mC9t+sqmAbmYy5NNNaVo3gMIT3pIcB3ugB7ypcbuJcnTis2dGWhCpS2cRPM8jG
t/S52VqO/LKiDkhwOb02IU/QwcHUwymzKjzV7l5tOZGMkNnWQRuJJGajH32ZKwrIkeRZzceYukw9
iSyhCWQEW8zjykGXBMg1idFsWzVlwj2w8AcIfTwxRdXJyOdbpkjxkkuTqWJjFqsGQF3Wtj+DFvm6
aarrfMSb09E+P4P/vBsbg5bj60xhuW86G99Klly0qtzVysCA2iJOXacnrpRT9IIMkRZkYP7mG6n7
Ibhlo4DxHBjGWmnNjbSZPDfo7uohONNcox+jK9VW6SbmwBy2LqxjwYUApfoAz51cwewi6IV46sim
hW8MY0AQmL42iOxRMHaKiL88DGm6p8q4R30taGNF/SrOVY9Axt9Y+m9uS7vIfJjy6jaTurR3pOiI
8qofK1BQWGWUY6bM5bmFuAsXfrqbXW8y4ysCalUeS6KIbKTyypUL+k2wPHmxOVqviOYNKD5ETOgv
CawbtvOs9L7tNA6FZHGaK9v2beUVd3x4C8hiLTiFSEoyU+dGz9olWbLrfV3pIbPqiMtmVfdMu1au
asfjDKEmTWCAxHkPO4werhu6xSkJbu3YZTuVWFM/bzKfLfQny/LPrrbre22MP9OgWWcd9zUs66MO
mvHNLZjdKClY5ro3rklU3aepeJxHx4asSp9jLI2dNCJt7cxJ6w1V+1xprrqyW9N67nOVzInxr9NK
Zs6lH8qp2VhpmLxClXhwrCZCznpVuAowDKboLEeVt5cWKTctYLKqeEd8bl5TNXoAUcsHNc/tO0Ws
J7P+1nTmfE112k0MmKx1qCqFRx6jdgoo4lfJMDw4ZfxioIO+6I0xv2iZs2pEBOpPutqTKOOftHPM
j8LJf1BvxIcsZ35Fs+BYh+IhFK715lnTdIqtlnQst9/qk2seOdf5GIaym9AYV3V0MSLVYQq+1KWd
3l71sPwxrPJcZxPlaelU+54xk2sghCmNnII0Gt4atToXMxLolpDIveqYmsfeDSWuYIBTEgLXhvge
nCr3II2VXNbJJO0iDx/Tmc4nXrp4g1noMiJLQDA4PgojZYAUazK/ti3QJFImip0oWqQTlkPanD6i
bB9Ud2WW4UGHz+zJWtnpdaXQLHeTLfJYjola8hXPZbuG2nN1l8NJL6xoLeWo+wMsq2Ms+s7vBQ7M
cBQHVwse1b6ejq1o2QrVMwBX4JimfSClIHlAl9ZtRIUiAwKdumqqibFFo3THBPZhCHNwV7x3fHxb
Li3n5qaPD82Qvxr2gO5ad/x+7ipfd6cN6rP+Ic4GZauCs/b+FMag48JtJtgDIZoYPgBDCEblBNmT
KJQNcXwPRqi2pzBgZ5dtRJJtNjzNpt6fiDXSHrMSDa1peXpaZGc6RM0aRu7sG7heVqlixdv2sdGz
9ITVvjxhaihPtjuHePiokfLcyY5/fQlHTgmK1djF0mer1lW1hLMVaf7X/0eC2WzmKX0NSqSSAwNA
T3O0+Wir7XzUEyxIYwz8KKIYQF9nG0fOu/bWQuxw6Cv6ggZSc1/AvvFAaTp+gYmHn2LVfq9lIQko
MxE6oc5SMvY13FROWoeBdgGJzRUHGHqgVNEIq4+GkpZre+KuGnuQsXVNG42HwDxMiaUBG0R0N3Rd
f0Bh2x/+/BhdAgaY6tFeZfNYMdu1t/OEfTDkGRnrnjS+ZdacmYbLk500j20d79Dnv7d6pKxBiKLx
hWrZkcU29vk7gfPf1PEU1NmxiqJ34n6e2WhdKhQVsQNaRa9hR1s4o/vG+HRibdpOZf6cZOoHnsst
EOVppcbiUw8qwyvIQG7rI2nixVEt4g+SFB7ySd6y3kw9Q68yWspcYTGCsayRV3TGutOnH+7Wlqrb
zL3Qc6zshePLrqt4hXbxGVq8EbV1f01Vd5Ncfxybw7SqlPwQFDBlCuwuxhL40QXyNOjGz0TkvRdH
2kPi6vmuwBgh4/qWE8GpEKa0VORel6WfkJOZw0fBGl1SQ1MuwmyDyaIlkgbxSc3liB7pE1ibwS1o
X2U3jRdt1o8IA55L/bmMHdy1UYsnmxS8IXF+Yyi+5QXZqhhFx5VLKDQSnYo9A9n5RLqFWX66hIyt
SpdRzGyltZ8tLlF7pkFdqU8BsXqWSoAKgcYXkiN/l2aMVzqjbaQNzNMcnc52eC3q+mHU43ab1PAl
7CUIwdUvTYFyt0duJ0101DVmREsgEeph9u50rbmlfXjAMmtz/nEeEuvWpQOhGw09K91khgIsZTU4
Ki6Y9gOvBSuRVnzXpFusCIosLa7vMj3SFv0HkRlDOO5KbJRrBeGSgYZrRfek8PX6Reu8orflZkC3
vUoa63FRFnko/uUWqe3RITnAztRh1Yre8SpjeEFwuoVt+DJR7K0N99LLudrJLr7nzBVQp10iGT83
4Cl9yvpzPZU30THQK3REjDovDEQet7rWPcH95HRszMTRZMZJpHwUJIXrawTRbwq1sYOgIjGQoRjq
pzNr2ypUbvimNyAh97CI7o7tAqV2+gZDsXVFthRDM1FaTwlJGMlpzJfFHWINKWhKe6Yvrm5H9Rcc
vGdF9LuisD8hu5JJ0MFMMyvgJ5n9WUA2X1lGtCcMsPJFRp1DebiT6fArTSj0WIcpwJyHUKboXroV
tQN6du7RVQJ1vDIMFmclfkpNyo2+W1easQcHSn+ei0FRT7aXxbSqIL4OgKjCAEcUbsYsYwFS8jbK
oX+aKIGoMFgIg1wvvHGyXwLccvIPrRolXE1yOOX4+Bjb7ZOFEdrR0nut5Od0MB8dc7aWXS7hRklY
jSOOoCbV11gbl7TkwdAM1OpdvyhCtRcldfexQPrNsrEpGudtMCUY6wweg66Jzkfs84RE++Co1ms1
GKjsI/wH3bET7INuE0AjU16UiUaNlWKkrsTemugg19k1seJ3xRDOJrGbO0NLD539S5pHUKrIWltN
rlSZDpgTHpr6t0o/TxkRsLscTpmmoI/UP5Wkq6jme2KGkuEFVIRkOjuGqyaq5bEPrIcyBfiKYVjp
HjoA+yvO3QXpqja8fW1+SnoCkuO2XMcD8yCF06aioufsiFtZWS22lLrJfaI788UETzlVCoxNQKIG
5VtDxt+MS1TtCHABIabIEdQNSrDGRc0B3E4eehGvAxcLXzACsmiSTTSG95mAkCOSbU9anF3BM6c+
zXISLNX3LMGJZKLwxl3cPpvOqdOHYy0sbBvKQ99TXcemlxNjiJPeeqir5KlZKOsOGaFI3a+Wg/xI
qFT2hQrpkZFtVE2/6YEMF0jS+oapgLrWjHQXT0p2Tht962r2K/v9fqA16zJlXomKK6zeMbW+F6Hc
E/1K5E5Z7JIUKrcTNLti5vCNztUwUBEqiv3ZOhMXYLwR1RMxyif7Oql+3CD60kS+NQMl81yysNKQ
qObZfa6ECjTNhAPSPJtmfx0U5aWrUayj0PCJlJjfppq0wJq6nkcl/WKHRyFPI0s7aUiT9bzdw3Ew
d6JW8Nuhu7Sdc4gwjFv0jOuZMcyEQydwyC4C4NuRxpAWyT2M0t+B0RxREL90rnMo5JlbxvLaGdO+
yyTAY+K8ARNTMZpNsIul3UGNx33XaivNwK4EJBDRLK69uMAu4YyY9BW8/AMeVpQhqsa9HhMgF1ny
UZfrbuZTRlQG9Wg/1g0Oo566bzkCVLQ04uDMUenDLTmO93N7EVP8GE9INnrHOc/a5EWa/ACWQV5O
/dZCbCgt/Q0cBc4q/VT39Rn/Ij3SLr0IBfmbWWrGqnboWCIRIotB991W3Hs0THnpnrGuPTQ5dLYw
9YhuISurP9VjsTeWoUrU73J4sJZUr67WfGTtBy63XRvVd7MKH2PN+u4r8wVguuHLgqWZxf7RthHg
Djo9/cCZXk0mXUjURiNYgXgz0N6HX8qU/0hVeTErGwGDdlcnJdn2BBl7wXrIMX4XTxCY7oljnNG+
fzgp0H44mqHZHVqIAnTsL2r3HiDAmSMuaBgpNH7yg2aQBcUUh+NFJ4GwpXu06vROc6b5VlFdKmu8
ZvNnseCo+0p9qbQp92DLMNQTUKH41qWD1tfx89DKq4QR4+sGL2qSWrYhltUia8nrjewe0oD3pjpw
fQX96Ag8b7XcodMQMZAKfNJdzstjHCbqyQ6GY5JO5Diwi2fJl14U+6lbVLsVDwNMMZ8Wt29SpUNz
fQ1R2UOK2bQNTSL2lbMeqTQ9NLwcIphfW5Ag+NUaLOW05EvxnvTNMVGRr0NPyQuTjAkRP1rC9mdk
IEHBfTon4aMd+iVNFMWKftMXT9ZYnH76GFov4+FaaktBpLyLWrNXNTanlTb3e8NVdx07MOQUvAil
S2rdUFyjSWdE1z5Os/mCCPirj7pDbAEMdJTxNnLLjU21bzVAQmH+yHo2+LYZIYgL7fcFPY8jR/do
WgIQVpWbFY1PaWt8q273kQ85GpKI9nXCsG2Q3bmqdd8Q8yPDZtHwWEcRLhitjR66Lvtxe5z4Nex1
SjYPWeZJEbkXjzE43En7SG39V8Nbo2FbbhFIrprJDK5sJ55S9juHOPUZsThjBRDshKOh1bV6DPXU
XhKEApschoTZcwg1467B4z8FN7cv9khhcj9U0MnMsGy2GQUr5RGJ8Cg9LR0fS9pxe6eL88fd2UOL
hmpCwRiq26mb/b5v0g0JZWj9Ebza3w67kKpJixAVFmtOz8bmjqM6PytLOerKrwL69qIkh+dxnWjB
JiZz09h9KDLwHkgO4w0tQ18JkQqyXGjItGq23I0VM5l30Nk0A5pAGm6QWfsPHZDBUiupzcjQhYS9
uiYqc3keOtP50flpi37RXrkVY/mkQCiCvmht6sF46qUUXmmFW2tOJBIB901eHDt1VthTv1ql/CgQ
E3PT7tIoBeBgKG/TjNDFGnn+TfV1jOUD2o2v0CWUWdNwkeY8KBNGT8VlAadgpWOp/8oCe8C3L3Zz
DWzA0CqUYsyniI4Ta2d0dD/8GlqDBqVZ7HWApCPmItn8zApoGJuVyGxcf8D7MbQqLW4d0zxInioB
sRZn2N0E5q9sAtbS4nz2R6V4Hnum7ZpDBTEkExUf95nTJcdecz7atASG4fpBZH8HkfqkueEP3UQm
pfkldrOfoo7udRA+YLLDWkgjvUKUtp0MgrnDcuZOTVZDJkjPxfktmnA+FCwnXtdggDOnfLgZmjb7
NtEma0Yn0ieeZlqXQcooDIWJMYh1GZe+07vWvqiGdG30GQf2Kj6aaYFru6ovPTGyY8fdR18EziJu
tKa/KDC7Vr07v5FHGXIaSmkeOsyEpregGDbYdy6JcN86VR7mRswI8RNzq5c/SWBeaOvV+4BDCI2x
zRCJe0qSaCtfiJF/jOiCspPN126cjkNsrNvc/WVAMulIIgpjKu7OsC9mhRlIi9E+FeF9qrVlRHbK
otOk0Ayld3SaWBjSZrxGc0m27kAKs3jtwt4vC7TFUBPt+KdWk5dO6uaamOMthTMSP/eHbXqjx6wM
lQ4gN0lU6KYy+cVM/TfQEW5MRRzJN12V/WQzTS33TK3PnaswvkBmKNtgFzDIrw1nLdpaPaYlq0hQ
0r1FWUfLXyEYvQiw7+fORIg7WAPbUPzRxg1ZaJm7rvFq+easeZoMaGzHo7MP8wCnNt0lPU5OnWV9
R4Qqkh6x7otHOnfVT2HieZ6nMzFVCuYVwXs3ubcz+0ypigLLdkHOw7TI8i9VaLAz8I/Q9pp6wS4V
0W8JtWcliZtDMIXgK7Uc3o7D3COMusbvI4A6WfM09ANTPxNQg9GpT6qb+7a6ny3IzcwR3/KEIjAZ
gEvMJGRpc3VASflCTm+vZhvZSlhSgokk2k7p9zHrO9SQVUEcAvi4YB25WNzrpH8yO/GhMwD06IG4
RHUWU+5LtNZmOxGV8MtKOd2RH3dFvVhuUxqANBBT4kuqA8fClnM0HCMH4RlHaG2V5dGLwPfszemI
Zks7V5V512tWZYcTkpdomZfJ4i20mE0MdNKYjpqnVrX2nGRKjtLG4zA0MJJbqsw0DT5dDaSIK+1b
6fHBOPtiaUnH9Yn0lK1q0K3FgPNL77RnS+oXNdbl4ia62SOdXQv0TZgVdDWDbqOV1aYgNKZHdrIP
m7wFe53/JphtNZfOp4qeT3cxfnWiU3hU0Sw2GPt3eR5DXFP0p3ByhbcwTUQ4uB6QJoHDxhq2g61D
YWK2W7PKRTMZfiH6OjUxIB7U7pkqdUNf4kPHUmJV87FNrRP86WWZp3gaRfs9IlGe7fyrbsu9pUbk
JxbRQ1+aV05XZ8XtN2XXuusurPy8n09hrfoqwRwOg/e9Nig7JXBsiB020tC3wJSXyKB81F/y2Hqb
Y3Xe9mFIxr3DEc74PVuLeC5KUNCWnLTbJzfU7zn9XS/I5g9bS/eaUB0qkLh5lySwebqbtkikrHjt
NLnc8oEiwxL1e6jo+TazZIBZl++1w3A/jYn27DTSIkBEWYZ3uvVWlSs1V9i/BTPvYFZMYt+r9zQ+
xIMdrnkbb2kPUbMkmqKZuu5DGw2G9kOnHyydvwvoMDqaofhIkMaDvNLqwzBWtScKwz05KEP23KSP
hH1tAPxC8um0+OYU1hckZezoxqbK7uRePhKVnFO2tV6cktPLuJxY++ow6u3r7JSgTiqxM0IDmp4s
8Qa70RZmAOvmqDH3LWvzWNkxTCxjEUr02RM5p+4makrdN2u5q5Nr7miWHylIRgOiBgVy1EkrHqy4
HhbAEAsWUllzHLYKoe3rNCOmbMn2DM0Ap2hY+AE+/aaetoRxc9wr9KdZWGh5c7vyqtaxN52wHi03
JcksOg5pu0NXkW+MxPiN/Knxo0ShFTKwjCMzow+q2De9oVluLLdQcXHKoMH6jz9IAWtqZGq+xjlE
JgBhrRUqAkhQDVO7uKHykx8YSTP2w5g9yXjWGhYeILjSc9r+Tc6POYlHcUyiTm4+AUq5iZhvYGoZ
eIHirqmUz3EpCA0GUGUFIyXV+JtmeeZHo7hY4TlraE/0lAYpRbotCOzQaTeSLV2s3a7njKr3htfW
it8EITPw+am2CmAiCYUhix9B2kQ92XuC0ZHnJfdWzT/Nytq7CWeRjEB78qV9srUYmOSXKoseSUUt
jlHwGPR2ttPKcKdl9UVPrZexR2kRj6qNA48liQQ3peVnMKju/SqktSiGg0lKbVgP5Bo2Cgv4TBQ6
vjSm+lDZWqcmxitQ7nGoap6pI3WwVA3R7XswlsGmztMPNx0sUAqhR1oM7RpRHWIB2ZBuTOftspBj
a8ZQP+yR7IzIawmrK7xZy9hxpb5vZIf8gCnNuibN0hH0UrNMvyWYZTHE4z+JqoH7Q+r3FgTjSqqF
hPuQPKBq0w5qJt6QoFvrmInpEguOA7KOMzxEVvaWmbm7Qp5G5xgcMBlV0Bn1AHQEK+OhV6zqkMEe
4MkhqY8lSj9MrZJTHJWMNxJXA/4yzWtBGsjT4Db4dhC3KtpHMtZn0DozQa3VvRv06Meyw1+ciuQb
A2zDg+mDp/4YJNHnVJYf4ExyBCm4CEWbpjviryA9IFMbCWBRevTZFnQhrLLKt0nQmYcD9REpfspy
SerEMPBwoV15S6IiBFmtyruA5ooF8VtQB9xomUOXiKENpNO1zty3ue5+aLhiSFXs5oCAhgMck6rJ
b1ExMUcm7zjS2sOfLxbHODc9puMbtLHqWLB+GBnqx0VcwTBQlmusRjZdwnr0Gx5ckF/UgKreHCal
40sVtoc/v/3nF4CxXzWWjfU//0gs3/bnexkC75pGEzgPchMB7GAe//wKRazcRRqHliyX4EAGUr6Y
H37S9p0PmWibjGLaJjG7aucDBKX5kA/1K9cm2fz5XTwDsgGaQqlJ3keYaAC3ccjozJg2DjnLcJDN
4Nz1015J+mBHK5ZOSWxcyf9kEBAnzFzj/ivSjkM78qxb7kFPAUHY3S01m8ex7UOMoSoPo5x2vdG9
ocuFBPNNhRjsWi2QhFBZfOBg9Mq05ohTWL+U4o7bVOcgS2GL/y54ZQyD4K0q3G1E79ivE4RxnEhM
23T3I3URC0h/EG7EeS2uk02oJywKoU5wYH8WWW/fgZ2uE7QPH0Qy8isc5vu8c7pXgXeEvQbBAaKB
tN7lhmqtmwymaN3nNNHs8kFJXOWpoWFzmha1MHHQ0UfClkyXeZiuTq5ZmynB56GYWKxc4ic/iLyW
no0Mz7IgGGDtXpf8sL1BU5amqb137XGnkN/yUIXpN0w/6I+yetFsBdBSQ3e9MjBwSVKS7ULV34wq
mvZa3n8VJj7gOmSYmFZ1uu60cW13oljlEpBsEAoSswzarl08aB+EsyKXT8LuavIUPMihQbKvgPWA
j1Ftx+XQLMnMu9GN7M8ZiZPen7+m6NGXnetIrKbSWZnWVKzRnql//c/WKt/6qMAf41qwv2L4nFap
lQ/p3MEN+EX/CCFmCjoVKNTWjvA6NOQYahLNZy9TsYmiZSgBQYLlod0YUVdtNK15SsuTdBkb4Ig3
wMX2l0Qbo1drMChJwcGv8sDCmxgk+LLt4GJmToiXZ/CTBa8Z17DiWuAcq5YuuRayxYykZtIEML/t
Rr90PBLITei92Kc/6RRWDEfGGDhzCrJwI1rk0ZJ2b49inVI1IJ1a2qiYCwOmnnZS9sc/v/rnF63o
7vg9yo1ZmvYKWfpJmOYhEjWYfP1YOfSPSz7Tk14rF9JEW1+gx8AwaOtMPKN6nU9IDw3nOwvCmvgM
i/WFscxsLMMcLYhRTrJKxDaoVw4bhGCnGIKHmLJbx7GB76KGj76Jx9GnZ7aF01hehqR4mqL+S2os
9GpHO3iOaDyMBnpIxyfBbTuGnGBYnCmtWxQrg3qy5qw/MMcHXpX3iMqFumN5ZaFaUIVV3z2zccJE
BZsSh2GAnLU6OFo/cVUt8Woqu3BTRcjYIJJ3B0oxwp2cxmVQUg4H3Q3hNcBUIPTICc5FxiCry+JH
4QrwOBOHpeKLXYrsyrHb6ZWrEmYyEhNskqRLftdGoH7biy6t9qHyymBja7raNZJWTekKuC/kQI7Y
eo3Bs1sbnftZZXR2ZkYj3FDgMgW4l3mxcuBdWxWcJM3kQ+jul1IS0dnlB6eLzo6i2Qd1wvBETu53
HdSXJu62VogfrqdCdjp1lURKtpnH2NxjyEQdlvfrwY2ek9wez9YwT/e5oNtC5IxmDU9hPKbbuqMh
nNJOy9OJ3JaGvGcyJD/iYA6OtFuqnSuRZE2DeciikMS7ReLRT6zkDbNLzSqPahx7gwnjOuvWsprW
NYG2cWS+F5F4H1KEcwkav6IJgk1Aih3OFr5AvDGgdHSO16hsOnPtTQQG0cgMfYMxx0GHdbASyiw3
vV1d54qFWenwcaG6yclTBSqfz5JhaIZtS4+nTURiJS6E8tMuuelozQGPOP/PSfL/b/r7v0Dl/3uw
+e13sYDYm/8FIHmVCJJ/+y9c+/8Fkv/3rmnrX+m/kuSXv/IXSR5y8D8ELgDHtTRMELpBdsNfJHnX
+ocjYMnbpumYrJ7Q4v8TJK+4/1B1UzP5K47mmg7pCv+HJM8m9w/bsC3B4mRClAdC/z9Byf+Jhvgr
M+BP8gwWYl6aqgPidGxTMzT7X0HydhVXVtJO8eugWqfCioFyFtsiofk7aE86un5jdHfQptDkt8MG
ReGfb0CACoU3Zkztng0zpwZ2d4XWsylRHY7Qroj1lLF7Dkk4MQb9YKBJblLn3EgmTWbwDnvwOLfz
r7lzz/hyY88gS0lv3F0ixztw+vvfrsh/AvT/DsxXBez/v+ei/PU2TUeowgTpr+lcn/JvqTFzFDl1
jSMDYIJ7buz+rchhCEv062FawHxlpRzjnU12EhoA6jOEp6wNtyJwd0YKXFLnvUI0CWeCP6eJD2MY
3ox58BvDegQ35zu6cXSs7q2pDdK8gwV1sQUjiJTaOHBz7Bx4uE3XvYkAS2FKrEOffw6AcsI89EPV
OITS3U3CPmYGEiDWbSH6jTM9h5yyl8/RUQxyxJzdYAC2KAYUobxgN9qFg3EQjrlvaoQpirMrXONE
TOlPMyZrWUS8IV7WnKwNYsxFGO2cTFlzTZDyxXiW5bNCkpQTUq4I3q8Fg7eU2AaKq+zyK8mtRz03
EZqZe7iiL3/+TE/WfT2gzBvvuZMDGol2jQTNGRFAgb1TDL4ixE9dFNc6Ka6IyuBgCXfXkHtPA3+N
x+bWR9xoRXRJZverz1wUh+pelsH+/3PJ1eXO/Zc726HZxiMkwL/ojqXxfP39ksM1newhqdW70Zgw
nejetrBB5fBWIChUY+Y49bfD8QkASLE1KlgazXR3GmvvhPzXtvZNYsOkhrpdm4il2BAr6yRqDC4i
uRO7dCQqjfawu5vpWTQxd5IktTrl+xzQyqhcDkNc8GQM4Gq4cnXwjrt672Q8Aa4OvdQ4Cie7DnhG
jHG4NSo3juBTSuUaDhTdOCJ7VbyYTPsai+H9xPdL9yxhPhvucgdA7OAfQ6aAeJUbkhcmnX4Thjy+
dXxZ7lwxDZuBq2XE/Pw52onIOTt5fl3EqMsVd3J+z+uhIZjTW+CytPk2XHymIHrBF2LaFbN+XG6m
ApoktssYH5nkZJXEF5sXiCp7x9p2Xh6X5bLCMPQHgO2GBdWjpaemyWeYMNSk0Y7xIawNbp0R7yd/
V87OOTHb1xpgSiPya61z29GdEYXJoHJGvwLExYnpnWHdfu51ibzxPzg7t6a2tW0J/6Gjqilp6vYa
wiUEwiU4Cby42HCQLNmSLdmSpV9/vpazUsFQeJ1dRRkHjCNPzcsY3T16VKe0VvvC/87lWuf+4xnj
73WRDEIfjWHs+8gc2LGtG7+eMI6HSKTvI0uUyOLEtlZjWODNYKYsxhnjC0wo58DxuxZox70sVQCY
nVUzPjr3bdwJMS7SKm0a7lWd3+mj6uIR/E+GorqmoSzDXJ2acnnd8jf+NMPsqrj7+PNwELxeAKHv
uhwSiW/olmXpvv3681BT3m3MIoTYX8zOurj7TJh0Z1fsapE9b1bJcwVEqc+iuWUD594WXP8ahwt2
GrPdPlJ39WWo2l81vmEl4mi6Y2VX1QoBCFv+xxebaHD/Xq1cLBuztZx7Xmwjd2+1OstwjX3w1J10
s8Ecd2YDvsGazfvNr6HAqJEiQxoEaAdFywF0UTcnMd1RmGrZQxfWtCsNkME2FnkPPAjeghk4Q5wv
05M0p0/1vPV+rpwtqFibyWsd/KBb4uaGZLIF/EypLm4ZgI6XVnixwToiTadxxSP4Ny+l4BhTJu/F
IIyEXmIsu01pQeqhPzkbf9ip6NZFBAsSJWwoffhgSYFObEHzpKZm+ZpZBJ2FxWS85S2s4a+1qRuH
JhJpQpPGOAG2r5L5E/Lux0Z2z3HWP9qsoBCuTx+oU7gm5qV41s+wftni9uPk5ZM21Hy5nTghVz9L
DfOwuFsnOEIlj7v3rqc/ylX5tIw3+HHRzY4iawJLrH0MvD9mkmwBrN64W1YnNBqmddua1VXMKG61
0khUS5padWTYpwSw6PhmJbUt+R1lXc15M80fcD1/LIL1LzrK1RwFZNMfT4w327gmBihhTO1B6Pu+
2Tu522VIJXzimEm6YafLp88NRmgNpZBmUHek8EI7ZVfZcx27VbK5qfLsytL/1lnSB7CtrlkGNzW7
38fX5anDzusJi9QMPgbMzxK87U/YcuHN0mFa767L+O2v1FSnXOO5bb2XNGDnb2bsX9tJkyf0emTH
3vpfbYbzA+zneABD0ZwhCjuOHA5qXugH2YFOl+8Mno/aLopx96H5ED2yXm8B0SKxITCRmcDIIE/t
ThTZ2Sy/gs65U9xhZ86POGUyYMFkEW+amvnA9TkbdnhEebVtT5yVPdDx8Z3BC/wk4may0CkP2x88
tCNODIe+Ga/LVJzLBtoXKdktdCF9X7ijRAYNfh1MRQ69rpvYkFvrIpKomuCiCbjEqrvxE3qWUEZ9
RNvNi5bg6OOb7O+HjdzgwGCEan0TeT5c2evxywec0Is1TggWD5duSYxA6aCtiBg5eim0wymo+6UI
EoeTM01ExQQ6cumSdlKlfATGr0qZuB5BmpOepT5HP8FvyRFdZhwBHU1Z2I7zBikT3fn8JQEdZTf6
ubNm4qLby8PgQHAESfVm9oY2ooeVSeCmk8Duh/2p5+K8kVSTbvDADdgZcbNdNudVVT1RJ/JM71Dn
okVJ9iUKpqgWNqy35fTZ9NhYY9bClpgac5wnsxmhQVbQWLzDxS5GsY133U9s3X/gmUUnVMqtkRD/
rMMV1pbJdtL1W5xY3R6XucG5H3eeKdIZPyvQonXhYzMlPAnSq6xe3zvU0qwbqtWxpUCFb144byd2
SrYxq4jdZ4ZiZg9/lEIi25jlfpJuWFHlDBqq5TBAVOofpTXnVtpsGxoaghKhmahO8DjBJ8ppyvPU
Yf4YS/VzEfePOP8Np1VS9sfdEjmt9ThWbMtOnW6A94v1PD1hh+O12yY7jdtu9b1a0s0jnvN2zbJ/
rJYESemMTb5eV9ftMO7xlDPCKP5QHDCfwo2aDP8RuhoxOHa5vSgceJ0ywIpWkRj3BELWONlxjKvq
N6qCbqu0fDJ9/Fxkw2MT8d2JLimzBibg3DHLig5DZXKO9OVXs+BUa4Z20gVclWYVrFZ8agYaMdBJ
h75RHg6Y2HhwtVsOG2rkKXWO088Vy+io6fkUlcd4NB3/P1Ra+ymd0uwSnvu52gLZxblr8eiDQynW
m1+dP+cAlMteVfCx43W3xuqcGDLLOVZd80gRW41lEJhSF6ZXeC9wtCb5nU9E8cngeXoK6kt2gFQP
Q5TyuhEWiGIJq5leEcCKd6alF39UVytweN4nWnKj8xl/lXolx+KGMLmvmHfqyuMnvC91RjnqTRJL
RQNj9Eir5Ze2Ny/oNjqElzj24faP9Do2/hGaxisa4QI3zVEEUO774ATTHwXqtE/OMn0ADzInQw0X
kM8YnKKtW+i1YXPaFUT4BCLFke3b8tzAcpw6NBqKEnyRTcwdHbrkOff7xzoLbjkQpHDmP6022QOg
Patnxn4bTFO48xUlIDatnloC5UtQXJoDJMygshn8zzEdE4poHZ82Q3hrliyUbko3BKhhvE1L76X1
0ZakA1tTPMvOhm2HMJR71pCjlU8FbV7JexheoEFCpunmJvUZKGo/MC4Y4/mIdcipYY6Uhw9oqY6Q
PfiE6e5L1wc4cawpdNcHGyL7dRgIYXy7NScfb7JjXP36JKXRKkYZvheAQ5hYcflfuXnprUEV3U01
iTdM8ZBM1oImrILztIwuiiUJGfFplYZQ4szOwtcEJ78ACa7JupSillj75wSyztQef3xx9m1SEAbA
Nq5O0IDNci+IJjT33W3mVROz4kh3gDvguRRt1bjHdA07uHpZmTT4qjQSKdRN7DJ9oIq/dG32YAnd
dqE2ZwEZcZza2zhitnMWUDtFPlpex8vgS7otTyuZknBmVKLcgxCN2OpSoXjT29tmSpyI7fIJio3T
nDGJsA+qLR85LE+peLryk/bm448+Jsh794XDD2QoBJ2ygbeXD5XZdma6Tct9YRp2VLBYLyBAMI8p
rTVSt7gT+lMp16k5/LhHcUJ+22W04uD24LmlQCIi8MAH8cJxAETc+LJEpIMb31nN3w4Ns4p86uPr
Dt+7ZcBaIVdubBy7e/PJwcKzKUxZTdh7csIF2nJh15dhD8ed6lx3+tk2rIpUDhnI7o6rdut9Q069
utKHIxB+suuqPDJgxRSdmaO4RuRmk+JOycIZpSzLY/ojYByHOJx3YcNotWFvtKV5GGfERfxss+EF
/GAJQNDdcHMpWvW3FXVb1BTCLlPCzcn+lT7h9pg2ofdFzB67ZtmbRXyJdAnhYs0uYjfl8luKYQMA
DRvQwsHW1eZg+3gMAgCvnB9Kg6HN6dmssL0NagqMEQ+w5bov4wk7nz5jvAvCQ4u2c4fx+nI4nLNK
zvZniu8GasmceLTL3IvRMWmC9FtGiwkVEifpjDDJApM0rIVF8DV1yIQB17CgpzVD+RSHgAFrIC9m
UBVnV4a9p1IoFLL/mCW5CKo547AuVkyhgrWRdWiK1+SDHCHUil8LpYpaJDfAEHmJ5T/wArfsNGLu
IXAEnqhONd8UUI/BFAFmlTv3Do7r7SI4hhc8K1loh9NYQNN3hiKI+DlbGqzv/lBgsmfSae7SVc8j
MYrYsp2O+5rOKP9OmxVO6ymBCqbTMuAP0DZxNhTd8Jh2TNNoyclFqS6Og4snjMJxYGi99Gi56UKM
sWQFl0BCNTMwqYreWQUE6qcOk+LLesXYdSHxou0fnaC9aRrqvODN7ji0KH9QwRf47QT/qeVRkRaX
W9t4n0q8J1BMkaLUy+vc4eyqTHjhF+alctKH3O0m7hLVf73p8EXhFuOdr5AmIlWxW7Jxyvw+p7MS
k2tL55j/VYIcN6yJLvSqh64jUIjp2wG5RFMVaI5wdR87zprDf7352sznmxeUbubY9ILDZjx0sXlB
xYUNR4L1ceA1GOolxGZdg88ewBaxQMH5bkI+TUefi5O0TqhycAmtV/yoIZc1A1FZ7HWsb0NzQrCZ
CHcxjm4a64DJmW4CkEChPi5i192Cw7ajYuk53VBUQZQbc06m3eIJi22yeOM0x800K+l07ZeYf0f/
iXOWd2Oj54bw4QjvaTZ6JqnFS/mkoR0Mbo7cvMIlxhQSG4fthHAIjZQlcHXBtCCCyOsNybUiRD/B
S8KWrFRAQurkn0eBig64IutAoag5Sdf53bj372IcjzGFalt9puLk3izK6xFSSKucBqT8KsX1k64g
F0hL6BPhUwsSG6J3k8g0oWGXAMtdYoLDsyrC3rOaP3UzjOe0BAvFVRR/TsYky6bOPQ42V+yb5Seq
Y66sS+gwbkVpV00xQZvSxg7MsQyr8LomLnUguj+V8IFYEKCfS0CBNwxn3EXPth5e6l6bYcztG+Yp
7nHzKa4vHncth2bG35RAI7WMQp4wQXtAGZs28XFTNpb4P7sC8L5Ez010lbe/rPCaeEFrwohKEH8D
jt07P3LdvcEhuqUzORuFoe0THYhn53EW3pI2lLhmt86nEldaQu9i/cXHpellmK0296nhaqKF9vSU
kasW2qDXRO527twXKwK2YsF2bNwZcBLl9GQbzIGMn1ct96HllfgXU30IDNRiQZaWHDxFt8Claa4P
NiegHfpyc98tsRCz60VP5Vh7I8DYn3M2KFLM+2Z7gTCWfJZG7Jj5GfczgTO5REiUJk5EDM24e8TY
6fLRyb3qWFPJJx2hpuMeTR7Ow87qDO7c+ToL88XZMndS4oO0eBqnHkjmJFWrUkzhkXox/NWMscRo
rDgaB8YJmJINBtCUYPCLGpTQkfJK4QVeHclR3ecz9JPAwwQFUcpNRe51PeTDY16CbG7ZUdIVwW00
0Cq0pszmU1lSNPk/iLxWdWHX80nhchdowEkWsATcLubAUAW2CExOGKSafljHdkmK7+Ut4RFz6ePw
wH9vhx65LhN4kQ3DvbCmXq0LIulkPklnQvWApCt3diVM3SacSuCyhbmLKHrT5DJzAjvyfpEX6RQS
iO8VSvB06fwQ1BsjquDPjoWfGHiAtCGrRdkqWLXgWDItKx9cpciBiAEuigISbBWDHUzvtXx8y3Y3
xnHT+ABC9V6OHySBiYGAAhfCYj90LfxV0dO8YDJC9LSEZrOjl1gaEaSFt/EaAqFnDYnGMs3yOoYr
KkxwK+qKLHJEt0nQj+jQhVLU+l+7YNwCggvbbh8BijhTWZgD5/GCxrVCuhJ6hQyrn22Me8Rh0Oi9
KCOJ9HEiIs0w3gNjWqoVnG1XM4NAI7qQxdApeANcwYpuxLdB4Og09cXGRBPC7Ik0AJGPxYx1OWAX
RrfaikdCg2A7TchLK24K+HxNf6FoBQhDkP7xhHN1XXvRETmECRCqhuCFYoD/zm+cOkI3nq8XOxAJ
XgFC6lyTqGgAk4ndRQjGFfFzjDutIegJGOweQrRKH8QNtHFwceCaNMn3rikC+IEZwGocHHNvEWB+
wSnV45a1ieJrWr99YRzPBWyNYBbRmCa3JrSQS1MHXGd3ZToWRA8bSAzfzzc368T50ne/ZQZoBN7v
bv5ePhiJiQ4I3W3gunu9zUuq5WFSwmKct2a2vBayaiOMp8h7LDGfXWLKQvplNozTKr9LMaeIaxZs
WeBwPLvSehoMOQas6MfjFryTWxDcwb37xHYRveFf30t/aaJkM6uLSeFwkjdGLGE/6TIYYDI+LSNN
REHUQgftKrpoXGBpj8BmgCbokZcv4xsxwkAYp0qUUr+4Kpp6QpXpaaB2ttQYpQVNGKmp0DJsAuT2
FYutgZSZZ2f9GtxtHsKEbSd2zlKFUm98Jo3ImgEeDtKxTmmRauDXstlZ29NFg2SrjKY4jZMzd/ar
FqdZnUTez4+HR7qEt9OKLDmJmF3Il/dSLz9Y5nOcdooJXDfyLchGfGIhI03ArsmCjYdHswq+Vj42
AGB1cUa/YtjzcSHUT4NDvkh9deI3J50TXjQJqMfIvcGJrivgr+bUwDhXK+ZmxtAPGzXgu7bx7C5u
mQtLhjQim2JPasoA8nY3f7uBk3wMtgmFVwtCydlVWpN9bBdPBU6j8GHqhAgzzhkaBV8057uWHPYf
vg9mIc5A52Js67P6Wx9jttTycZacvi0wfz0nEIoBczCmr3mDIoL/BskkMTpWEIiZ+2Ulp+5teFFD
9GqCUml3NEghEGSzI0oH75oW7j3oH+n2dkbrm3MdPXquUfn4Nr0Da4eRD93pRrACiCL2blNbu8TK
Xl5MJO5QFIIh/aUobzFt3F2OrvBW7GdHY01yWiYkFDo6iAomSXTWOEKMqtI1C2Rtu+SHRqiatWgm
0HdsoA2q4DgCFWjXIAUu6VuY35UrUpTfmX/et4eQpHeO9giqM+BwwFMzGBnev5AkDIKDfjlscgZc
CxDmu+ckYFECrdw0VFjQQmkySisWSDVgZzuXa11qkcHQQjEPfJ62OsTEjrvp/m5rIyCJ2KdoOIr3
dtt2vnCaAUpx0qyYEMvZWRxLGLHe3nT9JccDkhcmQsesHNJzQrybEZZY5jQwAj5Kq5sCk8+GSSZ2
n4K8+27j3Ke9fz56BC+BiKDooXXuxO6bnucOKRWwUbfMrgYiWgkztDGIpFcGrA1iQDeiDeHjufUO
5RRGcHWGAhLUJcyy1ztklHVrdHhlPpEQIM2S02qWf9fpooVuOdHiavMFlc41odGJdCw2zXBAK4kh
EeD4hMtlU9zV7Hz/xYXBMKMHMein3HgPpGibVRCCouSAFIARggSmQIo5gwycFZfsphy1xQrqKSdt
RBqhYFm7atl2N0IYoQ6u/wVk8E54gPIqSqyvjRPvs9cDNkRdvFh68Wyi/GcMR9ktAVloEI0OZehO
qBU/k5ykgYqi8orRUnSmWAH9gQAjASRFxBGAUicnpqg8e1xC04tglKxDKhufOIgKov8ixowQtoH9
eIiu0Kq9vnhnG8cw+v5uUDWzpTFAI4GaCC3BCAFYRpv8Ehfway7s3GzZPjK2EzQECGWOkVWDdjHs
1ipKCy7SbPqjydgkWa9CNnOH3ksLRCQ0Y5fARHsIgP7m1Jm2NwfmSPLO+UUyHHtCbwIb6/d/bSAY
P3VNHU2zkWzGwWmcI6P4CwAeR+izBuFUEaNCALrUUZTOyWPi9fpXWgcXtHm5Fi7l5EwYhF+Hsc3o
3QtEHuETHqFli/YmcbRoHdp22mxiLfnKNoDOxwpxrcbNLtsDGQo7imN/5oFzLcWN0pmOZu1VwHGK
CKvbCIcSXuBLpDTIlij7NssiDk0ynELqZLZ/2E0kZZcSv+jnu/emu4BQYFHJeltbSlKFMgNKVEI6
5RFVxgUQuBhPuTFDkNIJScxVBTAgCL/qmb4Lhmvav+D3lMHY++fDinxzDMoRJqUNr1CGhFmVgjpp
krq1ss/VVxjsq2obn9kNiWLLVs7kp8nX9ZyuyYqlBDak8ebGrggE5rzPEkAQ9VfroMpQIOS0qG1I
Xj+eNsE7d4W4PLQcOxH8xb5yaPDxfI/L+XzSdQQ1OYnVdvqsPU8ahZiswmz5WQY2iuuiztKRCkAS
mNvoeD3/bghWFYSYJZljK2EY64JgV3+qYLfLFiXOIQQWo8aBshdFOkqS2TdJlJFTExzi4mG99CrN
2htF6hJU5UzVugdpn/K9kvKFRaS9VdOHrgkgL/io6RTQBJE2SYo+bY7Kh03oonLf0D0uvIjIpRQ6
NvniEs7rwOYcvN0E0XhYAVGen7hmDCz/WnhDUaZTr3fTiSat/n+M4SejioJTQzlJWrA5wgmZFnVm
v7yjMS/YvtQMWxyJV5i8USTG9ITxCrH2j582RXlvGndSeeAxC+JnYHYlWxpfzUytXqW3xZK5VgHG
kNBu3fVplPjfxCtJ9KRS16JcjFb8Om67afKjcITz2VG8BjnGhBqDNGgMHe46yBsPKIg1BnDWXtJ6
63yXk5Cf2EPC1kDr/XVkAYvvRy66KcJt/01k4TfhCrQz/SOkoIt8+ylKuonu8tahj3Ye/y9qoi+S
wKRwWLZBocAy1u+hVnEvRbpC/3jrcwqCDYwcOtJQS6VGSqtiW8RnRcuxjLvUpXROWsZxDVvO5o2v
wGlIRUvoU5vmEnOk8aUybmSWaBjYIyVXRPh/PIbPYCBFGtxq1cYOQFQCuhWlQXc8eMHtgGKiTrlO
EvAog5X+eI16ijv2RgqvoCgm5MXRn+W6t7VHne/GUzO904dOk+6ma7lDCnpJIUcSQue/BLbi5cZ0
AhhjnDl8yGYNbwdBjwj4qPYTqAcohpxAiuAN09iHCNPyjy94lGDsXTDiVT8CZorxnQv2YIO860yz
LrPFblPhaO0KgliET9pIFAxK1jnqTRHYaiVgkQOEIDbS4UPVT6M+JcXkRwfXPLebT0CuaHoMogFp
VZoFkAMrQJsJXQ6x3czNNxrNSM6ogF2fWaJfQOETfXYKP7tuel9ZNGpIWHxUq1GZPI8aHMVFEhVL
nynNinQsH4/HezcwhIpk04EqjuJ93C73czov0qd9UhHaCA8WLKDYKBaeOOdg+i0fMgiYGzIs3Uu6
rCDFZAYz97o1R3SOuhQxugRiopEUZDhtcZcTgBy43rcSmwQJgI/2huPaEnK+nnBDwB67mifhXbcF
4ll24InltVZfUQVfRaVqeysMn4PtrVs47FJggbQbeBTpZWpejOmKIPsvkrEpNTkMqr0DaCTAg6j/
3cQKoNq7yno1w+IdE05s2BWao6iMB9BlH1C9TESaNmQqKe6CnylmYP2jYjApaHGxBqhvZsFTSAL7
yYrJGHU0ljK+TyMrYefIb6ph/lT1JCwYzhyPtGtVFrCVBj/TDG/jk2rbNkdNpRhQdIruEV5COHw5
PzBcR6LRw2Fty+y0Ig9GE4xjVIMlGk2T+0dlak4E7VDgh//ZcSDlt90Ec6D41J+RVZcp10LF8TxY
X+ZtRm8WTpdD+c7bsz/hyCKC9wI2Ym9U4f51crX+YrrdQp/fubSyqderL1qKnRUBQJEE+tsv6VLq
HryqvHRND+FgjNlHmTMkS5whcCU81mbSJpIVHBJ7vc3ILKuFPD9CxkZHlBGf/OsKaWcEI72st3fa
/ouBsIJsX4nPWNkwSASIDpgF8A8kJe4+xc5ax6ByCC0QZYsfL5C3OB/XxTURNcVBZKxqZv4Otv2U
UsWqWmzvFFGqSoBw9BhvSgrJppeLNe7iU+/buJCJKNMFCZAyduOfmxm7eN9dDQxuifCujac/Pr62
sezl1eZrEZxi3JEYA5T1Vgu+6GifRX+wOzHaTUnkljBGHflNAg5JtKtrtI1EgQS4QXCrSoyY872R
4Eew3gKKZJT0EgC0C1JhlxhEsSsOabrwAQBLSYLOPGFzBz7Am91HygcfF5wgdCnDTQSV/HXT87Jb
iYBy75CkHo+kxpzigrT7FYfhrTJeM+0fNbjFjN0yJ4kQEFYC7gMnaLc33vYxn6LxZ4KIMB9obPfx
Nb6dmJxtXkh5Bsecj8hES+uva2zbcssu4m0Adskz2NErQ/LI4dUAxheGTByZgJLdcRcnNWwKgtNo
/av0wDSTnYjkcFJr3wRVXFeA2NiNIsTH7OB71+XhhhOG5eZOpUDNEp3GCnhsI/lCwFg4P7Bv/GV7
Up0IRmhlHguPYFVCjxRucazHIQ7qC/8/Hp1eRmUgtTKlwUu2+mFL8quW2HJNxMjLqml6ZQd7LBiK
ks3PSdvclJRWSXKl8H2g0MAOwYVOKk12iWYEq83TOZ3IkpOP74l9s50RblCzhgDc9cKQdGbvs+fr
bbaYzjd3YyAuWfOS6hdYr87lswMgQF6MyYIkHsoRRbasl96vyGKLhBhorHRioTqO+3WZRRdSNkm0
qXzfd6urjDbHn0auiWoV4YdNhp+P2SDsRffEHR/LD5TQjDAGMKvAAOoc/zML0BxQWaStqEDJDqB2
pwxRGZ5P8tkugDqYMdhKnqJ8/X9v9IxMaAPWErgA/o17s6ImOPa42Q32pTsQr5mbx8bnzmP0lE/x
bcWsvOsf05BB0g5gQ6zvamw6gI6Al0aV1gwjMUKvw1LltywTaBvTFrVW7PIk2lvwfhpswmlQVLsb
Z7eEtQuiQBL8OX4Ppv2WrmcXadNfSplQNPZ25mALs22xV0xGNdbhEIjyDWbLq20UHDYC2iIMChm5
cbb9tcKHGk2/R2ONO9VH2eGSr4Kq1flnHrsFcMLvJ/yzmcP26oc84cs8VN4l33ncPRF8SJpsFmfN
fdU+VdtLvvgXBR/Yz3XpEU0R9Hti98fmPn7kCb/isQnvmntYqt0L/zzqtRyJ3aVe0v3zBFXeX192
c7n7Z+Gc8sQUeOtsxqJGunbyMx7t8pLH5p4HvuJEjx1eM+PX7if8kH/y+PdXOddrIqLX5BQZ5+dy
e8k/yNF4wiOZ4+/Hhzo9c+gElH8eHvS9pdGgvvgx78GLdn82PPB0fNArd2+wvds92f357m9+P+af
+XvzEN/O6Eaj/4I0/+Od5O3xjqbTtfQ7RQQFQLhPlZVplC2Ml5JJllCe8a4kTbuF6ujSLCN+j75r
t9Car6x31sQDKhroFx/BqU7ILUwVFUf/AqQWLPl6XqI1xeddmk74T28v6m0X7TKiuJXQktKoAj9t
YcE63lXn18yGR1sioKXyoAmBWSE2hEhJfll0wRcVlrQ1p0Cw+fUvFvIbEiP2tIotBw9Lh6evd2BU
jVMyHGpsdMIYnN5UJibYoykcVDycMgXagxiQh3K+Zg4AxKmY1tQBkRfqtNYemXOqH7if710XJtMU
bqhgmHX9+rpKz6Gx8aKgnA36XdcVV1CzmGYIEx3jXIpVrZQh1DUJP68shb9DfOb0kD4wYTq1/gW9
/t69DIm7x6QwDOz+ibUso2Cb2NldkTNGYJxVn/5MaUdLmZa8GL8or1f5o0grhZBiTFfR+nsYbs5y
QjfVUUnvAT5/6Mx4M2YqcuEU9lxqjqGm9iIcf9nWVDYth+86NRVGFg6lxwXw65RTFBqzG9pTGn58
Exql3JRaERy1+iOahf5A0nkllhfE9wBgOUZWr+a/rguNouFWUnO3T9LU85gGa046fJd4vFgj7+2o
2qQ00Gymz6m7QlIx+OQs9gJrHOpTCVlUoIPyEBxItd+pSy1c8mwlL2+d4ee8W10YQ70aJYRxteU7
iK0PoplGzyZCgqhBTzcSnlXZVQ1WN8KxxFKiCiu62kxjEjZqFkRTSbxJD4z2AKQSBPvLnjzNT7wE
zw6q6umL8XoK11hipZHf0yy+dV8k5E5XMUI7vHCwsuAowEFtfkt3xeEZuYH/FFdTOE6snwtDJfV6
/b0ZEKZ12F9zliFBKFRkEqHT1y5RlNRkUEgefo4ril3M1J19LXxAw5RGbZ/69dY7oWNUdIasEH+W
cro6WpNSfm6ng/OV1UvySMFm2n+yM+Pd1LGKMZa0FpniF4Wlz5D9zPO4/eZ79Ej3I/LaoQ+Wl+i8
kKVtqAgsIirz/IQq2QRpeU6BRhzHy6MhBVqPqnp78T+kYm60Wa3677GcUalKeKHevaAuZnj5eKt4
W96VCFTAFwReKya/24Ou8HMsKlzFt0wvRBARWdIqeyDgvYzD8pmShdjpH1UY3cgaz8yZNpFwa/gD
JgfsIo1ofWIS6Lam6KnzAIvwD9V2jXv86zUwChVCYiau1OzL22tqk+I46bffx30Wx1UV+NM2ghKD
HFmUuBF8rZ4N0HnhgZgVw2MHhSD+Ssm8hALW3YC6Id0maDwqAipg0vXwIsSmrNMHnQ9lhIqOurzw
6HB45b+dzpCGxlK95QchrOveSZHbCt4wrbffC/I0m6Y/TYtgIgKw0VJWUmUbstUV2i4QQMGG6JRO
Z+ua7Xk7aRjfbq3Z65L6Qyw3aj4paYqYuBEoq9ns59tHjJ0rGv+sf3VDeZrNwkss1+j1OoVcwfyU
CUfE4YM4IwwYZsHtx5NppLT+vk8RxUImcCHObQDWbfYoRqp/+n5e+jOmLbQEk4lledlFO4lXs4ZZ
nCXPMft3R9GLMlrdGZFSyljijPmvuviiQ68z97JzJ4KmgUSt5t3NWLEXpWtSDqrEOuAkC/JtCoSz
nYr4uNWkwyBesxH/9klDgPfh2kUL/wN3qhClNIxDiVw2hylBvi7l0Zg018lzmbGNw7L4triLVtSF
ZeQAqL2UxgxZcecj/oxIBlXRUUKQjgKdIn2oHRZnvZY61t/8ErHQ5RxgbJf/wIE6tKSycCr2A1VD
qRjk49F/g7ruRj8GG+Tct5TFv94yndar5xEanu+mI99DokK35YlG18xpx6rKR8RiErBh/nNeIM5q
wDPaILvhUBxLXqVNCtvqfN4uL8oFsnL01nW+vXUqe3NY2Pbe9boe8yQy0gmi0Hp9vUNrBw8aZzdb
xOAKNR+puK77JZ2RnWGWFMB1Uv06yloSJCu0Wm5wwu7WTHwqL4Fzz6V4VO66K2DpbkaA7iDQ9CZK
jpA6REAN0mmyDyR7a9jHlyi169DeGhc+U/ooXCrgOkmHOQwVIiB0f0kdCCoQMAm+Rh+PgRVZzRZP
LZ7rMuyIXKYI8eqBu7+PInF1xC4w+HByYMMj/fRX/uZ7SWmjZu3eKn6R5YTi+LafvqT0DNpso2N6
S47UnOI+8Sam3D4KRRJru/adc7poOWsQRAPEjppK5eofX6L7BrFQcXjouRyWFmmeN+6Sf13jwKWh
qp+a2xFF+iu73GWaqXv5J83cPSer5MkuzeQx9u94JIfcPe5eHLNfFmekq7t/8pyvJPqPEzylyycS
2PmMkptTfqi3whCGZ8a7kyKVH+zefvfGf9JY3l5RH+km/5dyV0Zr/CIl3aWhikD4wsGAQmF+yJPu
jud7aahyJjLLXf7JE77IQq16uqb1+OfAeX9e8E9qOn7/k5byRK+tL3c/+ZOi8s9dlrrLT3nkn1IQ
8X673/35g93f7F7H87bXe42rZXvJT3d5rJJSbvv8ibzzz1fd3fGcjFNfM43m4ezT7qcFmhYRftYu
2SfLa18LFjmokTdUDd/aUreMG7oDH3jsFy9TQL3xnvIIVba7YTznJskMaAdD6Hf/4BG/f8KZypvx
Cy7676mxe2mxxbJxnBK7e8/b/sEvePIbwvgNXWSsbE2CoKH155ff976jZY9uOU0DP/Htz1e3vmQW
CID4c2PtjFLTHfLAwO/uz59Hbgg3l8fdT/7cJV65ey7IV79b667xBMikutM0Gt+VJ/z4n6mzew/e
788TvMwwrPj9X/AEanD3CBgBg+iXT9z13Iz4Q67/8TcoIRCD3zi5fg/qsHvklzz/87X7JzqWw7Ni
Px+DLEdjwKMLLoHKZy/vH4JsZXMn6W51mokFHzlDEhpLrUvcA+M7yMEpKPon55cUu/Ko7EXWIwBP
Eon/Ik/UFcHBYVFpELdjIf761HLMwptiWNLeqsYjTog0l/C5sVBw+NoGxRQS8GqNycgC7hyRn3iy
0TcAlDxH0dD6FF7QIvTswO76zoDh0KBUCZknaMTecZr7TdV57XRzW83nd2GTf9n4qxcd/3GAdp0Y
aboJv01nP2Lax1eb+ZMJ0MwxZnGNwpVfK4hvMef4Ly4rRP/ksb45ON/4WqzCunfxj76t6MwgSkuC
VZgODkjMuuDmZZyleylKK54hipwTH6LyUGxOFeS51AaHS2bfMBqSYlBT4nGiM2Qgnq/vY1THS7rT
R5tbUW2Ssah2RDyvdv4Uryiahk6kqpD4UUolRUci00fsBiBWAeRhgdKIM7yKoXVdeMZhbu4RRY8u
cH+dkW3q0UegCDa3TS4ntwC9mDgNoXHg+2iUOYjIhE2oav0ewQweyYp1ZVehqHP0CGM65lTuDsgH
6gUB8YF7+mbDhj0l1EczCmxIer6HldAcdZW7dEdDcyAlG2w0xaOVSemZkN2peFQC3mLjnpu6x2sZ
8iAswZ/mT7EHcaywLTIEQoBM/vKQgvdNRjtSuwmWfNCnlLi+IfOxBU5pdrRmwqGvARGAqGSrq6nC
xKr5Z0QThizDubgiwJHpHeMMy8HE8/urfoP3vb8YztMY3y0xAZ7zQhtVepGZQ5m3EIy9Gw3AMQrR
2ExwDnw9AQcxUOsqrm9HwB19oBZGUwJwwkqnVOSOtdsQFgXVWgXuHEROuGVEz0VJkfmKhYKKTMII
ZXclKZLUl4fFLW+Sb8YzJlpjProhxRT7oN3gUQmM9eAK4IkQnZKJnSI64gnktBAyG7ByyC+UhGkl
q+CjwIyB0jXYYokCgUBVTj+WV8FYmzXzNcROh61aOVTtqQKtY6IeDozfsC26fpIiIguPjJgamtfj
nOeEoz3lDreiyaSdi+e/06JeFZ6cJLL9UV6hIqMYg38rh0MQPRX1aFcUr/f/X0EJOjA2RESaCSjX
3kUhXLZ0Ta92F/VbFdTNGUtMspQpNyhzLEXRsmqUn06Rw5ZQpK9hU5F+vaaej+ZqR/8CPn7vlicW
HwUfwhdkKNoD39qYxmw4JpW3MktQ1bGmpjRKOudU1iPWV7Y/1dYHLrSnXccezlTVXj56/BgQQR+t
QoseoEa8NG78kqp2CFvxIDDDArnH/7r19rwLAZ5QtKV0ARzt8GBUZUpZteCt2/YiLctT1eepzCl1
7LHOjLEqboNHEqVZsQELqRB+d70AAUAGeb3NOFAoyO1a6mZ7RG05txm3Lg2jXeJ+iTBJNK0UmNJP
KFyjAW6040SB5UazBPDNkQ8FaBFiOr4x/6MQdLkIjSgERexiQ+Ocsgm5MnF6pWV2NU5vH+gA7UDU
Iekk19Y8alGqVeHqfLM6r7nNggIEr2qnVl0oLQ1vVHqi3VvKfzk75h4fcIQaSM/Enq439Dfyq5Gp
k5BbKqvtaoFwvL7Rgc+yuyxLTHgQa+hkcypcFOPgctsR8HZoBijAKQzKXvS7o6MVcMbQsPokezoM
TLx3pI2SeSobUTcE+0eaQxFWFUaL6pZvtyMZPe9+mZQwYE7NBOtfVX8qx1RiL4qk6+MzYTYqwNGu
pg8tQl0iDOnKDyxGhZJ7OzErEPMoT0UHJCJ7i3G5qTLKM8vdDke1ovBmKidv6AN0SZh00gz9o3Zg
TUWpgdixJ+KKpbjRznvY4fD9MQPFgcfG6pDOJa+vqQ1DAL8qKm91cylZvbRb6o7kpUYpqkLNAjcF
TdKiBHZSnKIdTKI/TXHNQMWcUsa2a1x1NrgqfTxq3jvnF8AxypXYgwJ7K3os2N3WqJpvNc20vgVp
avb8Q7prYUt7g4kPVVM8z2AhLL4w3QJpIkrNYgkjtsDHVYtFtJOstQ5HBG+BG181RiiXKOnBI2d/
s22d5XY3lvMU0+p8OruRGkKomOKUNE0fKJum9dcXhSpjSQnRQEcfe+0U9Iw7dSrsOwAiD4fH72y1
MZaPLphwBBlBQvH6PpdlPQ285bK6bQLCTfo/0k/3OKUnFFsatpYBNx0ETAa+mog6XRdu+HWDiFfe
G1Kiq065WkHXCJmXHCg29lamcH7JMQHIGqF0kDPQv0B03q6c2CUygDJDMRCDjL2+enYmfDOwClBA
f7wriIFATgnsMQiWLEirW3V/dN6glZ42Ys6wkURnQpRzlINgeh9PzDFyf72cZaJHyRyWy6DQ+zhd
VNBFd1jY3UWpRkJLRxlHhfl61auYgkLHbp496Id0E7mtAii/38McuxAeUdOQmzTn1ZqqUPS7DV4d
OlrSGnkb6iExIhU8h9gk/fGIsFIAplDtH2UNOPdEt0PmvoMlFy3x7wOMHhVRbP06ESJq0mV6KF/a
Ft/2CE/bzqHUuUAPu6G4hmpEToxz2aeoIExKKqlLlXeggRkte+RJJP0NjQ8+D5Rg5g0bgs6Sj4f1
/zg7syW3zSxbv1AhAsSM2xyUUsqSnLIkq3zDcEjHIABiIEACJJ6+v7WZrOMEGckqd0SHq9suCwT+
Ye817Qv7HXkArmgm9UB7u/OGvKAPSttVvrZTst/hOmwQORO8K7qlWSObYyNJSB74zj0n1p2uSwkG
5MVUSWWZtLlywWBKh4QuGMHnsrjy+S/tdi8JKfRoONnxZ/X/LpwW3WJTGhDKoI4/BNO6FdKvBU2e
ryAy1iT5R2OA1MkJfmkmOifsOjcnpbFFbP1XXecZ5o0pnpYTqbiM/kgtxBP9rbvrVpsY3ni3ok7m
QUAPxJAMhzV6req9kgqYSvdFGycg7dF4q3RL9jyrLE2/iXLTcaTVoMKhjX9PGRLrK0bPR7d1PTrz
7GXqeX0PdE6mhYgokJfPO1UktLZRmFmn14zqjqNfZDft8xi4jqpvpKhGMmdZdQGufZlokwqx4pYK
huM1Jo3XHG3rqx2UAPe/b3QeTr5uKlTiqBawgy8fznHTfLciH4bimPIUAqFckPOmmOXEQwXXhfwv
bxETawD5pb2ZRRzqckkUHJPsG/XzTogvJEfVuEStiIZN+/T6hW5t0vxhCTMnJRShp6CHlw8Ll70+
xHXLw8YkuIz5m6RmhF/8i7nlMW/Jk1WueH4X17UOJvmxTloNcWayRUsToQpPstZyz7+n5zfFVJty
qKMGJdEQy/0SzfzRnMet/VmnrgoqFSz6OFJlynCk3wmz+kE1ftqv36Uu83pfPzPOei99IWB+XBEo
K8IzgUztTdl2vd0sn0QICiSQNLPcY5ZEJo8SGm6bHscAzozDgoCA0gs+T0rbsKw4xlKHFAxXnmoO
X+ipQkyQUUS155I/9vJTDF1FVgnjCZ/UeTfPjazlXu3pUAgBGJH4y3ikE6KNmo+rgjxAlHEtjTbl
GBzv565sfynWzTUnglbBfJX87dEsKORv50PhVx4Rus3ySSxO0sERsxoss2ARvnfx3pQeq1moGSxw
uQk/pwVj0RY9SAvl6QJFZk8fq4amJqFUqhQaicIZvypEaxX1D9vxSh148RuDOy7QaUaABNHsiBh2
iq0Y/dQeWQZMMSulT6XfEX5FT6YFqkwPOYh1jOkuQIvw3oRjNHr/QGiUsuASzMPQTAj+k7kAimhG
8IiqXj6ZsznMmX7AmuNQwMz0BiPHrRrMnv5KjvgsIYmfDaM8Al22Zvvn76nbqOtrgOhZxWfPxqka
RKHE9GfmmAbyviziFNHN0fSpT6zVp2Z2pAiQW3OTOg/RKn3fbFB305md2lDy37FVSoRH5gFstu5U
bRUr+vn8imV3SkRvCGwVyP2/7hy914Q36oU0REB/L3dOt1+tkwXn7pPJrQWrWYricWmO5KYLBLB3
i8BA5JeseMmBDJrdvjSTs/RCNVFyJK5e2TvnC5EqnzUYuSgshKnMHi4et/u8qKrlk/IrFPEog4KA
tMV++ux0E4ou1AawNQr5Vw+cBtsfThh/FAxFetan61DK+amvZ0IzD6mK5w9H+8sXNgzhuM7r8rif
3ZhGSdp57tDksGCSHLP9NJtBNnc5hCVgl91IR7xgaFYCUDS3e9+xBsrpOaBVLaj2uDhwFfuSCcsZ
Zjcajt1xjW5JJaH1VZxncoQ6A7JrSRFhCCVvi9kJcptbvgDc1pWVMmcjWOURNTj1YoD/i1zOlz98
2q9WdZsv06eSoYo94SsyDOh3iY0wa9uK3SdCX2ZaUSUAb6e+33TOdC7XzRZnsL+ea8GQyhAOGjBi
Dm1NbTji/s1UM/CuEyAr3DVi+wRganKA+HsBOqplZDg1efue6tVK6/SDacKTa+yNWQRfHPx6LiK2
qRCoC6N5zkdXb711M7Kz9FxljycZnYrAG91RJUzAiIFBIzGyPZ4lBr+kywKM5K4e3w35/p15y3nT
Sbh/xwzEO50nSQV30DDXQe5DIQQ66P6DcQ5yAYIVocDJFsrR0+HB1UfMhgUJuVQK6/jnvioZ8Lj/
RX9f7jwBz9tq/JBUm49GL/Dfl/FGCXR+MzzWmy2dinJeMfukCna8qnOZa6nsE+KRQkfACAgUVS+X
Vh2Fy46GngN0zytBEWxGJNyF8sCPfgkpC+YvTJdnlkFP9bQLGyi20CL7Ov6qMCypcLlLhfHKzGVM
ECFG2ioT3d6VLTFvlu250WgQWEABmMzPAn84tDkaPy5KRJqaVqIqz1IjwBOljFJ3r2c25SuhOPLF
S8elyDaxTVJuvf5MZ2TJ8ZlSjiiPQFFOqNm7rNKJ8Vct75KLbxtn/6+gBpMkDSPY5ywjJJw4z9UN
f/c+WSqa0GN5PBeTSndAFXUvU3U8EftefsnzwmasvP6UFzct0leITZ8y8uxk70Jsb6R785QVeAiH
pDI3+i0wPm4eQUvZ6P5lGvAt5EKProX8tmzEQ7pF6wawVK9QM1Etvf5cZ+4jvb3QTCaAmp47Rxq6
1luGyeQm2N0ZNlQrGI/6NivzD6Wf3WsbKO9UJ24Qk3DDvU5Z99h79KOcJpBlit9GpkAAByMo7hue
ssmcb+lYPYBZ3Y3+0QWrPSdqT2uh2xICQE0H90Ie9LMnqSVgAhuLDQJZkljPG4mZBnijPB9nQC8n
Idt1n+95d6jfj/0K35qR9LMb12kWybALe1KyiHQVXqVu1skPdynDTNXNymB+2PQ/I2f1KC5cuGTS
F2929fJXeQb8fHe7DvPHlkG+r3+bs0hkfRvAPh/ZJTwqiriXKxvPPNOfp3Xy5Li/bMPVO9l6O49N
PtG8ch/Jkmzyblo+TF2P1ibSjMgCLxRjm08fOlh0owghBNxd8FmXrtooIffTntwMXaivPzeOPx5s
dhNQSiPLdbk/fdDVlw8ej/1QeEkTPymyOquz38eAmOPiQOAwMZkKWxATI4eBHl/KydHBZQDYqj5B
/kEVlFpoYlR0HjZu9diEFfRwRu9OSbHBqZNlj9Z74Wtztwrf4uxJ/UdNO1DLLlWF4qTcvSoPjRu0
bAAwrdHf3mZbqg8FWwTbW0E8QY+e8xnIF/SHXuNe8xSOgZxb8vY51kzGCRaYHFi6RBpq5pFQN3W+
QZH9oWpAwrR+Q8APaVBNAfgGvqQ5S64CnE/lQpMyqRfiRuiaXP5Js/2u0H6OiAc54AuGUvTO3uxd
GuWhnkh+TrlVVBzrblK6hu4mK8KJ1Qoy/jDgdWYqUZLtmWSEPJSQYqS4X0XCSA+pgL9+0dxuFgi7
Ia7FdMn3pwZGpI39M+UjGPQXrRKxFhYPwrXTN8gG8YknHlUO4F7TgywTOC61neSK0od2HpG3yIPV
J1sqVsuwQjVSJ8zFGDL2tky0QhFqFsOt8rCyBZ+BD6gGUIeEXoAOiXhLo4op88oSvVDbUamQkIjF
n4JlLseu25UT49SI6epZkKD+Gq1mdiGFBsFkJdwIGqkmvqTfUqDy8k0Ny/gUZVrpXCpwMb/+XGcI
JVselyqTlCIOpDCcdyfFPt4Pxf7AccTbN0kHTUCzIb1xgHVkowDxcJfJ4VvWP4IWjjJAsH7MnAQ8
maAluDjGbfWjINJFURdD5a3vp5qt/vqznk2w4llBqXl7bHM8d3P5yXSYgjXzL2LTfishUzk0KmAU
vKQwGb3DcqdwQK4Vhhl9P0HqSkURD2pVGj4UZV8p0EOyClU0SrhDPfVWjYWEIeoSFC6msVYmAtfK
vpqBcemOZvGCxpFVGYNxzs7beLP1XEaBRuxKFgNX3bocYNFJAYKHcivIjZFKlHabSZpvGBb/LYhI
59WRo4d2uuHtEDOSsK6vCUIu3VIaFRYLgoqBMWcHat1xbiRNHT3JQZYETN8gIUq1l5aEFPUuRYyO
/HLNmw0PfyUrXv1eOl9yAYEwFZVcZzTUV5fsxbdGEjv3lHTF3ly1W+/oWsfdJnySuEKfuwk52yv3
41hGhA9AqsEfS+8TaOAX9bcQPjEK7dh8XBdLTIbll+sqpPDCFoesXUA+JoxYOyP3fK9dD3HVh9ZL
Zztaty13yp4ttGKAhrp+mS7E4k8tPeyK4l+y4mc8Tc23mbC5qMyB//xDTmE+KlaUJVdyRpm34fny
Iv3xSfKCQ5N+36XjO0w4d+Sb/1ukkax8MluPA8E+LGvXl66a5WPpQOsDf83JW2G9rzPIMyI4S5X5
YCQFkBmKfwZ17DEIyKKlgRDV8nCfZ+PD9aSfs9hi7W1iJJAewY2xH2YLbmhGpnG0vLwsICqElyec
V73vUdHDrY5MQlMFVVskBeVqsXwrwbvcD0on0N/rA144ADuiAjLQOT91URMjbgQ+VuphhHemf/fx
KYv6kShkQoBjaaqc+bKL2cgqH0QIcON6IIkN1JhVKqRCQO2rCPTI1nhZqfj58gB1mR0XiX3zPRsp
JH6N5sHd44kQmMoHJVQfI6S+fuBSYdGGmpW+mv5Sge7goLBqSgk9BDrLGM7cBSKZ0I4ssR29fvRe
6nlQW4khTIEoIDZmj93QniWbVfBkCs6IJlnRQi7YL4USwyTkIho48eWvUYqXBn8ot1ZrSfe6ymtR
mH5Nbl9Li2T9I5/s9ec8c/5pGandcQn/1TjUmSwBUVQe7zzHfyKV/0PT4Bmixx13JPdLbdeSA4U/
wuQA2kYj4Cq1nTl26YYSrlppVKBHvmmSqZyyyYKMb4U0iC7QYSIgyfaWhCVIGicYelmDVDMIjxFd
6RN3fGOIN3pITQVSlRNDkl4vLM4muPCLU25DUNEwQrQ119YOTte2/TjET73DqUxKnjS/8g9JsiXg
wzgPfu0xBkVaW4p1ZHENKRMq4kcKC/EkZRP/tFMcQYEcLxZJoqG2dFLyuUr77jRHelwpDTZLlLd6
vDvZXMiWCjoycbOS2emza4hZnSGzCyiGX//UBlnMdhIaVLhq+EruqnnNX2zKpOOGiki6mvrbxMEJ
ZQU97KWpKPjwqq8CBGk6SxrGoiqOaOw4R5jCo95Gw7yEEWk8ak9uH8NcqWrRVWlhK4pfsKzrsra5
5Uwq8DzLJjlsvzcBzAsso+SFhG19aSYNb8C0rPI58fjB/UEj/NK38tPZPQmwK61TEAFE5whVHY2k
2t5qHGm2AkxXrh9/T5hkHf2RrkqusepXOWJk1zFzNll1OsEKIjbUJ28r55M/tffNgvkg1MPSSDsh
RZpqbIdc7rtiIFx1WMLYvP7+LzXySEUTbmFRxyR7vjwSupKR3KSuUyIgaLVYRdJ1RSTKCSM/lxux
+AcNjKNkkPGcskCvI6ANsP6EqrdHbKOmR6e1ss3dMn431tkfEgtoUSox84SJq7yQ8FrDhfSelcar
Fv8oYEcLRtHk0xNpoyl917RiUMKOy3Sv13+85cvMFx9kdCyQGsJ8nl42pesdOVcONQhTSVDcvU/G
EWkEP64idi3b04X0exaUbnwdL8eWkKRIDlHmASg6CTSD/P+fWCnfrlO8owXywOXAeM/0g436IHJf
8x4VYGPsC0WNhqUpanLbtOVN+kZlb1BjUT7xbpJcW1MKjl3Gy3eLofhNYrWACRXKM9NW1Rhq+Rvc
DauKxagvYBMnlGWXELuqLlGJNOJGta5NcUQQ44k2UfynChex8bogVcAIiFf9KumS5jCqFWWK160G
TNTMgrZES/SPBdyrwGBNsqIaAOCGGeeUTtAlWne+vpMbcNqQfoWQUAS9Us9l+9cQEf3XKEKVZv2o
LGcJ/K6rXw3Am39csc3g8Azn9OehYf7k90u0HMGT25X3wyH+1LoOVxqAsiRByVYZdIQWnDKmxN/Q
2qHVaUDUmF9n6kt1Ec/tZbKDgaZ3brYoypB8w+yxsqGY1X4cqfT9V70WHZ/yVQodrPHFxRwc2uWv
L16bBn72+9B3oZ7izoCUerlznS7L1u7K4/cp/QlVipsBjEgzB9miwHchDRb9gonQbaWVY/KKcg9M
YUs/YnO+hRJLGjoWX8Scqo5U7inM4k+tFcVCqtCqEdw55GRoXeiwrTOUY/9FsMQFDAhzCR0BRRXU
+Xx+whQ3xeRXYWDAorR1Y4DZeSzjXzSq1IL1KQuVlNCDeIq8BFzpb00cwj2ua+u6GOQSpJZKsAwJ
CEsBuvjyXfukNdQ5UYTGXALt2ZjuMQKSRc8puYJsEwlpbyMtptAeZadKT6eBdgrEF/Mr0oGoBRSu
iE45NbUn5DqSlJLjQIqE15fIBcJ1gUiR480lWo0hCjOMm8XYL4rFyjdYQPHtp+vSUv00Vx5Flx1q
AmITAadi120mKIAhpMw38/EUx7DjAQmRDY0EMS84BYVjqtc2iR3zQ19/+rO4VeRWEqWSH+zTikXz
GOEhDHpnzAaPKrD5lRmhfzZtwZXInWQmyrrJuHAolMVfcIpJoK+SQfifIuHNLUWQvvREKmgFxOmm
t/2Mmk1pJaobFYw2rjh/y0WCkZ5xxxsCeovpL40XEiFhCf3PWeY2MU4gYXAcctm3E2RFT9oaMjb6
kmW0+0by4J2809qXOlIlXtJWUr7thE0Ka+q3iTPED7OPNaNYX39tF8jgl69t/tGXOCPahHwGHek6
Y11UYFnK+jxQ50OK5WP1ZnfoPupGLlv3fbDoKXlA+v6jsQMMfv2hrLN4eVgBTi1QJSBMc4nGnHUe
Q7Vq4rI8eE+SzEqwpIeSf8xUHVwMJ898UzHqie7tUXafEvlGFnFJKZxwJHhQGcRqB81ewWAX6VIM
cOwhZEBaJA6QV8hGLiO0ESSnHG8bxKGruIFy5rp0R+jNDWOTwBNUEQud14wE6fOEaaoqNlHnwHrC
zT+ppVOSozjj60DNxY0a0o+hzrHdOns9dbbaUrSW3pMkSRZb0yF+2cF34te3WUiqLgPOYSWUAexx
T9P8klx/U66RxrCshSpY2ckMbjUtNhHJGkqatnpNWiW5aFJO/hdD3OeCaO3UkOAYLiFQPRx4L49H
dMXbIGkTz3hJG3rD17V9SPAg5+r7fssADLXr/ArlylmDCRqm41E4s+ZOCOYwLhXFmrOUU/A6IHYO
7vCgWHoY45kQpD+/XbpNUjZF3vGedWdiFuDK+zBGLBi1DNB4ahXEg5v1DVMMEpTvUpZIM1Czd6Qq
7q42vBfwW4TQ0GgSfqXc5zNdFpKqPaFtwcII0nZZ/LppogfXYUGH6y+xN73d7pvfcnDTW89xfmMu
+/uxZB0g3zTcBz5CrYUYgbLdvM/j/LOCRv2JXI/XN7Ih3LONDKwD8u1xq+C2n63UwpvSxXLfLo4K
MnmKHMEIpPr2EBojN4RGJtrgE2EaTvLz2I8738RSSqlvYijc93yCr4Y1UsIeB27yijVoV4uWRJIP
U4UuHr2/eaRe/xkX0Ec4dLkfuWAwSM29mcOmID4wHheGjFLe31vQDh5I/mkcIiAKDG2X7tloGWkP
NU4qJVCYo0l3oJkzqKGuPJcKifnrRWtKhJ9GMZ0lLTgApes6WrtPGhfVe9Unt/bw/woQI/tIvsIt
/u/d7rsWaLnByUIgjcT62j3q61VYCOgr6HVff7azJBd2uaJZ6dEpqLE/zsA9BPuHKXb3FJyIM7pp
8279Tg2rsJgkyN9Kqa/qQY2hOg9hy4LxGHuX32yTTcA7hStTYwTVJXUCXtclVC+2LphIdQrqBKR8
UdGpBkWl0THAjERvKtssyd74/m+7dvqGXO1KvXFpTfgcDuxD3n3EX1+eYkxWJ5L8UFB6ZrS6zeLB
zVMbyiKBzMh0Zp1g4h+kOgKcvJeTSNmOKv67dfpzWrgPQxr88fp7N+xntib8kPQdlBPEAEE3v3yu
osrjoFosfQ6t3AhcqT5EscvjTWrI/Ql0Vv8lD6oueR1kNiTNB1yNe4je/N/unpNXWFH3w3Ug/Kj5
RiK1RAgAT30gnpp6gMwdzriTIEM9roosEa/q6vX3FaYizljCGl3GcEsIq3LVi3CjcKQqeArGrdV7
IAzhGZND0j/Xqtgp9f7ybVqcKP8lIXG6tzQhQPPN5CrSQSacMTr034N19F7VlehZ6S/0V+n+NAdN
I45ff9kXgLgFry1GicRoKNJOZtVTnWz6KVz2vlX6stDKk1p6y599yjlXFgWOO03iq1DX0yavmvV9
nVQPskmcjg3hUJrlo+JaogZpad0V8JvDpqAXgHP4LE2VlIoS12oHKEh1E1d3hyqImXmuwZ24RU/S
h7pqGKWl0HKkrTTtNcH9N9dh7Us7gEMdayarP0gxtrxcac4qGMM64cfrQylxre8YCYF5wOUo1s+R
9Up3t7k/uH0s1Q+1icI3YkzDanv/kagVXZgeiw2A4H0uHO3avevsxtB7slj8HUs2XfwloEkMW7mn
bRFRlDF9AaoeDpHG0Nk9NbVYdRAkArJsoLsfcify9K8vmUvFG+4qdYacHBRws7fmb2q68GRL9QOT
1fvlGyAyrMwI3AVcUplKg68xYWOUkN8w4F8imKnY3Cw7pqmtmY2u8ZygauBENhkM/4C/p722h5aU
TICzLhyN63r94S998giViPhjuFjunNknX7d+sCmShenUm4g9lvsM19Spof4Q6EA0lexh0pBJrmgA
Xjl+NSM7/knzZ1JbXnmwcyBgEXHsKfE9cMkqUM35Nz34sFrnVGv98w2do8vaoHiiTMui8ovRxMpz
okuVXkNGm5G0CeVWx9Sbk5TDcn+9/lAXeB8eijjYGNNkCrI0uyIwM23bJM4W8Ft81oS3hR5R6mpt
EBVBAg8lAVnVw8Oi3HzUtWHHMeuz3yOoEG29w5owMiZ6tZkeizB5nLLGvStqAr3s5gb0fP2xL35k
ZAG8R6pzvvOsPh+2URvtCVq0ok0JSWa4xwkoWk4qsoTIL+kEswWm4Gd8W0kUYj1MNwI+oemurz/X
xZ2DtYosEepJl1Pt5TdmEm2+KJzRJfsKujTdf92ULsPXC7C37HeLh4PANA2j0HsOwN6N37hOBpUD
7Kl+Dj21UkeCbk3eDVoxbp+SIVM0kPcSMnSbaXs3rOof17f9mU+VckjVuictOwDcYvZS49XhsAo2
2+lJk0sNOa8PTHNfouLR+As5w9K3bbL4Ne2Gd003Mn96h68WTQjXY0yZKZWMCXJA2v2g+vH6y730
0dHYu5Rq0OsSrs9ebkrY0hgV7rHEFZFNGLaaMh1LI7EnuueVAw4raCNfdeM0DDeSf0mVl7jT68LL
szlzvDdtnoA+hzoST9DL53Lyfu2V04rFCLmnKFRJ6ER5cetDUxFXPeGWAe/GsvOmd90/BZCbtobh
81CTqEQh6rIK+cqCqDmA72QK8bRmdy65fsEKDlw7zH6JuIbMuZlGpoELfa5QlKu90FRzBhKnjBpK
fhaNx3cIR9RPIouvUSwXVBig0EnEScZaAduc3w9ROrZDy0KRrE0/tHHIGfaiuzxY3rksdFp5hbzJ
1BJgejs5+FX1CDcSAyKl1D/rhxOS6GiGMYsSNjR7NOKnhjyJcx6Naktoq+B/4cbShVtBX/Js3Kmn
uCGxNdICGktDcS9oePjfo3NYI4n836TjRQBG8zk4E9l4U+74+6e83N7lPXFPLmIw7KZHrVX5JcrG
X73YIcsUEAEc3iJq/OCzyYBYEmAU2E2vShQvtGcYazU0kCc7F9R0/TaBSCVxoW+cPzJXQ+VPSX0S
0TNoRuiGfLAWYI6IPvPhE4X+CqZSCN7kLL8My/FTjEf09R1v6opZo6AUc6DSiH4BfcLLnRX3izGI
ashao/eJRxC7gs7gTbMCVDtp6DT+TJ2tPqnYITHDDJ7Ha7l69594UzAxySrW7bS6aZcewx+uXfDm
NXv5tJpwxFdGqSpbwqytGSo/36CinJ7EBUkApD7DLxFtavaRcMuVC57O4FV6kLJgnEu0cZ+ifNkT
OrYnHpOquocBptqzZrIgiRB5pEKwM+bcefv8MWp2SIKBHpidPE2a/I0i+Lq14tzbiudWDZrL5lZ2
yOynQPgsVht/fziy99AvXHrvGHWJmxkcmmNe9YrwS20lCy7lPpN6R3wxuZ3f5T3IvM0tBOv7vnG/
bKrte7/kYVVnFLuo/d9BYo/HhfoEBEN4MDdd0Mt3SdgtSZ3kZQvhHDOelhQWqSpsbpMUn5SdbowD
l+kPzTSRFGBqCVp6rEzXpVdn80zIqGEkZwwZjTpFcOjL9csXCoLljv5PCh65E7UCNNZBHkqhdZKE
JnsiMoHshQ+PCdUVy1km0YyJBqdBUU2LDUiaWC0M4b1is4aIpqnYIx5FbC5T4EBf9voOvHDn8gsS
QitCsuTRAs4WQj0Q5b5cK9f2ObJdWusTI95jYVdOptnp9bQUrlmg2a6A0ADO4gcks7jOqoXnAK0H
sEF0G9NCkInOi+m6bb208z1OhggrPrP/sgAJyLT7LiGwmH+B3SYE3sNZSK0/ILoJaAI4QSRtLxNc
jTvlNPDvKKsvAnR1Z40NLX7msVZI7TFcSvnawqh7tNGcLsrYlprQCLAaBaLDgR3XhCzvLK5GGFbf
9qjBULqVO5Q33NfDCB7UcVdLzTnAxwrpUCarU3TZTTFUb67fhReKUY+ynqIeQwh25fmWmNzDwRtX
ZF9kaf0jiQk6pWe71QG0Swoyeg4fbBcz2FZAybhld2oekUnFYfX/g5j4tCIQZjVn4W3txxued4F0
nB6fNBAhWzbf9uqdaYb02XkKkkmUBtpkNtH8Lgf4WyWQAGAOp/NTvA8eL40nmIghE+2i9Tjust8V
AnmiYiyWDsWHoE1xk5p9rHNY8+cUdCWaRu9D60NaPunzpL9xNReFUky9q/nY4Ln9eHW7XaTKNXmU
xlGypBFkT7IlHYQWxDsixlL91oQA7DA6IqIkjHTl5K0ApSTQ4tyxnBLEDnKHqDthitdt5e0INGU9
wVEF+NmTFWtHM9bN4rQJoltxO/0G8ZziJoQUKYjIT0EVEa173m22n97ECPGVqK9DTJclo1r/ElA1
TAjUAbXpzH9Ppo2NrjweegCR/NzYQfOO0OW6HvbSdai7kHLHC0F/5yETgw+7uZ3IuwqYeqlXr62n
9nKsDzfyjDpdcb/2ireqHoUm6BBE4XTrB8WnMF8iCYWKZS+3t3TrX/VR8E5+F7ffM68iq8a7uAWT
A6W1lOCAWndg8071NXOQaYbmK5GNJO879+LZOR6n02KdVu3uqcuCm7b+t4p8NccnOK1gWqXjUoWz
KJiLgP2YX4vxz52WP0VSCmwMPHxFuFMnh+oE5lqqP9OXYCGS7GjsmJ2mdH+1gO7ESqRKpiYIbnqP
SDVdXdJoJB2yrmDnvjlFxjlb6d9ZiDVSJVJ4BCnqP9Oq4EQ6yh3tGhGWKbsCzBQHINXQcQWoQ1fp
Zhym3H8IDgzvzEg0N7bCXT7W0fTuX856B8q84TVIFqVRpYK4//cLB6sPqeoy81/I5Eymtetuk611
9hJ+KB9MzLYNRQdmbfZgwewxsd/apCdhkXsI3wkpqQFzJXy88lznhbKHWZqgUDiilGHWQnf+ht5M
w9YvltV+9zR0m3fbsvuWiNDcF9C4z45TiIT3w2Jd3YRNRwghT0b6i+IzkmT/53EsLHwQl7t/lY2+
0JGh2SUYCWkpYabciy+frlvm48pJq60h/UpY1RFnbad4DMx9yZZWUz4O4dsqIhrI5kDjGHGpyB3h
wCIS87aDFL7KAZ2TlEzY5sUpnxM96BxkcrrAWZXDuMXsyk5PVh8yx0X0DQrrtZDBHv/30S1p6xX+
RwN2VUBIyGoucxT7/6y4UaIAUlWMiKy12TctDhXuGqfvDR2WkczCwgA8FNqvJtY0qJyoWmtqyjT8
96Q5Vesj8pxO+eeVtWaO6tl5w0O5jMBj6BXU7gzDHA69Ex3yqDf2XNCR7GEySorZzRiyEgzRh9LL
CBiCxSD8ysJFgJHNLrZGvZNnv2ebw42YXeOZdPyC5sivqKR8VY0dvjXCaxkhKWpNMrICLkR3i4Q7
4oUHTmmuIudGxZX+1UqLkYZXf5yiP8SQasq4LkMTlTDrxUSBJO6YQYB2xrLMuKCDjURF0CUgcwkp
ekJhhXpBLODir+DRZMrDS1Kh22KfH6WJ1CO6FMd8/OAGOfAtB10lETpaaJ16e7dm7pL/xXLjycCL
eo809PK3MmWGMLhZRyRUtsBjRdCmYsCkj5Bxq5BGBh2cxaxC4DguWwEVoAwGgieAaEwgLqxQ/aSb
oVvlnzHXTfIPoC0PPRN6g2gRq86e7d94YPKLu+mOK1G5AqLxgVfNZiChpsxNugI0/teaQ5xAKNe+
Suuh8A1NRL6ut7KW9WwhynKJ1CqNYUtfnivFtC9yZ7/uYQIWf40jkBscRenDjVP6u3zlfvjgZnyP
HrZQbqZezFm6+95A8IzQQZoCpGm5qjplADRNO7SGEreENEivpNtPdv2mJ3IfCu4Qdjd5PJFzjUeG
xlc3liAkQTWquuslR1UXCTvbqC4H7MMpiDzkL3Rb/q23Td/3m/zXyPWKm37/OYu2t5LCaBykrNfq
lCZa1YApHeoEaojxYlDZ8c8+K7cFsj/Fb5qy6e+XRjIMZbtMuiel/kmqpkQIk/4jp7oRkyIG0x1I
JKO6gQP7ItXi5DDGefI4l3nBxoxJIvb6GWNBjS+/LCgUnGDgwZFQC8xaUycPtk61XvBo4mBL9va2
+SETkI6HmtAErUIdGRqiLhKgX0OU8up6ZbvK1VKiZRJUzcv/qkfX0GKBmUoxdicgayhzRRTo0JQ0
wkYrIuK3HLsMubHP/mW2470pD8AvVYm8/iuPYwjOfia9K+oDxooSJPZyAXfJxkv7se8MmzWOE/Qo
22O8wN9iZVlKX4C9mTCBN3p6pbOYuUyBXtKbcsSJNMrw8kh4JfU33fnXkRMLRYPaD31QZP+MSVSN
BtWeQe6ouB44KIRDKnbVdDk28hpiAm5FMK/bOjervv5exBHYOpodDGPqW8Uad8EhZsbT3rze3faZ
SpFwUBF4ckES/E32mZfdmJ+rKz5J8HtKrZNUs113mPnT301XqkQpKSvUssB9KIFV+hU5D2UM6Lv9
nwTqQIVnf6h2KCf3z8yhmnZXRMZS3ircAJPdUeM8wtzR+sYc5TLPKmxB4aW20YFc0HcRWHrMtTSi
TTZBhGpyPuudyxumcdEiX1001dZaT0wkzhiRdW+8OYyDNne/2P/pY8eVKrlvOf5QIBf76THNV3dl
ByMBFiazsvWtKBEtvpU4GKGqx2Bb7kS+hJSQonizjiZNskl+sgQF+vcF2PFMbyY2+3BUR6pZK1PF
HpMULpWMsqLklqljRPsik5W7IgO3jMbqO4XuSCfNd/tzWO1MI59t2RUgdZpGb8NFBZL5DOlsnqfH
SCUkE63kApo2mkwA5OBVU9J9HIr+0SI4h+hdO4yk+7c52QP8yeSBSGRYLgYMIKxQLJCiqDHNfQoC
NimRNF1T3cgsalbpgVnNimNVfHOZ3zlu+OSt/U/rELk4jTR/nm47ETi6McclgyopCGRzHhswAbzd
X9VAyIQjelxOImsh4R/k63KWw5P0D0mPt0TjdhQkMQ20xM6G4kKsu1aokvgQXDxs1rsH8+iwYPrt
8qcdy0oSwlJmxkA+6cmq8fppcEF/C0MDZQEHRKIkkc0vDwOCmsJuFaw3Txmvyvodahr1FlleUXMI
VTtqTNSJasML3ZTBSsdYw2wpQXM6A4V0aglpHir5o6RzYXNJbwenvOlW7l3vpDcyo2YZfwxtqZIJ
A5nan1HzAjnWf7gQLj9l+ihXT34/aVyP1l4ORrCLVXF4WE3BJ60xBQKYgbzg/BqqG/EWaiymJS9b
rtbrSUwXIHjeGbEQLmpriLezwNUyODj1NPLOng0O2ZIfFeImcXceFjR1rpWcFJwjFGt6a5ZDgx2S
euebOlJNzCldsmGlEZl2iBtkKpDP4npiqJGUswMfXJDaGd9ZiJVgxrJze6Vt0w2tmbG1Scdd80OD
uAhsfT/mbBEOLLDhL+rOpDNTBWUJdQCZE6qA19fcudAeMBoEJODHMjYBiPrlmvN36+04tH5n7tsE
oFIKM2EHCgfSgR/Eh4cxv5UkjkOX7XJ4VPqmnWi4ieSyEuShRlLaD0GQ+r/FBko5pODV616T84ZS
SYxByC6RDBbr68vHHlb7xMmHtqM1Qpyi5AoKOJXw5m3VLZ4uHtp2+zGNt2j/f0gKNIZSSwX3DmYw
iZm0IqWkv/JG9cZefGEezaz2aDYB++eaHpKU2yosmo2lL45o5LMJW+6eJolM2KTl2gYLg+oiVzMb
OQWRjLotg3fd8UvlLD72LtV/j9kZ+sRpmEEp7YpfuXevP+Z5gaVABYISEc7z/c/Y9HpZbqu2OWys
JS9bBcrk+QIfC2NPeKeJR4iHd3ir4kGcsFBX8YEmUoF6a1YHbvf2Dx1BBifSFhn1lo14FxLNrkCR
TG8qf5RL4qKO52a5/HfH1anwZeUE6Gw/pWRYbszVEvfcgcvPVA0pkgC9wxwX8ZN1EbqrzeaJf+iX
cUcir8oHySdFuhzNF9S8YCPiNCRvsbt2VGAAlbv0LXpCqTxrHBc+3obr1qJzaYOekmxjGAwRsPPs
U38VJW3X9DwlWKQ8t1Icyt58UuubhrtEERmwvTjZhZ5JQ290NZWvVonlv/MjumVyxddyTrPo+UiP
lqcFCcZcelH423jFmM7jKSu9+clyL4miSiVTyqP00lIw+IbgwIS8OKEkHVdNQSkl38jri9i79GBo
ouFfEZKmqIpnjalTdZm3r/YtkCCfFnPFn2IvkoxQs4Bh3wV5MP2mqu/KNdO4FLEcrzYMxiIb8tYt
lu1tjzodETVFk/r7IKdzQ27U3vAugHWRNzQr1FmLjAqz3g7rOwRbNRk1C6Y5VDhnQfrpLVuEihN6
iDfFYuBPKXAxJlOVox/Q3hi+SzXprvmYDiN8GAN6o4I03vBnOQWjFcrF9Ge2qSAvgBmUdjgNIB/l
AL7ZJw4qCwukSRz/Nmth1KSyijlGhhzPZgzsnhG3xGAA7IABma7KrTIa74B6i5fGyU27i+IkODCO
ktGeuCtDfhMdMNBtRT+cgSy+HRdZ+aZsU/e2YFbNbZAjl2IRfmXI4h2LM79hfml7P0bb5ilzD8u7
Er9hUwEvugemvw5cscMBC0GTLDnwqpLrt8fBMWLJxJCPX2xcoa/r3TAjwhcrTjLyfnslNKtrB7PB
DB8hHeo7x71NEM7xZWA+ZCbuWQC3TcUjjyEe5ZF/z35Au+q05YaTc9jeNXB4fc/XTBbVhssK57LH
qDxaANKwSg1jWTHYtUNA6nG/rV3/TgFSQaHk85Z3l635T2OCinoSAxwxizTLNx6BWVF+jEIsfSYb
i/wcd4KccrEeQBJvsmHnotvcfRcqJMjSbZKfcU5/PCSgQpzrN/GBfjQ5JAuSVcrhbTBC644HlF4R
MdAxTg4q2p3znoGWqNFCEjbAt/0JJ73IsNormHRa8KWKjQBSB/g9oLaZOt5VrIUaLPgzxvUu+nVK
0/x9k6d0EX67ucvz5HtV9XjaDxS5dZM81CGvLs7B0BZwFmW4/3NMnIpXwBMlO74i5jX+UfQUI8Jx
Jqevcc2mBQS/TNlYTm7KoP61WPJdC3prRstmb7oYvwEpLGlCibfCQ+BOjLhpCnSfqza5dwBfYBWY
gVsvuw3jXECaSQdwcqznlOLu2+ngj/f/Ghx/m41u1T5lC/7kcsnSz/g+d2VMFwZR4QzuX8Vi/Ipt
f0MTRLPU55jAd+U1h/K5mUs4sE5hbu4ooVSbFRZB5W58fvCRFULEZTw9mGI21T9sZCgCJuNf8fhb
fjqqPRkN6Q2CmwHJwXXl23liox6KXAYKRuBzhLkvH4oQ4bHxp7SxhzLn6TPWegI9JdNMsN71KaND
uAqSwxfR+Mqvk5NTKIANdNAcAipid8exkwjjEORebrHfETphCCdsoNgZS9wC61FStdrDuP7/hOuY
L1e3Ivl1AanmGwj+6qCj4wDN5UY5QoBwysdGK49LkI5Lvg41DqCEhVZKvE9/qnuw/wdl+evXQnLG
vivFAlQllaqaW3VeHe7T1l96fWPMLMgF/bNyeCFqGs4T4D+JwkoGuyeh0i95d0ipS1SB/QEcjPLM
JLjwdJyP3xXyl5XMI2wh3luKCAHM/HuSkB1btoSFCext1tPHIJ3+cEN06ZiWhUAJAFb4q5U+FBO9
23PsFw/qRosVZ5+DBPu2I+6gW3AsFw7nlYTdagPU+QtslD9S2IRmbvVp/LNIOVx0o0oFfJL4nxBZ
wdX5EuoHwhTtgPxTqsM1ucnKLNpDszGAETURKWg6O0Reix889bkx2Pe//GBdZWAtvMG2+KR+0GWO
0utf6dLdTTwlw5JCZradU2nTpkLhv2zqox4JOK8PWWQ1xmMOWhGtGsQr+wfg41fz+Kf8lQJeJaTU
hX7KjaOAndcf7FJprNzMmOeiqDiLmXbGIuVMb+unJuRiifCtlwcacQihpB6/0yl/agZOyixMuHxb
/0HUuG6dZnn4rVyXOVlBz7IoQtLyIH7ahsVXdZpuwclFDIMQe/E0kl3oh2g+g9yCmjmtRlt4qiQ4
h8x7PGSrW/3/tLle/53n8p8U1Bf1hQRUmAjOhuVE3jb39rvqiXSd+90h52WDeHJelB7wDAkNU89H
UJy6wDPErBalR81u1n2EiG66dG9t3HWyBC2rP0girMB7xeC5ZcGQcZc+a1P/0C/8L+q/C70WuLXO
RowK5JnMuteuoVbNt3n1pDdHgf1XgLwzG7jOddwpJVo4h0B+UTmZT86DMgQgWqR+6Se4auhotSEM
3M1v7Sn3sNmvv+hL5X1K00+X7QUsq3l5H7P5quLgr031KdJY6hCdSyJpG6EldNdynso6nXQIeqRK
FWHOu0ycmnMGmE4RFDZx45/QxxrliMiSyoqkuCjwX94ww+S2u7Tr109KA9TpqCw7EbTZ5HwTheZq
aFNCSiGeldtwzxRnmnzxoFrDXQ7YyrHprYdP2WG4dlCccds8HDHFRNbgJQ19f3acT1U7wseHpb2+
hglmZg0a0aseYQkiCCVzIUPWgP/TkekmpWuI6SlGQ/4foYFXvu6Fx0NAQivNFEW0vcnsdo7HqE3K
6FA8UQp/l5dYghE7MWjhLWcrQ4+DFabZU99nrD/JRMLtd53LBkjSfbb14jEM2qsJVCIQXqIR8t/y
XPwPWeXzcOx66fmdkzorCAZ4zWdxkVwIaujNfBtzeDEWTDD1oSnfRuvlw+nCodrFn7n9bn47NpLV
pmjNvGT9sI+Sa99ZfPbsWdnFHq4jnKJ06zMyxO+aNnCcxIFC4K6VNyZpsE70hO9ijdEq1ENahqLG
OhHsZ2q+aM/MIbTm3JrXAbsLAAIDHKC5Gd2JGRBC6uXO6A6j75WVG/46jikoFzuioQsBbVIdYN2c
Hm4o/EckDL+fJvLomGkdggaz7+6hGW4t1CvAC45YWK6oK0vQXMB/e3UkjCVMrjUBCHwZ6ryXT+nw
kR1/2gcPbrfM7kpvmzw0vkc1Hw/UJxuap2BB36DD3WjbLeP/GsQOzHe5/z/WznS5bWvb1i90UIW+
+StKsno7ju3t7D8ob2cHJEACBECie/r7jUUpR4RYok/qVqUU2bJlCFhYa84xR0PvDvOzRmhnRvUU
J36rPrgGCTW2eYzard3uarq1J0pGQ3ARSkpg6HeT8U6p01KHASBxNGwZnrJ3GLPhZ7GLstc0glc6
QzVwZis7rApg4MoFgP1DBqIvZ6C8bQQ4Gw4VYV0qLk25CGYkxK7xMHdBmVK2xZd13Nw5/cW+XC/2
+y2+dF+nKvtiJGhUuR3RGh7eJRGsJk0yNGyQfV3u6uLr7tp8W+mdyVwzHvUjcLoJZmR3Jt7Xa3GS
Yxqj6zb0LlL9tOI0i1Mu2gvUbjRG8gQCeBF61BbQlWgL4hEPKQ3lNGQSMtIXFaPGDbpibkK8xvaR
Kkd2acaOOeEBFaMeAzh0hXnXQo/IGAYXtOSG0BVgf8U4vRp4YmO0AeSO7mTtB6furmibr1WZfjPu
Q0gZmgJcAoEgJWbJP0EVb9SDgPJyYtCe3ZFbIw6L3uuo0oRQnAtTWdabClcs5iNyLygSpudMycfq
52ZZQYXAP/SZb9ti8VMOxRdxaOWlYEBV/IaUNGim2Wez3efafa11KhZb7yQwDAErx2sdyGOEhx5S
dyXoVJBG/w2wMqy3MTAvCmpkHwJiHJH6Bq4DPQUCLfwNEgnbAVyf+2oablEQGwYkJQjCeRYwRuvH
OxqXKmyaSQ6ZcARFGO/LVwN2iEVFvKIq+EDceFEoHpygcQKsNXXls8Ov+YLtfuHjITqcjySE8/Hv
T4gf53M+xj/4yuE/fkV2uONeNCkML33x76z6w+f8MfM3Dl/kI18/fK7McU//gHndedth/kXV90DB
8/IkJmHe3ugXMVPfn+b/+gq/u2Rgp3ByPnrbS8dakE9uD1/0UX/gJ8HkfNL2+h2CyQ8fi45UAAYw
j0TT81EJPP7W/GKr6PC//ztkjP/9Sz45BNEfPiFI/BBd3jZfDqHifDz8h6UPn3SjwsZJGufj4Xcm
tmmljB8+8tvkkTc7muTmS/YpA6t8SSi32y+Hv6FZixLq9RcPaeV8PwpHvool3OEjv+Q/CznwJ35P
n75k2PNcDznm/Marr2BUxh/5O8f88EmMyii7OXw8cxYY+ev/ngVYGeow4O3w6YIZJs7lT2XgenVn
bbjVafKngB3wTgFc8iVFN+GAM1LrmlS0eMQM1x5p1WMbuK2I6j1uKIKCOuBU29vsyCwGgjQqu6xm
dLjiz6K+wG8zY1oAVvGDKhvIpgF+Y9qb4dJHUwlXNQFRxUlxXP7bSEkqB4ATzholG1FD2cr9y3Zo
nWXN01uc9m1rtXfNHmygdemti3V0yZC8XJQlQ37FjFe9vsG4Sq6LJV+sJjL1EvZn/XbhgcWivhsZ
Qar2X4PP2mnbmUQB4jWAAMkEQRnSVsXPglN0UWzq6rrYJcAgTbu/3wbp/sIPwyWbX9F/LDKhxY66
obDg23fC3ny1+yN/w/AOpDNt7AIIbyJ6qCdysIAuDITVLfwYNy8LN6/dljfNXXJVPl83dT0woV/H
E4ql9FvXlD+9LZwirFtHz+5utn39vdvQWfZrJUVVUB7W9FCWD94a9ezMtiOkHzhU3QvAd3rpr/jO
HKP88yv+qDcCQhUV2k1I8T4w7KK0gYw9cBd8SOmkB8ac5juUtv4dNy8XWFPVl0XL32Zd2QtT6Bcp
MCwsXprcjj9CrUgeg8O3M1a42W76y5xziR4Xo/1shxp0P61v8m0bk0+bV4hGaXfL4QewD4bC3R9l
ZbUf6Bn2f0DspdocV+Vl3Kx2t0g4AIaXFKMbEMYsABUVmU1nabzFdzfboS9sCSe0YuSD9hIssgIn
L9rIAbht6xt/Ddu4iGGlF3kB0h+t6wsoT9xwjo+Ldh+EizyHVWMloXcR1M53E8479aDTK35yu+SW
5AMPd4rW2y/nXsajA0Dvoui4SP2ICERjY9wPXh0Anjc0JaPI4sHYjKo3UCikaF1yBJPDmlS2PSKC
3mNuJkyR5tRof3RPhOBI8fcLgQrHpFeuLKCbshPCeCMuDfIcV/7qyspyWEfbsFs/aRghskFfIE7a
Qa3Zgo0pFpCuWSbaqoDEKDIQIYenvBFM3ie1+PnJbiwV79Hupesi5JNZD4AnE/3Zde2IIkGJsn6K
U7onig6ROsWXUcOS7dEpgWIJYZPZqKHmSQVOPXug9NGtorCVNmkXFb/lTnUlfk0P00m/J2Amxqne
96FaMmQtig6NU/OU4XlljPjy/qO9eRA7Beq4yEq9uDLK6FnD9qGus7d4j3WA/s8OUFnT/dZhzya/
SDlpyINQQijJERWBZ2L/nlVcEjKI/a9RpEbrVHVXAkXE14lxvhDpU8wVYysDz1XRgJVDbnH9HPcR
LzEclF8XoF258DA4FoNAC0XUBREFg6y8GfbdRcnBDZNHLD3z8mfVp/dX9kyCZ9ZPgCMRzOkgwENr
rt7Jlx0jojGaDPRi48zfi9IN20OiTCF3hnBLxliGolWW57IEY1pscrpUiOrOGM4dFmATX9dPb+RH
UL/OR/nM4rHM9WqZ4yQQAqZHhgjxar2zV/ettyrSJ/VxQjgEiou33K5WrJXNh25r2H5MFmDEg/lV
FUgk9kqmqwHhNRaIFC/6GaC6fpXroFGAYB8gUlIGHVT7lEwdhVAKEJFhlKJ1RP7fNOFVsd7/Jlk/
ZsJ3cpuS8lvPyOj7ztLuZ+4Jh58ZuInW36Gp9uc87dLfOd3ac/mZkbRkCR0YPGtS9H4f1uvL5VBd
R3Z2s1pV0F9pjxhvq8vR+FZOp76LWGiHERMqdZzYLpN6xW7KMkPQIsWSkJRyPGdcNyP0vL3mGZpi
5XYTequOe+ZDcwYDkNVgBsPD2I9AoTAOsAmiSTEfYSKQJcm5AUM/k9n3lkof9Y2UTQiUtgtlVGjH
UjN4Pmhp5l7zfLWCzGRh5OFwdrxb5eAudrVdLxEuAY8y6xWy52/tlNvV/2TixqScySEsUs1iMh8m
CEkpcoA4+F1hShmnD920/WyoqhARJVI0jsbos1oEg6L/GYF6wUSWwtlY/j4TFsVHF0shWx42IBGz
zCZDFa7mqEMMpmSRHDPc91//GaT5/INDBEe7h+fBG+Jq1BB7NnSp9STpaO84yEIFMuB28JJ9q/dD
7BBRODUFYQbASJ02WTwc3/LulBUva93GRxZ53tnrxAEHIAy3BSTfhmA7W0jeMmAwv66sJx292ZY7
7wPgyDYeGyG/ApKj89W0U6WGXyILXZefioa1A59yipSWDG4NZfb9O3dq4wTawsseix1E2HNELrez
pNkzbv/YDlSOkgjGVMy4v3P0MzevYphCMDnFWBNTTbRQObjJ66la9ZdOt/uWF86nbElaKTXghQYJ
IgtFIxpdv/+wX08371/ybFJzeNiCl0iNo6uAa3e8yr2m2ZSrdQjJUJ5giC0k4ckGiGscSPQi90I5
Ufh8iyHNSWJdjJiib/l8wB6Gr4urcL5WOHUrgawJuVUylhfMXfymIgr2lAbpkxS1tjf90FsoB9BC
Uj7OIzHCxME1mZYsMQbb3GrRhUFjWlzmJF436SAK7FF8lyRjDbIZjdbOE33MKTOrbpTFwggA6AJI
ey7p6QIwc2+1eVBWoXZjJCd3bto/jF3PrI+eW0bXoBvsXEuICjDgU6zl4ielAwhnkp+JTk5BN1M6
/uB7lYvatv5Mt1Vxu9sFCw+akLela/oFW1496PnlMyxi4gKogU/E7J0qqaeSYRiKB02FfPLOxVNC
L3KbFdgGLDk5OfSKePwhiqAOFQ2kDSPf91mu2go0/zKauMS7MxYBazgqMvgr19T30Y7NXLTiMyvY
EOnfXDmumR41C2oCZzbgmLyhgz7arx6ytb/mHO7pPTu6qD60V+Smb/9jItIy8lIvp5C7ry7Vt6uf
lQ0Uqp/GkAsD2iJt1O2WmYwJlsAi3C/Vg2lWi3q+yCzoATCA+ka9LpSlRdXQk4qeqzfkwJmpWKpt
MX1od3Qx7ZKf2V/Rp/mYuS7sgl4E5I+Wbk3f2ZXx3S5lEFvk9g20nJK2hQowrtWOxuEKPXQj/I9r
MB1StAbd9EvnL8lu2qmornEZ+JJV01+Nx1fgPP+Vr4r6gxVM8GByvJ5Jlcsuuy09pAH8pkqTafmB
Fhe51+SXSJphnDh0tt4QxLd5DaopJ3/fmf5qo2bNKFOkjYa/toH5uAh3ZBj7jNqWnFh2o4YtgwEU
re3dZZOtpw9VlIAahGj5FHnU7fmXQUWhlyDZynyEPFuXFQz+aVLmRJ2JS3pDIXg9tsDoer6qv9bo
hMhAaVHq+mLrA3evg/xnH6buheOg9KfW4QAsJixmK96qpj072XM1epovK4YCqDccg7vPu6h4WWyX
KHUeVFUefKo1A+LliJle6OiXIStTY3Uu/YY/g35DlaReBQ0JpOkQez0jcg01EFcow3CjTyGzRHIw
kUtkFNyJQSX3Z717zfac1daMUms2eUpEWlX5VQHczO2Vtq1PgVSsHtSO7Kf0ug7WvZmjGm89lG0+
Md5il6gkMWWKkoxbFp64nBrB5LSNQxv/TKzk3KmpQurNjYblJ5sVj8Z9dnXdvkLDkw50PCB4utFG
LDOFKLTwf6MUxKTl2o/pCsXkRPzF6NqYnyIxPpieUrlieqXeSikQ5zsMDp5T10iyBlpypMGcSHz9
VYsxNevdkG39lQknKmp6iNaByUQB9VlFkSGXeLzS5TLJL7YdhHPO+AlbFXHNxV/v+uUD3MKFnLik
aeKBfOH31YLfSd9kFyxjDeOVcGt8OjhbZfnZJ0vVyVdGF8JZHMMksYkXheB0K+JbYW8/ydBUUwv9
WamERCM14v+R1yiO/9Toyra8zz6uWf1Gekx1vz9bqjMpcYyPPZ+3WOL1KgX27Co93CfiKcQWMlEb
mjrQ+kgzYuVsVZrHGSEqIyTxfbodfGjNYLQ5KcejpTK8lVxBFgSiRWgeb/gqyNWjNdOp3OGdkOwx
GukpmdqIkptW6acqXC8mdOgd1y9Kd+Nwaz3uqNgTYi9YARMAYuOMfIHXTgyL/+m8tPLjnINABRZQ
uE5JuVu/f+DMbHuf3yaZ/Cn5nQC72cza85abfOm6/DMDtb7aGGAWlU6yt8wwf5Bu1fa63+2I9ds/
C7kwtVd2mQZLtIhXhn4Ewd7fw8jCf1gqmXakAOD/Kq8YNn/VdEvzm/On/ekdgT0BNIZ4LkzOj9dz
s9+6Q8J79rEtaO8HyBRZ/92MD5kSxLh9t7A6dK0Z7u5qi1+MtEy6I6WiWlsRw/7PzI+X+0sDgtkb
yM+cZe8hx9mPmzB5MmK41rv2hyVo5ZIKWvNYn7NBw2JV0LKsUlMruZNEWmLtybNC3GlrR1u4835H
vPSQw1R/fxWcKpxh1kDY8wNaJUq+4zsY7eyiXQ3RSgLD66pHWQHhQ5R6HzTaeD1yjXq7JEY0Txc9
l4pmKY2kSNIBdt4hLTwmyD3fPfwUObg82OaGQPdqp7Iy3IDqbg8wMIg3wwYSskqxvhYYIjaAXxEC
2tNgs1JNjCmOEmpRlDZSDDx5eVTC+1ZGj3S/IqwIEsu85FuvXF9AD6MYY5Xq1RY3VvwMk3aCounv
nx8g4YV4b44UpQtCIlKVCFpspsCSmOjvG9seTWjwC9CMskvYGKCmRSNVmeRZPko8UeFETldOZFRb
WAaAJiEqFIG/Ox+heqLJjFGhgPPKxxUZ7fED9liF+2LTJE/qPKR2E0VKP5wxeYRrK+8h7W96NV6M
8NVreIhr8cC7yhElI7Y9w4A8ufBw0/UTwGfmpPPg6rylcQUm56az7chnTpYgyiTQ66uHbObXOHkI
2+yJndDLIdzS9EFs6cIyzwteT8AGPkqtgFXHxdFMzo5xL5iirsq26ZMfQqbv4n8p8kbRW4LDjdia
f7tCM2SCBwJmCFirGKOKAOnffvlRWI44zF68f2zi4UyfMJst68XwERahE5EbMfZEsyO88rcYTO5L
68lpaoUQXknNOo3JpeN6WB+yTSucSgLVhEKsCj472/Sy8ZaPyjCTwrhP8epj6wu21od15v+Qmyw1
3uX7G8sJZA8qGReJZoshczBnpUx92XVwaHiBMdNRN95W41eR32CzXmm8oLoT2eSdiFF6SV8COdSd
V5jBS0ppMtm4r9quzeiTP2/Z9l/adET9O3PNb98VnjxYWSwwRnjk8bvSQV9dwty3nuwaYoIM58Qp
fIH3BRtXHu1IHGKDzF2W55yJLaDzNVsDb3KRwMzoyAV/1o4K49YBqENG24UUh6IcTql4DGddVmZW
mmZ5uCEMpQA2nyJV58u3Sl3YB3kORRVQUvnHBBqJ5awZOnvbVdHSY4kDk67CD5tp91FmBDj2fxcK
Lg5YZu0YsdHwtW78Z4+FHjFeX4uKwQKwMa3LH20Z/9mM6X+tsL0R1CrWnyaFEmyXJdPC9YgmgRoL
mNxy2BVpD1rGlapu3n9gJzYRJhFhQK4kpEXk6bOXIV+uU6+rN8sHxb+onJQhFUqHjzFBOsazDnaN
TlipuQVO6BHIFdgQKrVLy7mJ0+3Mdb1tuoCyQ0L7HG1v9jwcqCmXVh866xxeO3pXYxduXQiKeoGE
X3SySr8wzoukS5nTlbGDNjnMslg2QA4xao68OttKnbpATMUjHClY5xj/Ha90qlV32zhBboo/aFKs
doYNIvDoCuUxoapagLu2X/Q/l3GAtcFLrAAJolhF8S5iOOAXF2X6+f0beOL4V8zP/17frDhtws2q
9bCcvm+C4iKIGhAn0GkR4nU8/O/TpYYCgZ62/c3U7z6gJH6UmRAeptdmKBLBHIS91QOtmwEPRBpJ
5dUNGO9gne1iFalAyBrBlYqro8ryq2VLpZ9+U/JaPMKqAsBWnxAl+DAAXls1f3oiOvlSzaiWu/FM
WzE7nTB2Ll1Ek55IVFqVYo6pLzZ9heZgAzUTt061jUHHnZi2D6x5x9CC26p/4P0beupNETeV2DNm
vPAEZm9KCc1nPSYMl5J499hcSwQtJzHRem06nW2w/wa7FeNUmhxQZo1SNRIyHlc4bKg+llnaP7mq
MKI4FuIYmvDYV1VeYzUhtlDu1sCjqvJeVHvxs+tSC9ApiF4Ys8CIpFpe5OPq2iDgtFZZtHoc98Hv
Z67rbZ8M6Z+zFTtn+MawjY9fj6Zfuit7uV8K/LgjD/DeJI8z2hEFWu9uhYm/RrIvCK090fNo9MQB
pREh+1558f5FzZJ0zdZu3J9cQDZ4//YMyUnX1Xbs3Hj1sJyyj2GRXqShu6jD+kMQyj6kvBCio8PK
ioC9ULjIbQKNEtCeMq2UYCLjHz+Fh6BDQA4Wck8RMCjwVu4xkuGpGlax0KL1h3BJF5j1eMZQ1uj/
wumUDCXbwrzk26iu3ffJmaUx8148/LQeFDoASKyhvXB2kE37otvnyXBoTIwXbIpJLYMRvfxqTOw9
+KJti+DB2xvDFVhAg4RUgZ1U7/FjECSkaafSJfRYuhEZA9u95JcHLeTIVAekwwj/lUD4/vMyGp5j
QAjvRYx/uHg2MhDp40WUN7kHI3i5fTDYP8yKeIV36UBrFfE44DD4uHVd8G7wo1CyKbWDFL2iR5cp
lylJ6bW3yPskU8exsZKbesKOo4NrWQQGkqVctgBw/B1/EbHzgnXwEU81NIKw4uMlpCMQO4BgNnQk
Ecl1PvY3g7+l4wHndhuyCXDoiBHE9Vb6R1zEf3oDKG+LwlvPWG+/ZvfyTbeWq+Ri8nngBuBfA5p2
A3YeHKIxhjdGSUTIZIyIWtCrjDhUaUZT+tSVmyuhJsIJ8wnmo11gvcBbbUYGONDZTfkpXmJ12gkT
kQNhBGEAnqRotyorIhgRU3yu+fW06b15QlQQ8IlcEy1w/ISsNrP37dTGT6Ke64CpKjFMkJeonJji
31ljHzNuuSQ8qC4vNZVXiSEPlrYbvsrz1Mbe1Chy7dsYGk1MJqR2gyyFlmTM6wJ+sUPYz6FjnHxA
iKShmia9PMtfoYRziJ/6yXh1GCfA72EEdfyTlVFY9GPWMFpE7aZCVtV3N8LuHyhoKUhyf7hY7+Lb
CONC0N1HQygjb/olacxa063WFLsabgvQU31grykV1bra+E0B4GmTkWOgtN4vSguvZCbJaMqr9jfJ
3v1g2ArMNA05mMIXjXZ3IbaehjEib4t3rSpaS7xGBBpDXkcWY1osWtOYC9Qcx+8qgHOUw+i5NVTX
+d5Ci44xey5SBgziQIvBITDFqFKYQ2GmwcoDdQRMKSC3H6AoVrgmI2ooi4RRBCCxGiPb4g81/HSY
zhu/C86XOKQKoqYVnV7IgkmcENaJ1kCT2YpAMmUXibZD03UlTEwefP2GyYI4cEZ4CaJ7iEEBilAx
DCVG7qPVgAc4MJC4FQ1lTLMBGRYMJJshGdoQWSC6gBxQUC3/0D9isnEmDChtADZt0uTikLP2Z5M5
N96uRkUH90HOc/yd/4l8UvJ8l2XQg0T0qOI1dhTg0G6jP9/f7ma61MOGLYdmxsZASW+E7mUPzkU6
cvVg5u36t+ot9xQUNWFrNjZdlDWmwGiCL3bj/Zdcl0eZMFTeKrsYk70x23v/qmaRqM9XpVNEcksB
IccvwlSMA7nr/vKB5fXI+/5Dzike4wG7xj6eVtSPaNrELAWT0zYpWYDOSwkuTfVBRWgIZjskMXRB
akXVPUD8WlSw/f+GTggtysb8i5q7DlIRUod7Ua3kU/z+z3QC9eRIYTjryluEKmV2NDZOMzn91KVP
LzPOrITYxPYFlfBegcwa04q9IeYjP9tX5daKsWHyO8rNzwMCjrIv+T8ath3ut6JnKZx0z6PZteWx
jQR7tU+e7ATPBSo6ubVkSCZNBAYAuwwtFH2shWDGSzI32+ENIayTF0UOsL/AtdDcd77Vx3aIcozh
MPwAbZivK00/bCvPWgHrcKSqLxasUzfxtbvd3sc8M8FNTG0MyUgeFkrz0uzd7Gv00uPGxzh/usmp
Gt5/njMr7sM9I0A2VPYcQQLm66+urXMxmq6WAz17T0UGUU27jPowY7IniEcRDMsNJZuD7wkbsHbx
tiuuZAtV7dv1xbjf37YjkVTsUaIfsendFSOueAErllM8K7D5Yo4gFFe/ZwZQIcVRCU0X4a4sqdTH
y4XGsJPM6c8KYpC/5TAe+B6aUmhbkk5jwmbXpCFDvZJGRgMRA3zxZ87foROUKwL5OMqgXUa0hW+w
dH/dr9uekYi2T51GQqkzlxMBidOLJ6b8oPtg+ivOB+ZSDZoW0Flx+eEpKQpT27EHq0Z61qng8I1a
ysXc/kfvAB4kDCpRtLmuN2tey8ompLYsoydNVtQ96PBVfpL2lb6BUsEERZu6JhIqU80RlfdfG2BP
eaTJDvwXINcT7wCbBX01hDtIkXMouNygPcqgjpj5qYqCXkHKIkcYpqq86JX3xrJpwTX1eDf1dDt2
G34I6jA2Pciw/4Wsey3/8PdfgpmKzbwEnPJUYQk7G9yj2U3rRq8Y2zHL4amNbMberYgbLzF20soC
idyZZU3qVU/u6jq53Nbek1awPOa0L8urFC+KDw3Y/z+C0n1yc1yuFXYUXLpZURVBVGxQJwBJU6vb
MSIAbp3gMzMnybhEalpVADJwLFq5vz3HjQmuptIT1KpJ6plbd6Jb5bpCD9tiClB23uO9LU+nGMSg
oYvGheauKrCusDfjmqKmyJ/kTMmdpQcQbQs5Oc4vOKZAGOkfs0RkjRioItsl3+LO7q98poKyFUEr
kUd/VmB5WBBNawqbLEN7wBxxQXh7fBUNXfLAsBTpVkxN8f5PdArFRNoeQ4uDTxIBc89+ojzebhN4
GU/xfvrRoAS4SOLWX5jhmepzc1Cv6W7iARWYxKKGZ7mE4Sgkmdlxu2KVqOLuIedLki/4WJNgoZhS
ujvl5qGJdw8SuenXB44MZqmxW37SWDBiBHXfOPF/uu6P6DBq0PxNaecT0oH3f+JT1dPRTzxb/tba
Wu+m3bA15F+NiHoHPqBixOVJ6bGT0/70KcUg+4XaiGokcIPdTMQL0QUiRNnvX5N/Yr94fU2myXh1
LjWBs0R5WZVPVVr+pBJGdNMTTtf6Oxewkpqp8lKYkyVaG7vj93rX/31XFd/L0vqUMcJZFFldf8CM
B38bb7AZa25b5pxhe+dvteZSfF/snF+2cEV6oLeLOEWuTyGfXMfBoO8q3w9m5Kuge7LRYly0PZ42
8bIcqNP66msRLHe3UEK6m3WM00/hJ39YXNPHvBvq3+VtH3XwEXIq30XWAs21BeLFDs7zZZPU608T
OYAPecZw7v07dwpto9SEWUuZpmJoVnUSRVEHuKaWT2okVe6r2tB0UsE1wttEAlF1JmanNBWyI5CW
OQMJVNcdYQz6CxiSmV7NyqCjC5sJmJsiret0t2pMX6h4NbH8qjz7FzQHWihmqTHRdUK92qj73jQQ
GmQLtaeJpP8T00N1SYzXiqhCMiQxiCnokZCwXgxQRnayKTX4KjPQF/TOcBpH9WkVczxPBi0ajcSH
HVvuW6oGzZCKw0bogxgYE7XKS9zhP3hGIWM0x/dxFwQbPd5juiLjtcdt/omf6kpWxiqmZA+ualBB
V5Jx+NBD1FBKdKtTWr7+1tj/pkZSLd355KBTA0iGN0ppizhk3ngJeA7plVtooA8WIsbR+yjjCDMb
5eZLZWKot3SPm9q7SWv7WvaaYsqIsihDa3VUkh9HhCH+QiGt23K0ggCQRWoIXfbnJJ4P5nOEBJG3
D13DtPXZGFWcvgzeTTY5np2GFkzpJdNwNR6mvX6ehOmRCiA48zjfHIJKtqNAZNLtMsGbb1Ze5bYj
oaD+xzIuLpdu900LNtkNN1ZcGrNtOVfUsAM3TYCXGGgX5WBZ5LdNZd+a7pzF/v41vcUwuSYxGEjX
4QMci+Ml5m3wjQ7ipvgkEEUUG+nOzRiIQs+uqd2JBFW8hbF837LswFJFVTGYEsBHkQ0/ZHWgaSJE
oa/KWItoTJuK8lXhMdJGd5A2z4Njb/cwLp5OCRxclgfkch1ffBlM+yatXd/M7/R+9DX+ZEia5DNl
K01TgPEL+f+FGSU7PWPGEIJPSl79CyP6E0swwfGNDlPdEuTq4yuL1oO/ccN1/yBnIBkeGCsQGEoK
/XiBlFT9G58NBC4a4IibYSaVML8U//gLFN435yW9vRdwSbTlTFjmDECrLldpti9GyGsQt2Tq5LKp
9g30uJwMSEfEYxAQpHSyKbH3MGv3g/uhTggFpUKRGam1cz5jz3V7ntht/MiPX1yiLXAh4e1wBanr
6l+d5uV2CBNYeZsH+EqPjAQZDyQ38tvQi2IATXpHPB4vo2T72MuijqAgTdMUVtrTkZh5B2WVYnWE
mfVLESsRA6p5NNN5bHT8ZXu5d+Ovgj/AoGDsEnn5C+3CG4CTEQjBdkJtfdbp3KXW47DINrttfJgu
P5+woo/IDgoQghm3aGoM3RQZo0k9lmg4IRK4KqmHel65LXgQckS+sSiR4QIy0yuhTshPXZPs97eD
t1Ut14wSDW0FMyUPP6njJ5D7bkq63YZ1i8V5saInZF5ZdWBIE1jqABDWV+h+acmY/GocL5HaCxVX
eETmA10aWhtsAmPxxuOQkEg4s45MgaU6iHGA+kLZ8VXg7LTsHqd4facphArGHDWb9l8NH4Xey1ng
F0QkKljnyw0AOqAHpp17M9qzajd3N2HZfhX/w96mf2o5eeHybh2uvst9XUvrAFRBJaQxMlMcRA9C
OU1+uN2DySpICu/ZuC0/rbz6utxurlTxlthLyONaXZ6BVEGiVUOc767MSpr9IGjxNKH0IniGc+OS
PBrqqYzdkayaFcmy8AgRREjqJRJVFzrXS2d4MAoCQzVjUOo3AA4DDiMUMOqo+x27+mD9ocGatGqC
u8QX9WAriyShiCnp34oieFzuBzZ161sT9V8l7/kno+DIIfkNZQeaSLAws0xfbQRsfPulQ/1+L5Wn
2ljNCQXPmw4bdYmS3EX509Ri6lbXQ7H/j3grHZ4QioCc3ORzHrln2ti3sObxdQWz2tSKowq3AHe6
H8bdIve2H0S+0apRyWlv8GWPin/3dfjNQK7SyYKBKxdBe4/SaTV4neQCFUF7ev/dfcuW5eKQSCfs
NbLsm3PPvXG96Qe/Gu7V+4tGl60YE1HNqxXVCEM7aGZBVAZ9MxNidnMltQjrlJbHlGjPm6UiSa0C
c9QBmpjcTRAyK+RO1LYD/ZuZW322HHl7buKNixAJVBb+mOvNypFo7LINh4z7KCt0oWi9dbhuDA3o
7RRsAKfO+AJClnyhywBuGHsYQWnChMTNMrY4JhEkuDJEx5jjoIFgBFjZ98gmOC7O87PeNskkFb7+
AWZH2OS51s6t6gmfZ85QjrAXusBrcDnu998FLmuSgq6fPxc/GiMDqEDnab4nVi3XFFIkcawKr5g1
7rnbFRh9x6N8ACFZAaFi8ibdtPy1RGPo/epfvlUSJkWzJCv8YPwLOsHCTia8yNNvE06Nebz/3sXp
tzOLVoXQ8dZ1dG0Gc3v1ppPoiR8rx+i9OJaGEaAHPoEDUYvqGiU4FM4W7ziIMCAykU3UJ9qt1Pb4
eKXjKgjwvCPYAwxVZ6YkwZL9a0irobqVnrvwE7Xn0YXPU3OiYFVXNPLDvQ4PIagvvn8CwP2W1BeK
ZYO28aD9CB96mgyRk0RsjAjOkKT8F/jmJ94g1KSIs5i9eJEbz6YIXTV0Wborh/tyk18G9fgAn5DQ
ESYKzxBURjIPeJrZOjV81AKUJMDYfyFZiCjwqe/O8c3eVp5gDUyBMRMU1XKeD1YWu2KfuvXhjNKW
ftC6QoR7oULDNfiiG2b2ToXbUSGICCeSjzFyR82gbeh8Q/sW2Y10cQyFaIG0f87KHuQMBHxPJRe3
XTF6iTF8xd8cBmgVsioRY6gq1pkjifQuxE4C/5zNJ5WYun0im3fsNRiBEVMINHI+LuzkY6XTho1M
cRbOxwtRu+68peP099oYxbcwRDNhznqsIeNf+KbFSO3eUTZ6IebLzW8iSRhiRJD/VfqW8Ul4//09
9Rq4vJ7MrRI3SCgZjwvGcjd1zlD71oMgiiyA/0KoleEh0wcaxJMqWweMIVJQJglGEkShPlFgp9Xh
znFeuPy2tuOJ6kDkwghnMA4Zr/cVmL34vqQOcAl6QaIY7Uo+PEweTa8AhmKzN+BlA+KWSyuIW7Tx
n97LKSXErm/PlDqE05En2aWsmv8/XORs2U3bPSxZd+Pcq9oWgAKzhfTVGvyb0y4OaBF8uApy4bIL
zt61Url5K1TpTD4DBLwYO4Y1VuN8zq3i379wIL9/HylXjp9v3mNbn67W3qPhEIZUYiiCteZ8hhiy
PpSLiNadsALWAPZo1kIYixnhJQyccQzROS3sR9dt2Aa8yUqVES9LlD0xBnSGS+wwUUWJeXBmnb7F
XrQeAmYPaImY0s0qt4ZUmKLvnNFUlCIxGVyDvCPZw4moYZMsJKRAozhdq3Yej0FsBKU6R8V1Pp7r
7chQuw5DVQ1GYjlzHt/bKcqtyV0mKUrY8LN2HJ9UP+02GvibYEcLfIWdRzSOF/6JqdAZBmjsqS1b
kjGxmLyW1LPlYYAj3/T3718iOHh2ToOmaZYP9RyiwmypdumW0Zwf9gQMIRHFuAn7+WL02BjBxdfw
YVpIfLGFCNbP8hSxrxMvjIS32KUg27nnXcaMTBZ2I+MoNKp4shTonWBSZSjUFtWgz6Arhrvdb3XY
+aQyjSwEhJ0MOzb2zllku215W3rYgjUu72Tp0ujsu+0ek6kEYWrGN+4t2hHeeojc8IiQOlz0iYIE
POzW/Qmqq59tvrRK5VI6QF+vUeaxdBtMuewMsoWrixBDL3MdLJTqDC+D7nu2rUcMvqHZsEEvqjUZ
rvjdMHt30awaoyoEi1fRLo8uoxVD56WMCcP9H6E6JtkGZvhoXXnoECNiB7olYghCs1VkVRaCVW/F
N+whZCy8ihZf2rQKj9kPRkOsKiGOV9OHaYPfvV2ih/SJjUFvnDmLKBl3l//TBXm3D5acDX53yCSz
N2eHP6fOHx+lhE1V7qC+n9WQ3pi0resP9r0kd8u+vrWSBHEYe31YfNnVw1OzL+8O7kBwGgcZA6Cz
n4hdwQ8g4v3KPcIVzzIYT54/TIyhX8pY4Y15cR4RrVP4jn0vYoJqRtWKEhNokA238VF534w6PlNZ
XEkQ5VuIq4Cy5BGkMfuBI37ufTlVc8OqRDSEcsgBwp9Bkw1c9HWPAZhpxtp9iF8RwjCTC4MC2Wyc
sDSEU9mYL18YI092R0NSAPHoqHBzijAldkbZOST6rUKHnQfHRKjTpDeDk8/gSZRNOIJaPSGtnNqb
LL0as8kABsqpNzE7hl6EYWUd/0bm1weRMgTviFgp8n9bcPEpuW0QMnQXRR8/f/qcfrqvrnO26zSr
DR1haGWk2fJUJQDFL0N+Q0JmNADxEW1Ks5thWyPQTGNSYX0+3jdSADSgUBHF7vu7oYFJ57th4NJN
QaCg8DG75avqgkoR7cE2PXQtbp/dpq37OR6RscDidfHSqHdMFRFaS3YnorpUVxoWGbi5Phe++5ZC
xvN8fT2zkyRqg2HPyIO3QAAQp5sQ3Qw7CdEUe/ASge961lpPomFVGQHxA9K+lYtiGIUdc2lRxRQK
J3RLdEm53m+y6Iqcps8aJvWcKvaSkweFscjtL1McMZb/iXBGPxPQOb0MoHA4pxwR/hQvvag83GMB
wfYOUg3KQIO1MP3OCrAhIHRRoXTNwlqkyBL5R5XlRAOm8eD7z96AabNn71FEwLJAgoWMfr4moY5V
yUTjZ08YBLdOs78vNnbIZBe+sYiVbc1JRJIKhsXNCsPPuLSALqA04u7CWGKEPF0EiI1sl/OwbPf1
zRRznnkDPg5COjlpILUXOEa2EUdZPMKe7msOUNuGTlCV7P4KHihqbDGMQWPriVjuNzG5u9hD9B7O
STDjf8+y4HuPVfDvFYmyfB/OjqzFJz3VIrBxnqxGDse2JU3L0nHY4gUe9tMTXO+9Dj+HQg6M3QJy
Ft0rboevsQOZneMUolAnT49gVxPNVf7MIm2txLV+yVbIgWJbfG2MdD7Gu3r9EBMY9DFbdfljtU3L
W9/ZDIs2GhPunkJgfKJNcs5ZGK2I2StMFPu14lQ8NC1NuX1aLS3rLs3DTUZC5XJ1ZSVCwum1cNSx
L0uQaCvB42lI88txY20eajw6brbeDuuNfUIk5O47ROZxkZdr+ybacHPxvNku3l8WJiNvtixoM8gA
Q5uJUv0NBpsEVVDE/v5jtt92MPzJyIDK6XeEIiNrM2HHRCZm5DeLEqm9TNBW1g6/YbJUXyzD8Ic0
QHHPOSVk04wwyBSMS4gfchGTb82A3EGDGUxNvhcb5hx75vI0n4Qm3I7l+MlMBbAgUFPgASaJYqv5
vtiEnQKaJJ4wa1RFBu+JCcWDhtnkkBB+YaM80fUTMacMWhWPTBaOS1z0BV5m2yubspsxLNAThJqr
1vEwUeN4Bocs+t21vW4NBvniOa/NR/Cd9NuK3JiIAwHGP5cbe6K1CXhazDs8+PXuXEbbTFVh2/mY
P9h73ppij98pb0vFgVy7j/ZOmoS0q2+y1Rr30r6JP6xGK70YnZVz32bY84kI0trL6tpv6BmlJkAn
Wl/ict9e5T1vdOs364eS5KxFHyTfjPWnQCms0p0fXcPb3gTjtLqIyot6PAMGnxgJwOuDW890ly0U
+fzxjfeW3q4Lmb8/ygpcrnX+ErdyNBjKRTGkYGbcpk973vk125DQQ72QQGGRJF78P+IVXDs8u1U3
iQA4qYhXiVJm+4Xo+0C2uNvwnSaJXcp4uPiFedqJFoSJJYMBRLvsvHPFkxV7VTimyYADHIc+sKAJ
S98QokDHSXDGQhoVw92VsSX8J1+h4imZhZ16emUvyWOlIXhXBWkEDWsiucfzKdff3wxO1S10mQEs
QdimDoaJx3cf/71sH49ef9+3kGoABw0j9lm6qPwbdXQ6T2P0KNkGFEkUY0C4Dkcq8eM7/EVyuuoz
13WiC2bqq14T8ifZmbPXcfKX+3FXt869Jm2yUmjJlRW1HL/AW5mk92QvqZ4SOq2hVlu1bJd8Ubo/
QeYlatD3L+pUGwwjkCfLeUqWypyuMYGU10PEczVLlefaQecMMvfhBbE05qP4YKk9lCJMFygnlXhH
+pYNHILwEQ/gT1PgPinZWpzkNmTgEp6zwDpVOHOtuHVCmqILnzMOOjdzphXyLEQQRExPXBOTaZOX
/hKuoBKfMUWB074zjbdWVR1sirrgsl9taBzFF9v87CjMIkvWY/gX2+eyDE5eJxtuKP29Ax109qCb
ct8NRdaN95o8ShPjr4ljRjegAZquV844RhoE7KGiz0bjZKC54YCea+KsBWn4e/gLWjljlPxsIa3r
mJ2aPHpGEhyZpOjYs+u0lhyS4yYBAdM2xbOXjYFmVvj7EXUGVRvpHwZYJYNjWJAyg1V5b8A5ylYp
eSZZfUmJ9v6yfEtyYgJJ/wZ+yKtMla936XWNX9RNWe9s6k/qZsxtHnmX2clXFEmAAlRoMDn8wv3S
ptGlFMgrmuKV/cmYL3O3CUDmQtXPyZ7RymVTfa7uP7nPcHmcqz6WbEgHZtc4jtYmdKj7tQn3RfYv
oXPMSu9sKbeMxQKmvW0mBp/2Q0ZNUIoEwckXZRqCzx1fL6Oz7e+pjQbmVYhrM3IbOuHjC4O2bve4
IOxIVAaeTnBmBt7SRtP3GL4OAP1SMYulgSWwKpk+T78dzntpNqnozkMFJ2qR8PU1zaDqjorarqdx
j28NzBKaJB+HKGWD6j3IrM1PKd01UNb1xBuOQ6KcddyZBpcmR6M5Y4WCFOyfLLZX92u22LqQvcCa
mj3NGy55m+W/K6/6qf2vrPKbtYNcDAhD+aBFg5OTBOLqLO1VunBK+8lebSAOWd8sG6WWvOlweDhz
gSdeVN4HMUKgIcZhOMNPIwI5lwSF02EiNBFhW3RRYzuxIpAXOmI80jnSQYq+oqhaCVMkHFcGiGwC
NLn5R+Mu7D8hI8JZMaZrs+tq1mMG9RgIvY3xiCGr3WTPs8hiNlefobeUn7om4aaqYeQ1HaHP1RDb
iN494L7zR+2JkdLxhc0gltLbOeOunJgPAkxp6Gy78jKDQiP6atl0n3f/j7VzbW4T3bLwL6KKmwR8
lS+JHSfOxUkn+aLKJBMQIJAAAeLXz7NeRT020hif1FT15DhpTwej97L32uuyc2RZyGdKvQKf1cgC
jxmYfgbjR/VvCRfMQw6cCBafunvPHCA8JcwXxBYS3o8/Vqu2lysnCfs3YlwZLRSmaJI+6nQzBubg
j1Jfq8mWN5FOYGkGRA6pAFJlczINjf8fzyU/QE43Bpmjt1eFBAwkXWQbHoC45rpnRQAxnrOMHmSs
nsmjDEcvbYUug59AZJ8iaFIg82N1OrENTs813lcAqwvKNPy+8Rih6ObYZfWug00NZTK8PntDY8wY
AXstA0jI7F11p55JBt2SpYiUoj5GvK1prqHR6jy9Q8E/oZTyEYgLOe5jcC0v44G71WzNzrK+qOA0
IwTFtwGUhVzkmAaTNIIm3ahpe/5FCTYhnlCdgwQkllNeFlaNfSTbCOCk5q6XAltmeCoE4zD/mbre
XeM/GHLaCj4QW+tStZem2zURExfhiiRd3c0m+J75WuBBsUSM8cqbDqXWzh792IjkoNHO3ZBxcjg6
MolAzWnDUucwEYVeJ3cLMRpU02qSIgS4bOUWCljClVKSJKyTMwxkGoD++eh1AWugWEhwKNqWB6I4
jWSeuuwGSOx9dKT4IxBzdhIRb+dBvUw8GmG40jFjgkN+wcBVzcoR/BYz+vYJu9RgTa5roQOvjP7E
aMNElmPgY5KqeUiVFarQpHcjiATVez3lNHQGwcbRQLpsxmUB7cL4Cq+cch7Wkf3GuOwy2fVRlR/9
3CX5UKslOeLRnOF4dOlBhS2YmC4+e5OvPLEPT+9yHi4MA6b2kvOejsODrul2whVkbdK0BIpxr8fW
hRnwAP4J9AwdQGpq2zBBYYhIWWhJGTQXRv8Kx5af/DPauClw+PSqhIVHjp0TiSJPN/+09oG9VFu7
djsYDqXh2OIJ09kYSOJR0DGyNZGcUKhJxX04psTppRXwLFs0C8pHf0GQ0inegYUZAixSlCAUYb/0
9LmKxGZt7irnjc3oWIiQdO/SvhpmLbo0OWWqv1LiE9Gqb/u++ay0eZ1fAlR1fimaqr+nQ534QE8f
DiRmrow4sDOYv6MDv2AiYs3yFN5Ux/HBgS9TKIk95DNR07KXW0b1Nr41MW8OKxHCIXYfDPFHdfZB
mnsQpahN/asriWPfZhN7uDly4o4mOlYZ0ksFKRNkdrD8CXSX0wKaDQyR5lYbVpkY0nWZnn5g4mSj
1ELqrMmsMgsGxvgTb+50uYGvIWpzaUwdJzzBo8NhXi+91Z7ZxyE1uNwk36l4QHdoTWHSirOi8kIz
HDHOTMQ2+P3hquTKZJtMs2vPXOF0JOBqjAe4J9moT5dbqlzsfR/H6ptemclcBXbPcxk5ojIHcBM8
2jZKWKPr0scK2kzdcfsSFv6Cc+3M+0LngJMk7HzoSONc44K5Ql8t1/2DTC/1XGICGNdkDDmzGbNh
nkuHsTGN99rPMg7NOno5KJFBNvwItkAh0y6Ip6UFPdyME13PpQjR0fuy+i005cI2dHG5Hyu35ch5
FZwgKVPH36vyIttwlLE1RSbTXMlbWt9eMIM590wzFRXCEcmHHbVMBeP5Prbi/o3kVn5OLKwI9x1H
mAXOl2G7KMpg3WD0wPAlRpooiFAPVTELYCYvHvckaHB6+JtpL7oVfKIgcI8Psv3Wq+N1KsAoet1n
9UOwhusE8GKIrWCX/gZePS25RK4S35Y+gLKXPrRV9Hpnp2/qZHtpMvZmf1FQ+0B+EbK6cEYY9phJ
ViyzeLVbeb0RMMv/vJ4JbDnMo2OsaaXxEX/16F19FAabVS/JFuZa0xzQUfo5emAcrOawpRmmai49
fq52ZsNTzKCBKyir2yGqzmZy5cGdXXYlPqEXHUk5ymAxDMuarBNmFWL1KLY8mNP+dshTefIs4A1v
y59iyJczTbN30DkIALfXgBApYUCrHFophyA2iSnE7aR0b7OYexgJQLhkSAf4abSicvhBCqBWUc4m
RhC7jHABIIdKDYY0YsoRkEmFTigZlSqpobAZb1D+HPIRo9d6qudP1VEW6J/3BQ2ZlwYiiYZjtBvx
Snecqurv5btTtszuMa6QRibGw1uNkfEfPDacGknK0U0eBrYiz6EIovC1s+UvAVo+CQoq86TxsFsI
M/zgcm2LquITqNBFEEZ3cwB0y6WePlhLhjZoF/QJGbqlf+xNRSDPXNj81WLjOvfGTMBnFi8bWUmJ
ECKoy5XaQtCFoDtjHsy/L7DJs1JuUPWQMnHRoSwjnXVakV23/Sgk/PlXeEqFRjqG57GDdJEJBK3c
01dYzDCustuqfKe/S70lCpZPm3z3SfhoSNCGHMqg9V5ktfdGhtnhDGfmxH+z7/0HJNT/PX3Inlp+
0irMHfBQcAyF0Y4vpeUKDDJcl+/8ldSU849JEm8JhysvZa7SVZiBoBDKLEAWeR6WNoM3sEd1marU
su4RsYXPWyaqqcwINsHlkjBIaWIHe8p94/QqxRCM4giYFNd2hKCjY3iYbZeknEU1ixFCywoCHsew
JmjxjjfI1mT8+k2GCEeinUqiI8qnZ2yRd7zArP2kaAOxwp+R3lJtGELQp59w29rEIQboToTyabqn
0GahBxokqQIX+abGQXSfuVeEOxvvDnluy2pLVaWWp4hBXeBdLb31VGl0/vnQNgLYs5PHnGOrTsOo
tub7N3a0XZRu/EGIvZ5RBFUh4bJ9FwJj7IvCZJHZFd7hB5qL5qqGrKgJpNCXafh2fJFJcglllmA7
rjLPM03jI4jZi4adkzHixtxLLlLzj3ZN0YuiXsQl0Y3rAEt5LjLVumWj/z1IXIwdPKENygp4YZl0
osM2D4cODLkg7SqSjKcfrufUuIH3g28E4uSsZhmWJX9+JReV3xKNeviVlX9ISuUL8k5dOLb6RwGo
3zX9rpkcvkUqHP7gmOIb+kPUKd8LB5BI1UMsKsGn5g/4Hv7gEIOqL76FP8y/+vMFX8sXQv+CkFR+
R+Ypf0Aw6uH/i9/qW5AxEEDaNYpH5TsJoCN56xu/4U/51fzp8J0nM78lxpQv+BvgJOgXYlJJKq2/
mRRTIk/5vfly+M5v+OcQdaogVKJOyTflV/6IWkihpd/NL39+w80VK+z08CshpibhlN/Z+jb+4fdE
2OoLfDk7MBR96+FPMDsbvj/+A77mG7u9slEnTmtje/QYT+Hzho1KXczxyLTeEBweL8Y1F1iatuWD
X2LTXDZ4oIXbPiEpAxJKV8KMzPbW6g3YBWzF3tu9okXcknnrxgpOZr7sYJ/gajqCnyi+5/iJYvFx
K11d2GNqVdFluMAv4kCK8BrOCgVNrpieQEaqa/gf7IB6230NXWezWFdZdrFPd6SC05VWZJdWRInW
yMkvSxuGxaAYByhPkFGXnXdXhnosj0xW8Vn8sCDnJZvnVyba1PBc7J64GlyE4YTW3kBsxLZ+7fSV
94mfEoJbWxTf4rra35T7vY1Ygr8stoR3pxubZb5rX3d1/N3e8Lz4fHR0doSw+LMdoTIgNjfLnVfc
LOOtE19w+0BxLYY1+a6wDj5lXEkX8XK7eYfFcPTBhs1gov266JeJe6qBo2ruq0Wor+Jsb8MowCql
Cx2en9mM3bPVyVsoLuq1clzWcvPjW/0OlsxADA7+lL8zHFsvgmJoIH/AJ8X1GBbrTIaAhkmcuP51
Fu38z7ZdRnddC5O8xpue/+Jyfpnh2nLR5TBQi3RoL4lKcrGIxZGijrcdiR9JcxUX1rcih0VTtfzw
JukUBO6HxoL2hhlxSEt+OTik0VYNgRPiu/kBCvZNsbkKNzS+0LpDR/miA3N4fw4NaFhVLWzXVXm9
W3dfmqUfLfAkwnkvwJiO4dFvNcySiLYdVKOix8il6L38VZvAqCgA85TJeTHs2tVdsCoqfgAiJauk
SV7ZA8Go5cZKLtihAyk9LIsuFwmAlXOB+gBRcMy7iz3+rPLwhNZ/fFmsVgtkKg4FLe8yXUIu8mre
pceM4TJo8ODwugZCSMlDej3PZFmaHQyrFcZScq4s4WdZW3bKxN4c32Nma3LVAh+i3j7JRPECawfj
q1vfRdZwla45AeYIuCi/j2N7H9ASAs5N/7Fo3gkckTJFzHBdYlJaHA07pruxk1GzHo4BqaxosTaw
I11yj8+NWbvcWt4GazAudLkME/z4Bu0HPc8h1YzjPCZR1/Y65JEWeaFz5129tq4OfpucnU3zz3I1
g0e2wmGd7oc+Y3p0f1KO0vST6gv2ykgBXOJEU7pJnXZYO/hJAxnKWi/L4GcZl0f8DhkBInemY9y9
rd3ZTbKL7ovd7kEjcCZzXxQLOq1KMDzbp2duGIVwCSLds7irjd5dO4Pn0Vr+wVZNJbJtwULS3M+U
ooBGXUbIM/yLeHMIYFO/Hcb0BrS1nddcSFEmh5IhwfmdfAdVfoprNMq39UGc64EqP78ijbvRcw+u
FfvoQ1cgsuUWLUr9BMBdw3EZ+c5x+D1qQ7o9+8B439qcUCoGS2xVFv4MufsmvTJt+Z+K5gD47H8o
LkFOKgJaFHSjqKF0E/16GR5q8M7/+2egiH36MwzDkpxkFh2SC3gRBRRJQ0Dwhx9C0CTS1zBEc02l
/YgfpcGI9PomPEwuS0JQ1eCHAeGywgIPSWcZP6jJHfuXkQShT+kewvKNGD4ilDkICXYRTJIp9Bo6
lho6VXsG8Z+TBk0SkAhBIl1D9vg4VAo71Xuh/UWTK6igbZgC0Gsrck+kIc3N9fMEuIKmZIxonPEX
Y1dtJogHIS0ZtSEDsdG7W2+6vWPN1++ylLa4jP8RUCUIRmRiudIIdGRUzJga7B1/C6LLKSB2oKF/
TBQ1OMRFyZk4K88cRxGRDti0udjmUM2MeiXPCuvODvGQ0FvIcAVS+ITSYtSjpxv3NZfQFhrHYcgi
GoICBER/EQdLShrxmmeZc5/syzfQd9KFHvWv3iFPOmP0CuBHCvB486ercD7rsHwyjoFdDGhLYivR
leVP+faGeKhkrSxMYPAuCAiDVwySBScb90owZdAQl7Geuqdp8PZkXMU5Djjq8lgYsvM+R50ddq+7
wF4qo0GH+pwNrP1NMKm6k3hX/Fy23Xsu3WtNqo7+SpoDikO0cVaYx86/KwBXM1m5wGjcrpApI7ue
tEk+c7hL5QcHBle+0ANueLoeIT8sN+6uSe+OPCL5rajLyzhLRGzTDSnLH5OxI5L2n4ygNswezOEO
ZPj8GWlGek/PF5hNsACBmAHd4LY9faagj+xVE/vu+/mwv4SKCbAGRkZuT4lLuyw/soF+qQus3+b6
VqAqvZI0k0J7JUyiiYHrjaTgIHrXYgig8KwRDxEWH2eYm8QNKfdi9cZrUOHUIssNsFP0fB1WPnHI
EuV0Dq5mfXYvw5GsgP3NLSJBpgnghm0riwL140FNAZfyt2tmqymozW4lQiBbOPP9DHqshmrgWbiD
a/RYDei9ZP8wxMDBIlQa159q4OxhXQprStstJX9cvlflUeQ7WNh8DSQgjZoO+2mij0Gln7x4qIRk
bckenxE9s7inL77do1d10yrFawoUHZAnLFUqwbqAeFTAa5VzdFR2N0FsX4gYh/79ZxiT/bIlITlU
a8IrorrNag5kphBkKPxsG+emKRJzhGvx1A1V7+EbAI2o0o0EISeAAqKtjAw7ONgaOye7eFGkH+QO
4ZOWpgAnLUQAZBrkwyUeI8kmaAgCEoc3sWQCxJTXU6ZDuej84qpwEUsyxlavL6NvTvoCkzhMQvsH
pUXF8/ZDZ+PSCfzn83nKKl0CJ0WC6tMIGdUY62LNiIRKa7qmwAC5dWkmJSWmrmG5rYgdI8bOEaCR
VeULJuJa/uNPCUjGgIQBwWgjFL+NM+QMM4sw0ZXzym4UQshcAZ1Bly1fS6Qb4g4W2vlN2eyZBrIW
cd+WtaCAEMOVZcEiY3qQOLdI4u8ei/35LWwgytNnBCZkWsqceZxBEmRevOZ12HdxBgLcQeDpIH++
VsOqyrHes09tQG9IFmYivip/Chln1kCHgduG31OXw77UKEdMkdIGDFGcYRjjXNAu7zTnqcvlL3tN
LVql98a0yq7db5id/7TQ/C3QvJUXxpI6WtNKDRQObl39otD9PCj3gG0fllhw4QhyoSLBEHOAJkM5
3WP0rtxGQyaCliGNqKZaIT5Dl+VKyX6g9FA5ZPLQzunuJFLUrEtHtjGxwRpJcYCyK7Gb9qvXTlJV
3XPrIIS3gntNiJZqdNUU/i5a7eY7rkEipgUiZksNJiBwyHash3w/zLpbY1CzBlUcoL9Rghm/a+b6
cZM+5DHdmtOw4pFCt7g+cL/IsHx6IGbqmvGCAI1HQ0xzGQZjf9WBDr7eJ3Scx+oC53WUsCFzCYx0
S0Q/C1G9dfOEdvl+2Trthbtxb4Fv7zU1EOTtozKW+7sOZuOE5MKsJ87b+BxE9lXa2Je6puzegw67
ghgCXK6SmVlqXa1eGRAgXYKcZvgvwxwRSpluQCi546x1fVdZN8/vgxMA2mGwTHaRjKEo/LCMfHqi
EnRXRY2HVELlQJ0AUpJ04Xuidqo8ZRdwRvABYzVOGcupZnKr0TOq9zT2MXq0STq2P55P6rnQ3DCc
ZGqKt95o7bTbPi8jXKfv5YqgGBtd+xpHZZb10M1KwHIXpxP7B0SnK6NsyMTctalVZdgDyioeWcdB
+rPezN7JELcuCLyPV9Y3Vd7qQrJouZCDjsjIx4lnLJEOeeJK01XaucQf4MlXGsV2IQwTD1MrxshF
DLYMYVKfUDfbfdv7s58v8ME7wZH1Gmi+ufC496B9jz6erMwcJ1cnw98TrzBPmUkdIUFLRxkE0E26
2ZXAJlHoS0fCY/5PhQL9rbJAhyr6ZZYSN/N/vnZQwNInwOqwT0NnK+TYZUrg7F1dQIOBdmuGF7S4
BuSGVqsiRRWMDiMTs0HJqNmVbJLV4pgCY3I85Z85d7AigZAVIWjGGWC8dvAD8Bs0+PedS6o03Ol6
zvmeSQwBVU7GWApwPQxHmWIgJBWVlNsYnNnMTBXeFWfoubBAE1FLCcRGlIV/lmG+1lRkf/SIciSS
blbvuiCmRu2aHBAGQBvDyKtpQRlO6PCQHd3Bq46RGT+/FtHEZ3Jm3yCXplo29RGe7k8XzBD6yH8T
7hvtG9lsizOnQIkwQ+6OrpIFfnuUY5lqh8hP3SweAxMNk6b38rkzJsLCESajSnkugqfPVHRV0zhR
QQmPfZXuAfHN5KqtpEWV8BnmaQb+4CwUJfG4VlSvVA7HoczVJrW+hgI7OvKB3eCYzWXsRGM0eq6t
P+sxlkoN1KESXtQpVZSCVfQ1nv0fEt+/FvXMpM9LtbBaPxDeCCW0+FnuKdYEyimlDmGuvPKNbkTe
eho7miwwSCVyvP/3sAffkaOcxt0i1om7Jm6FQnqDFew/qM1pTbXJoFfnlzCijNMKrJguoVbTxpHE
jFmWsAoIkPdewCRfIIsqpUKZ7AGMLgKh6wu1kBrTKlxE1FFVyRJJWTOGzROL78xpBegFKIVrpw33
ePRCW9gvRZWSJXD0oOzmfNgibFI16zKxewoBHlH2TnbDxJVTtku5eDacwDg7VWAMlb//8YJUvDE5
iDOUiD5oJWwPhIvjIUjVNxwUm+3KXHRKI5HHddbCPzZJ0uoj2RyKqV/6N7KeKnfoj6CU63PRppbP
9TT57MTbzTwXcCnGScCXJ9y9dLftQdt4ZwZvEfkMCr5IaHGLqXRnMR6hYtb11K2xn+K2lZihxEXJ
RnVq4oWpNmTwpgYdBsstFMG3lt1dStxQhIyPrearKn7jUscH0OJf//wHb4qjpzvJtRXsLTWNkIUR
2ln5uYN8wjtUescgX3nNKvIlJOedl8lO0TQImphhoJtGmFIJmEYVn+5ctS26wZW0Cypxq/44bMVw
tuYEYYLtcnQLgpLrEFvsQrsgW6lbIw9ltupeFV1Ifnb7obQ7dMTUxBLFCHSUyE1kC3U7SqhRn6re
VVe8quJuO/zWVV649u+KYJ/n38+ZExDgAv6BoU2EsxMvtGWSl4ywMk5ASJiKkMgx4NQJeCxWvOqd
bVW3Gm66a/dmnQ8f9FmaG5yfWp3aNMJ/psriuVh5mE+B89vjLshK3M2h+hO4gubkrTxAdPKJcd3Y
gBZFFX6VVZaFtYG5zlDHpf78duMyZzK2g3DrSuwGm8DXyMr7KKazTZMhMxZxTo29zQ4eiNAIOOci
UHIufhaeTQbuF7vvf6hYDpMD178jHMrweLXn8EJVU7jdl7d5V1wGNK9K/6jApqbNKU88UnFWI/SN
FoCGEAeIsTZh6Nto5RUesW8RDSozywx+b+zG/1TJ502wXAhwlHeYjzJG1qlGcetZ38KUOmEOJAZV
Tp1jiUGo0AUVl8ZKtQPX8SGc7CgqkQ2Ini75h4b8Ab2wjj/jD8KCF2S1Lu1XzbCDCG7/DmJNQyd1
SYZHPd6ygAOUlEikNT55evmlyxKI2yOBXXaGhvTKNHChyyacgY1kkJoRE8qiV9bkfRG/81aXRXiX
rvfXHkmtKkgxp/hMvhHmPOUHq9h/UrfcEcbqF1Cky829VrOIKybkzd8yw+AClVEpF+e9mVTSFX+1
K/eqm7s/FGGozsknYSpO2MRojOwK3YHaVZWwXtR++IuN+fgt6NZ4NO0IcD7aF35NchrSfbGm1P5o
Y+pHEbErjmmH4IeoL/jX1BGmW4FhodQoWonT3agxVzv9dDgvmIjP4N+M2rKgne3hTWXre2OPMmz8
ha5SfSJkIjLnZnYUrpinzwF6MGoR6N0OzW1ue9gMc76poPWVAKpg7WVUF4t5u78rG65ehS1mXG1s
Q80R9WcV7tBga7eBku7QG+hlCzdS0yO4L9iRtzbx5rW+Rj8hVkeCdHUdn/E09fK+3mR0NtDwmq57
SLPis5rO3Fp9tQbrx1GiLn2jHtTewsHYFz9F0p3OLj53RCvXkksYVgy+XaP9QD5NEm2zJDcawjjF
9wrH8Q43OW4nlDQc1TFCalagYBYVqaRR/AzD5quGCuL2ayUUgLgT7+m0boFm/ei5Rh1gNWdvYsOV
M3fhNkwB99iOhonF6WxqKml6oEkaiBGvjjKKvmiYoAZdz2UszqYF5+eeS92V4gtnIrE93TltFDV5
EyTre6PTgNavwjkma0taCDHXtAzxs4IvSrm6J6MPcxl100peOAyt+RynrfjPPhc1vbhNzK1Nc/ho
RxeDu8KLssqNPlXzS2NbuPpf5prwJunLDNkasCZLOZCxLfy3McU3PqXAmPgcTxszl/woiPwMusUJ
G+3oqi02iVeGB6BFjZlSpGp84w2jjs8JEybzXEhMqJDYmDTx4tRaGwBQatPpU+Z0osYojVEQvCCK
dvT5aqQfvysayXo32AC1AxdVJAiRlO0aklBMqJtE5YYR3syuswTUZbC+6TgRk7jqqk+5V+Ct9kcP
yoIb4vnHKudynkQaThlrPKjPYUj9FEZwnEeb0wt7lluaru8VaV23jGTlECGVb5yWdFHwAJmyFnHx
U74V4iyqCJWF8xF2PjBTuaZRxcuo/FCZ0EDBcAeefVA7f4TJJScjSe6jKTVbykxcCdSxHBPjdF2r
jR/y5tWw916rbdaxKeQw3cHJ3HO9a4I7LSU4t7phxgNb015xWI3b+2LpkeW1O6xuE5dJIakJrU4p
QUGSqxiTGXVYGkKkeMth+X342WT5zeqePA3OFZLyjjOZHHxS4+S9Ik2z1Xxg4mnHKCcd3jupm5zg
b213815eQzo9xWMJ6XAzK/wVphj3xQ43lFH+dHwRz951ywLlD0qgjgY8wKak4/o3g2baWSOmldWf
jFCV9hJ39A6IkJvWeTVPeuBIZCUWXk1q07w0/l7Z660xlW2J5BX5xCRjq76RibaQDjkAqJqZLrBO
GSCsWX1QiIqcCAXUaM0Gs8LL2niWmYazZJYnz2gVlGJtgRpzUUMa71IYTA1IxMKztkaflSWAZWhM
lRJwtNXURTxwzgcAUlUf/lJ/XSfpNU9wbVUvoAyeuZwfP7uW4aODIeXSsfM+JKytYZqOfamGm5re
aIZpYy6gvlNsGh3sygeRNbPpVZheiyod4A8q8sLzh+hJCrWsj0l9gebDQJjx6/i58mjVB3ZZ3DHW
NEmm6lNEAZDySKijlr+s8Y+DYUWkCi/R8RAOeCpKDpHtmWka1se8eC/PpDhhYEJSs8ybpRaVA1Xg
7H8EfvfZSlGNYuhn6Bct/w6Vh5ohgchacEYDO1menytHUJooYwIrEnCT8erJw6WTFgmDXVao0TKR
DizFnLnycWeVi4+ZM5RIeBn0CO/VJjdyZHoIyZEVGfb8J3Aifj8ESyGSJskDXtOJOXYZB80Owfu9
/Ps5cG7NitaJLLGVtCJHQF4nrZmecmWAX33W+FNLRW1tWVrfTHEp993Jl3du67k4NOKRghUiyMTo
rh22TYdgWcODBOtaZW/5A4RPwbDlXmwgvLlEH6hBBcQACnM824B9sh5zM4nphE3JcJAmh5qU9CU0
6OK6KBw3m1Hzrcmn8mWb/h/LjPSCfdzn0Ivxlk8kUFWRVnkYlYDq1MUC7dCSorrmg7eS11jaEtoN
BmRWr3niQ5yIcEBFQ8mRRMYz1XoS7deKGxXssAFRZUHAgdR2ouOsi01Tz5MVGXXKM0FnpHm4bCXr
XFJEKmOyiPW2Qif4JfceTbLUux2h/ueXoq9PcfxAnAOOC35rB/PxYVAlReflsxWHFKehDKqFTzAW
uRJ3a9t6i32qPNH9twG9h7VFf832kBE9h/XHbuf+7hwkTr5C2Dvs79UY+fPdh01rXVvuLuAPASoo
D4T8SykIKfe3n8MXcxnTo8D0vf1vYW46+wy7iAm8zFcs135teckbPZbyTlIMPp7/0U9JPCwSLn8P
bUYE0jouvr3t3M8RDeYmtFWIuopvUw7tKOIsAhbw1D+oRLlzoCqo4H3MHvUxoZCBlpSZumTshpMO
7a9cLKs1QPPzD3xiucOqRm7AymYajJx1PuoWBt50UReORTwiFyHuCmG7hNW4fvB7majNL0IvvvDl
SOEys5bLAjvQz61/ar++NwplRieVhedAhXiCiLsJBPPcuYbPLNgwU0caB8M8eXTjFZhCx05SrdCL
chZQwPgVgVNUwH5DYiA8AJaOShgoMbr3DLGPIn0VZfe7rluI0OgZ3ZqIULAt3KlG8MQJVK8QgrAr
pbILVXhUrKe7vNru42hjIAEtd/KUHvSkdd59LZfgxEKkKLXk8aZmQiJ5G/ckM+3R4SW30hIznmzP
oJT7kMZMJaKAbpW0HkBCy2BMnb+2ku2RDcGa1gRGloPCSyeWxZmmiDkdOWQYKOBmNZ4MBUlSRSiv
07uYjAiB8obFfxRVJn38ZqjXv6X0V+MRMmpjsxEXD/onmhwYsrWcetHnuiK2jJghka+8pBGY3WZ2
k5Nn4JqxUNnovgg47WQCa6fYpOPZAu35VVlDg62h4JQeYBauahhzgkQrk5gNFXftB3WUKbLjymHd
BhHKs6qfBlLOtAQkcqMdo6+EWjRW86Renzb77ZJzWU66Cv4i+lyQrSAszQ60FvR5G1oYcwLFHGqw
YVhAnFfyynmBKcG5oQA9GxxyD80J6PeoV6nWcdnaTsqWCkAoKCKF64dY5MRF/I9PdbMo9/0HgfxQ
Pe7VoOX+7jZBenZpsIPZg3SqppnT9EDGtxpkmiWv2BCwr5ABIU6jb8z3w8TNsKcyHkrhFm5MR1vH
LV/CfNKE3HwjOLomwkyqqb8dxsLGPZF56ZH1o+pWbipdAmkGnsqFthUqhP0CAz2tAfElux3zLIeS
E5xbw4mDLT5HKdxYZZ+LMrSLkk/uZn9L432jIXJNoSbyhHBv/Luu7By8m7mfhpyyye/E8IrFWdB1
En3JkvCX8Y0gDY3y5e06vI5K65L8JOJ++CtEgRQnH4hgtklvE6/3zOEoUoawKJGqxMWWH4rBXvjG
1qNwBSvUCETC0bgcfiuT9rD1SS/Za8YIIiiApuXMGzagzy08B6uxvnhlf2PN3evjtHIFCcltqZTo
nTVettHSGfibEY16PRXespTRnlDV5/W8Sd6okbaDrcrk3q+H61U5fDTs8D2U/B0Vjszf7B0f5RBA
J+Qx5PmjoaVTeK82+exa4LMYwNMjkXMXAYgLrCVoMVCtxlBD4HR9mwRLdEfK9/P5qVLh4nsWHGR8
QwsE+vXpEEKQ+yw6ZFWrHc0wANRQV3dpG9q/5QwhgEucxOfPzXOlD5xYakTQ+xkMjNFdMCSbvPXq
dXq3YwrjdvsHgZVq7TXtlUBL200KHpkmVtxX4DwXYdR+NcwedpUm8Dpmuxm3HAwR0dlLmHbKGykJ
aiL9dve1DtbvOxc6CXQHDRy7KIcz0/0Td7QWQ/9Z7ZLc1MRmF/fdZLHj9qvKPoBc/3d4PWcyP7v8
QnGfGLVFxXpu9UUOzrCz+5tlEVFzgoYuIXlau09lvbua1f5NmuMyqMbUSa+7ZrNaHMWemq0w7796
AQAiTsmoGMXaJGDGjA0LVcSYEhxDpXXoyagY13i+Qxzldj5QTuic2a9mDA5IoxPZUE7gM4herz+X
/7JSCjTmV9qLxv6CAelNFFjAmZAD2LNXJSwYltifcbRp7C8ijYLHtA80whOsEZDFHDsoErDDF02w
DvBe1pWkGgXRdop5A7A+p+Xzi/Jcy4pswHGFn9OyhqN70wu7wu+2QXKYpYiyBe1TwMGRSqZbU9pr
xQAZSyHd5wx5TJgAfUJK0rRwtInnOmUluL4ibKju2M/4Ao/ADKKko1k8pHdNgyA8X3224Wsaw36u
HIx9X8m4IeTUo+Kn0iNsSs7MOtRE/NJsxJL73jJOL6xZNbGVz5XyIMIYPPLSXIhUo1syna/bbdeW
8BIqtiiVsUgaHpx1Q8jD/Couk++6nDQ1D+dkcddwKJixipgXAlCovIuH5TfxSOp5/4MT9H5wOTdf
5N929nyMYBFhHQUX+6Q/Bbbbr7M6ZEYKBCP3O/r92y7jOClRrnvRDzsLP2kA2nEcia5iLBGIbssI
z0YC+SlurZsiSayFjolqtrqp9s6XiY/8XE3ER03eKH6GMsV9+pHjGlI1bQDzVGZufoLmB/Ygm+g+
xEROdYD82sOSFzlv3vogkWJCQRr5aAQ4bCoYX+/XcXo98VxnlyKftpATRq5j88xh0zZ7osQPQ4Cu
KxFeJGagE1oIZPecwbQ5XhG/6Weba50AcoMRz8ePrW/iMbRQz0WAfcHg5EwtPiPtSXQ+tUAnHA4P
g0x3CUtLo9B4Rz8B4iQ9gE/kmeQFqiHlt2ikBUDmKmQEg6NhBB1bfplmkp84ldHzzGBLIKRnBsqY
egTkBGWQ9vHGX92Jgyu4W1NQI0haBR9r8kdkOCq425jZqR/rncW8r34ZLRLy/nRfvw4oGqZFPqY3
GZ34qOcjDzUSfQJo5NM1ltZ5nVEmZSYfS7AC/fSnLNqwGZaANnzt1P+lXtGeyVGHkBnVQqILivGU
Wev3IqUaAIEzUMNvBaqoOhMlQBEh5ZKidTN7o9NdxAyd9FLOPr8ozzCQXNj6LEg1ELRjo2LCIjWg
aWgE33XJ7FYFQ5nDvwHaE/JkaIQ0m2JLqeJFyfQ1s8Xs4GynqpUxqPr2ekcjFPlMkRA3OApYJ0BV
1CmxkOJ5cyHLS3WSwlUJl5/g85+7fFB+KksdvJDByAgZLrZOFobpzDOr90Dvgi8kSU6/9Rd+RBsk
5NcQDcUtP0wQMpeAAkTA343iGYL5NBh5bg0z9QsD7Ixg/gDpjtbJFhF6vPPp2wEj1Z+VDf0HCR5i
76qO1EMZtZpMGenHhcmYgSRwlVeSkysqn8fyoLZ7/qM/99ZCj8tazOKAwbfOhEeoh5XhTeJubM+c
k4b+gBmnUliMpySeRhpRaLgsrEAA7mG5YhLKWaTi44WlxJlzEj9fm9g5AA/mkqO9NXjOagiXDCbr
DKiOECpVSfEee7o3RycojFV+aXcd7+u6psXK19eVm35RC6Trb9pW9dyuR9THzRIBwM1x93j6xlLH
Xa2XVQqTCyssJOzX3Y7cmhlWhdA9vX35qe9783VX/az3y18aoIomJAsm4VrmJYIiywVIZalYUeY8
oIbGrOamTfcYQTBWEHaASZJIay84vFRVjA4vfgxZIFEb8ctou6TreFYBNsHUBMavWzrQlf0uy/ek
ejDJp8r0iQFWIHxWQl3C68UsUH/91l9XtwIQRHk2QUswXo17INTnYuu9wpD/wkNstgi6SY/7M7f6
44c2IeOPViumtHaWxwC+6nujZXtVNbcCPfXqYxarYZdGnKViaNT9D7lSaT7opfsFiN9961bv5JD0
H28iTN3IT2OGzrAB0ezTJTGs/Lha77UkKPttqqEAFwHHru9ns/7O6iG4AVBwhKsdlgBY7VTm6uNf
vU7zPfShzff/h8catUresppVfU5Hciwk65Syl3aJMcitvK5sisQyjq/sBqbW2r/d7tPv+9r+aKAr
uJMpAXB/1SbwumiU8CSmQgMhevq6igY4O9zyunQeimSn4lE8SLGqZWwuWyFV4mKOHR2vhEMaY3OY
SZotvqBNOK1/eC76BCpx1Rvj2izIuyq1h2p9p/6563LQJ94ThCQ7gAa2wXcadpQGWvoMNdDSZ3h4
LuQgufVFSqrnl9aZsfrTZxotraBwcs/G1+5OTq3dQD5fOcPkzecL0Ud0KnYhjng0MW1Ig87wY4AV
PNAiGETV6ohm4eK20d4B/XRASWVNJWdRXNALy9fSgKvHPGvj9yGRBlePyvMip11Ecr0Qm9EoIaSI
IIAj7hmIYV2k+6DG4LTlmJMjResAEyl6UzXMCxIltDienlsIb8m3gDXmM+Ab8wxS129it8pyGJpc
mi7vIcbOxV53BK5xCIDbibAnFeaRdiTZfYbXI/fGZ7DGK9HMBR4f7FiZk8ICENr9/Cd35tYXTs8I
D3oUU7Nxql6Fe3LndOUjYuGQP2yWAVYICRYCm/pDuLRea5wgkbqwQQ1xdWLZazgPZrpM5XSo9ada
9TMDUp5uLmMP9p97YuAGTT+PrG7zZ3QmlQiAagEpUwNHGXKbDM04IGAc7Rs9iRwqZexnZkgYugm8
lOFDR1q6kRr+udKEKZvs19R6ST9wegOAyxF7QzGFRTC1wdOzI8gwRI02QkBpllVza+4luxQzzRUQ
DPBprirweA1sZZwha62jZDbl55ge2s71946WJfoWuiYULpLWj6CPweudHu/d/B3gIWGJSRTeVDin
vI1zuFQe6cdhljgXeZDY6DHy/WW4Q4Lc1ITTWrstplYdrGsb66JstcWNaAbdExvM4DLGA2QR79ml
sZPmQOEkccbDpr4ug7ImH3uzv4k7ZBylzHOYvm5flS0OO+3a+W1HifuWcM7wptzEFUxtFOX+il9C
fCZeQ0Zn52xAWeVZ2LQ11k5dg3CU/1i7BvgeFMvRUhyXBX9URWG+8Jj0L6xG2WAhzV+5ny/slFec
2TgXBevV7HW2BrGOeeQsqYlOHmT2g3CzbTQocfGaGjYz/7ott9vL53fbmaqMeTTUbRkwCUQZ1djV
np0Y2+H+gyhY4q/LSk/jhsxevlVNr55WgLGQOPWPOi3kHi4M19C7GP7+a1jZAZoDU4HefZY1oDHp
ILHsEO95ODnkf5o64a/nf45TswOHn8MBHGBLhthHjMoyz6JVXGcNYBCQu8CgupR2nfsR3a+N7FBa
ct3Vuht1YOjsVQ9+ZH0Y+tPzD3XqCDN6qNHiRncahzJ3fifRvR+AMsJANYiPLJK5JYREbfv/WhXx
jVpDvbs5+Czzd0IyeYGrFQnAS2zsNeqQd3hVWuS4in+sS6J5m9e3mkxIVzk9iDJsj9HmjDD7lgm1
8LWxjbLVbtxVt9xE75rYpojYXMmE2hwcNrbF9NwS0pirlMmOgi9g9b4iTg+0jUNuRQEA8NEst/d5
ASiT4XqCIiHbegzc9+80PZG8N1DxwvUi5bYgQ9XuGppOy+ncM4VKhKoeEC6cEfEwluymfTYLYnBM
wwgW4msG/ohsDmkFsBhozCT1I3va/GwdZgzhEP6abdb3sy5bSGsjqYJmMlngf2wr0p9A7NRriGUa
1gBzDC7+Ij3GoT1//OyjA9zC233ZzktSBbRRwRWYG2Ex5jPWYxIpY0TjG00qXrdBzYRviyYq5vQm
CLBFTvICCdaZ05uHYnyDGRrF39h1eFhXy2Gz5vYTQcREKvmDvaD1XMTwmU3htD0MKMUI1ds0vKYd
2hV44D7ZO4SpOgui0u6D7e6m6MsbKTs1ZJv++M+dEdgVyFoGvAV64eisa+fbtITzR7sB4I8B27UG
klq+ooBqgqDIASm2dVcjjHpjB8Er2YZAnHsf5O5bb+V/mDgiBKGPtxjegnDyBGOT9fX0Xh6Srbdu
A4fM5D/0DrWVdmL/+FdKIW4e8L95LuRegokEXJN3/6nu+1cyk5EVBrOy90UT/KN46IlnVL9z8oxi
OZM6YpgeT58x3WGht6nn4HUFI30VOpLk1pg8ZD4XA3tAMn5xU3XAqudVeRxjR8edyQSNcYokCOre
uh3M0QStDrNry4LKxgHhof3vXNCaiO7v+UfHkvvMs0e4iansxSZ27HDWtlkVNtE8N6iDXxt5nKHX
quWMl7iyed+8XUg+X3IpxC7YERwRz74s7e2VBlGiA2ToFGR9JSGrj6l4TZy7IOc+HjCBdozDsUzu
NeI0dibKYoPHnyEAMQYAaLfE6mUaDCkGlBJ6pxpxAXwtJgiiOokYuck6fHeGG2WVlGvqDCNWiADg
AHph1pG+KKlsp0nUvoq+epv6KydlDR8JW7+4op1B4OiD1tWpoq7knEJ5LBZDDastxvlbqLg80tWm
CCGTdmVZdm/seEPbIjMoNO+ApWLiiN2SRTJibLnWOanV17RryhjBAhXUtcOtxGia/g6900U2FO9F
m87C4Nf/1rPAJB5GXQxhDMcdjaCG9VJzCWvum/p9smp/pwWPLNrowIxrYhWcFr+KAxCZAtch4ZxP
F7BFX1y01bB+p9ZOlgiG6DGgUqm4szCV0j0sv1uR1mLkPXJdxrDkQa9J4s+it39Pp9ScARHxmMGP
BwyEvt4ZDw7SbPBXzirIjc2HjITkwyvlzFFDlcHyVFGuj1IAp1iUIizq5RZI5CRufAFUdwoi0tvA
kyPlZE6w1dgGwPOaWVksQw6lPfcMRh7aCVqMIsZpJWs8WzvMKQE8SdQzdBS/YAqHw5q5M4GwlGIm
y0Vje6GKNvPDt0I+Q6/5ankwLZWCrmE3XirTQB3zjpOtr58iAmrEUoxPf1QSFvTAbgrl8GCiElPW
Ah8LideT2kqbj2FMqC70OYF05RsJmzjm7LLaiDCB6JGw6dKq4TZcaqgT4M5tqDUA0kvfe7fKd+T4
colwQpRb5qGQx9T4lQ1DIJRGMcRvP+Jz67BwiSPnd0mMmfjIQpJkpyB2/v9wdqZLbltZtn6hQsQh
ABLAXzJHDanBkiz7D0IlOTESMzE9fX/rpDOuk6lQum53V1dJLqVI4Ax7r70Gza39DXbfGZItKC0i
6FtJdcnY8sRi7FgEFE+6jcRC06J06BQxDpX0kD8EiVnzy2S73Bdm/oY0Ktvv/NO1RiXqObOyvC3D
8J1Y2Cq1lHJbtsO7Jh2pianxB/Ak7sMAzEKbXSpLWTyLQKJTWjbfFgHJwHJATTTG6N0gowS50Lbp
Gzhz1NbWmhk9/cNz5cSnGnk8eeR1N3nhjbi2orZyZP8Yl+N3jzGIRKmCPSz3Ux5vFfLQfneRhy3L
D4gSd6aAayUgiEXGcDK1EZ7lbIXebO7HAecIjo6RwGAo8OsLN8lPuG2Q7diom90uVCjjefEQtVVJ
nx/fqf7S6S2NTLHyn6mFJdSeY/Pqv8JRxFHQuxM88VgwemX7qV36KxFAnIa7DtTr5YL9mZU79n7K
2EGnj66MQ0W34T9wXmjvq1skDSNmnL0eEQllsliWP6ilzWcBmUtOMLuQTonhKv8TIXO6p0VIEflY
b1/gtCWmxNuP2qfif7wMTP0E78Hsm9OGQYrgqXPa0Np2WzecF4HAAHQwGeU+lsyoqFTXUgn6vnXN
ZArIqdKXD8ocXR9iP4zp5t6a6XAv/4sx6k9uDoDWLQ56MMqDnTnr4DwkinRxW+/OjsPp4DTaldLe
rNwYTByltwmBL2VGpNJMmjj5j678c6d2viiqQXf7CzeabqynJRl1IBhURNwH/n7nI9SACViWNWF0
J711ooxQQE2phqYAW9mHcgwMmD0lhfXqpW8jigYV3OIvYoaMMlrVB5t7fgc996Wy9idnL90AAJmP
Cpcr5Ozsdca0n09hUdkRr+AD2YeKFKzRnWAnHbEGPXohnbpooHwSJoFkTMOMy7LbeGmvVDQG0A58
J3hzSuUzM8NrYxDKLTOGyJlexrKfJdmzgyBcEqPF3HFLetD5B4fUmDe9qJfwH8R3rHP3Xs2MSoZg
230rTf3n5HL+Bbx85V5ApZXHhMT6Pup24SPWb4KjX+JXq5/BxER3iKRzCc5Vtc9JD8FQTjl+/10+
GrqPRJMu6H4ZzL2yymkHw6uESpqKusigE0bZ7oMzrKS1oajPvkuyI3OHHgaQ0rcBTfF+Z8KUQren
+VNboKm5HQeIJ4myQINl2Z3YDHHGKxpTJM3mPpB/CgaHsrhw4uEg7uBDdRHexFwXVdVZD12Z4Umu
JNsUTdwFY0ubGhb9zerUH9W6qQOWEUw4g3AoTwt9y+Q3F0mf7JlCXW7SH9q+umXUB4i85GzjL7/e
ItYy5WyLqKtidIxLnQfm+fQsHP3Bi7NR3jl0e/0JtRPkJWg3rx6GXjQtnH3Km8aVv3CIMEIlIuKh
UrrVCcjh0w8295YnB5CkGCTVYwJq+hWTVj8HDowScPTjd75qczCIouDyfEJf9qEeqzv7muTpwLUo
JMSEx/eaYtYF74c2U6MaMRt04Zu4+hhmzW9W2w+P+uvD4td9xgvDIU0nr07kzmmRT5oLlbKCY3io
v/dwOmykhbp8pPXW9YcyJUGcasL1WwWSr+5c8g2VKeI766TV/qnd4fBgMS64oCalSJczRJmXOYg/
fyXITUCTsDNiDPz0lXjFDECUMbi3r8RyiLFPtU0kkywhjmZ1OL0+PZJQ7HwUuZb9AiJnAlxrTKMZ
iXge5iRvSU6WAbUPMb82gJXVZvEcKAz69x5MSVddRxr6cNpdiVtXOkm+r4bkbdJScGsnTx7+RSWm
BdSnVBW6alTAhtAAhWImJwpYmaZostvHlWVkK3dTFpYMSa6Ko6zhqYPEgJvi8rsOKzV3IhNbzBFf
Bv+43qsXEo1XtdASru/aeH1nUqSXEsbk6fqt21D85ByLFRQw4SpSqVQB7irUFarEfr1PfkJi0SQj
2jJU1NDlPDbQGeuKM3EO7x4kX7g14jf+yLZQqyvxlxp+MWAdQhjWquTIoXzelbBdlQQzorfmQU0B
fsbCVYuyP9Th7rU8YvTr3AWe5EBRzSa68r/givzkolayvL2smW6d8zG8+uhm4+Aw35iiGz2xR77T
wwGpQ5RKW4cddhTahBZ8UrUjnYaWvPQ78DVeeLrPETIuZ7grHEFwBmj2ni75wC+m5dRHEbPjv08h
n/tCeDrhz1NPNETY4EMK8MjkgnzofZIkf2rmbTGomQQEH8KYKEErzdq+n1WZMygQdaxLcKb9F23p
T9o/kB6kt7ivI1ezkqR/VJHj2mepW3vtnRSUwtLrGGv9Fj8TF7tO5lpi+qu2kLOhNSiQ9yvv2eoG
mBLmeIQ/uMOPLxUWP3nPfDYqARpn7ulzGrPTTwEJbENoIXUzcqqv8Q9Vt8L5NZlV+ymHox7Rspk/
yatOYkWyFGmoGGnRSYNOfRZtUfZFXYqSQXM3OcaIB661qS5VpdHLGORPIGiACOT4PFfYlczyn66H
PDsZL/Go0H0v+VOZ1Jb6QG+Dw9urIg0+WuumjMt80e5KgWuAzWyDysmTYPJCs5tc9GvwQ09cTAg5
ND0C5mG6+zh6UnqnJS3Vi4eFPt7ZpbqFQW4gBHNoPNOHVtXgQunNw7ukXPZBm3/cFsuduh/Vn0V9
BHVSQfJ33SO3qWD9XDWJ9bGwy4UauV/wAFloOmDCPFifQwHgRPfA0F7Yfj9ZyrRrG4YXWiu4qz19
3F6Ze1WxKds76R7KU35X7for3RS2CICqOSG934cDBWmDPXGKCw8pbw8ZDUSysA/DCCr/hozsOmF+
h7IcG816Lx8ilaq2Vz8+xLR7IkUX/T1Fx//O0QO8JM4X6geNe3SOEo8rNOg8HYK7Hh01mQyf5Rep
y22C1aryUJOjPt0K67uUaARR3huBVwHWcasMHrhEX0aGra3T0+WwYxkT6EpHjEjxnAA5Zkk5lUGA
eQEIgjhdFkGh39Rnk+zWbj1W017ECV3uYzRjwEkZrGf/+B7UNDPAkJa0nhbSa8AMZOKR8GStXQTA
q7CIDnaCFp6oXz2sNQYMl4+4omqelzk3NHnPVjxfEW2jnP0hRZ+LxLwcQOCo0sQPNJ91Se5RxMqk
0axsRQPvhAooKr76M7EoUwSx4qE/pF7v59C/qrJ8wax4iF4VxVK+8QhIOfgjsrjGYEs3DN0datp7
JzH3JiD8ReAwEV2bfb3B2zrC/aB3C3MxbZ2QbBUgdc8o0QCAw49Xc1Wn4MS5gz6/cmNCDEn8MQnb
sPcwx7LVElkRfvylK7lbgiNhLPmIpk5BFfs8hH68QSjR+/z+Cu+aQgnOS3Mc9rVDvst0pGnUMKJK
0PtWoKBXp7gDOxqTv/IKezkRH4zHgD5gSJYsTN/DRYlCI1++QA1LYByCko2595tofT35ye8m1lcD
TjQFS1V4b5/naPyM8kN5UEXLeRzI4sI/EcY9FcdPyMaJAJqK4kpQS9EQ5+Mr46hfKwzuAK1X6u46
jCVlxvjPxnAy9V8OyYILeEeKjXWb9M38QVimFzEIzmIu3mFEtJDxR8zERdr3ZUBWCyevtCOq5f22
Wkiv4MDitPXHrXcwjYP59Gm5CPA/5HVMvw193d9NK/9MKpNu5CmnQ2n2YPpv8ph4nIqOYE+i0AEc
uLotjmWKPR0DkROC+TAUDZIWRGVoHxVkPyVpjrlxSOWndRK2SX5b+7wrIDf6ej4demo6K79iEsR6
wt6ap2clIVhXr0yFgxEcnfgd/LR7UoXqlXXTKVGjSghRssKjnOikNcjcizSOAEBPAflUTBAue97p
u6mThok3SBhcCDdCDIsiZkjn8+cvk9m9R/n5tvZY56MHnODTIUEhpo+tvtfYyPhOGN5KaZMvbnlT
4QizZw6S7k+xOZzQsO2r+jQfZq/9yyqtHUnUqvywM/UfHflGq4pKBAr45w2b4DCVTQXxQ91WyupS
rZ8ADxxMoHfndO2FhB0TeXGQA4lep3MPLkzZ4Qo+biccqFr/HvYDd1O2lO9rN5vfdZ1UC/mIptTQ
tNV5/T3IiTWiOaGCL9wBDaX+/Exg1kWy9GAUWdNe228i4BG9EkGh+L5OuHRdFAWHgR+ghE8iv7wO
M63OndNfhiWRT0WsF5zvMMHdNmSuKRvAr6mSp7Ko8PA+tteEgjaHoIHjUfg186GCb+HCXrty04ZV
ue5UEx55KP6JE2caCDavm9q7PsZzeclYgdHSctzeKKIx7MrkKmHitS8K/lTPLOSKNEKCx2JeQJG5
8E4GikjSa6N9vwvgqHQzsWYZyrVUVuke69XPOOZAdeKLMOPvhxn+0boY0qBPjrIpN3zBnENnrFWg
GH5yiNv0vk1Pfx1Bdi68Hcu12FUtc7Py9ykpmFoVJ2h3ZRq/8Ws+nTmxRB/yYkCjsOLilyYk1W/G
TGQYvsL45zsHOpimbt4XpDnzZabPgleciUBW4gn5OonLEucj1mmeHYqGb1y7UG6EgNduu/vTP5ry
0jmhAWWFMcRiN5gFKbFx2JuFT8tlm+2pPn7XBjdb1ivHyXC7mZv04DHo4tE44VWOMVHu8AfXmhOS
rDB6yp6X1rfQzXKH30sqDh8bNhZ2zoe+HDMyfbzo0I+ROYwT3kpKCdtFc3bRFd5AbtdkLoOGH1kZ
NmVvwGziwdAT8EGrHl8b3+UtYE+DJb0RGYid4buTQ6hkFF4hYCWrd8sgjiYTAlI0NJf9DBtAvBxB
FDWE1QPNJlcR84JuKgjjajnBzeLUh63fgVlUWz7xOH+bclaVHxNs1x/b9pruo7ioI201/R7tuo5e
/eVa4T2/lWxQBWgl9JDiWSh8ChA1CFjI/nnIDAxIl9w3m93vU6NpcYOJ/6wj0OFgT1b+XMD3Do9+
w7SI/4eNDwfw2kAu6ZDb9T5vIhOLOtleLSs24yNO8IH/zmyOy0W8rYfLrEpIg0vZQJ0uuYBBfrWR
9nVY+kO+tOH1uiF+DCFTen1aTiH02NbQwZJhVA6bQzuODYltWttwBosKqlY/BNmtCdihdDm7izCd
vVuzsCBFACN1oDjU9qVkawnuV5h33I4e6XMkyXkLf/NQjpt9MxR3Moz1+iA6OAGZ3SuP1hl4cFXu
sVfrYw+k2aTXQaBVu1v5vT7OgYfW+WYTjDkY4Zhdd6c4PFj7lGEyV1zDBj02hzjxtuHlnCw7QgjY
53m883G4b8abqoXX1m+JL/DzYHwbBkTYeTihHODA4GIc9fNt7xAwdlGvaF5r2qfXfKfdvqLDuKzT
9Xjjje6nAKaPfa9TOs4RXi5ls2WAtAb7LCmOtxUw+JWzm+MLL6HsCI7V+t5xlSZ3TLc3G3f64g4b
56LGzHbfhQiQu5D6wCn75s7v1v4QFKcIY5ZNe72BxELUbdgcnAi+WHFiFzkLR+naU5iEp/Gr/RVL
npJjV4fMHNjV/2G2ccycmbunj/kXbmnJzPrqi7D/OJV1cdUHPTNsl5cl1XXSb8LbaVuE5B3N29f/
qfIeZ7AyDyCnmeJgvSAtijeRDH2QiDdngHOojwOswgH1Qbe5nwzpf6vSDetmva+Z/xwgDO1eouBt
nlWY0NYQ5gJRStn2TP059tGmrAcXYfqD6bpv+GJSRojbnfgsoEdekiLZNBKRehGk+pNFd0PiBPsG
hVnK3Aabx7yIfthnJmLFr/spG/H8tOCHrELorks/QiNyLtb1ZqSq7bDDdgJoQDDGQzCFXF3p+xK8
7yyaJl4sEWBexjUObqlYsKR1P+Lkai1MZCxIf/5WHYLGpDI+9EnZsDycmdoRGfthbiurk4JHch3i
cKtRlJWs7KAjp833pnCv85V7P3T+EMHW0pbpLpOw/nqZeOu9jEadIvlTiJOiEWUTLdZPmFDBzpAk
1EEo9FF+RbKisU0do1Lg0c/yWgy4+61WWEoNCaBpZ3/9PDc28OjsgRKljY4I/1ye6TOvs5QAs6yt
MotSi5qgRjqEP2wNBZGSadyuMbtc8YX59gXkV0mlxwrmiFygCNX2vQdTE7slNJTUVak3IqWCkCeR
BMYVnlZSfxe2mHbhOzdbD35JZrnM/uiAlbkicqLejMY0NtMCRvN68j4AIO7VcyrtW9YR8tKSwsmO
KfCqDSeO7QWlEw4/ItCFVfRDCMwJee7OnN5YHolGIDYQICfz0nLiyWORR1B94qqqSf2lKsHmuOad
OFPxecYDY68eTzwTBXvInzsJVdTz6fhv9oRJcaBhzqJgIMbj0xbKSvyQdCvd/Rxlb1bPuxano/Y4
8TOcNNHdJ3/HcFiuIQ6Rejx6uAE5ktvYSUishFRJC/Dr1x0+byZDwhXUx8Nw9+FXPIUj8pVhAi7v
UBLo44WrauJu1Zm4EMiqUpCNOPVChQqXGlWmyXohYotKSppnJBwH2MlB07X9M4WoDQLAY70QIv43
S0R3mzIP+y3myoya6hNXyJSqn2MhSVCjVHVxhsSBsVlwXKaFg0sL8Rj1huHCAvA3YWxQQvZFvNCj
/5FZuiAPob5hxuENaU42zfqZkpRp3C2BQ4KKnoDhit+ZISAxWQhgRjqG4BNG/WN6OshXUOMLTVpE
BKmgFIhuLjUnGbnVQRtSwX6WozsEl91YvLcTaKgVknWqY1QD2+Ejo7m/KDpBzg3y61f2nKOD9RKw
MtShLUp4RNFPX9m4i4sdsX6b94LiNTSxWTYIXIQgCXSUbMJydCAN6klLTe47mAZw/Ihe5cGD/RdI
3DNki4k5/MMd/cHWZ9R6ps13TJRN6+STvIzmtB9VizE35y744FNFsWJ6uVJPBgX3wGxlpsaWXFJz
qLqM/+ghJNFBj58FaekklGmKDj07hpA9M4PrrDPXae69kRWZRjEvp30+n/5DM6LO49EiU94hP336
eJ3d2JjJVAUIEncE/HMCeJl4lJ/aYrzMAtauRqj4MvzNggpPoG/is8jpezONzMcYVDI4fdnZyn82
ZGe4jsMBmSBwyqnmziaI1OZVwNXEbgU8lPe8CgNlocknEUjooC0ivacwW8Mw1XLfmQeHch7XPa2n
baeC3GF237BPRAsRTCdcH7qIzcgRX9LuH6Xw/W0sJgcbMQM1TX2E10wLOYnhs7jGiU9sklhNZAOI
tKOdlS9MzJnkioGg4ZPsYDTP/J/3BNg73HYcAlxgv0gVzT8GBLnjTXWKotC+tDrHisNDrSGPbSWd
9lKT8OWpZj8UxHiGG3CafqKv2yIFYMqlQC3JSV5O/Xk+zIJJi0YOrwrGAygTz5h+udOGZSJzJB2w
GgNJkjPtHmiffccl1+QNqg96mG47X6aNRymK8MVyvnUOTp+H3P+vtwwksgLEudEHF/L7QR6XwlRt
bKOBacS4XkPSuC6v+nb3wkxuY5WPT8oCvofM3qIA0i3/e7a7q22+dPEpKt8UxUpv212kbf4+oMOb
HlxFUV686vP4h9xqip65NmwDrcLEAGeJ2W56/gHsXObQ30VRkKH+JO6mjix/WB7gOQnuRYDWWVYf
s3f+DDNO7BYZ2/g01ONJlFP8cY/cBdFyZbanr8UCVYF3LLY0wndLlLc38knvvPt9ijZ3OvI9l9um
SvmrMjAqAf155b9fV++Hsyzc51DlqRAskSet7vzBRfefX64dY14Mr+Wr1rXIeMXLpovVcaqkHZEU
9Bb0+/3MNRZgLsWNmeyO3wvxxsJFGvsIs1gsYSQMZ/rOl/6s26Vz8BTjMBPF9TGGS7Z4Op+9io+r
BAsZIes0UjUm9wTN3JApAbiSP6sqVF+l6swHz+k+eEi5fr27LJPs2buPkONsdhvcEc6PHW83VztY
cg83jjgUipfQmxlDatQE5QgIhH8EifIpufHnls+JrsA+jN6KRWp8Codpw3JmLN57zBtzX4D7XR9g
yiRbGa0ewGFZJEiFrSWQDNVNsdnd6Tp/5Jqr3BYWb4dleUTJcB1uL+qjuS299NqbYiKgAGimVn3l
ab7udy30WYAFlWCadzvldxmZqDR//L3CudYszi4c6AdKaMSg7YuqCXDPG+vdndESJhuMhy0VIX0X
UH7IRTZZHszZLWEaFcyvH/xzuQ43fUCKL3ksnPeUaGfHWlnG2VCXMNFkYEUipE1d4ogVvVPew1Yu
sjLd8HmusnNwoR/QHIjuadS91jOtqmxQ6xLBWD3h5qC7Vaw/a0g2L/GFLiuZjIr2KgLGC1/ieV0A
SzFgdgthDf7VuczeSz3oP4XXv1UnbecMRDTeFM3xWrWmuKd2VNdMX/n1K2GwOrMfxUjJEbY5XEAZ
DYmlZOt26F0/pAafSvphhd53O5gI2kKcOGKh/v/M8xEDIjiIoN4xfGECc/Yu8s3S9rW7fKg3cCiY
8+rwlmGcfGh0oCkMoyf2k5PHasP7dH3P2vsia4AqHz46ffYGLtwL83xrKvR0czL/pB7g6UK0BJV8
+rnGLQ2Mu9KHKLlN3aS1xdWdnGBMoaG+qJcamhcBu1B64sf4I81mfQM+YgOkNK8S51W1hbg5UuMW
SzAxygtohuUCxM9bqfLhgxNvC82XFsDkTIglFJxacKekE/oG8D4N5l4xYNZd0QV20v2rM9m3YCyO
KaLlqjwR50geHmHKNUCCsm2frGFvB8YvHxKUCxiaToemSz/U/vHG7Yvr6ZQeEKajQ6TRtg7SC0e6
IoIsUYbYEd9MP/qxPV6KCCl/VPGFJRzQX2ST3ibBkbCUPepoDdw78qaQXUAl65BJcM6qWFlTPCjc
5bdfb4qfFPEaV1PKwf2n6zpPv12zplzwjfHeSogXlvEPWUXJ1cji4aIz6MhTSzklfEzpA60NL9wQ
TXXHRdwAGNfl/+6eSlrODv3URppiSvqz9bRWA+hsaRgKofuR8OORaWODw4F7RIwUNuJH8RcQhBvx
LSzpjgZv3UQ/RASRwbl8TnKscn795H5SUAFKoO6SxMSDEHne/qTzzmAcZ94rP0CXzoP9LFKAHcmJ
BB/Y3NeAeR73dtLAceF4UxipWkzW1/tkoK3XupqY/Jo2YGEwMODuVnNYc7dvwrejy7ko4lqgqrB9
adM+dwpzEWwQVrcjogQN0Dktuqp327LdesXb0CfKT4wsJmY0qetvde0z5aREgtusenXyo/QQhVTe
m+EzxHvma4C/GYUsOVkqT3S8rHC+RmwxN/VwlWXhK+/FANjng3UyX6Fx66mjUsCr8Okxs7pePJs4
m5k6M1WuauYC9WZLSnIf0llEnAZ+K+LCCpYpbmPiU+LCYxOSVsMtV4qNDWvQ1TxBsbfLhlZvqZPD
4m2IrAL7P7L/ZSxO4i4DmQRHS6VMwWAEUWDUBxvUWrXTv9LcCEYbvZdoms8p65ABxSchTyNyd/7m
7NINRo9pWVrPuKAxdSii+bM8201CmW6922ivQrKrCvANiGmXvcIxWTcWKbLEu4U1lALgoVYS/KM9
kcNY1761qZHcE6IK/npf2LiIp/dAFEEsieDCsLIwnH/6grp1PflFuxkwD4RJr3FIYr6RFoglsxzd
+gaqafOXdR8XgWrFNDU0nDtkJapPstjc1v9tck5/CWpGLMukmVp6R03tUHOC/KqykD7EJ2VBFZSY
TTLDmgw8fRwzhYwlIUzDVNzEE+/S9yBPmM3muz8y6IGqeGkGkVVgEFlwjpJaVW8+B80BoB6v/xBf
Q4pI6iqReqUqyaG3qjR5mUz/HDzmWXGIgKYgvZVh9NkzYz+F3H3hGzEMiwLne5E5+gCebcw4WQwo
MQOydfPnLjXT3q9bAH7AIT0FRUop8r0emKXwoPnKjWpyut4JHrIuPMuRrqnexYSppSZMQh8CLHhV
JHfbU/ndYHvG3Cuj4AETg72Q1DxAEaa0W+yMUMWuiYMfD3YXoMEu3DtLQIHxDDNbVfhjA9KVx/qq
gq5wUEf+YN+goFI46iZ4xb+IzysvOl989fgLA4TvY834XiTrPGa49+tF+RxM0WJUHCJrkwvF/vN/
9OVwOWpnHcLN/zN5AEy2AlcEtmrZkoJHZuNBYO71RB7pyzKD/aBOS/Dc2oATCYhUkPqvP93znGg+
3RaFJlAP1F+8/J6+/hWTprRwOmP1WGHARt9GNy4dW58Pl36AzKhAOc07UeviV4yZs/jSBg7QnQoH
KlKG1w+UCDB/G+iJ+QD8xc3eUGdZlyAHIzWgognBH7cOBawyQhsYxKz7R8EZ4DY244hQwRytJU4C
/cVN6bT7yfz3XxAqn8G++uY+MrRI3x7j2affPE/jCWe3cLSR6QK5wgmxlWpGfACsUQjgmjBWwD6i
XbkYW07nUecwciHM+HT+vhzlbsmGTw4xfa5tKOcHRH6giU8/V7eEu3KMdyN4JQOWOqQ2rR0NwHzq
0R6Vmp9sYAUwuDUew7V6B8rTZ/UACYs7dFmH4RDXu44ePoL9TuDWZ3/XMlQYk/VqmpnKE88BM0Qj
UpPBC5oK7ix/OC6HYdwdD9VuLC4Y8+1IL+faNa3GAgPB9XGGGdiGxPA43PeDKs0EtgwSB9EToJgo
ni1c6vSayf67Gh9QmE1cidY3o16QjR0Jf1eac8Z/UWeARTvDiLOwN2l9VdtgeBYQ/4mv5JNkQmki
H45WAELDbegHYKRHiDIm5FedW1YXYnYj5DN/D6oTmlTvuMYXFDU/plHVLcVxXYo+QSWrasJUw1ff
Z77thxzMWHC31x7n7hXER2bosKZtBd6X4hEMPGo7uau43ARuBy0gYrBCkCqc7LVvOCGrwfmj6jlA
8gTCyq+353N1vBYD0Y20W4ojNWeLtEsCxnUxsLyyCe0C5SKrS+ZIymKc4IRDQNUpqcGjBiqCQlQO
Kf1AR8bLEW67Zwgsn8mG1lCTsXeCMxis2y7OLp6rIzEouZj+8+k3lFretenIzZgZXYFYMBwV/6Nk
lVoZB1pkUS6CDGJOt4XlIdU3YsKcBJvNfTjJOyZpe8YsdI4GDgRH/44R+7a8xJVy5OSBVZRsXKZG
DawNFsencIWBJ4y27l1zldA8HMyOn9zPrKhpyCMMk2GIpjT/OD/AN3PSBWIRRdvYYQa3MoWmf6aY
RO/IYQSRLYJ5VGgMVpfC5BoAbr9tbwxjL4LSWYSrx391LblYRn7qCh43Rs4fSagZmZgsCaF/bLT0
3Uj1WleiA4KGHsYNH1mIcTHhJp2wpoIVgsoLS+X5eYbqzIfuCYNIHdXZSd4Vg+OWA+aiBQ0SDfFb
neTSydigI/zk7HJJ+HfxlRPAOcAgw7BfyNkD2Z4hzotk+5/cf1Iy0J57zENCIJyn5xmMM3q6ZspI
KKaZ2gHQINqqDdAop78dSVI9qh6QC3BRUAG0VE3iWqj60UBVqEaAWquDY/Drh2aZ/k8PW2lHGatg
q4sszk6C/3E5jwhtnNXnodlOSnUgc1oTcxEwgPNBNqW1kKBFXRVEhfd52HM1BrfTDK8FxuO9okgU
l2DvNUi+NlsR2yasQS5kRiZPDU0PLNuQHGarvJZfJyCtpgvTDuuIgkqoFFEbieVexnC5AbgaU0Zu
qmE8na09kNFez87Dy1ChFiqkbRoimW7/QgL6fD1Ju2H1gtvAow94+t6cLHCczMPcV2ZDj8mD/QzK
icLGx5LyEZSU8YUSvqYaQC1fbjG7PEyNa4dTXfCSv+vzV0bPiHJ8hwQeMTys/aefq4qQbDcnL71L
XA6Mat0gEkrrFW+QsP5set1oSiObkhD6KGO695YjAqLdgphw4ACb81RLrgxruBYOC5C60JtwKOFa
wdS58CPnaAkIGPvBTyPBrR4mZinwysgpG74yzshv/ZYf1jtH6K7V/E1hATVkXxhK5pCduvZyyJrs
EHTUQZKcTjWv0K84TkIHglW/G76KGOpJRsshkl9g2uLDaDObb1EXhpdo4uoXY2vOXymIBmWe2WKP
C44NY+Tpo+uwHuU0jnGclI6Ssam4IY8WAhI5qqETRJ8Iv9M4LBG9gwkLR4QqUcGk/6IUe3al4IEm
MyNOCULNXa66px/MO+2W6UjYBUpeeKQJrkWHpCmjq2Kh4zQrZB85F64jVYllfIc+NGb0Yx4RR0q+
qBYPRrMoepjf9h4kp8Lt0+tixiLSgXxkDIcuQLtD+yKiZ0WnkiGwO5yc5K6uEZMalkzvzaB7TvzB
NPRixvE+hi1/dcjsRCkSYPoOTmj9QjVeqyDwq5gpB4qEZRwusGz7bJY0u8y7KKHJVRuElAK2BLt6
C5SSNK3BL5Wf3BeUttYvrR4h6lLR7J2cRVnkXHmIG2sfh1jQJePozybIkYqRZW22MMz6hrld4TvZ
bdjYLtKcrkPXfLPWJAl37FWd5ObaqGUwGyhtzKqGi2RUtbeFQVsU/nTp05vzJLJ3ycQF2DN/sU8E
rALyqMvJI41I4kNebfVjxCVXMFaxTeIPOHCYj8XCWRWbeYFBXLVXPfcO/SBfIcncmEix4+l1sqw5
ImY+AWxk+hsIJ9fhwl5DY5PemHYGXBjA+jbNgLCPH+efeH/JqYNPWa04q5w2PSQF7tlwNHxk1/Do
Z1hVyYBeb6cisGgeDDhsnQfFcvffpEOssHIdy8rCn7iNvZLONPEnOHcLpRuDU8xMRHW1HHv/WMZX
u9iPP3s9BcZIfM8FyAJ2d9kwv/EGnWohbNMpg5I7GcpJZ2Eg5cSF4Xij5nOyNTrtq2M2f2FqBPfP
KU73OdabEO64kfcBHgOolrbH6Gpom/q3bTScXq3esvARu8z7Y01xvDs4OU9IlKG6hve8xtnd0u/w
sA3SV4FY+13cjIf/QJsKa7fznNfWZjmgnjDDS9CiqoR/XojsRKpMeE+GB4oc6qy4Cwq4kcvcniyX
TD2fqggNKCRpbZP49mSST2K8WadsbgHxF0IyjDkyXtmAbHlI0dpfSgm1zM5v8xQ8ONjIDi1EASMb
MZg8o//SkO5Zrqo+PPAcJSneAEyLzgbNDsslr5p8fU+9Zcr8VmQpTzxjoeOC/6W1lT2wItSsO1YQ
H2oez8EGUOHzohgaGaTKr8dnqKnDsMYLWIdjLdHABF9Ldges3U9y1pGTpJwjBXnIs0HTOeukoxCZ
BGLgicVOsSX3RpGcMBaHRv13r2tVsxOH2r8YOf3sRZJGLZs4aUjP8+3GOXO8qPOxiwHXsZSEU/pn
u65v3MH/IFRLra6PhHrKGAbLJCnihpp4KTIGoVa8tANGTGFHfG1Uk3TUaRrubnfdVeE6byTIs3Yn
zGl/XZY9DMTOluF2RywK8WU+pnDnn95xm2ho4Wa/J5EKkEg+BfgoCIBLcG7RiAZf1be4ugBUHOO3
6fRpyyeXM47GUgpBsnwDT8cX684ONg13iZKNBFy1yfrb0Zt/D1ugFqU5MBgRBJ140RelFYmTpt+z
/WCYfSoGjl22HYgv0WQ+RMVkh64fBriRNBQUx49hfScnNrI9ezXsNhUWFPRm0qKLk+dHw+HoRBdu
SCMy0ohXwC4b6A+gaTwc3FvW32RbIYFhkT88bOEnRTp+FZSmlFIfOZ6gV/Qw7wDqYsQVXHSYNbDI
PTAKqB1+VNLI8qr3YpwIdrWMJ1azsx0/kL9cXIglAf/zs/Uoq9HY8mo1y89ZBwJ8FC9oHcEbUGwq
377g2dnmTdR9Z8vl59Tshrw/7nODOEla+eBHdQru0ji9mwJI2JozeTOzCMSdqiXCBbIJYL1yWypZ
8vTcbuo7VugLDtyKQ+cTmEIjIDCP6/+TdGsPCkx2b8uBD9FGo3f5YHmLw1/vgHrYvwq5MH9YaQLK
mZT3BvaeNytPJKc6lq2OqmWPqEncROnZcQ32HO6RGMZyVX8fASvVLQfs2F8v5WcBI5xJnEQUXQZY
mvnv2YGKaxNU8DBY3mt+nZBVZGlDi8gAwppkqQKOqbAipbHbhzWVjD6CtxJEi3QhzN8K7tiDFgWU
OuCFT/m8MkQOjbcGw7iQRKJzh/rgOMCHPYbLJ2supZMya14nQflRW+508j8svkGKBGtBODkExD6L
bs3Uf7a8Eya+IaxRNQHQIpiuh7ekwH4Ucu3FqpJH3LHEfKKo+Xemh8+AEh4zVuUQjDaIkJnOnB39
HcKUkxsR8Su+xckEX9xd+NqeF+gYxQZUh6k5q5L3Hm2eNfUsk+O7jbdF6Da+pHMVOHN2iAWYf4tY
6vJ/545dzBh73OC8h8jkqUPE97dDn4ymdBJJvF9kAXuHB8e808qkeZg6iXQAqKOyGfN4ruiz5tDb
lH6t8IkV6F2RWMrWeWExqLM7+9whkCgMRpBhPNrOnuW6bb0hbBSdAg/U4r4hGxG6cz1yK8pJPwH6
B1ezkS5MBpMjGxY0gXLyZvKRvw8aHHOs0AeLxSOPPWektGKe++vP+mz0vyVJJcBALmLew/+cGyUE
mVOmU3kMX08N6s0+xwOtWE8jhXaFTGeHJKpzkQV5Qc2QE+rkBSlaxQUmIGi+tvQaIdNvAHfEaEkJ
gVFJd/3igmh7RUSCCCW7OaY5KsltQqQq3e+U8ueTke0qJUnYrWCpW8qjjB4/HJE/dVhW7NMej7h+
XH4nMzul5XS+KIGsyI7NF5owqsqkR3cyOD0xa9CeC/q2V7DDUIqtTK1qXVtZjXZEGjbYY4jCgqYA
bwdhg1o1teX3fkqHW5PmmCSD3d5Obt/e1F2wwvLb+J/6rE2vTb74nyvwF5TJp/ydN1IKZ/FwOpzy
uQNQyI8G+QmWlcUwDxf4xGd3ebd+C0vQiNABB6vGPEF4jb7nptsku1e1symvfeKjrxMjoYxfgqGl
HMCAoZS5J2d9TZZreGvlji+3/u75wtzJ/wDOJxUYVcEmPIOS0M+Qs9gu2VvLdkjxPsC6V9Q4LVLx
qrRIH+EJP4ZZz4KTZ0NfQjHH4U5iAtnfJR3/SvE6I/JNEMq/yCI5r79AJyhbQjgpQHFgFWctbdB0
Wdo1cyXb2leyGVb8jD5rgQ+DvKB6oBG+5psuW77MUfpWx7w8Vyn9MZue37zsRPaMOyvEBF9Yhfxs
oTKeJ05U6xjAltpWb1T7hjE1XyI9GVhhvwJ5MeLUCSNSsebKeigyfkPbyQgCtwnpFx4J1moLpD3w
Qyji2A/Z+iSE7A9W/dgKKChEugSfQlGOSzreJu52UcvkQiJCOspZ62wOaf2zEpiUxOIXeA9WIwE8
zMnFfBHXSbCq3LECoGTRzn59jjybePNoQhIZuAUplpkJ6YL8BxDo4GTXxkHP6+KaloZGNacmQaoj
1BUo+aRo2H8S9nOXoBJ29iGopMg2RYUbjVd+9zfiVfRMFZlkaWiba3YhaoLHasxfTE62pN5/HtVI
/A3YOje38VzQnbPp7RoCBO6iJLhToNJg3BtYJ591JYgCGW50OB2Z4Fudyorv0AYCLlmJ4mxN0/RB
NFsfPVA402BC7P/cMxWVTZ5G27KJ7XNnP+XcQsOnefTX/eq65LvwCrm5BI3KIrKMT1djGvKD4T1v
AdJEjbQGTawNLSw5l1sKJHN0azd2ojwTU5SaVnXdg80YbAHEISags9d9YuYQwcpwrzuwJtBBBgp1
jJJIsb8nmrACVEblri5KvAIeMrPMyLSL8l1yEvh9mqOrxFSetepbGvV3KwxZwaciZ/ria2i8LVMR
PUJIFzbR3c6ZoXZVJTesKmcaVoWaVCq0X+5cnxkZ8h4J/QZlJYdHTMczZM7Lhrw1tRvc6bQQCjBN
uJARBhPOWBlBOA8H0ARbIbo8D5pJxkWv/VkDDnbo30Mf6z7KG+w48uWI6Bnnj1/vk2fOC+cf9AwV
zuPg1LSMu14rNl1UVYeza99Eu9/0CyTOXxMPPhIJkNjqC8YHO8YKZarNvTj22vLG53rzV9AeNTTy
oJZtvQ6Ggg1i5MeF8nda+LVUG0xbha1ZJW/eVMkVKA3h1JxRR8A5hzXktMUnJVQH8Vy8MFV5duUE
VO8kdIaBh71k8GxAAO+p9KpmQ349lN2wV7IQfn6wr5MVFjbeCZYC6WUYfosPw7SYFsIwyJfqROaN
WoYda7oPgOu0rOxEX6PjF4uhZ72GPqy6DCIrMVjhQz89xLpjVGdxj7rzn/ejREl477A/mMaLo4kV
qhJFdrvx3TK51wkEJLRe97bNz9dvTk5/xosJqn27fPz18rFE1yfnFZcicyCI9MgV8TY564aCMFqr
Nas4Zv2pehVunQQqOAQCDO1RNzv9l6Q/UibRHZlT/MOg77+Qq5Xv4+YWCEtMaHmnGOGnzy6feu92
HTVPW9gdXgiq659ADIuVs3kKmfEmIwNnBqw3IUYhhzBEKkt9kb2u0/8j7Vy727S3rf+FDmMgLgLe
+hIndqIkrt0m+41GdtIigQQSCJD49M9vLsXZNtJjcvYZozvbbdMWof9lrbnmBRiYAfA/uEBNQHPd
f+KQhAkrfSI8xq7KcuJd+k7T3VTLaX1bzNEEW1BNmwH75e0UH4MOlM/JwA33WEVcHLxd9lYzwT5n
fQvLTT1K0swHS6+80WwFnewv3yQ6Iyy0sRVFnspTvvyus3KymLq71WYWTtKvTBDeGJ7DDa2mx3yX
+glKwMmdXVb4TeoY1yCKE/aLpdeJx50xIZY+//Wv+cyuieQ+w5AhcfF1jwYP10/Ddt4cggOprgyt
DLIXpV2iCPkqanqUSxYgmE0FbcmhJn4qlYPlJBlxSgBivIBIiZuIA0gho7K+Du8lBXj9eU9mlJGH
gjaESemSpwpyOFyW7cKNOkqPBxlPBP36PZPJKRURd76wTkC9W+j510KLpFwQd8smOKJX9sX7tbu9
lfxNHo2vP9kJ5xBbPspHbPkM1MTF5uXX3G4O02bd5fRYyAOEa4iSXK+6L/HS/ZZ3GoP06V/yAMvn
vNAUWxcVwfKqlu1tmjN6khwEj+OLqFwjl0XFp3wkyqoaFjzh0dcyWRREJHWZLnSwc/0t+OpsuApU
MMsoJPD5pZDYTN/K8Of1T3lCBeZTklUAPZ63DxF4aMDVJ37T9Lt1fzSERzebkjsms30r5jnrLfCc
ehRI/0Ywg8pHlYuVxChgswKVf8OuWp3ui03Gqc/z0KmTJjkNQhX5z6pCtn5Vp7spzSE6VAmmZdxI
xXUvev6kzv/o1x4rWcU8tRJQL6PuB+GGTe7erKfZGxnZRXn/rae7Hz/wjSM7fL6Ip0NVAMzLDfXy
+aLFZI8UMgdhqCmxKe5EBJYP+K8yXSIIVqlKcFWuQQg3RzcuhSvA8DUDkO9a0flK5UUPmxmdgexy
RQzQ/N1gBtBCCdYysEgh59A2HsRUbEHzBUxZ08C/NEo5+CKCoEdWx8lRp36FFNcJknzWiV17z74F
p15jKQJQfC/oTCLcmJikdL39Voe7B6M3UwRYVj18en0AnAGAYdEnQe9+20X+VUFKdcbXNO5FZb57
L78CcKcYkMfFgo2nHDB0iKn3m2SXuETG07lQApsnH+Q4PRhuLN/zA27hIeTG5V4M5weD1Uv8+Fga
rZ8/VEidtDRyD4OiNvrj9Zd34m2HshmL/ZhsDf0ytcbn2curumIxXW58l2KRQ5fGRhW5lkiHnU+9
xoVEgklZ59gAGBl650NcQcTN8SzRTMmOmzOyDvApDhYH/8o5dJ8t+jTpHiOanzoP72BmAxdEmDGM
jzJOTwc+QuJxPoCkeaodBqt82SSEZe75CGpbM2zhaKVFFufwIiLk8E0zKDufneCd2gHFZOl0kC9x
4eFftAcDHsfJdIu9/OohjaAHC4EjXJbnoBb251G5hFTJV4+OWkZrQUz86U+hf+0fHq3SLaLN12Tr
/mUMSKRv0lxhLvO3u8vv1Jeo7qrQ7lRL7IaAS7+OO1MbMDJ80oiIeZJWsBQ98UnP22Y78Q9N+Lmh
o25dc/Qud+V3gXMG8pG0R2n2TXyAvLqEWfE2qBPzCJa5QO3PfwipluQq2OMxUWn5INZAvGRNSgiF
QkpFmlySdq/dDhMCrnZ0dPfCN7EZ+fFkP2iDi2n0KXa/JOTohnUDmhZd5/QOHF80AsfjiediacmI
N0X3gYry2t/N3/jV/qN88gWCaohmeraAzLY5zRBIQrwN7ksoGfSs3NACfZhMSBEjS0atCCld9ZvV
Q+jKMz0vRbEZ3hjuwDD8ONhCWULTp2xfC0DiNxXAnkC3VyM79PSSoUJKCAIMMBMkunjQw7f7gC3q
7LPPUh2Vop90dE5S/9strtG9rnHJltWOS+EpJYHLXMtlVqOFr5SCbov1SM05QqKDkZ5z/kHZSkgI
JuWt6iYT7quW4kj/Da6X7pvhOmOEgLcjsgEmCf5gp25zpteUWHfqpadtdnM4lNe/jEUA2yCqzuJJ
+UacIXWxKkjV6ekwVGOkIIRxg0+LPDp5LmgQ4sbJUndwT2bNZHKI62B/1266i33Qc0KAVcxpC2Iq
qwOvW44nkud2UPgudHvCiCCmIfkA6Hx5qLfvUxh0iucuMW20gFwBVclSiNddrE8miQ1tkwZ+8tOo
O+BG/hzS0KV40vGU5YyJ8VNFg10W8k++VoAx4Uoy7hBwphpTX2UH7UajMp+4clznPmrFSkWuCZDe
VMTpa0cHs0fBICJbS1lrZ+Gac5Fjxl3xLAr7wXMmdQ//SN2eM5hW+Z+FHDmYFyuAyl1N7+VWkpVg
1HsSv5RgEoiwxJ3RRdhvk3snPZMvkYd8nxUTFCymd83qg9On/1KVIJYeLJmPToguast8Mdx9ySoI
jz8HFRFMmdd3DsOI0/UGK5avgDeH3ONEHLrfbiunXNYfxHl0GeZ3HVCTbKtRWauG1N2m59WnOpYy
CFfhjDIUeKetRkAO3kOcDQhITUiF9LLzeVv8s7jp3Jp0XuPZBRMkNpsbiBDG6CPZOW/JnUSysH9U
cSqbdynBIPNgGc/DsFsFeBg3LF+DcdH2YBJpBh0QySEWkLhKO8GoxyXpXbyBOks/LAv3Yh1s72z4
p24NcZ5knhT1D4ITOmw6Ugic+uefyPadd/hHimAJhLrl1L+Ew/RVSL7PGSwJmgSCcGA+ax6qk0AW
+jr23RofujJf/Cv3OahVqupK1+uJUTDNQwQseAWhFX7ii+UH+BNcdDKQZyoBnwYuYE9igI5GWZlK
i/Eb/cFpBRhrtCexmFm1DPZvtW95f9XEZUiDNoUH0PcGhR7bVUx5oKwgp6JJYCYeR8Unt8dGQ/JG
syutKVz3jLVDOkm+FONSjqzDM8dewM2KKA8lDcPHwQnuJx1eY0s3wjsaTgVY/8+L8laBVHavkRIf
wFkWE6TegRUz8xGnLtuAaWiKJ0CyYvI38mBn3htMSRoXVC10MMPpWEYH52T7gAdzxGhmYiK2hGbq
T2FGZeCS1LKy0ahcdXf9gRiByQ3vEwC4e7RcFAYC46w/G8kODuUwhN4xwTkaUtUQ88TGY+60GEvN
9svsU1b4X6T91PEozwRNSETAUXkhojCmiJeHaXa17NtZwBGYekDAiDLMbIteZduml8lh+tYvMWhl
syprL+9RMYIA9wJy9xD0uQxbf/399Zdsl9qLz4GMESb8FE58wrc/lNAwJinRkjauEa+3u6K6nscV
gjHqn4Svf4OkSgozUYxkfBGT19nhHY7ZXDTraswBIV2kaw5WpfXEMhGruBgpXvrNH5tJ/nc6R6dQ
Z1Q2pALAiXgQ1dg+dySdP/h4sMLxNXrMGwc9BHoMuSpIrSArHpkMSyKrLeyshHOxFzKsaV9/C6eQ
DwtNFyw4ijxIhp5ZVVIlzTba7rDaod30OO2YM5hYMALUleE38mLL3p3GPzReODLmcRfoQj7ugguE
r4l/yRc7Q+j1NT3GLfZy+++RRz3ZFajdQBqRZTFbBagaoFNZto7cuEt3yHslXQOkk7+NrgFBDvqO
tFNg3SyQMAk4hcazpTBlj/LnWHrwxhlhaRLhOpghcjTL60qEF1ltCbUW0UUT+wpfCyejX6rCESjV
1wDx5bJjSA/KBs0NaRkbaVBrOYmfrr0ixqmY7SDnZnTutat777sGAZblBJtoU20/9HF7bU3Tzwme
xtylH3yM5/sbsZIsRoM5qOTqRueGxCeIRTddt55/VVMl0gTj1wfVAuYvYIYxfE18Va9/QcHJeQrl
K8TxAT4K5xYQ58uPVmySeLuottoenAYoT/Xd5ATUOMuUMD66hYiNpchDfNh0fB5ZQ/QDzKJ1Z+kq
F+at6zvn8DeHlD4IuJLdfzLk5junuTIFppgWCUQkEW9kTawRk84+OV1ZkUr7K4RcXn5xz/kBW05G
uhZKMgf/oNzr6J4031IqiKbe4y3wiUyPy0XgJG6IcpcilW7wRiBjcYiupzPR3uQ3oxYsz6K36Xpx
Ca3lVs4HWgR4vAKOeSWlG80KEK9S9AQBizimr3oOkR1aJiZOvfjDBS7UXFJufPOUiy1zWQ3gnrKC
M/Req2V8rQLUJyYkQ5UtAp7qhXJO5cMn/8124qQzGnzqIfyWH3yy+Ir5rKNHNomel7zDYoiZPk0p
ESJ16L1nmIZg53Ard4x5uPyMcA2XcjUV2oBPOihd/a+v0lPkR08Xg6qhkwjdcIjAIxor1s5+482s
+GRwSOt72618tGtgE+ofrCjBKkAecHJpM8Xb0Vevbj8rcEQEBFvAvFDNF19/RAtPHZ4R7CFiXWCf
sZsGhUnvz+eTLIoDy0fTC7ReR4N+cwYgQalsv6tzL6ebt67Xvldp6U5xp6MRV8cjAy0ZBzit/yEM
GR7BXYnr4pPTF380SfFG/gCV6Cqi2SU4Mi/i6rP2hGnQ4H+pxVADOvLBTgp/3j2FFlkN0Ouob4bQ
SxDWaJXd+UwsRX0wVaaRuJM0ntJtG0QBTJRiACIog/HcXbrhf+hQlb4lna3SMvJcboX0aVo+qMke
03l+Q1Yf2QmIjujbtNHli2UW8HJCwIL29Q9zim/xYej/EdNxbTLSGW5utzu0m7UXztKea5OrU7iK
sBMZPnYcKsa1Zv92+PJII62u2fCtnpmD43yNOhiUqzFt8AmnTocOZQ1uV0lEhTZUlPkN3uN5Fzh2
pcuayE0YzKU17VUN9wHSt7T+JZNX8xPBkEGadVySiCwCPaFp1bn8+ss6U2eQ9DeBDA/cKq3b4GVB
QnV2eNnuZjmJeFIRWvgb17Sadluy4CN5QceljoCuS9pzWV0EiK+EbIuMKGCQavlaaasa8asyjEZ9
aU6n+syOOX68IKFC5IsbPqu/jDYLr2Wq7woLxiQKjpIYlIqs1AHhziF/K20txyOOZYtBOctXbSTc
z2nfvN16zewYJ3KAwJBFisT9KN/UkbcqYGZwUIiqyDMKZZ8Ml6C/jZpyUzXxDKUIhmM8HcWExnXy
r5AYWlBI2bSzrqyg1XNDIGELPQajsr5Ar677Ud98P8cdEh9STRYlXTPqH+SK15/XJtnD5wVwZV4E
qBlNzQniGard7vbz3XQfTu1msEYe9FJeDlqd5snDKlColECeI0cJ+o7P5FsOWz8RcPk9BAGQzp7y
mPOrozeQAkqByTGdcMd8QzdhvcUxR25ZGGkaUZwuTsWDaBdYgV7q85pGXw14Pa0+5avJHQ36G/EA
rFjXEoSGptnEkc8iGJY7TXwUlbnqsaNp80VzAP1LtLmPM9r9Y5FifMJ6fqqrD6EP6XNlcIdLeIeq
DxNphFw0HjiHi2Gk+EeqO7NCaA6+tDgH/I8TZMWujPAT0xsR61xlrQFHYDx9DklhCihQwgunftRz
6bB5/Zs78a7hUIFe/J9vbrAnCsx+IozwozsDIqLCfavrYVPXf+791a0I2KJ+C0kPMECTtMk2NShZ
SfaoTSQ4kaWuXMxLnF+IB2CvSKyVrnD2Qp8BT5IbKk95rbxei1Ydv/zPlKgvPsagNCkqr8GWPgot
g9J6PchNbJzbPIQDIvfCqYgIWCF0JecOZsYaZwvQEzYr42LhLBqfjLxf/YdPdgaeLYTrMPNxT9TZ
ywlq+sShdo6wicUvwPpNfOQQOqIUxy8NKFwuJgIezXVCkJaYvE8HpJDDzkWuAmFSayltNjdNtdhd
SP3no2PQyatUpnEa3rmrED7D8boBCR8KAftuU4Wbnu7EaqqfzsvECHyBcoP0gw76pxOebKEEIGsq
pT5fu+VIEpAj6hjN+FwhxSmTIBaGIB+eDIIzUkVcfw9orOfSjlP3EfjYMgin10FS+PuLxTadmZhj
oWksnZgMmw+oEbsFYgkjo9JmuDscCeSo0Wu8zvGypxlmcahjt/hFjtt+T+rDMQoLiE4Tbh2oOgb+
u0I2mmIbGqIUIgLrpN1ytoditw5jy2MiTITp36LDTXLzyU5ScF9ltHUH5iziO4KwSTIjBZSAhqcy
Vpp3C1bl1H99TZ9dFULtI43gSbkaNOy9v/W9bN7PjySInw7NGFr8Jbc8sU+VGuk67DFWheX6MTPS
qhA8WUE/i1aUqL8x7zjToAAfRFhcQ9vjp0EZCs+5KeeUlhYBxXzdcOPpfnnJnGcGVHWxZaPhFf9N
EjFrMfFCL0sH6uv2jY3XwTwiTgsLTR5ltZ59cYyWQCOo/eFLD56vSg6bKJ3E25laRDulZPKOaaIm
EmbcIz6j7jtdTZq0dRmd1gJyHfIEnVIiAo9XRidKPd0CvDO4C1g6hsCAL/vZPk68ulo5wUzicjbE
v4PdhDxkKDdbMECFljNSVV2vm8184TDcs9EJ1CGdAWppVTRJcihSIavxo2UTc0bJ5cOENKiOTMTF
WETdrPp4t4HcLkctSZLcilqawkW0PO3AiqQMaYU0yhBio7w2XYPbvH9Mi/Wn3/DGPVd4MdsmDhWG
4SQcLu1sVU8m+RStAQWk0cQFm+VEKpVQFjRI0GCBnKEb1yXBPOK0qJn1UFfoC5PQUCLjJ1phxQxJ
Q8s2yx9awPDf4GKcu/fAOi1CGJPrYfZyNlmiG54SV6qDMFhBn5XbLYN5OWVxZVA94UoiFDNHwmQn
9IRiR4aychF/Kg3Hj2h7U8OLDxg2jGKo3HBoB4dE5a/yJJjnvYnbVWwb4R7JmGzYlA8v9ohmREd/
ebA5vC5ofYhoY+aThJR0bzRgy0i+7Vvyi4Q9tZQiiAkV3CVE2mzFUaK7VLm65NWYlVH4fukePh28
yUxVoebWYjLbe+CO15emkFLbXfPAyLvC0oQwaU4WJ3jZaPVpBmozqpZZAM/2+iF6Qv5ny1EthZH2
Gx9rCFe0h+WeQjYnGAvtYvdJYIWRtCdAZYf1RRwgMnQocGlP6hbbNKZg3UHzTpIcQD0RBu8vRB9S
JSwBkArcGJLlVc2zarvF6+hHjF+StqVxoSh89AFFJTKf7Q1bz0cRSFghyxO3HTUIgnb85XezmKdc
K0jVVV2hBPlesWTy9BN3Q5JE0VqJhByNkT+DJkAfUq+LgIi2Usf8s24i2y6hyURuZdma6n5QA3wS
j8eF2JsiOHWJtw0YxJqVJ2CBjDvSw/HE1CxHupKig34aTVnjKBTGIcBzZ3ksbJ26jlt6YkZuzx4y
ynCGSjBkvtP8S1JIhu1vp9WKqGRFwyqQpEo/xV5KnwaHqw7uO0bIihsoEDDDqLzz/G117azdMSBM
KNJg5/Fk4ijipQLNaDD1b5lXpPGuJwgRznn8xM9J5yBKJA9QtHHW3j6pClQ6BA58flDyJyaG3pqK
y5aGa2TV6yI5eTYYL2ZliDngACV3kt45ONuSRrFjNi/XPy4UW/dKjwbGEF9FOYcox6TtuBX5o8fb
XjrFikzhNOFrhxYj6Y7eNDJW1FEALlryhiIxAdYwXzAZLbbJNhWwoB7O6IkoHcSpNpcm0os5bi4l
MVbtZONTiOPS344fib6OvOGHRxIl00rIGBBxX67rooyiLXplgjYdtiXBDpr+aSYjMCsPCCFkktZT
N8nnVN2ywitkMZ7vlTqC4QUctpoL0NjT5Ju4V67fYqeRcvH6HOsiHAj7CRYtRNliNt9sm4uyhLLL
RYTgD6nYl9e/0FOOO8cYHSSsTJJZqB4GX2jhrfY+AU2UNBwcNotGd6BRsESVkurH9NE5bW+JjmTH
LEzAPmbxJRbsa9nt4NkBjt/z1u2K5E28/oThmSudZEoRWikKcT0anCYVW8GvKPtnzFmvFW6oMkJP
am94OoceUhv6Y8II4GHU2x9FK9EKMamLuka2gtRhIpZ2HqJEvjmjYRFKKDaQVqDSsCQJOWT1TdNN
/9BsMHCw14OAqiTrlNG3cXtRN2dgH1KUBUtmBJJVEIbRZ+0XsQ+z7O9uV10si+ptG6AuZKfonlS1
o0WinlyQ7uuv6ex5htqFoAJSgzEqGLymPllWi4OXcl8zj1F8ak1EqQnkFkfNiMykBd7lNf29Vpzm
bRjTKnjmyBWiI6IxGXmuM6cZFtIIDROxOiHXvtw0EVfvLl03cy53bsgMFt8aUQvlpbjVwuoEfKpx
1hxQiDHW3sQZBsidyWmHjUOaKm4jUfxDOvb/4uEmrsIHJEjBsurlw/WLJRkPfbD9vCvLj8U0v1Eo
jKaWlnhBHjl19R99s2UaAvwEsddqXthy7gQJNmxTg7OZ4Ixj8ucKDHozRiFEKHPmDAeS/aGk7ky8
/XtdA/gTPyrtWzV9sPL+KX2x1JF0tFi9GGNDlJr6gA8HGc+i30i34PbMICHc62dhFCXMg465k3Aq
lRZC7FV/GGUZLDeHFCzNpFMyYgXXiPBd1uRfrBn1pS1JvLpY1DQH4f4ClPsOogQ8S4xo42ILkcQF
u8SMyUBWxmVKmM4oYF7/3k6J2nDaIWljp8UKRqEzuCKr1RKgOMPiV2WzTmLJC8sD0asRJzPtfc0N
oNJLc5mO/aoULtm8pB1lD1WIqg/pwBQOlGd8AuN6yS1tI+M/dgYacaK8IK8RRlRhwrBf9nfTdUCY
T/GxXXgrG5LavIYXUoV43WWTMXOuM4h3Qh3AwUeTzrVjOMqzIgUkYbffOVlqfV3Js+GrThGC9l3O
ZRKQPhFPZJiCz+APkR2wevzE4fcYwEhO0j9kDWqEQKYIh2Lx2GXV9evfx5nDh+dkdsf9AX8XwdTL
fQT2BqVjTXazsaI5fJ5wYknxFVYhda7OY0tIAOmQOteM8kDvIg4A64tH745TIQrYl+JtyPKEVeIN
n6vCegdBSBBzd1BRQHVXd1Ue0APSF8upxUpyiAiqQPXKOpf4i4p7gjBbkTs1suqhOo1rTc/wXPgv
szmImvOkkx28s7ZsXOx3vGBmomDYLJaKBmFOjCet53jhYMfNXFo2BQeKVN5lB7IsiZyIWsUy+uhE
/3RsSmkRZB0hB3xR31QRirOrolq2jX3MAt74H8R+tNkIq0Qe2AoZUgiJ+WEYrQchJ50xVRshzDbN
gdj7W5iFIacvq6mEkSMsQ2pvd8JI9eWaaZ1m4TZtii3AE+FC80WiPrbB7nEbzN93KMM0Nymx22e8
Dj+UU0Y+NILRhL5orqdNbtR7jj59mSqxjLjG+GmNcWazdID2xSfdP4pEKBKC3pbMN1TL6AiMsg+7
vroMVl81Xeh8ZNQ4vQSNEqVhiGZwily8amPyvqRLgTTMUxwTxxiN63CMgFf6Bk8fijtButK3WOCB
yC+7w6MGEpDUESaAQpAMr9OFUc5tRN7pRcYsSAFaJoaVKOQ3MvhOcQYKKARZDMDRMaKwePmynbht
JvtJHs/E+ZePk727ny2Zgu7UiuvT6fwQcq32WiiDJciohmcAJM/N1w8Ok8gPFkHswsRAJeapGxss
giqCSQ9xK7QDzuQUlJ/i/JcldKcMdmIChYb/trpiTfK6efPZ3iBrQG1kzTNZ7gNTdp3d6o5RXqNq
RYqHlbYqGjeFIgaTVWWtvtGeKfz4O56etge8Y/oD5n2SYg7tAJx1CjG4njDDoAIzmg2XtcxlRR0y
CSgH3NQNLkj96Mglm95Xm+ZqHxzAsgkr0lWlT6tLWsCwUALdStVi8nlfY0AMq1lsZNdDrSP2NFok
7Jy+CCAREdKse/NjmHy1bL9IoCNHfyOiUKIonV56L4FIMsQ3DAkwF+7WozGaOQ8I54Wu036Ws4wz
bz832+IdZe+j5Eo9Aw51capjhf2I4SwHIKmjX18V5ogyXBVAYvTAtOA4vQxq2WwyX6YpALZ1mU8A
gjpH9elBt/iXxPYlAzrNtUwOzzijwKBSK1QlQdyuLyIKHGnYxHHFkxBvYtJubNnDfHryUag7hFpS
9OUwL9S3aj0FTNBs1FShB8cEGHou0QEQA3WT2oyeMlqgpwKb8wm93wLmpGxW06r93PM9invntArU
aPDGBE8ALmWAfi13Ug3NBSUIohG9MmNEOl4+nt1ZCJRANuDmCa9+ueP9YruqnKiK7zQs7zZYqgRT
CjkU5uH8Zt2FHyUwF6anIZaboXyMcxh6uoSMtoeuVBRDDXmFtsunU8Rq70BrM49XzVswPs5niHpS
igR4TOhAMxN5JhzjgNu5WiiGuxZzWk/ZXMPhQLtfT9u4iyobEeqoECclneMcs8fbipgoTVg0LpKE
STEwytDVxhD9v/Wy7GKBzs1GLJS4pLTjIby6a8NmpOM5SeLAooTRgFhlSMRAcgYXO2lgHHY0ng9a
eeYBD+VO/99tKNqRitmgXBXzMvmhnQ7Sdav1JpiTycK1Qg2s8aw4j/ujmiPCAqDF9yaClPP6bjtX
vFGxyeQPv+MYWdjLldK74b4NCXV/L7eGxnceD3PSlDvGVTK8VNUsXFZUpiD3XWCxEs+K9XdTS+ya
zYWXhZDI17NxyszZ73yKiQO2e5itAne/fLQWDjd1Ejim6yQ/9D3XBOhcqZ3ZxN1tHy+5t4CVgRAt
imXn34lauYhRSfs+37jcnkT3FzAkJEpKDOlhxrlhp4N46UVJ1sI8KWLgOjQLyA7uqoI/E7OXlugf
sFvZzf1L2aS1VT7r19/yiAolxyPJNh0dmmawMmx2JXCX8Wmwj25iwAeNuOVDYeFUHbRClRzCvBVf
Is6oUIgM/FzsyJHFoGPhxdHLx6BSgALG+54w6Rq88b5Lo+XyEM9WeX2VpZu3lpyrVA/S91wPpheH
pIqmxfrdJklv9L5/wW9i6P6UwY8jCdbwnjwaTRD1PMGHuLO8fLTKSRfJHM0XTQaa1TmPAc1YdzpC
TZJb079KF7YG82PRVEu8ndwcTwnO9s6nmoNhLBhRkhq1u0rLU+VmjRHpAxF6ogxp6euv85RepdoG
yy8EAzDs8AF9+cycZ1nE+k1wxc0R7nNjYYkqAMqCUH5GRIsxqCGczgKNAVTnVFV7t/EKetD5V8nz
xJ8T8CyVnRjdxXYMdz6Je0HJOMGrFNYSfTuw+PBZl82yIP2MWVTKQdrCs9fLVeehcMndMvtczfd/
6wNI2SUmoKYKQc10USC16NJATmpKdcAJ51cpI0RN6IkIm8aRRZZHHcOERF6R9CfSFGpeIwxInuU6
/UQbViJR0CA7YPBFaNiPLAi+HzmSAMAiw1HNS3fUFZyySftFAHHfw8aXV698+v/Hb9xyzvNxxzUk
Gu0fdAWPfME6gQaLchK6cNFCsiVkwjH4gn1nFe02lP1alGpK5GZjudbweI3zrhMfZw6CIaCH0lJC
FL/TMEubSJ9XciPVbsXEuV057Chg1XzKrhd5Qcw/jU+VpvL6k5/ybaf0l6DZPiQ1iJ9DDjSWL6us
RgxhGIp4XLbTC/ebm/JlxW/2JRYH8+rK3P541tKFk8+0VFyWGm6+6GkS2mqs7fMlv/543vDFSl6I
KRlwJkg973cw0o72TVhvsaq2IZImDdI9asHpyhc9VXwmYknfUXHfC9vsgGNVL2uSS7jypxrPBUjr
lwHJbVLtqebVdFdCV9VdmoT9BqQ47LRiADvmI4DpHKJwgQcdTQTE663ccjOLF5qVsqtxKcwpOUuq
DtH+bKdzi2Ncbj7vkq1JUyvKjYT1YliNT5pPnIakI+WN4kEP5x2Tq2E92LSc3nQjxj5N96g0hCe6
LpavGs+5RGZK5ae3KiqlwYXmdoARO2KfkkGieNe6htjW1yqu5P0Y1/w1PHlUHuu2NbYTb1p+PeLV
apynN66zS3MpGR1UDcRBdHMC86MKyubrS+eEaGsfNSC1N0A9BCylpfUMNeu7eZQtHDKNzXN1jhiU
FBRJT0Qg4gzgTFqTXUI5TjMpclt5gJVB5qLlLMOwHpfMnqiz9Ew49eDfApjLlTC4vLIJI8WYCDKL
sdcAzPfWb3ehe687VUJvMaldKRsznyK8uhOrWqSKlCx4MfDVolk0+bx93Oc94tTF1ZNCQpJM2Qb0
tHgyVRJ7POqLz205dkmcFIsMutGHckng7oYMbqhL8tcbcKQNMzANj4MFWsd6FcL2ZpqHiOBpkC+i
sCU5hLxgzrZ8i7uiNAQ9FGvhaeNv+ETAw5MBCQMjwF+Rz7E25rNv3fEPno+5ZWVQgmjfEO1aLKKm
98qX1y4MIiK34+bbgeRH8KCOOJ/2XYmkQdk7FU4OHHIKOOewEKNA8fIaqQoQKpvkT1Pz0PVpeKLD
xG2mf5HA9Q4b9ulFlONydNRzwPdMIb0gDn19XZ/M6jDzp52DLxfwP7mJv/yEvld1hDe1zB+TktFh
AthP/yujIg3rxEFyab3MFvDAVD9YoU0xcxpUBjqxVUOIUKxlLv6bmrRx8vPJxWKPKWNECEnM64ZY
U5Yt91g0rytjcZV4rVtmTeqB4mkT0oLfCnGSQ+uvCD/64tgn7EiBUCrLjPvMztC0YRx7HXvEYYtW
lRs4aM4creQ63F740+ZTR7AIrQ3QAsiw9mS3Q4Hspx/WGW77zvwdUr36wswuqcg6+nfB15p7SLw1
vpzPPyJ+lyxkLDpwU3z5ZVd7d1ltgg1fNjYGpjVJ6N9hxcpsMGempzgVSTrzjIitORyh7Hrbhm+3
2eJvQTum1lH1oG4cUOP1tXiCrNuX/OzxBueZk3phFm/D7ZFoBRQUHGBFcK6lqGAEZenxOlitmrra
lQx4UAeE7DKnV9GtVyeq3m88m/7bz2syPRsBmIjdhCBBjXv56lTczrPc3xpSwGQXU/Ppai2xzWd3
zy2wAUgS/etAwdkjy8/nxMLWbsXvC5GvQPr5EVftm3mpa279ILjQCfl9I69wWOEMH3PwDVPLbBsk
INtZvIOUul40/+bmflDtnKzaexqAB3O7Jw2lcyEHqAsQfzjCrlwap3Ek4KRbGTxRMugAinROj7WD
3ygaocQgKgmDxCVto1WWBRxcG6iJ48HGfBofioPiUv9e5CQ2lkogy5HWizCq2bL6btdp7ptgzOoD
bcK5b5oZqQpZ1DVDa+WiWLis/biadQcGn/jAPuQ5wChTsavnP9TkZNQEROf64/gDv/Kb+COdfIhJ
CdXv56+V38pvx7/Fr79+CMAc+Hvtd36fuwaPhmb1QeV7ccWvgz/wg0+7DzX3BKcuGOFX/p+/cPzL
/BA0+pv8cfyBrHB+xhA02HzgDfFrXD7wQ7e4QkXIPx1jZK8f+fXXD3GiPz3+yg9W1lYf+POIeyC5
Sckn15/QbXCnFSvOKCJUrviZH45/pUr569+dFmWJ/gp/evyZH379wYvkZ14tv76+9k9iyLXSAvVN
gXAnAL2XW7RopnDnmv161h8O/ZvNtEdOHzLJaRnjTpk9dWSKNev6E25T+cU6qhhhzy80l+B3kSWD
uExBUHk2eXAPezPmkKmloB7bJksAfshI7RIvDWwmMky1yRkbae5PWOz2IYAiEGgzUcG6aPAh0mUw
3U16LFh40S4Ru1d4YO+u8VpOLrsN1510s2ZK7sJ9406xwVMPF5IeUTQMHCx+lOvia73JWWEOp1CQ
ezmBSz5ALMZfwpgFuhL5+9FfkwMlzK1VHFO1whiRf6OTFd+jCMFtXezfH7zl5evf09ljHu3DlJoj
EC97eCIApO830w0bbOr8KSGgWn1JuiV6VHCXZnKibsqRNGa+IYS7W+EXRloxhvF45wAIqUUcH7ic
QG72/v/zcMPjyi/8aLWZ7/uZ2+m+id8QPA6vlAdkHnxNzLsIhmSoqrJm7Ke6TZW0cpCVO8I4EFNx
GkJaFBtzcWP1DENaPJeDHZwBQAXxtqW97GWyWpAqMI5rnXZm2gvPPsawXYnSEAFwtTl2urzfMiNd
twSH8bm6GOHAQKTOZg1Rk2OOg5TBxhZOWr+PguKL/BukLJdrkQ2ICn6Xx21m+kY7hejFEF2pfSg2
7h+rfQzNrL4vE4Dxzvkz2W8+Ttr4pt/KWxNr9EsCHIKLlgooQ6ZwNbKmtC2G1zMWby5CWhwtWVqD
bUP73OMvwecNmFxjpyphnEtjEBRKbUIDqQzBOhV6r4qctp4U4JaRj4H29nysttef6gRqPi6m/zzV
4FsodsG63x6qwsbxhee9XTUAYPj/yakr5s7tFgQ4MWsrI0oBvVoVg1pPGqDLZ/uoRMJWCMKqzKF2
2f5j4s0fXn/Q81uSQJ6pR4lDRuGwbCg3kJPCxXa2CLwvTuGRgc2YkSWjEbmp0OBbrMPicesA2NM0
YqatIPKygMa/RM4jRj5FoVjAI4927ptFuk10hAfni8Lg5Tcb9U4XQuPzZzIUkJA98BjN4PqtvlDT
efhdyP6ZN4LRGLkb3EMiLuW/mogLGt7/6ZnQBbx8psrtYNUvUwpV0Gkjba7cb6JWGEi5kZ8n9D+P
I9SmeEnyp0BH+ZyocEGxS7YVPh8jTzVEibTasBUGIEK8By4weKre2bi7aVbSRm/Z4+pWc08ZJsII
BZ7CYkiFXsesNWkyZIrh1uTiUZvK3OMJFxwPzD1bUz17tKHIpXXiYJnPOY7wD/yhIjBV41EnU+Oy
8zdpfKGUAXnKMEltB5PMx84nJQfeGa8RroRM05ySV8gcWeT/19/e2b36/BGHJ8gu2mVTbiGzCtAk
IN4yoGAuTBHwRpNc4a2yQq8D5sWsd+uLwQfjFWZBShFPOyCqqTIZMMMRGihKsXTfI0+qFT88654/
6eBUcZZNNF8vHG8mn5jSJZ4O4uk2jv5c5wUdb3gv6MdIqYc5plegm4hqLKOkBPMHgFgu8rcrb3Ir
kohw//H75xQu01oMgUZEMmTMNnm5Q7LVvttt3bCCJMXzEfEuPjdV2I0GVGbIxX9XZlvC9mKMbjui
/mBO0QLDSNJREqFPef3FnT3lpj6d7wQ/MoSLg4eqCBOGnVnUdimKSuMu3G+TrsI5afvOlEksQNVI
QmxUC9qLc4N7mANXi4LcQOIClHI6zj48xfJ4YVinGjGPwm/oUNQmm7SMDuKBUxnkVUbR45phpWRh
Ym8JhxPbTIlL6ofFuRQrUTe1iPsmXqaY1XViWpakgIiE9a0CTyuM7nZ8pqfhlHp4CDC/4Rh17hB6
9jnCwSGUJcxzlrvmcPQ3ZwJghR1HUKrhPxUmVDIG09StzH7V5HWE+kgTqGHar/wpbSBOSvPH4XjX
FFjWvsLAYARcy0lFQsto5Yw10GefH8Ihw0pmlURwvFy4/m6zdQoEljOFFIEcQdbcuN8kxj7iSwwr
M45vy8iYUhu1+MQxaLLBNYMLh7gxHynFOPniDErKCnn2ZIPV22+aMqtyny1V6RJMzL0pbUguYRAt
G5mnAdCTJ44EPVIwpRMS/dDkyQFmfKhy/rkYUzGP9EMGvQPUJsuIv/DzXFudrY35ssGi8gRDbWZs
/6X895hLszLlFlr2IA86h+o4uPdrljbBrOO6krMPFimiXcwJwo0HRU1F0EVYLGuBt4wbYatILqSb
ULo9ywFAcWb5v10MFSH48AQjPRVdcnwbD5I4exlGnMPQuhDyI2p6ucScyYH0njgHSgKyEj+im0z+
6SYgI/hQaptopaGOg7MB99Ajlh3ltzGsItmmwhfqcVCR/t/GkuOn99kmCLYBNs7sA1z9hndhlWHo
3OMDavXNhDxo6NBiu8mwKZ+H97Di5P99rfqLgcKtST1hGWLLfxPrrUJgEkocUA+aeRWnvKbOkkur
6O4DGgJjG2ALLXWLH4w63J897p9/isE96RM4VvI1MxeXAY0cC1bpXyYV3HZfgJrvdXxKlqypgrgy
MC0+kE68O2If7BopUGws7I/eRefOmecPNzgn22BVJtV+CfOIRSDam9oCs1NfzS15xWVCW4OxyhcF
POqrRtfCIcy1B3VeBm0vGvVDObtpGANI4M/02bO//2ziQbT63F945FM0m8nbpfDXXfNRTfmuWbBJ
GUGyi/U1a2SrfjxOwUTq5cf20F0lTf4hjLZXmh397+9ubjnOmHg69RjGDN9XPKn8vnWpIDfZ3/HS
u3fxabGighGRRF8ibpYodOqqvSnj7l3urD9pFqcQFklS1HXLuvk3LOh1kAwKsufPNmxR2tTfJass
3hu1UBbvgtTjA4SHCaP5rTJ6KSepG/KEEXIJYYT+U2iwFA2KSen3CNaUYfMbvpxnFtqLhxucgv4q
hUwQgvnnWxBhks3+pTtDx+ATzCJ3ERgZj27j32Hj/dHbaayDOoPhchZ7s6xtb8ZdMM6tNOAfEDtS
HWIoA4NvtOrcqoNkz73B9jTqzU/nHWkpRMc2Je/PoCPBDBoH64j+dfpJAp6NiYvOAdZM+2gpwRJ5
sGHefL/inl0eaO6Strqu2sm/XY8XF2zhAs2P+JQeTudzwFRdAzx1xG66vC2jHjENprE7mgB52yu7
00cpL8xQ1NHxquBc28LTRqIvoUZg5w4uk0O9mQR9283KDkYbt68p8QHSzBZXfo7wZXZTv7goJqmh
aWIENuvJB2/nf5bMzkBNBth6QGMy81rHu5azXzeJkqq/VeSe3MabdIs/RH4war54omnCQ3qk87AJ
Og4PMbKVEJAv4bIDUOpwEQtAgx0z4YFtP/4C/z/PBfdLql20UUNOiF85TBcRFuuu00yM3u5Wt4Sg
D2EM6TL+FGwrzKvonjYN+UibaxOGYy1c4AMi9pR4zSMH3rl9S4/y67kGJKBsPsHjf+F3MzHN4fQA
SHazrqesWsWf4gOhhJoYAL9Ix655fokBNVCuFS9856Jq+8gG/pvHgpEIQg3eBu7ycr31YRVvVvPw
6PuooCXxtqQokceHGk/5kFjI9E9lm5BQ3Vl6Lk292nj+p2yIX3+ukwwFwA/g8v8816BkcRbUxsWi
6Y64Ob2dWNnasNLICsEKkFykHXARrlFSc+pudcHvjWzI5F0mEwDWFgUCVAlKA8aPykzZqJMHeW6J
KjteP1sxNbw9MHTBEoFSlSNnWD/v6403r4N8lld7qBzuwb0uQuol/C/TvyoqpjdxQrp7sCgOlzWU
43dxUG+u22xKFLIbrPAjU1LEsqI0rEhUD1E2lutm9TXtyOsNEmdN2h0xSzhvEWfcVIiFoaen3XZ7
ldeohbvdZHVdA50yWchjWqvplKjtjAgatyPHqcvrN+m68N/bbyHRLSBTkIQJHOnuNR4hofTzAYvc
yz6npHOW0fybQ8zqDf7Oq7cj37G24smbggQNi4sIWZgZL9ceueLxIt1u3ZlY9/Ns8skrVp8D6qV0
6v4TLPHvSR0M7jDbP6TJ4zxsUK0dUWocBW7lwCEuVIRvovH8nP1fEnVH3sa/+I377cwcUYQWmMYT
+ToOKdBOnszjPCk9OuHj4FMns7tkQJjMccFDR6eeDYqmlfhKDYBXDj8GXWF8rWl7spx+WK1cBrPR
5Xinfq48BmeYxHhjcvvCL3/5NpmTZ3nrrQ6GOFg6J0R+K/C1m82wAAcJLFbqaI3LEKWx5QZDgMNA
14S0PH/WspjkZzLyVas2P/mqfz0c/OGXD9dvUCHsmu0BjIs2nM5DmiyAduYN6wtjBqGByTf8NZrL
tIKCBSwQE3As627zW6Gez3cAm0pnXs//lEm2oH6pSwSl5OX0frxzOn+bMDSGhMslhyb/5XM7CLFB
hv29Nemaa2kCGbSg/YxZjiGBQEzYMwmXk/NGSRyE+VhCvxbVR+LW37jlzi5GaTYIyqOGHkrynRUB
HijjYPYgjEN+T2C7s/y4S7p/L9erx127w2eOGpXwA5dJz5P0R9I1tyo+ceze913yQ+fi0Qfhv7ru
IFdMqFXpicNoUA1mayfd1euAK27Nl+1Qx+BX8+QXKSFqWkHDBOuScKRzkz/lEiA2K9OMf+QPaaHV
4EqvL0TL/h4uxOfPNdgl/ir08w1ZvFalapdouFRukZ2DbRnrni853pLtxUxNsjyNJ+rOYeRDAONP
YFu7XC2yqKPqUYQemSeWQwgklrKmlS7xfnPqBwUHK2lVfb75l9A2qwwynwrwx8ov/qz+H2dn2ty0
9b/9N1TNyJKs5WmcBQIpZS30iYbCD62WrH159ffnOib8ickdt51JgwlpcqyzfZdrabD5gjolSX8Y
fq/UcSyw+DQa0BJ9EPgwRwJOuA7DsQpJr/+BLMtjdV6wpxR9IBNDUtuc7NNgmxVVjqXzUbvjQCQH
AFTtaRV/7otSiuoEO5FguiSr1dwyqQ8+1f8AiKUp+WXKHPQKuA/UYz6J6Kx9WnZjVBAKgDgJS9Lq
n+QnBCHXUjf8rJJaOQ1O4UqVJhprjBqHXdTeJTeqW+Lp5fTo+YBEHS0jkKRIsJ+MrQ2roSIM2Bi1
r2JlCVnsR9hSWipG6BJ+oSR8WFrvzLgo4k12/k4MMKWKKolam3OeoY/PI2gXZDskL2eQ0z+l/ZVV
+fbQRxsDbzLS6tiEKnSSn3UhH0CdDfdrVeQMdbQ0KMnBty3f8A8S60diYKRZoZZGPDOqsScVnADF
u2AYDr2ZSSm/iOB4z3Y6dhFgqKtNjWq2it4dMqfo9v+hnOFe1/0fnPI6xU9WGIQRbJo0LATBTseV
gVd1seszV7saCTLbSHBeqvP9O4kjhBh4CqQmNHOR09+lTyqXVOVXY0b7P/gvBSWapKHDsifWcM11
//MMEuNiDjEDmiOPUUGpHun1qapIeKiqosBzBtN+QE9OoPsCxUtVlAQ6PKqJYjVD9P7vlzxY+5D+
OtYb3Iwn8e04zU2yeh6cPgZ1KIc7d1OB4mCChv1deti8NQRoOvPyR9EEGjodNQEjRAYpQx2X88jX
x5b8z+M6rfTnfVxNC0KcaOlyqsv5gc6KEj9Novh+UgtSl0JXNVvgo2fB47+vpQN1/W/ZFYEN8TGh
DF4lv4QPe6urCcA5HhB4qcryds6XKy9xvhmYHHAG6R6oXqOytUFuI4+nzK+eESuH8rOWzdU6hK/O
zOEjRyqZMZezMHEURU5uZwBVB7/2u/koosgNKF/xcKEYDIFYiXvRECfqiKfTJLFMrSuDFrURShPe
FoUlhTb/QXSLzM9HNA3EV+AQaPsnIRfXD7VdjkRDjhBAoOihHYDYKZB5zaq/l7pjP5Is69Kl5a39
uLfLKz/f3lk9SYNLdCGLpTPP7JHDC5ox6UrgBx6iZaf9GhSt6iDbEwlEdK/khAANVioqaoFKV6jg
9tegjH5xQaEBet4ECPgeZStiYduei2geu4IYj2mAgqOmBfgwRA3WzcZqW3DK29HfWSgRwCGjlcgp
MRf2LXAZcJhIGuMink81rtAMkP7xEPpXUPtuW5gxEpb9BzHqI4tMDBd0G6DoUBc8eWCuB85ranuQ
osarjwcVgXyjzXDLtL1SG16mtBOryG6Wz2GPY7M9ga1Vh3MakCwb8YHjNlIk+A+G90hKErqGJUz3
mPk8yT4ttw69YSNxPoXQmBtpVKHNYU84IYxUjeZ3cog/CRalhLNFkdCkHFRF2pQ86V8vMFWs0BGm
/oeW4i89dmykq7TMe9NqFZsp+Q6V9hDTF2JBtEq1V+2U+IZ2tjamGG33kqtw2b4JxvifxuWTZcCw
CgnoHy6wqrdzp7M621iDqFGpVMOg9CcEvlMsDCnDiA8vLqrXZu+TJv1brn9FdLgbik8jTaXz3LRH
6rpwkTnAUGbidkQh4mRYRdXlc5NZRkpBNCFjtCCJWnBycHsLiiQT8ks6zgzVGx7g/f3dbadiJ0X6
drZ+75FePEY+FBRS6SFqvZ2raJnz4WGQ4cH+k2MpZXJU1E7O3GDIB2eoAx/LAdYbDJwiJG27F5Iy
0E94ymZ+t850NW1z+5mp7UiGRCS4CwNK77gwcGee9swDZNejnzMT0G8CTCP36wUdMhgd3ks1dMh1
fk/b9PUIVLbq7G9tvlkvXJvoDjkeI5GnA2kMlXJJxIXimLtG64sx76pbq8Fb9Mxa+jVvffAQTi9p
F7EiP96XkSlSKOUyvVx0MXVmSSYvGXg4YEUF8ZMFuenjfYc7JJn1yaz1jUCt8FPO1ikeCSIAy0Gf
8TkSoGD9AhftvR799qgwWquK5w0lRYr8HrI4HsUGtUMVRai5mCCAIgzGsYdH3wd/yP/U8mFQRILw
mdEUJJ54uNJzB3UxgowCUjI0UQ4GCdYa/S6ojR7AJI1LZTIhBXTAhyM9Kfw71ZrVCSrgUp6d43c8
wjXyKHJu6a2A0pZPzsm48mosNlE/mrA5dZrf0bP/E1V/ijr1H6njv6q85No+wEtHOMYcEKhkyj9U
PoWyAVWBxM3op+wpkgz0VjhEnl5wvwgtKNNAGy2EHcPlCCXqZIxjQ3yelvHvRY4fY3cL0vDK3I8M
MzxQGEuoO3FXSswNcYuPUmgueFSe294mU/VcePIpx25DzGGv/kMcRbdj3wkVcj6hNHN5ckpIGgZs
JJJlJLwnpxpX6bYO52rP80LiBUEIows+g9pkruFuQmNFrp/aiVwMp7j8u4jmt1DpcCDEtcQg7gDV
SO1GC1SxkeG4znTEEW67zzrdiMNRTaHOBVKLg7KSGMEjht3Wrq/PzIEu+l/eE/K3iA4SPVFJfjgH
q7cW2yAej4LLdgj8QIK3hYU8MK9RWJM4g9S1jqYwRE7CESFJdV/mFYr9eEDRohGgkEKAuz2XNEeP
HE5E6txyhC0kN/ZJRIC35BBbXe7/juwm2DXcmcUT+fGZF7bzDi4IL/h8pIYc+R+8DsUJqZ2742de
1D0kp/RZPd/xAbMDIoj4HQWNMeS0v7/WC0MEOZI+fvA+jowP4z0b3nCgw+04fv5B7/iZ87H+xd8S
Q+7oWjoiN+tfR+rH//3JF8eFKslly3ujxwkJhM9Hwkc130Hs4K8c/7yGyaHX5iu85gWff/44cj6e
XiSPUDNJRRT2+PCxQNOcNHwoyaVxPydbA9QHnfR8GtyXSt/wfPoiNJEEUyXvIfZxgiC05Po6bgJF
RcV+/UyR7VqFOd0cUkhIOlSUEyBK0g7I+E9hHJpdEimUVwdUr2fGPYTqlcGwLD7toPD5eb43kmyP
7ADJERrYMwJbJ6FwNTj91isb1yiosnwMKBCmkf0ORhIf0if4sbxYW8eP0H3384JS9ZS1Uzh0gGaA
8FpIx6V15Bvx+ri0ws+8/PHBEtN3/WAXseIuknmnL5gP1hwvuk8wjPhWVhkvWH68liQDK6hH/gnF
OK1sPvi9rHZeQG/SXyX5oc7l9yXOrzou9OP4jp/5huPIji/0etIA+U3Hr2sbFPrFP79gKMcvmrE9
2BHHMf3YFLwoGgpH2gO84LNtgem7p0TxDyx/PrM5+LfjRuEz2wbdFBiIIk0dP/i+n1+YrXT/if1T
d3faP2ySH1voyI06biG2ijXtvmljOYhhap8dNxDfdNxAvGD3HP96fBFm+h77L32j+a7j7jp+doc7
/p3PrJT1Lw0EpBh/8MHWZTRsY8arr/4YEC/Wv/jET/v58/Gv/Ba+qN9ldjVfPP7SHy/ux8KfxyHw
+/lHXjMKPp7e9Y80rQDNOXSshARC6fAktHH9tis3aVe8qte12xkXbt3GdUKdKx0/2luuKBq7UjtR
tdkLVDwHMIpqAHvovdsTQFB1VuF8tc4Z5zx2GaOVS/0WBgo9q9MuS+uUQ9V0W7q4HpdOMDyfovKF
dEI8lKxzSkorpRvp9Eq3RyxyGWMliJ7QrAYqSdADosR4HSplUz1MSCEhSYSwSqbkTQeLX4IUU5mj
W3QESLQ+PxRVfNVZzhM4H3vk5HL8EgAmEkg9eeSWE2W4vXh7UGjiBJG+UeicvOTPpEn+Mgqx6Oje
FzsV+ugWNtINhECiC94bHVkIM57JgQ285SRUUJCL0i5wHfw9Tq7gdgEy7hZlaQaXVMmf4YDqWLIS
exMr2iQ/0jww8ifyp9yw/Ek0kw2ZujzSqF4ZZVeenKlCCocsfQRVYtB1EcxDrHFJLAoRpeUj3ewq
4YqBbzfhMuM19RdkTHCDb7SNBcBgQ9GcsZpzXJhfJGoJTn0iaAhO6Nfxdk8Co3zylini5xLMr5/l
j14gWSa4rWRqDZYGd4wCKUbUwdeP4aG/TjbMhxeDrEb5AT1IIcWT0OYEr66M7jAXXrt3brfB5pv0
qIPUf6P5UoQtVyst1iTrP3VD+1bWAxVWA0dtbjSpqV+dL/o/guQgmyKlQl+O/7xf6sWt6+77qcZD
GOvXvNn8WbUfhwWbQ1BYSY4TQgipxYsRvVIRWcZnyQHnZImJdAN4jjB9TzD+p70R7RqiM/H+raFf
z/QFKCJVCLlgMLH+DxFoBDPPydk/Mn5Ax6DVKf2hnI0I68Po1Z38xpnjlvFTiJemeLLigIefsybq
3opIkvtSA9CqI116buTZQCfay8iBTX84AYjH8fZORi/VxL2mp21tcJYzs0IIgnnI+RzttDrIPifq
ZuS0XGjGUup9OPoqxd/JS2NiQ2LmbsDgkN3ekU8YnAU7XsrmYj8ajsQYfE1QtkVGx1RHUHetaEyy
pM7C8gwq+qedroFFJK2E24AC6cadPtYhJoAbwu5OcAqjNaPsTwrzYcOCqHN08GCWF+pb+UR+1Aek
aqAitaic5rSlbSuBawN+dKhsaO+HMOsS/7sgo6ZDDeZkz1GVpDRvEIkSvl9COh6ZZwEiSJwu06tA
dFWavsrmpd0hBJGmq4UH4NJssT3MNCT2G/jL5/OF3NOC1vGJyEUF3yAIXwYa+FPHxyJNbey6i7Fw
RnknpA9dcMbZJerdkiRQLUta6GikX4lRpS6s8rwfSmX0ycT9LwL3haokah9Y+QCQBx7f2XLWVono
6fyJmMkZTXsfcv3DhWUdwsZpt3H2Wjq2IZ1iSS0aMTDGKiiqGv66C4uZFBOqrNxPpokelsgj3w1d
NGFJgQgEjXihQvT//DAAATaKAtv1tGdmbRjaBrDHvaiml+4nehbvBCz0QmD0AtjIGHDEQ8Us2/vG
NEoPt/VMFR6hWB3lSie4L7gL4KnIkbSk0MQNJ2soUQxl7qkajnb7ec6SqTc8fGxoyXPqY1wOYemX
onjVcvONscskb1Ii7LjMrsYeIZbCJxV2Vi6+AFB7Z30win9FimIMBiTupfS8c2wZqZXwOII1/Gq7
oMimhPrF6tOHz7txVwRcdla2Djf5mgaXSSYRa9GC0Taw6rh/MbvLBcYZ7i7ZFMV1HUbpzs6oZHsz
gPRZdO2+Sl9P2wE1B3str6YgXXZN3+UXy6H3kMaqy09eiOff6M/21Vh74fPCbsqXyp8CH2YwLbj4
MqDxfiYwMErXTz23k8Ag8H0QL1EeI+pH/WOD3IQnK7iiNeGBlC6oY26c/20nEHFgdIqs6Z8f2ti9
GBCpm+bqVYVpkMAuosXrPFNLLhCnU6KnVsLZjROjyopiJdFQ2elSFmyg3RN1EPdokepICnvY4xF3
gNtjY3XAyjxfP6vKHOp9o9JQgDcI24TZAV8zWYt93dVdeiPRHdHfuwQ1qY2oHwR+Rh+rnz8nNY4G
lBJlVSLVr24Ivto1MhliEKMq+XWz7f44bBMM7vZfhMeUBSMK6RAqJc4/SZhEXwE5IniBiSGR0pK4
xlFuEUktVAWMFwGqB8E8/J2mfXKBs8EbKfpKDc12+X1Jb4UXoTt/1hGZH6KvQii0XMT/LvLntNNG
QBOPywn8/ymqYx3ggbZRVhjvqKIC1cGsqRrepQQG9Sj3voo4QGZciHsb3xd1bXUyC6tg9byjAo2j
quRbFYg/PcBTb4XjAE1HGeXTkLLEwwNu9fJyk+9xtw5b6vRelpNtF4zmovG65Ary+5/hpl5vwj3n
s5go7kgfvm3ZTV3I/CNdfuFCrNgVMwahCDhTqp+hDiRb77rLwEONzreu97dvCyvE+GXr7ro4rS6L
3jvsihqhz7i3r8IDM1IH+ikoHHYxs1zjdA32m4s59DRdXFDuspA7Aea4WCcw1dIib7knXHZ3N82f
627/ZQPp+iL2t7hQSBgzhBRTBfUItfWsZs2pKp95cCgGQoxw4I8RO508uKqx+rKzste6p6cywK+s
929MN57Sjdhtppmldh/Ae3liymdiysiIAnC84KfkpmTerJZynkIOBP+xDuRYHhqI7nKXl/2fLij9
p6f8/zPyLRQGoWZoRJ+OPLWHZhuuKJ8TKgfUiwIK63X6l7pd9nik0MtIGFWhNzVKD9qM2sXmIunD
r/UW/UNav5I71m5WYt75x2J3TnIiwsq/b00fnzhidoSpgbEDeTjuPI7dvOub4k51JQlMKsjzZvA1
hC6qCytxEqthjJNdny1vVAcTuFzRjKiEWYP9QZk+f/p5PhJ8osz407hOgs+160rbacL9nS5TQTKK
CtsHnwUgpCfHkwmZqdUJ7KZETY0LPbdjyxxCnGSV4rMhvebx9DIBkkHVgUojatEnRfY1npfNjPzZ
awly1gGn8FbMbsZDAmgXy/tpEChQGBvOls6TGov1Sa0ouU4ZRjETrdy46IgJlUAJPy2pvTHlzJKy
6NOP8rTXYqaYMgmBMkV0FN5OgHnuspZlA+fhpUjiEucns/iYOBkWS+hcJlCADM0Gglu4WT7fA7ts
Gc3aQYtqAN3AacvRIel2q0Y+kj7CeUmy02zpl3GeTHnQbawsX6cVgXQcM4SpJOSTHLzCRPGd729S
W3wv6IdHKNMRmRzuwQFMYCUZbI25q8mkvkOuRDA10hSElpKBOJ+SmN7K6bIgJiOVoP23Ieh7uI2q
bToWadVPdwWadbf2ARlpr8FHByZOsRTEU81+oc2yVLcSWkGA53ARdtNHe8KgofY4JRKuo7re5289
a2NDUd0X15WTZDurFUQrjpNL7MGS9yL8rpInavw31ECSy2k7ti+LOjoQHHMrjIR5na1cuIyu7Sqg
abaf3ZcmFdqwvDqS5auiRf+kUoAQEqMloxM+N4Gw0F9eT3QRNixNO+OY7Q46hhR1FOu3LoYaoMYL
5I6KvLsckTWjG+6OG5egj59lH5Dpmpr122oTw0gWZJK6IW5CU5X8Fa4QCkTu9hbiwO5AX7rwQ+Rm
KMdZMVeKnYdfqz1NSRfdw6pB2q/GbGa3Zr53PS8q0A/z27aGdJ1MZXhVV9xAngMtIdyruOlXePc2
22jnzgS67gCv4cxW0v1zMs1U6MmK4eIooT9pCeInsR+KGeBXN+O/iNuUgB91SM7ltej6UQ8SF0f9
SgViQkJNAGSsPH2eHt56ASe8o8fOEpFoqUJfMV8r1HguLO4OdwrBA56FH50WI7Wzfh72KTSXSk0/
7hHLelkPyBCGNTG9nceHnddo4ooa6eLEtkFqodDfbaOvdd3w6JuovEma2H/hRRA765AyS+GAJyhh
d8BHwkk+RiwLfUj0tCLkqJJNVlxaLXElaFF35+Uu0oYDN0pJzWJKN9/CiOpgw78Th7wrgJhe1KuV
wselZBaGBLIbFnzS2X/s7bC8znukW+sWWguLxMMpIJiA9UudSAtHpN26a3g3W+LjYeusz5zC6QHR
EjMXTdsTxkfZi+nQwaDY2wXHb15cFisRfTdOH4uBjdet/AY7RYcP0Q62C7gYDLqaS7OucIXn99kc
gvxEntJKjJQHvPVi9pPLZMadIMLbPbf3wSXaPqRhDTqd5DAfko7wC3H+jiZrxWby6cTYPvsOMTnG
4bFobTqqO68Okgu344ejxugDmmU03mH/Jc/ZOy1MtKtg2B7u2hkrzwLmtSv9Iq5CxDEO+/LNhLrl
5ZqUPdoHTAZlpOI6sZXPiu9gE0zaJQ/Krgv7EvwbAK8QWyl3JSK0hiy6XsPwqxvwtNrNUuyqWI3p
rG1Q3YaVhdYpbYKxebZuvOmqipgmYXEKtLsv2ozROnVdIkpmw9cERIzJDJsy2Mzu8zXadG/aKF/R
410+JyBksLJyp6und+KpWeJxSUM6ixy6rb9iXINmnvjllFaCdvyUJhVPmAvjQH0A/1jx9SYXxTCA
yss2vY4P0xX8cxvXRw4uMYNUBJAAAcqmiJv1HHeCaLXgdZW2KdAlFP0gwrf2owwZdQHJgLGFBqM/
z9upPxZDIseJPIGUUkB8nqQNY+ZYyx5IIAQrwyo1yBa7zNlpckskqDA6CvozRfSQusa0Qci8Issp
g82Fn6UvBsu6VhQU7MkhJJFTlQv8tcG0Ji3f+lTNSEBH58Kix8I1gBzbLVJxoM+gvDy8/6ypCYpk
Sp2XuqCEcJwsxF7kdFcEEsNnc8EFhJwjIwXJM3nOUeZU97KqzDLTOa82dNo91TIhAwNHSMOCcO1U
T3j1psXtiso+2rbAFQspqiYNVRErB+ACgknFTXE9FccJLqp4vaONIhM72X7ICkvkbaGmPFByEizx
CmJ04mKBebwKmB8oo4IkjzLqxdy3b40GEHXr15AS3qh6JOajO6PeTpgngmjlxB+e3hCn7BTzTin8
2UyDD/poe3o1dXMaNUtHlAdkUvCjogZjmnPUJ1tEQVjd6goohRKr1U6s3YRJd02XYsLhq96i4LCn
4oYZWJJVmHoHdL9pGkPplCdWveXs8WiXCXEsbesQH1Ej9SD0sSQd+oTCowm0xC/xMPixqIYBco/2
3k2dpnhlQl0AjSHtKxGN64DIoELaG1OAHWJQ9k4l+RHiovQMzlfjH12j+NwhYhHQTkBz4+Eadd1m
TkvncLgzqino6AhPasoG0I6Nj6F6P/Q4dYCKb2MIY5o5UhCrZut/t/d4euYe2/YodamdRjlU4ikP
x5V7VJH9KXReKtURuk/Oo/I60K5PNkwQbNPt7O3a0XUw8Obi649KICrbqDkVW4ebwYtvjOhthiAi
cJwcRSdxC1yLu5YywnnAkeE2nERDKFPyge0hx+vpeUV5tNgQt1FhZ+Cqqts+12uC+abREwALK87g
VJZfjKZ1XH5pwQxphrX5/gEET0/qdEC0iggPmWHMcU6eJFTzuS22NrgIMgi7BvkkH1ZOIQFqZGpl
bMjY9FIZUltFVB9pcIuCJFy6TscVdtbTM8yR88vAIKpKLliNU3pCJ5sz2I52s907/Z03Te7LMJWr
5koFyOstdzfmXMlqWoT1pr8kYI5uu5RX7qrOA4VYE0lpF5pbdu8mHwI3rCmpIgQa7BVGWSZmhgVc
bLpdt5INdMtwuCpyRNv7KEF5gKu/KCVe0FsTIV/svG4nQgSr5FJfVKTae8ONbXPXFKik3sgQVUa4
SV1sd0VOmLRluPZCybQOuG8ijlGdJfa+boBOEPiVY09OgyHJzjTk1hLNUfnRIvtToelAeFDl8JE7
1BKeJUH9pQuIoLsB1JMLY25WTB90y23dhC6AySAizCN8GKbhplipXXl++cUbqLuHNnd5Y32qWdiX
9QGGHNwVKyII5XIvMIvhHErDZL2ouvL3IsmIveb5c74Ch8ukw7whgpwCq0F8kTiuXonQvAPJhN2q
SbgQnhdeaV+GWzIZ/oEf6xA4yGBSl61n7Wtzqo/lIbxS3aHeN5DsgOjcdHt+tLeSxyBSnO5MOpIU
E+854XDzCuo9RdtgyjG+zqt2B3t+c2U7dCUPMxkfARicbIWbPXmaXBKPOXdHqFZ0iXNBt5rI+cCP
73xaiZ5PRh6Uob/LgyzgOpO4pe96VMRUR0ypJ8uos+7G+LLqt+VNPoTZCyIL1kbIewszybrWahAH
cL/rDTzvKSc2XR3+/9rL3xldpoanEu4P6c148NybticAFm3/6Q1ySnzn8nLkwxGBque2/lVqy52z
eqzIq5Ti17H1QQ5KqvqEeGp1BasyTAIgFHJqxIWn2nh32+16aZjAdPVACb6jbXorUqUn8nfnhF+V
bRQ95CvQljLv8DJiWllNeTHhvK93S6QFGkT9H1Ws2y1+VDktpwAicQU3MyHozdyLsVV6hmIWIfLL
zRx8cgM6GDrCXPsckPBUEco8CWiUODmQwQh2+vAygBhT7ftNIRlxujYq9W9yB3cXlItN21X29jOR
B21XIVtMdE/u+S4JWQ4eNmn3XpHSjR/76XKFxPv0bB07vw/PWdquAmXi54UnwimfpR3mtnf2w4pf
fddcen5qvwgXTqxu665fi80aEVtTAUH4/LAjR19QISCNq5e1fg3JcXpvdAqClg59XWZQe/P8dxZs
Sb6Ut0gM2N0udLAZrftiosdL8jZFufUZ1n71PxO7FXnc3dZWVRj0jCkIjIcZiYIDPnye5XOCuJw6
U8BvtTeHnr5LMgGe59TrhnnGp27afih6t6Em3pAWTtnCZM+MsP5iZVZ3hSFhdYER7Q2rdb4eXSDt
8oWxbTplQUQ+tvrsnmke+brfkGHSZaXOnlVgR6hxdB534eqgWE7KhTEsG5qGTIdvDMliUaOFW3Q8
n8UtXvvO8D+v3qZ/ym8h37L1qoCe3tgwiiLg3u5qfs60XRqIabwnI7k1kydPE6ty6rCwT6ypftFl
lGUyTnnbP9DNK+FetSknbcsPq3zvcBUhvQ7sj2wumTiuk4ZjK1wm9/k0c8JwGtNlsoBOOZzEOIkM
36aEFZUU1Rcpn9iDSqwJQwmBRT+z2wOfKj/82BXL576jwtXaNheLS4ynRoJDXplUnNI+J62MXcKR
kyOxuXww4I7R9UT4t5ioQ6XbV1M82xd15pY3YeK9SfZt/SJBd2dnLcinIhhqcnyo/tx0RdbalMy5
yEg35gtEKA5gr3ve8cABn++TawQ9omsj8l1IkGBy4w/2qopFRJKX+JLKcGGHKu/j+KAGUlE/skHK
XNDx569Y9F51HpUkniHLYwy7K1IwB3Agt0c7kMEzLT7NE8Jcpuob4OPDLpj2zY2HASrWlYRcCbVV
Kyexx6QHCQ1U6eia8v02IP8waOxLCKO0SQWa6pjKrjNvgNOnoztB2YgMo1LnGjW0EJEoZsz/RD2Z
NpAbh0DidVVsLf9SKYVUo+2V4YOJaG7Ceo+jt580N92QZFddyfHtWQ0PVOeDm9I4Boa+3HYDBbM6
4EmHmF1fksi7rzyPu6Xvl/Qi7fyvU4JGa+fb5XoxhUyNyOhTXC/PKUUUO0D93nXd+kAuljx9XRdc
o0lRRLdh1rcfD1NhfxnbMaAoOQ83NbD0t96kznAUo6Ey0KeqbeB4Sdxd5ZHeN2qHO7eLpkvf69aL
uSz+pAVFVW1hj+fzXOxCb/y4Fs24Gy2oHlaDtuJB+yThHR3lpDnoLjBjoMRGbGIfuNOIOpqbwqNk
QVHbB7ChIqHFjrQHK6E3jjtxmPAjVd8s0p66il+979aeuNGv+N/Vb0vIqQirqO0P8VeZd0zpoUME
lpAJ4N2rZOSfuxKgyVR9KTLtj4gYyT7wY+nQs/76hmH58fqisyUCTDy9CxeW0hqolLVfyTgdnEnq
w6HB4pKaRZnVtNcpL5FzIcKykNkn0CUA3qqs1LKACzckcsGY9EaFDjfjeJFvdzFgSOzl7Ouuib5i
KvIhKfnLmK8sRKHEZGKew0p2BZKpGFeddWjbNjEDLO1nVPKoL60MtYbvkywV+6Jy3Fd22YCCnZg0
1mImA0LeB2Yx18Uahb+ne2t91e7X5UvdzD3BwhA0f0+Onw6EQTSmk/1m5+wpxdoZbz3Zau3mQ/M2
6TdNsguaMqPAVhbXrUIRy6b8tanHZ8EcfXWdMv8oXQcvo0DotStjYhGvB7u/rEMehj2w7DFxjHa5
S/ncQgpvjGnJqIS5WhT4CAuXWzsizqsa9hPDR+hvRdSvoGWvUnnRsxqmfe8Ch2nLN0GQNtfbfYQL
ZbZ1XtPKYe6TgGZoMlnrM1BJHcIMM1YPaew9s+oDseNKFQ5HqCg7tr9ty31T+8RSRYLQqktEWnsK
Bmv+tkSdDIXLP6ZqQ2m1jiUpj/1GwxHXllVyHTTsxVZC/XZLJsVb+EQwjWDPgN+uzZIMcirhXsrZ
OM7UAXk4FGATyeGbYDYjfJvd7Veo291unFQEL9goNaZ7Imqa2mEQszSrhDRzUyLvfmF+kMthsWMT
pglbyIn3eJbkFdF1SIjtkJ2AlUGz11Gc6oYkpDDecZKy1LugQ6fqZ9KN+Z014zeJ8xrlnZA66prQ
XporFjHQkJuuGuv3xM+syDn5q9rU4dXUsK45RNznY80Zaa4/gG01Wbi2jvxMN4iI0oW+8WdnvZxm
LnTOVUwsvIojLom6jPpj7L2jm0/6UVRWn196LTlWMI7uc9cd6hdrHGXQi3iy7npYnvN+84/psGwu
N+7a3BYJcQtRzJrs2oILJjmAfoxXftjojhb+RTWiR3O57LK4Hq5aYu1rSnfxK94gaQ1VCjZL4X6x
0IABQOS4N+XSTxd73j7eGFy27cKyJu1vQQBQl7P9+b01EhGNcccMp0m5/h3tfe8Pq9MPiKuIIIF/
WN2ufBnsp25ha2MUHrPT8oN+3sAg14PHsdwG3KFtyOH4W3vw22YhuXwJiz24HC1ODoG7fqv6oNlu
4nR6mSDnyEIdOK5SikJ5yylp6r2/tZlHTpK1w0svij94FalMnXEQORmxGfIr7sjJ2uKPdTFOaX9l
NPu9af32W7t1nWJo1xHJVM7ieuUt0KuvBexpbqptFH8OXIKQ36qh4UBz6/ElyObqolyi+FlOkwYg
DYiqKemv6oBnIrBjE2bdt8aOqcI7unWWYoGjxOlUAAe4TCjt8G08IO3xaVU+sCGgq7ebbyY7qHEC
u0oqvm76FWKG2e3s/xmocdBuCY0syDuXdYqPtwumwo39+mJd98WrdqiGF8g8cMn76FVBc8qO/8Oo
vlkYFc6dh8QTpl7cJ2kyv6yieXzx20gkXnvlYXoZNfV+NzZhdFFucBVJk211pv30SMEFdjvZkRsK
/8U6e5gcrFGdW6AnAL4AapAIRlHYn7VGqMjdStVMfE8DDUKtp86QOhqk2wgIU9qqZ+sapnp6mgdg
OkfZMcL47xdee9XsaW6wpJE0QjJVSWmYAWIgXRPesoVdY8XxhxygpPAcUsaQx4eAUB6iwOhEvFDm
Jka+uCNAeFWjqWf7m6kyomprvoYWg2mqQ58LG3ZTR19SMBAh5CXMINdDQwXPQCr4xHYVbp34rRoF
MNreqpLVA+7jFKAmrB5E3i0SCpGgIgUJMppQWypm0MkEqRXiUciBOiMCMSY3MRhbZAkhuX4KjI8f
ddAERBQjFG/zfD3dKBX88mQ9mp8iN8AsO0kD203Rxxsnt18nA/AHZtoreWA9UBKRDaEvAYm8mjiK
DVyD8pttzUZvSHBPA31ceLCM1YrBrAPfkMW63ti9TbeoCKarQO1dADSlzwZ8JjyNS+UaAS0JDWsV
qUKmKrZK3joZJJgjldCup/yIm4lOGjtSTQFBvQkYdZzkO0dX/ncOlXRYlGFLRFdihMKxFHSe05JD
zX8eLATqInS2SfS1YkY1Q2sMfT8iDXO9c4iIUx6DkmwfKRmP3BUnv80psjngqOiWZdm8FGa488Zn
RZ5/NToWxFMiX4gYhnTQ9bq47++NNEUGg175h4FrgDgy6lfI8zydXD9SpXY4ZdjmvoSBKAs/3OPV
9pD20zgUL2Wsbjop8tHcYypBBWQBfznsPewR1P0EnQqIN1nKLyWoAcjZ5R9tM783ZerzukC/FlfJ
9iHLY3gGMIty9cOBuf2Sl+vMwCZ/eu3PwYcscogjkX/2Ok7IJElu7Q4CJBJxIlloZ01IWGAxUdIy
xOMGENYozxeOg6ef2SPI2IdDOzkXLa8MOXlw5BTRT0r+IvqFGZXW7UjSSXMn5lwBPCQfE616CY2G
wgOzk6SnolKmIQEChpHCsdGcndgRVINk4GEj/2RUtUaOGLr7hl3JqhehoBvRrHapzQks2U5IbUL3
Tvb7L6Ipy3lVyCS5lanxoe/JwugthpA38oYQu17dxP/U7nj4UE4XUmEH9WSv9TstcgFQ5Qk9HWCK
QAZMoL2I8as3ZlCge0hGgkfiYCsYSAs7UiSifwDzETr/4dHmgpxyIoSbdXH84lmNqGs6uAttmFzX
N02mo/ET3G9E2ZXRiKuMZjNyHuiLdz43t9+1d9nQ3nkbAMqCOIokYcuwxOk/io4j40+cNisqomCT
eqKEdiSvFNJT+PsK+XSBtP69xAVniQdiEWEX17YRGTst7a/RtkvGPrNeCxScDADRIZ4KUFVzO4gT
FSZUVDzEhdRv1oL5WZ41l6CCao1kr2fKdKeCBBoZVzJdGA4SEWNP+l2WVVhLFuU+iiQlkZZ/YyD2
DvgvdmK9H+mQZKgooym+BxG/5O8ULahjV6EZq4tQdshP79RHTjePAAZ6OuQl6r2/iDikTRMN8bDF
rpjbXHoE3Gt2iymIuf3Zvdyn6hOH2Hdj5/OebtI7XdA6QdSDC7hi1LR4elzG7vnhomRcdI6AQLrB
BjGVh4db5S+ADTsr/xHJKPCVtp+0EkRUlWOcve5Ry+Lv+HgKxgUS/p202Sd8LLrvXSW7z2mq9jvD
IRASHKa8N1qfjLIPUAID+VzH92gxH0UqoRaHCVFNCC5fAXDdgKc/8KaxkBGZpqLd0qLCI7nZtSdo
pzhHGwctFQGyA9TF9DgEkTO2GJCycore3KIemQP54NMP6rFFtQ2AE/m6A0Ju0IcPyu28tooAp7xM
bHTFaFQisnJlOslIhAuIW1Df9Vqtcq4m1IKM3REnELvzVc7x+e+lsrTQH4zp5PivrPFQMtYM5h9b
UKKM34/5EPcETZC8BwR8V9NavlD1CjaYELpCqNhYYUDnEQvg6Wd1KiDxy7hOTuB8qvI9pYDqzdRR
tacdOVEWugAoeuuhwmEMxtV5juJb8P3vVSUVpD/eh8+bmc4fnWdVP8xFmlNow15XItOSJBRmvQrn
c5P76xXvMa/46hLPk8wY4s5PNKK8iOy6P3TzHRpK1a4baUVbBEPCE6qBSu+BBmqFiPB0aVTH6Pur
x1TMAKeG9Zvg1gL9nL/MHnuUjMx37CAMaeyeyuy5c1utE9X0Oym02U4Jr2kLphr0QoLHFmC6WyOH
Ng4f0yV724YeIC7mmbkWlbGziT+N/Nj83sgwIXoiCzXJzVvjdHl+TRpQ7cmB4gOo5qxjzBE934f7
xFrAj0xB5r3W7Ss4hqpvEqDYDPmzVsoghHVyptPBpwM5zDaUlrFI12MWaqa2hrdT3z6v1/Z3u/8k
sLsC7zrgfXE4TwsB9rQASGHD6XSi90vzwyZiVkyuWpcoz4IyaevZZfDV49dSzH+veF4X5sFaniEN
+IernuVY65MCbiEFhAbXtTzqR2FxLjDHytOVlIbsv2UhJF2TgBwuBzMy7nmS/8hU5tGpj4S4dsk0
gV6f7CJ36ftwDiYq8Ep6I6id4C5DysGSVxV110NWv9sQmJHsT5CjxQyboETWzLCuEalBFiHlSyMj
D+khQJSV2j3clGj5rMTo6X3/SDiKsC6Aawz0OJegqjyc+8CJAckG3YrtDYowpocTf+UsvwsrIL9K
4NBiFSBKXWVpVobp4VXSh6D84F7glaI+ZodoC2Xmj8pibVhaSUC0lAyaeOJSkigJVUggnwLWTo4g
CrZldqfQTbeQ1HpprV3Ju0G7crXJWNElC2pyB75PwhESh6Xs/iznkeUgV6X5KK7tiOD8ucNFK/5k
RwQ28HNCJGyAHPeEtZlvwwTV4Xi5S/BlrH2WJEnNGg7PeipPyUQiBlvfGAPFKnGP78tu/5fbrrfr
/lhLQFD5j6dn6rG1hcm8b28cxCgB9J7MVBtQhgu21vLaXlABATBl+F9c/eosazMa5iTy7yJLi0pk
zNuR0BHlVVIzCp2kpaYQRTRAhU8BwozSyMrRlH16vI+FTxjawozx3K2/QRLn4cpyyzICo7YnOdxO
rz3aJZId7jZgtEArFi7UHxJSrSJcenZK38Um0Q18z0Y3+7gBaHpmYL8G9V7AiqdgsaEQGJwqA7jl
wR1d19rcrdXhYttYlxLa7ZaYanBxZWI7YiXFSVrua/xxtMsXUmUIO2lyEx1Qf5GmrYl0zloVPDrP
G0CAOHlRVKGtfvLcUHQb3cHPgN74byQ+WuyBVqHnJHyBQjztSklPCQMniwAbHyr12KecMgrzrmvO
wCakjSX7QZUoXHzJDJ8AlNOZ5/nITczz/L8B/z/Ozmy7bSxL0y/UWAvEjFuN1my5bKcjbrAcjjSI
mcQMPH19/1E52iLVYlZfZEamrbBB4gx7/9M+WJhj6VpjNxf5vbqKsLBu4s65lAhAeWKRyw4n3sI8
IKKUqMaAt6CrXOlMmYmrqy6IeiKFnBNH2xuyW94ziYdMzqPowoL9+otsg2JMwwE6VJu4q+glEBIW
Ie95CyOGVxeVYDajlmZ5eiCoMtwiN/9DUFGTYHxZMcPgR5uS8WJqgI5iRqPQJ4eih8fqR4fBWgeS
kjnkPiYWDBnry4i6XLZ34Kz3v+rD3AiqNPY+qXo0pKgajvZU7QZjP64xbvJdk17ZHsR8WhbIDTpO
bs9CFlXg0bro0LGd5dPOOu+96E/PF8TcI/wvMD8wnY9uoQIDiHppgKb467pNZnjUBh94WKORgIdp
HG5YHIHflNgRZWiC7NVaUmY5wwulOcQIoPb2lsOqu61tIBVjAAmnMr1yAzikGtnJVU3E4Jm+nfDk
NMk3VGo0QBozQnXP+MHDm7Ze06GjOnQfVK82E//ZYj0UZJBmFX5p9bErzKD00zsK0uGJyGzyVZlO
zWVGt3ZVLHzeFHObZhpwJb/0vvys0lYFoBnNjcJKium53bTX/rreqgU1GG0cf03b8dkYT7nEZs5d
Aggwreyru35vEeckS52+CdiKM8FcuhK0lSUmU6aCVfIVq+EX9qywYBcH//vr5Q3w8PW3dADNYt0Z
OIEd92GD9aWNoQWxI0kna7YmN3sH2J6z9Tb9R2FGMvgpl9Q0QkBAoUsThCZpRJP0/qOZovL1FatH
w+sVcUEw5/ig6PSHIN8EUVo/Zj1lnzGfQt0zYRY0MNrKIyTPd5clmzNb0cpAFQw1dBSikcNItkge
zjTsZN1I3bJi4kh7Wt0WpV6Gm1wbGf10Sj0LzSco3gjd1LIX+xx2BnnALR51Dymx4F2/X24nyqQL
M2e2S3xYa0VzFERFoOi58CxA5pYR0bIBbRl0DD+PAYwWt+Jwy2FFpxHBARIcjCAz655v1mH6iddd
M5oAK5EkcNBI65k1sjXSHOtPtM9qxHCbn7mFTKduqGdrxm7lC/Yw4hvPFQyDMOaTt0dbpHwKI/2A
YfwRZlDO5KOMO0wxLtxCOMO3zYzpOPs/Fhks9diu1aNXo/1yU7SHXoa07/0X6Ooeeu8FHuhE3U1T
Nm201ibsywupHmVBl5xId+hEkc0obxMBJp2wMAphZraHQMzMAFUeHqyJw0Zj3lkRoGaUw1By62KD
HI4WU2JtCcbkj1VzsAK2mR4IfOH9T/P/WI5cYoQWUAofZra3YxbZacdOiQZm1aRpgQIGLRJTpIfx
Q9sn9nm0QVDlrTt0my0k/DTifQOZ/6Kmzsgn8oVkAFWsIoJTXhHH0eI8egttqM6iSC58fdbUmamE
lAcjp9HUQ9sWCf64hlkX157ft/e2y4IwrmhvUTjYikA1Yk7uRbIMl5VbtefQ7OitAtFLCFqMuJRI
n5wJKNxVQCmkFmXnYwGP2i3cDchqYsRrKZR9iqggpzxiNSJ8goRKLjAdlB9CxDZXaounER9bOq/u
deTvcH5JAy10RhykPbLuNY6G8562n2FYyA75fFOMCMSrOO/SHvGrK2OezequbVZ823LRWBC4Z2vF
3yGXyvtv741aU4fJP2/v0DZqWfHMI3oe8S8gF4RpG1+65lsYjBZOTKe+Ai9VICk7FJMT0pceWHyl
4jQZIhhQwlNq0Tdox9dPdlAFj/nWb5MyfilCWMt8VYTbdxNBJ+ppfEYfkUuphBzWyZMCRtArf9No
BRM5x1EtCLyreV9yvDY2kMImuHH2yB8SO71U66WCWryYLrvGocjnFIfn/cFsj/PO6r/l4XK52P35
rtyTiFBfyQoSIS7EFokEKaEgEylGz64Nabv+jWgayc2l0WyG4EfWDfcrv6+gkBAaIt0mX40RSQEs
quBWJIVqI8Lls0hIecMnnzOb7za06FuJnT/tb9684Zjhy2VWhgLU2bdHAtR6uw2q1faZYMJx+TI2
vJxqchzoGmg38E+lGPs8n5ipgeU3hQy0U0PdrhzaCAkQ5UEAg0b8nFpuAWkKUiL/VSagNeqVYYEm
DRGXyCDLppZYH8ISZHUC10wjDIr2jm1sR+g+O8+/m7Yom3HpCPLB3zsY2RPkAMsRFzPnu5eg5jeG
13CBubcb/sWcCAZUkwTDRRniLM1K2yOOnGapuWYWR1w9xkX93R5AYCTRSC0Cg1Pxm7qYyA3nROLp
jRAiwgSNwoDckIblhK0h3aqS6/e7y6iWBdJHKpXOkgl5Pdu/R+M0LZCzwnMBjHnyAmG3UXyhgOTp
5JbTrNPRoWacyGy52zrWeDZ41nyOfRY9j1iz2uEUM5uqq/pvdg1Livudv2/Dk/WFgBtqtT2XIHiE
y4WEItQDwjkvxii78ZbRvgqBQi+6YP5eF6guw6pD/OozkjDxneVsSasGnKHZXea+/wnIOLoca0JY
3AGdDOaDDX8aJ67dwBXnCCzPFHUiowLwBnrDmZfu0bBRLvMpyNxDdqeXFubo9amPe250YryjUPcq
E0JmHsUofswomt0UfrIWqkBJyjl5my9ppBsJByKCjeDUzXrcoLKsRTqQyEHgfXiAPtRz2QZ90gYP
SDLvdJo1NvpqzEt6DUK70MTfYM4jT6j8/MsZpbiWyGLOyMg/mcqCf5MFDRsghl13lDTmXcRFRlH9
P28iZWALzq9a0A8jxyIFtNize6FBPl3KW00nagzSXSBucL0h0lZKSc7aV5X2/3OG/99PfYgXhEub
bMMCGYEAH6GQUbl8EeGpPhfg6k4coHLDxQGaykCPD5CktF9Zk2XF+g+cjjqhj+qc357Led1Gci3G
sTVhzpG8wd6hrHR4IxC02qm4je4M3WKuFwjYgqQqlAQCwhFPX3Uz5Q0noSYIC9ewmvoHFBpKAZjZ
979A57gP17LxQl5GxPPa+v3fEfF+t070fAHz1uk9AAwQtD7Xsce0EkZmSoikaaBUyLgtuOaLPENL
vD6KVrVpXTs7uK2z/jnOx+96fKUI2prToZRA0wOPBFEB8osHlvOUXKQTySTemx8h9G317IQPmK7v
t4/AFDDL3Wyj0oyt8hwOaF12hndbuBlZ3oLRxVbK5qhoDUWFCVhqNE+XX9c0cROlCa2jRg1bEfcd
nb7sLyMzGGbOTZfEOq45TSLRMDPzouSrlXlOtr8JCkN2PwEVaQc6iyJHuLx+zwxWprCdHISBEo6Y
WCoGTeMYgvPo7t9/q2+XNr99JQfLb3XsOiM/pDKT3TW/QT2u7BXQyYjE9XGh89KZp/QYpwnWnTJ2
S5GPZqQm5tuRQKZwiP4+8WBvnlJg5qFM0x6k7evl5tZzk0zZSs2lU0oj5/UexBjZbEgPvEkxxR75
1dx8T/Ckly/vA4prxp8u+FdoScgdhUOO3XGqpn/Dn8KGiCKstKSNAcsfAEB1tY1TJgPHZL5QchHS
IcQUxRX3wQYt5B4jIJPJlMYtFsKkcZN1oq+vmEhi6lhZbmQe0oRD8TWf+Ar1FR0dLTEpPCAVIBkG
CvxtuY+YIXa7bRSZ+TQRSXhd+9Kaq0PqSs2fpzUOQGE49sTKmpQsCjP5UY1ORTgHHSTi8pNGJ//N
zfjb0x2AB3XeR80aFDtGyBL8JYF4jgkC8oxChTq12lc32bD5MBOvlE9fBcfXiKhNJ5+uOKo33BNd
oELJVSWGgdUj904Dps2YRrwAUtMJZEVlQG+P1kah1g2pJ9LUpVZPYMNCfeGxVXUvBNG5hETyEqnL
MNFJisq0YQs0/09UblpwWmnvFj5OOtCAQlONCSyqz3I4GVP9KTqKiKKbddueKxpoZQa3idbtkhNX
+dtL8Lfv8OAqD4cq3FnxFJn5rl4dwYaQaUIfXGzDT3LJ6+3+k/oH5av4bq08if4ELkrLp9XX5dVD
sIw3J1bgW+8YYUvIvOgg9Mndeb2JgbX6FF3HhvuCsxNruTQuhYslCFWIqD7ZCaTUFFDPoJsnsTf/
mND+R3hzWqnyZtvEho0cqAPi/g4Dct3S2TfcZmDKUJJ6LhnBpQmRE9co4VBwitKXWgp9M60qbFBg
3U2hfTNthery81DqacH/jzFKruGj1FJDHH9yqr+Wze3e3d2mjJ4xkqOUgNYGbyehzIaWo5xoUqoi
QAjNHMt38XMfu9eazq7iiDgLM3xAVZMJFaTbmph8WI9AwTPnsk40Df9SP6r6RBILgWowJrx6Xu84
MwoIMJLscTH9gsXFy4ijFFSvW+a0VNNUjocHDvGuvufjJPDtwz65LRtrHf0BZMUnJWAnlg7FmWIo
dH8qXkBQajoSAKS7bkROZtnJ1z6l/Ifql3R2IqX0V3bvC1lCKDEHfTRRgyv6I0SVqXD5Ni0uBYHr
zZg5UjQ36bL9MxoJwXNoiv5J8CJlet56X6wqGWRsupFizWtpFVRNNan77y4Nr7qRqpXw4jqhc/D3
Adph/PigKY2HgIPkS8XOatfUIyWWUQVxhmKZTFuoEUow23hFXZ00rGU7oPC3G3rdXmA2P6f3J4P6
i4slKn+IPtEFIE4vRKOrSIrOVroZTxGeiqV487iNQnylgKHEiR3WPsxg7ZstiV3PoisGN6HFyjfu
FYE22bnBLjVGqihg3tGJThjvaVrx+OC9tJkkLDRmFOoCIent0L3WoDJE7YF0bmGzsFhfpG0V/9EN
uE8QcmWMnqVjg3vWj02AlhaZSHLIwYdAIyg4pqiI35RFrykJwMjW5y4ZNw91ugVZkoOJJM1zkrBM
VHB8BTb61YhiHfhYLyEUKsRgeL4mBGnSYi/bqwXI98wNt5hEsr2DIySZzsZxZ3/Lrbb8OGZ1dj2F
AFxjS4fYJvQf7592b2QLMddZ02QpjyOSiw4KAisfN1Pl2uFzGtc/lBLcDf6d8UcpibqzgO4gl4WK
mMBpjXOB3zMidYLQogb/Mxh9shs+JMPAouIOIkxXmj7NgWq5sF2C07To98X2LOucc20nmfWV8CYt
wumpC0aGdrCnyR9k+AuBGgzPORzwlY9DnFjQlSZ9rtmgbKJj9Pa4S5sm/ZfqsY7JT9OGIoE5ECQJ
V2dGNgzyj8vsm/k1tE46jbw1+drkDYfq+iTwSApLZe1KnaDLVToViu4vuqDSTfRhpExR5PaI1mOs
qTgBo9wauJBDOufoFCS0uyAW8QR58Na1+uozH1xbeZtFnKiBZ3QWE3pRO4HSM8O6YC0inD0e/Isy
PzD6PdoVUj3eUwUqFVAIaDTGSMaXufMz/6rtq6sTK+2NptHHZkD4Z8hkHhjw1/eqGzTuisGneej2
CJJYBBqYqnN2KJabwQekpalF93bRuZ3pzJW2twzuNeED2dmU4ZPk4aWl6IyrfYAxhR7Xzetk0w2Y
oXkxegFhATa4qhkIe/7L2r8UDIaGe/9TvZHOx9RQ6n2PHcT0tuigF3GJjw6qKLWB+imktX8oqJUR
uzqb/8qnM5G9zYzQEDZUIKPp0lGR6vitRv8+S9CywVwbZQ6lXsiHfv8R32qXSA5EFEk9jUjyKNsy
szjMuJ7vhZNoxqmRVJuRd3TnFFNkOlxq3WtXi+FTvCHGr2tTTqu/o9g6ffMePRd700bgGnqM4uP7
OxJt1ptitJqoetJX948dhlQbOhRKfb5OZPJqxRVYwz+/SI+oK0l7SjIZVQT/gcL5UOkCpUX954c6
QcCbTH75by1IniVR7C5Fdl/E8d/dApipIA4CqWAFVAaO4KONQPyJOCBUVpcF8Jti+dMWKGjiDGnp
kZH12DO5QiWxYjJPTD1INDMg0EBz6uzw1aCObjcszxbhzP/ylesjOATW04fSR3HAv95rJCDAd+cW
mzxGFMHh13XUsIhiGoata0lGDXdZuPsmYbNHnlMQ7B+DTXPR2Qjd3Rdk6zSgBQh90N6ZB4OxNwIY
UjgPDgFr2vRhtFsDMxzcjvluIx/41q7JMMMR+zktADiKVvnWMez8GuJj7GziEwk25C6O6O3g4YFr
5VjrmJGgcJ3U494P2HKLIiOCT1Pu2BxroNue4tImBkpdCKk2ZkGTOtdlHBDM2+aiH2jipplA6cgB
IjUSTzsBVJHTDT+Ti9kST5pFwhHkI9WhZEEJyAhiv+DZqNQJlcQUvIdSshH+XUTUjOR2AYSuMeY+
8xekWx5XlEpdw2epeTQm+MnhL4kyShdzWJu1FjYYRe0O2nfKoO+LhrCZosU8B643/btRqbdmfFte
MZNeIIdwl/Lg0tpHQU9cyp7lWZDejCmC6QgKkstjPG85nsPrzpq/jwLGTQBC6mCMXDP9fUWO9Z5c
9Lx1yw8mwsDMAPRSx7pLhyG+LUn5YjLApjvravjnyAU9T7fUYar/zYzCiKP2Wr2b1tm4iPiveY/p
ggQjWvAsxkmJLTMi2kD5mY1qImUTpK5fIgykvokcALnSX75VZf0tJxEAyIYiCttW3VNbTTtFGNrk
BhS5wgRz/tdUYiBvKlDvqKawK0pri3OSrzfljwpTf3Peh/VPk82MHHLaXM5Ne0+6ZYfdZv4r6qN/
wSMhtmugJ7vmR7QhmSJPhNSHU3TvZMNHu+++Ny1iwL5tzpJpvBzX+VM4shDDlvK+8RDORnAr+URQ
T0t8HjUGzLtd7hriLba7rx0muXPPghgxttiOLQDZuCekZ0u+holrcQtWV9PzNrycldiFyswoSuzg
Q8wYDPzbdgGbMyaQieon3Hrcf+gq1khj6eeXLKc3Y5l2YP+XXs7XYVs5DltyCjH1DTbhQeDYGq7R
qYZMbRjUpmQd2PMIgxPj3uwC5U1sO5dpB/WeCCgoeX/Itkj3l+kp6uAG0xwW1HOXn94mxVoXseK2
IAl2XVcuqKSSDnJ+gwjI8rrYevEz8isM1JscN+tQzsSY7kg3mLbrx2JFTEAA4HO3pD6zLvXW2iy9
SksiCZjtwgfz5zCDb1h/8lVj3x3zhJprXM+zHWi867ANmomcesvFLGIO2cJvJF2q5fuqW2IBqAKI
iudnWn+M74nSbq6sAgLJngk/YKhIelUENgGNLT9sNZTgLQfEuQ18ch9udSrI3rxWFOzTjkdg5CYz
A5hXW/i5f+bF5d8K1O24hC69bN39bWOGv6+TfvfoMhDlvHUVBjRhQZecIZSw6MQhfwiV6SzlVo9w
dFH5+Yf5XXUTTJGVrLsnMKRLb6bICyTiQpteLKj30KarkFXprktUHaTmYNglr8xEmCKlVcSggiFP
q2gPJ9zQsuEPwccACooSPTSF02+36BiW5LPEfSOy/8kM2c2dnwJpux7lLI4Io8mEtxAMne4RFxhZ
LUI+kzcItv2SlSLdIeLSmdgZ/CQAJERegEuXVv+jHjfsxuSxjUNCWAljpY6SVLYFllSEmL4TRUq4
HrFgdBunAwqPlIn6lOjoqKsRXEGPHVy0VlWT/O/MizGemPyaYmLzKldWmkQbx2QToTbpZGcSWyNz
jIZ1SolqZEUKk0VBGXa4V4H5UmwDqrvcHl6Ww/R03XVUsppndhzbhiFSVOWBzKgu/MIi8GNh7fI8
kCJFh76Z2AwtG7l6BXLVU/I0F2SKgcZ42/K2Gfd3XY8TbsuLcBBQcnKPZCrWKIIku3l/bR9pTw6f
8QBJr/Pc2+/iYHlWTrd8IXLes9o+GAbMJ5ggoaMjcMyeUA4huRecgrv8g9wOEjgITzWpPvTiJiER
vrDIli+yUQuFKjJNjyHU9h+DEKrmLX8OfZ+Emc1CYaRsSAgToxb0gGTIEiM7bfoitsSk4iCAEqvt
eT15Z8Ah+NWsAiSVOeRmWBlSucJCxWNAc0aMdDEyfhQA4iFkPBxVpGgAg8pIwb6Kajd4hWY/AMUs
q/1lvx+MwHakBVIbqXlVsu9Q8APCaBo7MiCkCKfx7iO7kF4Dxg0OGImCMf29riNH6oixZ/jIo+lu
GlAqcru1sEk4YfLU5ov2pVwvge1cLwnB6HQQIggQQEjDJwT8/ZVxOEyZc4U/yw3oZSRWPmIwcn7Z
7/fuyxxh2abtlIKn6yFGfY4/xWdGHsIqXxWUhaFIRZtKYCn4ORGASjHe4r0yMI4xsGtuUFIS60uP
YfZkCXOEvk7cl96UoRmgwJsh/qrTCmUpsxlkQnJ04BBazxkrX0+4RwGXvMCVWgOnqVeDx/wObZiP
DzaNL4sggaMu2mr7usvi/fqsicBTAZoBw5Q72Rd/6CZlgNxJ7KnRaF1B3WE0PnKlBKxcctE0iQRM
wAwa0ZzVKa9+MDTn6UWsBBpb5MO30EZDyBkgNbcJdw3syzrbPrjAGM30LEDntOXmaAiSPhmObj4b
RxMp7AdrrY3nKJmcdX0uQuXcM5W9B4DaY7lIlbeIlMSu6MeQqZDYgBRIaX4Ix7asOBhvnU3CYOS5
M31rSHdFD0kiG3aI6sf7q9B4QA5fA77RSGJ+bJD+wcNadPor3n9IZNBs6Q7MnKMQZboGN8mSrOmY
oKRmhlsH7quhTUrPVeSBTQS8dk3RuSjBdat5n9QjKpHAHYhSqR3K55yffv+xDWB6/NgBSZqAYoQU
H/DhVl/1GFUWxhriEjEJm+n0relRCHeoJqWPmQCBXpK3WFdUHQQnc0RFAlQ6D4iAYiFtKftNOHXn
J2hIB7wr0E8hFtmc5SfcdebUnd0BKRZkwMqOoa2Um8tWZhP2JVNfdYQEeitey45rpUdENyXcfSTd
5jP9QauuZu3odKQfFCPRBhZ/qIPLaSbXgXoqlPGSVLjpcmUChwtlcqLEentNosUlkJShZZvDuQBW
G09pxpn8+MvNb6YOoSr84Y3yAiqCF/k70ZHXU9mQ6CPmDrRCs8QRKoWYhtF/7jhCoMzHCWGzYAtk
MyHxxC62xvff71EQo/YQRRf5IoTRIu8/aK+RquddRuH8YqWMWZa4mb2QvlqQCsYrXaGSyIjbkF5A
M5iNslP5pCZpmBNEykyNuzA2aK68biCwygxTg7GWCy3qiK0L9OZocNd+/b5KTiiz44DPBux3GukD
JA+gAfn0z+B2DGbI3z9owpJuSiWb5C4xEUROvP89HPkc9D34JG84SD/455FwhiDuzq+m4j5Nksdm
rZ4Mza0k2YQyGeWZhMzbpL5CDn1Fgg15fJhbhN2I2OsGqA8EkRFzgqV3sPeg1RJ5EmGi414ZGNLl
jtly5pKAouNffkS5c3LsfKcjEgLBiIcblzqTTYuuz0fd//oizhPiLhrSeh9NNC4XvzA8hYDEZXpt
RdazajalRAutJ9zjqqjh7Tq6n/tmoW32RoIDKo6qhYsBhF9incinibVb0AeRVYbzp9WeZPEAwDJO
aJjNZo9OWtXpyjj3bqBuiccv8u3rpJWk0rPKHxqHsLaMT5BhDTmKsGWEgh+VdCwfU1rRKWFtceFr
5A94sd5sfkpQQy6kMcYuFaMK9qHxjIgfCPFGq9SRjlo80/tL5I3KnSXCzD2QUegPREKvv1Gu6j4r
Nz00NBSfpm96FfYcLlSRnir25EtUDo1gc3PjkEbLnsaglWs/M20LnRipaHfSwyl5uEY9MZLrIpu0
5p68/8BvwKUAeqFGBJLAxWMfmKBWy0/j2Q2ZE4dZXGk9wLa3XE+fTIbHyjWIs5B58ATncOBKU7nC
wMLeSdJrKhXuf9WP//vnIkYTx4kaPTfeHMh5c4CHMl11p+Dt1VXIEIZrQWg2h4Ji17XXzNYqoSth
KH9RKJLNSkmn0I3ThaJJWjnYMpyAfGXGFH30feXI65HfLwHBoZzQQua94JNULog+b6aWW02HoFxj
Ugyp5pdv09hgSKgw6p10ZiIsrZwUVmbeS0sgMqWjePAJqReqBSosnLrwrIQ5XDY7mR6UUUQGh5Q8
LxUkiPD+8xRVP3Q1bLrkoh32T7oVSL68UtyIb9XPvZPcSgZeA8aLPGo5ncXZWkn1o0WQbE5LBoaZ
xOgTr1DVytFXFaqJBTZWssPrvZDvh+2ujwcQb/QglPwX5BLNz8ow11dkZhKipf4nsQbj5C8pWJQS
Q4awSnWh+pAQyuz9hztSNDOQAO+wHwVg8XGEPeb1w9VhWxThUNaPJgBbO1Vzj+wRiAMFIrA8E9DY
rqlboB+fvwrh9mieJ1aWLjGB8woRkH4GR6MNiou8DTGT3Ywfp7G7UH0iLaKIo6mw/sj6/KqonOuV
j9xtvbtkbT404Z9qaxTQXm9Ry+qjnvayHW9xPirQC6dR6HoSerz+qFbekGMfW0CutHeSdygJQR5p
+Vht+XRgiCaEBFgUng0bslBTwUauLExzM+H+Od10vPlc0MQ+w6ci5JuHwextx1Yl7aN61PoQt6iJ
xUFNrF+WwHoixcHMZaMAZITTlZTzXkoH1WyfNrv4Zq7cGw1XVALG+0vjredCsbFRxBZzh8hcev19
ua0/Z84ax3dFiE+RZ5LiV9J2AwH3WBto7dSoa2KNyEJJqaU9iVJXszb+1s19mkF687mUQmIzfZdu
JnJfP9c4IBr1SFt/1FGt+Z6mDBOAAAXAASJlFxonugCTkaK7hBcpA7IKKe16qQZO14dHYhdNl4Wn
jHTvESxjrO+/gXKtjZklJ2gTXggFStx/8pb4Wf08UjRMsvSH5Aeecc7fmO0SDKAT4R4rGAoYQho0
UMMoi2xVDjMweVoVnwlFvZOuyFOSqVTJ4Ci4AOR0WvAVLlTq6QpbDvYHoUKFRTgCyR0emhHWHMK2
9nHKOu7b9lZebF0PqjOMwhQ/qcplFZsjLYBbczACbEKloK3UQSuhMwFyKhbagv5f/erI7JiWeZ/k
AjIwR18mIikUCKo8cuSNssqH+DZ0+ZhhFVxSxnGY0sLP82d3Ce7a3YMBDRhLE0LtoU++TDYAuoHH
39HRnZ1Yylqqr45galWuUSInVJI4h6EDfV8CX1tp9bjsXOZ0z8/b3fbOddYbnWUFA+fzyP9ICPRH
mb+o5L6kxK3vmuoWyv1JfkRGVp7YXsclEs/kENuxod4k0yw4AOHWtLV3ZP3vzDKW4kyRnprHILE9
5tczDUgkCfsqEtPIixfWLHmISRfBch0t8/euAyzxms2DXWU36szHdnpW7J7ewPtf4vGVv3F8evI4
RM3lsfsOuvLVpeyfnBFhMBN4uhBORwO7kcNpdrTqOYUTSmzl2XwQ1pGWvMY7sYrogIltXgHQVy5q
mvNwiJ/jzLtWq6JpQir31PioxtU5bLZNzfkMEinZoipvwkQ/pkv8yfhrkR1FZXTDnfJfSlRrEuI8
QulSM+5LEpALrImamWKCx0AIFGezktEnut0EGEr0z+Fh+aeXmxmyerDeMPZxFhB6yaSNQ/Idftsv
XGfm3e5KEj9DbNNRBf2hiAnIbeLDa9ghZ4iupwIATchWYaZQicyo5RdqxZJpwmla7b2zNFnty4mi
5QKZc31el+QpwwySFk4e6/zdEGauxzdL+CkuahAdxRq+/D/PKN8AMcnDfZCBFU9Yw0kywkcnI4Vu
NO0/eA2+5Bb2NA2nJ8+Zo/MoZmXBv+DYthDgph7HDzPI4Ezx95y/jORzgLFVv8jjbntE5zYMKooS
TUywSUr2vLYl5I2BYlsBHKTvRWPPR3YIqmVgGmzQykhIIBFp4/hlTp3GyXPEZwmyVPKau97BVrXF
/IgSk+FiK+yaQXYShUJvsPDYPb7Fyh2yW6ePH2VYI+e7L+vbKidHKtqTAKJQ5XHi6SUuzGMFwGcw
481+dh7DDtr2BQ6ycOjkDfBcDTLSzNWPyB9JYR9swE6oOONlgXPCg1ozwpCPiKepu3TxEJ2FEwxl
uGcm2ciEDTQzcEBdTo9WQ1137JIPaB3s8yatfwj4NnPILC/9vBti+XSZKsxlKtLI3mgQ7Q4esF1Z
LaPKaDM8eGoMYrVjM1U4kqwdHCQByPnFOEEzuoMyc9n4Yambo8bZuWqUU0grnqOolp7iZz4ihhgt
nu/9Y8E5Km85Fkj79+hRbE8VzOvr2OqYADc4bfyoNAbtqAkXiCJMDSoCIqOryKgsuTQkyFZ3jAvu
U7qmn/xkfm4991JvtZyHfxEIhfrAM54re2CEMsfCuC1xfwIEUG+KYBh9UtjX/K/3P8dR1AHF4YZ0
J/S/oSrE4PB46ysSmv3Ru5dnnnsA/bYUQ9KCN6geTJxugCNXVQcit8vI4ZjGLilpekeghz4alCyS
Ay7CouA/RI5IJW6CP138rI1NXn4kUpf+h8RVCFpuZHuLfkCd7rhQNCQvHlt9brU3anMEFOd73t5p
C88xlCMjRYCXEV88yNbmoJZy57mx2r0EVnzoaKKFw1shtkcTv/QSfyluixafO2h95PIgHgZwEYxC
WCcFWlPkG47FArkK5zM1AXp7AiBEyDAi4oeQe82JlxRLA1zaiT9I/rL3X+NRthSfgykSuERcAIhN
bD7xb0VYXrX9EqVovzgusQTAU5Tb9mPtY1zWW1OCqk5hVSltyNhm0DjjBuHX5LfCYoI1zeZuo/2H
hYt0NO/Sb1GSfJFeU/NIu5UOyeLtO4zC2tGskqcky4lybwyAJ5cB5Sf3GDkptOScxds1+i8M3N+M
j4BsF+owbIFckJqDqaELioST+6kolXA+ocOjSlPXpAutJnNeg1kFAuDmerIm/7z2s/twh1pEwNiI
X+P9L/KN+sSLaO/REqpHJFrs9b4O7dDdj+lof5TKSfINJdaks8OQN8KaRGTSFgm+0VSwZlp+6hqG
ij7vMloUa7zQ+HO9fREIbshRJhKnbc1CZofjjX7/id/oZXniGFc2owuZQnrEcZC1ZeWLR2BGgS0R
h5RCi5y+unES/3wiV10Fi5qFbgeppbfnMReOI51XyDA4DLXKzkQisQcXj6BBNHa62EVAfzhgcusP
7ciIYK9CgnZCS1UlSrStqAAoZcZHwDE3hfcZ4/2VTg/tWKNppz5+/8Meme9Y579/WOegcbfsvtq2
5eIBDOHL1HmEjVvVWBpjoABnjjT5Q+1tZ1FLxM345AY9ynlYe2gqJaUZ1R/tkRXlt7tmNoparwSg
pARHxADaItDNgA9Al6cryrc+A8PAMQYQ5sNOPdRYtCPl7nYfcuTSYWqikbpynTrTRFfCklOHrrng
xMdcv0AO8NXMBo802Gta2XIzQ6hkUjKQ4Ry4OITRlYjusWCElQIp4lbB9SK9VtmE338Rb9R60ocQ
7GQDIPtxeHD/rR4rec43/YPMCtIPRXV/3zRpS8wlrtiET6WbAVm0PKY6O7pcigB+D3kuFw00Btd/
ruoHLE/JZb/CtIQvSrIQEQ5TxBwajFaU6W5ibnDUhn+L9BEtN631tSn8Zxgi669I47l0hCiHSfjp
mmZX+dDdt86ppsAss9eVrm9zc6AzdTY+x+7BrUmUC/emU+xN5KWRFhYafsERIajIjOXkHSgoQNC3
XS7fHc96SJzNfZohneEhDVnBdbn6y3el0iT/3s3BH++/pGO9zIbHjFWOIyOmSDnAo+twgVYY1/5B
vUs6StbFrO9mZtiPcgaBZe5Sj72T509BW55X25EMboB8CA2hCrGVXjJx44NommnpadnRoFnFnTDN
KfHuOZQuwyK+Jvkf+xionUS05Asz+HYDPlKjcie/x07Cv0XXqGtWU/kf3OdHTAYtLlG7JqWSjXG4
GK3S3pd94K338jQry0vFmKBGL60+i6YOZpSWERVLBKMh9a3d0B9w892KAy52FL8mtZVNY285+bbJ
ubtYf/r98C97pHKJnPqjWPtJ2YfcYzKyeFu2nE56bTmN1joduOEIJD1YZwxPRdzuEJAMWKkP/tu1
vjZdsm9XvzL+rCmRLjEDm2wamJcdIQaKJlN5ormKXJR2UTHPCA1kEXKWyfBksmXJfXxJEIASFmtq
LfiNhCQnHO68W82E1HS191ffkXtgw1sBqopYg4CseENfP/xYuy6DPMLiPpp6wPtVgcKIYxlvo8xC
JcvbhRFtQghRCBsTNNeKETTvoTbRGyiEMKy859raX9U0Ee8/Yajb4vDrpWElBABuLyap7vUT4g5i
zMyQTg+Rj6SZ1Arij01Vu1LSiRWrq/avspqQ3EOLjbx84jZvdb+qhBNwGa2cfFxB0rB0Hf5NYvpN
lqMZ9hxa650qYPaS0WnBB+iF6MUIciGehMl2wF9AwNJ6C8HCg/xZ6GJQ/7GvfJk6MVhz2OkCVuaH
7qb9vrjp3PKLEv2UHs3hiWAGLXLo3sl9qXQZ7TavpAWROdtGqEmBqgBQoQ0Ns6xILUZQPlHBFi9e
XLk1pBVQpWpyOyj42+5k6oIZOnv0nftcHSFSEziegzPJcpM+Rx+7Puj2E/jDsJArz8N+SH1y1vlo
bMURS3/l58NlWeyJySJhjKGnQPbEawRcJULlzJRFbMbf9OMd/KNB7PnXjPUADviX8U9sipF0cISp
/WDuGhlIwEg600S8mYvG4faQ5kqoqYk7p2rXrpZpIVr6b4IQ8z3q2laFhevZP620vNp0/QeRkwbF
B2NdmcAsp3pOF6SwBBPkfjLV62iyr7YWxkKkmqBoCpN9vXBDB3Pcboa3A2ujFCKeAi+mlfQoaYlU
praWLUO8vBkCxQU8rH8uSW88S9GGOh42V8Hk2Xa4wplwIwB2IoDII3deeZEvddL2Q+VZl4GXE6VE
20PvYKvVga7U3HoFjSqBJmU6tUrCLkmQnVEiLuCs7Odi4mvel+2PxXb+HlutrOA+D4i0roJPMB4v
MOnJ7+atYydkOoaHvQ/ag6r49XeTT1bBudivD2pZTXkl9SrMtenMxT/ZHPs9JyYcoZQzKQNBik39
yWsmnKVchy2adbZQG1s/12I9oSN4A8in7Qw8H0uEh+bs0NBfW16ZUXuuH2UOVb0uygk8BGsAcPiE
/0NRrrpzowxyk0ZTNYOkYcbLbwMJkGq71qcCJs1f/HpnBoTEYVlFhKSa5oD5qMPK3W7axTduL+1O
LSBloujLE5wZBt7+bB6qf3lcHL/0v81m+WmV69dtvf+3h+vDjNHzSSce4/xWPLwcrkpVEy+iSelY
JJ6qMrkpJvdBMpz3z3Rf58fhp1Cgi6rrkGPm4HzJh+12U/eL/VH4RYcUKWyRZjA/FB0EkSs5KCFR
5n8VfZae2SVMN+69gi7djsBwMHzYG4qBtB/2F+liNzT6vBicZaCRVODFoDgrJGP2sGv+mnb9iiAw
lhYi5ycaKawAN5iD6GXb56IFpUM1t78o4FglW6CGma6nrf3EgaK5cwnnUNu5N1O2+5mG+XjZ8JNn
xQDgV5jWPU++ug49pJKdwoWcNJWLymk2Jh/V+FJChymIaa727f3v8o2lGrI+SX6MNy5Y3eFwIU1m
3VpzNz5oy2qQj2fTEMd8r0TPpQOHIyx3gR5TA1GUUG9yMTL0GYTnmdxb1MYtyukTz7U5fsnowKmI
iA4GpiCp82CP9zDXeTMyjZCelwoNDNb1c7ErwAu5XBKyuDRzZ/MCihznwrS9jruyuXS3SfBhSglT
9xj8fdF1vBnGuZ3DbHXnHBzEffpR94mkhJy8QcHtex9fyIBZRlsgihmwZezVUq/ZBcijt+FK2QGD
ehGmBMYZ/tGqEAj3UMAxIXBIK9OLrsJYgj3lp12DBHQ2a2yKGA3mRfvdoxnhaHcgIDJVMyKVCBlm
U17mEwmLBt0spvX71PCEJnNp7QUsj3gjQN5o7dFFNQF4Lxorpq7Zy88o2ZX3hddwP9DYSnbpxtQh
mjwSFvTLzBPoZqDSNGEUp6m7Yop2ky26Nu50mec+kgZlLJrQqcitp7PAbhOMSlyAYQu4ms5YqZjQ
hS590A5ZkK4piVvkwzTzMNaa/pnDMVk+jSvCprUF4A9DlnbOODQGNwAh41v7Ge5B0K2QiiSc/O52
HYdvSTHmZ7g0u8vWKpklbaNMXYP1Ivf4I1aSZXLfwbWX8veSfYpuUCOapxKpXr5DU0S+0tn7C85o
3F4dKoQEo/WjaNmE6AZMAOhvdXi4WGVUx8z/My31r4gTWCtV4GrTlXCSjsywdObPSi1QqoaQo2KA
B2BiDHZeMnQ0Cglx0pa+VkyWfAcxvhRTk1H5Ks7fYmSqarcx8s7IA0DVzQmKakAiN/2TEZc/Vwwj
73/AY+3p6w94qAUDbO5Yievmxd3MwERhEkYPof4I5ZRKdo8UVaPfa+na04IMts7huxbKLZJe5aUg
3q5HwWf19Y+VOu9Ca8DomSnixpO3/VGUEXZsP+CwDwRCeJvDfNM62ABT7XbLR6k5TXdrYQ1BgC/g
Q0omqXMW37102/lKkzoa0slk4rCn4rIFw9O/Z1pGnMONrxSO8MbHmjP62TfpT5WcKc1HkwI2SYqQ
MhN+HM7jMofXqK+D6Puy/aJGV3IfSYhl3ZaDOI0k7fbvVZKr3ULUcCnEW9ycgvFPxyAeH9h8GwjP
IjTE2F8pD1+fi3Vp74p1jvaPAralxZVAXYp1TQ/oWEqaYiU29deMF4lnsQM9mDBwWAtR3Eofe395
HbMMSIAQenAnc2wjrzhAVddhH8SVE1JaYMsVQITt/UE9k87UkZOcwEROBjtDahEPl163YY4p74rK
ek42l27ZcuWEDDsAIEMawi7EqQm9qSLE7qjHJ55Z4LNaIbVEaoU0a1I40CgNm8Klk/grRK2EMNfS
F+Urp7AMEP+BH+a/OTvT5rStt41/oUczQjtv8R4nceI6bZI3TJr8K7SDhNZP//yuo9i1IWPaThkq
E4yFjs4593ItR5klvIZFGIbu0o0CtJEOYil3u+gW8Bxzk7hLLUC3o/Dcqrf0NZUxm4sADzUgVjdA
l5mS3OeS7ovGvxCXvQ5QNuP+v1429sc91r2n0S7H3W2X0Q1EgFgCLYFD9vKGcb3eKXCTdA1KKwqH
T03YfZZci6aK5xPZSK09RiG3gmolIQwvbH5vgj+afPlDomBG81cLQ6arSU/8zNRcPFNh1qzhvu/Z
9hINEsLk2Q6uZj98q1oiHa2ASh+aCKw6VRQj30D2IiinPdF3jKvpr95jrxxLdPbLjxpGZWvayVSW
rn2YdAKAquSpXEtYMRcrVxeJBauGKPf6jWxu1BcbAdcLVXA6ZcIucPDyeqVr+ozbeEBKyqV2m4Lu
JGSEIOmsNtnuo8kmMgrToI+zkn0NOMmbiBhIiMBop2BBcy9vYbjS8FfgxL4gGn+U8EVMjVdGfmBN
cAa9rhrQ7kRP3pLCJzUDeFLYDJMty5o18xVgABbMdmSyNBtU/TVLC7Giu20hc0IGch3rd2X1HSYY
XFVvlTqUXDpQ45KXU0YmApvgqvV+eZ5jC2xgMBZgsBW12eupG7+peGjkaHiX6ImGiOMR0CNgrpzT
7tmWWCFP2+Ucr2dUjQLsIUBguMCMzLrybN91raQeiDHKe60bXpM/KFcykHKAFsrhIry9UG79FIMi
N6hJAbJgTakGrOKRqGSnwVjHqRJnA74BtzJ6v75zmH9P0Kv71m/j94YLb5qkHfVUQE+yjxNF0o7Y
7E21kBxOBW0ah9RgmrPF2r9dusG1kS+Uza8yuxjeJGVco4qgqB5L3PtFOsL6pNWCLZbQ4VZs//X6
3cxawe368nam/YvYhLd0aXlByzq4nWt3M9q7IYVF0tBgXxM/StWwIXtG/YYIOnBHepzNTQ0nq8mx
KQdkhgLIBGvLVdcdnD4I8fgy24IYaAnPKrf6Pu3oU2ghMbhSecU0yJWc946LvsGCrGGL7mrDHwIk
TiM/UjtPXahZxaze2tdRjTK5ne7bW+Np7wWG6UxlGuGnRh63pFV4BSPRF62FT8cKEY6W6Xui8+ld
RgEhqjoljU3CVhUwgKuQ5EyO5XFG5BlHBJz0StlGtu1nr4FZn1Ga6Ov1l01YROdba/MBOu+e86L8
awRXIUdQ5V5jW2z7LMbZuPQI5SKag/Q0vZ51u857Kh5VFp/JfysLpm8hEil1i1q/CV3dhkQDMNin
LCDqy0pmomoPnmLzuNLCT4dZDJaohWbcwztXrE09MWcprCPWkyxEL8jOM9SdK2mkVghBuDS5yERQ
ge5tDMMtH9R4zFeccvjGdcof6QsKRCPZQwkWQ6XOOEf4IFvTJVYxHh2HTzOJmY0Y9gYkb7crfrPK
vln9X40CUTTQ6nnreUohEgAqkiilT3sCaXWs4+ByMwbArOjNu4RmBzejC9ljsDZLDOgoRSLei5NP
9T2zN/dZY/8mc7Uso4cOvlGGHWylVs6+TgvQUGdoEQu7Llc/AfxJYO4l5aGavOlQUWd5tFcy9R+q
5kAKTVFLMbnw2zaZhaFqwGrOMWhwF+uPGcghI9lDM1ujAw30k4pcFcJUMhw0qBZjdxCP117ZsCLT
U9kTgNAWtnMV4LuPOz/8GCysP8Rv1W429ZoR7m3jEjDTLtaiKvlvYQpP84mPLIJBOhN0AbPFZIcG
8eF1Tce+2+eWKytMQEsQNgyP0WDPKc0YReuAoRXALkrQR5ND27b7WNP3TyPydxoLr687oFWP1x3f
xQiL84EOykm9XHe62nYGPP9mcLiUUOjNMLrIPvPMI17ogOf50eTXkfvAMw+70LNHYtz9NrCMfuWN
VY7QD+IDfz/zI6/z/PxA76lRA8/BZ+vz52f+BAdPf4g38fnPn6Nv8wvUq/RpCDtlDtDggQ7XObcj
J6Rn86CVIHYC/+Nnnhu4vASlsR5eqx91kJxzbHD+BSEu4KZrPiyCIJmml/kln0pPnV+bP57jjXVe
3s2v8evzB/Ijxzx7azKw/kGf276TZ7LK6a0BpKgy4aEraYHPeGdHVzAGOIjrvx9NTbZ6VTUQ6d7N
B6n94C3/5JhHmZ8vprPwL/GUbGu94jd5H6/yHBKdczzox5piFj+TTPED8CwOnh4sLKs0fN+VGSYc
3+eXn95VD2e8Pv+G1b3jQA9z4LY/T0hhzfxr/eZcTQp+mD+AZ475jafPMx+gP8IBzzVWErGODw64
AXjl1D39i1tatlGUhzCNWYQH3a6po1IbsQsAPGAFkCwwCWWfAURQrYwOK2EKrHE6+T2pCnlLn9LW
hk6DBEt41g3bS7V3asQTSi4lSxGY+R+vn+MvwikHjx4kcsAKkZ4cpmEpJZ2uDazkrYi+UkcyeCeH
3SFD6BZmqU0rXTgJE7n8TOfVeXpMYeWB8Q+4AMfLATmZOHUOYlLCMb1cDtw2RNt8bMr3+zh6V4/B
hag1uNhzDVnW6ZCpGySqqELmakAVn+aV6CJV4+OTS58OoJxS6tOAoCNvF0MDED0OGnFAQ/NwXIn3
94tlQ6TB8AiwLGUDD/reagb7ctEoy6hpIgmG3oYf1f1sh89+cpQL1FJTj5W++esjeqRKx2VzZYGo
aii0pMM8M61cmKupm7wFbWFYFEqsBamX84x6ZrZD4uXtx1WcACsG3iXIsmkyJMRvfQSti1B+v8lu
ymb6Xf0dLUyxlKa4RyXw0XeUNoC2ScFLeUYf7c8Uq0rjg+obrjsj9eg9n6ZgWygzaQ1PxL9d1563
03B3msBzHLjCVaf3tQDsBiILHMrLO6azG7enAVSgkalaK1kn9SrlYga7AF5fxHSDaNK2ZkYHOXYJ
ZMwNUGTlG8VI9CWSNKT3tXkjil1Znip9HFfWOFPA7jTp6Er4jpFDeJbCoKG3TnddTZWXEVJ/2c7E
BUTTnJLMxvGuQt8FlgXC03CXaaxFYLBmrp37pqzdL3kY3xgDJHUkiWkESVJSoDqKlXJrnS6wC73z
Ii8wJw2gbAFJGRbM4U2ft0O3jAPLUEOjmoK/jD/lfYvfvOqZ0gCYG4WULTExFu9fbWolMmr4zFYU
p+BfhgJ/eF4AIij4QWygf3awUHTxzs+cAO9KhYgm9M/Bs4CGUEwXlQg3cF5x+91I/nIXzgp5ZMsp
+bZi3cxbIiwPpR66lyAwlGIuMjjDkQ0oBB89MgzmDtqr9qb/LJKzgVjg/tb4w0OcDzcKFmXmteGi
TK57Yzo5aoNK3VzMGy1LpqYBzSvbghKQzTc1RjkVi6vXQwIGs/FJBGDZG4QZ2Y9WCqWrY1e+8fr9
O6EfJ9W1TmsiHPdHhXilxcVyhjwn8ggvp04NT2RIwoGQwYeo0LNMQPtFCkhuD5eoC5pqL3g5lSgq
ZnPvK4rgWy/S+8gvb0UnmuBadEjoCEv6b1e0wMfRk/MCI6Au5GFrG/LxYKOfhYwwXS0cIi7Vq2mB
LBnYMdVcu6fSNDOesCIg839jZg6mIrYST7mrjNvdFV70N3FBRUO1TpHomw01+oJ7gJa/lPjtzIPF
h3+IT+oV993H0JiADqRTnUemnsYMwNTQxFdfJduTTnWMvuPVZ5T3P6R58B4O8c3r3/9IPJUMSFhs
Vgu+P/TJg9C4rt0tMl1oHBkFQ/Yb9d3iBmsVuX0Sf3zTbeohS9VTxWHZuzB2xvws1YAe6Tr570AY
+V31TqEZzN3HnCHYM80hYg6I2A9SI5FOsu+Gu9Vi80MFuFAOXurYvP6lju+5IABMI6S1eIhgtV7e
c7yyybrNtoexSmmEKq8URrKO+i81WgUekmUU70vyONk+/BF14KgBkAkmR/fpo7zHleLLAFDOMCfO
72i90/mxaTk4GBKALA/QjLj90eGtCaPF65WcpakzQTDrMZ8QwgqTYwAPrHmIopv8LwUEgW1PSiag
RqcmxGke9PE2x3kp7MCGjHCP1tPL69Y1oLwc5UfBBlWMETcEmhtLeoGqfDRAjRSDmIo45nkNmo+S
VlJvyTi9Is0ecs2ETVEaaqp+bNr1In5/4vodBXA6T9WRCZQCFwD1wXnWfYqiyZI8rtl/gpj1saib
G2ff3Mg4M1tXD7EfnQnSIPc7zT/5QcR9dF3Ezh85WsSmVodReYhcwolzOxxbxwngJYrrS5wgTPfL
c0vRGhmDIA9u7VgaBYADg+V10+MCoGu3FdyClqypz4FyUZ1VzRxV5UQEdCltu0n5/XSP4Ig46eAu
6zvQLyi8A5U8BJF2cjpjo3NuAe5TY5ooo4ViEdEcZnEqUTfMJiD5UvWnjLU4y5byFhEcIOsw1Iu3
1NijDcZ5Vg1OQSTLfonTT7RLl+/5OohU7nDqQwA/myjagFSjcNdn6U2/oHNnbJKiCNuAaSFy0J6A
mykKW4OwqElV20vXVJhc1kAPlm00QNIRt0PxlL0u8WiLwB0bjSMmLszJghPTO+cWxoI11V4A3lVh
jFNi7aypfrlbuFQdncKVOOhSQDGw1G4EiE5NoPhftePk5F9dbTO66TE6g1UFTBG5Y+HP8TlqwM5B
AEuohHkFJTLSLsigYYsRJoz/FVXu6MJyjKohNc3a59tx9ejal8F0WyPzhNDL8Me/vsmA2Wp9495H
ne4I67jX9XS2LcYcMAPRivIAHcnRSi0s6c6am0x9gUe6hApAAgIrtZp5PtC/g1PWlEfCbNxkoasz
YoYSLkdCmD4PPzf22mEG7O8M3A4piizkZuu96nu/AMrYspUq6fPQjYkwxu47/MxoKDRwykHMum+0
ANdLCGJglJGA/SQZgdI5tUH8+jSp8S88WFUkpweTtLNHUtNt1CB5FZ5v6s+PIHLV+hWCSYrECIaj
Q0FjhhgUCbVgj3tIZaTu0i17yFCxnljnldPc7Oz9qXXkcI0TBFdKUiSpaPLhpvnySoKlTkZr6Ns7
bcxKUHH9owrOLGUPEFFTAoQ9qOCVPL4kYSR0vshAWoRrGn3lQMRUMbXCvv38b29AF/IP5mwYlruq
9x3sFC606trZWvs77WBwhcDiz1FxBiSigfmtTlzlwrahfy12B5SmzxRxLwU4mMNNMZPI+V4/sSP/
Si5byFlR0wWPBUL7oKpL5pMs6q2/N00mlWg96g0Gb1gS1xBnRiEzVLBXARMJv9+0eXAFQ1A9QDJr
g2tmVzOmZpo06eCu9r33hxgaMj9QL9Cg6QnjjbbTZNFKtiysPsNT9KCjCgrfhjIq8QqBGR2QQ3qQ
RXF8m3XBSIWHMh+UamEk5AqujGM2YAbJzOkqYxZRIaMRLVxHh9qCKhTSahe77vWrfCSqZ84LZIqv
Egrd3IOEza1zu8QPlQlMqhHLcq8PINxSPukDtTvgyPcQQeXsgDb7XQV1HZyZwJzgEGwuJKL61vrU
5TrSunLof7tsjZzXkv8Otzg3Q7ZgtMrxVgAmtcAF+JVkogpjIjkLk0DB6X/g2T6UXXi2sZdX+9G7
DuwYIFd32bb9zdraf5XWjDAU4s1r0E9ru/xiaGmCgZfFDgudBRahl/O729ZOu9wv7Vu6KHfyN5Ew
90zyht5bQQnu2faMWYY9UbzHKEMyAgb5Sx+1i5C/LiPrxvJPpb2/PDWf/cUGRbGMosPRpb4z7VLb
GY0CqZ2hMgnI5bE2JgFJ1XCUCGlzVm0sQhtsJeEs6WVJvkDx6elCvqsyy/N8XOOLuADOVAyvTeXu
5TVL3b4v1048ogwL1mQEWiYwmLdpr7Z+Dg6MIkU5fgISem1AUnF8449UOzqnQB1Rvotbbs4ebMPZ
rNYdYaTau+vfRQUSNVAJdFQwrz2kzcQfERkWFT65XbsJkYKmkzuRsQ1Lb7PapNCPWNuEQkLr0UTm
IapoQkT/6wlHk1YyfQA8iMvDg32VGszC8rfBcCtyokHagDUSPVKEbw+dRmWcWgiULRjiK8oSQhVL
LCLEu0UGAq+f0xFbRKOBCxeCOxB+QnK3l6MRArdymtZb3GqH0lIr2SlVRjTbVH42mbNdUBmDfNFv
SHUaiIvU+MBsfxK2QkuCIt/MQ0cUgIBWUdX6ZikqNLNYwU6nOUc1Vp145HLKhMK+S1nv5Ym7fbto
+zCf5ro0uHS662cZDouCB8ERuxPSJA6QxgJabyJ0Vlbd3jHuGGJEaPkSQzQFCvD6Rf3V3GNBBb9k
e5xfcMTWC6JsxGd3eBvDk1XNPKpJv/PwrdhTppAKLl4lO+bfhSxhhad8VNxV0adja0uDUyv+UV2R
a0ZmDqsLPX6PHOcgHJkme9kvyqSDTRYAQ6SWT3lO52VM6xQuAYeRjIpwUmVtf8+b6UsstwgXeNpA
6YMClPopxi1bnWERVTXBJDeXrbrAOnV/ahgPVosXp3y4WmwiJ56g50OMowrgdp+NfbCB5qswjaKy
ShnoXcDZIs0O4BM0IIXgFzfIfMXULFTOUNBisMVEo2DWv5/mBR3vpmwDCuLd0IZKgRj2y/ux24VO
0u3qBtefxV+a3KZENtKjTMIbo7/MOfaulLrby96nzEJ6bdiXbFH/0MROC8qLiwcjmYCDFgSYE8gN
B+ONyMfODZDHRTaGNBvKUTYwucFDaIwFg4kL1n/CYnOdbDAlCAqYpZ/w3qj1/9uJwQn5fhgtnYjw
jnLsy4tU2nVXxk1gw70EkUcoJPqj0JPKqeMMpAFrc7OOaIXOWFfhkR4bSQbKKtyDIJivn9hxxKkT
w6ATgxKCj+iQx+Buh9hzp5DdElaRijlkOhfVCF5ZLTkxuZoFFSiWN9D2P7wcY98guSoGUfgTsmg7
Dn/UflSs9iUBwAAIBO0OCcLD1sLOQNc0lWhaPX4rE/LWtABKTZjzxYv5G2oh1GBGX/9SxwkSX0pW
YnBHoPvgwvHyaqdplS2oT85XW9LnsR9/lQCDFOhMhmR6+RSqoVh4oBUkxdF30X3lVZ8fUaiiMEoL
rsqymzbYXr5+jkelS6S/FwF1S5YmmovgbF6eo4oXpeXGDr4B/huos9fbbIPA9/jJSXfueeFlFL7X
wCjyzx6leLmOiYAWIXjdlGjZjGjILwHpSNdPQAQB/cQzd6zdO7+vbnXPyGRTeL8azKSSlZKMJgRv
LW0YQ7JXhfb1r3VUvNTXgkkSuFQGwUkaR7FnKbRb7POcOJZLL6UEaA6I/HG3y7bFZiuA2kq2jCc1
6rdyRxQHBolatSZNLCJbWo9YEflql7hAdLfXT/DI0owTBDgDRxTUDANwKGfB/VIOI6oKD/Y4gDjd
CCaHyE5F1QsJWVsVFNlURdydMLUhhoJKshEFQsvcMB9jh3+W0WqEFTCkRBADyXcbMXwSofsoxebF
driparEhjL5nVEFxKbBbiH280Lytm181/qa6rIQ7Uo1ZkM/GNU4liEGU1GZmHNUSSoFRbwDWBHiC
GUylSu7UwGyWZeCtcsn/LspmBAS7e9NkfnBW2hSWuj0KxtPk2SvX75O3OFqX7FDx8tIVFrIegKGH
FsX/f9AA1q50sPDSbKKMAt4TzqJzsGuF2304VFNEDpNQl1NvSOuJohPxtWbiT0IEqtKwWmHxhjgl
BVIlNj7t/BS5C22prw/6ccwEISGirOkH9H/ZFA5iJu7zpi0bf7rFlOY3EKEXUcWigI+5h/hjn02/
NXGCFDf7fend09P5JAIj70HzDHYBkGi16MqGbi2QphPndlRyRbQT9gpmR1A8gUEfbA11XbqIJu3h
ObFXKTahzYYOGwsvJVeJxMSUq5WvqGWuNE95vfZ2A/ZgIZP4y+md4Rf7OrRJuG3sCRDE7MVhljzt
Kbhmbj8HIOzrSbJ9v9vlH6NivK1QI9eWRS35rWIPjWPWgofSPkp2LzLoae76cXxJxev5OR0smm7O
NbECu8cOhSrhTzqgyl6RDdDItFrRSRC84LGqQINRNY+q7M8Vm0+0PE/H5CZ1e3nbc1pkxCzo3Ggo
/L1czN2ojfaNN/QgMKl0KCanbG42TzYdBKuuKmdEFos9XyK3FcpW2iHfGVShFIGlOIKnIho+w5UX
065Yq6oN84cF9I5K270UO6JdgegXCqkDknu0rfqg/G478qCheqU/aCcsUQ56XY8KkSINmFJ2j/IT
ZkM3uNDcaM8zkBWfIrV8y7Gn/W6P0X2DBsSFxILF4MVCcX8eWeEPgYMVLTVBd8Fq+QaRp98ji4Vq
B2/JdAP7sXDeR+D3rr09r8liobbW36ouqc+s9Slnil/dA4FySER4udjYm7y81tbC3xSeW0y3wpgg
KYQkFhV7lZaklYrH5J2IdroJRB9Xaclrl+n5o6qhTKCEHTyd5h4pJTmgMakoRugrgAMAA/PyzKYs
2Re+381n1svJVMQA458sLgAqaBu3+NAtkGHkDIViiLeUlVkcBcQwAtIwTsQQmuFOQAtBaKvu/djy
rnwgt0UCAr4wnb7G2n+W6UoN3Admwu8nlqajigVfiB6ki+41JTyu48svZC03XdNu8wHFZeImS91S
4Bj15qskPlXEa2SfVoFk6UdwRjHznxilQuxzRU+QZElSLAhH9uiOATDoUOB9/QyPFIi45JR41PYD
j407+8GCUJfVZE2o65lWgmpm6kX6VnRv+SSYCfQMsg0jhaksSZbVRh0e4IjqzSIeGdYtXfooai8T
Zw1cDh8bZpdKFdbuJMJFoefBSsGKSpQRECVRwD+4eykrDUU/OoPhuggsksX0ruLF+pJ7Kj/TjA0X
hG12JWMTSDysI6l9HgWIgEoyC0sS3oO4HgCKkN1/n7+vLfd9Uwzf5JyhXFpcD+XSusulZSWKx4nL
fpxfBTbSoATYvgxsDiGpoZ/7dIFbG+kjeEW0qOt1ewWI9b0HVUgt6lm3G7ixh7sVabLBoiXU3hB+
il08StEVlY6o6lSC6Qg5UG8o9kD3QOuREIYyHEWhE+et2+Hl1dd5o8PDtXeZYIeJwZBvCn/Xsddi
vw54A3i+h/JOnKBDTVOkxze0iokIWiIm3SgysJH7EXzM68GmgUK1sKRPF8AzB7wjsoiMX9Tv8Yft
nb92mtV/YHY4XuCESNlSPaSCgQ3Cy3noJizTPRznB072QqbxhnAICoVzfPOY0gpsoxTbrODYigqy
IItDo1sNJeL05fzFUoyTBTqfFDOJXfjWL88r3S2HZm3F/VtxYrRvPYYusj9R2Ux7DfAPWaRfGO0v
zksYHxcXcXWxxaBLAYG/PsxGFuNgmF04ZUgSL5ac3GGMP2V2uRinabwTG4eWypukLyjjAwcYlcv2
H4FBXggeoPWXROWN4Tgit6Tp1wBBNSIjlA3iZf82i9ZAKZHM7ST7RjmQuqRwyw3TS/K5YtaoNaMk
oRHRYFrs7qEIn0kXIoJJSW2euj0FuAhwqIK2LqAZbZDj+KdIW0P/IKK6xOunLns31V/DDKheF/5Q
5VytYQUvZrKgTSp8h8BECrRCCFOub335P7dtwbrshvGughe9Wywu6oD7Nv/4+rX9RcFA+tgEhWgH
EeQ7B3VTqNnhyD90b8NwuNB1EyxWihodS5XgrsZd1qdcumNH3qWE1osL9afkcaAwVrxQhf7CfqlM
kIFL2rfdzWbY/a2x4mzO4wAZG76h4L1qpAb9dPb6dzHnenCfUByinOqrD+Qeht5p0+TwvpfJB4O0
keWjojLDPhSJJtrAi1flqLfQBgMEEe9Y3TYYdkBeNfC0lK+A/kxU4cZAdI6k6Zfum18CBUSTx2h6
RDuaC/JUEWehG6H1srL9g9a19o2jr4JAmrOUgDkFhYOpmNbOVIz50jRcNSxRYn+TVPCs9YYq4YYW
QgOwVvIk4ueKKAf+nfI2ii8jPQB456p5GNVFDaQK4yV6vdKheP3CH7dCiCfMpo1WAqLLh8xA18FK
crvpMSME/z1L8G3aFczjGF48u0WKwRVoTYQumVP6EmjUSUJB6VBF/0h9TtMR27NR49xlWNWEsoZV
jReOJlQJwksW6TruQC5ae/JtrdZeBywUqqvKa4TMROJoCGBFeudEGENCGax7VkuYAye+tHBbh0ME
uCBEAw7NdOrQL4eobLdDEu+2/VvJUGRgMeES4WOBCioAeAG4W7v9Y+zrc1EXY6+kruP+bmxhxOJF
ny2OMWWlDkQ0jrksmLT8ezrRQEHbTstE5ZC/2rvbyhq/miUDiKc0LE/3qX+18NOfFkCXWibx7sGG
FFZJth1Lb/OBbfTBsGDB7M/64oIIUQiZ4IeRT8cjkrXU+JWDCVqnBqDakmEO6tn9D7k0mCp34WKX
5sE5PdwoU8BNdd7iufLIK7BLgmva5GxMF4L/zTcPG1PLjQHAudmVH+SZ9njzT8zu09Jkv6g/wHYA
qxniHQK26rD+YC13vT00WWH4iU4pyUk08pFikkXHugjeFixyCjSkB2TMX2RK5atDHYEoYZMUt4jb
8jR82ZRkDm5LIMIhsmnCpR2Npdul/mLTlbsPWc+GB4ZSEpimz8CkMzwH9Rns9qxBsE5apkpeopj8
sxP3CUEAingS8xQ9nnz1we7ZsjwP4QmCD6IZU7YOFwgNn9zpjxs7ABGXqK1Q6EV/FCmjgzm1dvJq
H9rTndBRyn8btK2qPuFmjP9QVi0rQnb5C5sLiLQ08R7VVKH25QOupa8o2vOgtq5tl+VjT6cH7o5I
/sZfkcqPuAivLwS/SFrARIBZJVfEmfMoenYjq3c3KPDd9Quu5hrRUUDFKg7YDlrBZPsqtYsbJ5K+
TWRschaMuuS3JsU3E0ywXBv9SkrU6uYJ6FnDC/0HIOjjCpWyberp3HHkW0ZU9XlNtwwXabsvpzup
vAlsJJ/HqGBzlEqUFH4kwpQtJVIcFR9ELW5GD/yzd6+oRgGoht8l0D+xgx9RzPGXYsKj2ciwQRo4
BEBbLqD1IXEX11Xtu1dwOpEe6iz3zBBu431ZnHkI+6NVs96+83aee5X5oPjEu4UhQ+qayKg6cdsr
fBjoWsSEAFFODGc7hY/VZZzingoR18jSkDFiIbymdMtMobg5oiuKPEJ2SZNNbXtQgBskyCNHPrwb
j8JZHUz3SBnhPrqQjXbIbyEJvT3re7rxgE+wBcbpJoabufLSornMgyRd5eS5KyPOrejHTmCtRgG8
WjquXPUFNRrkECTmTTyxt/9KfT46qsDsNXsrPg8rmO61zVDA7IwQmca6u17i0GaEI9yJyrBLA3YF
ugzWiruIV26Ex3O9pMQ87U8r2B1vei8H6GCncLN8LNAerT9EVvAe5sh9vN98lUNiLdhkUUy/V8UG
HSz4z1C4xNSQkFa2prQD9ClDjS3aIYUKwUAAiUf/A5HHhTSWF1BckOHLbTRKyOBoLETSzYmIi02Y
BgFqUew/lRMmIDXNevzQqA2YyoowyVYF/Ec7geoBcU01OmRdgI/qCZQZTZTHSPRMC1WOcdb09fXF
4GhrYDeQfSF5FEkUfpIHF6izCyR0/FI2WLQOHtun5HbqU6mapRy0YoKLXiBrF8XN2hqyPR0d1HQ0
vdQrQeLohLOUf5jm079RtRU5H9YrHgdBZV2AchoGe6B9CyfcJueR0AW3oQqM2saNgLFUGlhxK4Rw
VL4W4l4xm8ZI24f02KUu15cjOkzQ1DxaK2aZZl/OgCoJki3wmgpiMmg0ghAYoFURzAXWdgpMmJfU
dIYofss4SDAxFZpdivfS+DLOygQaXgAog/co4FCDrN+ScwGOeZR+tDFNE9JF2Cht9P8BF0UZCtEL
sMrIeIKMOozxar+FVtw441sVJ3WV1EU1QAMyXkFbpYYtAWkt6QJAyI9LRRvxGaX7p77d6dKkwY49
3+R1XsBFAN94HltmeLhPxpTyN63VP6jbKP9GG4OsKqWKh3wyFBEyd7q9u1ZCkRcSPIRQdKvGgzDp
cUi9WlKkpkbCnqgITyG33mAcZEBQKGiVmash6KsWIWVsFUuMxrflItKEjDrNNKMXKVWfDqhHtz5L
R3FUW1otAD6J59Gr/Cwhp9wp3mIr8U7Spsa2bg+6+h+EEMc3uQqcC4y3iMxInvTvz3a3sktdpIv2
/YMuiSjygr0b3IpPBZce6y2+CMiUslzFuVxvSOAyICoeSsukimcqyWk+ioWh3nHOeu8v0k8qwz3i
3TRP/oOek0YVghLOwEQTiGQf1GendbGxoIfndybcRWCl8qT9QAikIezr73HOnENSwnQHWFvY8z4D
12VBYe4pmyX7JXkHq9ONSEBU32P5qfB6xGInTpPmonoEct1VbJfVxMyDv8WMnZwE61fxggQ+o7P1
QwpQyi6F4oo3SGojdKmVM83sD2s0Ys66KHsIUb1xZVQkSpRUCV5fT49QlMBmKVSLnRKCOaMrczCc
a5emsb3JgUOR3mHUqCxL8D+tR8ZsTsKRCWEuYaxu4jGc7nd9REGWfFjVFlSnhDFXbUr3XTB6CPIW
N/+AbaG1/fms5FyXcEAIXX0ncACjHpzrkK+3RRhyz0ewURS9ooKmiFVtSZV/5fimwrXZoID0qFUq
SI+camjr3sn08sT1U83u8JxCkLEgdmFcoAz68pxq18+3rGvVh7Yr3oxDhUk3104SqNTKVOdRsdTU
94Tihomka1j19aro1g8aeZWhdZ5zQQuSK3m4smpJWv6HVFTXEEsOoMZAPkgADsY7hcQSDDtLWljs
Q6xowvFlNmkfjR6h4CMYoIbNxg4hcVC1TufVVmwpalbA9OqCzOD1C3mEhNCJcVISF8P5JDxEP7tF
0LTJvso/xB6pCTxWpfrisVa2yn8xCAKwGNrw5DeukKP38+9KlOvF+Kazs/fC6WuXtQLsHPxTHq0m
SX850ix4NOlR5kHsAg2RlyMdekmW0fndGTW4ioqdeJ7auVVVlvxiHNNYpS5hFgsifUn16DUZVsS1
IoL4DnIcziw0f3PiVJVrpM0MV/bGJrtXqU90aruHSIp22DoYz3Ze/0UotdafLuvgs7v1jRRz7yPZ
yl0to7opSt50lfsbC82NoOA1gF12jwnHIiHJyNbpgCoc1CqtqS2rRl0oIfQ6QibjCQv73vVOtcSM
iPjBRUNN0w5lDgi+7HAjTTft0HhT3n9SKd7g2qXELAKL7HT6CALLQOV2iVwzmPJqhDrCCRr21IKT
rwnhgeJVNA5UD+234VuoRtdqY+r/JmIIuW9j5y8RYoxi83r8Fsm1xxRPRTuBFNvn01+yrVeuLZVy
1bK6Ahwoma246MrLef9sFswmrD8qdSyFHdIbjiOoK/hoaSLgiXE2O4hQmQSPrVuhWs+TVvUjyd3F
JYsNVxde6wPJT7RSDINE00of2qfsiMhra+1XwceE0sQ0Oimjp6mZjzaWdiOjRUNxUZfvH5RBj8rT
oYMP6hIuNpBEaSQchqzLnTvki03zoccqB1ET84yGBcc8jACKXjaKJyiVzMeHGiaP8il63X2ntwkP
zDAZtZEnqZEn8ZEnuREO4qw9m8VMeObn7ZCukD8AttU/SFykxYKVbZP+XfMl+lYNEj/hg+aDJy0U
fRC/bkRRZrUSfUJMSooHcPDAu6PxofjY+mhP/lRA4XPm89DztkBeTm+bH/PnEsjrE3vpn/Du+TEf
86y/Z3RS5jfwyk+NFAWpVHlIoJNzhFHmBz9WAw2yiKTpp0QKkiOVQ5HiUTWl2dDzOUMahXfw/KSa
woHuDORQgDM+f0bMBGWPzQX/rytrJW0TjowuiWFSPemlfOUXibJ4XJeBNE7mH3ieJUzmg7p/mH95
ljCx9VvyUJ4VUOZf4aWnX+EV3jm/zov2V/OkthkH/Iu7pGnE6mPuI+4g3ikhl+FBn8vzV/vrk8qK
XjKnxa/qb/B19D8EVh6/0c/PbGHoqpag7/n6BuQe7eTk8JQcfZclnsPwoDcOHD1LG1RMPkjARNx1
L4flNMZ/SJlQO7jk14Q/7ZezQrX8Q8Rvs228MRNAbFIqBGzmseyqKBkv4zuBj9RZVEW9XlDg+9lZ
NLrudHk6NNLY6lEX8fDihgIp1PHrX+xIxpQsBn0RdCJRF6QZetS2yZNtHe/2bOu091JVTNHfliGz
vYZ2Lra0Yj+vIvaFaaF/EC1cBTb1+vIwvQ39Eo4UvsLkz9EIuI/VSaUrA0kHOiRosPHloszpBSKy
oH5vOBZ9/ynMz/11i8IxSy9tbLGHoZ3eFWF3I3WPjiayVbVninkW6XC3SRuUtsAzgjM1RCskvV+/
IMvDIgsXBMx9SA5AGhNRqXu5k9cb4tyEXIkGFYVEljdSbd2lzsP8/KTX9Hyh4w5m7Zifed0IN5mc
ncr4N9aGv5+elpXnB1ouHpcn1ornDzQZ+DHaQ+u4mtcMZeP6gTXErA6IK80rR2M0leZn1gWpJBnF
JO01TJiRNOt2nlQsFMwdTSrz/GIqmYk+z915Wp2cTCjDHsbFusawBwRsJDxeHF5j0FZ4BwJN/LkE
8Oe4uLq+EtXiMe8p0TcOuXRfuea8Mj841ktc5flV/cC1t78i6occuhkF+yvriXZFfv/pszme5bY4
4FfnDzCfxgc/Sm09jaLOYN6oyjtksPQX5lUesCsz3ehsMTDPR45jRohxnZ81il8en6r4OzvALIg1
PzN48ygyfqz2Tw9eZIHnx+nr/JoJQ7Bx3L/j5+bL/HvzoPM87xjWm/3ipvnCD9NXtsLHbYKDp82C
A3Sw+IhulN4Vz4w/t8O8aTzdC9wR86qtV57JYmlF5t+e9gFksv7p7XHUStYUBMZJDZZ1CXHlg9sj
rRt/n3Yd3biPMaxxE3YwdDwYlXk8NTzmNuFgnprzqDKez4eXQZ4fqJ1xoNHVXYLwmYafPF2zsMAp
4GLxqzmqkVYU8jMq4EDjyZ5fYXfDD8g2vJy2WYczs4aZ95nQBO0zS7u8ZmuiQeaY5yr88+mYA8aN
Z0bo+fM8eIzQPHLzdGa05pGbzA5snh4Hap7bbKOMG6Nn3vH3WD7O9+eTnX/lx5+bM0fNvliN2bvs
z9fXVIBkR45QZkzhD0QaVcqaBw3bukIIED798OA5GwpgWFG8qSfY3T4EfVAx6ztrDQJ/H2cfAifC
BD3dgXsLyCTl3iWEMfC9/CpzABAMaEhKN6zaoeHZJIhyehVtCq/HpSjaopdvrRFfqadl8j5OkMvy
Op6y2PqRtR6K+gW9CtM+yKjenAX5/kcx7v+HTlh0YxdiBKPoTGiOrXUvWYK1sEpjEqJ60i5J2cKU
cDBfgP90MFfFrxCNfaOQ2cv/bSE8NrIN2Kgi2in/rUqyLv2SU4iXQ/2WujnoRVQ/0dpF938UKqLZ
7W9Q6IzxxlK7BIMNTxpRccAVqVK8r7IQdYZM2DVvQ7siFBaeEvenbA0iBh7JXZyi/GVvLO86tKW7
aRWwSRY5Wp4FrTmSmE+AyHZXFRUU0hqhUb0uQ2PEJwLbAGPAa+LMy+r8i5eV+K1yBnbItVdvgeUb
ROiw/ZBJwLfvPSD3buxfy90Kp6v1x6YAdNfYmBOuQfMjymoSJG8bANrXX7EHWU4UEm5Aid3U/iKS
WKxb8L9Nk2lxOcT2l3iLSEMFIZg3rVHcAbPd53hhUGWKKUL3G7T4lj/SiQGaXOpmW0gQ0OJX1R7p
hXDvbvFILNu/LDtHYqLkNYNk1dkIiNYn3DMYN7KgbWDdWMm0PjeqxMhHpeepzGgF+bQtVAlcnXm/
5bt4Gx/n3C2qJ8jV/tFMVnBuJ8l01S248ayNKKNesr+YsIZdhRmWCTAXm/XKHfHkXVkLWkZhCz+g
2mLoW21HbH+zMvse1W0BJn1Tn6ebvLpsanv60e+i6CYe0NqZ6GZVJbdMtO7RcqDEkllfelftMaoG
jVpLcYCYwzLCXCILseWjM8OtAqOpQTxrtW/aT2Gzjy4ij4mRNTLVpcEP+LFkB+LiGM9Ug71i//XG
jP7BBq8DmepULXdRWnSfJzJzSp+sfgEjBrwAyTOS8ZAvExXUJmt0tYskuWiiki/QIpk7BdvhbQWN
A2nY7QeRpo1RSFggQVuP3L2y/kpdxHHLlM6fqa26pSqXGPXcR/uuuJgKa8ltbVvd+2liHqR85llV
180lnRsXF+vFmmYt86iHBcLtz+QkFAVb2HR4t0IZjSkYCEOxDnAbb8OFdd4NTkRtnNXAQ4E03qZq
AY/xexqPXgJkMRo2N/kQx/dTsLGRsuuKZrxwomKxuXLydbUUVDTxH3BrgRdip6GX/pC/R0w+2W4D
HJuWmxIF4y4IqYjm4XQZtstpfZGnWbSjOQ4tCexJs3PolK6TW65Y/j8mfIBnygBFxcvHHLHsjRWG
Z8DEG/uiza19cOEs+Hh8qNx8Qe+y3f0Wj0H8KfWb5VvoTMhqVuMSO4QpvEfPfPm2i6P23MUW40y9
uDBh6KYx+mEP6r/Sc0JASt3ZDiD9IBjQ3icTX+/z+yptMEiN2uHPblc2H7B8QmwKEWSqLrsdLbJd
mFyu201RrZJl18Rn7rrhjOoFTdG+z+37Gt+xHyU9rctmBJgVjrstNzxtT2bidNVE/OnIZ/He9F+b
eJNeZh0eHhW2KChQbtPPad+ALUns7KykHbdqFjSTW999iItmTZmMVqId6WSkxuUNOCpHw/7cbflz
WYQ2MTTo5rrqh4ZUjEkYrW33BpkJmNktvc8G2a7YH5hyeFa8oV7OjY3btCEcRT62QhnQb0qYZRMj
xBx6kC8Sagc7RAJGRyrP6nuv8ymDoVxXf+ZV9QB2gik3bhZnlZ8/RCVLUrDYWXeFH7Bxrn/0bB44
iKXpTbxW/3zX1ejLFxhe7/iHcoC8t6SZihhReZaHXbza5sU3e5ek77sGL5Zp3X6ml41QOs3NMyme
AHuWjCIXja46q1HMqhYHzRaPhSK5qKMqvd0v8+pjV9l/VVxRpFLR6cnGprsGHkONSy5wWSExnQac
HUXSLEPNp19s9gDWCIP6SKQ3u4W6hSsx2rQ7hgFVUOxj8Om2O+xo4ow9q/Jc97yHHojLCG+h2P//
JJ1Zk5y6EoR/ERFi6QZep2fxzBzvu1+IsX0tQIAAAWr49fcrzYvj+NieboRUysrKymIQfEEsKa5s
NqLQeCG7dM/MREFoNagXr/OO7JUbcFMHQT5iU6QTOuBq0vi8Lde77Rq/i4vtfTK1z3rzb5kGmN3I
m2unpL6MzRXPH8LWV6tHh2dajnsiX6mIaeNQGbef2vuFsTJ8PA5xXJCJjMGppEtAzfXHAoWEXhiC
kU08FqZ5qudvclBpOMfOGcUAoumRkW47ZbACETMO+MyM9NyCtiMo4ckF/b13dzamzcw24j/dEWtV
MXcfgs1QGGvokQxYz6tBZ5dif8TUFUY/yetwKFFu9VVKfeUZz2hUAWrGxDza+EJKjcPtqraX4P1H
oQco00sg02wrkUnStc/vLK3zIzdLKMHPp+h6OUf5n+1sL4I36FJmA2YDM+p1CaLiuCKyFNMkH9Gd
5loequiUv5MvqaYZk/XpOl7qLRZkwJXelgyBP5LUXU7cMtywP/Qq+YHAlp5tklmcHmpZjKUsHtsF
GmM6M86OjzEV2KDQLDkhFPhjE2QVM7OQpIVPj/wbvTO2+UwroLDK0YbhUiqFai7tbD0m7GAoLbgB
l+u58PCqICG/8IPphAf/bNitWtS6Csc5z2u2V89JOo/6XvaxaEZdKYPBV7ZmsRI/LOuBvIBDgTMj
f4tJSxdVGSDbwR/Q37JT8pZiXiR6FZv8K2q4jXNl57vzYIDyjJ2QScuZ1TVd3uwdcE9AFxg+VRgv
I5pQrOCrgXspa3Ky5l7617gHAGo7QMX1M35PLSDQFPLRCgusXB7nxOOMdX6rZHiSb8C16E5Pb5rI
sogbewZJBV+NJZXOTl9W+lt/NfkbVJ8at0EuaJ0CIJh4w+S2hUnKFNxYqgW8YSOZrNqNyyNQ9Rfh
+CVbuRvNLCOiVI5ndU0syWr++VhEHZ6CDLLOJqRoCcxUOEIrf9UqdhHSqpQrnpOqWjqVCRfpR1dj
9yUjuI1mipRel/Ed4ZvHn9ignkrBLX7E3INOzsC6y0CprLtTPa74J8CiUrDt+CYiGMIizPRwqHw7
jPEB4Hsg4UfuAj8Xdy6jzFqz2U2CgWKx1O0jmtWFUV8sdhYJ+OBv4C/XPFm8cR636vinG/09XQns
Vqw/qmb9syqNjx8W8SdQYuEEt0b8Ml+ZLCUVAbV1xM2aa0qveNSMbA4RozsG1d6GapfMyoJYZzfi
ToqyCBCuOomkOm7J0DgaaPm+orwhEEcMZaPbyCzcRToTDRJFmRANXqNKIdevptTbppwRICJDwxG/
iF2tCA8z0AjOZDK8FVQlNecwhEDOmdQMmKrlfuO3cSKAAK9kNoLodWikIdFhbMoFA423OmI5w0g8
hoKq5vqiLFh1RQ05cxFI7S7veA0ykkRXvJg8Z7johLV9xI4Tw0YPrxgoO0qSQX3qyYhaRNjiMqUZ
l2x66i8Nq1Jce7ZbL2iRP5ITkdKNMpBYLIhuLs7I2ISs+qs7IAbxDi8WqfgXyn7IaVe3C8e/WDgh
ZuCmxATM1QIGMH+QrkfnSRGkRH7tgLW5n/FmaSVPx3MVNZf8tN2C65ExoaSWpjwMd4tr+Tfv5WfL
B4mCzs8CnlVXMlhTt88yKrVYOPIhENtVJuuhe+aE+dsu2q70UllF9yz5hhUDN98Sh2wFtg9zTpzD
H/XVVmvEMQINlAcFis2wqfefVHLjSyGz2ETAYSQv0aS4eMNKlkSj1aO9pu3bVobjmUn2Qs3R1SQx
7Apx3aOIGeTwqLq55PkL8FVPhar+Z1OTXMyB6kzuKttxPIoRsNv09XHZ+2x+zNW0X+Ki1veDzJag
dfxvcNrLBoDGayNO1qU/rQGB5CMnOtMclYNm6WHGo05tKOBep/spFllEmYSaX17TsO2bCMxxZvto
GdUgjPTQkjZ5k0TPfuQt4k1b3td441wiNEM8LwM2sBDkILAFil4mvU+WxBMeXHv5dlTWsv3o7oI3
AKNxGGrI7wBdf7OJnyxEOKolQRTY75Q9EmO5gk57/kmtJNeUzzmFYkmrExq2fYXwUXnuvqLX8UWN
LDd8PJtDEQsZ7U3830CMeYnt9UjopaPqJibNY9BTA/boZeQHLLYve/UmjWT6m9QDczaqnfEVjFrQ
EeOsUhgyEE7r2JgaTTvTKWgOXZl4x1CK8W4r/fQmbWScyMy7C2BXSnDhwLUzsfkYMG7KJjC18st4
d53K+6PZk3uviMa6zaABTMyCD+zu1102yxaWmY7e8TyglR+ircyuSPVrxgNKa6DpeZtcmn+d4R26
owPVDMWjS1CIF6Q5aj6dPjtA/B2jZvkZBtjjGW1x4wx3ok0JHA6PV4AM/+C0cqsgzCgquaZ6ppe4
ou0YtL2CdPLqzMXHFa+rI3nHw5c0zPf2cUT3+/4oznT0X930Xp3N6Y1DBNPWLKxtot+9glnDIiLb
mCdf8SrD2tgCeZR8vMxrKZi8RytBkWEFvw9PxRXH44KA62IS+kC9MBKZSeGsgEQavbIDCk8UtbjE
3Lxe/nKQrHS/250VWyrw9KleJwbAgvxbhJGgKFlowWDSDMcqsLCNJEC72JcAZsHmRBdX/VQVmYV1
ABDdyfnIBSYAUbjImfZAiOEO53aeiINsa5IAhfvCZK6MaOMZfDEVd1sEjyAGWWIKsy2YcwRxbBaj
I5pkA4fdkHEewgxE2p2Kol8QfYFElQhdByagD3vBfcOL0glBmoySh5OYz78P2BXbnT9Fy7cwZ1CP
jzjtOmeHnAhoIR/BOROjzoh5hFqmFqegJOGb6N1kORjEFHqkC0W/h3RyFp4rdU+nz24Dskcrdd6I
kF/a6cE1As6E/9I2Wx/MlROlc3l9PZ+M+QKmmSMH356R+0LmAdLOHD9/ZpGz7Dq+i5rz/FCaRepG
85kd0RDyU46zrSQJr4nhRSfBvU+yR7AjzlH9wqBCLiZzcB3v/vxlbd1vt5VIoewfDHt+1E3c3h/j
whHcuTzanZp8mMW4WRgbo0W226zJW9J4APBKEJq7LLsP8EAnvM7TkeJNVnFd9WjDJaYieP4qUi06
yeEOz2INMcqXXBDyNRxMqeFYyzsQnkR65IMpKtAb4qnngLlDyMSMdVZN9NfmrKobadtV6Xg82GW1
H4+cdDnbhE06be5DgM4Wv1mmOZAhBBX0RniQ3vRAd+oMtVIN8t00bL+gpABkjPoSUjzx39Ezrqc6
IpNwFV3CRsJlJ99D1lcmEWYWPGYOgjiYBf6GEJkhXqYUgooiIv8uHCdu4ARlixy7XFa95hdVyjvl
b2WOyiMcGP9BXzwmP9gK5v/lSFDCUbAH88dmgWYn7KqVFm5vltAoK+jslj7qdgU4NzIMvqABnqTs
hkEx5r7OzuZGKLVNXEu4uIqTuIL6+J+JJLOWrnP8QI7TsNEEyYY7UpK2zIkbknzLmceXMUqMWCJF
aoGUNc9apLxPh7iyEZjBB0rHH7oz9Sb3K7EFwxoHL5wpwkdW8ctQkSMxmai6jRKv7oHm8JQ58MRG
zOotqurvMp9XroDmRXZe0IDTic2GUPKuF7YOQp6EsXB+eLJxiCoMiHAwUJ78740/+Oq2l6/WyrZs
C/DtlF2c7vM3egIoSj6kzoAqL3N+TZm7J4u+lsAr7GZbxBQSfEIvMrEo5C3FAJSVoxC4s2KV3asA
F5pZrRfpD0Xe+4/37S4hRLgV0QjOK9Nf9GSON47Hg+NyNLX8w5lMIWdrzFzXYQ+LpahV0Td7xQ6z
EF51YnuYVT5zBxfoxmGKC+IWVOiG4wUVtXxt2WOyjK84S2IF9AKROY1+uhpAijEyP4WrxZ+qCXDe
WNbQbvWDY35uofevCOaze9PNC3YcnNisIpaFjAht8OnNfo1Zx2tzpdtU1lHuWr1J9JEQrFjkAPyC
BOhMKpA1mtuUhlI5wS4DkWQpccl4ffqiY+fBNkvhevrDcVy/N+VuibH9ucMvBQIxlj1Vsa2PXTad
gqjZgDGRotN94uj0ZCThoiJPXOjVjP/NZQtRYoiOMsWZHhkck2VQXMN5twNHTsaXIRuAXiYBIBbz
AbSYX/RB3J/BNM7OcFHijcNYrxHKiXTKVIa+BPzBbjudfB+X6VsY92uzjfdQcTEyeFekg0Q5u1XJ
R4eRGi4Hq/ulz5BYkYKuaNNovemm7YN3ByAjkVyK7mI4UCoXCPwPPnq7aqbX7tXOnc+OfrA7xQPg
wmz+6Y50AV4YogUGEOc9dgXjuzJ+Iq/T/wghP1/YfqTLXBKKWOj1AUQUG1phXKj3fJM6gh93OjNq
SChdk+2FQ+RXAjpkEa9Bgq1c6tKg0KQsvW7d22yXjL3hLjGbJGsdJIw+hKFq+EVt3JC4afg7Na/H
B7Uf5/+pqPzrVrnuZGnCHpeYoFaQTZFDdOg0crQkgWcKhpIxiYnE45AIGhuQ1caPJWaqe3suMIBW
EAs+Wc4fJO4URgLjiY8LM+BEpCkZmUlOwBdcb3ycVO81c4Fvi4SK5RWa9eDCyNS/rtK/YUsvpjV8
selovkMnXH8bWCvDTFA9o7A/CWkgdQzn8/S9jYfrt7Eu/hdlJ17KygUpJpswcdSG0HhfUJoI/cLf
V6ajn+baJ2SA6b4CXcp5f6JpliU8bTMaax49YzYE11ZJE0HORQS2Ii8JVIjnIS5xTzGp7bQirtAT
ETWcEf6Bok/hv3AfCJeXJcMfPXa8usXv3+1pOaGHOOcJH1Hr5bNGGMOBPV5MwfLzvwjiQomB5SBm
Mja8XpFs0lkQRrxUAq04mzxNdLOo7U3tMkyj2CeOoJgwgc/QqHWPTDr7beOs++n9NXnnz0AdOrh5
B+LhQkQuSimsNFTqeKeXLh96jND6CvqPTl0tRALyqVtTQmQ5SbnD1GnpAjFrRCk2kTcs+IkrgV02
YmgfKDhptXTrkmiStHn9Z0zBc9pYAmiNQ4ABzQHJRYLprtBNvA4Sj70CSzJkgHclVRhQKQw1FyHu
oMXdUK4tzUuj+uTi8vxdV8zXCNElFk5kgA3KRMBtTtwHOKcVInUkdswsoZ3kD2RajpsY5iykm6/J
cLNRXM9TUjdcLGhLivK3biQdyGuOou2Yh8L4VI5786XYqFuGiYO2J26weIqFbugj39laauSXbGDv
F20P4cKeo6+TRfEz6U+gHbOcYK6i0/S5SEi58FCPzc2wDv+U5uYwB6RhBlLIIkPXWM+AsmwhuoX7
0XDouQf26tmbef8s71cUxIJIABywtSaXmhrkOtJHdi1UASexHv/4ngzc5CLeBszZTlg+KMJbITZs
Jc/fO2pCMShAX8ldUf5CoUMI+ZkpPINUVTe5wHIODiVDHfchh8rw0g/cAHGKvEcDMomI/lbHjXru
r/2vtcV5r8CNg9REcpmcRMKTw78Pr14R/8f6VxHGIkoqj96Xu1Ho0Ffujs57uycYkBEqmVzrz7Qj
WmASkDoU5sQOwViJHAKrC/EMKwAnOgzXoLPPF8GJHgIGPfmLi4i9wCIOktCgjLKG1uBfZNhYDbw2
nYIyzDRQoOBHjW8DhK+t+dOKEW8KptIn7z4IXEwwp73ZaRO4kA1+1Sb6Rni46hEjARY7Nz0PYADG
WfY/c178ZXKLu48PMeuyanwInvI9F7tTRfYlNPkFX6SQrKmWgx/GSTJRHaM3gn9BkfkZtxDJLYr0
vYCR/4p5Q9u4wTH0sp9Kav7SrMTWsR/dHKePgXbwFdHiNQ6A57MaSJ51XHLKcnuQJJEu5QjupDRT
1Czk3Nh/5TUlOidCe+8ED32wdySvCaBZqk/+XHk2XWKfqZABuUaM5qhVg+7f+4mDa2nK12cIaqGH
ioXll60XgkEY0yP2EuC67uFVbXCCBVAjp0qsCmSImnQW4CgcPePrAZCZG/+OoveVZpDzzO269u1n
vxqhlVkMc07Mi7VlD494Yv/iVwwnRa+JHphxTE9PYL1wh4I1XJe3cefsRcVCPEjGUGuLbHCJP3PD
nz+OOl9+0Rl7/q3KZXXkXkuVPgCJ28/iLGRPgDkBmWYTUrOVI6MHFqeWi1NDNOOf4GNoNLPQl7k3
N2ol0oQ7x89kx9lIgHHFOtLyRamJqitwBhwFv1sgVeCNwUQK0WcTJiuERIneFFwq9hTx+62ZHHTE
xGsCuFLrTGQdYTA48YBi13Pl9xSugdoKxcPMhZMf119qTM/fYQP134Ia4SvAZQrJ+TviDhrc0uUq
FEnOyiK6jl5oGUD8sZCzv96JFR8XXh0h8stEgvj57PKGS1Qiqb3GxLfrCZmH69t3MqBc2hxk1qdd
OLgdV6vdIUTHyEpns7+1FpKH2a7kw0pegniXy6wYG/MfaoI9UKaw37SBF5cuk0DFXsWkpJ8R/gxL
R+PEIbGANkNvywYtzzl1n1R9ytH285bFp4oy3U/XYdaYITW8DLj9/+1G4Z87iR10SV6xooFLsoXk
3yF4lKRKjIOktHje3ccaUUh7UfVa8f7SKO4edBtjoqLtev6gjximHEU9OU1ouXJTR+lbjY75vxAF
dqQ1M1vhBtkEmDG2NNJax2+1L3jBmdk/02vhoESzg5dLfdJNrIUZxuzumDHChcL1q3/PLojZLzKR
UZw7ONqUQE9M0hgmcFza6l+h60CaUnkjjxiaUDdI6NM9oNmA/Z37cOQc4zyi4GfH2TI5pv9z0L+L
+BP4AzUFZL3yakiYvrw6kuUp/fVsTZdA8Duzv1DA+VUEVArDrq4c5tdrAlSHxgpoIxyk6mj71S6G
cTS1uQ9js2gfCANYe7xHjDiYV6KnCV0INReiJD1ZLoCW5NoQDPIBzibbOF6BmHaJFFxqIdtW6phM
4yaWdPwc1oPij7AFCdmJx1CUHJl940ZyHWnuNA2hOsAkPBj+GWb+XYYjyW/zOTegstcs6prGK8Pu
0p23xRYJO9UswNhQuXAVVDGnmA/XhEw6PXlbIPBiwcI43qjOjx0CtIWyRibzpFwjYFyJCXrEe3Yn
HoWb/CyxwwMmQR6015HI0EdlHddpkaz+4ucduFplJ8IttcLQ0jLv1BPgzzLdlU8+Q0yUMXPu1p64
pKXcnG18FUMTMBhE1FUzbIyhp/K+iFkD6SvSTJqHP5EVoT0Zak7wilQ11NxTMQNVfcwWoLX040at
4AJ8VPzA4WBzkwogb2E0YhtRseY+NwmF/SIFJ0GK/AscYsYIJ19I/ZZq3Z2emMcstsmqSTBLTQ73
Kds5y9KGGMibuUnLm1j3UHA0GukrWE8Rh/Q0jidSIURriiZZvHY3+ANQ8RcbKbKGHgIgJU++i5Zl
eApcoEvQUKjo+rWoAaJ49kAWzURi6Kvsks5j/aRO1QafrQ8k1rpgAE2GreVtQVo4cbym4wPL0v0M
xH4QPKgKgE1qTA7fsE1CMYTjtuU30Vol6LfButIjXHiAgl+gGpGsU7khOjzpXXKzHUSENuF5zlFI
0GUsoU+Ag6IrxjCEmsrcD7ViOMBkDG7RbuC637N37VR9hi1fntSyX//TrcqJ52ov6WBh9qGOZELa
LHuf7nkwi4TalBffr/FwO6kSFFhDrGcZPIU7m5zSrG8e9SopdLzZj9CnLidp39eESWInHT+5rtT6
id3j2wfxncg8WBl6w106o38ivLB3TDmBeFL5X2wf+I+CuGAWaCg1s5t1XR54MJ+TP3BJdG/gbrM/
kXvl3GLZdv7CcrLXaqKNsVKqFVbYbG3uiee1ryl9D/tn1CzbfZJWZHgqFJFwtVkwVkKo8/E0jRXF
Gq6s9POkhkMx0mnM49vCI5koTqyeWSh90hIAU4b6exiau1PpPm9L7nn87DFM+C7OWAlQA0FFChf5
pYRUwN6ojNevqoFywEPwYFGvcZ/eJyeuXFhcDjqd/Wq60kaDCPNE72lyyhFKbomVAwtboicib5jZ
HeWUSgL5kEbtl/barc9zJTXNOfX5pyFNcqIv3N/j2EZXWjIp56YB/jPqiCpMK9dBXJn11q17/z+W
5njIIHwv6pi3GEdXqth8ZulBo0lxfMoS3kQoA0QY7KDQtH82ReU2kMJm46aOThxExlUQ4If+Tzti
Bowbl3aMR9o0hfZc+oLdTLUl/BiT++RmVWX/jdQeoYcmtBbDcv1V0EDx4laZhe5a6j0HPpvZRAyy
+2Kf89iBOLuY/we7/M5FRfOYjcK8W+yA4a6JLjhy3uWHXZ+Zffas9/0sdMNyp2SASya+DkK8i24B
6RR6y+kskiB2ScGg8JujJXcl1v4yEVVGz6A2KTrbBZQXilUUxsHC0mwvqRkNfTChaO3E3VtFkOue
LkeoXahWY4hyWksoXriLQyRPIs2Y5thq6qlQDELCSp5FNkVNrqFYKAIfpB06QQiANkkQCeVvdK+X
Zk2PB40u42IPtdwsU9tA53Rf6iQ9ixUGW6SmsxCFKPKRBkhBEfIA/tsJ7Z5Ho5KVJNQjKU2xlW/V
wYbhRmFmTlkgU+RfDgmh2e4S6MvWoW0r0n9GTMhtNs20MQqKmIbzBw+/wiD1tVth69BUYFWNK8fh
K3y8gC5qMOW7wDoL/qHPD4Zqrpj4oI6t+uS7WMzgIG89sf8dSAX6BtAxwEFn+utOK87j+aowHEeH
CWMspKnmMjSHcGeSyuOghyxVJpcV6xo/WPSCtyqTq2XkMi+aonlGfMIhZUIR4hL7XJxpqBvQc1rl
yDZJ3N9kDlAH0/4FKz4CDAoA6u71FSqO9pgZ0gi1nHuCqQJULBpORK0nbms36b8E6uUPUEXEq3S0
N/a3LRMA1VCrT6ZMYIJN1n/Q6zojCpo17jQ+fXQlSknb1elPsxTbu6wRAp6MoLCCjetxbx5Qjpl/
WT4vilEPKJkpbKhPdRL7L8OoEuYqSRYEBn/jcwt3taKUk7lLYefQ38cRjhquAhJAcUoBfMENjWCH
5TR+Gspsfms2ea45t9+UEsH8daoxS+YsE+y5w5em/5XZY/qoU4Kam6g6n4U3H6Ssf2I76UhOGSYh
lrQHroITFUxNufx+UXn+TQhGJ7JIARdMSRkWzGIcy1YsafziRLDtclSrDJh4yWR8m9lZFHOIty4t
8QrDD8QpVfZm2MCUut8+6prc45D0T/xQ9QB53EZ4KdTsP3qkseoe+WXAbTAtaR0doMjnul+paffm
PiUlu8hSMJZUZE7sbVoCyE5EIW5WdlNmeHgSIbQBPRe7P6E6MUBgKW5Lg5e2FD3wDuGSl5JrwuMH
nZjGpv8mdVIMI+zfURpvQo2WHt6vdplJKujFwh9Psk1R/2Q4rD+o5Lyia6ueYnXGJOX6MgwkLCrG
JTGUAku5XWFPFMoDbliC4XjF9p2nr5nnulXv0WHFL/ZUQHQ2efMMt8jtD1fmCMea8Mnudbq1vw16
d8rqfGR3vpaPeeyZGNaOMvSOYyqJQpD7FKIkV9AC7CIK73rnWYMgjEOiIIqEwZZa5Ilbq+jT0+dQ
DMoUoBgA5WUluAUCcydKI5fy44ImUNyDMUkp3gYf2xa1XEFUtTm42rUkNZIQy5xifxZFkkjKpPK4
LbyGlur1zcY/Efr0Bko4eQtko7xIS216Zb8VM3cq7g6lyMh4i5Q1FJNLHXfJ3WzQFOBNT1Fp5bu0
O2e6TZPujUxO8HTqQ0qIMgMuWageqS4B7Akx8JVZVSR/XDxQoUiuFjrVoEaMIPlsxhUXNDQ5J4Cp
cCsjieS0iJOOI58wVrY6m4HoJpq8jOASJA4o9oiU+Ng8+DNJKauHnlzoBlD6+mAzjoleeMohn2/H
bJl+oxGmbkJWyLkQTRnFs61BPil4Gbup6F1DQPhIsXeCj+ZOcQghwo4pGsAx+VN94/MdGovNiUqE
H4MY8N4d/frTn/g0tikBpCz9ZY44UdaxnTO43JTXC7RCQUzlEOtgEPf+z5yBXGrnBOtOVEEMH8IV
ERnZNKgfBjsJMkb0sq4WZT5SdrcwNnETbjMrrrzWAwgTGAAZGBsAYlBY5CQyN/nMsR+YMDLjwYUO
aLxB0cfXqIWhKPNifzh2hSx17f6cikPdzAzz+hQyvT1367NyK59SEbb96dq+tQsdFMRuvvySmHdF
HUWMVUHqqbC57jKEzXHdFLdBIurhmMkq2NYhjchaCEKBAkVMFmBzaQxAJcQILqBL3R7bxa9JDBio
dmDIgN6FO5z34zzsXXBM66U03oksSWqvVwIONyoGufsYnK9wumz/R7niRbzO5zOUeWjLT84pGeMK
N8Olz+waFEUarkpHOGzZCcLWpMKFi2gUs/G/DLVjgIHGInxBX0hAolEB5Vn3cNVtj74HSl54U42d
Gam+XO/BEr1lQKco8mXOupmF8hw0GKiqwNI1tiTmCpClDrhAMYvspAv3y+DRz7IIF2gsHHp1j4jF
WlmQDOo0QHXqbGy8lYvZGsraIm3E8cbhEJIuf2Jw9beBfvkvbS7lYWqAgDjATF+KGcFMwdsnDH9o
5GI9m0s0HuOnZh4a7CQHGFkiYGDyLK5/IYsVYlVHJM+FpRanJbHeT88b+kgyLt6Ds7CAIrsskJ2A
CLCDS7evrkKxRUqS3TR7/n2t+t+ecUmqJDAweQWVtIerkoYK/Eg5N6KV8XMoLuJBdK497WTT8eBz
SFaDKy66Ie4QfeKN+IMH15YHn7hCRE5KwwJgqWD1ER2A5DDwzQ5iu1QBC88bMAraRC9Q2DtBDgM4
WW2syEK4y9G5wZ+gZ4+j4h4DfD4x4vDZM0wPzX4Jc2LEYkZ8EdxI6cZmwmvGHMbXcpFki7ReidSK
wK1iNiiyXPeECQkqNYS3t9qe0GlMw/0RsyoR7OrNwLG+PzI6N3KKfpfBAWcnDAJvlU/Sxyoz9Z0l
Z7vkDACSOn5r5TkOOHFf2j8ohdRtu/C/8ON4GyQ9NuYRQm6KyuNDGOeRjUQu8COKRzCJlIa8sC0i
TjI9FnA6kTNctV9cidRDxbyN01E3N3PtEGLAvWbEFOlXsSu1bsk5RZ4J0CP6t1n63nko2QxlE1oT
nsHFyDVbLupwUYnlKYSbsCAyG7X/0hy+vE3gHIiSIgRvQQ5HwsuXUYXqyuZXQIQ3uoCuRbbDUA4S
HyWlyZrH8EVE9QA2nzgZ9NfSuWhp2ykaCieSZYdxeWTeCJU1nhKoskv2f5BJWgCKFA5eBXFkn0jz
+ZmlWc0ljzquBG4NljIfv8NXk1xojrNHNYgIjnac9D+f9wNp3dhemHzD9UBnYyaqz1F2bHvwmg9u
kvBIJmO/8JTk8Kb61kpVKc+RJ7uGpfNef41KXlTYecNJZnPxSAc4o+ioyEzQ+oz+AKJt509hFop0
YuuM2Cb6c9NQz5We3qggSOm6ByLUC9kX/zHwQgsoULgNOo0OkGAyrad7V+4YxmL9HMQZRqN6CVXm
4gq3uDgGhM/mOWp5paDa6TaVqrA1x7+97p/Oo/vP4AsDeQSbGC6ttOz/qOuworsYn/MCYD1zkaAZ
I893jsMnuwxO9R+DJSyDU9HB6P5LlsR0jlXfyB4giyMRK86CYGlqgDPaETXUPI+KSHXlsxmmQEEC
va058zyD59Dnmg0WWEGXk+G0Cb9lh0237VH+zTvqzvmAhVJrt8umx/2VLQvXYbSPJXBvK/8LpOPB
LCeMavBZYiI5WtiRuJwnyfn7BqP+QUZv6JFJ5YES7SmO41BuRJVCnTUf+LktMNec4UOpVJHq4VFC
UIM6tef9n6RSwFKsUgTrjnb639xkDgG5EJTLFR5quYKpHRvf6JYF43BLjZv85yAuVrVOL9W286cp
6UGRkCwrJ767Hi007ujEAxLshUr7q3oXPbArJQYouOcD5W3oGWmvL9m5+4OhXIEtnTClwthCx59v
7VwldC9Leh2Bt/UMAkGq7p5eaxMixaajj6tWpJKhujELbUjKSwVCQKadYR1LifzoLqiaok/A96bI
5DnEb8zSdsdC8UT6ipuRKNDoI6NjZ4Rb1LNsYcIJXetkiOL7aFLk2Awdtp5AIfYN5jwSlxTWkupE
TAoVArMK9zhwhwG0+Qxk0ggbhQNAQ1ikAgqoJ4gkEPNPdEMklmKMn418TwncWQYtYiqSAZg1OKkB
lJOpGj0YS4I4gJMqIS0bMAtkRAM1iHKOnrOd0WDcLqxVKl8Qq8VIux85M6PIZcgC1QqWfmVUW3ac
2GEpWLcbWx4wwdJfi4cfVxvX4m3oDCxGo27xT8bYriJubFdQBdUCdbvF0bdglrn16LSQDortJelC
SzdpSPXMTIH4vLZAjGmCLkl+blymYrOEaEs6cDjtWTxOt3NBFo6kJLqZG6IgMIJVingQvtmPQW6I
AwYTjyaATQu2nNd+ejh6EvZUUrFCHq6gSMPbZsR2kfJbO8KmbEVS3bfVMNLwyj5rFkyf8NOnVAyu
3a4S5VND5XjtijtxhkKDC/Sgb+GxaLjxoDo3xPiEFtdyVnJbLU/pEIOdpO7jhuJvUOqFbF/KD0dP
4nEcK+qhVjRYrdamuwBxrv9BkUBvRVwgUe944LRbHinHuku4EtOSP00HSAY3SqJCa9FN1MDabxME
LXJFGhX89St23eDO/IRlsEAIYejVqNA/4dGJNCEhiUOo1f5A4kpdFjWWjkV5Fg3HxXUpg+4TkeAp
qpLUclFKM5j6U8aNeRcgnWnZBRnmIw92mGekGIA76jKktb2koXhN8aCAjJzdmlF2QMs90hRMqdcd
UE9CeIWd089DfTOVjovq2rvLTLd2kM7pEeQ+UrGml5gKupRk5PLsyERPBOvjzD1+FOPHBf/VBxzE
QOfSxoEfGugECtqnlJoc7W53ht4QCC39S3WUgPoBlLTC17Nv4OvpY3wIEKsoyWe9Ga2BhzLmXxEJ
US58Gej8Hy7MiGOQ9fG0mNX1J0+PWwbKyp3+azcu0lBT4x56ISuQRkLuuYGIKAsBxdQ/mKowDPzk
mEgqIOIPZQjvpEvjd1VyWF9hxLQmCHI6jKZyYUV4jSERlKmSoRtGjzxfPRf9m61OSmSWvGN/gknx
slONM/a3WqH9VU6rC029PF1Z+3dt8MdFEwk1gOprYECUtIbpUfjKkU8H1tBnldfDLVwvEqECCOmu
gnLhCULywM/B7MD9xMllIxRZlE3HmSs/soQVSX4RIggSQSIA2cXBHqUtg0jZ7Ptw2yiLOroBHA/X
l4DSnZ8mKm+Sh6AGh5P1P6QzS1N6vNMx+YDqSMOs4WCaEn24z0VAM8B1egIIGgjSEJQl35FXcbWm
fF+lSDANk2KEIXEHtD6qDg4PLOQVMBw8e4UCckrqDKLMLSDB/4N6TC5TrvebueunW+6nfzAB/OEa
uSfpx9N0gNFJS/El9CGlAUVxwvUJWheJcMnuL0jbKd5TTRDx6iZvfuSL1PI7jdGib1kJlBi4D5iU
e4HGBYsb9YNbuImCTkP0rJkMBV72tr9v9zPlbyzMuVPhLdKVIz87glnIuqis7fSoLOl/ryh02n4W
1fw/aSfC7R7DP6iQ0FGvvCQfBw9CUgCRIspOlw3HB+nHKijYvqEuh4xec8mKWCSkWeHS1wulMaNO
Un8jIMhHW7zu8fMF1+tVemgUrH8oi+kig10kouOrSlHoXGNRuUTfZQWCUBHsUL5DySjxOM1wEYAu
Ue32w3ULnqsV+jvOLtFVjNvSjaXXpCH0hTpsLnAlRuZG27tyI3Xo6Fvenj6Fl1H75AN5HRIyXvdR
tv8ri/xdH8foIrgu/1MDXy8AXcrMNKf6aWf46bj+dDtqSRzjBFUj3K5phjJ24i3EcC+29SnFQ+7Z
go4jGSxc9FI2wCAPxgJ2u8gE3aD1qI5BvZ/y4YRSUABpjmIrM/xDOkCh7Kg46YanCC2JBkPfJ8hv
hLakdMINtVyAb5BrmcfDJSt3EsluKB5GWf0xNhsdxDkRhDqldO0iFZWfJBuPRoJwXtyZ1M7Ocn3T
hUsTPXeRY+5cQDUZneyh/SgYKJDdszvFIxQqSf6WbP+ex/Zd/UulIB6Ppx97g7LuRGxFEJghIY5q
ziEHyJRSDWtAsaqGdxaLWX0w8WEkQKoY/lY6w4HUJSmV8LcNb3G4CnzC5zRkbfrAtnbmzzJFmaMU
fkDUa6Yh8yowg5RGzTBQW/wFgkMEbe/fsp01ZzAbUb+6dpd0jwtYNBgY5MwUkZA63WZX6sZck3xl
FOa1/yEWUqQmkO50Y9Lc/Q2lOU28MzcP3qS0w6A5NiiR3Tx+aPf95RjFVaBjYUN3QuhNI9cCyYp2
7lXIGAtzAr1JCAcqBwymThoOHAidJRUNSuAkpNT4mCERudsqMALTzoXykygysjmCFo6eDf+F2ZT+
ne+pnwkifNXIbPAHYcebhW5LuvPeBAGajNhwp96ilqcMWBFwVAyJjRBakaBNF8pwwuWSfmMgAeiQ
8MO7ekSSS0GCFypNToH8Rjn1VQTfcEdL+XRN+v7n0cXJH31FmhJte/s20/YPmKTiVpFonjA7zK/c
mgf5TVDjbSmOkikvGkUsiafUNRK02FuOTTbki/e+ut3kseaeazrgvLaFtmoVbKelZ+kyTywrfVrq
TSQO3zLVKz0kKGYod/XK/8pP4DpM0rObqCLc5RQpUQ4CdmnHIe+mQHBsw/ocLBpo1oVklc4+EUdr
B1+cSjY8kJnR8y25JcSsG0YqECPhJhukLA5tQ5KjIOfoidvwtaTWd8sl0uCGUu83S6cRH0rXgjnz
BxYlNvUz2p/p1Tf3qqlR9aXsATHYl+4aiWFB4UIr3YvKSFuzXf9irnpP7uautxQb2cEJc18NZf15
ZFwI1qTJQ1sKXHT0UITjMdfnzyXZbXblDLXSLrX1G8+zx9/AasRvvK3/T9N5bdepLGv4iRijgSbd
KlrBQbLspbVuGI7k2EADT3++6nn2zR7L3rKkCR2q/lTUbzR3rpPIKJhhF9CWB7Q3hEvIe2LongiA
pe4YIgHbHDsthaeaq4J+itrUW9gPIaBPyG+JTxzZCuwwbS1AKXk1fEL8Xmg5uYPoH+crT3GpFgH/
dYCFNZw4RBfzHSkrANlEvujuLPJYAK84ggbqCHJJ3pttoIyYwUhIP6M92yl61My8VSPGPbXi7XJK
liIG7bAt2+XEcloVVXRfTTa4cY54STKNJbd/lfO5wwljfbnoByo9tXHRX+oicUeoYPxieqwZavsf
qYlFkmcQy6VlNuoij00YHtJX6ew7zSXYdU4daBn0QcqDRSBKKyVSbqvWFyq7VwIcQLUdgi2iG2Dr
4wEug16ox7sLlAHAh27Veao7NFiUjOz1g7VvDIXbaThom4TcmAwRP8ACMu+RtyvVSXPyKBA6hwzE
YeWFOZr+kt4GE8PvpiWvFXgPZIffemXHGAYQF4yvQ57Ap5GxyE70KL4bWflyxjLejupmBBAciPZD
yE2eAKAaxkAECjsdEvT6N5fag46LU43Bsyjf9PNQglEUCx0VAgXa85hO1wbSRwmDLcC4c3IXEeKW
i2QalotNJgdfyg0NTsDBaSUVh+K+vhqhTa42Y6J7ZwHi+uMD5xyEZmWFQdFVn6hSuHsxRd4WCgBf
Vch6vA4+eq5E/LRW0NkKjrhO1pbfr7vTxfxJVgedGzygTAMR47ejxmCWyyuaHEoJ+w0qJXn1GtIp
aiZuaI4Pb5ZCgjvkqpb60lm3T6naJrgbf6z9q32uf5K5jIim4e8vx2VBrFFh4ZIBQqh/ZF0XHUvO
C6L82q9ifOWnFGWGLTAwrEp6bE5hUPuPYolLJyovGYPDqGIJaOa9Ob2WQxGk6SNXQb2KG1NvlHVn
EL2entwvEe20CbiKndDcHhyM4HN0UyIDUIR/3Fo8mjhrq+GBsTT8fkAPmvaG32y8LRc1Asxa5iRK
2+/zzeaOB68TjtW1nVo+8DqQ34m70/a47aKi+12PiD4s4fFmZ2U1StYuVjDjCWBAb3ZTKFppXVPN
pPhi8ecKh+4JzCBicUuPpdhIimKAjSQsG475D4x6K673cfHuiGtJbqTEUoMkFMlwU5cyxQhLviFv
GiiNi7akKZmb5SFtG1QNLkxEsBttWOGmPmWWsuEZpAsvMS0piireWBPIOgoK5mAKdpHFpBtmB9Xs
WFa3QdM+5ukycI3ygtwUFN1ByTD3ml42R8IFX88TxFBG+AH0K98XKMrOHKcY2BVpOoofayqh4UYe
RJqAzTt+F8kNygMVosKd5J7DaYzPFoSDth0L1zo8keFssCLxf6o2AYHmo2NyxBfT8jZltGW4c3di
oJ+f0XGwZTcAujDhEyZSFp8h/2ALePDzygXWTLIZBBqSUEuccQMh8nCzSOKx1rD/mwl/lGGyQYs2
19k1RFtq44LoHZGMJCGMyQl7QCuLOlHulmOfrsZ1zl6bacS7owIKM2zwKaotUFod+4j98N8+K0Uo
Qd2n0XVZxhBXAqyYIoh/6oynpybO4MJjV+pFzmAhQw3qVETT6EwajbYoFAlNtS6/EGcMTxY33lWD
w+83RDRLTbNsdAC/1PSsKzn4eJCv7tAqPEQeTreu16r5xf2v/6rlrCOqND8C5DaA1V1XsCAgBR0V
uYmSn9bhF5XaS1+k4PtRX93Xfvr7aNf8tqmmiFkFzLMUbvBc+ZFhtk4fetRON/MhGplWyqWhZxDo
WB2PAkdOezJ9nqo9+sdRKi5Mq0SDOCTsoz5Q/W2SkTs6cN89gguAN0zctdbn4fPLfXCDF6BPqQQj
3lljNfo8AB3OBeDVigfm3iX5i1KYpBIkDSRRVDEdTJc8Oc4oZWSYiKxxqHCYrmjOQ4XVimlp8/vO
oKhvJqG1cB4+p1U55eguNEzISFKMOrk8pFc7MxTSjiGXUgEfGtc+3T2W0r8uk0Bc85AAg0hzpPaW
UIqhJojLelINydmADRe4Vp6eQ1uGhTtQI9yF3e+/1Jqrqk4p1uqAOWILB3bPz2iSAuB+a5GNE2dF
0zWWGJvoJFAT8Ok9eSr6PO9Si2YkPTh4nAMUlgu8D3c6+bGseM7BAO8cCHez0E83rWieqwGC2orb
IZGiIkLZQaQGQQGgX3JJCdZgjXRtp8R2HzYjmQtzluW8xcNK2Z5yJCBeZKUVkuNP+6piEYlIRg+i
r1/FRHuvEeC/qI2d2QyoE4a+DFm7s93uHdbsVM1or3J6fn4ww97oEE62x4DjHW8hz4hOxECA0ivI
n3QOs03YGfkBLWVA2mO1T0F0Y6S+LIgG0QXJCXL9EgtGFRlPN/62jl9T4OmHJuRpOCf4JWDCZONv
910NY+wMjR3+z8bjMJfCdEjK8ntRxHDXZVvvFAh1hEfL9mROd8OqOZrNThUFwuVUn+DRXGSJ+AoP
MBe4ZJAlyVy5JBFyf6DvIKZYNhoBMRxyEj+mQrk76N9U3E2fG480rmLg+vGUnLAZX9us88TgZ/Sd
mjFbJEBRxRWRYO2YAkWSw/ua+TGXlJ4OVS7jNagF4E5pQgWVcv4j4MCBEpFKIwUv9kS8CxhgCBB6
gDe2uGNB04ZG9D4TN4XhLIBr4eAES0IAM3GYqqwgZmDF+DcWcfll85KdbJyZb+Xc2xIRkXpU0ygV
fwwrqnMzqe2TCcl4ImaQsgd4H+E2fXMgWLDz3OzQxi1/Mr00DLjOAZUF2qbCTnCHcmDRlzuCD/z6
7zbLKRVyuZ+7/JIWlWKfc+3AnYLNG3YT0l2eiuJnXnjXVowDhcidpbh0gJqdOTVTybw0a0i4+y4V
yCkcCB0nKE2gubwk2uGcOGj7UhfPNSbV21V5E5IbZe6pw2nXqM/uTnkm3g7bcjLu+CqchpYmBRtC
OgnNcMAGIYQD3hAXtttq6NmzF73LXVkKNrxTd6KS0/SA1ABFu1ZIqEOL4mk8Hszim1eZOy6CGGrg
ELFZeiKsQwyPgCHgvmDPEBxIBsqfJgKBIrHOdlBFxEIUM0oFkv+pcqMqe59T1psB1eHXYiM7uR13
naTDYCH5nJ9F/yk4TvOGaoOrgTxM3pvISlwZhgQNARaoc3FyHtqc6CUjNr8qwvdUAxFK7JlSC2Yx
8WxJbfwvRySWgCg76FKnc/+po4aQMSm9+4tKi0M18Y4f4mx1Jt5L+t1o380GxtLwLO+4AEFb6J7d
/qqWJLiCl6voqxiDLk2pc2JZ2iAkqHi6tk1lt+MWxoh0QIztMRkDAMtS0plce6Q3GEQ11BOwKFX+
WzyvKRX5izasLSuae6GE7wfAnQ8D0qO7KZ7OT3GVUeyFXNcNXe4dTQI3wAGtAMfEfkQDxtqHixpZ
YRh/08aLaM1O+8flJonGwOZrgOqz7h/SkBaaawq5kQZgxujKnbkJ3zzOYGytP7+jvOekigAorQw9
W7tx+JpH+1t67q82A9dlPPZAAD1djnRvXGp/hwVbsIPAJFwLQy5WU3VSTrM2frhwLF0AVxR2PR50
yYFRJNJfgGHcNR1r0NXv6A5RFnl0bOkmB2YJhwmF8VdE3ooZguFFpMe4hQ4SR48Hp8IcY13iooBO
/ust7HGZwQphCJh7yt3trkFo1SeCf5ud8zlNuLxSH4yZF0HNLOd4nqBGj6m4OODZiLncIVDb18os
70UOv0/D8AMHGbCpwCJ6w4a4xtAJMlTVySyGgmahIeLkpjE9yYm0wsAI5erdlBo+U16OGGwLgmg/
OLGAu3xx0XGx5Tx3aApqSMnrdKI10xLH4buNJ1etmLG4+v5FApTeFZkAfApkjCYCahbnvVfh+yEy
VCQmqHCbgjgiYm8ZcAhTfVBiEHWOqSosevTt2ZHTlwMTAG3/NgUgbrGjDCGE8jd7eLon7opD6/wf
Eu486sSpBnzZwkCrnWMckSogqVGoGFPuPd3LcxdwQY0oIhCgvrkii8sbWOIQbok+AQVH9H04OyKy
JY4NdJbhByKqRcxfg46hkVDtSBB8PsUk8JIQRBuG/ROIGSAgb+uvrtkaYlqODZeX3qWxcGI05zwc
gbwRCGh+RYFaE3DPC/7sObibhsrB3Szp+92bZ/j6NKQBFAqJNhwr3fem7ahMpfpCrE/yTfZObitl
eE56ifWBsnesOjd1RDzhxY51yNktuJkekuDFSla/w9WLhh+JzU3fOtrH3YHozTlKZhN8GhQv1m3D
1OcppwY8CWoWLI6DA68y+5pOlGQ/zW1vGFr1j64woW+cC7amZiJdj9b5MDQuMbeKicr6KYXERNwh
VslYmpwOyegOvmYyNT0McOJc5/xoQHBcPZLwhkPrfFIjSY9Ir+oHJ3MtRnCUhGwn1hobpv0fikSG
7zs9Fe1ex+OVFkUCABxT7UCEYea0sgsHHApO8J5FesodIINaHwyY6VWaBexei0uptQxHkz1kQ9h2
F9BHOcdRJJkaLpWSNAROzPmguZ9XZC4+b9qWLLKLzqantGsijb1LHunBUyJchIzWnfekYmBr2H4I
KCAurDUUdwOBcrbk/elAtlQvl/Ih6zZp38ivoMtWnSCkJMFs1NI654Ii+w7COoK9F5tucyBmwtfI
33caKJK2FJ6BSkCHHn4uxYFhGDp4L0Itctb4sC6cV3v9z2aU1Mqar8aDyD3hEHITriOoP8cRUQT5
hwJx+O1o9/Z9PvvtO4IWOtap4F2jKeBgvcSQ6hAOrYdLVBpBVc3Rg5YToEmipjCtpPcL8ca3IQpX
mwvKOANSaRb/fRpr2IMMmD7jhdiFd8SupLW0UvBKvMvUjW/w6RwFMdB/0TBTXveSM3c24S9JKFQL
laaTJbi+XwxUbhR3Ee/hfVSqf6J4xQpSAsAgI+FeQGd+i8cCsLAUfZShbk9rMu+i3f65yBtqKe/l
70ECUEtM1YHDnK3OXV49OKkqPrHHmqto6fqPzuSf+tx+KERS7lQV0kGIxmHjJIwn9c55gHrfVZNm
OL/IqLXiFCW0iA9VC0ck3kAVgAOjrCMKBkOi0+Bx69Kc0IoXmSQ4JZX3HNv9t+FK48gg+EOQIiWk
ayAUeyW3TW/QglvhX0k8/pDOhJJCI6KaXt51RHffWCEsBKWEc8cXMaRYJ/EKcwmIPIQnpAfGoF/g
PJNxbzABiJSMniVR+FJ9e7KTZIAqVT1mi5asMrJopi/ZNNt7l8NVBCDrLvoOlArNqsPMmSHi6n4J
TC1g1wEHJHhygziN4W53cDvneXRxalLZuLJQCinkTFwbuVS28cm8N6lxXbABMLaAxdCQkMtQgdza
3HJAfC7/k3xoymnybDi2v+ez/zONYGWMYTHxsuVygv8AHHUVlIloDsDwQdjAUrk5AWe5GtAZcFgf
8gBgOtDsCt6Tn99y5oXkddhJSiJCoew5y0OGhAipK7fQyNClMPkdBnIRGPpYpne7RBJruSI3F49Q
erCe646a2qPokvPwaFAQtTuBFHgiixVqCDSDSGWjNBi6NJKTGr4PGYAHj57dzQb7wu4m0xyItXEl
/aiR2Ut57YJJcDi8o7OjUVUc5UPnnjGLAPQ6v+lr2IOtkyN/R0gj49uo3QE3Ya6fTICVgbAXE+Ar
gk8jmeh45DsFt2c7Yv/xqE4yW7TPc4mRF9Ukv/FSybpJ0up9sDmgxwkkhuhTYhw3DrEemBsEx/6/
k8kHF7FbdL6Cus5gZWF8AkwdkMh83uU5i4P1sU6YdU80nMgnsDPHPs0eCAj26pydQxD7M7cjNpwQ
9otYME7PDdoZ7DkmcomLQLNRMKmgcjHdeB01IRdiK5G2BCFh3pQzKpTKCFngLfwetMe6ZuQ+cwQp
WDeqJQ/2nKF8DOuIws8qmKLvNivBSmecwA4CgW1g1FdDuU9QBVH5C8ImtiPdXMzVkmIvuTG0tM9d
Z8u7vFU5WG1ufrAuw5dQeerJ35r0Adgv+6SCQKzXXGcuYEsP8vtN8FMOvJV8ARDP/W2gFSRZwRHs
LRnnzgwvh+VQUzszbQz8wWLOmdDZ+PDT1+jGPZQbJv5jztC80sIh+kzkmE2zs7guox60PD/0TaHp
QTjyB7z7RQ21vveceuUWoHTgXCpG+gpUEpjhzhq/XhhwnPYuKlP+nWT+6AmJBrk1NFMi6uX5Z49Y
4OJ72/i4fbISH6O4xqx0rJf4jFoo6vkyiRInfvRQYfMmUmehSauxxFJMwij5LdHSM0eXLakWDpba
XZy1uSxWpMRUC4AKyKALXMlFyAZJDQtUgQ3iRhMUvkBiCsUsBwKtG8U+O7rhgxHPmz3qM2Kv7Qu1
auEREBd29fAwFzRHQy7dj4imHQ/nJNiYN6Wplq49RqvZRc9NKhESkjPkqKJGgSSZikhcmlroKaJv
URZQFEkiWirZ+Af1xOSRM1elB1ip0RW5fEJa7ijSZsvjo+R4b7T0jgMlTgoa4uIns+y7CVnU4tkT
c0LnZ8v1agjkEW5edQJuSHLKRR2e00eQ7UM7IJRxYcG70mbfXlxS/5CM0wddIRbRvs+XlOCwZC6o
Dw4MGBSr19VjUFBvTJVt78ulPW9wCM/sMsljFCH94EtZW7JQCV/YGTYl54dg+XmfvwZx0mHkRwbm
dEmRqCH9/Ls9QOpFQ4irHNJrlBJfWHxwNsTEjCqgIuBLc2Td12Ry6PvhZDJlMxMpqjOkUkWBXiSq
0wCJ2qie6nNW13nx5k0JsQJuEc45XUkhCp+W3UPeFz8hJsmDLCXSGEQ9ahtiflBTKkEnmhNM00TS
WkuMolu+Ata4DC/cgeI1DahwYPIoMjWjnoQeAGlCVAKqI+Q6CMBPSnwYzpy1klZcXzgx37Fa/T65
vDyfexWsEh203PlzJ4KGHcQJlJRbbRB5psIHjIf9yckKmVWpiXMVbEHijJXH7SShMZTpdFHIWZ3m
W3I+gD3osIg0w87wRonlP7dxMwNzUrqgYKkJv+s/eus0/PXsgd0YuyMJn9cO03dtB/ZvigjMMgxG
FR6nYh2IT445BPSkNKUcjx37mS2KDuxCxWrNK3SsTofQOOWmg3qaE9tdtW3fFKBsJ7g/dPRLwpiD
66VY8nsVpx/ltk+jBUs18akZEc6IQSAvctL26CZJgGJv9EKku5TWkxafuDf0HYaKDwsApBkGVABn
TBO9VPbdBn1KNB36Uymij5gQsQLxKFfF+dvpggck8f+YgE5TYzgXqPi4p3mbqCBoVuhM+pmjS5a3
SuV0mRGO4SiKPigrp8N8glsRWdJ+IZJOSn1pqTQbIuMULEY5HEhU79alvA2SbfqPSCbIrIH7J9yW
6ioa/T8FrDtB8KIFEdseRsXo46yiGmeVpElILkmTiN82lyQTMtRkrg972QVsdewsR4ToNqBfWIX8
ViIhkbqc2Sx00kQzFDLzAlrIaaEc1tG0SJ8bGCsOLwQFM6ZVcWmkrG206rS8osqS3FNXTDWDqFk4
IV1QiDgPaVj8u1rnK20Pi+IyyZSf4sSNimYBDPOHhBwPCZn/vBXQhkDkWbw8/Gz8Napr4FvXQmL4
+suPoHGisHXILrIWMDd6/ytAKMhEVFgxrsUEqg6DBS9cA7W4sKosP77t+/oDf9k7xgJe7QkXQgRX
ejevEhbSDOdvpGc8CFkCqeHItBn9IRzieVvAZ9HAU6kT9kUHin/4fqaCR9dLrp5pJD7hAPNxPaSb
v2BCZmp4M7vvUr/2QlMGnNQSNcbFiW13lN1QzvRmMgKC1H2ul5WC13mdLwevBCC6/K30pDtx4gIb
8ngCLiWABq4+6VeNhQ2JBO8QUtXEUpPPyKVP4im1FVqrY+Juyu8iNNYwy8XVySoUI87QCaNekivp
PNUksZmaWpVw2f9cKKtdZDO3AlyLG67p0t/9REMlOxAJGqYe0koCyjQTketVgDBLza09tmCmADuS
dBgfoBCQAHRSIhECiz8QMzuEKoI+8YwwxRUFGb+KWBSzAqCuA2l2uL7BHIeh6qUvhcWfuXd1SoIb
vhgQkb/Jwqa+gHBMLLk65vG1q6y9DpN9vgu4L0bGedw0qEUwe3lCM7FT7dT+ctx1utISeLX/N5n4
TcQvAeHrX1Xexv0SiPheIi+Qq/A/hPooL3y1hKvRosGsKnxgbvxsjkyq4axmIaOhq3HkA5SZW+dY
GkCAPpbWYPCKyMlOe05CV9g3nTy1vP21teiiZ/E4wKT/ddEzhEmUj4T3YEvOKN0ZKkKTvKIwS2sm
haL8wQma9rCpJwvceVUVVp4btRDrQ7f5b9a31YcxyFYGGgpDVGfU0YTfo2UpeaxDnv8bstcNTOQt
ODsdQ0xHVVKSKcvhaUaMdW6Xncns36xMnbrfGK8wSyoUIam0p5bHsgmtnECq3HteGvxqxjV8qPeT
miDgo7lVh2cku0tmoYmFBdczLTsmKBSYx0CtXU6WwEx8kRutTFqI0WjkvxKxAzoTT0j4wXW+ktxH
KxymV128HetVLxGGTF2X6WRdjERg86WNt6yIlAMSADHMiJtquATBtqEsIz55NTX5bdbYxyw3cXkt
npsb+MiF8lBWWqKCF22rsYIon2GIOl3L7iEosuHc4IpdCOoEeNHBbUIJdH9K70+T/tH4w3BHjDPL
J8daUnc4UbyUzFQF9AGzyJbTDWRxESpAfYS2nJobYjOV0057XRE9LLmamWcsWwF15FBBpRp2soz+
KjIoRaFIm57IF9ReCA4OAGfsENHVoQvMRxVq0LSj9MADycgFTJZ367SEIcd/FP4duHAAOERgtOFQ
gnU+/mmS3f9RruOSfQnZ9f82iIa+cG5Q6pU+R+fmlY/Y9pIvyXGE/8TYbTrS6FHoSfqVO77IzcDQ
wkE2ZIrlJA4yuOa/Xo4Vvyb55s5rodMbjTRchiYxoZg7Fw9S6jEY4xCnhC+hZ2EbcTv4B2+dsGR3
GYFU8eobAK3hABNSmgFLix9+nmcuoTCQNFt1/p3FyVO3SJbmrlufkh0YFMyVv5tIIUZt+SvJeZxb
hxLdJeYpcGzmIzMNeqXgdqrXtOcnOSOjyniioeYgbFYWODxxinlEpqog/irgc5HKytlHq80WBWwp
CHDjKOOZO9EMRBzVui3tVbxsK/nyJns8iQT1PJ7LJdJjXqKrbjkBkAOC/PyRjd3xmrNtvdcbaR2K
4vRl6PrjAbVHC1+PsZxKtqMBnbLzdWD8xx02bCa+xNs33SF7Qu1/a0f8Cjamu7GLXGfaL4C1whTX
sZywB7ubnopFaDmRYq5iR6IUjSKjiOPjQJvA2Cz0L4CvZhheBFoYV+b37dmW3sxCVzYbkCv5eH+9
mirhFCTbjFC8XofLojCkWXkHYpFwol1kDrTlrGdz1Dv/dG7Asfwe7qYdOC578fMi7lpuoIhFXMlp
gySa/8MQdFHn6YbFkcqRcxnao7HJY5Glw2OjO3Q0Q+9zc+XRCBR9IAsloVLaeFiON0XIEq/J0rvh
cKx6etgw/0Hco0mv10QjaKzCeImve6v1j6VfF9S0FE4YVfphfCPsxEfWaerh54aFu73d9er/yY7R
+4ND+ayvTorDW5918bnYuOES4jFnkbHKlLZtBUE+2274CeoRAK4wzeB6SHK2OFPjTu86huv5VPVc
t1iVqBiu6qL3cNvUp8K9W0egNKF/+imyfm/8Zzt5iMk8zS9nt1ecrORj1AHn6VzEwLc9GMifJOXz
M9N8r55naMkHD+/Vt20qGwbm8EBnYlvt3NFA7Pyy+EqRBC9Aop4cAHETfOzJPubdj7d5Ga635NK2
T6qTnaxo7YiA6mALIMLvCplB4IAio6KRl1cnj+nCHYPk/eQK4rF8sds2/Fcwrv7pnGRQVd+ueE7q
nnSUlATKPyRZA/moheiJm6HW8wChwGq0EdIJY3oSR3svSJle5p/D81Szt2myF07dGAxn6FnRNqgR
ZyIjp/OAmq4aXV/XhNhFV7RlKR4wJrXw8ui2aiBd4lkrtPO4nokV2Qdze3hT+++xV/2/BZzlnQn9
6CtgE5eTr/aJEZsWOxB1EICouxeNB6NGKYI2IAbZ6cm++UCPqm9D8RSlAfMQGo5EoJx5ohrO6vRZ
IQJDm0WP6bzNZKqBgw+Iv5sM/sKMIzeFOJpAL+qP2MdgN8p9+A+9kHovDk4VE1M4iWuxzwBx8xpG
8VhxMYljm/oU5mOToiIokhtJ9Yj2WX8hrGp+HUlfJLfC6Ly7XhmkxwGDVOPGnjHcuu7Sbr/aYqpr
Bs/lFV8Hj48EMnxmztjwbejkVDm5jZto4HfqOW7OUBDLPGw+43xNOIgMjgZEK6QxgW3X1JDbSJuJ
nS+9rV2Ody0pRPhXsbSq961s3+hDz1eb8EduL/4T2JpLXz6KHZcB4aNC/SF4EM27Z7+4MKAkUMcV
Djsqiwh/QoGwuiI74Qx+oRVAvwcZmJVr/zGqff/xUGr7ikipfOszf7wabZnK0NIuW0Udj5qwo/Nw
hW0Q+f5VVyviiChm0mrWijI6278K8/ZTWcad0XTH7V+W//GKacv/0fh0bVT04B6LcTlTif5gt5Zc
3mQBGeoOzDB7zm+Kx/L4SouItuU8zQ9jJbuGiuBT6tNVQdXS0Bf8F+Ju8xahCyNqIk7rn6bSy/18
7P1VyctkeAFyXpN0X4peykUyeZtGrJwLaJvJiCdwk7pktqPLarroOHEQ8fQoi4gYIqZNvNVq1K+W
XJgmYZwOXciEQSuXlA2vi79YHywSLwl4fsC/ckMwuG2Ik9Gb/57Rh1wc5yki+x/E+qGmWCGmZIjd
P9lcr3e1rff7YQyK7+m+ASqGQ/lS9VX9SIa84bgY8dYN2TIhPypJiiiMrXGIV+35suHdfByjAGVP
hsrdhQ5l2k8+nnO0vJqQsuYsUQXZLl25lTPwI/LXaZoZo/JFkpD+iKvOedqIgV6JgNnVz4Uc1SeA
BrDBkQKdQQ2I9CrOvgGu+8tFqYeC6eZC7YQZ3ziiTnWIBakL+YSDCMkOVnSS4qSnAUNNPgxjXl3H
iWqf4AYoXt0EyQpw6JL/vghgTxjOjvQe++nhPRtgzB+pRcGBMyCvfzWiLAO64Zxts5TyICblJx1B
yJqaw9GFxw48i1/FgCfYx9qcsyPpuneavYxelZr1RRVskB0hxHOIkwm1JnCRNPA6ltQsFor2+cdY
TgVUcRLo5uAy1qotrwNlh4n6YiddtCvZSITU4w7s9I2b4Yau5U1bfj4kbvENaIwoYlWWHr0aQeOf
0wTfDMQ2A9JUShOZF/SUM6HXN1rDWCCDANVMCQG9JGmsIvSdqa5QYZRM+AvO4TXMazzWZDZzmLLk
GiNU7i5i4FKUI37cayRQLLLDVvv3lUePBkOCmjzcHUU39R/tVOX/mE1m8pXczXZGR9AE0/wd9VUK
oyt8pGSQEsBHKe7V073kxUpA2mO6U3WaiA/ReO30OS36Zrra2lV/3PM+Y1UiCAfalxIbIa85qHuw
51jCDu0W8rdIZu7VJLKQ1h60mduZNTQFfEKysY6vTcRuSBvhDoMCtpRgbo8ibti565ojrp6QpLw1
irDFIsx1yUjGlvt3Yf4at9tUfP3/3CJRjEs667D1EP+GmIk7CXCgOBMY2GbfaS6RoQ5ud2NP1XBy
3MRUnAd3JmErvzKGUHzuE0TUqGI5HkfGbTXL/OzlmCMwy3/QkYgHrWhndmEicF2RvwHAjMlD3LUU
ZsrZheRqTU8M4BbKgpa0hh4kG1GmGThYsyilYKT/BTu03e0Snf2noolIQLVC/Vr4SWcyaEo2IO+Z
FqC3PyKAFOg6oRckIB4BeUp2CIyXDAvpJdfHBVIL9HZJ3NJwgVnbfST59atLwVcniqEFWCmWQ3UQ
7UCRPDjf1uzRoyB9rYijEYIAUBUVlBi8J2JmOJ+BjyJIwkSSIZEYgAVtuI9djI9YkraYEnQWwFTM
RG7QhvuTZWAZY+MWECD0GUgUAduT73qPn5OVD+di/tw4DTf8RAZxEHZEVgixEd4mctRtMndgYsIN
KEXxitECpghxPsOYhRZ0IeqM7XVEPicOeCixFkg6J86VQhM83/CGLBV54kDShIbEhmi8SN2E9SNM
ksaciHoZJKvJiCPh/JLbZFHy8UnFBb3IGAyhIiVpGGKJSpmak0KOv5tNkd4CpZNooOBuT0HEsIFf
JfVRfshSDDxnBfK51RTwp8PWFZEO2yoaNppdLClIYwGVRLkAFFT40m2Q3NVMtGBml2WcLQ9KqX8V
A1PZ5dxYeQtzokXpmUg+V5z2P9OYtkRtnHGXTOShXJ9QOQFatXLtcaCAGtKMmxqMBgshtUMkn4NO
/itXrjfeKW9B9Z1ztEJFEgAt8jXCnSpiXA523e5tH7HA6dsm7MSOwEeHr4qvSq+GfzF8bJcmygZj
HCpc7f4dSRIb3ZBhTEJMYT8yQ8C7TbvWJ6tFCNdYHIS9xKuIFLvZ1c6GHAm580gxqeQrdthQvhWS
/AAwBqCJC8GydfRJM5yxSe885G2wWexL225sbwazADMChKUnO3TyhuAm3mzNIcujSM/DAEuzhC5J
TY3PIyyoHJlBVO3AUDtEB7YHhGo+gv6iBYpVR0Xamd+EPvudsMTrZUuJAwhjznX0Fh8GJQgv4a7c
9PRfkVT5MxPVntQpw0FlSKSjSegQcC1CIb/KllG6EIFBq97TXsBZPg72hPg/VGzmViC4i2GNeRwB
CAeyLNJdOaARXWDIRQZwlcd+gZasYYMEIgetk+5PI6rthWqawFASSxHQoDxe9heO9ZQJtaxYAsI4
zyROp48AP87t+GESBjVCr4wfmdy8/1Q5KEJYfUZTVuNvsv3jKZN7EiUJLplUgQlhuFoAOUonF/ZW
VGApY/Qodn0RQqFoIbxl42ZjGMBBgolgEiWYhHNFOm2PWTeE6eAwzQl6b0uE7U0FoJuC8pF2wmGa
glULmc1RlvF+MM96V5trxD2G424ltsdkROxm04oAKbTcWKWkm1CH/abCnlU6izK56Ykg4Ds5vRcl
G2vAcpw516shh/BeEIx0lshv3BhAhvyaCaHL98QE/Ev1qm6ObApvKxg6oHT+aGOoKdJwLvNHyySo
rns1zr8amdzu2GGEFsODm4apQNVvtcZziZmF5qdCZ9Tl3X5bbUl/N4uetSA/GOkzE8C8gVPqEhVR
kKbLiVQg03JKdPa9RPS7JwI3+lEGE80SI5d0ODtG3oUbVoJT+8VZ1lRAZM0lqZxp2aAvG9bJ2A7f
GO82IaJhMgxlNFJQqMG7KfKLD9UWUZg1TBO58K7O+SrxzM2Wf0w30HgK6IzDFRAV2zfFt0Dywhbq
kLfLx4tEieD/IHARVoo+WDdOmUWnp0N+lBvBrUkkfSL8FcnGwjI0bEk02g0K7gM22k2DcKlcmAiB
5cU5h1iXfwHydVsPQC8+kbrLZABN0mS4bRK5b6OYYhfUdMZ6XvQ8iyHSQMGW388xZhKxKOgl9HJF
uiKok7eM9rqdYyKBkX+Ib92QIwhcyWPJJIDJQ9ppmPwnCq/EJ9IhwjI2H4Lak07MkSW8r3hxoRN5
vLK0bRQ+ujxeR1SCCb64TJOjISthVf0nKZ2vKtDgR4aL+XjNd76+klI5w1BCZ6NvqzTM7mPCO8GF
tuh7fQqYvaNxlbnQuoMqdXFyluKXCgHLgfjrRdOpVczJLCb0Arr8rjEzy3QiERov0oGO7PwrmfK0
9xT0B4/FjfajpGaTySAK6o7HEFJGcmqkqMzoW/MW2MVwnEldDuMcourjmHPvxGnmEBBztohMcqiY
9GDb6MBeFC+YRreXegDJCs85+DSXcLhuRDuYITJvS/xHDOilG4TJFhcYrD8PWcUxa4D33ft82xO/
87yu77rD9u+Uv9T2AGIk0QLUc1KE/OqO1Xb1skQhFxOXfqPIKq/kxnMWth07ibM3uEAxGdiHZh5J
mYjiC+wEbvoXdJW7CD87npVgcA4CoaGD35NawnsL3MVAHR6Jy6QbIoFSO1Y2+RpPEqXInumiD6jZ
hwfo7uz6DIOzunJ5V86A6HJ28YbgH1EcAdg7Xu3MuMIB3JWzS4Ze+QSCO6yOeuTv6aG7mTMuqJNq
Eqs0tyACsd/1UUX0UWChQ1a/zSFaz4EKqalm3lE57TfOVIWDmzUaQzQG4LvpxL41Ed/QRQ84taXZ
OMPmuA9QVDI7zQnIJHyvCTjzxLNoW6Z0XGKIF6h05PjswoyO1pXRxKQjWBPJwyoeDcStRPzzIcKA
hafL1L5tM3D0hck6KEic9Zura76a+WFXGIDAu0CagXXorZISfgPbHZDnAqfq8bSuZRaAm+W+WZQN
IN+IKEVH6tZNwcRUUBXZf63mxoKxI7WduHI5wbcDMZ83id0j4CBruPbe0oO4tpyvL1IxyK0VDnfk
uS1rsC5peWpEZAAptPktRj8X7IY8GOU8E3rcFBRy/1yUo5NiuKhKp5ZUkZjjaGdJPkAbP4PizDUH
hIzJPROKYEj2b3MQUttErOtTaPNLZlIuZbso/V24JGw9dSPTNZ45DEHAqS2f0XwGN90J6FQhiUG3
OOi/bNT+xpt4GH0AX3X6vFVo7fFTIlvYqRDcZAmXc+sCHBxkPzPCwOHufSHlVKtfXfSsG0buHn7C
piJRDM5RJMWi8LRJbm43TbE3i9LijPjB6O0BDrySnpA7grQnKFKMaTpDCgObifglpySUq3dIBAyN
6L77yfvuMlTDhNWja3IGnWcQHKWgTzj8x41wYfKTSF0LZTovGiJJgsCJt/rl22nBgV34n+Wt4Npl
c9kd7MfNLLoEpgpBRwc9PyuGCWgxiqSJ1A9bYx7brc8fiUGgQ2ZQmJXoxjqmDAxSRGAc+Q5wJBHx
Py/ijUmG1VzKMpFNbGoqBmL/0EH0RMkR7YEQhUKZ/0FNADEESLRGj3aU261gTotdaCccbyle5b6k
kjhbqmchabCY/dJT8Fcm6xnTsXIzfqptUb3ohYgplQSIHNxUzpYFhLCO3GjAYE44/QSfz905ytey
92kwRIMuBLWFugctvh79Wl/tQfknlUG2zvpU7OIsTvjKWiLcdAdvDiP4K1XHNxNs7xsCPMY5swd7
WNe6tHel5UQL+7y7OQnxd/NsCdqCKqxZyBAanImqfXPcu5/O9KIWVJ1aGE0nBPq9jtHNFydbQMf8
q/lkNufMevcOqV+wPQmf7cHj+pLlRrWB6pNkCKZChxnXjkkgJMOo/Kw6SCOys3k5pO7IfOe2nLLb
nWoTwU9BGjfTOVwkE7JrWgI8Xldu0BVOsnfpfwE5wxg0QmTq0OD8ivz+ZkQz4XQPPRfnRWsvGTNa
gw+mBeCeEqQY7wOoDg964ARHI8ET0bVE0Y7sOeel1Zoi/ZImV7IxCqZDILFFZspT5CBcmTjOMyfG
kAOTCYthuORXe23QNLPQWefgaa4goTLiccn8SRmMrSMp3ySbeQbb/xDK3FVX2zFDmKGzo/jRFrIu
SCiGcCo5dQGEK7QmrDE3exZnIC2CmH8kkcAsIv9V7BMXD+zyQqWG0xufSlX6qZdBsrWlck5SOaZE
0OVtXJqJpMwqoEXkPex2TgD7OUET9YDe2EcKy8ObZfTd/7F0Hstto0sUfiJUgcjYUqKibUkOsjwb
licYBEDkRODp73eadzM1wSORwB+6T5+wwZYOSHpOPI34EAa5FbyQZaehKqjGvWX3XE3VIkG1E4ta
ywRRIu85kUDlRM9H0pqDn3RLHYAZLXgjQtlPVhLXuGVwfELIujASIac4wOyMhwrf6E+whvyGiJLz
Sg/0JVgRsbOsVfTImgmkB/fHsSr/C/CjBZxv4PcFvWaUMalVTNpbLySCAWs8OUYb06bkiL/LWh3i
xDTsQ283HYaJPqFaE6G19cdWUzTXxDw5ZwDCI3OeWGI18ZHoNv0ni39oPDImh5AjyJ3OAYP8OISq
nuUtfxrXFIokDakBCpJR5iothISJz7U4xEaGvALfYWag/F8WB2Walk0TbBDSahglbjoxlNTtKuVO
s4EJNxDGoVWDbMtp1w5ilvG8ryBEM6yP4da1THd2/EaGz8MXtxv/5reCTyywXWX6w55G4URjg/w0
+GrAQdMbk4bKXpsZEAAyRqq4CHh20BpKhw65FCleLttmGjTvlv/apgf7rdwe7TdzlaWgAL6AZthJ
ZsFTYnyi8wISnbErIwYFSwhJkGXRbg0bgvBfTXB+GWgjAx9mxdIgRJ5AWxng/LFSuxazTtqNxWGO
VLZwuIZaTA+Fs7gnzusLObE4dJiNp5khsLmZVUu0WitYzCVj47qDZBfKjsVARiTGDCopY4WJ05Ea
ZImlOOhxNtWBO+vALVS9SVMVZD+HTLeMvOH8HdvVCEjuSByds2moVfLz3FTyyXzmYc2asIGvwqOi
ByjxmwVhOxEz5iQPVgKDrfPbYJYshI1yvPOM7CHipA92wDOyQ8vNuYrMsKVEKC22bI5AFcSGhgDg
uYUJm5Ff8RUIkOysggXEy8Gtk6uszBP+B03yljP1kztHX0tEim4nlpqaTGSDZC+Bh9qoO8h1mExA
pw2b+aepGOBcMNiSNMIMo5m0AoQW8vFIcUaByozp9Lbg5oT7Y59AD7B5T8PYATlv9BgcuQRXyaRx
RIDcQxUoy9QG5IppOQCE5SsTPtV9jQf8tcuNHrPEJwfWkwrNjk5dOZLLhi1mEkveEfN1rBKE++dq
W72YPzVTAmpqjnU4tpoMSMGXiZbTaq9wb2A1giVKgcM4Zwg8e5oqToGd3lkJR8ZmCaIwuRfGqZC8
I3OdMHmDFIIkeSJJXunc3A6Gls+PWVYqsqZjTwQJ77ppTi/M2fDbOUKrHIvHHSLbve+F304CbnAS
o32YOWfzduxvKnjoN0lCr7J4jIYpcSgJqMdEF8CU57sgY3M81EXanNTm4KsA/8TpKBqYdJxwSfJZ
pUlevzYkoyIjchluncfvUjeY7UTmyGhn1XY855e/URhPzyg5zwohoW6itKU0BNiEcizXI0aTUmgt
IRSz5ULr647Lj1g61oDjk4KCJ1lyWFKrAPicNUbtUGgJSlf5g4ToV1IcMcvDCmgXPg5EBgmGgojK
kAWnf07UFTDLbMncjiFmWWiKSNdtZhjOyl6JhecS9EsX46IwWzbVgJ5WC2lITQXAtF34sYU+Rm9j
kSO0FhdA9dFsrmdEeL5H8eQcOVgZxmFPUviFNAL9foQodr+RxEq3ykNB4Ut/jSDYIHCG3c2dH6PF
cDiJnoDQ8eNS49Vf6Bfg2dGHu5pLz0DgiN6Y9Z3z5n6NwnAfn3X7iv04JPzX4Qz1nTk7lg/+Vn6X
MizGwHeI0DjBFP9N580gGfxQbiO7CkQe6IuV6i9Yu+gUONZAc3AhRMIW3D3g9cbsje3pziovjxmz
LXA9hpHBAs2VQd0gpz5jUwQ7bpPEFz4srTi2si/UH/fW+DMj+Weo0DExx8IrZtyq23Plnzis8Cl2
R36EyVEXJrm8ZT7UoFihIWK142AB0+bMCQjOBxKrzNHyBPiVxuXppmdQgJqz6x546zAdZANsNlhB
hD7P4C20eH8Wgj0fzAUA0qzznJRc8srP86M5v2+D5cma52ECIG6KDR7OjhA7HUtQFegHj7inlMEP
74hPtYNpEEnFnNySIrnT7yKvygeAh6+oJj4bnBFMMVWDi086bjSDTLGmCL3umvBy8hlmy0LZwM0J
oYxiLBlgzG5Mo7D0ZG2eWxAYB1G0YNvGZwNwrA+sbpawzZEJh/zleiTUmWVSMjHnhivBBKrhOEki
kB2LewXCo+9jqox5Pn5YZ1nMh+hIGjc8xHJ3gx8KSWrk4AaOf8FeNYaCyhWcccfclxeqPJw/aESO
VAQqMK9c1jPvIPLXy6FDPYlwEnpdcUTfwtW2+12HHO5E/n4HaeYHufRgG9a4Nfgo4B3HcgMTHqsr
dr3HVmNyxxXh8X7LAn/2K6jqYKaGtA1kQMhQuELiO/MeUaxFUKd4+bpmIFxN96UDN8c4aZkC9ZA9
s1B2aiGIEzUFoYxZm5DHxQG3zEzkMrApFdimHUEnGTwUGzCBGQsVsjDDi5XaEI+lW+JhAV5lyG8O
upa8FfhcmJYxO/Qj00XOEjjn1PyyMST5l/F0zWE0QclJBjqS5UhqW6+DbJghpCsKywjtTY/xsfG/
m0gk8I67OGBw53q46xTCkSP9JQ++mhukShnzQIq5CwZPtZew3AAUh/xmZmHD1sDqPuUYnBYUCIaH
NSmdM+QVJjwxi8iAJ6666D+5QZEp37znsZfe53Nz4cYagEdXJpoLjhYfrs+2x5oGsnuvoHM0xNQF
G8LvUQfhEoaHttnFb0squFxyhUVKmMClUQ3QBkMwgWwsz9D4wuIPBiwDuExNWbxE5M81ZOsaCmIK
ArcETrXV5coUIaioUa9DtpHiyapmhnIz/EE9PxezjC68IlhCEKGc6YUK1541QIub8Gswlj/RdHD/
KG1dQ0hoPFTFFTf65cgRmLAVg41rFIFq+elMJs1tOI/ZPhy27cY96YpxTxlrZsV95+ipfADQxqOZ
SRpc2g9bqgEA2gGQBcVczTxpuIC+N8Pu+OLuiH0dziukLWfb/pLL9m9WLdVIS4URRBz9eDRpFppA
1kuJPyfoKH+yuaqBNgwZaP4dFvUQQUgNesxT4dQHHjN0Q4eSkmoJ9RcqYbohKBP6ozJ4CSbOCrsB
offU+9GPkVTI9ynYwcyN4dXNbeDf++StPNiN5OZHyCdQrZjdsfJHH5iRijFAN8YYFdqKmQ7QKgcP
dArHyx022y+m8Bh05kgNE//fFquBH7GkgffLwuJyaZYbzAzXebdHwocYNW/gvx7RMGKmBGKB+MBB
PbnPk6m866pKLRsza6aEEm5p6MbF1hTxJzYaYDbkUPq/y7O3O//aMdXbz+X/3bCUWzcPQfUpZGZ4
OystDmUg54viv7LzCO83g3h170s6v0RT8nm+MGmbExZAD4wGiZEZ3zKQ2dgERBQbOo0hG7VVLgFY
TqndrCxzKG9QR2LaQZswGxsVYfS9JlGYouN72F0YLK5Be9sH5+kmddzqLvYiKLd9S8eXIAvjJH4z
FpyFQplTMBYZ51cQzvbnMvvFP0mrQT4xWsNCQV6KDCf8OPN7uD8KCz1q8yvEq/SCr7EBMaV4ZWnl
ehyINoYesx/mt5+1RJGjYPm6kGVtdmcDgMCLmTlcjwiHyk4isQScCZU1oJjSCQisddCb9L9m/j8R
VUnqIhk2l0GrAgQsX20Z0apuJ7BB7J8fh5hz7+pHIYMAYOz6EfJzsC/K4XnEd/Yrpo+cqZ6anY1/
b3z7jkffY4iCbRM4Y4F3NtgMN2wKIwSvHBCaRBM2kE2GEzjCY45+KCvKfkNgFBhusZ4OHJqS1WYY
IVkCAKEqjs3xL/H4OEutOX0hTAXZSYLRBS54/vacyWnW2rGy0Zw5hgvhbpBjlrGSxmdCJJKuOTpY
Z/NIDhXY0/gz1fCoNjaFy0ccbftF2r37BIMAkNaN7ZvVLBjmJsULVpQgVwFIGMzyW2cTiz7ii2V5
ttyEtUdm6qqEYg0KOMuo1Ww+qL54OXNWaMTRFAJhIrzSiEKnoe8wkr5OZjpNNTmID2VI9Za5Lez0
FQmtjY6szHZWqqq4wlPKbcFCeQ7AJDEOWIxbQdGVPGCTZ2OAyLg8y3STCjuEjoOwxQetWPDrD1K+
8eCg/DLCwRTtLvf51jHJF3gqkuR9MxHLs7AOxH7PUgZpbkl3xiCZMmoFfmRU88fcLwk3MTuDwBvo
RY7x+JRVQOmQteB3bRSI0FDch1PdVpRSnDC9iAm03FqLZA5yCV7yaHuJscaZQROQRzP4BT+Dx4pv
WzBEP90Ecz7hCNgeYW4RT/7LcpFl3o6Zt4SS9AYUUeD/blCf3kpH5deJcirzDK/jtDKSBnyf5lk/
7Ck+zpcvp9qdiFqkpCndrXlPegqzkji1LKHAKIj/deA8QWF+izvshhaHZlD/aUhhr5RHymPE9BPH
EHU+9hU0/1Xdf5rh/3HgcZMtA3csByEa/ZB7t4yC7ptSWJJUAX9j/kKh+33oW4aMR06kUU/3xFkh
K7hruBL8YlQi+QsRgv/wWTjURm7njOklewmhEgJcLoWmxQKHugMHmm/BhShPN2Q4Ym5fmcOSsFBg
6+Rw2ERXMy5vYGP/WjxySQIu5u9EosiVzQ114singyEtqKaEdu5IQat+koL/zYzpBoVtienSYurV
S4sc09O7TDJuFMu2+BzGOJjgVXNmQ2LjgLXPgP6/5xG5R0YByMgZ7gfHX5e47Ol2aXXpqNnUOE+L
7U+ZpRAeTKzBj1EAQslCmlLpsJkoS7FohSdi6qfsxCVJZeC/JMys6Psp+wdcQR8Lrqm7UwgBj4vr
DU9QBkUDyv7SjTG9G/Adlh1SBLbmXkDUgo7nWogy1aMEOBfcjk5X7fbhKaQYqcnBIQ7l1wKi/TnB
YhnVKSSvpvZBd/hisuXKsKTB8NPWPRVtgu/rJ6N3kmVIKzZq4MBH/AKVcAAO44ae6+yv+hS+ps5l
dRnxrOhm1mM8S9jD48FFMCtoWaq2OnG2wIabzaRgbOnELl1Dvs3xnRbmpdBQy6S+SyRV0m5+Q5PO
TA7Zw0OjnHfIutntpSaor1/q+AsVL7QbpDQgnsca8yF+UymxjTgqpj224DGs9NinUOUZxVEeZU05
HkT8NKOeBDkKOCPXS1IgYIFM5D+WRQz0R9WaFRSsmGpATirkCKBEEeyoGAsk4bcwdCk1K1S+wyb6
ZoWzvTlJ+ovsAgK16xfoCBHlPw0u95Ob/Vy2AFgAuvzeZhcGclEOQBXd8TXoYz9YP2ALkrCZYb61
8s2FVozSO/A4WQmQpeZckRijChbtiJWDB/aBZ8kOOAPSWnBDdubELIQPBiuKdSW8o5nPORMpaPEj
4o9d9EgUNpftdOAir+BjT/SI4pvTRCQfy0bRY06lACDrg9e5DlT5Y5RThkBMbir+5zl2Xvoq/hhS
3BHdmtqFzNtwhdIB4p00cJsi3Jzuqly3EHjrCmjIjMt7G5YufLfp6tLDcUhCPj+NKEgWaxtbPchC
2aYuQBYvrseJ7+5OJzB/JTEHO6Yb8iR+QC//1U2xr0xOqHODWUs7lHmcW1zek5SZgUSEQ92m2OlS
262x8y2iW35eXHQuF4qgMqQoc2b3D40HAiMdwbQbiqKGSISS+rRfTyePgRGnHGmYT9dIK10wdXiZ
blqn+wte2fEBZ2w63bOqXzmkcTJCLlOMRDMhk2QT/Bmitf1MdcoAKeLRlQ3yMYeT9eaUNBXWRVjC
WuamwGP1bRYW3ORsyxKV9RVcI0hqYT3KJ7jCF07hNsEsK4GeGx8jMm4aVnPm8wztOs6466u9jWxp
ykAvKuTImbeef+EB2zzPfe7d75yZkJQU8uyQYDzS9MP0TxPUXD4zBe8iC3LT/LgtVRHNGhfEPyZw
4thjAtVzX+lODRqgJcsiXzCezxjN7xtXfQA2zxzvIG34+0AI0/JSNIhR992Nn0lzq2xb+yk2bITc
QPsNy8dydfBJgP9FnKnO32AK8b3gIVA3F59NiUUpEd76ae7cDAGzGSbQ4Gi/TJZChcvwOdbR4nFY
LRf9mllF3Ci60sZbxBOaRmhl/KUDFZdBWDCcjshcwdcYcwv7YRMnuFIPK5hzMkBmEEn3mv5jRm/y
DWtw+LyVGR8exeju+f/4vuxqmKbQPZixmikolc/m8FuHDCQ2u8jiBIvnPWGNlLjH6W1ZGeYYAMVw
C2c+wU7LDKopMScyR+yNUPaZRI38JD6zRGXm2lbAr3Umvl8el7QpU3vtahh8/yG960N0CuzV+Fiu
8k7SPPlaDymw4wywYma+xn4i2xiYJlaX7R4/E3DJKaBvoSkDRvWABIA0CU8JZxWqSERSD8YAv37Q
k65RBZiA1LCYgegxOoN0bCM7UkE+LB+yp9Dc76ozilPoFIChdGAkUPCXBbU1RDJWsY8STQ+NniyW
1TbGC6enaSTtImi64hBrIgMQ/LSFvMxeKVN1pRZK4TutQ2RyuOsgbmo7npzd7hb3j6f/Z0CyEcki
imVK1cecoY4YIgxI/3Xidrc/DVDOYT4Ba1KRIyehuC0HiPayUC+JSbktSsRZVBI4fta3x7Lqbjxu
2sc55TnVHjvGeFMoZRAQykTBr+GGNL1wZPRLGMezARO2K7ILbnItlHQJP/o8G/DioHongMh5rhV3
ud4jwPg3OLGZ404g/Xx3XMf/sE/aqMh4IySlMiyGoZWEEyXuALDftMAcRpRKyA/A/QgXGqvb5Ihl
lpqQ9Uk3VhIKpmZQ8C1+4cwkAByY613h5ANyUopB4FSDVJKKNWdoCtIeajwokNfuYFkgRQUbN+8Z
IIJvV99ORDPcoj1qnug1+BUu5lxIw1FayZvUAHp6nY9ru5jKmn8J8CiD7ddRSlbsj6AWySBsoKbp
zKD0Rarw5/oldrpVrFcxly0NAQKMwaGkwRfWG+LbQLaU/HjHxAb5e/tPNgkWptahS8GhPIXBD7zx
arE0CdZqplK3/hN1gHu75eLGDFyz88rRGzsAzYGnoi/lXqFh5AwkxMEkZLW4r4X8VtGsvRoS6yM9
v40nwac0RliS4tglowIju7sJL0272KodxCpMjHaUDzwqwHttqEU2RwOWOEw5AZZCeO4JZnGdNpw7
463MA0LeRQeKBlROKyQzib1L2RkvIKzzUv9jlBUzLGWuxchPMJV12ssOkdFC5NBDmSLESLKwey67
I7axsMXBbO560Abc+eDG99v0EYfcq96IeU5wGj6KBtBj7mXglmYvY5wEN3OafZQJfZzR+TExgnXZ
cpolhMfDumR5IxzHeYD3TXYk6stK1bEUsKhimYlEasL0+jao0E9zxS1qE3CqyNP3MrmMzMw4QFeo
eJq1t4TGMvh829ql+xbXNKY9atxblLApUl3OeN+4ClhvHbDwoyZOg6/OCLDEqJ0cJOTUV64okV4Q
/ek+Zis1ku13EoDcJqgvl46PDwsLzZ8EwFlHtd44M5qWiNXbu9T0BbKam1m5ezMuRKD2wATlHNHp
Xyji0jX+hdUMOuGF42A7jtE9QaIhNqBMYOZT9Gkz7kRV/VNb8OwYIlmkEvF18bbaIVB2MaRbfpCL
sLxs8lqrke0+xAJrLdyw8MBFtwndcuziBgCbLL8pZLjOa6Tk6BEqLBO9Pt5x4226c6JD4ebvRp3g
2GnuwrmJDlE6KLjHI3wtSanJhgrnPxIu4lvIFzCSFeQ8r8x6sgvfzxCDZnLhotad7nB+DEF+5AuX
0M03ZG34LSaoi8Y2f794hCn6HqNYn377DiLFL/Ees4rdBKeA02/eki++mt4gBb4pdqC7fUaTelp3
7WE89j9iYsxv2zSDtL1julOfGaPWIGaAhe7jWqDhg3wTH/qVReXMI8f94sNr0qwHJJ05Bsasj1Rr
BMVgVsB4AUCOoSts5wsmqPBapnt7bHVLJ11TR36D2gBslnQZfdwJX2j48CrfTh3BoKv3ZjGSwXjx
3hKct2HBzG8z4N5+hMN6gKM33Tstp12/0aLMLuXKEABUiF6OchHExGcmXQQa6c3cLMDN030x8Y1t
4u2eSTanGrr8vV1q7wZA2KM8J/gZggz2VU7ebSCbZ+FPR9HezgMxzu5Ap2j1TJCDlZlQYBHWGo0f
ohYB6eNG1bvrc1Atvfv/ErLfMCtgmvFbiy5Ac8ugLVppxlUnxZcBKJQUm7dk5YcPR24wF7YnDA/O
wGYLiD3bUD/nKailw5DSFcnKrfkL2gWGlKkhV6xfv8O2yil4YeWFUWN2qhANFjw9SO4Ue5fj8kJo
BRd+qmcwskpM32CkoCyCbUBk1WGYR3CmkFEaCa7zA2ozekDmsuYVuWT8U9CzWwO3wmcZfuF3Elpw
Zu7D/BvCIhhaMr2Fc8KFpd21dDBGFqk2SAdwvwpT+omyAlGWG3rvVDTJ7ZKon1tkF6XNOXhUIkA1
DAMyoM64ztfq5jx0dDvxmnxgmEBUKHLMp+aYj2BT5Q4F+VDh9IxEBhkJQ2UmYIPoEGVcncb9Os7h
wxpH/qHZdVgDS7CBuWz1H7AuHC8AiEW6tNN3ZMb+SzBjOZ5MtL8BzREVtLapMrTE9mvEAUomqaNO
uhIyrvPApf23vC2wUW471iuFG5vLxaDzxug0xibA2MgBZGj+g6L+vEwiOLe7uyH3Lq/IJkNcFnmF
87GNXg1BHQKOQ/gzrLyQo9WumVrGcULHm3Cgiziu+ftuXrYD8D40KcHE6lqXicCJxGFPYBwFVWLB
ERsncSZlOaplaVqvStRlwTSgD6L6dvanHqQSp8ah4ZhdkPnxRECmsHUk7kvMZGY5JciFGsKRU3u2
sOcaZMo9DvODkOVGWbKkvBDNAM3/M/TJ4ODGgJE2vrcw3WUAC046qk+nYUPOI5+sxivxMcmkjtos
BI0wOfQFQR1uzyU5CuZK2aTcXk6LPdCCYDvWn45VHQHEE0BL2XBfbFTksXgR244NX7bl9hqhcfL3
R6wdHo19EReUDPGCLWCzgcSFEs+V4omFHFkJcxC8YCP6AE8Ubg8EsKGEoiHiP2B8yThYqz9B5veg
TofoGwYd2eQ8ZyNoJ+Z1TwhsqW4Vw2c+EW4MiQJ4oSQAwpgIpTSnWUepN3vUgL5y93B1BZ0x+o+v
0Yu0epMKtIqxvZt+7pXEXagSMWi8l6eljF5MPdfwWh6U1cNIEwZ7Vm+vjkeT7tQt4jA660Pvc+Xb
wKmHtXCYIyRWNagW7xl7txLLJo9mosz4+UsMaGxBsXSRjLDQQSbkqiAy4JSizv9r3pgZMQmnx6Iq
gDm4/TYwxbxhMmUNz3X+glneR4+VXQMP+dYnr+1urvie4o07Z36mJRXFJyzk64wmJeu57gLF2VgE
goa21CacUULLU2e9dyfmn4loC+mDvAHdIwWZLJyuprjUa/h6/s7wMIPXxMx5VX2/iu+j7YhAms4J
M2+8b9mYS0ShZwlHC46ZNMMsOcbs22uVBs9HAYRmXQrD+rXyduxrh6p4OU8e9XFV7smkfqvDqXw2
4VxdOSC2GfgHFoSLJ8r6CWdyc2JKZJAzjKyuocKdtFNnPS3hcwLNAj4dZHBlfUF9D59JQKApjQA6
6KOxqQbFxPgRq1Y+4EIwFGiIPGFAhUxXYCYlgJV8GWxTDLUwos2FvaWhZFCIziU7mm3kFIphjdxv
Qgrmfile5OXB4cXxbpzSxqtJ9IXbbyuQG/ojZkZLNh3HRQIwDAuJX4SRLosbycXjDMaQECPDaE24
WDmwl31w7RvmQ+Vt7UO3gf2c3hU0/szq8WDzGL8si/o5zasyTvOnK2qmJBv4U9+VSk2Lz8nZ0/rF
yjnaliZEypP0N+mx/Q+ZzV9GNZ+X5a13eJK2kZcTTGnl9NakGwIU0QL6Qn9qmDA3lIz4v7C8MUlA
Qabe25mrf3rEYz1pqUuHc65JcYHBdERqdjzz3CyTqe/QhSCdgZnLyl96VoWhF0hJRRKgLwxCvmgC
QxgClhjujuIkLjTBlhdUnhcRHZz2wY152hnN4U2Qsiw9Ao72EwHjh3LHMBHbBh4wQwte+JGGiPYJ
Jz/4tZT8ZULthLXOFaGDRGOuXBXFdE+9KxhNBxYbByzDpeBZfAYm8IH/bGQjQmwnILyEnjxs4bPj
1//4BDAzhr/88CVw9C88oq1LigNxs1/KCU0Rbq+v5+AS/ESJCU4j2066LAbLDHzMEcdtGKaZmMN4
mRGIXw7VDbd4bIY8DcpxMt2hRJ0IdSmC5yGJWkxXw8uNj8QfVkv4GLQ8A9mIXQuoc7S7S8gvYTbb
/z0QccKj1jpZo+SLkYF14GcFwK6dg/iSfnLXS/9hutbCZb7vtv6nPmeRryyYat/NONDs5wWjWp5l
FkCNa1asP8ukACWd+8tfQ7P4L1nL6ocbwARPGm3MXZtnkvwA5uU7AElShoo8EkugHDDQJy03eGhW
NXAnob8NBRfEKYqjM483KUAnZmn8ek1h6po7evOC5xV3rwOplJrAYKoBvIzaIqTV9fl0APiMBFkA
WFQw8znEhejuLYHFzoju0G+O8ecVli4Wt+yMvhvOr5zOx/KuUOhAUHX9fX6u4nu2Z5A/JOwvSpWy
4NrIF4aSxHpT/udUFRrCN5legFhzWfJ5JTp23U9l2b9TtL8YRWfIovwLaqf8G1rrjgpMLb1SEpPZ
ZqnM/Fr+6Rp4dZRLci+D7I4SyB0BhikSFTlBSK6h5ehTTw/Bhf8Kf55cZSVbLp3gWIxYX9hEUGdd
ip0l1kkVY+Ni9Bt4pDzhHSC7u3CZX4nIkp2cxyrbx0cfF+COm7ogFOQ+DhZsGribLxME2mxK7nbx
7oTYOoynm/rMpqa+Tzn0TmBRDjgo9K3BeXZ79HzgQDkAjHv87XVO+5RX3Q5BHHc7am2OPWxr7gbY
6/saazFOTd5sjbJ2L20mGMdd3DRft4lX3dORgTNRyVjQYT1zUDTl7B4M9ePpug9TsVXfQOUiPAe4
3a9JrR4Ng9khrjsQ9GAMfpSxnrPHgrXZCMP+5s7G1cOZ27+pGKVdZbUxQ4MmzF4IsPnXbYGLyp0A
KWf8sJAX8yyDTRG9ElQMEBfG27elZ/iEtdGd0hUMfhlmXjfudu2X2kdLAo0bFRnjaEg5KEvEsTG2
TUaMMPMyRJUBRV0CD3LfeRxg1fEYMiih15NimHnTnyQZQdLmj+UiZzrJyd2UMACMIGVgp+nVkW04
y1AgItLusCM78B6NKKjoUTqikDJEDkJNNPHwRnYhKWjzDQT9drjlagggJDBzLMJP8xQOj6Ejaeex
TJ80UUXYAprZ8xgyKdxrqj7aAaYLG6PrRz8C+GvyiDdVzpffinJb6vo3JKwRNQPrzzKhsuX43gdU
zOK/mqkStxWfLtJ2XfmBwAPrI3l7rZFXY6bWNPpIRhbFEBYnrnJo886zgzv4I/MToIod8uhZZsRz
CSSR+84EguNPt/0md0WkbCHgxZAziHVC+h+7dueGh1p3KtsuMCAQAGFKxTd3e64FxyfsVFdazBu6
Ma6KX/XN2zYe88fYwxeL+pejCMcW+Eg18l+iA7iA58B9DTri66BU4Z10csL4tiAz5Sk40aQ10zH/
4Ox+JRmQ3gk2FLLKAXKKxdcmIyQg18XxKA7h3XMTl2jX+DsYt+3jTJzNgw+L8Ham8OpJqnqOxbFu
q2a9h3kTQF5loLQswHh2aNcuZ5u3rB5c1jI7FEy5njaHMjwbk+XFzO4GbHxuYKT925/Be9sLLkD1
1sG7vOzIgRvj7ZqPYMCiIoDfzK/TrBqhNM7GC2h2wKrFqpXl8kD9lqqzQZf/gjPA+EQZM2N2OFHr
OhirJCUvb2jgzcPD5ul1ICjBtsPZKHaDHwO+4wz4KOuv6jJ/Ajzj1B6+mrLUFylWF445ZGYXajQU
fYj9MXD1gFH8PvpvaRHYW9mnwa+NTo1xc1UHZDqeWlwL+onMyj1cPuqCHb9vm3icPrhqe7NmI74I
Fe4ke6djK+K2+J7V2qaYqByaEU5IXFBN+R6DAHjY/tNcAh/RtoGpzhV4gMNM6YncHoKDjiweQmou
7wRJL5/nInJ/lxRSBpQGjqmCJQUr0uTOrBSHknnZEAKDDK3ffTPB4vGC7x/2TwxeGBNySUijLW08
7sBkWuADMLJ3aMMabBbv0FEiiEkcrA0KHDB+nCFSH7DgJY+8GsRfXaYz1G0gN/N7Qty/AcVtcyXv
HVj1oWjPco5tNgyL4CLUj25I/HlDmDhCEsmLKVmyimNHpAgoeixrF2ZysEqzcaHd2lyq8f4iuDOI
vLc5UZcqbJGe+fwLtBQHuyPTOdcXowHvQSoy3kHcMk/pobAUlEj3/pGN7I78Cbuth4o/4WZkVSQp
96WT03KBgmB+I0AoqFn0fuhGN5XfvRKByBM5yv7JlVMf1Fkw55pCsk2hFippuIXBuz/vjuNz0hHE
49YcIjSVAB4OXNuUOMC7egv5AXXE9EqZMUELKw2l9Px52E7N30mvJRccM45gLIUCyeMCCqKHIGBO
lowUc8llvfwVtIx7jSVs+h1QIgyAifMJV8+/w2F1+QWJnFebpZ9doaYGcjWYChxU+NkMmEQ4ij3w
R1j/8uhRj0mLHr4OjKkf3a3CGErOr0qVsOAIK5qvk9GKt1M6SfKFC20D4GDdMpyFCqkWZdnJdCHg
p5NiIlmndm7O8ZhS26HdIhirdAFKB+7Ve+MIlZ7oztw/Mz3VcDpy/UABy0iNUC7wUtABVEDWbthR
QdF+78Mk+63v1uMVeX8KPUwAxfMhx4Zr6tRBm5JJjt1sTFHuDaLD7Q7dvCxxjcq+43Zm3AjRBYCz
yUHZjCsKpeU7tMXupR4p8OJGPRxUhdu4G8ORfYiBEh05/PqWgU+BlXfhsXvKHeePpZkaO8rt6Ld8
ctzMTHF2mMUngZbckATfy5ErimaMhweo85OQgOXzNRl8VG87cckOMHoOvYvOlOOe8z1Y0/QhlgI9
JqgDmhdrs2AYsPcLjgRmy/lzctyxXxkx+r8CRRNVR1D29UTJJIKK8UAXLuUDvPSEOg61tdXp9uug
uwHhj7ja+smcHkLoN/dLOyefIZT6FZhSywWVRV+3ja+ap+GONtLZPQcl9RTdGscaZJvfdUPEVlxF
dQJuRxOIV5C7j2rspR2y2aUS+Vf0+E3qA1PUQKP5Y4XFUOjsabpRNoWWCnNmL2FCwRUYLiCqyije
tu5bMk9AlczrD4ka3CWKyCAFueSVQIsgWA710gjV2U40GhVI7a2o8AnYl7wcoIWxxkP6k2YSwDIh
AXf9M/ePwOGgxC4YYOhAZjYgXkiVZHU8BHUG4RW7iKD5Dabh6S8Ndy35LQfoydlCG1wUJpj8QeIW
wDKYXJGlvKgUKHtKIcy93DtIFNNt3YU5GeGw8bNdji14VNE0n8RaEklPcfconxgFiwMwnAgZWLiZ
cAfi5hd4PLQhzpYUXdkFljSRN5zPCDIMsEQV7n7wLujQLYpgW/G0TKKifV9abJk4Jr+Sp8vxEnK8
LLmUkI34yxrGzni9Hdx2TO5Vq5iodAhgOJvvydVMHaF2dx96rf88pxMG8ymfkBknfI1hunFAsb7F
bEkMtyASuUA7bsi38i9utUf8iQ+g8oWzEWUYCm6KSa4+PMT43lLaJjUOYcmqIQSwEDWC/1xSQ30a
8M3U8Ltx1YiQ5niYsuC/YzrSNakjIT6B8LRK2MopAV8vgyczz1haLJJK9OLoKbSrFgq5Yefir1Bm
3FEuBwhudvAm+eH8FME4S6MTHzdhKKxcJW4D3BT68I3ruuG1BsQYGEeeKpwqFKgNcgadf0et1KyX
N/jkUIFm8TjA6GG08maA0+iXIjB6U9RaMAqYCtV/R0Bpo34k6fxnVKcI8Gq2j9lGYVT6jvKU6XTN
UEEJNnwt7puNA918QpKIvkHzcAtGHrDhds/8IfFAMp8X2m/5dEj5ZIxcGRKYTEGyNAQB312Xoc4w
StkHJ5Z1yQRsSbDbIJWbhVgAVQeMOplk8g3NL36Iw0e3YCpyJK9KrA8o6TC/5CFz5SEKXOcUuzBq
xUcsaJ38mz5T4revZXn5kYh6JzX7kAKJIIXnnO7kxMEWcgHXNYk1Bzh9U9joBZZ7VJ32dDKixmEN
4irBWJyyC7XDZkc8g3pXoVCZw+WyjOKEnqiTFOy4aIZkoEDgMRXdpcXupu0y5IpMWmzibndT4tTT
s91X8ItoGKVwp1pNFsC3hYZEimNslRinF7zT3XyM92c/ea+4iWU9gsPtNcI2HZduH3sNpNTyAxYh
GJQ8w4aYo2bxOE3sGUikc4XlI+7gwVOyHMgr+Z/8AgY9T0PMiWBCfENsbGcg29Ltwx3FMA21iINd
iNF/XE5n6GSUPniWADf3ggOlZ4bPiDg40jtdgeUXjwPOQrVMqwWj1ftiM5UEDwCs9P740pYmyFT2
fUBlN4fgNBSyL3wXoZmszyyZUMvOzLTMeCLbUZulFBsleK5oIIOGx8Zrt2witwDZOJ4xBOp2x4ix
lqR7ylOlV9vuhVlnmGzcDxFlV+Ck75LDNGnwaZiQ8S3Ya8ihoKzP5C/meJgYZUamc+4JxmmOiFup
wdYYGv6bTe3wSo9Oi8vlnjHsO2xMTgCyaEA2MRfjijoE3KplCMrGNTJOFhqjdCSg7MRtuBlZuwba
UgRFMDEmm1S2cH3Yw4L6qiULdxzkggWCysoFtyCHBMhUmmb98UD42NAT2qFgJwZ2zO8WLdCegCrL
/wZEJYZ+7mSiyJnjitprzju2i+Vgd9XqAq8clhPvZcD8iBm/SAGiTAn8kwu/No/FBpt/T1V8TyJ4
Ko2OG6RAd0HEO4QjQEHViZ504XxKchV4O1YJUTjg0SfdLSQ4lD5cXJElliOAB3qr0+E4+v1NJJMn
nlFy7ZX5GkNxLvZd5JU3XZ28QJhmC+j1u7WWqEeSCICs60PZnTmlzGNXZvbBxBIyroLSk1CLH99n
/HiwWs2KR2vLbGZPs0CLoJ8HSodbZ8QGErHccPQh4SdenflGzlUGgTemkWnW00uSsk5JIfrVdypy
QxQv7F85efJlYI9CfGsi8AQ35WfoX5erjk4WXy2GTZ8y3upF27JK36bMOFrOXzDHYshUcd8VUGO+
zLTMjwRXwCWaC7pdoavGHypkDr/pddKnfWceRtPYUxjWIt32I18y5vPwvqmvdgxLcK5hhluIx4xu
EcojuAxTJlgk7OUyoIk2K766n/7Oi+pdHiNlSPkm41eIKgnwetr+NCqaGbLI+VriXmekBJhzqtaS
BobK8/QQp8uP2kECkjRwGYY5Hg9oLm/xSk/3sQwz8ZUNGWEyOyGInLjQy+XVr513a0LdFKPAkHsT
0ZsRJzT90rHYjIJNRZ0aiJTQ59vwdOjBTaiIuUDKSHq5jDWH6IWF30B5a1hTnzjKKJqpwZp0ejOP
HwsryTYdQBesP01B3QhVo5Oo6ced902OP3NENWsJZhgj5lc3+XMd/jv3VIUllzYPm4199YKR1wNO
cXR+UlGWGUgKwdMYAtLBJotIQcrYUxzdRoVeeM0r9vIclhqOgdiTzQGTqgylkUBwW4I2w5bg/HVR
PropFC1z4dBJeI+v4V/X6KGZWyaayKk6DuM3W+dBO+tGge3QdHw2y2qEs07dQMmKc5YuXq0/+7ty
B4kGB+hr+y9/iOQ44WcK9Q3TDpaWETlRo1PzwZiH5Mk0d2Egcy3qib9if/NcPeomxjZo3EVmCvhQ
Zzb/77i+ONDLGFJY0KgvnouyXZde5q+MDjA9ARzlDMOoD1SYL/eBOifHsZbphhti7pfFVfFt8FHE
qtpLut2fIUMVE1faBr4EhTvMA2V9tJz4kqfVB7fwzxkhvTzcbIg/oUn5yxQEWucQkjDqAcCnMMd9
DDETojkW6tAzaT3jeW6tV0PqBVFylO/W4ZY1hyGmGJ9s5GfHGLojKi6tK2V0uc0OD2sP9Cfx6tcZ
59CgIyY5h7aV1fGnRCFMlk5uA4IrYWxO35PpWBJsHcrTAoR8YwBT9qxhMuxAngouhE0kDV2K/sBj
I77zfzyd2XLbWpJFvwgRh8TIV82SB0m2fC37BeHyLYEASIDEwfz1vXayoh86otrXlkjgDJk797Aw
bwdYXmv/1dC3useGCOdn/IW0m8xGzJVqiRdQ1QUi/og71fWCPzIK2fKLKCbZCbZid2DbFAnvWuR7
49xEDnt38xZg7P1WRXS9c1qkdwGpWLCEQVaF0nGh/m0c39405MXMUMOX8DIVz1HJu5BZFnOeDYAj
tf5Pt5Bhg/DnFVGlv1uxAJGFKuAp03A5YiCTDu8vpVA4vLY9HTPM1XtrEKMj6RiajU8d30G7ohjF
TZQlpu5cn9JQr4KJEIfjyt1x8KHjZQAm31YSjT6imdS6mUbU+MoLtb+bpndzf8S8GILvTm+wQinT
lko3BfbiJBcPfae57gRvmXH/dVpiFaNX6mt+ul2wO1iyVxyIL6RuvUUe1AHM4PCw2VfbqyYF9PSO
gi6hWSqvjwvraFURhkVKh/dYjWz/jvGkekTsqMjwo6iD51nP/H4j9fpkvMEDgYIqwsEoELzNMWxP
jPgL/E17PvixPK03x/20Y6tk4TOx5Lij0Wygjs5uj2P1UCYRUYqealkT7svFnMPHjpTaWuo40MoE
4+ChDjK63Esen2oaCqhKT5ke8JkAZubupxDUt4lwMZa4Qzf+9sX303/cCpsNofvyKD9+kzBnCjSJ
Ora7uNlFg+j7jIjDzZTJTlm1RcMYXrkRbtYdLuVtxoQbJIUSAR5+zzcSuA9Z0jBPBUu2PaUWL40/
7tioIVJD0TvMyNvMRzS8twk4gTfthgsr2iKwyjg2lBjCd/4o/IyIiM5/1A8fESPu+CL1BC0zZxTr
w+gbE1BWxIksXPwbLswFD8WF6uf4N2gTsBTWHP3WQoz86W+2461gVgRQJucXLy/ii2ao454f1fkZ
4BpMyAJwgPhfohDHZhpzv1TkiNwwzPsIGihFSRvyCc/Vl7DUwT039zA2L7eRhS6Q1sY65fYE54H6
3ml6oCVfExhzZ86XYGu0drBuQ8xzb/twenHDoKBMiuBom/+ym2dERdPMOhzD3T/RxPy8jJ400zZF
nmvBODNFMNUJv6ou+ZhtyGaIRna6UpEgu7GjUZGhh3Lb12rPoGEM2ZLJUJyv5mhqbs3Mrsq5ytZG
USwn4V30DYBk3C5YxCMmdyQVQ/z8gPXz3ChQtE7BC48oni+ecS3AVQqX8EYE/ObM8TfugFLGXjxd
2aaGK/un2PDzaiaDbqZU4fBdUzEvx+nVr6TGQeO9SnuOQ7tlI2WM2PTQYVJ1a7xfnV1Ne/wYeVjG
wMClkeZLSsGWa1rRHmZ+TFX2zpQMaCk1IFN9KSsB2Qahcau8ZITxGxqpG9HyMhz+I0bRCUc4oZUU
oAHRHlfNnmu9AvrrGHnVHWWEtdaYBEBOTShYrP+sj+oCCwKjxaBjN6GBEwXXjT9AE8DyNHX3O9at
cYCjgGLdIFXHkF8+OUS9/S72CJ9aRSOJlW3tmNxMTICOJhx/cwifn0fkaJW+95oKVKR03J2Jn9q4
72PDE2wIW+Mszp/HENg7WPkjeonpzpwObbEGoWpOipenwid81dNpfXEH4RyzWhekPEaSvdxMs2pz
viquQ8hble3UzgzmEKRl5BQZUG9mB6YcnCJOhAspbKQh9lLyUqm9SmngEWRSC1NtYTdJFocsOf0e
qlTElRHrtu/lZqTiJNzyAdEj8rvYyNZg8NTYFSVukmfUEnLfVosI7xTPxxMWMFuKC8jQ4TUiI6rA
COy+KQ5vkhFUQ1Z+sordbxBzyLDGDZr9bNiYGOYR4MP0Cm9G+hIENHVGB13028M9Gbz3Y+HhwXYx
RbC8v3r+9kXfgZko6iuGVOJwYESAuJhrjMBQIBw8z0GMmeJaxp9x/zNMQaaO5ZSlAkbEMIx29ZvD
hdSX8O0DR9RbVlJ6d30O57OJzfaOEoh9uYXgcbWdO0b7fF/x6tsZdJuWEatb83xrZ/WgktBY/26F
kA+ZpHDNgXEE/TXMNcpUavMIQgYUIEQRIEHS3RaQAqRgo7BQK9TOUGuK8vgWsaTu5AFCIux/K5+f
7vm/+XOELSgXS1Y8Mju+kKUbBRO2a/Um6yzNqm3ihf6KEp1bZiIYhnyQ+BtIIjN5CI0mAAO8+VFv
2DZmtniBsHI8pHQLSQFlM4WMG9D3+OdtOGU9+en3bgT/23MTtotYYUrqaORvaTF9pgl0Ow7EeU2/
rcH0ESVTelVRtF7tdyXY4kDmIUfDnj5AFyQicR1Vv8YzMgEztIBehA2OxIRb3c5eHn3LyCaKwuTG
cpRqdkLqqDvShecVDiw4egeg4ph6t2duPg3w5aLz/Ir7DxotOq4d1jO61yBp/DBBVxbyKmRMmDGO
uAFcB+rYHqk6YKzfWtxqBIMaFUgF/UJS3HURW4XUEtppARUDcKbCsxFi8uyTAI0GdDvCDcBRIMUx
mRQx0kS9SbNbmOXvaO5yoISLo9YiXpMwkoh+VHsQ3/T1k0v4NO3CmsHA8TkFJAvQG9KOMRQDoQsc
+Gndk6LVUTARrsXXFDCCpvodiTsr6ACVo+p4qWFD1UmENy6Q4iClKUNHVKimt0YrTA3VMWe2NQpL
vL+tQHHwj+afs4ggvhBmiqSVQbuiFIDCbysKJjqjf4toKfDGzvsr1BGfSGgEM1T7ZnyDGpu4Www9
GSrvuBrlntXKbMU8aszdDbwK5W6t4b9esusBdAGIIfyWsHuKvXhl6nwLxVRq0gglWJxR3l3KGZOd
FvikB3pRNh+PmzBQnE25+NCyvBhvZKx4b5U69Dbg1pxS5nkupqXnQthTw9G/1SKptyMzHQIkePsl
PQ+jq8swr6ngSQcv2cTj64G/CZnimI2/ib5TxFAY7DbvAJAirAY7cQ6DmE9NzwvQyMUjS7l12H0J
QEivVqILQdIrWcwRZsyVFcLKIrWDAaVsGKFcsAumw7NFS5O1R5l9Umu4wSgLQ/cH/NppuBRlYyRE
Kh5i8kSCCULOoqjA9Gspjv0t1Lf4IRXYiakLrbwS5Yoawe4Emnkju7xGKZfdcU+UtCQq8A1x0cOb
UkP1SORrIUMwTFFQDazk6aiygMMe6dptO3BfQlnisZ9QQg75vwXC3zpm/0Fq/1eMhgwq1n12olQg
VenwWV7DICG8e1HQYPrz7jSjA9pGmIX3L6RJBcQ3yw+4Aj+0wuW855heQYAQUg+lSglQEcIShrJn
wERUEg477LpWbir1a1GDPG1hzMWizmegAn4HOmm8REYX8KYhyGY7dq/EgbqLkBK/+oHFZ8LiYs1/
tQNbup7DTwXKAGmUPszrgDaISZZqFtjZzJJZiP4E6xotPaGUyPnVJ+FMIrNLmYyQJoz8H1Nd2Iia
UPDqx6OmqybtiPwrFfo3Rp81nQzn1bRnLp3VgJewiyanhyvq3CUuLJj/WMNpp00wgCyJL3xBxo7j
66rjdaVKggaPrFxmLtMJKsTEZoA9MiMlifWb1dslMRMCUg22n9wuVDoN0IRGjYXjxbgcb7sGEGyC
GnJb7jqi1+R4kdY8LAnBq4IlXZE1KZNkKwX9nhs82OPP1520N88ah4XMKEgyrgDX/d3m7O9T9snd
6oV147sBukPjF3IFimMtQqwBLpAp+JDkLiBOnv+AtL2D8MBShxMATMI6bpiWrRHEpi6l7wgZGAEy
U1HFHEh2UBVnvKudfJ0nbkAMmCDBNjm4kQ21wN/hLvLbugOtBOBeW6LqCQe2X9UjToPTQvdBJWRk
Eh4NFQGqWsMdOzaZ/B1sBmKupwbVWycU0d6KuLMgJ18+rKvuk3G8mruU61gZrprgFBmUUVhzt5d4
WAnG6opXgwbuH2b1DM4KfkdKKBOJi3pQG/3UDTQ9P7PqnB6eH3kKhSe4sNhq5JSxcHzMTqMr5D82
BDzNyW3pgjM8NoBtVVGBI9ptl222V3YeY87xiscxUR0Q+uBJ0owEBSfdof3bjMnnylHtk9L3JsTJ
b+jHjM6LMSkqlJo5i4wcJwC+accFWZ1q4i/Ykhm/CfokN9ia8gNGgrN826d37XwsATAFZhDEiKUm
EbaeIlD2oikKbmaz9a2YA13F9zafOBfz+sae+5Lq7CPYyiTkLIpujViSkhxzDvDxHXdG07HQtVT2
/RBfHdz4NZT0OHBkmNft32KHcK4jA4ezn7PGTKmnk2RrocAPGWxCaKs3YE/aNrAp3v0ZiyZrQvwB
pq92oa/OX0qssXjOGhtJesNU7cTa4krLj3FNHsHMn+0ZrOE10KNT4jNigDHmoC/O8WXcUO2+jgnL
sEo5x5iV0fDvmSK6hg4iC+c/MmQ8u4Lit9gzPQEuE9AU7hiQRRnFncHeTAf8LY4ztK2tEByxNbMt
a4Zjk7Ukd6wJcgwHPcdzgZkC74mZzX7LzPTQc7iIttauVFV6kdOu/XsJhu/4Yawu1D2smCMFRBFQ
U1DYcQ8mGlwICYyI8VU6DRCAx7ODSwB9W5GCeCmYRgZvGeRmtwXYFVbES3z3nicM2sVVwHSy5z1E
Ufw5jPPlpo/j9LrAP9cMW+HYM0IQixc7OmrjhWZ+2vEm5UlR9AAKHRkTsGLZBmZJvhJAodvAvH38
DFgCQevZsoBsROtrm0jpFtsAXVJPUzLqC3eNgBdctkGJGLrQ5UnrzHGONwQQJcMsfTVD+rEKfN9u
z0e6f9Y3wkq+AyYaVpzZOxFUYqE902H/mwERxXDJorSJlmXvqPw2Xq15X8LoBtHAxCndMLiQbtYl
MEUCAkqZXHNG+B7a61hSyRLyCSHhIPBjxwpvdLGYdTPjABTIOorcgea6PYK+Ih/ilUdYfirc0Xgw
NpGVi25b4aM9Bu2/wwHDMNgxzTy/z+eaLu6AGx9+bJdVQ30vZgygds9TYf7GgMczq3Fbt/tO3UHI
5KJ7Yi5+FpFqDFliOygCJIlRPXsWgGZJMGxRJCgrfRLpV0agbSjb+zj/t8UL3J4f7raYCXQQSWR0
wHn4ww2CoUM+zAwAN7fYpqefI2+dGVuulS+0XGNBh3jRMtDWYoyOkgac4dsrJzMYOS/GDUy7Cl7e
/5DlGp6VwfRTR3XUyv2QaDVRwNDEWMNnfbyMHLNKGbc5/8AduNPb4meVw9eyIjVEo3hdie6gGVgq
FI8qht2bsDDwcns13fJFLaIxByNOihHUW9hGceRDVcC3UWJQyFuM/OyYn4vT4Qbr4OyqSrlm1oqV
YxGunBXUgWfqeRk8mxpC9z3e9lqfbM76xDNRG5CeWMtZz4CIUYeTSTXPA0EK2arcmTJfU6YyNQdU
7BROP+Uhf9bgEU1MHx0J3GBAcj6vncM+54g0X7XMUas18LJ4HkwAp1mdgR3vKevQneAR+ZmTAopb
EXjc6cSCwJEWHRp4zxJ/CxZEeXHh/CcHPxbAIHqCb8ZET9az0kIUlN70DID7BxgbBZY3UwrhRogD
kWtvjc4bJyd5v2fPBAvgykKDJT4RRXxE+8KeWbVt4SLteTV8JEFhhaxoyUZC0K0dZHVDJQAO6f/b
ekbjvQZ8BN9xm9hJLE9Ks6qZ8EGAJrn9QG7EU8yEKVinUYKGyJIAHtGHQSlmzJTNosyqYJpCLo6Y
Q2RlSFOUW+xN5KRCDf5X6XilWrHp2P/JWshGSgW1gTENO5ap9GsdfMnrgKTFB5bzR03DQ2yo6gXJ
CaDvcJmd6OGyErTIgCv0Ndg6c752nFyZAosmqZX9xGJ1PTAhswwm1R5sGm3kykwWmCcExdHPF77H
uXqPoxcHYKOriHwjMDhOekl7mRhTB3oeokkEUzgdAU3+neb6JnCve+oVi3UZiYKYUpZSwGzlROWz
bvhAKBshqMQ6KrU4i4D/IE9mafBEEMhoORHo4FavX3vkFg1DDrggp8pDgAfmEtE6K4zAyHvY1wCn
i45kThdtz/9aS+gM+BK8uiQHHiMog+GFXKka6t0sAM0zjR9+TrC3eup/YXMrLYIiNu+jIxUKgn1K
VIzm0QCBbKKwvETPofnlYMXJOGJ8B6dSA7UDqJR5MeAYxv7PMU1rM1oeBQv4iPAjKU5gWWopVm8y
M5Nvr89oAS/9wJH/VO85dEieT6n1OGQxwqVqE+/DrhbpQgrPp7cwJ8A0GhxZ/Ts5x/qZ5zhB8kLJ
oRpI/t5RRPRFhVHs1epUcSs+oc2oz7KMnhRsAzHfMx8D4KjKH1DgI33exT+ijI7pMqGJWB4mKMlK
hI7WpiFdgTiwp1+gwn0z4C9zmLm1AXMaW5N+ib6Z4OKCgjfwFToPDUZME2SqzPo0ci1WZmzCqtQ6
RghZ7y4JKhQ4h6T+T7UNGcxg9SZ+p2UwiWLjU9mhZcVPIod+F8xCoPpwKJw54asQlakRE5zS9Ey2
ZZmrHl8DFNW/ajqVmwh7tXsvOxQzg1UhmyqVwZ6N/LjDEnK0QQBAcDuEI6ybLOJViweJ7AJX2JVq
NJtZu+2OzZcNOrF0y2Z023VHY47kEPh6zPCFzjXzEzhKJcB8oGXZUQsxXc9VK9BEGQnBnA+zPc9h
zzcxpFaTd4tiWA+8uvHISiBr4Vvrmcm2RLZhUsmXVCzEBXsSNULzH0zssbPq38dJm3rQu+0KBFf9
KeGIX7ruM2lfr8iA+Pj4KdczPbHCBHA+x0Fd2iY3sOoJDP0mqds+DOCjlqvnPGepFk3xM8J5xDEq
qJS5ivcN7SHIHwcV35SobK4Kbo8L9NRDQ4t6+itMd/81gYxWnpfPzUz9h98Slxkar5ugVcIBZUm6
cH3pExZeOBw9JTAkVVNx+ArE9p11mvKz6Q0m+S9QM6YhkCs8pUL+/GHK+mfDBFdLW6bXZRX/k505
LcxBYazQCHWk4l2utib+nORTiMgv9aCxvPktBcu4Iywu2I0vTH+ZIXAisEthnnNJ5NwgpNShrWXE
VJ5emCDx9uV6xPZOg/2/K7nvNykQ/MVKQpYZJswR15K/y8hbw6BLJkOp0kxueT3fnpTjv8oT7Zi+
4x1NiQul+AYfeGRIeYboI+E1dmL2dBuqD8oldr4kIRmGo9dpUP9YNEktuSM3Tb/9smLDfWeIwggC
c22peCGMJ9yAXPkrXY63c7u7t+7FSNnSdooEUlcqVFnnJidwJfuiFvelPVMu2aYxt/gQt5WnsOI8
DgdhFdg5NTvmYQi4GIqhH+JUoELFpPZ8j+D2uSvXPySWc+/oyHKn/N9p5dEZa2Iilvg6XfJrm1EY
KaQRW7EGFKFc4fei2dctQTLPRMVLXEQp88vfUKQhMx2alyJmZGmwQjZD/tUZKV+6SYkPTH4fasR9
UB5ZdtpyhNxy06zQl7PDyV0d9wl9KXrSG+tg7RnrdWUtyxNFPPd1xMEuDwA8CF+nmFs6bXnfhoun
R2Vu1dwUFks2TkyUwkXIOXw0IkbJL9m66PhBozt/NsccmJc/gBKZxiiBpdFIQKs5FC4gy6Z2YJGl
ig1bmchOhX50oAirBKCoyTfDvekquw27hPPzjw9jHCiWHP8EgJTKmDcKOKZsq9MDx9Qu+9YRJwa/
YBveguZ+VPu5vA5PxQs8W9rAlvlBkSr6JVZQrO6KNgAaCQdKuBVCaCiCdTHgyE5MBS0QI3FWVvEj
PGao/kfMjg23nxxEmQo+gtkFcCiDh/VoKX11gnxVwafKOo5IuZCsO+oJbnIa4C3Ctok39VDWZfI1
GPToBMl7ZE13F6JwhH3CtPDjND9ExcfVDLHprkBBzxUCuwU2zPK9HdGnmx9HHcDMzsDLCJ6xbo6/
5B4uBF6o6AWOQQSDj+/OKhC5drGaUaAJcVfhJPBlgoJWl+ljxnthBo6CJtQdXDTQKfF4AFwO+Hdu
1bHesQ2bU1qQk4QbW87Ks84MswLEnzmTXCTpDCUsW88KqZlVSGnDRmAahrWgWo3lcB0M/heK+gQu
dv7LqCRBQgPdgeJCDcAM4Kb2/D4Ap486x8FEv03E0y4UHCJfBXnIZCfO9bRl46ZbFq+SUswcLV+S
n6RjJwKZMjBjbpmGNFKsvShPmm30ZL4+BvkHJEVTJYB+FJla/BPE3PoINLvKJskAJ1cwxoEsiOsd
k/2K0jvvNj9L4qQFqb0nyJWvB7IFuUpy3Cp6iHqiamYmohTKu6o3aImduWhKLVRKeVM+569h+crO
NtKw8ruKI8cB1CboXiZHHZhNRwAjwL9YPpJDfeP8CdJBfBuiuMMU6FfqJQcIqNaisYUjeHoxVqTb
CNc/VRu4UaBLKjsmGUoXmApT7qj634IFoaKc9iOyY5uVGeAa8Aii8/65gpN/3yzMeFcOr1cOYzRd
AWoBWHDU1+rIMTTkxpLMno4RKEFmD6jjwYp2DA8cszHaSzXHahUITqIMoSSQsF6cRg56bJA1CnUD
VuHO0ysLpMbUCWHawmtdT93upT9Owx1jFEJU0QeqfnbJ9ABYwYtztAI4CvjLYAFBxR+TuAZ7zXRH
NADixkQLg41Wo35cBeAXKzXEpk+oE94jJUtcsgYG90dOth4hJC6A1BMyzLQ0cpgvKKwWip1pH70z
hKG4kYn/wMa43Gk0ata9FC1Xg9naGAZiPFG4a+3rNNEKcusFOJ0amOhQqsM4337JUqyIS3os0ENk
sDS3AwEYNYUA5C6DfAQt6W8HXPXygjJuosWqWZ+A1Vx2u26o8sY9trAh7ynUtwqBjB/xemaP4HRm
KZB4bYJo6IybgCoiN7A6XBRKyZJ9rePdSk08n4dPCE2YKFIu+p4WYaaSZmT7r2NWA/if36TV7vPB
eV57yAP1p/RfDNjr6yTCq4kgPBmIMfikKmwhRmu6bRFnmrkqDQW9MpBfCJ0+5Sjfc/iRNARGL7e3
likCDtjKRBXZQlKJk5BViagE0wN804ad8ojUtCNdCSWVBTpNmxg3ZFhZCA3ogHD23PXVJ4utxy/w
AWscQOuRCrDiEiuA4G5rcjVo6Dr8MwVMmJm8nR5mvbyw1WkjQZuL57akjmwTLHrqUMs36KovJofS
+W7zhxWs9z5YJDdpOF6rHPTY9EDTAuCrm9jvEIahLPsoBuBJ0qjI1grbF78wa9iy7rXofEtdU4PE
M+uT2PzI4DJjbZvli5pNayFhV/w9bmdO1IhMlUrWAH2ManY9HPvrccJ3xhAvWSXaloPVw/I5spcB
nf+2K6ccVg2Aa1LOWx3ZkE+bFmr+tpyph+WHTalFQQ49Vjs6h6IDr22DqmvNIWMYac9MZyZG218Y
KT/DWfyo/ZR+Q+vMU4CPl00H+q8w4lANUW/W68qNO2kLafpSiJW3owjT0EjoRhWgyLXcT1glH2mM
UAav8vwhJWKG0wUtPp/q2YoFQ/pUQ7OvXoZ89yeZjiwDBwnrwBDFeA4pUtvHIKGQ2dFUkYINSgmG
5zfccVmkdsAd3jj8k5e1g3TRMCoBPjpDntVsekgGSrGoA9dhy5IJf6Iu50v4jp+BFSqzD4AXf2Dq
Cy2DtSq6/4kb31Gl2M71eEAxtGC2WfGsEVLyuRp+LeHg/7iwujRyAXp5F31bpTYJYYwEKRQEeQUL
6QvOnNZRS7nXKUAqxVkN1W2GvRhzEUbQxBHu4WJrWEBE9+/2KO2TAF3fiGAVjO/BmSOTx9SkbNJm
ww2BgIOZ6IDyptliLNp1ovCV3JwLYJtLYNQDX0O46GiETVgmWQ64Ff2mHJaQCSDAONLw1KR63fvw
8D86Tj3zv3yO3mlK2/vL7dKdCN8iJBPIj9kqRstgUwm3NPpnIFNXPltThMSex5dSF9hbTUV8c50g
jAlMhYcOGxO4nJJdgT9uDRbmBDVG2RiNwIqm59gGv8hxf6HC4emGPGy75a1r6Di8xJDXNS1nJfE4
BPZ0MpMSQaybXPdOeUhVsPBoO+Kt/pOK7qOqGHoFzBIEJVH9tspnGT48bJmYVqxY4yccjn6n8lkL
By7BFZrJjfWIFiVprKdgZqbQkGNMFhhRrI5IbYZRsCEoAumJLSNFcwUaXCBm5CvylzJ6mPSNdlks
LAqoPjyveMMUVQtBSIZxFqeSeywq5um/WUPuWZHiYGOFIpXJwxrzeaYY/xz8eDWY7HAKuOnQIFsJ
Poa4bI5h/N0wGAMOoCxVz+5Eb9mCIqObuJYBrcvBPwqMe4H6/T0B5p84dQYsjCTprYv8qoWmiR3T
sCO/mrtZ9Dh1JqKgpQzpiH/K/xFvTpbKQUqFH3pACPEjD9UG1as/1Q+jY4KDAw9s2QptWiEqyuGt
iFnRoTKbV1Yy2CU/jbKB/nZp1pdm4aEZ2GkdFLkIQIcnOlc7Ec3JdZwwvrG6sgg1B+D00zygoxoA
++MgPzD8heIPppyTfxRkVAi7vsetsNhM8DjnLZyXqQY0nl4r6e7SLMlw0+PCsuhZC+WKMObTHP2Z
auMvedvLdx8mCN1b94FcGeSXw4MQlYjBGmCOoj+NP9IJRqMSZs0unL5nXuy6Yf+lUcT0Z8PCZiRT
Qe5DAB2WgM6jJOdtjhP9xMHVc/hptLA7nrLPu64/3gY9zzjEE/uaKKXl9oDs/CttAjyGGLUH/StN
7AlDmWamkwTpxIa1gy+Z9bR+hqLz/BkGHCXoiUBDhOsVfYYI3DMMnuPq8FRR/ssAT9CiWtukhyRZ
gtA4/gWCg3P7aVji+YajL7xrm2D+7pLz+fuUzlOO7IjZU4TyBP4gxl7eU8aIEXLpCUZ4UwxmUqZ4
D2k9ecjO8sTuzqgFxxjruVUEVVKm9RJ2HSX1GLyu4JofNtxIj9xKxqOoKti/QQ6ZszpA8t1x6WR8
5IdJReJU860paoingqu04Y8ZAKI97jrEHPAlAfrT8StdJK2X8qh0yIvFwSkQfGJG4b5FeNT8RESK
qic9UCatezkIWJNzBoIWwGeWrVHKWrLE8AzNCmUqwpgNLyNyIUG11VlIAx5Gq9xp6WMfi5ZWyoZU
0UasUzzA8HWlVoPR/JUqENn2cR/wzBkgSRwS/qI4J++twJC/q2ZO5HGLVwOl3YOrOEIjotzhN7zX
C4VV0dXhW4aTxHsRhR0q10Nz+OZLxJ8q2iVAcDF1DYBkgb0lHd66shzbYzLdCMnEoeKJQCGarD3P
Nk100G2ElE60JV2ogzHHf82KhiJhNzQHGm8NHyw7LvXsnLYnokw1AhJiJpLkoKGD4MCuR1zV0nn/
VpxEdY/s9/KmsK4Hgq6PbwVBCwCJvAiXcX0iqGay0p+Y7DNc61TUINBloEtrXLDYbrB/ebqQ/Mds
+xf+KwCqE65C4SerGwBj1TOmnvc7vgoT1N/tcAb7WVjTVC9AansgD5vuCvOV2KY902ekFVsCIxUm
IlxLbuA7gCjTl2cYGgA4JbcnQhU/QRxfnsb0MF73h3l8cCW3NFkF41cXxPF3IpM3B5Q4EJcwigFV
3urnqUGhsJdxULYNnzPxk12GIRuRdvlrfW7PUF+qGa5XVCQpAxUuK2Qk30hG08Qi59wYHD3Rsh5x
GaXRprW8wQUM7FsxtjwjbCXEAdAjjVbuKxeTclbkfNSCegw8nUs2VCcm0mqOeHSKB0CNCgN9HwMW
RDk/zEfkTqaQkOSk+G232TumWFQcl8i0HdFEkDNAtjNILeSYfUQM0nmadMw12p3r7kCp4UaWWu1Z
/X5iF04zlCZjcxYJBC27xan6y09SAvpFGIBaDNMaN8F2vjnwH68oQaCZnvqJsMH0fYeKHEQh4vX5
ze8pOLzRewC1Ru4zw0Imw0p1nfLqbZnDhzw9R0QEMeUYWH/tTok/Ce5PPNlnc/AT4QqKWf+IUo/m
9kg7PwKKoonEQwf2MSpTgW2w5c5UhzkFyLF9HGtuI4J+2Lqoi651yGQ606cUOLjNFP7Va50OFHcQ
qvZXu338KxyPP+Fc/ImgZJJ5ecru/RDjx8Ubywb5fCarp23mwSsciYiNCfhHeKWWJ2Kk24gK+rpL
QFeMRlxEDAJnLs4RiFKLy+YgpDa8EqnEtj/LrYnJDFR7/kkwUl9mBe0xiHOTQSzVJ8TEj8YdzRF6
ld2XMQN7lh2J+UjLCKMrNz9Pm/J4HaG9MWLqjBj8Zj/WEAsP7DYnbz8/lw+i0QrkswsjGwGIQqlm
BjBFROb/pCK1qvXNNj0YrlB4FV0kun4Ee2pQtFxvWaWxO7o95rRciJHmDyn5pwD9aGAwfTFSrh62
hU84kNI7nKU5OnuoHkYhLfDO4bKRf2zEbm/L+o2hKh3/QFEbbrIP8uNlMq9DmqGJbAONJybWi00m
ZGlJ6BkVsDiexgVXH3VxCgALtjkjSAefCoeEaU8BSh0E9HTm04pQdTFLxoyqwOUZRwLRdkTPy9Fb
TREaHlRRACM6+izNAwLwD/M6wM3wL2waiuWRRYRuBOKtuW5JemLEih6O4hV+jtT8ogkw2SRrviO9
tJ0P12xumSGgD8VaBvgjwkXJeFLywQUY3DGti+DRwqfHWozTmq9Mv0u+A0M4rk6J8yzLkZRsKu7f
/gzAQEAz+WmecJQs2UZ3l2nxREIqyREaQvKazIaCcDee+MoAMjuSXmLBt1xDb9mJBrBYiWoQ0yN1
FAApGkacG8HLpv4FYvmC/5OK4jR7uJCHYKyrs4dLAyqZKG72CC7KGdi1DGoRfFprYyY4lGst3tzz
gXq6wW7IWkbtwwZn+usocX+bkhooVSgl7j/g5ikuJIFjowcx5aFyIlKOyYtGOqb8jQdyflcCZdoA
E1KtChOv97jTEBFa/4iQbj1xNb304TLc4rhUPxUn3nFB/szs05dTXqLFW7j0Sj98bDsMti2VHo8H
DgbMxMCPKv+CLfTbeOTRU+hvf9nCMyIVDW3yMs0gnybubUbEe12hLkq0pkrKYg4jukOMqUZdggY3
GyJm44cpCzI8LylmOA1Z4xhZkA/D0o9EZetY4xHIckurA6GBbUEIAfyynmuSYT8PceQFef0+rXld
Hq10DIC2NIniPdY1KEOFjaSGFNJKSyUUhXB/sy1Gt2qdKuVW2ZexLh4mKmQAH35C8sbS7mTldkAo
J+2pT4B7Kr6YHihhSTCjAhnf5Hg+6T64JBcfhcwSABFAAMgYXsvuVW01/F/i6/oFOdLRffYzZgVR
iMl0hHXsKy5QnPF7TZvG7elnBovyoSECtWub+aYi0OvBx/OPJDlMV1yuPy8ZcwNY07kb1ushqTq2
C1YDqZI5ZOEAsyEBp2How0G2fjrHQf6dwRFHt7zONIFF90iXpxAFxIqgTPFh+yWK+bvZSFKF83wC
j3X308jTf8/y6JsLhbQwQkJ4wYRkXKEymtMbOcmcHEw5qiOS1rEJ8j9r13DWWV53yN49Yx+O09RQ
8J7hPeB/TMWY4vnUbUdYJ8YMwRLnvZrQdDUNHTn2Lkn/nEMXBtQFZGDotn9phz4brtdD0z8SpbnD
MaaauD+XensBvNxIBB27kgmCzGHCaMnIXGGNdAVNRhdL/h9ATgCgAzFRbNb/x0r6Lg2fajjijwEE
NzQxRfuYwj14pQsJflVilewABrG2Qi4y7sPiB8Zj7T9oGPtHA+8NLTflNGwewNnpjMIChUZTdrur
TY0fWzECpWNchWYYzhCGTOH6mGEpex/t2cB1Kk4EXftrmcSAhPslfjYvycLJjSvBl8uwN2vAkayC
fSuuW2y9YpbLkAaOls7iJw5UdJigdiSHNIXf/uqXiSDYDNXJb7eJsEFSelY2gqpkJ5WbOIQo6aD6
gM+OqG5MZGknKNNt1dKs43uf5DiW2o5MHUXdUdJfAs0K5vj4BA4oWKJF9ndYnndRud5tloxE+z3M
Sqy2fmUpJNdIpZWcQDnPAVXFrCuGmNAE0rp+jCBIlGZiEc+a1oTBgnJk0SVRg/gXAwfBVPIogNfJ
aJ2g+48wER4rT6eaYlNzU3UoEIIWAlfjWF9MQg43yzIsFwWFBdJmKSGfVi2bda15ZKMeOnxLu3y8
6peSek4Jhu2WYs8b/ATDmHk01dNIjZ2tJDMVJ46jItHEc8+ZnzmMDnbn4xfsmtdbkThwKkHsKmEc
Xpnbv6bi64zbQ38cTdvd3bnLvlYTlcixmrNP53k6EM2SAvZPT329u0+HIsCcgcdFMhYFK4NjWg7s
XV0bP7aSpQXRZxs3tyv1isWXkxrYfcbqGnNHSvX/XqKAZNW9DNX7kjmOTGXpBT0q9TGhm8HIYXos
SDF/cilkZxQnTXbPoOZNkkn8ScAGRP7MWg6CYkO3XB/iBD+aYjsGGMqO5+CuTRS5NwS+fz4XQ8KI
p5+42+rNaaJUL/LtzKoC0jhibIcpyxD98LFP/kMEC0lZc1x+3Wyn7W03nJe/2WF3RJjbUPSWXNaP
yGfiHK4eUM32NN9tyEe6ydc+2V4t/rjpYKQN2yW8Oo0zCgXsgqj+s2L4NDXcIBuWzuFzyt9+H874
K98m5XzGrzMJ9yBA+WaHWoMq6s4XqR6xQq/xzeMRIBcq8apPp2ca4R2n+xIwzumK5OU0DO43gEqP
9zc2/9iiwOnHByVt82fGSgzlMCAgx5fKEIYdDoa7HkjKpkmn8kcx+f8Wo5wBMYm69bOKD3QcIlCH
ZfLZBvfdBMHSMz+l0eUUs5RQF4Tfip2u3Q3dytLe05uDvoLmmP86ouQJ/4GIET/9kWks/IEqKJWt
x4rHSJYDwZMKckRlujfefsjGrgPeLV0W1TQkLyMWeLmj62FDx6rv4DhvvrZ7cjtMUIae6TaLxvd2
gePJ7xb150Jf3YsHOFOQtGd2nfoPjaws3sUcN9oZmh0aBJ0A8g6xVl3RQJJ7ZZ0GccERHCfmpXme
oNmV+hOywQzfe05Dzl86nO4zhRjdBxao3yXgYX6D4z7CBohRJ/Y8Usjzc86Q4S5B0vPY5RQE2AqQ
/JFC1W1lnmlCrixpYfa33E1PdSyv+jgswU2AEk31XyPPf/Qrkvpokbf7lndh/CpjxcHM2j9FGDs9
5Kfe3ZcDseWMBPdPyNlonpOk/JotKjx7RKpQ6Ci78vnwEG2oEBjRcnoac84P1KUWo4RWGxeShK+e
NMfua3LcBfRAGOlqPKXBd13xRDR4QfIYfzKTGcbdzDelZsmO+o8VnM+2283fqTkSXJr5f7PtERdE
RAj0yjK9QHsxSfmFCA9nx2HFbNJl5BI4ivYiJGjaa9iC+Z/59Ezhun3Noor1yeDGETsDe45qakoc
SYkYFvKHMr5Ke9w9IIdTcVOpiyNb7+vpBqYzt2N9aG49mVZ798XhMwLfg07aNVBe3VEtGIMjs+05
CmHJKZFWiEZ0EOK/7zlWizNbpQWtfgDtB9IGyMFPUNRKhpRe9pG+EjQ32K4f2Cyy+VdphwiJJzVQ
C4qbToZ18AmHKeq0kxD8dsvrDhltKWrZdZAaT/gpOlR6D3WPS3Y0k4k2hVSeWwpwf2SJyDqFyCCl
0p6X7V9G1dwEgaq2joMXiUwKHlyNn12l+3Bb7l9bRnyfiijBKH70FT3KbuJvDzSzqEnwgtqD0tTK
a8LD/sd01rhrxf3BMSRjPIaiQpR2kDeKGzlqq3KuCuUKAKqiKuTLqE8NSVEBFSu/Fj2fgxufim2L
l1BUoDic44hVdAIgmXqqDQyI6aN6hjq9IkDC866mRdV3aieJFNyW5rsoYmZIR4DGEoMQRqqeaEnR
6I50Y0dNZekF6pN0XVRWrIniIZrgA2tuYtwlCPT1nYfscmtmenVWpzdugGZOn236zImS5olSM/1W
l2IoKgtT386eZBSTpVoyVjWSq2/hwYl3jZzyIjaSPa6NiqEbgnBKOxPzsIH/AaVYWvhBM3DGXAWV
J8IOul1l+k7b5et0ah/rJTg9m/4Gl45/4TBx0jLpgJBDHZ/TAOK/yUW5n93NNsXg0HNG4Oon+XKj
041FMGVMElvMx79M+Ux7OLI4NOqwSkqmFxN7hcdKRLrm5Jix+S0VYHFCyB6y1TIklua1X+yonSOy
K++phzZ/zCWUdE9qHclcNQVzIauv5fC4RaoNvCo8mokOBJ8Dla1JurHNoMxXCDR+lvidyQtzylLI
lHT0GaIgkvaANd2Z9tx4xPF53F718JYZDg38Mxg/JQGawnc1Xoom1qEPQ2DyLXsvO3CQcPkAc/VC
tw6wcqOclYUcnjzNuufHUiCTRrk5ym1oT0fIsQQLo+56znMyaO8Qd3N8ihKJfotSeGLpbMXgWSUy
W8Ak6z1zxehAHQzLFphfhA8o03CHtx344Zb+jYuWLu+ETxvBX917K6dwpsbPEq5Ms5RvIFwekd4N
tj1IWWBIjFH1xWvQwqiPg02VQSEBmEOYi+QBS14OU1RQAJArpdp47h+Llb8UxUgeGi4p4RpBwWqX
aik6gR8ajGmw5CU7fMvMvWFjwfVkhbA5RDwYd9PxS/9/LJ3HctxYEkW/CBEwD25LFr23orRByDRR
8N5+/ZzMms1E90hNVgHPZN68xm4rGH4829pIUVDddKkVXtYlv2AG4vtb51QIew2Mv/c+/1PyQT0x
/rZa+Co6NFoYctFnA7nijBRfRgNbRBI+B0d4uhI7J4YQpvLcl3Jq5x+5OW4v+FDSts5iC4zBnXWn
d7ErLSY6Vi2oGUOhiRdNBHkWL8Yw+Kea9x3T39Tc2mAgLAsMBzsIs+t/c8An3gWYTPGsxXaGlsbG
10FRcTVDVUNkFTooWW9PBAlKRswbQ5ivlyRhfMO9+lVD80IgyELF3VFIibyzkC9ig1DdiM2EElSV
o1tk7Futde0Mdwbl4trAAhfEBlPaikZazaqaRTodCRrVeyPiOOFC4IDI4CoeunR7iyT2RKiT6ngg
ih+RMIE3x7dLRjOJ+wAQm8w0jHiOFJVsuJ7reJfA19nn1UUJs9nYgcLEASAmUKRsfClUBe0Qfg7D
V6UOtUi1MLnEv54nBAPmSyW9Hr9Ohh3QbcEEd25Hm+98kqFSPcn/g3KWiULJ4fP/wg2YhIaDJxBw
mhWt/CubWSR5AGHkuMpIPab8H6GxqVDiiLDkdV7AvwrRaZgxxNmpkw9H3Ap2PUQBIyeVdS6NnGRA
G2p5iTsYmdJygQ9EQ8DuM/HL4Po3xZFfLt8SMgCXRsN9CxJ8fN5wbQdHFz7OgsGEJYBS7EPH2RoQ
/kR45gI4RwnyBsnHZsU9CQdBJWs6flTTl8KGQ2pcRoUClahlX+RQpxYuaHw6kBmXLjTetFRfJ6dZ
WGGiL2mMgJsrhYhVsimJ9x4PUEpxpENiLluzuAxdoVujiTdt9VeRPskLsy26pnyiFlSQIleBR09K
khBJpaxS0ZwOZgGfvkHhA5lSceWKZ3ZRQCpimvuEBT+QkzgxqZJwQVoHFsOP5oqnssNUC34eRjH2
JotIVwE8P7tkLo3sK/0sdv5GdGS6qNI81Q5OpA+cwcYDJpCHiMvr/k+flCl49FHHWIESAQaDhHGp
05JLC0xvjNHb7HP2jl7EudpQCckwq8Az+1Uo6tG4Mp1ZQRY1OUa9yckMofztkOhiWZJhl8oyH1oi
aVSeiv8HyKrIjJR2RvkWgxoQ3xt1mAK5LGzth5UtNYjWk+iy6wXfqet+C3JA5xxlxRGbByyjANOw
XvwWEHLokKxACeTq4N4SEokyILFooDblOhNXCszdOsq/HmWEsKc5kvFRAI2F8sroIspklciIsGAn
RNAOWTcCqQ6DZBJlhEktIQeScdjFeKqtuB1w7A5Isrgr4M0RlkfthX6L9AY4mnQEBKzYLqsn9PLu
LGvyS2oESDBDQOSLOPW37H27E0ct4r+uilYIiqSVgEVyBwwWDOAK70Bo7gyZ6dDS44iUwecyQqcG
Y5edbHqEYwMlmrwVAaW5jaThSjnOFrsiiBzR1AlNYBRH5UUNn/R++ADRp3yF7Ub5CNqErRPLEWiB
mSwaTzJ0D1pB6WZT6TdWt7Q9MR7qMqhWQ0clZaZwT59lD5/yOxsazYWJ/bca9HKkRVcakbQYxkHq
qkWvua8cqyv0DduRJx1R2Cw+Gljx8wFgpxGSzackI4o9HNFnjuklzz7TxnMxt+ZrNS0dxeDSVmpF
Ne7+m5M61Q1miASrJqxdThpOtkRkK55Y0W01PRjdciyzLoAqqbUBYjDTWvmNbFVz6Eci53hKXDlA
UujCb2ArfouJgNSkSwWznYxs1nYIKDRPmBGg38kerXYi9cA/TnexHyRfc+gMd6R/YDxWUqDagzw4
USRCbcYsGjBScj4Gn768d5nh68nqia+veKUyFxQsFxza5tpAUCGJazja0y5JUjlj479S47JPqXU0
mEmGN8PEchSCW70+YKInukkOuiWuKi7YnN6okolHwE/U8lmJHaFxgj+9DUPNdroe26Lo395zrOUb
4DioKGWh2GrUNhUQoCmHWk3lI3tBxn/qoAqrXglsaQQkp5aMygBRtu/ahe/hPjxGNasa4gz0U1vS
Y9FseR0uVLhFZRdKik9TDgizY7e1yCxPr4i6We9nzOYPzURbWkOJU5pnjQWW53KojEWEFBNDgTRC
seeycpVzHyLHWCYkPkGfR69ZZaDriw1mOsut2HDoKGPQxibiKkpFNFHCpxbln8AIMKGiK/0Ge4wB
sXUcgALlZiuwITiRGlSzL4YDanZleUBbbDPoX5F0LhOr/6RXUIiS06EIZWArTBWOwUgclH+JqIkR
KWo5B5hAucKA9kivK6EFoIFUq6nI5XDNIFEam5KZ6TiVNkEbHByc69CHoRQ6nCXKrgxpIWSoT8kM
K1GxORVD20M6/WxyoNrCgnVNzjzghkwpexns+xBb0gp38qbx8wf1SMJxlmZzlWGu2DRpbVIQj0uc
z0abZY0omkrffRGnDQmOE7t3jg4KZjxzxQlLxUr4stF6ChH6pHc7srRl2Kz1DjJ3GlGbd2+tFA72
QLlu+wi8qdvRTGMAf21ouzhqSAyJEiTCqKOpLeD/cYcQPIEJHCPggjC9gLa1SamG+nh5V1hbGE1F
NH/YrcuBsTOqNy0/kK9KyeXz1002NjiTJHQdA58Ku6jmM4KL8DjM4XArgqgBlQUrZefDE6r7Uaz0
DvRmdBvDyIdhnsEYGj0Db1ZggAwT44bC6obU6uANyiw9edcxAslSG+/8vvXPhpWfmIrZZrRD2Ej9
dsOty6vfTCpq6pEq6zTrnKHsNNn2xx6yDd9wYAnk3hHzDyPGl31wubolviSh87I7wwV24j3DzdV/
44BBSMAghyqZHi/vYRhh03W1VJNwFSAckT9xDyhHN8WWgBNAd940FHUFHLHbIiFUbyg27vGaIgOw
ezmoyaSEzUFc4HgQ1MSM66+wIZPcYWk8FF7KM1U/AZyaOBsKTvounvr8zE3dcWfYGu+vWmSLZQKA
Ootkyqc7NRgqAtg8Q0rVUHRgzEzbeCsi6xyCiMjLhHnBUDE0igyFtgoLcbx9GHIpOkakEPQLv3WZ
N2OUvbXgyj+xvm3fT7CAhF7rfykGfCGc1Cslog8OuI8K4xXmMusxeNapBpEyZGrxkI/d8uw3zXqj
KXReRyJxEbHdYN4HuCAxPAo9KAe1CJHU/HfIJF8vbBBsUrzyWk5hOJYjrVGbxY+S5gPRoXcfZ/F1
qqFzMY9CsAIlHbuB2mfwWPtoVzyX/KE6mXkndZ4CaE2f5DD4b9hZQ1ltM/vVWolHYi/nv5c9BNwK
YabLdldO3yzCT5H9IWrfnwtJRBlWZlTQJgcCLemjmejuz6cEqyO4jxiPzuBOnpFPRIgFExjRxfN5
VF49F3L2EaZx0LD2OgVtnQM6lzFPbmZ4DTcWJHDIJg7zndi8aqKWCRjhqk3hLvH2MxbUCAk5alWt
uxyZcy5uCKoQeneIiGgbPGlhWoBxT8SWImrxSlGe5FAoi6l+xipKCh2ptaqB61j06AS5UD+I4bPx
URiZcgV6CqTEq2Vx19y5aSS+yyKCbyaOBshtD1iMVv8Nrd18FpUsPosLcSEl9VLtXFUZrBrhehWm
UexxQEIQoOkD1OXMhMYicTL2ykpQE52TL69IVeDSIh6GjxKlHqcJaWUYSi1ApavcmSKRkKtVoUt7
4BSNfCBy5faqSLbw5OZwRbfd0aAOCaDvyV+rr9b7hcb9AXgaZKuvXiJYPpdwvEhSKyojExQM8RkA
URyfEGOHYdMycM2D/6Kv5Jj2YprwvkoyaDTUi9HI0sgbwjVyutjljOeOBWg4fu3TcHxZxi39JFqF
kJ8SGYAWAarwzuxo/bOUbY4/LnIqlOcgOPgFXA0uT8Xa7eMPhQWLmBm37SJhd9LwEDrMK60kW989
39rvmDcIGZWaLcfa4NFLiOHSxEG4mLC4wS88NkOME8BWte11NBc+MsMMehcfq/jE4LC4qFO2iDW0
rn1Vez6qK2r4W+pbNMDgtlQS9J1KPSEU+krnxYOR1YP3J4kJ2AlgEI8PEAnmuIwZurmsLc5CylcT
2TaZOmxgsQZHuezdpGD7D0tVCZVqbl76dfNulN03l/AvIShsb/MeybQtzd8o5RfKdOMTrt0OJICs
QCxe3K1/5oaTvHew5+T8Mhd1jxdHPuI6TqsrcxafYETPfFAB0i2zCaW+thJOi1AEPzNyayS1EPaK
MfynAskFk5f3bLddSgC2CBQ+zhR46L1LO62uOgMP9CpEcHfP0Cm6EJdwZZTrPA4xTX4Pv658CCU0
yav3/EH4yMoFaNCwstcyYDNSgb1br+ziW/XKC/cAnUORfJ4UNiJIrrd+u9nFQW03WFkq0wJnsZWq
Mv53im+nqWRx189t6JZn47iQkD3QJlkzAhI1N66zoX1U40e1+yFyReNyrYbzsAdcemHqRbEtRgTq
D16nHCo5eqJbi/LkEPrEvGtkfM1h8GI5/DkqWYuFNgb7OZ1OcF6zRpnMi52pSx2nvJH9iNal32Yi
oSYOHRlNQYUiIv24AxO6NtMjgLhDrgyigAOzxpUVcS9V907Ejora1Ly1GcDZ01lwZCH8QL4HKfO4
gdClMtcQ1NQGrDyrJ47vcOJZ5VCQDlZX/5NlOxdcMiGKuasZfrRmaWLWnD9Rw0PBDwV+4K5LN1Ki
4DzdYHh8CwIKG5jz7HcaC6QiZjeLi6woCz3cPbwJuY24B4UZjqAhszom2ywrq8JqvF/69X7f5FNA
crvCi4KcsQqWlGk4jpscTUuf/lLeDfb7zYsOi7AQA93ON8xhWbAweu7ZSd2V4zRwRJjFXcC32u+Y
UeOn6gsOxPQF6MIH5Nm5PaWHKsZsuksD0DBiH5hYwXAaYskNx9P+FloFlJ4cNo7tskvcPawvXNiY
/xqCkIhjIPhoYTE/27NDtAvJusz0DXJqcZguqtBg20yLMTRLfAoGsoNQHlBB9Aew2/eCeNeupLJx
pLAVlR74F4PnIMOzmcmQjYHcLwJM6kPppMkF3to5j8IH+IoDRkljSLF3TFqM0TFCciCIRrHcEYRV
MPV8iccUur/POlf/jwWD8aXk5lEDqFNHARP90gvZwmodG4rUcMZje8a+XA0BZcAr46kGOZgOLsWA
OYpBd6KS9sFsXESKaAW5X90UWDRRj3VYgGAL8L1sADhajRApzHRs4060J64Y0qcg2sgXp6IrEOhz
BCPx4JQsPULu02PKVsEE8CfqVv67jhG8hZ+tKy0jHghpga2Q6LOaCTy3kFlzLSjoJk5ODpFFUQMk
Zk9sfBqxjg+8u+uvxhHi7o65cGqA1BeH+oiIivwmhWzBWAP1bTJZ7VsVd8wfYCbiebV9iMGPNvPQ
/K6EgXYujuZNPxDwF0tHQJV8UDtPe4aNuXTqFhE3HwWN50FTmZcqIV1t5YBdpvUl6e3pLEnm4K4i
q/AmS4IYui9ftavpqCZ8I2zAkfeuRbGdtLDEjDOX9OQhF3gvaSXHnX815aOp+++il9cN5IYhm4D0
MQ8G5jZjUXnr2v5Zvfh3SkKRgQpKkxkFlyneR2Rzc5DjHPKUZIv3vOHFgA0HRCVYndTr/OEVkb0Q
0kuYqOj6AEzFcVPmBMUmQC1BmDrhQrUpeCu7fPF437bVMHeN7fahAEB7Xyi68H6kVNEpJFUG/BCK
Ro5od84vNYgYYR3ZL0TZnZtNjgMMpgkd9D9JdU+u65AStRf1gSc8ff4QLugMmmbjUaCbesFu+KBn
/RyB6O8VRu1WN9S3nPOESDvUOrkN3VMYH2r84kHKvFRmHjyFl1wC7RkQWnc94EG/oo7pNxRt+UxB
PTAQv7UKP/2wd57oXOa3OJOFN/EyPHfJWmN6y/fDyCZ67DfAjT6jNhmgAM4WhzJSovd+EmECQgj0
JBUTx/b4VHNaYBo3h6+QdpJrL9uOP/QmUI+3evXST92Jp5TmjaNY3DV5fRsxV2CvId3uvTdAyuot
TBe8IwwArlWKrtqgjsCqGGVJT3jhhbXIpVNLY4ypGMBdCLlNuTSCWVj7XB8w3aw/PAEIxWWGGyh/
0vNYDnZFNxgoiX0FZ8RM5N3Zjr8G6kneVTLT+ExBwmrrd163ywIGKG4+l50GDu8FuDUrraz4Kw85
yVwg5kX3riI8BpYhfj28JDsHtrEnskMWH/RSpeRRxZxfvE/gu1PN4V8IK5Nfg+1OhDmT3UGWEBNW
cS63Fm56DYdf6LaUJyhu6ioCFwK4ckcwfGcq4bB7h4krpYrMn8zJ/pwShlofI1CGMnTb/4zHGSyu
yk2E4JqwITuC8n7kd+r4B955Osqn9KlVe7T6QTzOZ90IzefIqV/VQBk58Brhlb8UTrArkjHFqALD
sy+CWjhZUk4WNUbRwCzF/0WuDyexOG/DigKZcSqyGJ661bG4Ih9lUsqNfKZ+nSKaFcdiZgXbhwql
5R+E0kkkLdPd1WOih2cXfi3fJuJMxYwSMzOPB3BSqef84H1iPzVoiLUQTxcKEOAmGh67fvZCGiph
5HglnEaDzJM/42+GseQz9xTv9i76jKPkPdkTDYOw6CV4QF3shg2AI93E6r/C0DTScYQkfOgw28Ry
HIiQzqzUveQHgPuJwtdYvIFBBCq4qzBFkPs8xX3jSekBg02xpLQVXOm+mmG0+SHlt50WD8QV/KL4
Cc7sFbxmdbavfZ4vbfmCQirgedwp94MYTNaCfwOdobxNw7G7UHNqdDwOxDLOuCbnoBxiflKz6Kqt
/5Kc+aA1O2YUC4e5oDokGpwn3ryfH4vsH6AtGBFNRXPkIhQbR+Av8EaA/AsZYSN3Bn/xwCJnx1BD
0DZHNb5/tWg88vbvUKKZsldQmaakmxbHQZGxKJ1WnaewtQKwEpkpeADPRpyWNQVe7bvAILgz17rm
uwAD5WLlEAUgaMtKZpi9YqUkhYU4tqVb/h62VOEy7NTuScyslB89xAFG2BxJ+iJRMH7Bl+Xa9Uv2
KjRwkEsAWuCewkOn6ziz92HNI+iHCPSjyQkPpg//aIN+0vhLWKyaBEl1q4i0dscn9XXMwE2d3ZTb
IdjEcOQQm5mC3Gn2Xi7bRYUMIY5QHOe8N/bvqcxoarxh8Sm8VL6nUCWRZsqX4nBT5J9pkKGi4ZTU
AlEsK8w086PFleOUlJIAnBO1iDAh+ioikdZ0omJSvCzHQQH1DjTrRZL0Ok4DewdNi8aMmoeqAMV2
yysZmBReDC0btRh516wKKjGXN0Rtyow9xwN4hZN4AA5JW64t2ebow79NjmBgi+o/0pXPQu5WcXrh
ACrvKW9OBap4eo/X1tg0uAkD+qtvH2q89n3JSJBO6d+uBBRC08kygs7KacWFWB/t5K7EjDmiV7Sx
gDdGhjyyaA2aTTSqIAdiZyYpKjJaHMjM4aaH0bQnIhSTFEK1K9iZcl7ljhP8GBm93x1r42Yitdhu
+8SuPMgnqFq0FLccr/k192w0naAxE4E5io815D3rT1ENdPQSAai5NibmKMnh41z2U5b8f8Dbh0S/
0/TSb+/Q0M7qAQdFAl1swpG3ef8XMu1824+osXrfr/7D74mZlap+d3Z47Xb5fM5Aw70c52Z8nAto
VHzTKDhkU7c8eDst3DHriuu1geTPbt3e9pZkXBCs6j8rwZt0L4p9Ps+xq7kTxpE1sqVoeOXatBob
EnbaDWfwcRsytVlVNRmXFz0m13c+wi+yReLZTLemMk50mCd24HkeNPszetSjcxFiZ3DruU7hXq9+
2r07OzriszqSKOPaIrEwjDr/c545JKwSTgfVDfcwVhAxZjUCZrg2VOl5HjhIMQw3MLMQWtsjbZXi
/hRoiKXaOX9Q902GiFR0ayE+magQSbuCO+jJZCEFwwERpK3yVts+9Olo/PPaG/t7Zrnhq7dy5Ide
53aXeU1P4+UCQri0YX27FvGhT9zgx4zI/CGmITqPy6y9EeuksISaRH72STgb7lBtGPnkvxGKT1dz
Px/fka5nb7Wcp5hW8y0TUIe6Sn9Z+HZR6OFVzlIDphk5/bSEsxL+A89mOeeIfW/hlQMmeuvmg+hh
oJnyz1IFbji0zYvUTVIjSjETIg+9CSUyjSRDVobP9RJmMxyQfe36Fy9fgis1pkRCh6G0hHSVVVh8
OsaqASSK+bVMJ3h/NNSDy70halRNy1kklzP1uPVziRUQbX9oOGT6mMJuT3ghUTa/blO9/Zz79XVZ
sT/wEPdfU3qBQ9swRkIyRmHhb+N+N3N3dGzVbOcWtsgdywO3ZKZ/HMe/KobfE6p/3Yp8tSa96FGm
v4ZpwAboOQ7zKVzPd8roB6vid/St5N0iNRHuq9DxxCCdBYTKreXyzNsREQvOYRIjKoHCw8ygy2J5
nPXMN57dB2qi4rHej1wfvcWrw0upuFyTKiZt165/EHGFq1IIjQRy0fRmiC65b2KR2Hg0czleq5gM
zqTnWmm2PKQj2z8MJeNk5YzeZ6m16kGmxhO55NFGY5i1NkEpSWL91Um4BN0JRfpSUbIwC48XcSfF
A0yO07nXgbYL+SPr1q90rZ77ObtYhSNmQ8E+V9GrcGBIF/q/8GZu6FUdAqZ6DDGOgH0KVrCafyz7
DKujRssi1ibhXkzfkvehmd77ZohPEvckkZAvnRB9hBSzJBQr3krbaa8yqcQQV53Yc1G99jHDnhAc
tYsGbMaz5IfXwphcMeUjIQ2UhNN2Hil5ckSMnisSdzLR3nVOr8BRiuI+8hG0a/rbYChssS1HF8wy
NAbOjDgn62XYD2S3iCamqDAIKIW24aOs87mpgX75t4BHopuRCrQG4BxZ+uq9mzuSzsMS+JHSR7zn
w5AiqKRU6FdgNP0Y3GmUl4LDy2QFZB7PoBBcS21M64TTAQrThGuKfIOJWe9EsVjUdnntuUV2wKW/
PezV+iFwcm1zA+LnRYcnBD7ASGzVJ/YloTEBlh2gSp7H1KBu7PxBi8o+4vdpP8axkD/tkrU9Tyb9
CCXVBBo9VZj6rpIyaCUUsjNN6MkBGTstM/gXOEIgng+5or1Nju6w4lL2bGYdIfkAl3uGKBfiGx+p
yp6shCa7o2y6j5Y+PswiA+xhOT6H0nJAp9luLBH155V5i90UiRvTQFTHTIKTckNVOX/VaOvOWtyS
TnZnYuM69zylnmH3vYKN6jQ/T4EDrGiPwXmwd9X9nOTrJ4kW8WVoMTAkSYfWttu3/x/8fcqY+bwm
ivhQwyq6yKmOgdvEeXxv5dqkmL2pugaxnQnm33nLLTS7NGx5yphHs4V0YqNu58jpMBQ6IvvXy71P
eOH7kSN1z6rxhhOePm+DgJSDn8hbZDxSxs2ntwqQVoEjqHyna6bkyim2f3zz5knReY1BDDMx5DlO
X/soUOyKkrj2Oe+tGvW9/P+zxQltZfjJLaA9h0Ggbt4d8xBiOcWKn1yF5cBh8x6KvSN2YFz4yVg+
Qy3sWL6Ftd6slBOMsBgQQAMAQRMDy5O9p08nKYPveQOClgSUfp++vCb91e+45ZPDgpGc5LFBc2AR
d1zZtIEU2ZTKt2p3ubv+qzq0kNsAbur5N0ry479kHKt0A9hmI+WV5fFjCmb010NCDacgwnCcqIFI
Hzrrm8GDuSK6w0iop+J4BSlCClI+mMbca2kGyeGuIQ1FbdH1weauXFIpS0+T3LUijsR6UQdSM+Bg
Dw0Nnxo8S2B5AIkWB6T+lGUJA/kStvkFSW3luVogRx5sZ7UuVWObXAbReQy+4BmatFmsgMMyNu8D
/N4/WEFA+PYGlBsbug7GxsysoDLYkWSZEgz9TDL3+DtgTdynDKCZcsJQGEJhVwwcjwY+zFXoU6QT
dwKdA8YpxCMaRPiglBpQoZDV8bx6iCWXYRn1BNWVOZwFqeQ9LzffWPNzsc0gd9bZemxQho8syou4
qUko9DFPqMWRor5JrZ3tA5BW1eSdATB1uGEdYAD/RY7PeAz6CJoH7mS2PAFvZKFHMUvEtoGnoFWU
E+zKzo5g8EBgPzLNhUlhbFiVIU6beLXHIPicY6ZZFjjC7ehs56YIqpfUx+XBjiBnN8zKv4DpgJtX
BthLPkJ5biNzbbecIvyXwxGaF1Qv38V8w68Ai5MRR/sQY3lExbiLlXgCaD+Z8mRu7CPSO53jq3V3
M4nZEpEiVwsJLuccqMTksgbRGgi7rN6HVw21STcuomhnkdYUZlrFeDu9laQ6DLAoznaXq3u3BPHx
5Lgl3vZRnWn1dVgtes/Rv7EX1peQNRWOlZYkHWUQmVV/87yEgmCVf8Mj/8CM8h/ig4NmUvHQviKf
TkHU1XNGKZfvRE8wLbvBLtYwsWKUjcPDaV9JisfMVOauR6B0MAvrIvdg7ZiMNsNDWAQ1Ch2lYEHq
H1CP3fDMcdo+6hdRY4oFKxyyyVsmBrRjRhKIlcKltzP/QXyrV4QIClVsHrochGhJOJGwQPIYHj5E
E/e+DhjJpJQoSne/sJDEUXxzUwDy1Iz6RDZXWNy0FowD0K35JZzQ1qOzt3EYBP4Svb+ZXyIC0ICI
6MQUOTc9BWQvr0k9qySjaanBliPIc0uR/rAS/x4BFVUpn8GQuHte5y6sL9HgatCuks7zNrhRLxc7
z661o5HDUDT+qDX+zSwgTZHawZ+8Olme4A7jwlJ43AiNtbzvPjMKD6+cC3AjQOJAsBzqTArw/hGo
8A36DTQ/F43dCuteIjhyG5G/kY7ZvKqrnd6a6Y4ify7fDax41h0tbMqUUGR2X00JEpwyu7uk//6G
vQHXcBinn4TsUmWHOVwSp7Rfj31f2meja5c/6Gp5sF4x1w72f3R2/cppjq0NxMo6gRm0wyYkz4d/
7Rug93wTwAMY4cRBQHV3bs9Y8vPecYBM3fQjD/YJVx9DUtjBOnqRRU0iPi69Zy1QHVBHxgfo595G
aquV46gn1vZ5SE+hmDESLbBRiSnqXc65uaJb8EbuvqT0ZOJShVdKnh4yGRZjUm/NgqNXrH2ZabIh
BBRWc2/DjBm5GSREpBnb4ci9hicAo4NeQJl6KINnubBvsSyBeCFdTV9BkzS4S2wCkOH9+GJNNOvh
bug9i2r7kc92gPFvXE0/Ld/cQiv+rtFuW7NcHq71mWNkQSXIwLStp596hYswuOPcvo640B64ouAm
GHm69kKruINEgxpSdUIWWJ7mqGE2BUjSd7Dn6px6SI2tFNf1+AU697aAdREzyDL2sQVRAQBqCAAV
oF+eG7zSFIoQixBxcp3SuJBfisOMzIDFuIckKwazAjGkpUyqFxXc0RzJMaKvYgeJ8sR+xUbGAxbC
T0tj6KP4X/Qbm21wpJwnrYx6vcpu0ZlwLZaoILzW3OYYSFgVMxnaGJz0cyoVbGQe9IuQO7Oc0emg
G8BhcxhBSpeBgScelZx0ODyd2YFQlx0xZcLeD44kwLWDa/PCjo/6gkOiSuDvQm9527GuZYoeP6h/
FBcuB6GLLaW3yq9seJeYxYelMLSz5q8SYdUvQtOAvIG2FDUHZDxmF8QLcXZP6TQipDHIh+N6faeb
iC4YNo0XBIwO523jtBfxHqdX6j1GTctbGJiapchh6rbmWISGdNji4L+6t/i5nZT1Qp4U63geJ+Ud
IkXPEfS/xVIAy+kGb1JiRfmIYcJzVVgbre5X1JUZQBRanJLmp1gTIkkwEBMIhb3fcNmxo4kItKk+
wYJx6gYs45Sfj9Jspxww6QD5xdT58Zrhe/XfvkmtLfkWoS8v0G6nQ5GKZczK/O0ENdU4qRB9w0xO
QswmmBiYeOCy5uVr+VLvYXLjZSkUCguNDowDftMsXgVmdXiTHIPjAIjqA32qab6Q+jySOL7Dti+f
4Rv+U10KFdjxSnQVyn/JiU2+yEmEbXBTPctn/1VahcWSBcrFR5wCcOPMI2hywZyF2RpJwISQmZeJ
Gar6jUkq8BDL6Fl2O/bD+bVJU/pXVwwUtu6anBHusYm1bFG3qh0FgXKoUjhaL20GJPtaTj9JOw7f
rDjKzSFMUp9jSEbaIv/DmRWr3PW3alNzh4OpiIQ0m7ANJL9RUqG8OLom3/wICES7wkwVUBzNqXhn
RhiLy3qvB0rodGbPad0aV6U5n8IOtAKHUkQF7CTkz8rWNj4vIzXgW6lUzBWPQMLTcwIp4ecgVND0
MdHpo1ri3MZbjI2iN++COEbCm5aczwGgxcbCzwPOKcVE4RGdLaEUmP5xfOzi0lGDpQNprWfjYL3S
YSFfJ4dalMcnX6IOwWOCsMkWUmmKoOKq2PEQ9Or4OuzhGXqd8BTaMP1QOkSPOGFZ4ms0+9n5AtjF
BSDJLY4/vMorS5Ft8l3Zq6HsdDIAsY4etx96Ctr0dgeEzqT+Sbu+Z8yFRS3Y0PXXYjXFgMycSers
CZI+cqQZry4uMRAJnpgJhtgt4g9f8KqjjLNVJrinCU8WuH+HiaxJodPr2GAh3wRREcU1Quwz+B5w
S+XzyjdId/7BVMdfiIreKbIFnm6u0pnhMRpL4GxxplxmyiNbTMgZ54dLQN9Dd30xHBGLGoKPzrxe
SspwUrgcyHri29Urr4UaFHwStnzjRtc6OwwTKMR2yQEHoQj8fnO/l0SwYdEu9xAkVTB6ihMlCBST
KCbEEWL9g7wtsy+48fZ4YAQmf5q4yB7doPmH/ghmfjLC3kNu/T64a/oIN6Z6W3YKnGZC1ARDVNoy
VPk5Xt2pz0qxba6/iODGQyjkClCLBWsflB3bh9dK2evxdMXYCC27gLt88J1glwN+sfdqWdccBYs3
2Mp0eFphDMekxA3MB0VMeqnbUPLGPyL4ODjFytBJ4uxNv1BUdiOHCLpi5TcXHAi47zCutnmaKsYU
M3ERjCvWI+ljNq6goGiAirVLH4eAA3v3PP1RuF7/Q7cpQWVY+yLSOdRFyLx8CbGmk81m96iBdn+5
qEuZ+Of8Neajr5prITFW0OL4HLMwfhPILkXH122Kxbs3y3F9gtnkcwvCiPwIE0Oz1hO6bbl4me/S
opmQzTvD1xJoax9YzVbJv1klZ4BaaYotVGgV3ZMSl1FyP6aAeerFDrdzva+HJr6dR/760MCcPQo4
PNM7eBknL6pa+L/Yr+ITwIBPXmKuiSAjW1qjZIue4dHS+7fhEUqQXIXFwDWyQnc2LrfWzNrG9DUS
h3hZ5BHewgvWeNyHksPA0+K3IQNqJf4VT7F7szbTTQEkfxmEO0A6b7tXsz5xXOIq+Unf+r3PUs61
HMg9QqJeAkfmBOrnwIgTohElQrHJuFA0hVHE/xeBmlL4A7ml2FIOtmQblGY6a+3uv6jlu0XSuQ4p
WFWxfIkPrfw9HhQjH92aywsWNM8Nxq2ikmQlPAGqfUXQPm8YBSKTXfh9NlHuB6igovvuZQLK6d0P
PKC+4oy3KrY+8VC4iUd0XVLz9A0YhQMIINHiqYWhhrqTSMXpYb2Se9MXHQ9dxux8h0Y68iPHumQ5
yATZy934zK9phgefkzvNeCmizCygaVzBVEW/koiq0JELnlMwsviVXgbsYTFKv9UFG43tswRjDiF8
CGWca1D0Kepa0yaZKac9Uj2hjUVjD8uwBy6JJjnxWwooCGffc9fXZ86e/LEjfky0Uu8wZEbgmmP9
Ym9OCj6Q2w30+HJ4KTCoHfnIG4anTuC7DBiDVyHUNC7b3j4e87sUysNVPlrLY1sF9afqhsX5Uaek
KSViUqLWjl2slvvuqUn925mRKA8POESTLpDjwKcCBQTBorA5ypQbUxuL1Ato3DwLSKzztVk4mkxO
cKoUmBeKDelJ7c1fw9Iy1waRwj2cZQwNiHvqP3s7Is5z0O7KXYEf30A4B4JYAhlwtkdNA2OaGeK+
MO8iZAaJBL/LS5ESiZNvv8UP/cJixYqA0cdGbZAa1A1VCzcgogJMCVS+AtCi02GpEppEfRdKaWbJ
xzvupCmM6Ggo6FFuzxsF2GLJNnXw89tRMV3KdOTCE8dp2fcisdSQoZwug+qXStEEnPYmXNY/ECAp
TbmJsGaupvSs7xb/CrrdBqxYcNii/tjvcPeB/IKt7G+r9XubiohdoSpuOZ0J/sPYRnzrcaXCKqMl
jl0c3rC8gvJoO//iNaa2RegBHsTXGEhf+BNCKkF+0eIrJqCCLZZ02N3BwtuY+hNas9wMXZhAfuWm
y1HCHXbm32KZHFn8fYmSIe1eyK3ouSUKcxYlllUWuG+xS2J2SdRx00rmVV7xl4A1xNm7/stvpzeb
0DCfRv8rZzJhAO3DnHbuo0UyGcQzhEIF+pClDe+l6yZfi2/nCFeap6c0g5nWLeWyhY5HgAyqD5J8
ABnmFKP3MOfAFJr6KZwroZJE7zecd372L9mjZ9CvBlbG3D6Sj0hhLw9KU5wZ3CYHrXGombnI3an8
qc2X7bM4uIHwfOrpEvOSQjHCEoDIYRabNM+CAAmIprWMXXGzyeEgEtPG348I++MXFDFoWIinw0wq
yW7UdGyoOBdFOustVN8MFMDUE5ZEitiJA2sLLgoveCWlCWrB6HtXvWQQ1XievcFa4IZyaKjMMEEA
Ac8giAim9dKUr6EjVAnOqwUZ6mF3pU0tecWVi1VwtZo/1lBgX0jcBCHIrG97A2mFsRHCtKfsqTme
LuEn8ye1M20tJvPcK4PEUm5b3Jyb1eNs8ek6lin9saCXsMlHozqJQRqpp8F2cYifOMfFZysMHOZg
OWYuzEsrUNVmQp7bwkMKpnQ+c1znA6L3T9GpRS47FdELU2bRlO0rNZ90d9gusjknVkGxk9IZShUq
DY6Ih4AcGLHili3REnVK+TbFTCSJlKvObS7k042nURySWLR4AiK4/ArV1Whj5fnS/0p1wCCCZTeR
7Y5GqQ7pt6JUlrHD14PN4D6aVb5AvH+rK2jB1QrthEeGFyzteU/ETR1ay6eYLULiw1qnE46j3++H
YCNBx9uX8ucekiwgGXcojODeQP1UCaMEuaobLaNl3mqa/ogi3gBup/d6pZJ7wkXK9rYQ5xxoO9nt
9TaRc15z4CMJdZg4F5SHF/ZGTwA/80ul6XmC8aDN+Xly2mRQJknfeTZg0Ox0oK07X24Bz6OE4JmS
Uj1Tje/vyXb8oGNB/SLCr8HnV2hYr5jZLy6pxeLrr2CzLKQfC2Kxcz2CzC5eBHhODBLUHNCY1VKp
AFYy2+NJR9P81Xt0XViT0DH7vAtl+XgxeB5/trgUdrCXeO5wZkHL4ekWccK1DaYNmEO0ObTqM8vm
eOY0I5wtBxspZraShxkY4OHyweCBLCFt2lZI6gu+4QxEIWsVvD9aqV8oALnKAg4z/MQi7KYktInK
QbNppQ2lbv5uyHcvXPpdoX/gWcx9NnIwEHgPkaWmrumH+D7Imn91DT5I3leRUZgucFGZ9nKqqAO7
FVfx7VZMzh+/5/rOiDk6j2Ig6n6avvIeTqP6Kqm3HJUJpyvEG4Z03/vKLSVmniKnmnt+nX5l9aoQ
6EcPfT2P7ZF1aAR2jmIaRlkkUor2QoyZK/E6lMpCfybH+D5KmXHkL8IP/Wfbwaumbjag+SREy1GT
MbNWqx2aKLuSlttKOGOkGdaYOL/+mvrgt5RnZuiehsx7EGuRpgTOhMPEBJ+VeOR964Wv110tjqu7
YJg9K59okhdU9RBHt2p4Xuejz1RgszA7lSoy54vYR87QGXSXi5WRf0BymECFcgXprtboIsXDNGkQ
oimTj5hz1Yoo8HU+pMQL+dIasaDLNapMc5b5E6Ovia7b5HQvu8NdqICuSblvHA4JxMWQjqgotfjU
RxXaXMcIVf5H0nktxZEtUfSLKqK8eaVpGiOEQMjxUqERUnl7yn/9rExeJu5cjaC76pjMndsEqMql
yZEcat4xSzdAYjSubvAVkQiiCzEs8aBVtgWj7pkta0ZglxFLRrGPX3N8ZQ2tsdmepbDRMnz1oEhp
sWzHrIuWclMtXbtQCMyuqLol8+CjsB7s362dDo8RpRejZC/4GsUNrJbJ6d4+tqsIVkchyy2kR/oO
q5vaHFsaq/1ikRB41qvAdrZvRJuBCjnEMxqRA4iDdZKvb+TXWwzM/ftDVJeKY8pgVU/JeF1IEE9/
acLyEvNBI4n9FW2W2P0ctvxaMZ7Qe9NvsE/RTleTFlZ7IVmQyeF1HDCUkORFiiq+mHw7kfhKO+7n
HPNKQJMYGh0lx+kwY7DKchkJMolm1qFhokgNzo6OI/oISYojAhwQZJabOheXFtyor2c+4nVYWvit
dzNNldBISyqc0a/Dp2pOm+tFojnBS7tvg9MSdtdZbXTrbewZarn1rIhpFnHVjQ1LM3PjBOyFvlBN
HkCyhLkmK2an5litObk3lKfXWbhHzDWpYA+OigVdG75h4Us181kFHvqw+xYnabUF7HJetPYP9rrh
5AuQqGhOddCQT6JFlZwHV2oFCQQdaVxzzusqDV7ipmm++E3SfTYBN68NSHgBNnuCFim+r3RoyI6t
QY6GnCWrqIIpqGQhx3OcgaDjS0rIiBzxmCVdrxVohMjSHJCRibFowxypdpzmxcKpg7ReRLcIqWJ4
q0FA34BrGV2MdFpgka8oFzn1hPOg9EWZv0lIJEwn6guvuNVbU6s4xbmYbFG4MWj4APBtDG0WbETI
sCPvktZJYrnU2UYDCgTaVXuRyuOUjD168Lg+MADqt/w5m+0NlG9CRg/vj1SyfIIDHbWTTBFzMksu
6wLbC0PGwJ/oNEuag6aJQNIGzFfp7a19Ow3zUgfXKeo5ikpU2jFEXD988z3TU5gN3jRdJZvrQrmg
1fnFYc+ZvGK/dI57F3uCGErbudsoAsy0hn+xf+bPsas5LGwJWMIMGwjTQwX3XJfU5GZ1Edk6IYzB
HXwGfuKOL6UrpbGFFMIcQfnbDysX+vd+bJ/JiQWr6anUyGOIH7tpMV9WX06xwZMGrmalcbx0d4XJ
4uCEAxdvM4L7LFUKBlH8XPDr8G0NG484Fwf/+IMfVpVQTEd5iYZm0B9MiCE8C6HaILuQOvyfSYGH
bJe5tSAmFdzJ+26seqZYWf0E40Uwd/4SI7XyYVnq42HK5h3mDBclaZn5M41VVV25iRUFYi160OJ7
tneHyIYJlt/FX/3lGF7wqcRrMeBX8ekxtcoob+NaZNQbz7dKeXJmSYOv2cbpG88C5u7cchltjUGg
eY1AmtYyX7wzo4JyF1Y2GFe+QSo4APFssOQ7EqHg8OBiNl95IRzNhW5PAJRLOYbd9+PAR281EWyi
fg6gw4f1baYVqSLz1hA2BfVcH1yWnfqYxYDLBxUW75hha/1pWUjliPpuwWY0934PsUcWZMdlFGWo
Itt5EC/J4/fiGN5WzfAsvUrKquFDFiD3YQnzIw/aTMgCwmjw/W9Y6DhwJEieH67KuAm+2x0LzOrt
7NtUusf97PThY1bTF1QjCAmLWFYhYVgHJZExhPVxYmCHwDDQpilvPXrkQpZBgFOucanC0C3z1+TM
UNu7zhL9ueP/OA43vQNkInJwp0vO9rV7thlUnO2QGzDDe/+XoepD0AY6FgcrdoXrgfa3601yT6FE
LQD59Y5pMS3lKPiHeKbJLslOhRV2b2nBn+DeBggQTaiqjh4aAsphBvQh6D4uWi5Eys0rf2cbrCQT
tjPVWEOnby877Knq8PfxKmj84OXABO9bvE0BKtok+IrEQ+27C/AAaoK4Ds1L1dPzIuIWPnFd/eEA
Bzxxe8Rl8hvtJOofQS1R6pgDOgqM+OvNja2TtXJkZb7cBdX0b3IDrvwAQxg5iKsxWDuMG2FAMyg8
27YDuDyxLAmIjq7jkH/4bWB+q3MvACVbufTId9pkw7aOhcgMXFjLCPETw+EsYvI2sGi1GTOpdEKB
g+ctZ+qFmi8F6eDdodCtL7WFQyCl4vYE2bl/jRMxF00jNK0lT90P+QcMvg3PRIZC3Fb5D1/sL8ib
RcMcy9vCQZj6u52gxgepYx5hw5df44qa0HYU8sPNBq+tZoL5mrXG/lmNjKF02kNTMj8QBkjMoGAt
ZigJ1Fj4j27WbSO5MLbLJzfxm8cGLcQMSc/sPxi8wNjAGhkD7YMsPEYptoXdiQtlkU1JSozrdjv2
DUBVMSnEn41r+3eSpJEx46rtnyJFaa7avoJBVodL8DRH1dkAXV2N5F5/N5CbLnZh3MdlpybB3BfD
XWz1Ef7R43zFKMO7YCzePRwdwz+Rf95bI4BQEzfOcvbb5GD15Zb7R9FiQzrFeUn27o2CPfxvydIg
QthUVO7pKHAhRAXX3PlwxTFWsUD+OKJYvcQjihAmc6KX1Yuz70R6Ud+gT2bwmUpjywXF4yoosIFb
k8+23xSZGOj/82ssHRY7Ps2ICG9IbaQimcWwDi38vHyGKCuUiBlUKXDAldtyJejELpCuA87upHo8
lDk5UpGTd/+VjSdROwGj4H70QvOQ8MD9x3YvJvt25OR6o0CGaWgRFUCQVGgukQVd4UCnfnsUkvi2
dIFPteiKRxvVUVygPZ3CDXt3CV/a8+DbvNZIm1R21KDELFNu9wBf05s6QoQJ05YaM6PAazFjl1r+
cIHUtdnD46O5mo+I6ZwgPVUs8ykx6ZZxKf7xNG8h/F2LRfpEKO3PchgBPIGAaJNoP4GAYFggegHZ
uT2Y19Gec0XYMkgWrEXh9SXCLABEnTYf/gQyUQbWBj3OQqh323+pPNbYYclcHpuEK29gGZQtY9kj
iUhelV635PVd61S5ksbVk040ARjAgAQkvsnoTg+K3qyVj0JUIEEf/wAwWyllhPtZlZ+5fpL3ZirX
6DTzcv4inBieom2OYLgIAq7uazINPTjNLlnKXAuJEAUZ7uni2jPiEkqWnuWSiELTKDevjkq6AV/x
CAOOq2FvrQAYpDhgv9NwHrg7XaKQxwR2FH7pLJqcYvJhaEtf6KEJwj8P036dWCjsUabyikcPFMiM
IvAXrxOixnC/EbgkSplAEOQIgjxQ0MlUGtcEGDdsOqum2wD17D8fGCbW14ft2C6GfdyFdGkMEA0/
TwPPOCfvjFihYsn6qYyx8aFB1CG9y9kUJ1xodr1wAwz0jlyeHKwcQthzPkeHA++fdI2vXsWq93hb
N3XeVPebY1s39kZB8qFMSqRnlmr2I9haTk77QPLUhy+t57jPKw0eQg1mSzJhY1CNnJJ1DTAGiHrS
zGkfTsBJk6CE/BBX9COMOABD6voVpjnlrJH3L0G3pkzfPWRvC/3FLQQIDLIPIXcFvFV/oN/LDrgE
8UZaNaxb06yA9TMQfUXW3InkUKaYrcQjQGZi+hJjX8ZTBXSCN9lNmPYwjf/u4FHNopVpSET5HRvq
Meg9/TmSCNiSyEy9rseQn0Z18yhsFi2hP1AaeJ+XrnP/qX2MJlBJHrWaOJCKSLnDFAX3gPXM8BQi
EoKbMgWSWjwes86sywFqHEsGnnhEC7EG3OC+J8MxGQfbCRsCAXzyCbSGq7jn68PS4tVLXnycUmQx
SStODiZEEocMmbJlDUOWtU8SP4xB7HeZqhwjjbc9UYMivbdPJQ7t1wIpUKsxCt472l6XAceaIw+y
Jxm8QIVk+sBRi9+dtlCaUEXLAq2k49aI3Kn+lGzRdI5cej7mn/ULXlW44QvxBUYQA0NSHU/SmWF3
Qj8pYWjC2VAcy8LMm/XLIEa4nSK2PjyEdeo4SdXM0eiw0VRco+zVMeRjjxGfjCMUlmMFnk7sDdUO
nv10wMwrpHETcleZgE4ukgwkc6cOWzHljmqHfRj5MWJSxcwZZWrH5OCwRS1BjqIqFcac1+5h2H1u
bQ7cti49+rpjesIqQqBA9q1Z2WOofQ5m2lgjCtnEssrhxKrsRgKFCOqO+/WbRq3KBK8K9v4xC+F3
KfSN5xPgjmiFxvRRXZhi2HEMqMXiWz77R0wlOcJriXehj76hwy3onO2Q27IAFmqWgl+WdKSUBtDA
XYkdoxsAl4WhZ4/Cvmnx1q/5WdYuhBIZBOgRLIEvZpNR1s7Zo2Tf1iXiNG3+HKDt4Pd/5qjn201A
+iL7EwkcrHAuLKTnmJuQVsrQGuifSnXCKbqhpRLugd+ibq3oBdXL1qt5M4sVTqfhGFqmOxTxJZyN
h3VgAkUr/2QT2AESCuZY0ZbR2rr1L+ZMpBZSwGMfsv2H3wH0r45atmMCAaG0fvHQWV3aAmEwvJ+n
BcnN61gPlFhp3jFtKQb/zktM9+y1tvldrnDZrRFuebkj7sE2wX7gamivLY5RRkIihMOJSt1gY4Bv
FGC/0Pju4J+MAPWUlpgOvd3amZIr8ivC6I8UaiDeLniGH/9MiLt3F4rokanrF9yUfopDiQHkvjYH
G34UewvR6MuiEApafPDwNahGELw1y3y83dkwNsF6XyQvUuNMJNyH2xY9fsSMFHImvmFsvAjvmWf0
Hg8EpgFCCkcd3IF2Xw4DdDV4Ex3cTJ1hYGkkiJ5ZbHHnbfHruKUzvAbAq4woCiAU2Bri+IUTNaYH
KQOCFjNzQM81fTqwL3lRpn2L8cK7yhLaENWbt4hBQQ3/zbdYPeISDnboWrJqQYZFESxctxV+wgPD
VgjQodDdoQmd1WBUE9JI++F0AXYtRyEIMd2JJMRHdQ8RkOjVwa/BPIfLKpvL7WnZ+byqLzB+9K5e
dxQ65gbthHctpQ9ZFnwhge+rDnNzNR3DA9o5lSPHrt7DKrSgAt8+xTmTKzU/9eMZVa2Nx6ARPzuZ
bqvJZDfIESg6izLl02iUpeezqKzOp9hrYmYlkyDK6nw50p5kjJ6R++AGJxA38SgBgCyqihxrvgmu
YWPif90ycQIS66LxdCWPldfwTz2ZEPvAIRPl+Shx1dEhZ1yFy4JEhkQkdd2MHeMSvB0YqI7C3Amo
hSyy1k6Er+A4IvLSto73G4ggBYZPrAX1ojjwvyhRTsIUkqoEMtVKUwj0JBiDDJG60v338TWEw7Um
/CGyW+CYkYe5JBzQTHE4tA5OaH8GGq0m2lKGyJxx0IZQb4jqC1NcUEhzjpCk4zTD2aMZki5PMCIq
5zramCkQ74MIRQX78K0YkaD8l4hxK+fiG0lqxCAF2I3Y8qjDYcQi2cjqwDg9au3SEylYw+2w4MCi
E2YKU8Ij4I9hujTdjsfyESIkNjqq/mU6un8VIpC3QXBUNH0Uwku8YHKAOwCGNuLYxfXC3DaGcFCK
NXhkExtycCPeAgJ51znBMsk5L1LMc4YcOiCeg9j35Pbwte1kIJeIkVW4QAwdcLgaJXOOhB2466Ws
/YqbtXS7L2plhGowu/Us/Jkpfwj0mal6yLZEgxZ+shtZOtE7v4WXG0qhJ7z3BWK6gsmUzXwEtiwK
LraNx8eNXJd6LWX8aGWRw8qJmeotjKhfyzR2/dM4UCfozBF+MqO6gbvqoPY/RRNPd0k5zcoS0ZoS
jKxFltLEcHdcFlwf4PpcfSguyMOjYsUSpuNFyyMiI5Razptt7OKRk5EfcyAXv10sPJ/aECUnTJL5
8vH/gbvdlCNvDRZjfg+fC5f6saDPyYfkYqATSNAQf0DDwiicC21NxUdIdFLKBvAKpIvWTo5psJH3
WbTovjNU6iVfhDSXpaDEddybxeEDHnm5VdeLjesTgVgw7FP0uB7ixw99CmF2zLBywA0VcMcL0zQc
UNL7xXURJo0LtZiHmZB6Mi4hc02rxAQCDMfi5oVqA8hudRTcUlDDSvMgdGIRhI4egUnAAYztFxQ0
lzZLTXb9eraZoUI2V7M0JmVUSZC+VI8lqbJR3SD2ScQociCJzAS8GiJD5Bybfo47bx+DAWxUiKAj
gwVrDFaxh/3e64oJ9NWBAwWnVvTeHRy5kKkRQ5TYjlejeQdxAJKh2VEFNuxcZDudONOGnAEwbwE8
0wUjdm5qJCs/10ZSWOLCu7ExxxAg2sigsJL6sWuB0tXXnR4bXn/Vk2CDkBOoggOvnS33W7yD3q4E
tV2t0o+4+AJiEL2nHBqUyYpL49CLSYkLrcHeWyxRQgHxqpBpGbz2H1B0SAKhn1ABC1Ujc00reyGg
gZA5JlfIptjyxJZUVoS9D0fSCnfV7vi2uCQcFxeWxk26LuAlLfoqkTHiJeLD3saSmnCFPyDhYhkv
bSAOivhdYl8oakPLQ8oYV+JejqVOT6E7wqJgXAmdIysA73rsvSver10BVQrdoHWFlp9wgBzqw0u7
YnGZnmES4VjThzjWiPUC5Is3zWkjJIdCvPd/2q1AgygOuhjYDk4dhBMxTJDGi2gRuMcBa178C6Cr
U4dlbHBvbdlco4PIST2IrRLGPuKbZ5kui7JTb7hjmX9akOa+63cTt6Ix6t3HldMWFwaWpE4mOkxF
yoPKnEcBgUb8cyW4VgyuVV+xSAFty+GPJSTsDHpUnXTGM05DI9o5oNV1/csLn0iqXqi+UEGSVGM4
MRiKgYQ1PN7FEcVNzn1upa53KSBdc0KmBYEOuNVHmUNNgZ3Xs5fwzBbcjLVMH9EQ3xNE+uodlLp4
w3sTdFyGd2rSoXWuTMe0r7acoL5oC6BXCgQiRAfQ4QRdVdqK/Iyy4/rjB3EasFDWHlBBxTRCU1pD
JqFkxRsHFhsbfr+3bWk+ovEeo3N4cRzKNBFcgAdzWoIdYF8ASMo1CRKFWzAQIgMvIGP06cNXL8dl
ZuxHYN0utIqrNBigC8IA0HAnIefYieiFJohhLdQypTfZ/f7NKoPz2nBMcWxwu+c0RwpU6KdFeQpa
K40dfRiCCp+zp+yh5C/iqK4PgldAZehLAe9QtKH1Qw83sUfwYxwzmDN0BAjXcVgh/5YhYdyAkCo+
LPTLdWRaTUC5ch3XMMR3lCpcdTI6L7QtcFaZ5uMcQaOViba54SMKOZwk2UekWGxSMSYxPQW9qM+q
DBUUcUF/sp7/OxPve1s39UYIN0HcJaxh2hO8bNdHwAcsd0iN93M2isc97ofKlwJKGMvupd2ba91I
maSIwo5k7MNPvfF9UIGuhy+GXTpglOQZoRbO8auhjsAZjlEFaT1XCEDeq5AaynaEyReiBoePznri
HFCplRI1ZENL04OYh8ZBDdqQAx4J2JQ4xkjXRtXO2E8Gjj7quUfcHfk1Nd9PjHhMjemPKJ6jiQtf
zpHYEfNGTPz92MLdNFy+0YyRLSPBMwOvKu6wR0lS8p4QGUtCEgi+pOiQcQyDEPnqtcFrmcsIwdU4
g+C2PEWhiycmuabi5HHvVvBV1FTrh6ZDBVZbKWQkVoYcfSU5AqrFKChx0OpGTA02CDYWPkIyjl3Y
MV25Pa8B9lyk8z13CasL3QEAutjd41CPmxtFUDYRIYtX0Zp63DkHGIedpuGPCv/YWwOsDr0M4NQ4
gjW14SdtH0X92zr0hdpoWzWmEoph+wus4RhBcFVSnqsVDJIo4NqR0pQZNzcPlue20BWER0/O8Otq
e/j/FGJhZsXI0XtGub5bv+rcPlbC1QGBwqQA634M3szkF7cGOY/EP1An47EFGdU++NYy+yZTDroj
aynK+D2CKQk+lUl0cpXTE+pKqjoOY53aklzhPhRhWt0fwq9Qo1HNFhArK+UMUZMzjBsw8mRIkJ4c
DPcAXNhsGQKxj1o6XlbSb3Hr05hmukS4o67DheFyh5oQnA/wG06MIHH2wYw99jmATAYzxsQVH3B8
+DiSOmxU4lRYwxIcjYVNC2eL8gCtLQ+0g1fBlAOcf+ayt3ewjcwF5bJDmysjtTFjnnhYe8v/cosF
yVnd8zJymZ/4+CpynRfecoakw8FnIe+pZXGEaN5s2tCbKoh4A3vKTFCmUKoFqTrmmCH6FPEoqhqo
Ay38ZyGngcFRzcHR5hj6YZcDkX4IMECCyLFJadhioca5XutepdbyCbkNXciGsi4z2Y+IoXdwcry4
gmJsLIqhKF0++wUjlYp08Rt7ZFIbe375e+288hEJEeVWyxRpNYz0Rc3jj3Jmi3+2WKNg0vTbxpgM
ukf4Yi98VDvjH5DxsQTHcfbWrBAETUQnRPeNHZx9jGf5MesGRAz6Tg63JcZMYQ/Cn+AR/mWtbeeO
xCsgWtpr5uILk7B8TzCtgbxpFjqreAow2dtm4sq5s2OATG/4ar/FgwMAnFFpsCBdotnTBipuxwxK
cQ6dSRqfynhhoIw8YRieyOQCUI08GLIJeOQ6m/BL7G7wrfj9/ubjnc2NeP7412zkM3YsTVztdgj/
IS2c8JJonpxzj8vlozJc4nWAy9Hjic2EC7OMPfshfGbI3Pat702MlkVhY1yHCCWhJ3zEmwOssMS4
CjUu2azQOxz8jsaj5yiKsh+ojHcKpQyKAlAN6jLQEda9b2c/jLj1diZANdyyP7OSEoNZOPsEePKr
/h1TybYzojGyRBAzErjZjZSYqwVsLbZe9g6Jgqya5Ya9/2OdxcEjBTUyQ4qGtmG9BuH+7FUcR0IV
1R0CPIOZscOMfuUkI4UJNFWfdwW75ENo5IeAV4Iey9QeVrIc9RYUCqE6YhCy3dWjxWA7RpIhpB4K
0zcyQ2FcT3x+f0Lr6pPkKaUr1pPBHH7LyuMd993fCxfJTZjt7X9HIxafM73b4aB5jnxMKxIgCGhF
wiQmliDr/6hrpxYuNkRsFfBkbl5+raAoXjLuvd8anIQXgkRarT+VVAuB8F/VcHIj+hB0gO+oZk2Y
j/KGTRaA4yK5awpTXA0dFj0rXCOaDObMSKXzC694vXLn4E3WAAZmwteTL0Nekn2wScklpqwtCffe
UDFA6mBbc8hUJS+3mujmNV4opqyVEp0oMKaphOmqHirD4eeOw5Vl0PBaFxsHlSLE1dPlqv44FcRL
voJ/9AAlnaJehtcd04wH/o0X2GPAH7ACDDGo6EU4Ua2QI+3waU1JYfFvR7GWxweA6g3LxTOSTvsU
DpO4UbjnNNzTy1BDwjehNJdiu2ivDL0OPpGWygULGYJMLoRdMBdFikpb8X5+7mpFqO5FE57tVNIR
xmVWSon7kSaS+w/qSFjBY+GnZcVVPZL8GvPMPMnNYw3/Wzg0GVIyQ8YrFnA25k4tNxoJvX4iw+E9
rlRtnNv/qFMGyggHimCOLmckLHGiZTIj7FEb3Pd2kXfmV7Q3GTQtpiv8pggGFuT3an5A3Znc0Aox
4s2gNB87dqvRKoi2FEe4HzOYVWfyw4HZAmpJg4MWkmu6paizUtLLFipZnYZRWPGkQmTtASjs2CND
y4veOW0eaV8CeCLaGMfuoXL9Fw3FKHF1+RDNAOtRbWZcUnYiAZMumQaIoyjKLModiVsSuFj0V7EM
vDS7RHESMLH+M00WvCCPro7INtCpEFNe/jYbbOR32jt9mP6ceMCXfKYZlUeFa6nwTCg71llQzNrG
7RpSEuW7hHjP0rzV80+Fu2Om9WhiYQ5gQMRzacz82UXHBckHNrdmVCfd4d4ibh7uLfgkqiy0EhEW
5GL4JYIWNUaWRuJw6KaQHXLlg/FKZad+HFU87n+tJjotK1JOVPHZbUkv9ITYPmaNwUfpRXDPy2IM
KpalLBDvnkw0Tr4CDZca3Cy4b6mlDxR4IYjQ4fsi1dsoBwlcp1XDV/PiO7I6uSVuDeAexvLL+JMh
C+4g2fQT3SnorqBTUpgi1UhORXguqqi9mMyFUiQufSuUGvF5l+iIaIheYmQA19WAYwXAKA20ZALF
FWnB3HISPjXht61RuesRLo++j4mZn5AujQSFjIR+d5+Z0f46GMW23gY3HhQZbws6NvVhJ7WHBxVK
ieyxJdVaIi7Ix6wWDm3T88K4flEnC8GdEcODULXVjkOnmxOVmyKV1cQgE3yahk20mDFkTvzkn5qN
WAM/mairYjhT5Q4dqC+eFEdTPptoDrVkw0eNM0Mgnniaw/+EY8k0G9l/N37q3WV8OOABoJKTzM2a
XSJTAZOUzFaoN+62zSfBZgxxYOLp+jGGSyPMlbuFSooXHgznljR43LnAz7CfYI/iAsXY3cWvzjMS
CM+3LVeuD3uBz1GGFGurLUIumdV0vbxsGaRxHEsoPE+WHwQ4nZWvzCXhMo+UyjpCQGjKoFWcuIC0
YzAU2SxQvon8lmdiQDCYsZ7IQrzz8crWmGimRf/agYGgoLSq/+UhJTcL0xq0guwKmC/mPnboiWe3
JA+p3l26MzCoYSwepzH4VU50CJHNAdSl7g4K5kwny8W3ze5JaKgY+jG2jB8Vzda491E8pJ28IWgQ
Kv6VhXEWaCS74zD4eR05zarovD4ZS5KMMVBgSEEIBDUxxLEuj9ZXGGvZN92lc9GG5xQu3n1RbP+B
vX31QysPr8kX9LDSwovfHCO110EIL2EfkqHNixUZrc5HSMlhBEqGKVJT+iVaHDKB0KOiwML6B14D
X2Bmpokgi2FczelrIsjtaQq/vwAfyqDTXbZw8F5qU/41xw45M93917B3cQ0bKKq/djPgrW2hS+oK
2h9kO4iQ6+4vtCYoh9IXGpEQ42HIYC7G2dimP/9iHHaE7bO8/AD0tB0YBXQxJq7S1ahzOqwC2Ms0
kuLZZsYNLp5sf5d3zi30MyJTxyeAEEoPCFYrA0KJbTiETU5FjIsUvg53DE0wZdoWVGgALPQNzBPs
1L/7MPPwIM6bBjhCTlaiaWMmS/wbAjiWnyf7NhyZ8vrliwa6S9ySRmXpGW58dhGV6snH9gs2BWXC
5r+YnA/K2CtbMQKJOPR1zC/cBJ136uaFwIR9mMMfiiJBo7WAxQyFlYznDH8IPwjTD7p7vsT2XWMr
ZNLgIcLHpJ7W6YhJWGjRo110XSv9jhQqxoaJkOFQKls5APrqwPJvYQFkQCvRjDbepoGhWJPyDW9R
yvEqYx47CcwAxkOpyl9XGXKNsijkJlgneJO4T9P4MaC/4bpan1QFQR2a0VaxeNw09B/yoQWoBdQ8
Cm4NqUhlFLG6dIIle2vkCXce8/EJztVVMy3UzqSb3mht/MF72ChRzbB9wzkBDDvO4HBqUWtXocfR
au2cdin06HGv8SorXZE+0R5DPx7n8QlbuOcu8u9xWcTWuy2Hd1LCqj9cIUweYm79IK6StwRXMfD7
RZztewoOv4Gft4gOCzbC9l1sWMoQK0MLZO88Dm13BsO0KSsAXnT4Rh85/VGbDyX+QLMxd/XcflY5
t+l4zPwcuIyiLtDOi8QSuOW9y+mXci/HePsriYLGlV6Kp3sDgENH7/IulXccyVy8C3Cg7YVoAkUO
aoSU3aXVv1eBz/UoDdBO/V2F5YA8SnT+Nk2EwZkTsRD9DLRuzSnTcrTyIoimLBbwtxpvoAmGterV
VXUmZFYspqArr1FE0T1zy0OQo/LP2JL+QCJUV7TrowBztzbOSswtKG+5EOnTxM3DkEBGG0yjbbtV
wyicJnrFY/e6EtoWonyUMSX1ppjwxrAg8fPx4SkeCTtRidwwMR5QZr9nIfzuiQI4BrH/CF6iOqKC
KSjzRRZvLxT9lQUR1UTjQ3eAoNkFw2Mg9knaqAQS/OLSxMEPxvR/Ozb+HhmfcPtcksgbm/C5TJ4d
sTTXhK5B+NoPzq5MUJ4EnY92hgm4QQW5G1CE76kizjKBzUX8E6LeimLviKCbqU8GvmfD7TGwOErk
Z1ce5YSMhKDCNmydw2YgC66uZPN/Zl9kcCg1X8l/Gw20BaOH6CMvsvcisJJrfxDgFo9nfMDCN6vk
UhlnknUQo29P+3a8EOde/mwHQHyLDIOPwX7rb9MjYpXoZJHPDN4jVC2dmx1L+mSFrf3Tgtj81Hl1
/tYQCaHklnIGcFlisBOA4icd4pQDjhm4Z3shSkErpZJRMFVdPDTjoor8F5wauP1LQctFt+a5S/7K
9OUdxj7lUsBFPzr8mFwOponHEk1SCsqwVkZBSoSh1VGzy4V48iertgjvSmvnhrv3W2cfAYvvEg8U
tBqIQ+SNMEAJvusCCf7Fni1amL3mgpDi73uUsvtBoIqElJZ8CXCKPtxnA+xyX1rSb6LSBYMwA/1T
NPI+vLmo/lRR0d2sXkiDq++HDUN+uXwHZlFIVuibxKdOo9laDy4KyTD1VcqECELc8pJ53ESIQqmH
cyJYSPcDb90oSY+V3Bf0o6BnFDw3sAtsZAmSSRpT5yFoJznF4gq0RoYiyCn7aweL/wtCq1fjU+Vk
kQElyQMR+JHqnCE6kBDwFqOwnoBzotZ+GZSA+bWZWEdV4ezc5BZ5z3qJULfaJzc1LUk1TfFoxtZ9
PKymuppa540KC4izEUfvAayXOexfs5QgYTakpGsfQEeNv0ebb6C8L4iS6F07uCEM4IlsWYDhopGD
c6zhpLHUnHyzn41BgVlFMiBC/oPhE/U3hxFP3GZ/IR9gRlx4k2GQzLLKDPjLmCOGUXuarOW+yDIZ
GTHgZFdTI+rcMV5AezxYzRd/4VJrD1TK0WwtLG/rnykEShSjS04iCNuQRUGLfNwO241hJNkCz1kB
xBOzm7CNfTVi6Dgm0HsJ3X6piWG8anc/5/RJH2nVue9IvbopYwhjO+isiLUzBiEsO6SgM8cHkjZy
QNQYQ5R9HyTuVhyLWppP3B6Hi8wPJHlZTl4G6r/Xit8bCZk+6fF5jFaItEc3TM7FqmfveeHtovX1
cjFSq1vepZdiKkHQ7paNl3Sshvza49iqHtoGN8TPEGJWBFC4uKbnBEhouJusJsg/MwkKLlERH8D4
FF6s+bkN25uF3Ofs5ARlk52nsB3NVVQuTGy82oi/Yuhhn1IKS7qLw/KPTx785yplRugHBORmuABR
+JfMsCN6086TIjsw3LaHQ8LH2lfHNeO/6jQ7yX6VHkcCt3JlQmHPdGPNF4xKn8WqG0I3XJwdC3bR
jXYxVZ7mZjHIYTCcEXHXbsJlSoWE4BXzvwxMGmsUUamKdUubTj1pTIz4Z1AQ5ctUPlB/SYPRRkY2
kbU++Qy4YeGIKy2Cksd4YEsLJOM3jBTEIq8CeDoiTPzFOXlKrLc1txoiLjmCExQFp9zLUf0tmJuW
q7At0Dc/jIjplDSnLnKeC0QUhjlcb8eG/8yJ4zOLXsb2j9qORtv2rY35jKOE9FH14KktPps4rTy2
AxtFtJQmQlcr/qVRTm+0eHx+eMJ8wXnLf4yyQmFr2p9dnrs4BKPKcPFJUH9SMP4nDebyCBNWEm+X
8j8WKAAMEtmj4rnugTh8cPTKDRcrbANOWi2KPFHm+jozRMk8zhhaMAUQBxafsaMMC9SdPyZv9LqM
gGs80Gi05h3GZDlE3yjh9iC2wryUE+ennUbvWZIR/M1e61yYWljX8LXEFiAQ308GTCP2lXyC1zIK
l8/ewRHSSiKdHiHlaHnnkr19VQ6AQdHE8Q2xx0eCgt857kZW7pq/xoGbzVRRSEMe9PQryLrhf9T7
mMoSWzICrYgcrK3XZ6WXignqgnFmG8W3AFviTQuCWE999jQRPneDiTc9H3buFwIMcAIceGSl5pQK
t0DNtqJj/QbsQVEmN9u4CSErSd6TEWclMrmY83Aze4a/yJUI84egCPUJK48pgMlVum+jS+X4cX1y
HtxaLr9unGSyFNPjjpS2OLYAn7isrkrWKTGObEHmU6XLfzXmFM4H2n9YJ/SqqwdUDfdQU6jaAdsv
X0xcJCpFBqvZIoJwcUuD/caIopd0ShEqRbksTskcXnB61ST3ruv+yKwUShWsZ5lA7YKUu1ANVEZp
HQPoOXgrY0YZ9NZe/4gAkyaWEIA7ggXxBkuEdYUN/N3epyi77WzJEHrOZgcKQ2eI5R8AhrBv1byA
eHeuXpIpuC7aai8uoZ8b7x7ogsqSkoNf72S19ZhMzoAwTKzMB1KkkcADMjc0fOAQMUx/ocOCzt6o
MxAk2OncJrRcQmujG6dArXpCNkCZMNi3HuwCBQ5GpwuhMWB5Cw6w6Bo4YThA+TYMDSi+5P1HBvrZ
uGKZeLBWsVqiS8YuKz6vrhz8B+vcDMLQLJgtcGE8LyWPspxpci27+SPs0TJhPK1q5SYL/6YO0IGx
Kyy7qYGWiT4thgbDwBqHqhRuQ1bBuvqgvDSSyAIewKiCwaodx+9mpeH82IWDX96ERXS3RkzO/Cw0
v1VjUxnW5Frwwrowe0vmMToBOE2/OuIzyWVMgopSioEHRunIEwCfMbYjBREgK7LlHfl+RF3TRMLy
jKBCXUQkWrrz8V7udvhjJDr0fOC6wbGD34hio4QyPS0iv4CGwTyB84+TQUrDMH86UoAcuEGUqwU1
JDNRuPKJD1OKn5oLzUVUXcAOvNeJb5pVbBu75RR2pCpA73qxcWq4bmsOMlFcOwajNPif6nfVeixe
NA8QwBJell9T+ovZhSMwfo48KYyWA7uMei1O0YqL2TGw5LGWr669ghUeAyuqEQCUfkHYZeaThp+q
GWWz117Gyu8frY2lXBor4dVW5U+L+vu2LTjSrMC09+qgV4bw8ACW7hf83e8jO15ymGrCTDCU7hHI
PRuRyraVZFrVjxi4cuUV0XzDdzQdQOCYtGCCIAV1xhQfigbHiwqI2qHF5YsCWSxNVGc/Zsm7dhKW
x6L3Uqi+4ojnJXIpHnxzMRz1M86DDGukik8AHZhrAqUJjQbVU0n404k6BcQc/Xfk2t6T6FmMJRi1
1+ObJ4hDhGEiNnvJLU5nO7MF+o8j5XOoSF0Vis4cNA+TU9yHs0/Z7VVgGLTFY8NuKZ0eQEtPzwWs
EuvN3x/am4jNX26cacp6JoGp/8zvjC+WxatUVwHbApgpaz5j6XO6YTAGMQ2SSTWFL8uMe5kMTZQs
pJ1ZmdX9q4HL/pW+BdiBDg47TC6MEu4FMTkAd1HPeoVxclz1feJc5/tPXL9xtq55PjLA5qrcf6C5
nK4a3jbF3zpgDMpnbF1RViByMCvnkH5pn+70phX3IzWS9CHLn5W0gVaapT1xAwcMgmMUP08mazym
4KxDRVmxeIGhTtjBQ1UBrMiYz+/lLWhxyxiff+XUryjJzy5kyPu0a5wHNSxT5QfhkJgDewxes4Gp
PiXzcbWnwXQ10FGLud2x8rwqdH6ntUYm+XHSL0iNydlYPkvGMelqnzorhl4ACfraQPk5C8jTedwO
MtD0DYRLkqxuq53OOmYOQC5ecAY2Duly6a5VNdjtXIVxzZ1UObC7EEvRkHSQElQEm0XdHz9hg0De
h5ZhpDHP+MNsnOBKunVwaxym1FnAa8xGHPzYNdt/hBUD1oo7H4RjehXEUtjiMhOpmF/Wc/QUhVWN
uQleOd0OvVRl5+IlJkV3ZrgazYQAqxqwfLOLKX+mkeNnUZmvIRVFB83oap3EUc6lfEFu5DH/Qi96
VvNIJfLHMwP5joybvxlWuOe4kPF7VT4Zl85F/wthPuke9B2E97zxOThRjtcnIQp1PSe4w9olY++i
enw+1sRhiSIXL2k81cMhb9TCTH0XVm4M7B0KlEWcwVUpc0oLJ94Y5/wGEtGK58iJSe+McIFPQrIj
pZ/wM7K8es0iYuzmpfztZtMPEy44J+UmhroCdqnI42rPz/8TdmY7civXmn4Vw9ckOjgHG336ouaS
sqQqKbemm4RcsjgzOE9P39+KcgNn28A+Fwa8NZQyyRjW+tc/YD7O+FGsY0w4YlLYCjCDOPsP8ZAd
sZ66WSdqMIsvwpC1b9QkG+x4coHvFFgy5PwAq3bYGUzj0dVY8awCeK1EmFY18fhOFVKS7uA25GMH
v1kG+BK4A5ld7krnOcuNDYYAk2STaYp1B9clTjpN1n9EPv0LRgcNMPsFwH75xjUPnaYBLDQFNDpc
lYirQraCSxgyJTIjR9oDqFXxdZLwrEfIS6MvJxUEbmyDUqgjGeOtg19iNFs+4jCAQr8BjSKdh91R
iJAbruW7VRwxBsO841g41nBvwd15pZaQ/i4ImflV3vFTDfLokdtdk/8Q06JDi4GMYWnUa3SE136c
z8xcOGV0z48emw0yDjaFREECdhlRjAt+NG4UXBC43igKC4yLbQDtKzTTlDaM7vQs2zo/CEMRf2OY
4UwJD+83SmGIt5ZigWICB5zGTclvPFgwAT+kh2kiixpDQ7rinDqi8tmqRjHYB/OLHqzDASsUJKyh
8h3Rcd7bhlsjP2IbiAtEjGFWfXFPh5csd7xhQPac1NUBmjRURE4668wEGQbfLtHpm6w+M2akJJT9
CXclAUDh+ADiGzITfSlzMfxugIzbGtTLGta3AYbc6iKCB5dxn8xahpYDEHPX8jOGhH+gFH5eRmaJ
iZGRc878b5lYulgXPXPa/mF1zGUm3tWpzULBOJX3103xP6E3Mwbfsv3zUoThTV1X3Rt8hoHk+W3a
54lqoWXBmwJC+kqZ/aBrEs/w7eSTb8wEVlTXN/0YAYkU4UdM+/hsB/tMVEXGD9ePesBvRKGXO5h7
MTcmqF4SUgJQX2S7/FpRjfFdU679dyQABFTqRWC8oG4gyOpquksPBL5m5oo3sOg5O2G/65gmCyrf
NdoTXiDdZOZSI6ikYzTSNTkmGHZAQ0VesCyqdGdejTz4eNAhK1yl60/c5bjBGN8gD+27T33QIBcX
QyLoQngDNbOnaTogp7ckiCEyQPfY5+qTzU60OqEFD24gmjK4y6fa+4FzFDRULGvfobhj2YuozKpZ
zcJVh6kzuOwl+yFdG7a5PNYy7G6GvduhYrPQ/Sner/ZKp5iccvxbqzkqNPpyTb2rB7d4b3UIDT92
wGDRGkhaTxaONagOjcQwCDNMxhO64whS2WD+YbGWmvsT9AI0NuK45R3IdfQb4AcNe8stS5/ARB3f
Jh4rXdjcpu/cmp5Ai5Q2qADq/dZrb0Gfx3vM6qiZahl91ELtGrpn6wCj4/2nUtC1Am4wK8mxXvti
Y2mTW/nLFJoh/blmrmQdFcNSFIcSdyfIhgk4V8yayc0VX6WaM4+Z1V20fgsWz0eUAtxnWXC4vMP3
JKzrKhTXL6uzFxnjfYUzyBcL8RKm9K0cUVWKNToCUtIzL8TwEu0rPYEUDBOQWLjBdZFzTW/2nuDL
2himMcL4sZyRPA0Fi6Wn/bi+TGt3BwX9S1sBtw+TkCWkPk0CKOgl3vc3tvCxnGUUbsV7V9N6WANj
CzaUJETiOCwfWtUYLBzNU+THzQNzKEEiWHaamuZGoLXSyJG+CadF9r1xRbZbEdCtucUfVi+k1tXU
pFbgBQnw26oKzogEzVEl1d/qjpDX8BK4Rtv+XVSpe4p9R16ZL7YLKaHDv8N8DrrQDuXJslctdiOR
QQNEAcQ+9HLWHyg1tDaDMpy2EuwWBwdRAGA+68G8H+gSyjfn2YrqDk0dAIAS61Q1Ay7nSV8zXBsf
tYdOgAf/jnB07p0LfeHbWmB+LC5zwjgyE35KFb4vMPR/CbiUdaCCrXyZNcAvcSTv8tbsEgJiPQIv
GLR0oYGEE9f+B4uRIAN9xqIQCpuk5oomjt97lbAUm1FpJwJZBCInmZPZpTgDqSIr7DiA6Ds4nFMw
FoHWxcxGL/hJhJ7svmH+Fq4sG7GHPpb8waYKMBev7y9dG9+7nv9P8Db0PoKvigjD2o/l3bO9PNaN
a0iNeGCuMeQj6dncSA6kgm6zbHFQawuoMkfvDd9A4mBAbHwgcAim8NIc2X/eMulr6FSTj1BobNwr
iWND2QxzWjJRTMtQJOuZYAlslaB9CFL8CH0udSuSViV3JG0zk+iRSy5ZhIVTUhCtOD8z7EHiu4u/
oBbXqQ7uyAGhyjAFtCzp1gwfm2r1T3ZcapuDotZIPyKv+YeeMGxAKwC3/Fi+tQU9HhA6t6lsqzdj
wp4ftVbBxKEg5uXi5Elpi1v/tBLzM4z1QLbiiK79lriiAPihB74fEJ4S8yCShbhUnwIxbluG+n2y
byVkJCGjAjDdu4ae2Q6LAkRFovMiQeryQGnFiEHcna0hgcxo5cTG9guKzywux8LTRFWM5wArEPeg
7smaTGuQ5q/hqDOuOg63FtU3g3MMYA5UP1/QZdTfhy5LOVNSAgAGT0RRGPcRCLtgz/00WL4b8tSE
37jpqsi/ZhJ3ts50Iu4QwAlg84fgaG4EiC4mhsM016dxGi/AVh3wmsAgKUB/QrGeEX0H8ZlaC/Xi
dz0BviQ14FLYovXOwR3FgkEvvNQFs8xF+gYdbD8xvGMgUnB326StxeUowu6bjIee3QphObtuh0t0
bRMukF39Pib9S+QDuqAREiRsGNjH0pQ6LeFtM45b6xl74lvuDKhi6nKNX3d17TBm8lSzb9s5O6ht
dvV57f2zsoa9SXkbHeNzlwW3xM4Wj45bFL3L4YdXP+crhBT+wvGIAMVJIOLOdbFV55mVe01QD+K7
HH0vnO0pOjmH1xqdlIEiMhO/dIQZEJUfHQ5r7L2nvsCf9sLB1FKTtSz6YaMIcY7IJfvdK7ZzyRDn
qu6h2ErFzqld3vgxE6dlLq+iy0FA0dizEJIT5tw4zKI24SkyOSckFzJ1zN8JxRWAPDYYua5Mb2fD
+u/B0S2XQEpoJAccgc1MgtjeiVdTe+8MY1RSRW8x+TZURGl8ckn3cg46CTw4gwW/QWoqtz7bOhB8
7TffFBeKad6Xs1mid+saMYaOYKHMd86xE8eYTtFyzgjNQ8K7/UMdGvntAub2Zv83Y5GuD2lWZKZd
1XV4E3dJhW6T9TCkBLlj5W/Fl9YA4Mjjxze9R8p1nuFfT8wx3MKaCaSckHqCrSLGlni8T7dRiLFR
ytaOSyS0iJrn8uzgh0EGfGaWM8DlT/TD3zJKiTYHKHJaT+mNL8p3IctLWBAWpdVQdZ1F72sZRC3P
QLG65fBIWm4G3cFhcTDPnYJ+K+ZzpYmA23APxtPfKRMd411Vzjw4PgPxFVehyxw7W+4chi/9ZYSr
dV7D7Ctjq3usYI8rJ8DUI67dKnjRIQ8yo5WhqJdXBQQqkignwdqAbD4z4VoghgoKXoHN00HuNF47
SFXzNKKxOmcVvhIRx6ZYWIcJl591Pzq69ClwUdVDc0QyzY1NeB+fjHMC1j27BI7li+Me0RRf/HE6
jxUTvvAC4IUHF5x+0RK5G0C2BDlkuWB5MSSLgiZNu9C/V0/8SrGAhpLCYZ9FMKBz5nH6IkhEwxey
jmrKx5rGaMZ9SU6ll0Gif9M8t9V4qtL+hy24pzEqnksCFulB9ILRvJgGujCIMgXpDN+upxDiOH0o
454V6+I7J1Hl3ICFTOewOwZIykDTHCA+mkLxxcDQjQWnbwa0zPcylbB4hFnoswr0mc6QNFXfhvx1
TZwlXTldsYRKwUy/tUPxJKiyR68ozZXTrn0RRKM3nqucywRDTuH78NqVjt1tHs8Z9ThlD9SplfRB
yaywwsWsgVwzcN4oOGN3DpjMGu2rP54VC9wqiQDufpueo0FxYMHzgAIhrJbwYOaIVQvqA+rCSaiQ
nYxvLzJMqONHIH4sj1D72XVNf8E7plwQScoKP9E+L97JT8szFmGtOIvoAuDIzt9lyCV5CJrI2BM0
8oB7gWNVLBKtjxkBNQqTO2+l46ansgzcsET74ZRYrSU9LhJneNdwdjomWtLyrIqqTufSlM+ccaLa
s2MUCkC82sOCmX6/xnfC0hklMF2THGUHdlLc2yQA+lhiFDZEdTZTRpdc1jjZv2xRj5POsvITChBh
q0W34QuWP2mF+egWHx3i0JkiFutI4AqHU0gZQz0PW7fD9bBHl+a4l7mOKC/GM409kjPkPq73WxyA
qM6gfQrzwEm8S1eGMX9I3oPox5g7v43eqoE16QQxLPpivgznEOT8mlP3u4ycQ7/eH502wmq7hqN7
znp5c5K1DKJFG8MaFrMQlcM1QfjB/GDkZVnyH1LS9l0VyrWF0wlqcn/iI4qeXEbQbVD0dz6mU7Ra
cPycwwcTXMbLeF7LHZnWxDQ5LLiNaVmZX0hfUG1YEvnqN8kg1RUxIxEQGRWFmdh5VsMuoIewvMue
K0RAEXGqo/Uw1BSg9W9a3BhRC8LRfnX/AVHxnwd+e7xXOeAHGmsYVuWVUy5az37cTWezS+coDDxo
5h9HPPY4xPjDNWmgVyiYK5AmOptF1gmGu0A2uMwRk8rpUc78Let+j93DLxlwSTeoYgCQZKO8VhEM
NHEeORh8Idwe/1jQrL/hThRUQFJ9+J55E8arQEpVtv0cB+FUciLj2clBlZXlGd9KOrKeh2xvRocu
qB7TheWyav2QbRxPpaiI+/wjk6pPDtAe1m1zzTqY128w4aWAYVTjDDhXFioq5he7vEgoP2PGQy8i
di8WQAgDroTBDycFN2J+gdtEGnvH0ysbzhd+8pDFx9jOyHoZT2GetFASclomM6e8NQoS6zdrRoXL
hr7n3OjWuJvj6aUSv2IdsZf5PvcjuDkervx9sUAHv738EjcqRaYClnnZ1yWfqdhYdXbc6RKEhhS4
3L86SYzLcD5F2UtYzBCD2WriT2tlJ2HK6SZmVDYGjeYckgWUlzWGF7xF+A1RvEmUWIg0HLj1K54B
wHFpKWKtAmLf0sDMClATcpQ1ZXi5ahSDEQOl70YuOuTq31eBoMaOoC2aL1bUt7CQ0HUZDaALpTLl
YMuYJoKiXy8d782S+LOUq/0gHylz+cZZIsXQAiCCFRgzKrMxVT/Q6i4RKlWApoYM+45JHyGjYBYy
jI6JuIX5LWJ6rsig4JzEfOTBneKTzf+1MgRrhoIu/ne5YbURtZ84rvYbJ0jDwCzFcXnWF/5NDjNh
KVOFtYwWHrBIXK4dpt04VhXm8oztM1fVLBwW5vbqYDtCQw4FPlEylAA4JRqUkI8rv3IfsMCSGSgI
o8HlGS1wiK0/jtIBFn4cr8C6dKcKcqToVkX2eBx8ibGlIMG25xU9DKwqpjSl1CsCjFjFD+V2f9V0
uJDaeCp+PkmSjOVuDkR8jzY/aUEScescwTT3wT6kz8i/8VsGbMIzi7sKz3H9wLlaXPgEkM7Hg0Zy
FYm+rT9dV0R3iiiciGqMArH30j4Iug9kT/wMsdd8wDaGE0nU/Uw72HgbH1uJ6ZOKBGtuuatVwoiq
nGWKjVNSqUz+IkNBC7+1Ck+CcfA/jEhQELLTE63pFwf+x1pkddB8MBH4FwEx3HwUcDcValC5T5UM
2DNv9V/XlprPIqTShSEc2K4ufYPGajf4t+riSxsEOxPK6F22mVftySbKRAO4y25lwjUMY0MH4xf3
Ns/+X3uVcSqGQOhZZ4gXAMwjD3HqhzAJNr59isCCqKSPtds3lKzJdFcVcKSIRmKW7fFCiXiCCYXy
UMj9AEKc+4jeRtfPm+ZD1hcf14IPVULgl1aYw42ni3zf344s254s+FAFKJFtXj3PyG7UmbUlw3DA
CoAsn5FpKr+CwQ6xg7yFlbVqx8zL3Nwcj9QUvyFIVXdHX3nXnkq/q/LC2zlI084KHwxNmCVKYh2t
16Be4UmFS/MO2/LLbVXz00I8me30QkWMd2zKEFMO2uT/byMhfmBXGov1a4Xc7mY9BN6TrJldkELV
w1Db+BNWl00oKLhgCbE92aSPyZgX11x32QAnZxTPn9HQTYz4EVyLTMJs8AGwWsANbeFZ7MS+X0H6
vFxtffWl2tjz1iw75FFeJ1i6gy3E6a0QEenMRRTM6SHJxdY6wCZcNuCtNt0Bp8kPXG4zWn8YujZ5
HiEv3gI9P4vUxfNgeCriXGATB4aQV2oEJ6siFoZzbE2ejpgTPVUe57nuGDK8ja9XHo6V/WUq++Gv
+mu/g2HBdmBqJk6NJLssyEEO311QtIuxKkMg7UNapgtB29tLBQ+nx+LVtCJ+vHumm55s2IXMOLKg
fnVcLooNmwXvs14BPTET5GpiOTsL/lRhB4Pus5ZoCcx2o/c2/3OsiYl3An9Pqi6Pj89ir48+9/lI
gLmcgfsqxUHq+KyxDEPwTqErVfagKFDckFs3HLgfUFFwOQZD6dM/7fPnVYLRVMoChj+DhhxppPBx
955ZQD7Q3gCAMMLHkw1qGpiVM8RFEIOQTZ/XifOd3o2/j0cqyWVwxgC5HfDe3kuiZfpsY3pwL3uw
NkiS1GIDHCwtS9hdFmmzjleOm6bgWGNfIZbIH8JJJp4pJ78NS9ERnYqgvhI8F2zsHGufoXaO88RD
UwZww+qtk18OISS+715MeVIRXYyVVED+Hq7yXGhH/KMUarfoCycui610+VCX8tQlTXc1dcsfI30K
p5TQuwPaKhuu8UaMwvmnXakV7eAKI4PsKgoDWjquWaftzIroSBcnjdPPmlK/jXThbEneqnJpS1lz
FG4cnWJbZ3/gGHNQIsz8jXEI9Hc3fHQO9/BjoOrypEEloONSr3f5Rwe58UogZZyf1oY7sECg4suP
m0E2gjEOEjNE9ak+1HztjQEu1yU9YIviFQBS2GwZaJ1JH8mc0rz69EKwTd6VJ6usFh9A5aGPcVrX
zcax2pqTlcGLRM0mwpElxex2EIEAbLlE0gkWaKW45FDViqLLWfqqiKfAJ2hsJrePmAPuH6RUxE+K
P8MlPDmlSfY6xHTgM1c5ValMqoGhg9LcBxnTVt7b0uGzMzWfM0+YOe62YUCEKFkM0tkMIBSKa1Xu
6HHRIU26C6AkHlwa3wcMe3nISJGAJMU97CJubmj6ACGwrtylnd1IiipZz8y4hYAkvFFOEnv6ErMz
X015/YU5Dj72ETJi4bIzwMzuMGf5OQqXcC1pv1ahMthjTkDndmMCVc0xEJR49hqqxqIx+XW/ej1c
JdBos+NMpmPuY9Qn/CdEUrwi6td15w3Bd2LWnHFPBz5Zn6ArR8xeHS9wFdE+tz4PSiJG48v+5fDD
jQKQCkOQDqGxjmuZME+dr92CJKFqxwnJonFDyuIVQYm0kpuJ0k9eVv2E5kNRvzHSVZyU99xh25lo
8wmGM6O+YGC2cQzynxGEjJJu+1GsrlaNS4XYpFgydztyja8TJ+h4JL+EZIgqmRw06vhJDvIJT81y
Sb62okqA1gNazb0r2GWmMBMSnVlSS2lRooB08NMa0ICuxWeZ9KuM9QW5mOqjjpFCLDLyxBLFMtWU
1z6bmZZ69RhMhAtsV3rx45MTqKlfw0ty+aSa+DHA6YK6TVYkjjJZUzf19MnYrEyuKRhFYt3MOzdC
dJRioh2rs5jOWlG6KRtQoQ2WbrGtD6yBFbNC9oWNf6D4zcFZWR1IkB7nxktupecVpHwzQ9hcbXXA
hCmGdGjihBFnAuHbaZHbVmzckSJcIPuQ/mnJwUYZ49w6MG0vrEXXfPIOk0BiuB+rdXxy8E5TrW5M
8kIhKyLL7cY6cE4Xo658t3qBB/VaBKn7DvQUDzNoKsF76yMqzaOV36wNA8NsIOXv4AWK2NLeyuCd
S8P60AhUtAFARWi0Avbm0pav7KNu88zLEFXf623R1wvkXL70NNNt5zGawGZuXiokCJVXIDORF7YD
0rMbCa2Hp6AaWOq0miZfs2nsT0oYPiuhZ8CbyGBFkiIU4XuVQ3MvD6iWYmKV6YWWHwarChA/nxCY
07eo+DFhHOgQxMAH6OBxGJ97xlq2qJqytypd+Pv0qBavXWvevFPWMNZnjZmT1cAbv+MQEN4/5EXs
P6Nq/q56CDOmATVLNrd4PBQb27SklWDISWHFmFQIS9T3eENrKay27Wdfbel1Yzqmaa6sB5GBmXUH
DqKZBx6chmmphu50MW1y7fvlcrWT+XjV5cjoLlTd8nSHdcD6YmurEx/1Ict2ZlQyw6SrrqKLuNCh
4lrq18LUn32V8hSpvJc4MN1p3LmbMQtlj+vlDuMs8HyZkWGoxqnGisEBjP1GXR8Rwl7u5qRauRzQ
h0psDfn2YJUdjBfJXFEhSL+13Zv37v3ht+WLcLGIeC5ucYPJr/3csIRZaki8M6zA5hLbJmwiufZn
yBiB23Op8LCrUFoB2BZhAvIiRe1AKQOmwDwwPLB5dFykq5j1NzgJeLAHZWpDyP0Tm/3sLIiG873I
mhN8++Bk693R657fKvuL8CgTnsgSwK+GlYM9Q0Y9IF8nySjRxQkHIcUvS+Zmw6MyZRKId8p60djV
sKTxST4ncAco+JOio9upqpNwkyAbmHtL7OWI8BpIUDHCSrTBOoXNIlzTjVoqG8Bbj1CFheua5oTQ
YDaUjl39ad05stGQ+x/WnOUxStNqwUPSqSgZ4Pcj+6A0H1Ck3Ja2nUihxpW1DHovfvck7bkheAs5
I5+y4+YfiN94G5ZcuDHRYkGkTjh/0ejpD/QhVN+MM98ysmHTPtCx8ROAnV1CuS+5t1SnrKEQM9v4
AettwF/BpGk/c2jrB785sqGyDqO2VUusXyztu5hgQMOk7ZBw4JTHSrN8EHF56/mzvokaxFjBJnI3
wU/pq/alHA2PivLoUblwhOyyHA3HuUAZYo7DSSfjRlaBhGDblkHn8adk191XNQrKXJAcOMyUazbd
xoZFJQVb052pq+wVoxgjKZFkmgw+FqsNagN/oNjQqa5IVGFDygXSWZgQL3eZ5tUnksHQHYakafIC
XvCZfHWhVGKSQiHvVlK9GMTn7EUbdW/5WcgO1MYGcrh2/Y6bj51JFDEV0nAbL8FrRNLBleclCajO
7LX4wZbNqSq6CME75QlZhUJOAR5Za9IPjlyktbwdDNTYF0wv8geZfWHp8hHVOXt7bPFdGeRqasPw
sqQt62qlfAWGhTQBMkAB1NdDR5wDjsrAjqgTUW32RGnElcHwBbnLo6m5D9RCKEstWtqdcj6sdYtS
lmWflRIoWCP59adf/Uias47YSGbBdaXUvBWkVl+yKIh/yHwZ15TsC2NNiAFiOGu5rsJGOA5hm+L1
WDIBh3xnCQ9v1sNpdCI//ofMqpCL8pPT4J21MIP9aR7lewwHx+ky+v7LWkAdtTOkt1T0mV1LdtDH
bIUVP4r7wsJAafQhomXLHoekzcoMihqRqRhzMDDguB8OVEonGXFlJvYg/DD0PVvnTaHAcGMlWJTt
gTmFUOiqSJC5FODLHL+56Ly0aRCvnjLMBQS6El5AMgBWCb+IYQoY5daHzUkjuMRWUL46xg54JEuP
tEHBdgL8h0ovuPCiOkrdMZKMoc0d32WjhKqy6R5xLYnB0rw8wFyfrRcieCS2WmizB/t4xOL5RkyF
rW2dDbKy+yPsmczazDNrttECtodQNh/KoubtqWV7UF34aWW4BQLFc9EFbhsrarXbtWY+CKSGxr/h
d7UmBhSLCqrTSQ7aGsAXW7ePb+HPqBxhuLL6wrV+zZjCn6oNxoKT9N2ADV7dcvJhqlKR8wu6uO4M
LhzXRTHfjUNzGqHMgYnzLSa6yKoU1ypx5oTBIIqfFvUrKrNfcqDZOo8Sf4jVXrictAdXluaw57LD
mG4B2E9RNFhJNljMeKehWWG6Ge/XtZqoaw+appbXXvXVcD1+74UFJOQ623/IBVUNVIYSg0YlSdKW
ZsBg1WkWnMYZEv7vhcGjFOWInZ5oK2jUSJ6zHqeBkLtxGRnh7MIvhi70YBoZvU7y6sX2MIp+JIx+
rrZ4fx0YIqE2wVsGG09UH9hvy7YLY1opxiLcKNCMvXwqOA2pGrKZ8cwaf0JiJubeAIIpCj/HrRhB
RghBTlUMJpFExXS/RdErbQhPNJhK+ETx85gwUYyQ4ykzUFky2rLRy0whqVJoAdSG8QpqaVsbZOKw
vcINvFmBOqHhdq/EOzJxEo55BsiE7keAP9EaW2OBlQ0MYqGH9wTh/VCS9Gjlh1oM5G1IrSGW586W
zdZLV+9H9B4pyQ/OJ8BDLJ3WuQ2JpuDRmh7WlrsDEbASwMvC/Z/LBWtSG+JqJxaQ+XB39IHlxhr/
nHCD6kmv94dEeJkaxbE7piOmCPmAEgbyNVrm5SnYWWFuZL/PIt6kWJ6ikQBPuQS47SpcWWhXGDnl
X7Pw8p0b+UuF/ob1CFHnQESPqhdzHzh1eFu0rwi7kDL75B/axhzSpHmutqm9RQD1Oyg4oMk8OTnL
ZW1zPJr800oBcA8Z+/hk5jhJALRy/+eqIE2TBn15EHvkDxXK+vPqct9ngWSZoRFXs9QojPNJYpfW
L4INij/KAMmd5ggWeoS65eTNscaF+zIyV8RG4nCB0qqI/wccQm3VwwFgVkqwycZ/Xg7y9bK6RPro
920O0BNd5h0CScC2ZT+VMZtE0AB3TobBBcI9ZVkNtFJDpZYpajUho8O0ZX/nJKs3FXhiUAnvMm6R
jLbQJ4yxgUdkBVRrUOPhUTH3HiY11csak/gMIIz+haMOQ2snAJZQbCSuPfEFYXQFOgkLe2mpzGSa
xuHHovIB+6w0rlA/hyB9WhoaTcRn8Ik2znkHElLE+C5A1y3IndhZK3ERNrTaXKNQSmwRRWUp9H+2
A4Ru9jFoKTEs7EP3C+/0bPNw5CRdNhM/W+mcEPtxbgT5JrciV5jiY+KqWdkil6txJPTiACYgS3TA
K4j6mLZj5iDmT02Uz+0o0AGjV8cdypjDMPFOyIXhekkDcPB6A4Yd1rQw8+WLBCjr3KP15IugW1Pc
RlfIZJER7yD2yAr/ZWxhPYJMSrfK+KaeokAd3onUL/CppsWlmmV3HVInJm2FD0F0stI8OGH8lsJ7
0Wn7ftZNq/lLC9OQyvXir4pcD0oiGR7KO8pCGURzbsPKRcarIJyQA7f9hB8rVSf1pxAznLLpgihF
HHcilJQCi3kfN0QAI6ECF2B0TWDQyhhSJjyjj02B0TgR03DBowYRROeJ4FjaXCe4IIFembucGD3A
nOIUOrGWnlsRGLoJe1bMmST8z44HEWkCipXbgU8sMssT1tL77VoUv8DIXlePBTKn86PfogsWHGQs
xG0mEOZXxuQbRh1H2Yqjsmj7rIGYHTdbxdMwAp1v6msPs6CqkjvCsIqrebyU15ROzWmud3RcyKxu
qe/pjIlyZf3GmGrgLmmRUPsUnSM7UAJsEXf7hLiHzh5aFSUdQxawPD2wlpgj3VuCasIQ2tIwnKFt
KBIbsLa1Bf8VVVhLc1eyWoLVP3jOLiNKeEzCHK1KNldC9GKf+wmo5givmhHHN9wtsLcKqFjtdJx/
sVF7uhcUoAVgVZhExJJTSeuxfXZKNzimZGiqE5PDb0JKlRT0cmGZV1o2qQYeWOkETqp2IcnhbRhA
bDH0WC18sRQOPS95ATYy9cLFCSvuOkNA8ADKMLsEO0Xc1jQKjCG5RN6MFMpawMCBGFJsL/nb+FNf
y2kcrpRGDptpCGE6Ullt0mwAo1hHdgdpbpOmZjUnU6PUlXA1d+eysv19Ms1IKtc8wWyTIDzuy2pC
07cXD2ECokkgEJ5ht0Ls4ex9lym5nUl7ddyywPMNa1HZtLARfKbyhvhRepK+qQm4PDRPlqcVrpQV
VYT5lmQWZpjAVwtxcTZgAmoEseem5wzMEY+YHbo83O1vY4FLXRZjY/YWBjzuVKnWCMfsuNxQNcI+
8CNemxiq2snHMXN0rTDvnlRH6xcUoOz50KjXxMQTa84L8Oo8Ov8p83k4wqZeN3Nv3xe1/TdWtTzb
tR5RvPr+01iBYtAjMPa8k4EriPRlG8d98J5woucuL4TfDF8XSw02qhgmEafFlFHcma19c9xM/hMx
UdKGgcXAbhCED0RB3BeY43bitEvioWb4Yc2urWeOCph9zQjOTj4UV5JtvznJwWSirL2BFNem/1hh
7QATXMgiOEXdwUKiHpK+rE8xGQZJG7ztuCnb9TnDn5CQqvbV7ZnqJsy6Ab6yvJj1lo9P1cJ5AUOt
/GYN1Ms5MV8SiAiYu8o8jW0zN0C55glQqntCg+vjB8kRF9aUyMMs8Izv6rugx8eKaR8wjmYwIeRc
p03xK4vhED8pqI9MLxBBYIxkR0YU+HXkr3Aqn+xkZdEEsIdgYTQWDHqS6dJ8WFPRRibRiSKRjCPc
qbgLm2Gmke4/QEJnoM6RZOVdeqRpdiBq97WXLhP+LLyckRbKDiUqn+Z52UkGQMQNX2G6tcIeMeuA
Cxbehik/22KJ9OyoRDyurg8GFbRGn0wE8ZP1Ul45PATFGQvfL4rpgx1IWb/jdgMI5oMHhiDItX7B
WY5mGuWSxT8cvlvaI0BLXpTM0jmR7a0c+qwANdA9Y1x5614Eu001XSvqnm+m4CcOBZO+bKqSF9Qy
/G6Om2vC54VeRmNM2zs1pi6TF414XvKoqgTWmrGnZEULYkyUfdIFt9iBIX7lcm9C8Hzn0vo8qYJJ
sBFWXbn3KtUzf3JCllPR3N1YKt4RxH3me7tLaie6T04DyYMV3wuTzqAvCW36fPEuL6Kdul5MG9/w
9fwWlaAcLSYz3QduuHltL4PZzooUGEmmknHGyh3gtP4wwcIot7P2WEXZpaHtsFKPlTOQGk48CPnI
ZULDKz2TwwXEbaI72KU1hidoeO2cbgkM5NFhXs+cShwKKCy7+NFyEI9iWdKFowTWCsyiBUUEAlsZ
V6Kzo4qphMJ5uehA5+GKcKwVr9GPlYneH5hB//1v/+v//p/X7X9n/6TRqndQpr+1c/OMk880/tff
Y/X3v2E2Jr/8+Ou//q51EobYGjPTCgOV+n7s8fuvPz8Vbcaf9mDZMVPpcZ58ZobGUKK6DTdilJbo
fXYxyLoYUmQ0Aft6x8T9JpsjBIE8Kki/Mo63mVRZh+d2xZJf8tcp72+6gALN3OPkxW2z4C5JM4AT
73y3di0mdNGtyRCDyDqWc5tfy3L8gia4IzijDxM/XYIs18d11w8LxGVmGO8HwntFnSxbxbQRRz+N
Lg7Xrolu4as9l4WMo/CS5TmrVrwQOM6ZRQ+VemljjeN4/Hj4Mhxj0GYH13/9GIPoPx5jHKY6jHWk
U5Uk6t8e47Ex8ugwPvujwyFihvXCA1Ng5QyrGJs9oEEkMrV40GN1K0e7kFU5455DcaOTNgAC+O04
4UZeQYb2AGxTDoBQwnKQBI69ZBXlH82mH6q1xMMOm9iDrqmJuMGYpcTbzzIvHpIdLjclnORE/fX3
8/z0f/iCwZ/XSQsjHMzIW5/DMbrt4Oa6Pe7HQHhsfyBbpl7kXbI8FATpEUmdzEWE8JJJQuVGMgAK
elXiA77SB2AiR00KkogO71sbj9+7vb+VRSWPIkvh943d87GgPyvvPR0w2+qw831vVu9BEWmsPPWz
uNSnS+3C9eNUk3OAoRItckQ5sAAXb0zdwkxEpjI0MYNBiMeallcifGsDLix9wRiu2XX1PoQDaDYC
ZajqNG5smbu8ILG9D3MuKZi1P6WqkhFslgynoWlOQwq1g9JZyEWC+quB348Aj6WTECQZcvHdOC94
5dLGi7pjWMP3QtgyPqu6pUYkZFmPNE06wGAfCxliLKzRfiue7CXO4SW4fd/MJxOuGME8rAmtuphD
BgzGxIjFEGRWkA4reVfyMbboJGZ0Q8oPQqGx6IWYcF7KwnJDNo5v6IMsvWSCe0G11y7uF+FxEir8
oHi4GfphpSjpR9AJTz9ARL9fVnovsGw8b2X+xE/e457M+RS2d3b66yWmZQX96SSKIojOUcpNxgaK
IlmBfzqJwiYJex8b7YrIrIiSmE8ul4eNcpa31sNhY2OBbNxKxoKoFYS7LNy2Bgvuvj/omC9kHFdn
m6SESToEwU9tGr/bDHxuFgdCy7OU6LLIpCjRM5vSCIkVdabVWYq/u/xL8lPGkGcDqqQqKEH0jLhN
Uw2my0sUdTd5DPkhxHkd70ANpih+Ux91T32H/+rDAXW3VNicUKDK6iBtEsIzfSvKkY8WnJSf5+Jy
yFFm3U9YgBIxh+FQ8EnnHAFeQFLNcifHpFC1wgP/+DliwopvAeEFsCzejywALJkeGPR/GcvggVb6
1oyUFAQu2QAjzsW/fk3efxwEUeRhsRIqhj5ahb5cKP/tNbl+G/teOaO8qPcrHD6/BNv0WfVsLnLp
rZx+Zv9xFVYgD8KXN+lCWgO+iRju4r/Fhavae9xgf5RcDgfOEX/9ASP/P9dR4MeRB4E0gemSxH/+
gIE7hnEWmO1ZyOCyhgivu0NW8xFnhccKurAtigUiwELtXqRIaJZxG2KarDhGsFuvRpgwHMRWVqil
M9TcbkhtL/MLLIKnquKwFpbQm+0vcU0q54Qu2HAwkATtA4K6jjI0aA2/N0vJz24qIZfLBdbdmIkA
W6KUPBYMPGWVgFm45asAGfZGozqSE8DtQGHaDJIwpNm/fkqePIV/221BFAUJBvPI3nlSf35KtNgY
wOw0rKqkb/dT1naOnyONBSIA4YsIOj7O+UOGMaiMc+jb7t+WHmcMOQ6yw/6Hz5T8x2fSvop1Giic
p6I4/LdLdHCzIcdW8jiLhlg6PKmPjIre4UIFlVWUeejKDcMyE37SHeeUnFmcZfLQSjTnJclykFje
//XnCuTf/fOz0mkSs+6hzSZpGsrl/9+WfJl6W4zFNgIjMGDhR4wJkwEDpcQvHqQuQzbA6JQjKisS
Ypz8+3y1n1lz1mYxYA3kEvqsB6CcZ1HoSP8fDJjwePsD5RGnUfZRqiC9adyroW/MeCMd1IQdhnj6
f3z3Sv/HF0pxegp0FIV+5AEi/vkLBZ6nxtDM3vO4xI/y8gUVsnwKUHDqYEycMUPDbj87otsqAdVK
BnM3GfF6/TDSERe1uQmgsbbR9D5P9h9y81uvfNoLcF8A0OidVpwDRD0wYENkyjkrfTvh0bf4gdyj
oX7ULUqHnQpeww3gqJTTFreOM7Pn+0yHp5Frc2Sl4U37U3q1vPvsjise2gGfj/8RtSMEX0CFZ31g
SwWtkmYQVfJZAHKrnxIhBuNVqKo4vzUUrf1FeCQwb/51maLdf15L+cKsJDgd68T/RwAi4yo7eBM8
Zp3+H2Fnthy3uWTrFxIiMA+3rCJFSqKoifJwg5CtTRSAwlAACtPT97eS+5zobXd4X7S72xapKuAf
MleuIb0fA47phNe0+2/dun3E4xlecITMg5k/12/bgpoHbQD7f3lOiAFhPycw/WTxBdnqQ3LJHu0S
XfYP7Rg/42LzFLhUxqbXRp7WHqoAGFjVLOeS/j2oJpfHGNOlCvjzOBAuy/Gf17b3fyyF2M8Sn/EC
yzsK/lLXIWzPaBHXDZkYQC82YqM8ZBVtOUBtXunHgMFIBnvQUT6O/M+ENoVCNAwxG5BEyJm5j07A
T7yif/5wOE38/UjIYqxDg5TTnGxJP/zPlbp36Je8Kd+fTYyVYs8hoMwIT+5MEoeRyOvw3yEJRUMe
SZgwA84ho9YVdfUKqcwsltyNlFd3An4NQuePKIspTSHc1S78AYXvdB4jBdha7EJc2VPCdZcYcLbj
nlg2m90yxEQMq9lEu52eqhJaj64YlRi6xuqVfaJLUK4ANt+oRry/yGFvsXDFyBjGfLhipK2ymXzQ
/POifLAlYfgHmgOOBusM2IYuRrHBegddU/w+km0kF3SyNpgYjDJaYpDR4TKUysUhkX/t0vNNmNlh
AwAx0KPF9xRcRSpRurLBL2DmJgF2G4BSm/7UKd1t2ggAIiwCVJC4JQ/EznJFzDynQLN5a6NIChGm
shBPgInw7YbuFV6VhkMymKYXLdYmh2phyDYz06gzGBtFLL5DAmRdr5fpoYoUl6YcpsKYaHTmhQPx
O2SweMeMB25cDlg1hsAjBfoWLMfBb2TTgHiWmjT9NexBGl5lcpvmUT2f3kJ/FbnrVFc4H5gFqOYa
xC3A2A1JSZf9cCKMs5wK6HhwQZ/CWR9JGUjI0bKPsqYlKQtMpudBJNiXmlo75eNzxXBrOwP40ew7
+zHPajIkyZ9/V3Ed4D4g+ZLPwTYHIBwoFvAfoiDYxaExr985/TdlvwuZvdrYlZoHjv6FL4mm4VuB
9uVQtwO2bh2tQYZthInqBqYJJmw20YgNG8MStHQst6845LJQG8HOF4WuLNh5MKTHXoh+pmlC5y6+
5DvcjS1/MsDchZrNmQ3iHAFFFZZVd2IL8OMvpizRSZnmNV4zuJG/yk2lTLZJBu5sRNMwTzWxh+gk
LJ0XkQiVkNtTVjxU1w4vs66+gPcF1V2tZ1NrpGlK4PESPxh7XFwRmOUvtv0Ah+rjQHwQD28Kccq9
DmzRhsW3l2q9sGsyLjbmbFfIZuhSXPEzqSBJim7fFRtlZDQGJWZz+Q8dy21Sf/NPXk19fZQQvl2Z
W+nsBbJ6GS5RfdMDPf7W1fsL7cOz0bqLFStM6VySFuQRWwkIix2SjDXMXpxrAUVBJDrmFNT7sBCP
FacgYwtR7tUsLDxDY1Kh9WGuLGBNqk/GIXQccETA+HWDhJ7e/VUCvkRT2JlSqmRdGTBodCyLslwq
OEjt9oLJOrl+sns0dsVSj+RSLjSn70fGtgxrMXlJGx8t9jXLD/3p9ILjbH2YtuWHqEy6v4xiAcYM
pZJUk/fpycGcQZP+sCThCm4a86QrDrmuy38YV6zGiwur0qhAhjd0Mu13/fWHCEYVNFJnZuvVFQa6
kOox6vHBovexgsY1Mq4RjhMiAoAwokGnvFCKEVaiNI8wlD+nDSz/dGd/VPDujmhKQxQB5k7EAwkT
1EITepAV1pmnTQTz+bCTjGSmPsUJ8rS4BN1OH46th6hv35h8w7VGl87j3hJUeClbP90Qb3UElxsx
A9YfMZD0H4o97DJWTpkV963LXIGTkpMGosdtUIbFd52RjG0Yfckg1mVa+84JaMBJYcPDTpIn1LVg
FSi6+AZCsnsPf5LR5dThVHEnSnp5f4peS+QPMgIXbeUr7UEOX8RJTESI/LvGDyeG7CEDZyckkGHu
+PWMk0CnXaDghdBwcCIQDf5qFTQBjAowgbN7XwklVaB1eGUC3o7gZH3ZExBKC7qnfHBZF84DyO0S
CVaHPDkohXmXf7V5HWXx8kuLLAbuByeX/HHN9aySdeTl/A0LMhYqEjeuEoXDcQB9lr2Yxa2GPjJK
seu6BL2reuPxzDShKLnqoAkSeCw1BxXDBXWwhC06lLuONjqRWffrAcWMyjTMnK1ccqq0Ekz5O5c1
hDwMjknHkS7bUjutLlDrBhb6OGlKXVP+4PlNbrjy8oorSUs41uf36AzLr3N+7ZEHYlZZsWzMIhMi
IswDegdzEsvi8pd2KcnHKrBbcHEfew1udpJHeTiGJH2jjpW2CopZdwKeCq8QC8ZNMBIEyA7+LlI0
Jtbp6HXPBYctuD9log6HwoMtq2G5BkiMCj53DmOIEdd8o2/XnkZyPdQOhtkvxZkfrYlVvCU65Pre
Us6kGrcwU6Wnhw31MnpRQCcc2DCJCkccGlQMpMyiySql/Bn5NB0cJKIAFLmFW9mdClYCGH/TClLR
XHqwSX3GBQcVo0WIcaL4crNyIjiiuT+ZuJv6CDd9fIfO0Zd+3Y4nBytUqz3NHDcMmOOKBMzwnImd
A+lwV5JS4l1/xWiouKtjDVXhM+HVxlWW47LRYjP2YNu922Q4LBsJAfP1aXkegu6T2OrLiX+p+TB+
EHyedK4Ow1p9l4SryBClMnw9KNHOrfOfe6SJCSwYDr+SPE4W/CMYGPGiAZ0G1ZfIO/MFcJDiCoU6
d9WJciJVenXB1bos7OVFcfF2QCwLyw1/ZA6TBVLdGAB7Gdm84pNYgGc9QVELa3a0/TGnTK5QDH3O
bg9hXg5HHuwN3QX12jFQWpZFVs4790fR8Htls261EOO5ZQd1g8U0LlwZC2OgZ8ZjbG1BRIOi8pjZ
M1wVPjIPVXpEDQqBZcLX6Lo+dx6Hqn7awih1XzMceJ/WHbbSkqCNiyqQdoNSGvMxUijlacQg0szY
YWibo4L2KhwAHkHPHcaUnE2A0Nbt+YMpx9NDmFN21Oh3wZI5wEJ+CT6T4BP+yzxdw/vVbXcaRJ6O
+QLILseV2yCzjfpugZ7IW1q4J6kM3zoLZg5A1rALIY4pvJOF/1NVVTvxt6RyCwE4mB5GBw5rGBU3
mx8gNCJECIbM+U8xVKXmDjKeoyxVsrX51ymMLwwkMdTVHSuF8/lTMiSfcVj/jEyF/BcEZ1Qm4o5a
oqhp+3R0yYxNPbr652Ekxh33kONyRYSFf0kilwNx+OtQ3sjk67S8vkPiQi+0PHL9PlvWOKlT1okE
JQMECGmkLOrNFFDgUAoQzqhSlCm7Ib2FB1pE6BBOBbxkMugZ6p3lbM2+GbPkZzIyNAlYelQxLwzS
fiQZA9pKR4J0kXWb/yQ1k5JtZpbmdLQeHdQwwOcKESWaN61cRNQk9n0Xm25MFTsN7f+tEaKqgEfJ
k/1g0pV6Zwaditq4swLgTr24pBtQnnGulXTZOy+JnW8U/xF02naTkVy6Qd2xHIrUF7icBtiwSd4f
Nj+J7ECKaWcYWFcRMq7Y1EHRiy2xbHYXvK1y1maHdFE6Nby/zt+YiX+H/UEhgYRIBEfo/BEhKyuf
zKWdJqETWS/egLCoRUlLZyqzcnnfnnO0pqBki86BpAHrPUMNlAbKNmN15smZW22a0OgxSC8PZ2e/
3cEgK/1VRpMJmD/AQ/5kHqXG7MXMHaHhAF+AQb40+JgRx916h1Pe9rBENZ1PArNIKzVooX9hmEFi
4UxlNpSU4JjmZYdrDbe/WLOUZDpafo9PSBHI9XxWP4Qs+tXwHn/tY5bGfywE6CYiMDp492LLdtV2
O72yymv8sIOcOoNRHAlTe3P+BDvvU31CSYQe/TtZ2i815isHTRx3PKSPAd4WJGfQ5QY9tU6ZXT+u
KImxLVQVZRlOKXUbkCtbhEIFOjEBmKpIcFmmxWVoKmQiyXG4Z7aMOZPU6XOD1K7H78z3W+VYf+P8
xOeo5CHLzPAmqvvzTXZaz/fdyClduAqWpHNnhDU91cD6d7Q9HAw1rBDD485UTMUZBYdSY9yB1jCt
JHfWudbQd8IhUPOJ6xfwOlnegzxQel1uGNJBHsRiHSvNHy5qz6NTQpiCcoPUKmCiT2FP1PLAAzcn
KeCJ6H6WWFi+QuZ6l0bZY1hwXYriJzsNBU4rMAoS10uy0lQEPRenvmLQY8ANLo0B9ymJj9CQSfvC
VwMNh9V2+806IfUbNnY1lFtm5ThCwmDgTJpZwvTQ1GCEcHN9CWliTdUOjuEmHoIExAWuzAkOjo/j
IjMqvQjXx1WpmKt/4ZUUcMhybxUOnQt+c0eOV2Ke5A47NnDF+GmeFTwbOMY4xhUYs1nArHtm0b36
bAQ8ac5u/sTED7jgeK/5h0H/yQQ1oreNcrEPN67KDpEOKXZ2uYoWmXMk1TNlnCi48pcYGA/RDkIP
RD2BZwUIIGbXhyjozpjhySGqgCUfOtP2kPLYjtc9v8NsGGNVLDXCkguDTbBeuX6UpjiKBgKUhH99
FysjdPa79whMuQwzCqRrc32G+PLDHNJm6n2QN56zSyWpzyNUytKT4UHxJDl2mJc8mbJLd0YYKS0P
QgoMccoBj4o/AGsde7mVVEztxwsiv1cGrcMBaNLAwt1eGFXKBrcyh5jRB04c3ZDoh43Cs2tJEDVC
LRnIGALkvKuxZkSE6xY2TNAd6N85u86qpuSukSaivbLYCB3G6WWgVIPZhGzvKk0hs0bek6zJIGW+
dbGJ7wrWTadYUHjtfKuYk5KK2mHuTuXgUY6bae8SanzKwYnhCf9qZn9iBWviDFeh6/Qd6OrG9A9c
KdiQDqq8IhZbruCXQLGWXx+UJva3SAzi1LYQVQ5jTbmObPNukJNHQu0Kk54KUfCXGwPUpHVyBMDN
Ycutt9gKsAYnFm7Q0uVBVgJP6qln84gE2zGpMCGlssWS66UL4xWY5cr94YCiaq0hW+Ju8CKYGGAS
UHTgOyA6vXPxLzKdrUDZMdYyr9QihqqlelaQQOiuzcjsgcDmzOuJkAeSVEZ8nAFOtueiEZEWFMoK
P6DggL+UvdmdMG5xIe/XKVpUtngHXEfOFbVI8rafHeZx2QXHCzYqzzo96XXHlLh2ktUe/gDkAb9y
pSCh3srlBfrkjy51fivq3P/M+TxRHvKXm1K6W5S9G7BFQp83DAMdbxT9YgbGYEEskJRb30ycYMSg
PX1xS0p9sJvF48VatpcZTmBtRk26wkt2GFY26BlriGh3NORMY+GX/pZgqUBjz5LCSFXmASSAYn/L
vpVBJMbzOFvnVLjyL9PRNl6bd+N1qrkreflAIzum+kwQgXCw5u9heXVXRO/Mprh5XHXmLm9BhoHL
PgTccvsv3nQebvt8KWiuGX+7tAROAPZyymMG3bXO4ZFK6YqShLQaqo+eI3YKSD5cOACSM31t66JB
qWMsaeBetJG6ZtlL7g0lWNjhs+DWAPgIcthDbEjeHsqzQHAJbKy3BJmxlja4otyK+9vXDI5ABjvI
WuTkJMNmumPp/qAX8zE0o2kAHFudcRRzvxUTJAuL+l08LpRXk2eRiSVtAVfGpHdhfKkqaVxjzKxo
whm2vjNzax3c5qYQywc2hGMgzNPtuYbwAKPZyYiCMe9TBcS8vsyeZb6EbHmgWHgetdib3OYYkakg
LRYKUSBnvqoUpeqiRtzmUS/miItxxkFQeQO1HQeDOANeZ9x6YEvIghlOAo8LM7Xj0olkRlN5g4wT
H2+oH8fXpizkOpZ3g+GLAbPqxh8/l0XO7FXkCgw0RlWj/ukjcAAxfvyJ2s8exxgwWcwc0gwACCrK
l5TghRss8zgSGAB8NRYuOU5INGQR6oEDu84WfYeYgPtbzu90Q61/5ohti9gnA8ju+Rcj3NsUJPWW
uw64W7ZjY6OOqEcPU4RIwq2D0QZZuHLV5sA/I/WT2tTH0BlFrkwGplttQNWANpHohLKxlPP4SwgT
mB4BANr0TbUOVoDJI3Yi1ZdUweRhyUwKO7T6peijd2ZQwbmPoZGnB+iBR7onvg6W3j8xSHsLTYKd
NPMzeF9xEY0U/DUjuU7UDBgEzLeUHuGmYJZLTHnodlBCJRzvTopzww0HRcYl/pRyb9C68GhCbBS1
cLqztry0YIXT/FmTXwp5BcOWsaEsMkZg6gtbGTjH4FrUx82Zl2/YkjNrQBAJ651tDz9ZJBjS8GRi
guvr4zIAKGucsTRAHM7CSm4gta40zgvO9AfOBmqq3Tt9K1z/9K3DIo/GJEvuiaRsHuszJIry/C1K
3BK1ZbMfxkVVGijMfg4vN1480cuxLNJTgWbe8POWM1DfeLmCX6AewAub059W31IvfL0Zzmqr7Rmq
QIAS2sMou8u5FAvELQcb+ZnZvX6Xdo+VP8UGe9TFnOlgt4eB6cvKGwjItdBmWQJKT9s6ryZaClf2
WRnglcxTaEZ7pz2eSvc3/OWodGM2WhgAmZt/vXslFAeflSPGViQgpXz4XoXXRchMjI9/mGKnrVt3
9PgDxXXrPlusg0nQ/Sj/2NTNhRkKgkEkmzfVqX47lugqlwyfT6SAeLJr4MS8vGAR4RdOibHwweXs
VIiAb1clWKbuBioZJhwFHvu3Gm2nGykIrB7wWKVFLziNkCvOGeEWmPjissYHjaEibLIGyjuYcNvC
AGv9BXbl97TVupmxMd651y39qgsnzIu4BNOcujUMMSwqdtYfVFJ6FWgK4cZ5Hp4IbDV33/TK6ZfS
ufwBH5T6xSd4pbq6f66E5HwsYgnJNCrFEjHFyQ+0n7p9HOPxXZrTNxeuzuyJ44IsULKGACHSCBHS
qJsKJhKf2SGir9Ydg0cxG8+XUEAhesHIpyocOKQ9X6KD7eCOTLywaQpreEAJZ7imutCbbsKBigYz
OZ4Mtl+SkQWNhBT4oRlYmYfDE4luUDdjhGnF5GQgrnFc+ZzI1IlLGu44G8LELjod6MzJEYVzllxo
Ql0iJXBNJMDJVaoj9642M98KS3506nrsRYmoA9t3wLkNO0VziwqvOOkyKX/niubNUI2vlpUOxJ3w
CosXEp+UMcuJ1tJ18SQmfkGCe2z3QU+5+fAq0p43+N1A9cbLN2xFgj/reNTprES7piO/AJkmN0u2
Dx2GlQ7ICFpJVvEpxA2h4zkiaOApS3KzxCjRIqEWDW/Snbgh01D/0D3r7hzgxdSiBpun7rNQgG7g
a3ZkVj5vI/56qUejZ2RmjOtAK4TrL1CVx4K+2f6PkurBJc3lVrSXtQ/IeIIiASLVbA/52sUfLtmy
3XYrHOY6YfXhJ4j7ZMAp4FbipEfyVF7okdwGv2tIUdkdcXF8Bk9/ZODf1aliWpmtySyGi0MTvtHh
Ykdo2xxRsQIV07Oa8r92Bf/HQg5oD8SgAkoFnZ34R90i++N4Ob1r8svp+yWPLtItPLnlyqXGHUu1
htmdkexrztLujIC5a4GAiw3LDeI1X889Enb/TK8bLhPkx1JzY4XL1YRhQidRCV3kO7iGHIrgWQcA
heCA5AmdNhq0m505uqW127CfUR7SX+TbkGE4dPgO4aobbAMS7AJeI/euSyQ4uvLa5fvWFacujkgl
NDA+lRuBoZruomXQndExdgmWvsw86f0mUwVXPqTH8ZqFYk6f6EWvyZdlqEcinuFh7wiGb/VtAEF/
NbC2b/3Ld4ekYiYDTfsesgXFumYHtc+WUzvL3oEVlN1Pbd0cz5v76BLbI5zSXMO6GH9riMLKqWLy
JSPsdMMILL1ekaxPQcq3Y9j9MTQbK7gd9xaoQjnMi2f7X5pv55RBeVdxjkfsCQRWsLaeDWENmyb4
YO8JwCalN9T5AcDr+jwvve6i39jEF55ZCguV9wEEabqXTABYgDuvuQOGNEzUTVpFJ0oLxnTi1EIS
3d4tWEtBzGP5mNVKkbA3O037AA1frmuU49BI5b0oaS/Eix8/5Ppw14G1AGXA/BshqCIl4HyucW+/
Aarm3iXH8NCVvDVu6iu2Kt0nxm1Mo6PJP9YNJy2uvy+vfnFMYcYraQVnznpAIZ4WXH76R9VGp2L9
Ti2BHInt22Uh/jscXPXuzngL8mXMcmpZWECjdA/4ltDxFpwnS7R8AfHD7YZ9a1Y0qTDT62c1hhpV
jCFQbzgDmWCW8G2cmZmnV+YFHpczRibPs3PmwmWzFh6hP+NVl4YMdsNpe+G6w4PChwRfcP+6G39q
WTjEXaXdpE1OebfSkL7Cib6KxivYHg+cMVCM5wwHA4eUnAdH7I1uzQqWuGlO3hqbThPkLamqJG8l
slAS89FjI7GmOTqVGrdkOj91moVqR0OJNLNlxPreG1+sUNNbXhbGx2Cb4UWzkpwyuiZVTD4Gy4lP
a2b1WnA8ZcSwE/naV56LtrYL2Hfogi6HNnhmVhMHavyYwMn6X+wkpAQcGo3cYTwc6iGCqvoB1uZG
RfNu32MhSB5au6uhFcNGWB7r9zDiU6ynLsUSahuOhDEwGwU/tmwOV+FEjVii8i2hWEe23cFc7CWm
gZT86jwYobKjhwM1uHKCWNUErRgLUhih1vln3HQwZ863bac0Uhm/zw6LKVAMwr5o25HgPg3DC0l2
nDl2Fe3pr0ES7E9z61d8s5zXgnt69gGxOkYmelzlRRUEosy3YzGxFQzMFZZMiMoP8ViLdjgheYXU
auLvVJADm1wzN1k01EsNeNUj9Bhl42WYRxoAK4TKJxAT0jgsYoWYm6ioBuNCBYU1UPaOkxF6Sb8H
DwzTecgh+ALUlmOIg90TRsOMLU40sq+60I6/aVx0KbSiquR59WdNHg44eKaDfWfNdt3+yQZuaaCu
N9SU78IFXvgyskMoczCbXqpOi/Y2bSbnIUpD5JdjTmlNmjbndMNBlwh+mzs+UYpSMl2R6Do9HyZ0
mD17KJSXmaXuVhAxoE+N8j2Sb4shzegmMIMryYMNFyoxhwxVAnxOdLjN8mwObpYUtpDKlRKQazuP
gA6lDlOjz+4Pm8bidvrLRFNn60LpZIc+mFNeUfLQn1IffnkaCgR7Gin17uxDy0DAmVXjaGhjFQBY
rUZ9rJLwNAPR9Rz/FpQBNkpo39n9mfVh+MRRyZPUWAi589OYM20TCZpqRsxRQS+vIrmy+cbQ6du4
TjNkd0AQVVRjFX4h//X94jPRm0lvomSCdm7RumNPltGCoFnKU/tRpFnj9up3i3NE+vAaABMXT+m2
/iCeNyfsUc8ettqgw2G5AsvtWLPUlKccJCwBQzqKK0lB9UxVWZI7OvC3Wrji0AsSHzmlcVds/pXs
YJIVFsCHfQQ5DDARv9kxPsC3lSOdQ/R35G6kHLAAGA2I4OA2fPmubO7gqX4TDVvC8t3hSahw4OYG
Ii6ZQF1UnS/593mhV9qhcZGzivKfhrf1abBH7nkGm5xrmMhhK8lplhTCPpcdwePKakA+wtq06Tnl
TQcw/V6WYCotgRo25qDAfZhYtHTmgDJ8BQv4wT0V6NEN3kMH+RGeqIfGXDhNJ9ttXlx9lte6PAvG
hNGBM/HTNguT7R6CcULdGuYNhJwG715dpJHW4IXO7g/ZAvTY30W6jDmra4x9bsZJjtIDfW+1wSlr
oNdzkZPg93tb8jDF2MYhSs6UcFurnDGyOs9ZBmmCrNrc737fHUkXL2RH8a6KyDsdUUcslBTIXDw+
jOd2v6yXdofZRec0Ew/gVnx2Uy0g3fpejTzaNmPCduLwmFmS9TbDRaeUrHbew3iafp2YXN80Ebow
vQyBRu7IQwhmYo+I6MPbhAwTPFAZegsLKSYQKE0WEioP3BJZPgn1WbDrMISDNOu2w1knODgrN0UV
eaHuz+1rFWUbErT2M/rEmbEfMPWi1UahKRazmVqFJzR848I5YjJ4m9Dg2J/d/f+P5rOMRABN0Ho/
cVswWyx4Yo4ilTy/dm/PyUZc1XnOPjCLBgq6DOcTpssw2CYYdQ5yz4+AsvVLeALwQ1jN06Z6lDyv
79fgbrrEJ3zAWXAyYMN7INWEklOAnE3JVWkhzlJRujzYYeXsrlK6n5kBLmAJBtjBdkGrpUmajomW
j444Pvsgp482Z8EPSvyqMp494KH75XQpqoeTdoLjcoLLMgLwSrMpmruqw6OWFNDqALuYLODIKb8O
RG59tdnPILM+KDewdkQVmobzp/1M7xYovhV/kvnedjOGdMQ3ylyl6Lrs6zWPHPdmaDKiiUkoxdeX
swyFDWFUDINwWpm59wlZh4yHQ9V7z9/bjy6Aw9EKDiCx+7TlvjUH9rJKN5jaxXwo/Tans2WAgCTN
wAj6euyYgTJ0HtnB5GyaK8MDD+CDKUo3mThOlgW01UEVeRNUxe+20zWyjNcSOlF7Z9PcfVNnfaXP
qjLAqdO5Zy2uoGdGmhlK5l2ex0fp3c077h0HFym8rCw/8hk/h6SE8ESHAeGcS02jW0rmK0oatoyw
osGlNsCmRCQnHRwypK/PE2AuZRBGWJqUyTJekkZF5e2j5BrT6a2Ff5AfxFNjr9cDJWPHuULeGJuR
ePkno61TOUtiNMv6SkaFCBEgzvncfIC2aG7Fx3RaKOW47KNSEnkCvcPvVc1ztiRbMjK5qRm6V4Wk
l5lwlYJjUofZsnFmruxbUBPdJ+Rw/NaNfP4Te9wmQwy+eXBL7z/OPQWXjm6su1j22EJormUXfDoz
9KAdesSinYHJig+O/f0DyCp4OcIqEOI6mcioUbimk5frN1Z394ANRv6UCHFpASXTiNJHjPIlpowk
7wYWH30U0wikwzXI2Q0VW8rEAeDYA551ckp8kzMHydS+q6SUHHBIJAFTha6r6oFd85XBO9OMnnsE
FwVN1JjJYVjkHbH8jY8MMdK3fR1/z8f8i0w/A+GgeuH7ifmUoe1wCvSi9pjvYxzUAUyv83QSQcCR
5LTaQGaBqSi6TxgiQz6tECBrdJqShv6JEEcqz7a5PNThVjGm0X1m6bBki97Tc2JpntFsVmb+jHy3
EjtvrynldkjvPBms7tNHp9NH66afwRZ7dxjwA0ycYJZW5O1RnfHlxpXdRjY5P8xZbH2ntEJmComo
nLUit68du2nMptj5YrxRsON6NvIW8G8Jjq80k6vweAqNWzul+QTAatOvZnY3KOg0RCOnJGvoUTxw
dd/yhLPPb3NlYyUhiJ0PLToEXBInolj41nIw0hSDPHD6PehMutHhrgL9XTgpmfb8CqLwA9dwNhp3
Z0DGgzyIFiIiR8w2b4xzkjR+cLgW6RduxPqI1fzExHS/HKwOckP1PuBBVneYeS5e7ziMTV9TmhAA
M+wDYbFabLnRZCTGtOALLCee5FPFxOHe5pEFr/tgvKRdncLiE+/QRprJ+Gy8OmdLObOqm4I3gAaZ
kncGLt0JHMXTojxRD57PrEWWC6TfyuPMTwTaWXiyyGxjQFV24tZDTFnS8vA2EUpDL1cx9Tq6hq1F
T5I/MiCgKQ7wBYOTNR54XF/HpWdUznRENBbZjto4aMekzNhNetCVg9KVah4CiQ8LA0AFl31ObnNE
bdhtQllrrPZwvA2CJx1VgE8jfk+qfXa0xsAiotyGA+8HDZdzpMyJIGlk38crv0m2ZOOmCndVsqac
6JUN8GqB77aIc0GzpYhEXtvSMgZ9mD7oITPdkxtTJ3KGsMcUYAEzdOZnifoHGui30rG4DXEECW6i
bEo2hXNR8xXwIOsK0ctgA6AUywsc7Q47GtDfIIEztxaytmvwWJXgd8tFwyuXOYUWLUo1WHAMVGwP
7JosBEn7s9qLnOqUWZpzYvbWQeQ8BIHgmEgfYcUPJaJU5Du1CavS40DsIkrMYg/TR4UDWpK7eVHJ
vNpcyNyp39+qftOtkZQ0oAntr4ZYu8MVLMl6eOWldyljhzDhOgWdeVxmPq7kuJ2DXMLHdKTm7qJf
+8HYjcMsALVeyKHYKOwuzI1aMmHeBi0HwLCzEGnZ5sMSjRmxcvSFaQiyDrBPCoCDTV21CeBA0you
uZwMYNuRCuXxvscAw96qjmgqk5/VlRWvt2ZnhnLVRid8n0gpHNCn01sst07CsQoIsL2DOgfYqNww
eJT09jMDgBmPcc0BNUtllAVA6tb0bT4luIt+lSBEKAXVhjLU5YcDjzc4+pigM26sjjPePVCHQB2K
9bON222LBgufOMT3shKmIjZvGopLJI9K9FO3qpGdCxolvERYiPjChBceWSt9RDvnqMcmRpVOiSMR
ntowBRTx4qasfzVySESA+K9cOOHKJSQnMoXGDj1P/syDNrIaLhPMUTI+HqWXOzr952TGXr3ZaRCZ
RJTsEvD9PP005lfCo6ND2RV/WGlROdw9kvwR9AO01EHGFW10QOqi+fOQslQxWaDj0RaYUxAHB5U4
fxlETrh0ZupnUTQFXujupEmLSy2TdqIju+yFxcdArCx+H+gvwrMIpU3DpqHyAzsGVBI/zrzqzTF0
npkStWcU/g0tys5oDegZSr8bUmDMsoyqyuwRR6vB8y4p95y5R8HlwBkI9ZnotAJWLGvCIJ2w6bm/
IXkGI3xS6wVaIBlsoooUwH6I9mcNZ3v8nnYHpRPIGjjbCjFCwRXye0O9AaCwYiLhXDlKz003PWsw
ZQbp3arz0SOeeRyt1QAv5Ax7nXxUCTiCVhLcFDZTV6vYSuaPkEUoTyj337uXbWT5sdAF3Cmxa7kg
LbBBogUQwq/FWx2fkqzvYY6e92eX3CPD8yzyAsb3K09Ffz26U4469lHlXalX9vVnkWIt384trKuo
35/TiRGzXJqVUKMLTPquAfHdHdZCBdEZ12181sBP4SmDxxt4s1esyaokvcWEo4jIWgT14yl8jzVV
kQUYf07P7swFgc3l7+PAJnoTbHm5F316IdcBHbVmraZQeiVx0zUXHaeWSAZkpOxzNgzpytcUYjFG
78zGRD2j2HPhRsvyhlzwKDnvtBMuBKjQ4yzSaL9buKEg3PAPwm8toNZj2VFtYGumVrtonPbBlQ+8
44/zuetLxvQ1h5Lpu9Ex0v0CUqKwfzMn8v6Gj/i85Jqugd8dlo5zw6i0WLJxxqzNhiIuu2+Vhfym
4rBLm+jEYwWH5u/iD7/Kr2Q4Z53rgpx76QcfbDSr7p2IGdpAgERScsokFT0srjVtjDFrzS+5bM8p
/nTAijIIZU6YBmjem6O1UjCnfu3G6AOiMspll2TlN/u1n6vZgVk7Jhw8HL+wPfC14sh8RCeO0jDn
njahjUCtN87k4tmUA7oYzcj81wi8gNF3UUMBcRH7W2Qk+FVjCbZXcTZW5fN47vLPvh989Zvmq0gs
hgRLGvA6Q8cYvSDA92absi/NtQCTQPXU7dl33KJ/GqzctU74i8BYKAHnO5zc/0ybM1Z7xqISXAw5
EypVyyEzMl+2OkNArI3/C2TflH2ar274N9OnVg9pzTPQMFEXOQHGtLOy1GG+996wqwLFCQgddEea
2xNHLveDXB9GsYwMtfD1B1KqZc0bAAwyXClBllDFQOiC9FOqpHH4aCbQK1hldF9c3EKkjMc7TwxN
nYYzDAO3BQYZBx0epqjOEmgLKnt7HzwzBsHACU306jKrm5vLWgc3iYa2ac4RoFRNiRmXkgpt6FUy
4yIxLeHXYGBf1x53QJFDZrXiG0KoOJsIEsUnnxX5OLG8WqoDQqgoCslpMEFJsfH/UcZznV25IhMu
oxnOV31DDNT4ac651LDMLNFUxF8odtCunXyMHiFTIW/fb2xAtFygVe50f7KeML9YK/aGyMMadCra
o/CE+SoU4UxlYtkaNXobsk+Z5KOYwd6c+Sck8X0mAJToQAQGOV2AtWYK8U1SlMHgyxYFNcJMNlLr
WIJHzaDv3OEUXmEIRm0UllDEWDR3n2v0GbfuFqQfiZQ5DUjhi5IdyBI2F+4zQguFt0tzWQleDxuO
wCSK/L7At/iZoB8YYUxksGLRiotjRo2zaAhVsTx2EQRshCO63qqeWQ0Xa49chC1J28TY0om/uFfu
BI8fa6lDWwgDIjIvvgrXrEQ9MSU/iw7gJ2wgE2vfht5ACHsBNwrt8q/uhVX4ZifdIp2c6/nZ3Vam
fBcmFwvfWqz2HUi9nSnzW5OuFnJvS3t/n5qMmwf37KWJbpeICtVMaMXD3i+XP6Nr9htUZhDDkscf
Mi+iqBcZdivRL1SzYHD0AUbnqqFvQteSsfVQOm4Zn8P6OV0xJJT9T9dyFKc113SxFr8EJEZB4KMd
rhmSout4lsu5TwnX18/wEbZ3SmFIYHIe2mb80AZxC2yLYyNQ0TGdIny0Nn+rHDJHnlMFh2hLSFr9
ZlgbdCCA7d/MmKoeYZUVLTflkJG6jh+K+KDCdiGf4tXVxiQzVmvmkdqpKcoEIUlcsDdVGOJVeHbd
b+mVMtxI5Wh0/Uc867APxU1EsYlkh9EL+JjpfbNaQay8UKK8sWSfqZ8xfz89/cChCrFI3dotaWhm
2Re3LGHpXPQGdLgtHU14xvaB5AeJ1GO2KkohdudsfxkZQO9HSvcJ8+3WAdbbNmIIOWDrFXKQ2QI2
oEYbqNGblmzR89acqmdyYzhJElaemTwydvqlFnjQDtf8SV62+wnZQcpGwuvshBt1dnHO0AmrZxuD
2oAdyifzmRZOYsgmUEmuZmw4cZ3PsinH3C05BejiBi5d7mcl3utaS535GaTjiYs9W5H1xe2zBhPG
8g0pKhhmGV5B/hp2a2i2p62IfUzkhWevSMMQ+BI8M+Fee0FY+MyYRf0zv5SzomVjH4VdkHTTXbwo
SrxnN8CCvpQj3JW6MG0ghDHv549Dt04porD34aKXK0wbf9CWVMvKPcdOy1GUEtak+86AEBVFDKgo
f8yxJRBuVUMUGXPevKEUoszZ9oYIhssaZnN+e67QAHvP2kEzBgGSKxLfmfvhKa5dPIiR+HNEdyX1
QZv5pzzC6vfZaA8hTljjgEDiBKFWeIuLm1DtNP/FOiP8u+mJdPKZH6WeF4Rhov/+vywqeN6n/lpE
/jdZBsjJz4CDAkuPS/9JWjw6jHf63xCRHsRx5eXcyVBxqVFrRjgkZNm9tPD6MoA1UKbydy7uaLi1
PTEdxXOQYZJsQAbMdYkCHmM1JGwI2TCo1xok9j1jWxNjzZBMiBC4gQbu6a19uzc15nZwICp6GfnW
/LNPQCTPmf806MC+IHPhhwZRGCX+X/wsoM9gC0iM9Ad9+yLEtwL+rZl0YHqE88LxXLSPWGHcypqP
sTpDSHAT3BNZ+CiioCGO1Oklo6uUME9kQV3yh/Y+J+RbyBCYeJttFxfLukDwpUciBGusOBegRaR0
CcYxEXDldFj/rFz/ci+TQ6BNuqrlGO7YM+3LUdOIKkBvBEVyHsLPyVh8GgZ8u4B/HQeLlTz6L8ZK
3t8ce9I0cLVT3ATnxfiva6NaV7FKvJYIINyC1GYsDt4qEUVHnbz6ZKQXGKBV9pgB5oPT3uMs9lBf
aeeD8FYvVrosnBKftuv4tSjv/vn1ZX9bvPqAGcin7/tekqZ/eX0kk01obvPsY4rp/wELmPxmai4L
iavUJhaIVpQ5KxSTSg5z970EX5YtHaDrxQCLux/7HvY0lZXjClvVma3aU/ZQiaI2RXFU4kAXMccO
L+vnbsB2odoYchMXxJALCmwds5wV3E7Q3w8DQ3SUvRon1JzFJpLVI3NVMyGogHCChvfulGd0CkH1
tevVcIgd3uGpzdiuDAB9Jx8aRHd5MktapoIbtC+gQ5eUUApSmhxFW1LWbuhAAZjSVUzUISmhjDAf
0tiFExhmhZxDNWAEnYPLoNuDjBBIWJgNH8NW/AUx3pYLgyq8JjriDk7dlyJxAaMqasPRo3QSKR8u
9UvucFGOEXdI3QukixlbyM/TULhhCJQ44XzP56j8dSnH4m4XHxMsmNHeimIomDTt+u/GNH9z+2Ah
eL4PcRdFVOD+daUGiZ8jlqw77kR8W6RTwuYSecDjsjDDq3GWk0UM01eTDJyZXjJHRmJ+L+F9ACFg
j+a7AabNPy9Q7//6XHiQZJwxWCXFf/W8CoqCEHCmSR+Eh3F7PXMSPYAlvmeo8V6GXlJVLiHeXe5M
XwyvELJ8Qlv2//aNbo0Bn6h//lzx30yc0ixziV9kaBonUZjpv/+vUx9Jblmez8H+QQZ3ksnIy9JO
epW3wJsYE6H25G7OsUJzIQy7ywJDjIeI66RbsVKF1S0h8O8rJkKaOHd0edfF0dMSp1/D7l8KAzek
XT5rdl2gqoE6LV8z7hIUgiJhqXGSs457BZS9gIFDPzqEcfPZvOXwN1oqplBz++l69b82ASMwaCLi
QEAwvzfPOVgVUvEoH0Ij3a4FORpUlyqZAKc8g7BltyOv8eLE+pcXtvkDJGfKRaejr8E1678/57+/
/8zLgiRywwiKQcDL/c/nPLsXQNo1KjgPoV4BgcrPUZWgnoAI60rmHnm/YKG3MnMyf0o+qlwZdfGZ
1Rl3yz+//7+b9/C5Umi7/0PZeS3VkWVp+FUq6nqyJ72ZmO6IORYPQkBJuslQy6T3Pp9+vrUp9ZQO
CuiJoNABVChPmr3X+tdv5KB0DvHEmKrMezJAEtdHIvrs4yQGh2onx8hLMv7Ehy3SGE6yY0uY+1yY
93R3R3EvsjoA1MC8sTKse95yYfvFKTNth13H4KkxCS84LUjczGsMXBSuJ3KeVEESsr2KAgFIScl7
8CQ9aqP5SSwkOp7lsMeoNXDfaz2GZyLrdTA8crjMr5+0l25eATiZ6xq+aZvA96cuY2sRMP3IMSWv
sF0Ufzi7JCCU8kfU0uIJKAtNhpNYJyCRuInKVilVg6j+ZafEj2UvtqyiaVPEdtHcijeSHUErnco7
qX1GagdyihENYrEipYGFyaS4c8p87fW3ZL4wKMM00TN0x8d/FDMn7+Q+GPs0MrHpiK7BxVBTUP8A
FAhAznD2oGPmOhGho5sIK/j3ZZ+HnH8ullf2ADXfRJohvTcWiexAe/Fb1VIppN+sRE7XUZycXN22
fZpt3cAt9cTNSSPSXo/DGRNleY5W93zKntcrWd8jA7wQOxWxpFGSgYozjA5Y8got3ldLMLq4Zr1d
P5pvHdfJ+VupKaO8HYsbVT8SiiC+Zwz5DkqtqkdoTLzgzNXNbeMDyyr6dAHKYjt4hLojMwlU1h3C
ET19gLhx2/bIj7mDStge7bXfsoeLRljOrNzVqTs9vn4HvHjcTs/syQrVhiNpQ637fGbFb4QqAVIc
u9TCrsDO6C9cfcay4mMo67SNu6Qsx2u/Mlxz9nJm3/aNdX95Zh32c48PA5js55UTE/AIV2qCbzMb
yW8IOjp1Epa+onHSoRBHhECDUwqW7sDgm8hhPi4MDK6bsYiuso6yw9ZhCyk26TPpVHI8ohDCsd9D
7soS2PF+B/MIqSDlj6c16MupUYDXH1TNpMj10RB+1CX3Q8zkhOWQuUKnMpwrZQscabD0bXKxyBGE
ehzwM2sGntMcqknd7D90TCVUuzP1zpWacTBUZJOTcZdsuNJukwvPUQTpw2jBuVfOZGnPWD6BpAQf
mepNgrFXz+zuhVvgw9PHWokydLSyh9ZjwPIfHjLoGHF9fvOsgEy5FTGyeGMJfNERyN3i+oRa2z4N
EyXEz1el7bqAgwrHBzF9trscCB0ImU5QlGCCGgmtT61wf5q+ZTWdYEI9tqbof+KzEkLyGmd7El+O
/8Z+q//qtmHjMHRx8mRlO7md0yJy0zbJy5tpudY/ZdkZf/JZvfzLn6DefEQGx/zni47EI/UdXjx/
+PAjz2zOdEGVvJPv0czh6coX//rMCz4ow4H2nl90xFtP188f9nDNRzc92AljXpyUSK85m+Iv6lFi
eJ7gTHY8+eCxn+Ld82c/OPIhC4F6wecy31XdNcAVr/lMAzou1zI5VJ/5ktf8HT4/v9ZG+enzRxvx
Uzzjd7zQP6mv5GWV/99nTAxgRLzhFPjLRZLoYJ5kE8M3WDk/3zSrbzRMkdfnJUaKc3iB7xJjOXq4
HeLLT7oNUvEVLo+IqWQjlW45AhCkBGC/BPzkT+mYpeQjnu8OHexWvK8kqBMe+tGb58c+nL/kUbSX
0Ng31sjTPpi73mMCYQX84flUAD+/AdSHLUF8rEXKY09jHuKw21DFiY5BKR47eyTNG+6KhdErKTcM
iBhRyh6Ez6QUpdLeQ//6bFEBKB7c64f4AsZRh+ja+Byy/lI4nRxiGXZDwpiF7PPIuZi85FZAi0oD
yZKEeVRPZ7Ll+CPLYpdCUYlakAWsZW2AL7HKFK9L6UP8EbdsRpETWD9CNO5ObN6wNfzR18ueKjXJ
CkaN8cRR9nqZ/UqbvGL6LrO7FiaRR39j4d6F80FwLabDYywPPmBAh8SYQ3n9/b9wpZX3T/gIbSBj
PJPy8edLBHjpZWEQDA+Zx1UIcKHVIQzQvEhxkDF3kamROMDKG4Qsfy3VlmDEymoZP2EJZnj9mJQD
5l/BJRA1HcwD7o3ne9w5J9ek5YaovJX4JSyIbsXM3dcBfoAQOoARaQRsolaVaTlO2tIMqpNdTh9s
bD8JZ7nFa/WygjUkJsE6EX9SdEmxJTbR4vFS+oBJuG5L+kGVANsDukhrI4BlW9H+s8iOvn/2+vt6
0TzwvlxyfNgEDJAhsql+PtcM0FsyLRAH2zOYbp2c9QXUvRXjfUrdKfIvp5XIHtTzQqMhk0AisERv
p54FwLGUMnnVeRawqn/90AL5p09OuUf7T0vr+YbORvXzocFJA1auc/1OGaAi4Ikw20SkSXPDNRgR
b0nd3tXOpdg2iwtvrvt7L4n3IPgfZD/GPoUZkkP57bvAc9RicuWkPZaBsGwBCh4kF5y2eN9ZMC6Y
M2UxjlZi/MwVE+9jgP4H6VvtmBGNGA0L5UjM8cRzmygcEGPMkOGry1+SIlBs+wVjlFu2wpj9xz4q
t6wgqbpkLgF1k3UGeEFDJsuh3McZ+idmC9Qe3OBZi2s2/XQ2c5OzRlJPXwpJ7bkyx+oYZ3i0HleL
C52Nythcl+PQHsSEW6I0ZD0Wy8hOdLVlNBBNDb5I2AU25HLf9TSLsx5uxSC89LDYo60RGqq8kX9j
2X2xlxuGZ7sOAK3DFeWp/vlitsMI5cN1dKy1OSmiXWKqN8W0UxjwM0K664gnnSAYKFEepWlWljdZ
4qDEhI+GWIXcqce3QR1TOtDTmwygHK8gB0qs45/c/9bKc+9z2jEieXbAZsLIbcAGJobE0wKxAJyW
cclH6eqxyzvvyuFCVlUmwgc9sC5HuhhxWi9j4sgxGkiwqLB796CFbz0RnLJfHC1rUICtOSCUqR6Z
v0A96ZAnsc4c4lJNLU1QZl2sxaG94HMl/6A8HQIeCxSA3vDadYwPAviSw65sqzqnxnprMaG7ETUg
KQciSSOKmQaVNADF3YFxN/q0srhCSxcpJhsqtBn4vuoBfSYXuBxIPcpYISyhCsngACgdJ2dOzIVs
8jIqr1BCsbFi1cEjI/sp+Z16iUYo9c57h9ra8mCzSLwWLD3aUHkCgq7YGxrDR91l22ofq258xwjo
6JGjJaWnWIR1hhAsWSVDqnkaGXZJyG6ofxhoRC7BqTmrLQ0WQbcXsg1msKZs7KJlNtgVPNOjSBYw
Eq86fqHJPonPvgwtpN+UR/G5K+INQPVgunXmR7QFrHuqfZj5JbXcEc+NXhoTU0BYljIc8mAWyf0t
rRdKkL20ecL6lqtUTQBYKUB0kPL98bDqDMhYw6ZygdOLe7nz5tr+i7sFbNzhqQvwUDMs+flf7pYx
6GtnSmbjcmymh9grHqvReoi8jpQLWAhdcuWvw6UowOUEiCQJDna+SYxgU0/zucwoZKNv5/9/n2qY
ys3Z1pkDcSucbKZe4/WpqdfGZefjUxtol9nKxGae34k3EOZVfyBbO5dLO5GPkdXIaOi3pPtXVQmb
a4lFhRDvXt9xlI/0z4uBCX4CvOSargWodnpcfcTkfK6pBSk8fqDOcpurTRzPFgbUnCQgHkakKszc
Bekjg1x2BNVHgwRCUj2TDdsSv2+2HakShS+6sp28XSz9ojAxDdMij9ClUvQMtcH/5SKv4WTPg+nr
2ORjyKQPMEXUFsmCIEZyflXf5csEBSRyriXnzXKdZGOsOpohEHOmcBh8SAtboUuHuVxVg46mVRgy
/GsbIc2IO7oQjmXXmCwfvjdrC9Wfh3fxXvFW5TaBF3uhKLHy4o3rIuf99Lo4Ju/QdhkMUYb+fCO3
Rt9HZMD177whuzUMEd31yZnscrJ72DZVIZuhwFo+hrcbkbeKY7vMBaTGzdL4TOYD8sx6LFKeZAXB
B337aji/OlKsztjpcFPHb/KkZR1D25rIYjaokZ6NhSTGze4GaHfTQR5zq4btLN6GslYIACacEYLr
qv3SLJuwCCAvctVmrE9W4Ox6sq/a1Qp3GcEGCvmAIwJ9bILSkCXcdBYXSZyNZDYf1eR/gJ1V1vOE
V8Vkghh/nUQ4wITp0wQPyOb6yLMljMGuQWateV9HYGWC5I302o7hsyEc7LaLGTKp16cz2XXtHFe0
tIU59vqlfQlCGKZsZnT5XFxashMwsERCWhmE8t2osST+sVKdSS3tSzYA9s3S1Ghd/Ee8UHxx2JbX
beupUA2ZAi1j6hagLU1DRMdO8MbxvVxDOT7T9WhI0BLb9kndotkxpvlohRToL/62ldic6i63muve
Y1v+3cZnSce8aLKojFN2CSBACnkuakjfKPi6mOAJoeCNQzNftLIyJQPzRTthmWj2T282PyjyDlcn
AP4dNgv6RaY/gIvIVwWGQ2TFCCTCi+eP59fPOAkIyL9eoF5t0K3L/3QCkijU5PnbP14+oyfPnyeL
nACBUMBDOvcBzMT//OMTf8oH9SaQisJQnsGU58+CpEQU5EdeSFUcaWf2HeDJ1F+jI/wXlsJr8BM+
+FH3Eezk+SV4yTOs0rUPvOYzOAovAFH4/kqhI9gKn/kATOF7ZPNt/oWv8LMTcKWstpJgAF3mTKAU
cJYfr/9EVqYHXvBhDRhD/Amx8Pr1C6qmISfLnGkD3hPHJovc6TLH/MpdXEQ4lyK2murqS7ZAzQhY
1qXkigZqeOFxWHRBrdQx4mnAPEU2z2wMr8ewvTW6+ajP9q5qyGir6YLIcZGuThyPpGZDHnCEfATr
C3850pxEqQsgeeuE5r08daonggdV5XStmNngq3HrJ3SsZJbIOKubnXNZQiWOSCgPwsGU/kiprdTk
r2JkkiARYM0VEog+Y/MKqpP1LNDS94hOPmPbNDpEuyYE45rHhmjilHA2zyUxY4TdCPgv6TISqCAI
uvzpZWJ4CVMjJYaCZLy49ZfSpYSoqCwZw1QpjtREYkpSBuoslYolVWPWPLxxmV72pabpOBQKtPAM
MtQe8JcdN03d2cD3mzvXcBH8MY+g8FazV52gPGYucqJ9U0I7qBbE3w7EBq3JByFbizTHXmhhyWlQ
5Au2ZB3Wh/gTADHTOgC6yhKtBsr8Ap/Nip1uHw00lPRoRGPrhy4JGdpT78p3DLI0gwCTfI6GeuM5
lJbLyyUWKy8QHXwMOLF6uRNb94peMEKw1C2yO/qAqqBajOekAQTy+2jX8S6biNCJIbIQDebREsso
w4NunPoAFvDt/RbuCvIm6XylJCA0dwdEclCFLe1IC6+oTSDeWoHI53g3pXRxKCJJfPIkQlzOmbRc
OEKdyc38+jX6BazBNYJDwkbsErOqn2AHbTw4VjtNC5QrlNN/5vBJk6Bm4Mxi4SN/kJmo3IrSIESF
DJ5pEmgsCAM4inue6DD+jTwT2dJOHnOydWyCzijN0YmcVJkjepu2Wk2dFGRGi1EAkVPCzbLWuqns
isESFVyAbRIQhU7jK3MbdWfI0HENpvd1qf+hgAFRWttt/iWcqg9hHg50Ubj5xsIDxiwwm3EpEKRJ
xuaS1SLXQIYMEnoFkxyVRumON5LG7YmDxutXwFbdxc9v0+KbzKW5AL7t6Sc7O1w4x1xqN70v2vtk
cLytPovVaQnLQI/JlNAkYdJlCEIp09mQgXHRjR5thEhPxdI8lIvzcUwZlegDyksrE361Va1H8Wv2
8xCvJk9sf6I/fGfgZjZx3+yIA1PGfJlIv300NXDRCKTOFuwt1WRJ8kDPKkS6t3rvrQnn3VpoaNlE
b/WlX+8mE26vUpv4SfjZMpINi0lobQAuYGHWxa7WsgvXas/pasundrx0O1M/GsP0R9K4u6H/Pg7p
wbXBm/bLaiPKHqJzkpLZOCI8T6QyLsXtbx3FE6Nn3oXDZvsBwmd+r5VDW220nh+3UuJ5U7oeoV+3
0Ubr8KeS9sHGTcuml7iYegN7CCNP4J1xGsS8X5zuZ3qQs9EKFqy+GyJmKtwjWfGhMI9opkS3DEaM
f5w/izdhDBu2iwGb0N7zNyAi+/hJeMCrDqQmWzlgIcjeRgP6NOZH3zOSEejmkXRPC2iwvwp9Fq8Y
6YZ8oWtnYRW/YwCgU9D6062d5vVN5uNqgn1GF4TwqnTKVX8gvbdL0FKQBIMFeVmirNVwI7I1zDBC
aKGRh4cr7ur4QuUjjMM+W259f+0ugOYf+2AKD6utmUgxuvJiClGd6yYWmVUrHndifMCV4m6hwsf9
gaNaONv2zPexEAW0neVx73ujw6cH2hNcruTcTmFkw0St3vnOFEPdsjBP0Ql9YADMu7SpfxEfI3qS
sADlXtut3Ximewl7bVJYAA4edGTHJoRiAHDzSzxkVaiNMoMUn7apgE2ruzIdzON8W4oCwxM3LsaY
3ydnxj1scaYncXiEnccthJa00tEwyV7e+W53P1l4e6rAI5U24RkQ0MQsX+IMAVUsMB3HPvoJZiA+
6gKT+QAmzAHhOgRrlPF6hJzy2E1cRN2FUjN1ODR1eB6Tao2fGV6SyF9KfEEiCyNPCN3MSRu0J5WN
CYjfQkS3C5jqDXSXs2QBItZDq/iWod1B1lnmV/2QrIcAwde2Cxy8dlthzHciNhHdGuxykGQfU+2s
gBleWb0OMT94YumwtnWO3mFMi5RoWDhsdqL757gpx1s75K91aUT6bzg77/HpZEfH9REXOG5MC9sJ
1ry9znBkg1OQdZWn66Ed1wtb8sa7FGpz1SJRYQ7+oFT5GG3he+LEuDK3vD84IOjYWr/D007c3Fzu
zCnUxZ8OgnZk0KcpX5woHoBFs4obqcqQXHFn1HucS4pDwxO7xf3d20lGa6TVqIHkrgKphRgIYXWr
vLUwvqq3YVda26QZsI8M4OfZBu/eQ4crR6dsyzKXX4s8g4AXsWAacLSafKyPIiSKNDzRcAlln/yn
HP84zgdh55EYxsxoHyI8w/dtWNUPVcH3BKaORibZJXIM1j5a5qwT6iAwE6apendROyZBOZNpXHgG
z541wGSoCCaky0N1C9KOigVHcGUM4HmxJ3nd3r1lUPSphNJU3qXyAlGSI3au5b3SEpcpqklSqbu9
Z2PrvHou2t4Qk0AJ9sYdA3bjaGBDpM4LeAUKpREEIq0I3mApoBnoBGRsMDRNDRaXiCVeR5epJAZo
aCOR30z7uW1xbOBeVy4xXYPYfRUj7NTi0yi9WIZ9I06rFlo5cRUS9ndUiCyISOvWkiWuZW7vteBw
KK5wtA3H65YM9EM68/hJaAbO9JwUJgpnvo3GbwrEGlx2Tn0VmEXiuvyaH1Sx558rJZ/0yp0tbsoO
9+zYi/JgNixCnfA6jVZ+HRT2u7bhqiNag8EpbuM8X+SoY0KytDOiTTEHxUgY6Smy78i10mtFC5Dk
6onQbR5KvIXt1uW+KBqoprLKK/NUG2HHrgMtgTHJeqj5E14RFg9gy3XdWRHTYAlmKRd+9xoys1nZ
XtsA9ivMRSYSraNItV7AM0KOA9xQExm9Mr6Ev11u2xZBoDiiSIYl4AlKfBOKU7gO4gYB2WEFw19t
NoLW5OFaLXaKEQ+rR21h8cV8HllG6tTdsmpJdt/1nGXyrz9wX+AjVHBa3ypBXhRaFvM622KICDeO
1fBn2GhFBV0XzqjfCY2VICniwOmAZqk7mP6AQsN4lYKbqZYY/c60NZN7r+ouhigSVNgV9Z0kNKss
jpxMUJJUlVHkzGbMtFT4736Ffx7T4UnDZYyBzg8KkD0ikYKN2IKzcYjggFT+Gho06I0d8TorWKGc
vxJ2XkqwlPyd10+AmpCdlmAMKxm6cM2gW50ABJ4JiSRt9e6dVNoCPkvXITozCZrW4Ter5oLupFqE
gUUrKapjkWZ3K50nZhbizXyMau5Dsr3l3et+gfrXvvcx51MaYxkEthCHhQgvISY+ekGWaCZjwPY2
RtAjrC4Z3gj3XVRnwipTjBGq/vTNZNpfgCKOZei6GVB5Cunw5KJrVtPZWZ9P7wWIF3ZZlmMcX39R
OtAORSp+XV8Fv8EJ9ihDzsJsr5Os/Mgs+kzAcGwAlcGqgOJCAbDy6suc5XcyFZCRg/RDCtEBdpSB
s2fAmAbleP3aKZbzz9dOEaag8lmex7DnFPMkRgrGb1zfStcovb/cm8I6hTz/5PbFJ8wFYHuHFTJA
ukLJY6LpktjODPqrTJ+lRxCRip0xTR5xbiTWyheOLA37Lcl6O9GmiS5GrqvYXftEjsvAhj5JjQnF
+UymX/pi3+Il+IftIbBC0SXmFICue8nzUZ4rCU53TCgraqedcoDrhPiM5wyXmoWQRKM7uhHMtXii
fKnWeaxsAhp9rflku0vBfkr57pFSIjxhdUeRndQaSMrp7sU/Q5YrOoU7SugPgpp6yfwoN5HmhE+v
n3jrZXvmgtvCiPJ1dM4U9j+vGm02eJnmpdkNE2SJZLyViarKXpjYnJTFu/AyJC44o2xEEBAy9sLe
qTMufSRLnU8QG20WTjiUnYAVauLP0EBuLmspLoyYqKqWxYNFAC3M98xg+sPDIsGFyg9MuM4j/KsW
LHe049vX36CCLH++swKPkaft6shAaMxOIE2iK9OwLJhLi/Y3KxgOTsRho6WWBHe5oaDC7m1xYxBC
swI5JPAmfZ6wCZmki6DKcMsrKk/CrYklgAhmlA0aibz2iqFJDegjo5tQbOUSnhWHgMOC2QjvSpoZ
Md4QRF7YNGXu7FV6KOtqOjKAZhj5+rv+BdAMZ4lHyWbgpGNheNKO4irUxDP5ILeyq8rF8wngFMUi
fD9wbqLcJ3JPusm5F1hAdKAyk5yQanD01IESz251kMt9qm4Bpd6+9X4xjA4Cxru2BSeaKcILnqRm
5Z7TR2AAsHL8giU44/gM/mTNtrkrZM2WMYek2sneI0we8aNk4LhVeL6BZJT8aGHmpRhLjwVXUQZQ
bw+j1Sjj5Db668GeLrRIVZIBZavxTpTnMiy28+6ygwn2g3Y8NbAyuMVkY41sNj/Ys7Kpyi3WMUMC
p7y0xbZT0CmlPK+43bjfdZf1hVtI3Fmx7Tsv9fQ8iPJ3vthgKcIS5KQVYK2Zylt/Dvd4pe3UxBvH
vTduG9kiX7xLlgHWAzZgzz1ZhrWZ8i0uQ+hiP7ZQwp3VbAJ6gAxlKng74uMmfpBq4CQgEuTIFBZJ
a0tt+Rbwr7gSPx2TsDXRSgWODVHKPK1r0gbwyqzd6UGIMX4HWgsKrMzdndDdBE71XmmTlBwBJFVo
3kQD0GNyPyNHkGGq6Zb71vcOkkvlTVI2M6B//dT5so78dJgkSwOUcnyujxjxBY0rCUtGF151KzeH
PHHCM61yMqERaXYDJRiUHbvirkYRObXP6GWFZsUfqdZHamVkSecTiKGNS52g1XqmbfoewzduGEwq
aXV5FBJsrCf4CjLJF7tAoSBkcBh8Gzp2tNAhQw+QKT7YqEzHZGsU2Fp4NdlEVGeRwIwLaBnTBzF+
xTuVst6HHBxY981QH9lTaVYgf2DyKBwFQaurAudEeSGMblXtQPgui+Q2ZcmUTGyZ+cnmISI7yQSX
YWWEs5jIDLJ0+CC+avB/bzyjWLFUYVfGQQsMbExukStfP39HfGVlcLTyvl+/OOYLEFsuDrwvtCw2
Nu2K5/kXELstvASjAf354kiPRRYxYOTM0GEUAoxJ/rMFCSkjgzEHnuY+Evd1pdWB/CL7Fxz/e6Vm
Jxgbs6AHD85JKSLcFIpeKybkrx+z9/KY2Zl99mWH+wZOsP/zzqyZujMFej7TynNkxG1sO6smWBS5
8bMvMGFCAKKSU6zDLK/0ubqMIsI29YLuEB+XT/pYgxONA1dbxGtYsWA0pMxHSxAxlWDQMWfeGfgh
3/d9FsL4SRxoqsAgAmIpXrjYk9HJ24fKot7xomnZBlGZ3SmgXCXYlKnz5IvJQGYI1IXbmnLojlzG
OJUpdnDhzNqMoaK6EQ3wt2qVttJI+92g9Xd6Qz9W0iXixKgms3SaEnTH/0MqaZqsR1xQgK58tgEd
FFhprWj8aPDxEpW5v4hsUkxI07TSd6onVrD7OGgf66AJz2HBXmEcnG3bURzMiJd+/WK9ROB9wG34
TzoTewgVp8SqtO2NSTfi6tZe2GspIGTpFwIC0MaBPesgz+SE1U+GQ6iUqgJO/SCneQXvX6sgTiBY
WEd23DeO7sXolBmbzfHBRTP45J9UA2uMlWiNnv9Wislw9B4SDfoZdvld4t1nDidSqujKFABIj26j
5c9JFmS0Vib5jMDanox2tLpFoV9Xdffp9SNUe/1fV8/AgOBl0HRA4aGdMU6OEHWwXtkhnuhVgHeD
ypxRGdu+hntO5MkQGr/GY0UoHRgVsADBxaRFsFryNpDIKmeEHNxGeWho4Lo70+3yvdmsDqsu3snT
JEhyi4mbJhInpjN+XwzPUyi/k+zshcvSa9lXFcGG6Sg+3xag3HMKyIxvTYYPMLlWmKdnrfhkCuCG
CrM/rzoxXJZUtG4CNIhKsAe4loB3uWz6YE0YFfB3K/6Hlm2CPDksUFIB6r0q8HdzW5gQMlvvXj0F
JaJmAGH+suhTWwNUOnNgkhX9BzFX9k3UVg2KWWVynQWEiBQ4LXV4B5N5B+lDpTH0yacmnb+3LpIe
bwa11ECmupyZgZCctYqDJVjo4+vX8UXdCQELoh6qdERPyF+ck+uo8e/H+OwODz/qzo4LQgITBA/y
d6V3y8T50R7ox6RJwNvdd8dH6a2Yq1xH5MtBIoD6BFQgAsK36TUvHtUAw3+SuXkgbBdmVnByiKXb
5HPfuuVDtLJN1jQEJm6uEl6lAyOLTQADMxkrdiYHhRhE9fkYcJK/Da4EQqAsF8A3xur/zf0JaINp
6C1ZQwTNOZnkoUiaNExW+lsZ7Er1MEVQfhCu4rZ1Fhjrk3J2F0aNcP1skkKkEA4Jlhjm4Kaw5z38
uMfYWT9I4yHjxpG5NrfcGw37CTczgMei0y1Sm3I2ZbR3chZT7O4Daxh1QGDmnRWJbbCSYQFeCB/R
HpC1oR6KtH7LLOHYNcJa5z9w2ufGiE45Z0Fppp26Af/zy/xf0TfRbi5RVXb/+G++/oKRfJtEcX/y
5T/+Z+j69nOefC5/2wztt8/Db9X33973n/sEI+Yv3X/LL/vX//yPn7/kd/35b+0+959/+mJf9km/
vBu+tcv9t27Ie3UUHJX8zX/3h799U7/lYam//f33L9VQ9vLbIlxnfv/zR+df//67Q939n3/99X/+
7OZzwf+25Xfw/n77H9JSv/Am77/Vwz/z5Mvpb/j2uev//rvp/Y1Jro0m1aWSMNCl/v7b9E1+Yth/
EzVoIA4atmmCvfz+W1kxbeNHxt+QiTpcQsPSbT7TKHTVID8y/wYNh21E13m8WbQ97/cfR/rT5fm/
y/VbORRYc5V99/ffPZjtPxXOHsNh0+QQED64hg6z74S3iQPt6FpNfixd8yxdy31fjcldhv2vcPKm
vZkRsZK5B69Ipqe2iNZ3Q1xcFqkxPplG5l97HktGmIwDJt8WQx/NfPLsmFHQxLYPS2nTR/Mf+Rx9
bbPMRwAKNcZZPpCQNe0ChxzmxsqJRI9669zVbH3rTus/q6CZb4rZ23jVauxBNr52I7/IJzHzKR7M
Yj+YwXxUX05LE2xrIxnO1ZeE33qbPJvmbeVm9c4YvHdNla+369I+mu3TjK78Jprq7I9Ps55Mm97J
bnud9JhxIYCq0dOvvL9gE3qQ1esgv8sSDq1tGVwGw7DptfqIQw+bSTCHj71bGJiqe84eN7d0X+Mp
tSnsGnZSemHh+7jpKJ92QzenYA673Ai2c697R8/ol50RHpzcXS+sxUku1SfNXcmY9WtjU9Ni7OZ6
ui3wuLqoUVEcg74J9kk5kXdjhNV5mBe3sDSNjeMW90U6r0+ld1HHMAucNbu3WuISxvbgA/xsQmOl
SIvxAlkpnwmNXzb5mvpXbYpZQ916w4UbZgTJ+O1Fa1YLSPoCdS/Uz5dknPZxOiZbx9e2ucfCYZsN
CUt26m61ZLYQBATLNp+Nio3PJqovwqylLkJzCxo6YjW5nos68zyrW9hzSzXsez+fdmAmDgVyNW3x
KrQhdLNBoyPdF00enbOef+pHI2IiFzDv6/uPjZV9BlXehGNi/7PyPPQWeYtHYeZs4fjP2+F763jt
bjSz9y0mZfRAtbEjzKs7rJZLhTv38AF8aMfOIDqqCGvUtNnOmrMjOFDfZb7Lwg3tZFOzb26Lkqij
wiQ+A/j+2jKBQWut3i9LjIAgdrRdUmdc1qDdJB6GmARmVueD5oabmFLBamNrX3fRTZhOpLzVFQO4
4PZ6EMu/dbsE/A7PeE/fX+zLIXU28E/rPdMdY2t0FuU3v4whub2dvHdt117SW97Mmt/c9WbwzZ+4
TarpvArNJ4zyw02yhF/8sfsQNjOPkrmBwuNuEuJ67tOp4N4iJCxwnpYmvl/7D3kyp1fj0p8vQ2lu
0szTd8FIzKE7JZjTB7Z2XptPcaqdp2NX7WBun63uP9PEOWKZp53Nfu1uXMLsd3ntRptSG28xP7+r
lumCICh331KwYscLxdSm8XaZfbhFsNDvBudVUIV7PyDiJ4wsOG35JmwcEpFLKA6p/TVIMVXkDktK
E8U6rkyELjXmwXXa7mKxiObRDHvYuFb4pelgT8xxU297+FpW3rrvhqLCGU8rPpmjc1uY9UNXFZ+8
cKrF7FJGKYODQMpn7rw21b6pDGNXucYtv7QhIXYmRw/i/eRtiY3+vhbxZVF48SFz/GYTg7MSo7zM
h8IZNjVX+cr34oehOPckVGf0n+yy0LY1hTLjrDY/WEgx8giPyVS7jo9zSl3VT4u3qYVjq9Xuo7/i
19r4LKNjkB8yLUmZrMa4Atcr8IM7lJe1vXPjFIt7m9sTAT1RD0mDCBhHYXcN/onjob9xE0ghzvTB
8qHyTjaxlNW5ZtCzm533ycCgCm/AtdzlwfA+WNaBzBVjG4zTusWUHSOZoUUqPjEYq7392GR30HHM
q4TjxvysPLipcaVX/eXCf6W1FgevTT6yOM7GftX8ddcbQbsfk/GDGXk3I6nVcajVG465urQmE/s+
5qkbMyJwNQ2OQdEbmziv9PPcLdudF9Y1ePWh72drmzZxt5nJUXA18tIz30HS2TJZSOkV2vVAulyw
c5kvXOh2dOi75rhiTMi382JnYHeRPc6Z8RTNhQe/mkAkTFv/0KP2bCLnDxKLtxzKcdjh7NNstayM
9tpUIhjzy23Yr+be6s2ryvDrY1Pt2mnoLjH/eQixeIY7094w6uAgtJFnuQ4/QVEnVahf8gPelCH0
hfE+0BwPWnV7sw79H7OtVySipvA6igFVpNvdzW5rXA3ZRY/t9M4lSwzlt/cUM62rCtJfB8ZEve1/
yydudXNqt0OaJ3d6b+S7xvCAB2JSMaboMUpW41j7yffeJZeiGrpNn5cE0drBp7KvBzKPXRin64dg
zb96eRIeU+0Cy4hgV4Lf88TEw5BvFm9gKUOQFjA+3eIztWyboL6zyj6/jq8jJ0i3vc+QhYwensr4
JgmL26Zq4BaTXuakT/XAQurj85tBBsiHvSFe8/gwlhsqGX3TmMNTk5hnrTYS39hRAuTMUqZ4SfDX
M9bD7I2gWOBlbUJy++pu87HRL+KSqXO9PMV2/x5jrzvNDh+Ia+SbRt/BVci2bLsdXMJ6k85htY/9
Zj0P2jTfBp1lgphoV0lq57swb87DyjTQnK6PJfOsPRT15uAPPCGzd038A0oz2Dvn1lQOl4GRiFnN
Lh8KYmmBfPfQRXkYY/ddWofxBvc3c5c7W8OLQEDyZTfklzj/bsZRY72re/0sxOgSZ61xwnRabyCI
ZrcDVMNer7KdM5p3Yc0zvBpYMrnYkeOouo5XhD0w+8o2QVLYh9ywWXSXBjH4ALiS93p4Hqxf52CZ
9sFopltX78zjOLR7B6cs/WJ2QxbWZNOwRUPFCPJNHvbfZ6sBudYWoEy343Y1t+5gO9s4YYXuQq05
88HA404LNvNiNfsmRMPbe5q5yav8ChNn6jQ8n86a0ThD1ndgsO+eLQORk7rePyVt/1FcsI9lu75z
MrKiungcEIx+MJLFPw9CDSAARs6WoLHxMnAep9VYkMjE8cbUBocHwEwxep2fAtOOLhBxYZx7Fxsh
y+A3KI/9PkhmOCPGJGsRIFCwvmskjZtg69u5bLr7Gqby1hq85tijAi3bNNgyGzYPbTVcJVox4Dql
tTuzH4hPyR+GdTQewyb4zBCGlXpBUhqHULEiiFVeW17xhV509dZ0GVpgQ+LuaXbOsdMi+Wpemi27
7x1xI1s3Zc8viRIMdPAChG0kzpvTrQWVa9d3XILCa4legK5mV/Muny68Tp8v+ji5soMlOpqp8670
6unI8DQh2Xq5QXzwUCAPxkIen6567G5X7q7BcSXBiwGDVd5GK/nIhv0tlYUgTLvxfEw/D9liXc1t
/K1wDzkimWtqyDOv8YutnWITbZtdgj6j9lhqy3LjAEx0qTlexBZqm9StbgmRb87C+saiarjFXrzY
OH7yjvyJDNr8ph7hOOV3o9Ga+6HV060HvaewvCctJiIt76jsuNd2budayDe7z9HnuE+nM29k0Jrh
I0zxm5Hl0RsXFkm829yd/IPhdMNNbNTGgbHh1uqBJ8k+aw8FCyhlh4gw2fiH/oiFuENLeql3CxaU
lOWYZW9ZscZtgKv/3psXfwv2ZRz0Wn+vdXZ7QGw+7d3KTjYrSctn6ddhpc6PyafexYVhb7J2iUlz
GM1j3pnnePw+evE+jqCSA7eUW7N1r5lm9Dc6WoGsZ6lNnJm9vj8YRGXvC7+HNBKlj63XRiyl4yEl
6DJuxh2JlOkx0aybuonsu0m7aZLrJIy7XZxN+lnS1c2GScg2XOBn1UmXbpYwh9nzLqzThLWOekIH
nvOhNWjOyH0TgJZqaQcVmmk4wfLxIV2AtYKgeei1fpPHy/uiLMPt0ngF4AtMewZQg8v9SyREfJgZ
+owJK0TsbZfU/l+OzmM5clsLw0/EKoKZW4bOyqmlDWs00jBHMIFP76+9sW+5rj1SNwmc88c07uvf
UU05945uk2IrnrbqD0pqY0/c7I/BjRjMHb9gduzzojxmtvju8nnjJSBbpqw2TiNrjTiB1xiQsgm6
/N5uFII4Zy0DPklckmMbYGNe9vrmeUG5iF2zgeqNslyDyfbXqFOSWoDcmi5mLxB4lvm1H3I6Tuap
P0wCdbbws8hvLNoIF7GF01Zme0fccguTuTwMu9E3173pVS+1qJxo1mYeznW4n7a8BFOpy2dq317X
Jd1r/nrg/F53lMV2kWyUPBldVCTFPwEjHDrJMrKylXyc0k6DaqaOoGY92dMTRSm7/WBrmRGnOPv3
FdsHrV3cgE7bB1UtaZWjP53C1B/C5wJFzdmuR0wTVKS1hv1klruEBJdgOqu1yY5O6pw0q1EnDQ/h
yI+0n/h2dpOcX0exAgslTZjrpMHpZfIk9Y4m4MJk1sufO2cbIlsbHmi1veZd08eGM6m9XRt5UIn2
WdIpE1K7bR+6VZySlgDWXBdfprZ+t8X8N4ULDFfKfjCcshjmfCgmAQW7oRuO7tJb9+Qbf/usTZV3
oiGGYyac+m49U233rHPfxr7YUXuUh35pzYeR7oPQnvPfDBExiK6+d9IqjUFdvwpiTwNDjnqkiSkJ
TfdmMlQmU02bT4fRmf4BQft0sdGGTscqxWq+AQK2uNrO0Z0HifA1EuXGaat7b5wKwdiviO9usPqU
ONQl9MkarHbFBNZ190491STAO1pszcOhRT5wpL2aip52onQrO0y+sfJ2EXmi1lt7hSgumf24VokV
0PT7TplTH9bnLV8J3na95sFs9Sd1qL2SfdLhoUhRJ/JpFW+i6F8WV//jWvV6GC2VPvmSuTxPqRUU
eXtx+L6ybtw1JQJg2N4sJAGIBUnnS/EKL5Y9gxUF3mVB7m+6zNfEN+pLdhEi6Gv0WKMgEcj2WFg9
TkvsMnRIacl50ow0Isb2d8gdeVBev6/1kcmEmwp2HE8EBrm4LSSj9dobgSeLb9fXllNOfUawrvYB
jrMNVgKloepWeiZmDTi6rXaqx5zjeOUjmv5HYVkMaXpQ6NzAdOjQLGb1PClG8l007BqrqYhPzxse
nCmXQd9kWUTv/A+y5ae8Hupoq1q5a5KUkPEmOwEHHj2vhOVZ+FltO9+Pwnx0tycDhdM+2frn/jy0
w7kYwLPxNb9jA1Ah1wq1HDwCeushy9MmdMue3Ycuhp5Mp760Si3uGdFTprqFq9WO+7aVilDy7Xks
5BgP1ofXahi1tR9juaR6TX5hY/p7JfpToZx3VbIcOM5KxTagHPOL4JDJ0liWGHbMvPzayGvfLazb
KK3fNKgDcPaujewAXMpiA2yPla2lYT6IF6+eHtetT2PQjD7k+UuRWHzZpdvx0ZGf7ADVcEbzMt9m
WmLmD0nPViGl/r2spX5SrhdNhVdfCl/ukzTNLnoCbynvc/G26RXe6va77CSwkrE9lGgfKUTvK+4f
nf3opjhe+vHgmA91KsZgFXofmK1ZHlJ3XO8bl4eK2EVwjd7YrxvrfD3W9n4eohrZbTib3i/Sn+Iw
mfZuvol6NyTTJ63djvX8h9e3J+HTXxBAziHK5u9+6z7EYLrB5qzfM44AZVwMBsW90+j072pvc9OX
Qe7kZtQ32tcCEMKzMJJLnhooIFozykbLjXzAKijdieqW/H7r+i+h8yH1/rzv6nk7aFa+T+1KBsUk
CXyp2sh3NGJnB2boVG77ykfm3C7lQGOLEdaeiXxRAUHJLJ7sK0GqBGW7adgmUrszFufa4oPYzZ78
dZJkON0iyzYxP+JS+2m5aKN587248uo09qXOYW9MkV7I69TIlsbAPl7zuT1NGCACYxbgKkzHvGvT
zvM+qbFeGCBHM7pdRcNUbxHi1pk01rU7aZxOfe5bYRKbTlu/gThx46eoh50tTPxq2TnSBc4aPmdN
3Gnr7WscOJomu2bLr0WKQ5sJcpvldzMv9h4a+1zVnsYVaQ5h4WlevHVfmWlu50rzz0KiTDML5z7r
uJO6G6OKryvbyXaZuRaSmm/LPBt80Ku7XpWh6XE5bfEyL9XO8dX7OPCvrW6WhHVtHaoxw4vM8Zr8
KXQ2cTHkfuSR6EOaurWE3cVF3Bt34223GNZDk7T853WSdWsCGWb3bqSmXoxWA/f8ZLsEWM0jMcXA
W5tykgi/98HhijjKhTvHw8eJNp1Oz6eipuzPWW0ZONX0nk/FX1ck/xqV12EzZeyL/BUOrU8CXz4J
NZyqGX7bolYuXPMgW6hyrTOAMiS5l66onXgrDVhaktQo/lJh+zzmi8ed0Ih4Kc+1xTnjCrmFOK7j
rtG2IBu2dg88+uuPQb4QI++x6Qbrtu7YuIxbdMNrbmq/k6xdFtkOwR8h2fEi1V7Z7EVICL4JNi8C
fhodm1CgNv06Vckfo57PUydf5gKdStvxJ/HBoJv4bDvL5txPXNDZhgdmqt69Zf0nJwvKn8L5YFTl
FK7YLmDyKYbYcLZhEZ4iNaUb9fEzwKm53mmTPu3KjBNRpSz+sucAGHaLzUDr9VUWK8EO7aIso3Ht
ULPKh1rta3xFdRX563Sfm229Q8E4HgBOwPlS+64om7ehWVBLs96gPAGAnqlZgI6dudB5IdF0idIG
ri789jBv9VsNPGlgbaZjaYtmKwJ5vz3OQzgsQgtXIxHHfjyTGX5l8WLAa29qSnhhLCdBsvHxmYRS
TOhwS6F+zISaC1l4y1H8pft7DsGlh6Br1EtFqE4wDoYbjOafWbeHqKpERkP18M/08Q10dspDJPai
pkXJ7QwrzMV8Hfk/J47+0sgVHGoV90oyuw+rfifScQhbn4pC0tk4Faq8ZehrjyvykkPRoXEczdgc
bP8ZCCbyayFjf2r9cLamiFkE/rcPizzFYbNaZZRlzuvUpP86t/iQhrh1P5pUWlGCGU74Qo9Z/mOn
4Bk1OTc8Qfa+/0hTY4gBdIsg43DWkklFcz4Zh4R1KmiNp6WTFMyZqQcHHQtXc6O+H5Ehed0uK5ig
ctsEzKYXF2P3FtWa2Qbswlc97exD5a8/Btcfv3RX2f3ZmAqOr5JzTGPrIweZjqMG1pi+h6KeidMs
PzNHWjszyX/zTrL8LlUfVl4Vq7G7w/OFtHJpdYD2PhZapoUqtaiMlbREEHS3y1dF4rpXHEEl3IhX
ghpK63Yho1HJqAS23MeaNTTk5//HfZDiaOZW6AotTgv1qUOaE8scUrHAB+Lh9xOpvLiFuwaiacuw
0OvtOK8fxUrtCtMdmkDJWMXVQJx/aZ5IKW2CrG0fvIGN0cnQ1hjTfefPtyK/3AkqFyo1uSl4y+rf
PFMkN3QzBm7JKopSKLA07hE8puzucgBMxPQbdnbRxqb1vI7buNdFR0K3IbXn2XD3dTXIOPc3nni7
3BO59JFruf4ovDdzadlf++kFUXboDu6y5yeqcXEt/NyLVka8gSRaC2aEkhd6zT08drosj8bG059u
bFKmc/KcNr1MDoCHPb10wrgMwikOwDsEHqnHYsou1rpc6janKksfAPTyejqIkWRXpBSisBIWjk+/
XqujbZrVbiYqBtBwKeBntgMV1vGtOW1IKhE585pRCjme0NbUsavld2s2nJeq+mNv1Yu8kXWNtDgn
6coJmpbZZqjQ7TVIvlJzeSlaNCWrthFxXNr72sv9e2dkGkgT+h9VZoRKvOIlDc0K4LasyoxqZHph
0FB8SEkhnJ20FQiQL0LHHZd4YsK7RZ2rLTcvY6F2SmahnZhuRPkFsOPQP/sWuDUlOH2YSUx0FZuv
1cVNZmoPfS/ynQv5kVte+lYmDpGEnvhUKYGIXhKS6KyFeQGcxX+CoAMPL9u40ez8bDlAvr7lv/e6
2q1TeteaKg0GwLkwzb3HLq+fIBHaUKvsLbR4v4Ot154Smweo763HberPCRzSodP4kPTCicdh4nfj
ONlJK3/wX7ypfQcOMgXPc2Jp75mLW3LasnuZDhgwsbi7Zc3KoDdHx5VcQNVx8OFC1mbfDUNcFT3b
48RROlBwG6yFwWsx7FJ3Gs8JY/Uwz5FgMQ5a6f/pbrJBnyb0ZUuupir4iXpnP3jVN8EojxiLp8DX
qPMWs80YOQ771qO6DzyJBNMXyy1/W0jfiCKrtyw1yzdwjGafZnxYi/O1dhjBnM1hwuBVxzlE9IAo
kjMnwRgQ0H/7Ic2DiedUYuYDaTKraKySfddxgq9Ttc9Kg6D6UX5vtWEgFHOB8YuKZWbkJu40cJEi
6LyU7R4v2Wzmv87gaE/+xVwL6y5vy5MpGIwEkUalszLutX+N8kkl9RGSGQ6sN0RcWuZzlQn/fvS9
v2u/POZT/7j17nCwBztMYCaCdS6auJv8SFTLJTG8e62BHHaBKvhL2BvdEhQD/CNSM8bQ1X4XaoQF
4xQYm695Nf6i77NhJOagT6sZfkJ7OOec8xzZmsG8iq2psl6lJH5u4Mf1GTYKjaVJSqI/WleZsLIu
aFUmX1Ut2TASj5zGgSzX9o2FAbNNHmqpednKpWP3lSdzsH5vpp4a1Ay3EPxfD8SWa1ACBgValnYD
4yEEs/yfX03XtdJpCEiwV9UcoWf1PHn9l6LvlbtiCkWS9/tutN+t0rzY81RFhsZ6LWcjYjMywmys
30QLrZIbp8EEasdtysXhLvxWHAeO7qeBqvmjlyoNFpG79yCmaEfWXSmcqwkvGzDw7jR7yUO3q9yw
1NJ/bFFf7FfwHtzVEvua024Hn5t4j94rOWxLec/JGdbmVEYYstPAtgTxVdqLk4IlZsV0VIlLmLrz
C8BJbd5Cz/EkjjYquKDyk2DzxuWU5dknfWxiP+ig3xuBd6PBRKBX3XFJN+RKdegX20Wl2b+8Bk5n
9y2j1XTKUMyvQz/cYWEDZB+z50obYb2Ml7RTrIv6tZtfFmv7XRfP3+XLF3mUP1Y2aZeWsd012SA2
VSWBM5nGrs7df0lSo2LWW+LWyj/8tvlOIKUKb1965qv6bBDW17HjB1Y69ZGBPsBVvIFUyrk7a2Ao
4uV869Ya6kmHWWfKmQOhL+dxnXZbK9o4sedHmPTnRh/vGXQTNJSG3Fkj3Kio1GPjDAz7Cd8YqY8I
juFTtHZ+2k1Zfjf3rr+zaoBI3xjvCkfLwwJ2NErT9L3KNzYwuNltFZesN6h9SPWXfhUwEX7F8ydp
JHN+mR0f5kb7O7bJRWzTL01rl9FfeSLG5QopiZbYPtK19AilFlEfNTO29A+9zZyDA5Tzp9NecNtx
4gRS014NjRXLZzgpKhm1uktrxmr/reeeK9Y8cPA+aCQBkN+JyhswL/VUBBTvnW6jNX+Pl6EBy17r
t3G0GetnwZpiY3YeGKKZ5IIOShn851vPasB1435kYoqtVl5rJw8TqxR3q6vfdZTH72o5fBXIX8pZ
nGb8S3tbGle36wgW69+72X9Dg/BSCvd5Lio0B6wUeZF/aXjCY9GRbFFunx7bBEASrtbZMOPezZ/H
daOGVH9LgOL7eT7TizkFdSUm3MhVOPb1TmDQBUjEWKx8zg//FYlWEhjUKgWthjQxcyGKcfXuLEOd
Bh7zwHwDvxuoT/LeZyd5FXb1naUshR6A1ZbLfWZdGNNHVqp8Z1rNK6wAOSspj4ZlvqStcS+FJAp4
0fZa85rxxqFB2F4qAT6Ubsl3WYTV7cSqqW6mC658JQsgSEY67XzzbagTdoMbJW3jjPSW6mSb5XNR
rcCzLAGiKEtuufVxmlnDU8aKfJdY7bAT5U8ukbTrMnZyNcWWxi+yOssPw/IeGb4eai//j/B20R+F
dO/8tjZgDLfw9txXmdy3a/cxp504NiMTlrlwK24jbWsiGfF9EedbJSfVOx8N2RRgn+OuZTladefR
cqKsk9UxQ68UCO12HcY1rF9eg80kwTrQjVKPcc7Ejxwwu0f4cx781A1UaGTixlaChYJRjjibbidg
Qa1cd9A8526r82/VsvAZkgdsfMwyhEZtqfAkvRF+8yK56U7UZ/dieykqhoCBnIIXFOhDMPU5ntji
fisaYOz5KTGYjPTJvQmGftGAvNdQ3QGjTQy4w285FLBfBv9rWi5NWjLWVfAXm/2uM4oG2bgQ6CDB
K7Xy2bW1px6gYaBaOuh7WzBXQT/roD293b6pAc419Yj1a83jmrhPoFOPtBqwM6bzeWzSex87/KG2
C4Jaqo8OmVW4eIBpI05iKHksbX724w0VBFtzzi1LhYmNRxP+Z0GYrpVxVfWShFmOYMMufxaoONdI
7/PlpzacX8tp32Y1OFFfvIpiOG0OQ5tR0T7jzdeygnfq/XfGvpeeDsSwa5KvG24DDPrjUqQbZHQb
rTffVv8gNvWYpXz7XUdp/dxdbQVunl7r5vZo8Y5GZd4fKmwuYTYn2Pj9O8RpB9Pp9vVo8K+1u05v
3mEoABYm8U4j5cumGN3Hpb/LOclYkxivYf2ZAhrZ4LXkhnD74WRO08s8kT1lt3dr0eK3L9Rj0i7v
y1J3+/+/JlEX71DLNyjgsSov286G9QnGltNY9T2atrWJrBoP/9DJT7duDp4IEQEADNFz3ZItaEvE
E/96mw6mHO8VZr3+I9HLtyTxn9qJZ0MhQnCHer+U/juNyIeBMp6w7sGEuRQ+zLyLvKU/ufZ8QabK
udvn3zU3Ju5Z7Q+Be2wRoFwLRSaIFNwev37DkVyY9hVo+FeJJO5yFlGdSajy/uYmL5EGW6eJ9suZ
oYZv3xDXh67Xr3NTvGN+md2eCceZSYXkQbq9RU4ZOL3vnzQ7PQjC+6ekestd42DXWQr51T2YvKsR
Rirqs3lkykL7W9a3pvGGnxfXtuURAFAf/XEkuulT32bCHPD/u+mPpTq2lvZY+wknEYaItgIeMIl0
H0mlrbTmqvBh4n4CnFLXdS6XcF7FB1g1CfYJyF6ZS+I33d/O44dYfoYK1BP4dwuq4SvVt3gdeYjU
aFxXh5HH2Rp4F9S7ln4joXvOEi5YmkgehtR/o8p2p4l+jw7RDXTVHtyBE2rghejFLneKRyfRL+bY
daEazibO7RAlHgePNo2h0uSOjsGvGx7udzCkvYPvTDURiQRHxuu/bTZhCoKPMNY+al/VoL7aK5jL
yRhmRqqaLzTN3lD2EhJSCCrk1HQTg2uBP6LUS4FTtFaeDFyEwHp1qE89nCbHWq3mcz8PICSHGsUI
5RB35nweZPrc7mxf/vXt8SasURmCEs5al+4klE5/SPRL42z272mcw/tRL9dtbABtsSKPDVSEI14I
DqYoe7hs3KeNjV0+0y8CajivGO3mTD4nufbr4tALZhfobhp4y5I2DwrbgKnwo9p9GDqFSMkrv7t8
n2k3mR9ZbYXeHjRXv8xcLdnoHcngvnFCfEwaB53TitgDuuHcCisUQmZS6CSCFrjK5kfg7jvmi6oZ
+8Bhp4bMqJDgiY2aHsYfLWVKp6qKioyFrVV7WnUKGJr14teAgYlW74hHZO4Wj7LSmCldPban6hcB
7vsM/4Dmh55JvnoDREa3txe0nipQt4VT4futfhAZSu6yigxtE1VVk/7kRvY82qi0zHw69xqrdYIo
/KarLtzpqjr/r7OSz4lWdjbkQ7umb33H5aAn7DjoDe0RhI0FFZVpX3PLOQo+H0ffoH8g8PiURrsG
zTEzB8LhrNUMBERhf5e26tOW4t2VNo0A4LxT20alNR2SxXwi/PGEcoZs2mHPeURBbjE91MkSj33y
69PHy0etgrkP8/Uvdjj6s5j3Eq1iIkC3NIMuu077B/nsxdQOmZbFg2z4iCGkjEx7Xu32YdFd9CU6
uo3pKiCQo3HWQ2R5L4scGR8naz+L9nWtdYId26OFtg4lo7YEqfXZD0qCbQynec3fcllhL135B+u5
Ms0iNAnwgNSvuIZBgQG5SUAIM4sRZvG2F79u7v12gUrJkZl1Pi0bRfqd3zTFNsMZkis+iZlMqUqB
jbdoAXpudG1a77JMIJ+1xi9l374P8Y/nB/II/XGvJUXcz4p0JO2w0ZYYNYPhB0o3MOYqm/DiAT1i
hizKP9mtFJeUXhDXrObzUm9385SCxPqEC9Mhbh1zI48SZsYzXSNpUGuTDxqISWCVFwNyOeyKRyw1
TC5e+rB1fJuKKDbEK2o8UJxDGUml3ZifaosLt8ASMimkavu8XeoHmEDKvqeTptd/Bzn9SxbeumTU
/1YFe/at6pwcA6bPSTVgntu1k8BHxSafJzHclKG3fbnI2kCMWn7Uck2FpjmvsVX7MFijSSoS8+4w
rA/zyCPsi+vtWsBJh4CbBYoX5lPaJvusbXxAmITSRakIUOMBAyxwF5sbVf32kC76LefB27P5bGEl
UxlkqvybVQTVL6vxgQgi3RUzyW3YdD6LiWJS171DS2jewfYEnes8NOVkEsTizw/OJA/CbbPntFkm
dkVtl+rXqnb5HP0hibmF913L6gerxWzXnVQCrblpxPcuLqs/CvKY1CiLW+/V1xk9bWbRpXSym7jy
pZAgDbpTrScHRhC4yd/349bG+USoAE17Gii9+4dieHDyPbRifiwo+3qgWrQgtibb925loRsmgGCz
8UqjcCrpJN6RqidU5d3Le5xwa7zcHsCWs7829fU2Unu7Iht3JuBMlCZORkWkXUIRkNyzzs1uZnMP
NO0hM2cz8qfU4IZb7WAbWg4de+v2D0OWfCbw5ggKv6sU9kozl8cKMiku/bcCm1mAYPQqU5NrAXH6
3Bn0druuJNAGAqEbNLQGPv2igrUvrf8Iw7VBxJ2fzUCg0C/oHlz0djrSEvTf1RdM5PPSuvRHMZ6F
wkj5XLkgZXEpPaGHieeXQZZNl84x5z1jXqCcGaivbEHU3eZBT/XLlk8+cDFxVskLaBPZTSgBg6lx
DoL6diaE8oe/79uspgAefMnBPpzLW3YW7ElEmNfd4txjSqfZwEB4ZSZrEkjPa+IMDs9F7BOq9kmv
Fw3YQ7P2uXB3nS+mOM27h7WCaUIu+Izi5ui35Rf5diguU3kqtImnQ27XatoObVdyppR+7FZwgw1w
cqAUOQtEQP41ZGXtU9zrNTodEgPFEOWjv+spP39sZxcN3wCvbQPUt2g9UI/+5KU89YxoqdE2gfCG
t6a1qjDLvFD0Fif1+KDWMeHwFVY4bvqxnbQnsY77TBjNYRjvXU7X2FC8ZM/G9EmYsMvR6rXRDKuV
VP531jntyZ6yP2NarXDwuOvbuQnQsxJ60MtPYqVvyUT1eUFYXnOMVqj70IvyeKmlDk0vJ3bRE5Hf
frg0YaNxZEvf0EZWOu+0Qg+XKv2TVD2LwU6zw1akmKBr+6JRsowugV5MW8Ge2AZiTjLzImHYvwA5
GJbH9ujX8DpDO2q70R4vqpigOqX7u23MPb1Fs0AqH53MgRyD7QqJ7AqzhHi5qWi+xyqfIjaoP7aD
BRXV8CuKGT+khMmEpeCr7+cfBAC5GqeAemf+oc8fOiLt7NNUYutYkPpj22Zt/FZ2RHjcSUIaOmXW
XGDpwmQ58wt78ZSx9OUVzFuPBJEdYd4Qu27X0r4BhigRk/xkjwSbNmbGGDwoVKFLv8FSITM3mrNS
bL04f2lk1zPOjkpLQks9uBmSjyHZ9NDfJntvKvbntLFQg/f3NXzqA3F4GE8RU2DwsQLlWw9GnrNN
MECiuv63mNpxLt0CXurG2JTiKTaN7N7MANhTSURBUxloNNSCDgNZSJaZ4djMe3HrICy34TAbjYzq
vjuNSmlx8rj5CcqhAsRBu61/8FtgOWOY5yhFLPutpmP0gIGx3fXmi488noBXih22Tn9cNtRBmrPq
IYrU6eiIzmO52XZQnigXddqDm/7mALiHsOXzzU2kinX+unpcSYX8dFAhgSfUejgk+ZMzbB6gsaSf
1yjfFs2bAmtespO2XhKHhqxZRYr4srVjniAMi2ln2Ds3i3HtlMemTu1g6rzn1g+ynT1X7w5O/0PF
JEU91XOv+EMUv2MlTHlClkyCU8Dz9CZRUQyAtk5hfKoqfdsSDen7xgIvykUFfaY74Vrm/9TqM62i
vW2qjrtGXFQ3X2kPQ+olvE+/Ys7bWliG0v8kw+1rKLoH1Wq/dMNDrLXGw9znxykBnCMyksqbyTn3
1gj0hkOq0BPyYEHOOpFxdCW/W9r/DA2AQd6g2zZGB4zGnM5pPPpjytiAXEtjbcpbe1fNhr9bNpuF
CNW/2d9yr8bqDWOAE1mFi1+aQVWV4mz3AqB1mu1dnpkvcw5419EszjfksHwmE7eQ9mGg0CAPlSls
u21cb2hQtNAZIcj6ybm3Wv+q++t5VqlHnOKEaE+g/i4BxUytaznXWnkhfec6sKO5XFJKMVmpTACd
YwuyMnSZMz7wpGygRriRWk2nW8HCkc6FivWr4Gde0O9vvKCBj1biLDZ4wxrKqGp0O9pI/tsRYVnc
vvFHY2T6o/rht1Us2KmEKGQOf3Qlbu1tThETF3Nsi/WYW9ou6fklMCIg0drGneVibElJKTGGDmMt
+oqJ1t1TXbRdAGG7rmdzJSXIdVAidc2vPTLxzMofY7sfEI+Wjhs3Lpqi2S2MWF/SF3wjBzDip3mi
n8zzwMszgdFkKA4K70LXsIvbuf6NO8yMVN0gHNoq52RLL874SgNGtN+lffF1eS2oRMJ4Ln8y0Rps
9QgPkhuuKUtYc02maEdRLzkCPVOBtMAbjKAbuUS1vn8u+PeCrI+TFkU71N1Xslydm9x4hkcjdfjN
83Aume2Hpd3ayyt0BI46O4n9a6WtTQxrqmLDv7ojeEY7lWGmk4gLWgkqZwVrnbLI6rE7k8XktJMV
pvIBquBseWdsJCiFKjqrVd1Fc8XiDKUBMv3r6RPFrAVoi7Wqeed0F8NGuDzz+Fk9rpWu8D4bzyOu
aobkp7OGG4H007bwoj5r0C2V4JCb7E/6SNIj0stwIm9iqon5boyF+mO8xuzxZGD9pnlOiuTwRQrH
PGf/5G1+M7Xqi+ZXN9Km754TWBkLYvYZELZRj1alO8wuHU4P5JEbG1bg5cN7taEYSzgXJquIaNUr
QKr0bU8D7Y8tEDFX097NUJVpnfZrKc+Oc6OPegMHHBw6UUXfUwuMW1o8EdPyxB6MKJpaYsS+IJek
gI1ohTZER+VTwSIb1KJ5W6m7DnSO+LZns/XZM+yu+vZq2KBpMFd+LICJvN2udmEdlI9cn5Ss3x6w
M6g3TeEFW/abZTxkpWc9r7i27JM2g3qsVvXlI5zLbYm/QPLAMtoNBqc9yy9wnebUEfMm1KTZ70HX
ry1EDuk7zZfjXc2V3E+M2IiycnQPGSaFQFV8SDXGoTSRe0uAFiBYwq5I4VN6l3NCB5lMnvOhil3R
fGmsmp5X/CT20Ow8F3Ff79iAvB9yabFxWtNOTdBatx2/7hyMJ0oDnOUMGnFVBb1RPFu+G+Vp85Ng
NK5uHhS5ri+oXvn0W/nFi1SSqmJEvbIeVpn+G8bim47sS1un102po9Ou727uXq2B4FNLJRJBDhCv
reentL+MpTm8mK572DQmSaTysT+ynVeWe1eTc0yixXSPaj6uS4Nm1KWK0tVAP0YqAVpl4xZ/kQW8
VZGwyM8obu9o0iDH1hAkq2yNzQr8w4EkJE5CC0sCpAI5jhXip2K/mI3L/iI/minfzzYmwh7DoNwO
S4/rsmyg3VZ8F4PU65C1uQlqFsRCJOcRmyq2KccF24NYcOQxyYBV19uT4HA4rJuMzHS7FhkaJslI
1dV1QzTCjH0kse687D+OzmO5dSSJol+ECKDgt/SeFCXKbRBPDt6jABS+vg96MRPT0dP9JBKoyrx5
78l8lTXDlWwTziUnLpZ5fOgF9x+X1odlNt5StvretbRymVvOHRn2ywE2NdNWov9fBSv4qBoGYk32
gxHmLlOxisZLVusx5y2vuWxhwCZakO3gwxsLoyL1kRbfJaXqiQqZb8Byl6UiV4RQWcXZBaQxCrPe
SdZBmc9Gi+4UeEazgItrIG57vjLXXvWIo7LYxJK5WCxspD9lwslXDORDYpxlhb7WWtXWknm/oK60
l3mBzARzc5q/UqfETcp1gmdeockslTVly9ytnKNZt/6S6MYe9GD1lBXGPxOALMq2jcnc2gqwO4j7
aPY55i3fC+OtLbhfcvYk4ItYlCOAfW1W6nApviS9rR3Myj23tAsRgK5tF6knV/MO4CcBh06SEruJ
iRPysABzDk5ZLkkH9upLJyeTE0RaeRVjbjA4rBgYujd87FSMxFk3dYhUXIF77upDRgsGKrU6knBw
cea21rXA4Dea5XCwKqYqqX7C7MHfzzh1Kn9OHOTMTRmg8Fs73HiqqFYsWUIFgMuHHSRep6KjW2bs
v9JDxNO6M5fRYPyOTukuJ/QTxOt217cBT4rNjFTznRYXmvVbsG1io8VeilnGickEiWcNDwD4U/SP
KL1wuAP6zp/8lCNfVbm5dkG1n1PLphnhpiHLRBsADoppaRZ/RZZxzALzOxqjQ9/zBmRj+gTRKloz
yV4NmraP9C7ZWFr06+SYbUKXq8nUgjMZtB9R4cOO9OY5DsOL0fjJs+6pPzM282WDP3mVgNo1xyDm
QwTJqjjDFrVGf6FbDDFbsWirnIQRcbXJsi8Kd9JY28PFTtA2afO1HbPsY0ssYGk2pVhmAS9YOe4L
m4saxfepSIN87aQOpXXsIZNO5roEiLty+N6X9G7xhu0hEK+me90P5sYHzYsNmFF20ZibuCPEWhkX
ty2tqx0eEzfWNxhl3pKp0TnIHew0ldpVYmoO3cT4dT9UvvzhNOuKZ7PFVcQS+odE8wzT+oB+XJXU
y0ZSCIYwobFmC+ZTQZ2xR2j3tsyoNpNCRTTVsO9ttRdYQvMUY0YQJpjFsnkyxIWzJDz5YuUe3gWf
1cGixAkkpr0cWdKGrr6sW/XIWuQLwjLhlSCOXHwWsfevGpTcxoL72xCfoY08C/C0oh0x6QIiXl+z
HdeJ4yBJko13jFVbTfvCD0IGCvz/svkj5cs8a14Zr/IYz3Xr63df+m+ZcPHuBRGDJ+HN0mK6nPTm
r0xH7ZKl06aMzWQzufqzX2bM9zQ3xXj1VZduffPzPQvy7G0WeFtVDP0yq/RoZVTrzmQz4thOr6E5
Z/VikhR8JDocW7pJI19r3ZidEOqZdjpPSpGrxhTZJNpnHs2nENvM11YUf7lmh4E6JlEi9KJb1cCR
BElKF08V4JtsbXrz1guSEm2qbBzlsSDRNHwBNAPKrqP6a0QQGV8d4tw/Nfq/oFDdEWd7uDQaLdiY
XcoREznoyD3hQkEG1vcKLGUcq3B+Qx1LCh2fkfOJ4QXZahYuqxTKCL9Ht/TtmhhsjX2z7sSqMo12
qxLdIJgrxYbGxtrovXFMTGBNihlDrDl3s6G4C/DvBH31JAdx6DLxxUjTx2+VCsIX1moccn9RJeKZ
DztlBGLicK+MJz8vg6NynbOMjU0T9qdo6G8iLJOtlOYHb+crMO5qL5tpFl+oVR16TrD2jIMin40l
o7evvUrfuVLdaiu3lr207W1k7ovWLBa+mYtXjIMX8NyM0iMrORt/+PXWVe2OWwlV2B/7epGodg8h
/60aOzSCkAzu6GYPfzC6TUbQaRLFdfQtHNGA8tG8YQpFXUnI20WtYeg79DqFkzdh4Jei3GQlejUY
MpoM8mzsN0UvsuwRT46+rxFUjlWqVkPmvTYoedu+5N5OmH51+BIaiymDBwzAKAe1IpZJRNvVxYot
VuTycHH5hb+Z8sHZlUN3bwlk8C2WJDNEBBrb2JZGjsOp5N3C3YTtKm6CazQln26PT9QxgjviOmlF
nUOnzSjwyDMbK83ddbAVj1quv4aJt2l7PtyRgcakvVdC/+hMLDoNCxjnf8x2zpDHxrtZ8dS2a9WX
KMYpfoxO1DcL5XnXNB+yF9qhRGewunonbDdd2kJW+7RtzxkJ71Y63T6X6tGmzfwcG97SExQzfZH/
oVjycKCc+wTWcUBRZGX6M4fMvq8PHcjbmzn96mV8dJtOOwxG4c78MvYX8HM0OY2zDu2jAcq6EeIQ
TsVXhs1jWUl+VlbI6FhGVnrjBRvsDXLVGEg1GBW4bgqbWyjfCT3HtgHQC3Oqt+hAOd3DRj2qF7pR
+8HwlLfBWogk5uj2Bv8kMWCf/v9fcT/SoGb6/v+/0r3c7Bem7vgne/4vbnhucOq0UEV4D3HVfJAQ
7rrYeqUKgjVgZzATBkl0LhMfXMZP5OWre1If0rovLjGGx7mTlU9J1Lzxskusv3F+EETn3nt8eo2X
vmujmx5VF+DZc2traabKIwtj37EfbdJ+ehYkKXcNLMi7KIYnSWP24To4Egs7GHeYwcROCpfDNNPO
OORvidHWL5FfGgd8/wHOK+bHEbTcGS73VVfqp++tl2oUxlOMuekWG+W/xqFVj2M1wk9nrO532tKN
UMztakx3bRJQFmOWaDFYn7D0J06qLklkB2vlsaOXqe81yRvel2RYGAHCp4zotDsB76ppkxXLI9cd
NfNBBunREAT+SlZoMdmtVmAd5t3oyjjVqmX7iPVOhtRfMNXUr04UtCi+d3ZlVKc+HHBbqp8Kjzh5
M17a1DtIvJsnj6guV3M9QAzovM2YTiik0YDQSyIDPdMcR9oRKs6w68N9IpKWhnTS7h1sFc9mRoDJ
7+Tlk7Gy/LpZMaLaoDWER0PWD+HX9C+d9S41cLoG3eUSvxJYRc0IDpWy4o3yG3nqKaxobBhvhE38
5c++StfEGzw6VB5E0XD8u/4zQ/544bRetnJQ1VSbTWdEz0PncodnOEJplon7SN/CkA9vDMbhOzVM
tm1SxuV6VnsYNYrkUot6EbQlGlGtEMwVHVtkhicr0D0eFvtutk67juDpIZ2z0sOdkk2BlscAnxlp
F9IGWAa0OHM9trLll9ND9rDV0T7QNQgrI1cnd80KXbFnmezFYInIYDQvBt8CmE7vjhOWhlCoDSmJ
U1zU5xHrm/T9lR1ol67JHf5RBKWpyX1AJvGSLkssK3h2zB1tVigh6Y2UmNvax64HEiVr3G6dRzk+
TbbOxiOTkCa5ebkAtWJRQZvEnwUa1LwnAJcpglSB/5WWQbRbL/kssWoxIEhvNGIhEzMOcCBGczgt
I1Q56SsRcXs5Kut2JfSSsD5rpUCXhjzOnN1YNqn6SKn9wTfj1YxIkojKM/cMLQcy/4IBuB5/NxmH
OH6H137tKH/a+i0hHJA80TIdsUPHpfsEQBSByTZW0pnSg244t1Z3BIs4igT2xntPgLzzuDiN9h7h
v9wlhfavVOVd6COktan8G8uDXhKupfoW26gaR1xB/FVToF2yIZxP7lyxCWiJ+ACQjkFBHoLBTpiF
h1asL6xMe0L0Vka5G1vrWyNfP39Qd6/jQM2H+oKSxGaBzmF+3nKjRQUDCFHdZZezxyE0971ebFhx
3VFXtFvXl/j0BNU01ozBLv/m582RQ7uQBAVYDgHWrISnH4shXYq+3hjYSkVdvLRDlu+CpliDAz4G
vnYupD3t/kXsRVpNeroZ89kuSFh9nYckIUPvtZxHm0T2yhWMayK4A6lYib0C5kvh0Xv2nc+qAhgJ
XcbMv/P197Rh+lh+1iAsVqp3FIvGzRsue6gDQ+YvjLJ8jHmG8VLDdcHeccJZydKurbfe9J7ZSLYh
A3Q2Je21qNUf9pkSeOGvZdpgqPqyWeqD+1322CrSTGcdh/NteTxMeIfIyJbeq3bPfe9Ht7xhyy10
Ns3oUliGtgtk8Fpyqm9K6yvxiFE7Uq9WUdn9yNHhbYtSnadyJRyDbpPVIwv81/2Cg3vl9vLLCltn
K6vwknWl2Bki+ee6yaqwdP8ZB3gZXh2ifrsKmXBl1+7HmF2CQnxrqdpKLOHLwTSfct1f6fPnkZBu
JrsPUL8J3M0YJ3vpJhY5zNo84K84BD7bTiyDHMlYm2e+MfKD0MyXYzvsIg/+aJy7Gy03LzpvwLbJ
1CZy+XAtumiFcon1dPphFQ6FSEa7H57lRAcqbPWXdOwywv/9rdp3NpW8tPO7j9cXIcCpXtUU/UNi
ecaTeAzqzqC6Nm5KsCNy/OejbC2loo6qk590it4KjYiUFZ6JUkrcWKR5CKvNf3NsgvfeT/a974iN
ltgDqSM2s7o530LA7LhtF/O3pDRye0WfH/xJbSsGAauEg5csXbcIeG8HgegeB/ZryFIdRHqxq9yc
uCDqkz14F3bXeXBxxk/LsACP2IpMo5uvwyI+RBXWgxyMUP2b6u1Vq4n7I2mRwS4zn2RMvKnq7jZg
+GhD0pPaRE7fwOmPJPAkZX+PFBJOFbk7dypJILseGTqSvG3gYkmzre+4avuFC9+WpMHRzi5cJsi4
Yd+vIYMt5xi/NBtMYj+e2T9qMyKu7SIZpP4hcbVD00mx6A373xhSGKduvbCrYD9/Zinxu7VTn6e5
IKVcvk3sSV2w62lt9vbRgaIQhfj9MSaKVaDnOLILoLADEIbRrvCCdncSbdcSaZPpRv5TC7vkBclO
5FJ+Bs2jfR2om9w+e7S4tmw3q0jd+F91XV0711hHFIVjEnKCFxbW1PCf5Ylxq1ryXbr225nhE+3i
VxH2jz44BtYNNvrN7Ez23A4DUy1eCmq6BIJIk3+FEy7Xvj/pc/a1xQ/rG91JpEGwwLT95rce6zj5
eQX5y0Xd2a/N5CSAdbx/+RBT5aSfAaFjs88/mwYGWkzxOEoK7fGpx0VYSBz1paklhDqjfRfUzFJj
/TJ6Lin44QvXRc4GPS4MTXxkpCOuVYCTz5imH9YDMgdrLRLFuXvULSdfMIegzqlaEgpTvWgwiAdF
7BM1dJN9WH4ouKnKgRdm+trFUD200fSp44PlKz00RmVtZSvfE20e4Ux35ef6apAFift4ukmVXDKl
XjN3QqGMjEtQOctI+tHJVXKfFdlTaOLyRV1kDEMfPgbfgR97JDcanvX6PrqWubeUmGCu/FVEu/DL
juHOatWTWQpU5GR4j6SltvGUbt3BalcpyJ627m+tLz6FSL8SF+5I7gBIijBPTOEfpEuGaT624wCZ
4eB9s1XwCrr5khP+rmBxevDPlqJs/1Q0fdKG+6nz6cQ1saqJFx8mj/JeyUSz9aFe+o37MCikw0i8
U1xSKubBnsMRAJosDwbof/YdvgwVYyEvZt2Ln7w7Y/jbTNmdAeKhloO1inWt2oLvARan1WfUABq2
MSIslzF3C7LiozX9X4G3xHZi3Pam/Yb0wk5tZ1pZwr+MY/zRWvXBikgAxQMBuDq7yHzO+1KDLuJG
Xuo5LuKVwzaf3KsRa8hyKPn6fbDSH9mi8sbZSa/P/NuI73RDObMLSuCp46N2ir+s55XhbEaXCPah
2bzxH5tXuQU3EMt7iR93EVWRWEkz2HUGoo1tgRYUmuMtHdvpdlNnAAgJC2JBxleX13CVtXLuQYN+
3kexAu+8lKVgmwWT94XfMDZnf2CRf46Shxan1EtTGM9urG1KhB4TIzALdvq7HZr9KmFeoo/ev0jB
FEny8aSsCGrEPHm2XX9dKI1EjFX8TQ0RoMGtkL8xqy8gKWLNMxWSeuD9yrIjrsxwfTYBLl0rfSuD
xxAMb5lW3ke/eJDcuuRZ+yljHJmYoqh48oeb9cFBS+33HJGF4YmoyFPCSROECGIEhHjsNpORPfK8
2/ROC3MjOKP+4wlIGKVZwNS88X3CrLqr8/gvnA92nt0qYrQu6vojbBnkpmKa1g0yL2n97cgoDM2Y
3EijfWo1EcBCEQGP9eqdT4tKmW8uxvUmC3LQlTnu4jj4iNRSDZP3IvzcXM3SF94EKs+6jyl4wybY
4oxSlIE68BePYPWo9asSH7tWdx8adLW1BERmixoNNFyVRePuQtRtFh0fDOHIjUOcUqVo+gXAJXZv
5r+TsxJt2VI6JS9sAWbSVeLmoB0oRlbrxcEuasb80Kh9HlnEMVkkYyaYPtyamVxEf5PhGCMsxFpl
A9+LIYi3DhZTaNMoFgzf45OTnIYWwp2RInibgrwztQWjC+PW4GLn56n+XMNnYOSbHduixbV2cJjr
Grc/m1cXzDu4Boz6N9pUZEZ7O8rWgYdkkkzxmugvz1OGM6kgbtbIycCYU23YfLeuoul1grOiec+N
zbZCVgd9jwRucklNpyB/FZr2CuDgyKjrVgcbndVP6CkdMLegPwhjcA6BXeRYjzp1MHF95J1ciopP
Z2y8aJt23ie0UHvBeHwXBd2XDwKTdj57brWwWNSudzIj490v5HgZyPrYTl9tygmEjcJirwQ+Tr2H
i0lHwDq4ZmGwZUzwSy8zosYsLiSx1trjWucG9gucMvqpyDoeUs8+860xWY2G61STqut7BkVWkX37
KIyAjygn8eElIn5me9omCompsfDqxWfjZiTQEnimMFoQvWdR3i4eyTiS/X4eyJeAZlF3CAkpTUKD
Ap3Ep0QKwZbs7iWOzUVeMNLgjLZm2xRHlptvEicYlwx/qfb9MVynZXl0kqE8+qjLmOlgTRi/d7Tx
F7YA/qiimTsz5+yEbGqMQRzak9mu24B73oSQGcZoopY0/+l6eucsBooUPIUYLFKgNWlkvDGKPwxJ
vjDMkDCvcl+tcNyl87GlRSjkfEm+zRCgJWllq/rdM6eeCbADWq0TQEqK+NfzrU/d0neGvCTDo510
sbSgrCW+uuuROthTYy6GhkicLa4yh9zmDHQymYGvPcjuqZVWWzmj5H5td3hG67P2OvvXjWmUB2AM
Ltk3dpx6+ZkdDL/mNB3yGimAQN9mLOlOulh/m9qjy6G7dIfmOo2Y8owivjBQ/+MboAAbkoaI5SXT
EqC0zoeGDMbLs0ZvUJvMxGYvYnnBykyZ5EdrVjq9uJKdcQMWviWLwQ60xOQMkkNikGCL7fTk29XJ
4izAp6rTO/U31tfeTfLAdDkvOtsO2hGZCTjXgi0KmwmT+g7k0m8Yji+TUUHecDaRow4UZETRXXr/
0t0RfQmXDRHdbeioPxfTBWSb4SOoDFxMOnfnoHh5an/Fe/oeJhxc4/QvcbDLJyGuSa2fu7HoKNkg
uXIl/ZBsxBdaCa9FTyXtDl+DFr12a3C6nEVDwnw8fxka80dW/h3p4WBq/HZlB1yR4cEPtj1TAFBR
/bSCmFUzEu4xWzVHOOzMzb1XPq+fKW33I6c9E40TKN1HKemF6a5Vi6EP4BBAVDrB1hU3S+oHN5c/
UG9Z6t2/Jo3it7XCPchJvn1wblG/kyk/rt+kF6YQZXtJGn1TWBEPwZx/02fMfOG9qcJb810/RVOt
48XqX/yoIUxt2GRgHNK5leVcGCU9t4YHMnEk8a37b1gXDXT8HAptuq4zYGdBcoy69GwDevFsf9op
hxCbm5ozV2InOtgGciqSfdr/mm4zbIx6PIwiIjTEEQsg4aWk9OKmjNzTXNV2CrbGqAoMQLOC59jb
wkvkmtaeCHvyFTIXA84wFTvSAJfACE+Y7d8ha92ShPmrX1nQyZmZzjoBno1FJ8erixHc1v1v04rO
ZBo5FqLsLzOwAAffY32D+HonXYSLs6PcqYb0LRE8rcnwVzZwlxiq76Tq/iYjZ18RwrXN9Mgg0bJw
C/Lhth4wRkl44BPiUpnFv8cwFY5mq0CrNSooJ9hbJZ3jFJDsyfT0Vw3tto5DOl/1L2KYycwCN5/v
7NitylrWsjxEwJPjwD3lzf/RmOkjmpoMloJ6CqviCPWCkiO3X4gqKLNhBpThVbM6gnQMjRyt/rHF
k8CdfHJc71M11l2lnGZwvogLMM3zQyjWzU4rq++Sohqq25H87ZfMaLOs+G2KxPH/jSfDsIoQY2Op
K/642aJAdtHEWamPxJAtjgb9N9I/9MKGyNqKZ4OKnIYlshYyQslkkYZJP60C/qimPtiKhLpePIU2
5qWx3kWIn8usrPZFwfNShOMtHJw3K/6n6MEIDe4Lbo86T081I9iIn9Vk8ruxq+4ycLapGq9Qfg+p
3gFwxLyaJPU8zCYwTk6cfHi7yzl726q7I/h5AODJlqR7JzQO7KBZKkZ4ONhYzJrDOOYLkJI3zevE
etJ7OicaK01UHK45gIQ+eFMZ8IbBYDTeCMk20ejh+5nY5dldmBlitb1CXNIAXtP2Y4LuckB4pIIB
t7YMaHEc0yUULntRUu1JD2MYPmj7klYU6IIk9FqwNjaDPsDHcpeB/8KB5mxHri48U/lyGqpfx+7+
gv8tYzglNGGyIhQBaAnqFw9cpO3wDn2koBFRxfZZT4eOZXZOYmBZp/Iux2eOO4yLhfWtNFTHgTx9
w6c+RH61cqwAaBEcDjeu462RZC9jS1LTn4EeqGWM+IZPS5uiNcCpX7J0iJZiOlAXBJU6CVDVaHxQ
1XxCk7VIr0kPhAIcuFthuwgAZ0ilU4u7afPsaNA5g1F/wXkB4MiURKW1jC+6GkBowSJxIvdbaDOi
d7LeNBsrYBC65rrXLIZ3QqljodNr+boFTbYsMQ9xA2ph8mXKOD2KrrkbpYeS1gELVbmtH6TVNmvY
95gvU4ixOdi/FRQgWmvxNOlq17upAZSKn5zPsjOrd6tmllJZGjDwOodlMJFWLaMHK9zIcc2TGU+B
qgAh4WhE6cVn4voB1+qwNBOAF1SGMEQrQlWESM0QZAqjchoeD9anT/7Rn06dbq26IjgbTfgme+vs
D1iAWVZ/CmSBa5e+q+nNRzdgH0FvveYDG0wnuOVa+NGrHAWgeOQRfi/bhr+ILblbMWF66Dry/2hD
WnMFAHryw30k8VN5ewSpeImVFRa5oxG9irhIvF/P8naCC2jwI2sLWC/dOuOznkTHpmd8wnBtslnZ
jUIWtNOpDqhxKh163jA8MCPfMNO8ToAtl2mnvfkRpTVVIiFAuzkpvhUWhax94eyCMF4brnx1EaXa
Tts3k29cdFXsM2QiJ8K2YcAPPI1s2V6o1nxOE4yVul08pFE/VSBc+iYBhc07anraizMSNGcTHP+V
MHdIU3GKYrog/SxXcLiv3LI50Nah4MsseJ6EwRtecff4k/Yb2+OpiivA8dN7riV38pc1Ljxgj2LY
E1zf1PA7Kita9WbzyULpT3PMzpQUC9c/Og0soR6cWd4sNZfwcGZat6bAPmGRPawMqKV24H95DUsK
XbRZG4tOnNTtNmlA5uDjNi7YW+6wXfaxQQfExLMt7Q8ySFgHiAJAAH80OBbIkcd/7CIR3C1zqYcb
tza+lcdFlvDAePPQv0/ZLxN9xYF+nKp8j4B1t8CaZCLy19mgvYDq+Sk0tRo76AJDw+tZt1/V1I6r
yeNGCcqXtmFvy2hoL948eq0x6XrgwXq/vUw6gYlUcMx3oqWWSvqHMMurU3doyJaFfVndBl38Joha
hy5469py3vuEQVXG+Q7OrbMeWe+Vhiy59qrglSz/bwPOT0wRg4m1AkOx04T2kpUHbMkAWVJ95qOO
C2H54sxy+o1rV1917nKPaN2T0sR+UsxDo2gfpsZ5Btxq+dWV9bso8wiqLHc2sxUHHjuwDZMJQGGD
Q8f6aozsADNm/wIJkl46516P7kGQnAmhGEx5ojutpoLDonEzlR1Y+o4Akw/mqPf9dR7be9gc9sLA
k9GMQ7ob3U3eOx9V35fbwIv2WVlf8VxBUnG1IzhRQNnEICAZe6v5j2ar5qNqufXaPrxQDV7ZYXHs
Ov9f27GRwrLGRYShM3JymBslhmljRc16YcnK2q3Ko9ZrGC6j8Zls+U1k0TVj5alBmo8NfL8Dv50b
N5jsOhKKlftMpvmsNV9WM6cjtSEEJ5dezdh91MGZiQss0Gki4BL8yzCfj4Vp8qyog69hZ6t7lM24
grQj3V9HTtUS8yGwhJM/O0+F8K6Ciazhhd1GVdPFHh0EHnzMXaR1W4lwh3pbOps81l6bHiBYnyJB
cCWbifvOIIsNC371NcT1p2JTNwZTsNGtmfyBn3t0Hhi5KCThJRLQ44SLw5iAJT50SuQIL6vuw+Nl
FQYiehchXVXxxmvR6KjwoFDa+rEeqz1iUb3hj97rNu5Ye6g5aXrWRHnNDvGS/e9Wbm+GbNxr2IwX
ejez/cOLM9j9Kvejh2nS4Ts6vNCCRi5vTcLRKcS1nhm7nZrLMbEvrg5zKCmoKWN46/9n02N4pIOT
Ptqg+k3IDOO/Ht6oUqEDufGb7eivyhhfsWm8p2GxYjcB+AqzcTYyx+YrEv3Y1tmhGINVpzwktZn1
hZeE9qrDK5qaMTwSiVnATohEJ18JEhbJoeYaC6aa7Owro4pRRTXUrC+anhzewZXvAoCYPO3XU5jW
4JA6Kv7zKkoN5I+lcML6yLVwLBOL4LP2L2PetpAYuryk2/rxRLTKxH9ikEP2HcrVnps9huX0QsZ9
XdsetR/qbtpEx1C4e2A2+aSK5VCIW1im5kpAB9Cr5DOwin1ec38Rex7skV/ISMP1GOrrkf0bAuFu
UcTi6gWSVEahSSaJ4TeI9CfAmBhVvjK2OGgeMl5TxuNCxV9ZXf0QH+IDUcOPnw7HqSu32hwQkXb0
M+T5DlCIt3QBvWd/XqqxhTP37C07SyRdMesvyLYvAp4XE8sPtyQLIgJ4uGhH9nuFPL22BwDvw3hI
Ddlv4FC425ZRZxoyyG8HuXML9054K507DlzFo7OOq4zh+cS+B1gEakNjVDHK63F0r72ozdcccEOM
TNJWlr+0q2HX54N1yNksF/psvc4s71bHKfZMSTfR2ou++b87wO/iJ1rDAMrBRF3ZoPGGa5fa39M8
YR279xoYLMRX9DazRAEpdGZwkDM5iAHSMinYlTaQew8qDyyFcwfRjwuZeE8KlxuuHlixN9xu/mnO
KLWD4W1PAr2aHBdrHSrbuLpYx4I4bS64lPJC97agLs/UI6B7x+OQmL+NPdyAxrwK6b/0EIcjQZI8
ipELfC1fESCPl10zEsRwcaPMwB7AvxuCL9NCsMCFJBW2hv8jmt9BUn9qmMBkhuM6ItIKzWivZ7pg
kUO8HmKyl4B/x2VfM8FEhgicdgY+BtOhm4u6UU7/fCSalajdAz7oF80lgul1WNP7ZEc+x6eqPnig
zI/K0ZMdpu5DPOF57L0A4LPt3gIic89RwyljptVvI1i3PElwxAPhJxZOHoVD8NJgAjl/gKFXIoR8
yLReVZKIuz/MIXJPsmkZjczz0Au0tWSPJ6tUHBgxcfUUBunC8h9uQ764NYj3p26KZMZbzmMlISBj
vLj5aXWb+UWLxKvZzuY6qGrS+gMbdbLKoSI+64DLetVLo9i4DjqUC4WJTYGHYJYFGHVUO7zW+xQb
ZlX+4pn4zqwYLLf3hS3WXZWVoG6OwUyZnrevMsUkp0huuA92woQv4sAKwnWabVjDA2UAzmLa7uiD
9GOfiSMFLj3LVJ+DKTn39fDeqOnUuMbVGCtwYG3Fpgq3uNkOCkdJjqCvUqwl2ZVenJCLx8AqJvkE
C6U28mw7MpeWVsBCCxa+zN6UYEf7jKF8Ybosl5FWqq6gDbVtpyZU+0GsMcs6u7zzL4nwtiHjJN/O
r4ITpmTJLQI9rlNMvjtF95q3ZbYe7WRrp95rwGyJjSAfLsc9kzi8TgFM8K7Bde6Z9cMQ5a0aWJwE
GfycGUN0KtmUwT8cHke9vppTsq/5gOJOA5obs3jJgLfs23z4jQOGBcDQW5LjsOP5qWexvF658yYI
p6Rd91X66qcZe4lpuhgom8uatVAwEO9KN9uz0oq7ldypG1eGk0XcV2xhsQnqaCS1Nx3xphXo2rzU
ro3AOGcUPTReg7Ld4mJSbfI5dT35/nLclaWdEUiMkK+M8JnfemLILV9GX9+blGWMz5l15jAtU+E1
uMfUCWsmq4wcVkGFE03sCElpY2oD3mk2kpgie4Atmpln4fMgk/wxoA1TaJ/Y3eYfsGXJ51AX2rqv
wG1wVTnrysQ2qOXJM1QJCS6RSzQPGYsxPQNjNB37Cfw6Y/0NI3Iya4YWvspiDk63YC7iCJmdbVBY
DZIZAzNg9AwmQU3RpSwfsKEiMP3lH93YMn/H4IbfhE1yS1T+69RUN6sM6k3daMVO2W30SacGF+PG
awK/AeHgP+rObDdyJcuyv9Lo52aCZjSSxga6H3yUa3JJoSnihZAUEZznmV/fi7oX2ZLiloR8LFRV
JrLyRrg7B7Nj5+y9doV8dNN7nCM91xSnvK30C1tU87JM9j4MoBvHHrMbDHKHIjK2i7/gpM2hAi4v
TeO15s4VdnsVxeccasB/MqVJreqRSBlkRBV95KRyKR3rrZPb55NVtuuw5FeXg7OPUfy76c4QON+q
cLivlPOt1c11a4VgmWLjIb6MO3hocjnAhEn2w0946Qew5dgZMKTGHGICiVJIw1LSuttlIyEYonHw
jRNigWLc7vbtDayVy6zk+NNQHZ4slXzuRWdjsNYl7Q90ipKKvICNb+fdxjAfxYgGgNNCsx+6ETvZ
4juiq7hEa/+akPlTFbH7GqYCpwYIaaRDi5wEh66ONrLAisU5/UZE6EMh69IZDQIyX/P0DBUbMmWb
dpBqvePyf33BvJdjB5xo1VBFQTUsGw7rYz5CrwmsI0zXqwiD8WlO/2m1zHsQxUaEN9m39LDGnT+f
d65PxKBrviAfxZZJB+NUUMvSR8ROHZuKHjGYE/KC4dJHTHg1SzJyk3KfVzX62or626RatVxmW63u
92rGsOIK0KARJOzBBKo/wuViepAezLk5RvniQxasYcQkkyIzRyzR5nVcjXfZrDNOMWDv8udQJvHe
RwywT/qMi9CA0Ylc/7xidh4sstbFh9OV1qNhxvv8d6hZLhUj/hL5r8K1guPgOjV1us/s7Jk1gxQ4
rK5ejhtRmb9G04BlwklvrCMuKV7cGsPpgmg60NRZlZm+4oAOswioPzo+yt/Oq6iJbOJGrDxZ1TYH
cZ1GEKkQxVf0Nny/OFaCPhHvMEyP6RsSo4iHNzkLUpKeJpbHUg9XTQRhTOZMjh16jD1z5iqm7UiJ
eJW5pY3mEeShkY03VYZBb4baahCVxibpV2t5AS8r38Umvfk6LK7Q9z0jCaXeip0n004fBn07dZlN
7woDhsqHJ4OXflrNpYv6PnM0cilMA1YSMWAHdB6IZ0PBZNJ2YyJSRtOVR+50OpuQ1yv3maPvXdB3
2Y6ONWo+ujNh9NjToI71D8Kew3UaZMdJhLspQMNvtjb3HsHypmMujoEIAYc3g0obH6PmWjhU5Qo5
QVDtORDh10zUj6EDdGaPoPSDh9mG1EGhiPXVYfYIpflgaucJcIU8ACntQghtFdwjqWizALI9m8zo
ceyKhyAurUONiClDZpgZw3ipeLHYici81hWr6fBo1NRvobb2Q+XH65B4BRoZmGFY9S1wNEdsCAEd
hKexunQT/3mc7R9t12xHhp4rEfBPOd4ywoi7i6gcT7LQ90BbNI+uGuxtPPu/wvAUXzTPQwRQ2PWa
exlQLlvUUOj27tyyOU0rXp+wSk+mwKFoyk1jX16bdmjss8R56cSNGfB9eIOYL6UAlOfshwUbLLam
BT/yEu2USOB5451oiEXcFR7hWUnDNzPGeLFBDRcNelgwG/wneg0ZZBZnLdDYI+UGz4qVa0MTBg+0
X77giEINzTo3osZdmYVtbWLAKx6GIhm2yPahZHVTfqxK+yglM9TQPgZVx1jcG74xVIW4E8P/hbd3
ylJO9ogegJy3SJM6HfyOHGQQtDxWwdDyGKW4VYOKkq1JqlW1oKJ0WDCP0v3VmDQvvY9JRnWPyuFA
MMS0Sr0L7L6LX3y80vxcWZiPKpMkhhjDNyf0dnDwntEn9qdhgNxFTM8xJwfWOHM+xIvb3NHMp6g4
vca/MG33wvJJRct9uePPsCKmLxz2EMBDKbLCkVEtKcGwmco8ghTJh64cziop7ls/Q8cYl63Y+b3x
XERyAajkTE5dwIkdS3Ni89Z2G7DOs43H1StOS4DHlATAMyYahdO2NhhjJMVNKA8+Rk0jemxC53uj
X6BZxRw/3ND5PTjjOadhvNpWeNd4P16L13ShTqFANUfjhcVmJx15rNv8pBFwIM04uUmj/ls1o/WM
Bwm/JcsP/Nx1z9mdwKRzL8hQdC51sm0bv7I+PNjEzOczyfAVXbi8dX7zZoZ7qxQ3rvEbCzIM41j8
zGC6o2y6MTDr49GxUXtKZ+fIgX4M+C4srJTEhrczahSeahnGoNpyUqg7UbZp0DaCuMCt1dzT9M0Y
694RIjQb1kNQwNhBIIwvtpQ3BY1cWPW3hthbZlovRSQOzDCrTmervyCzgLak4hGMZkgN9njsghsq
dbXlbDWjGg/WU15QpKRY6SMkle0cbGHIBfi1ryUdE2CeebsfG0dvcN/fzyL/6cIlOWZ6jjZlv0R6
dAUyG0VXKHHTcCfnUm9ssz6zJ5rxs1H+SF3nHpLSXT2gxIdOAQN7n8TefUyCzxXik2yF3co5Wmma
XFdl9WzOmHHxsJWXLvPAfmBFJQBXbLBC3gVJkXz34hd/eiGM3rzkvH0e91Jg4OOkMbXWj7CsWTz9
vF3nc3pMXfgyrMnQTz06YkymFnKbhw2n+YYKs7/OswWpkajuwskVMeKmoBPTYiEOjRTMOrE2dMKL
A1pqLDoFdvnZCqcFyHWjhBsxLIfIZEzaOWP3PovHU8Krq92cGPVlXKrrOkHj52pkZV1YbCWEhzXc
WXvZDji+49/6bYW4ehPK+vNGDaeVYbRPptW5FCm15AWd1DY3R4uwTzfY9hmRRx2Jj5sitJklMpHY
G7j6tkmdXaQpm7rNaFFjckSESMre1G98OXW/i6I/JtIDrxm4F25ZAygHXypwvk0Pnm46koGi4bRz
UrVNTUufitIm1cjHFjQkL7U0YGnGnUnjnD/dFFfu8J0K4rlClHki+mXfKtZ23kPKRemE5oYRKE2R
vhoHVra5WaU8f4CK7V8mk03bV5xJELcHlkROGp5iAUAbPgas3LdDwSu3kBdFkjALzyQ2pKTZDEzG
CIzGl5VZDoCA9MRh2ndD1NN1VPT8Kbg4g7e3WoM81TDDtYIps+35Tx1LqRPDFxwYqW2IqRg8RIYZ
2GVNO39w8Rs6skdncKxRMq1G28TVTRT0ulTWln7bAcgBlOsr6UviInPgTrYIjhH75WoajZNcxXdV
Zjyn+D8Y2+Ndj1qg7jUe9B2sr5PRAaZDYPl1OIklyVzi1ekgPddC7W0rx344cTMjP96JwD/io4oP
fKzCE+95JQkvhBpMPmzcLt1JQi+3uOM4WTaQKshW+jZauO4ZgXUuXu5wkW3kwInhoRWWddNYuHwB
8hVQAOysfI5mZE/BrDj/lHcDSSLKp9NV661NZGRgnHGuOKD0fkoyqCNedsOcLRl4idwwGzZRJdbT
lPycevcCOau7sfxvHWyFTeDW5xngrJXsJr3Nyujgkp1AqgNQVddND3kF0Zx9We66ETC+GaGoMPNL
6RsuWl7ckqGGEojysIzZpIAPh/s0Sx8S2yCMbB0mJacr4k3WcsTnMkFvQa+A7LzcEAr321l8U8L+
Po0T2M6Zyi+VgGCU+wD2/LmJMo3mJ/pOHEJSsIASHbQh/cU6T71AUH4ZTz4hvsYEKWlQ/U+npT1l
6HiTKtlcw3S51sTudoBHr1gJIMUl4Bk4Lm2IMXgRprlLZI70Sva3xQgfI2zMHboXuMPpSParOT+4
AJcKi4G0mG3oVp0FPyU2V8OgMNAJ1txxOHuNqv47NPtdAvS/M7Y/BnTfFhn/+z54+32k9/+9wPlQ
NMXv9tN/av+rWCKx/ztEekuLCO3/OtP7tuuf0u5tgvfrH/grwlu43r+0KwHaOo7C2kE6+N8J3q7z
L9P2lCkVse7StMS/E7wN+1+OkkjmXGU7lu1ph9xtxh9LhLfh/UtZ/Fee7UnbMy1L/icR3oKY8PKv
IPYlq1xrFKaOUJi3JAZz07OWgO+Xp5soDwj8Fv8rB3hghK6lvuWpizMtXDopySUAiTO8WBf1ZF3I
0D1qZ48FlvG7Vg81yaKrN5fr78fqbZD48lP/+BYu0iPo2qaU0v0QI+5rXsJ06uxvbaZ59zg+audS
6PBhmhrFCZm3C13VU57A/KwkUig4lSAa2k3NuMRCFM/lvUgmE5V8sckjAOdm5t1KK8Z9gX8MCTUr
+KEXI/sIR/soP4BZ9W7zMDpDiRat0T3BHe/iL36X/vNneZK755ou6mZLk97+9uK6nhvryDT9b7qA
YYHBmLczAjPjtM6tEh54z345UAFy2n9+QRXP5/sLapHz5SiBqVpzYxVP3dtPJjSiF2YwV7d1ZV+q
2DxPhidXlt9MDxncCCEkICBMxJjMyxu6gUiXBrYNgaIpkfE1R4xzW1nUMHO/hpJ7VtTlfVfijEl6
x1rPFtfTEBaAT0zHdapvzb668Qt1MRYV2Ah5jgcFK9mzW8vbcLDJ9fLlKSH3RwHaoJCcXzxzV03y
wQ9Ahzv8vYpATHrb6feya85LxAVTp6P15xdF/HlRFHZ+2nWmbUqtnQ+3I8bi74UhZQAqWwA2EZkG
aAVItt9gZ1+1FoCoMjxAe30cXWvXgFBUk7oQOj5tunnvVN0evGTwxbdaHu13L6DlauExjOMR5UaZ
6v2damPJdMrurFvN4MLIc1QTZPNyOqeH10yMDvKrzy+D/ONl4xOlY7raBqvvWd5ymd688hSQwTBJ
27rtVLe1vAuz0Q9OFzNUxz1tx3ayydmL2MDwGry6j4L2IcnI/pxlP63zS1oxP1KJSUXDHFq5WYL0
ooARYXk5mV/lV9dnuQAfLxCKVhZD03OFYy8r2JuvO3peTphHrW4j37gdchQJs7zCPcYCEDs9rT10
5aPKTrTRyX0875S56GWzHjUXXvJNaqJAh8ICkCc6SbyhxsjN/7uY+JfGRzWbPcLl5yARtf62j7Bo
Iu9/RLCCqD7SzSHVwbbGcbQz3XjCJhCcVsy2I4rnvNBQSZa8ntqazSWl7YxTyOM0dTeE4j17VB6Z
295Xy+jAalJipaIH4ZbwKGxKHuHJw9BkWETaPAJ/ou+y4VewiOsbBhfbcByZmRIe0YakTqV1egU8
pN5MqfVrbklWwb5zwV26cxuU7WZP7OnwaiyJGPhjkKarNaMv99DkRi1kvqzeG62ZURSOt58/TurP
x0lL9jtpuuxYQrgfdhAKnjn1g0ne0hl/hpD7YlXRqZHqQ2iT+JUU9zJiFYFXhhmr2VPYX8QhsIHC
uA0MQeoS2eFleW6k4W/ae2cTPfECClSK+C/KHiKcZ1aGpT6/znjiRpfgdkyBu0bJl1wn10E3fctn
ee6o+buM0fMMnLbMzqCXKdT5eMdsF9nhakAb9/nPFo758blUDjsnG7u2HNt12YffPZdZUHBsGMLw
LlWOddYMd1ZjnY6gped5TIHRRN8h/z8OFscAUz8wHUEPDtN3PY/ZCQx5vUKS1zbnMexkdMocCBwi
y/CYb0xgJkkn8Rv6xBTO5JZkw9ZPi0vtNqcEsT4QujCu2im+hb+NOMZsm01VV99Uau+AoFO7j0AP
y9zcpPh+GJwwWrMSg0FiiujLYgfI+8Le9GyIs6bAxQBkkWA9YiRfIaLksMN5MPJLNmF2YUMOzUaK
EG2Yg89qrKuNn1+Wiqj20STw1XUBEw18RFHgG+h4CdfMlsVuyKp1654Hoym3knMj/j/afB63vcl7
rEo9BlFK+Q1cZZ88X0usW+KkT+xRQCeOt0s61cZ2TXRxHjnQssDy4grrUjdRsGvAAFB6y/DYGv0F
U9q7IEuGg5u0j21XOSsjR8IYznBAu9SBoYPxNQsUImEItDsD7UO2lXZJu6jgt9VO1NIOQxS10CvT
xWDsEhyya8L2J7ENwcZF3LtxR1RQug9JPm8R8U+usRULrL+OmTAkmeDKdHgz3M7ZeQ2KJi8AileY
eIpawz+osoVCYKIMF0TFbqboDmvtI23YM1dAetSuNdCIsRD9BUsuTU8w40hfay4ArDslrTbDnRmM
3dqCtMHIbMfToCG7dojGQ9YShWpa16QljvgQendLlaFStzxAr0dtIYsAmv9i0QzqZV47D0THjzuD
9HG35cDTyO6ksf0FEDSho6sevnhPlk313fKtXMezJS0vk1pWvb5Gb5ZvRJOoKpK+vkum9IcfgkHF
AniFs3o9WpCFdAibgzGIuRoTJA5x5mHh6J/TcuebOGy6ud5TEz6ntsrQNr/kOcI4odENfv41Xwui
P74m1bmDAJOd0flYMLWIA5AU1+CcEXFl0ruOqvJa9wz0RjSLTH/0cSrmb7HP8MhDTtdnDERI3J22
DAtR3KHAmMrkQfr2Dde42nQNsUPgFvdEt9rMMhjSGXHoMV9h48H9cDfk5PuECiy2LBk01x6hUF7W
g7ZlKr7wogibdYrwVFvmgz36v9Jc9dtCDA9SIeBs0vuoLeklKhgsI3HLtUkX07HSeyc2zge/G05e
r9B/dPb7b3RkY/t88wRsntqn//ELBWs7LWfO//M/r57yp+zp7ZHt9Q/8dWQzXPdfwqVw15oiGiyA
w9/116ENxDSHNk5d7HT0utAsUz2xqS0nM49Dm2tTYnqc6KiwBKXe34c2/j7PhafhKYuXwXS0+k8O
ber9ucLmIRVsOMu/OB5b78eSaPHZcd9HtVVOymMXAEtt4dqtpKK17rnDyRDQMiY0bz/PTrVp7EWP
gQkxYIsiolofcVLB9gQ82XdUvXWPWiK2g53n0WxsLEV+Q4nNCKCuoOdEK592fOOE3Z4Ach+RPIwg
JygecLFedCFAQtk1ah23UbU1KFjGTh7Usx6rEQQTkim6zou3vzCQPZC3nvLEhqBdF9jHgIQvBKBl
uczzlTJW+eTcklE/bN7c3Ku/3uO3B0zxWkb///f79ZJpIV3FsZoD9ev5/G0VKVLD5tehLg4sDmCZ
V95MEcLtvLW/d4v0obZ3ntVeGlEMrZjoHjnx1SoIAICJ9g2TxcWmOZ+MEg5BmNL18wNMkQiKkL0J
lrLK3ouZHlLlq20NTbQTHFkXEUgI4LIq6KgG1q/AFLeFRj4xWeIexOcvqdEDu4S+OlcF+Q9nHU7e
WJfXRY1vgWMw2kkNBxLGBrbjMUYs4rQvleN+E7G9oUO/m1JCLZjrD073Q9nIxYqATGrJXLrSxmNT
jZdzFub7OPZO2BsWr7+mLCBYix4kHSyDwHoNHUCfM+75Icue49nYnVkaalwbWeZmijmkJUsPMaCN
zoL90HpUJQP8AwxMeN97TO7WaWQ8k5iy7kzw4G6Lv7X21EXS6B3wnluTHTkPUFUPnBJNEMAnPiTJ
bVXd2nXcoq4BLDNO7S/HvIqd8LJwDxgxt2FmQ4QNwqdEsJ3a4tvnT8TSd3mzLy0PBHQQ02NW43qe
pIZ7X77ZtZkVXZrwQJAoujEip98MQUhPLsCGn0PbmdLkAXvkN8MtzzzveswHTIeUqRthEJhUDsgd
agfldUvHYizYxYkp5mzdhZuB4IEN6fIrmg3tto+vFNq5czAvqy9+w1Jivn+oHdYndi2bzgnH/GWd
eLO35ingY90hHgbtCoy8WQpgR53UunryCusGs8dJBBoZb/eM2XIIrkGz7aCd/45GFWzG6RqrCLcS
S+s6BZg6WfYpcFbiZ/Nf/tA/DHmz+/wbf2g3LVedhUu7DkB9rrr42G5Cltkm/ajbLd3ene+YP4x4
/t0g6OWwxWtp5s+OMWK5xXkKmnRbLeprLFfRF1fuz5vPHq84bi8LuGkvK/XbC9eXod9RFxNWPIB4
psZ/zKr6ptG4bL74we+P968/mGpCutqxbUFt/aHnkJd9AJLfabfghVMKU+ZheQsgrELabEdANvJp
M9ukEWtZXUaF4tuINsJtHR4mUEEoY/1NonEeegPHT6OGj/TFN3x/vv7rG3rsGNKyuRyW+eEb+jxA
QQlOawsvIJma7yS1juusrMptEtXZwuJaa4aFTG5qXtj5d9jmN42Y76HI/DKivzrML+P/Dn4V/7hQ
//FIu9rj5lietVRhH+8MzlusR33dblHnAkYtD6ZfMOd3SJ3J2Ooc/4QNiZQNNKUF+/u/m7b/8Nl/
7qqsBDSGBGWq69of36YIuZfJpLjd4h5AMLAgBXiEF4cKtkdU4NV29u0DyOyLzz9XvD9BL3eADhCF
gZCY/wT7+funsRtV0+SuRxaubMDAVfu+q+6DvDi6gjI4LI4EQDjDKarVo+U0X5zfP3TF/v50hyAj
01GeZk18/+muMwxJ1dj1VsTFEXXKbTno86oJsCLoK63UzzCab3wvvxeGvBjkeeb4V3FY3lexWGZ9
RBRWX3wl+f7M8PqVJHYGGxI8rSptf1jXiKClo27xlUZhQiqayNK0COdtGLDXP1yz/WEF3QnJlcSl
jEfH6C6MKb7oJGeg+WR5ivGVdXhW+768taKLYpIHD85T2HbPUzPc5IqxrTE+z0W9w8Nxks/2utXV
F0vdn0sMbZE3v+HDa9U2GRlkAb/Btb1TmXtXnmqfudMnXzw8fy4wfI5L95AYUgF+btkj3uwBjpHp
MQYMuvWC+h63yo1O51PJlKo9gaV3b1ckt1jip1piIXt3Y1rwHdCVIOos4Pums3eaBOZXT/Q/fin2
I8HLpCz6Qu+/VATwJ8aeW2+VN5Ao0+2RFVxMoNyJ6YMrON7A6DhJw/xxStwrhYS4Cbvbqee/K+t9
BXlzzK+Mvnz8/FotW/r77ZJLhczfM4WQ4BU+bPkmgrYMeVu9nWPzhhSXx84SF01Pphch959/1D+9
0xSZdP15mhFMf9zoYpV6ZmV39ZYOO2LBurll5o0Sk+ie1ez6yyDAPUmrnojgKrBWygnDTaSpOr/4
Hu+7VH+9ShbNKS1si3mA+eHx8LAiO0iOoPl4/pWYdkF4gi/ccy4Mje0zrJ8ZZ572ofXz88+V//y5
jitcmw9V7odVpTKcGawsccbBZP+Eo/8jMyoggqF5kWFNMgqEaGN5HPxqg4ho8YOp+Aer8hJdiDTc
YYAJkhPC0TjGv5cMHtHU93K0+6+uzz8tNZbmjGeRmGZq68NrShSnYVZtVW/9wLsSqn8ORPlYFodk
Bs5LQKhYh6b82cFtC0BrAus372oTu75jEAPbNi/TKDe5lewtz70SSfcc9bXx1Xdc7tHH55bpEdsh
IwI2aOv925R4QVHJMK+Z1Rd3RGtblnkzCXnBzP+2FOU9Zrhp1RnFjzqbNn7EcB+D2ef30/qn5Uwp
zbpLycy08sP9ZPXIUAsFvNFm8VIPeK6HEm8TgSjcrOZ66EW1QT8erVEYn7V2jlA1OwYyOE2JVFur
GSFMilmsNAmi7mOxqwQgCQW8djTEb40gG2n0NYWQs8ZMzvtQ+keDdDO66nvkjXsgYG4JftVrCXMP
iLaAZDZKgph6kiM3n//WPxcvT5uEY1Ib8jvFx8auqXM3nG1TbMtB3TnCHg8FmszY03tX4z+ce2P4
qgZb7uD7O8zO6yxnelfxzqgPV7cZEPoSjQ0Os3CIuinlNrLnp8CadgbaS2qRCcXePFwjrMM/AoB8
B171fC4rMr3qr4aH9p/3mnWLL2Q6ri1tIT+sk3Hsi2RMlLlNw/7cLXxCO6LLpOHAF0EqDS5xn3NS
Q83SD5hnIXTk43iZQElf2CINpRNKzynwrrNRH+3+V1gm2CJjIobG1H4gfZ0YArc7T0xrB/lr3zY1
JiYgewNiOboMZFyDA89CMoHng45aaFPjVe/psxxlr3CbrRr7mxb75MqcffRsnkd2+bFsuERJDQ8Q
B06/dqrkPlxkPWU7bYykvpgDCANuS7R8fYDWcp9WwdXnj434eBNdZtc0ZXhsXs+VHze9OWZMUoTV
vA3TDjldXjItgr/bkThtMz+ig7hkZeuFhhL8zJzKPjGN9LrEY8bYwvtPN6C/vo0WcGVoVOmPc8Uw
a+PeLBfI8oItotP1VJYL264gFgmlOt65ltwwEnhXwrLhT6F8J1Cl/fX5RVkqtbcP9vItlBBam/SA
l2PQ+6ULvw1IajObt9Kf081chs+uyvbBWOGqKO4LtbZretCff6b4hw+1aPQ4LsWsxcF4ecHflERI
eUJtAybdCqS5NFN5SJDsWSNdjgwDTDvsHRHB4HBfjGy64Z7xEr2IVt9aIxAjIGATkAzjFhniNSTj
r8bQ8h+ek+WoZS3nDKbRr929N1/PjnUbw/wct1k2HXXibyMvuEnHby5oqDKhpcC8KKbVgK27LqxN
4jGeJ5Leh71Qm8xKuv6I+YsxX/XszNmTYbYPLT6slYQOuYpVc14jsP78kn7cJbmNnGBZ9l1l2svc
68MVpY/R5EE9IVkzsHyCgWJSoQ56nuCK6AcdHRPM0/mE3vfzD/6jjuCTtc3UnrfKEwhfPtQvCRyG
lnDqcdvaZCjWM/E5g8wey5+xlV1PS8zVqJP6xJnFU+thtK6gmrYE3+bDo+oxdziIVf8ab4yK87W+
JH6Ldtj0xf74ei798KBrGw0N31FTh78+k29ualcRX8O8btwiP7j2mh5XsLmLh4gJJQfoAnxIZJ7O
6G2tiskNkottOloXTdltUsM5cO7HuliivsnZZ7+oH6T64yUUSxOb/2FjW0627+8eHem6yMeY1IMm
+T1OprjsnB7inzLvxylVpwxusRb7yQ6e+BP7IR57v472aNoiVA92DBeQRTnvirPaAqxIUJDIEMwY
gFmuFd3PWOAOs0n39Uv/ISvD9KuLa/35RlNECq1YilCo/PEUdGll9UEHurPZdk2PxJskBo7keY5Y
k8RY7Hq/4fySTQcHda+nydxEcw08ohK3PniWXibpdsbJDCauhBYSAMczsMoStbtRMp42TCSHE9sL
ryPgqA0hZmizs25jimPOrnborfJnHo7eoWrTBxjXLhkKGaCaxABgGQwUClW4JalvD4hsPFcpsNgx
QXZQ19HBLEZibDL65mbFOP/1MsZkVG+Yh15NJhMhzAEdsEUcVm7gmfvIkoSN0QpATlt44Irwi0xD
dE5GZExaHWBPkki2Hg5Bmqun6SyaFeyFG+KvYqjPLQwKlXw3W3GBXZSUrfC3bRRg1LB72Wn+07bJ
09bMIWW2c2X8LMQ2Nsd0V6r5NvSLa9cli6TsF1CHOG8FIp8Z990Kh7TTDbgCcDns28i7KokJ5cUq
DEYEkugnEq/mdNCbMRzgoZbepUdU7Hpo1byx+3xD1w9kwAja1xoUaZSmf+pZ2CpRnz6DG7hBwMGf
JQ6ErXIEGy2NAzHhp5nUl2XPswpAzFxJv6iPdmsy8MIXKwO6rL4pyJ8wQr5e4jAeU221kw0ohCrI
gGjhha+wE6EJMYs1fHRIG3J66mYuvz+p4uz16Wm7iTiIPvBWfURWURcScgcqde810D3A5XaPn69p
f5wNXZMHmUMHnQ3loa1bnvY3awWK0CnGnjTAjWWkG6i7sXafl8gum/TP0VE/m3q+cWMTdRs4OuPl
i4//eJzg4x1XeQ5TZZZVT3048sxVrFWS1v3WSDs43KNFATfZ1YkbkMR8lcUmwAHk32dpDw5vakuA
fELVaw6sx8+/yWsf5/2iyTdBGMkwDfUI9cH7C5HBqNKhkwI78qZon00kW5cHn+gXfAOs7E1govSf
wW8TOH5NLskPpq25BYZbTPzzScZjZRxsv05ugL+s0uXx6oaa+OSWMJqyKS5Rw+Bi8WCQVSNRURpC
BJE4hrOBoWFsIysh7hHMbOMso6DXv1iP7aXsvodqlEBSWPKGrF1c5SG5rFi49t647RAfnw+hvca7
gUt0CK9yTPSXTrcPAuIduqDfR0x591ENFa/QKbgxpzvM4zKkX/I8Bn1WFZW3BXNYkWHD+6sakqA+
v7b/sCGpZe4OCHrpaiKsfH9tKWJA0A9Dv/VF5W8V3v7ctS8LIpu72c62sdS/4V0nJ1bRLq6U3yZd
jK3qHH2ezBUT6niVagUUYljiXobubynxf9notWj48w0+3H2avFRifEvPokh9/w1D4bcBgSstJhfS
6H0s98Qgp3KpwkCXYc+qDee6JCji0qpPPDcgg4Q0oz3cpOHOjpJdhAvxKH0LehnFlKph0Yyz5a5i
kexlVzXr0ZyzM8KqVhygKRGoAcVYebdDi5XQs2rQM4GucWOyJRR2SxhIV+5MqomVRMx5MmXJUzTP
/Z7mI2SyrkBMwb+LbDrIxqqXIBfynvt4W7YC7CkA7Y3vlcgaCJue5tNFD+CF3WVT0vEZfIA4hLlA
IyCCM+tIanzdgnvMxOsgRn4WT7olz41Fp7uCCL4vi6K6kCNlHbKdaUfzyN/5ycxDkxgb1yyHSwcz
GC628MqZFQ5FowRUhNwXKxaZpOlyDwUBjaYs3O3sGTHEceqjgdwAe4j8yypRREhb+8r39Lm0Zsa6
6cArH2+zxXxXxGN1ga3DBPwHMQqDod9n7ror9X3oUI0lEzhZv8kAA5Y9BoBI/iR8jKBkcZ5n+ufk
4x3ocarPVc7vlTFNk5eq9rJbW6b5N4/03zHxcCfE4rLx7AtiPdXR7spoG2TFXbnsuRnnT7fGqEMO
64hbBwBCY9eEQQZpug1kTLh0nmJLBDp9mHy/J8wPVOTycXHNeTP3zJ+hXRv7sCVFhVzY73P4HVrE
dG1I+yVvmglJz1TgfZzEuuA2r3OCm7bsLs0JwzHO3EHjbdVySCqqeL4MVPwgouqZRl1+B7cWdF5z
FWII+pGUyVV/MlIMHDKSQHkSzOYinmb82BH6pqxwIfET2hQSUjGVzc8hQNgDBlIHvFR6li9uH6td
GAZns1bDVSbHZq2M4SidmbOukyM7IvCEIMsgv245jWiY63SK0ntxZltZes5Aod4gOZrJSpqfpqXc
bAbLBmXj9uCR4nYLwsFd1XMoAY5jYIhb/6wBwX7uhpuG7KrTmSB0AFiEdANvPOPQxBMYhmez7d0P
DGVnWy3JW6iHUqNaEt197z5bNdPgnDupcxMXSu4Tv9gCYckP/IXWqmJcsc3adtxn0DEtpMZ2Yke3
2aC7szo3CUFx0RhP7fd8rvg871I7EZ9T6OGGZjb1BUjAzrFuDYyD10mRXoRkGK9MK/PPwRdZZ74s
ibsj3/q2LuNNWyXjpglJHPK7bDyrl7VVB3bJ44M+FDIbLjsN8pthQnaWVAb10j6ZEuP7rP0rIpu4
UXjBGAMIlyJn+i5mCzlNZ8wnIWoPyE7GqepmB7sTQ8nYCs+rQt4MXqS+847LwaOZ5SdQpqyp2nB8
Cw+503/PjHI6sWWen41Ns5//H03ntSQpsmXRL8IMBxzxGlqm1i9YVmcWjnZw9NfPipqZl7auvnW7
KzLA/Yi916YkiV0CF6Nm2ZXVsIuSXD4287QTt86Nb0k9WkARsI9bd3Jkz2/lzymEsQ3MSShepD+y
uHee+pFkIM97aaZ6OI5xeT8sZBSShnVUhiOOdvaiigzNJKpKb7zRMPkYBHbO0a1/ao/yxiG5/UqY
8t1kMyYYw+SlhkcfJ7CTAsYr0cj+r4u5H3lB1vkyFw8j7Kaa0/gJSQD4mJsSLwRFRycB0Vv6R5vY
D132R6UCTWgqh2p6q3C1QbRXq+nBqoOHqmzqPXkb7aFz+QY0UVrFTLZylxj0BvXhXyk20/jiMyLk
xCORsWVysHK9QRycaj97Dt2IUu0B5+UXLiRGLN0pmGJCzwzWpDwmyrJbpnajcDHcB2756lWQsGEy
bO2lgImqxmaX2sSM9f13NM8OkLkZPgkc1YCe7CJvf/HS+IK6sgK9KOTZDeCpAgDAGReWB1El/pUG
1L860C+vPxQaqLqXaxJ0013s85eElcApzu2ruXHpk0qII4QD9eznwr2ginxrcQQ9eBECisEunhJN
XndSEFD+75c9fCuCtUH+Ag4BdABi57OtyeSwDErhqL+jnizX/oQRyON+2yUiDMDxob68dgkFWkZZ
uV80JUY3ejaz0olrJSdzxeJfAl7W2/aaeAmnJwc2g+2649txkUfv82p6KBfCrurB+AzU9COAordQ
EnhYtJl3tEBmrZBcIhUoeo1rOAt2Cnfq3rtJT0mQtO8cbX1zj+HjzP/iB5fbMezQtRbxdcrOgX+T
YKf48cEu1Tv68k8cH6yWs/7SOIw1MCrCxIfMsQrl3nbagQCHeDmT0E1RxwatbT5lp4ON11RAvl7L
OWgJNw5xw93K/FlGz9xQxDCyqMzcbNoyu78hRqsJAkEHBb9vfkJfHP81KM4wgBm4tTQtgPcSWngt
9//akyJrXvFRiw3zGO+oO6aSsMc6n58gFA902bb/WDTzPgSjuE8NqVGTTmiDLaQtszLU6sId1rnf
tIelBjIf5/UlN/F56giw8pip7jHWMe8zFwZuYH2H9EKO0FOHvnQ3SnABhfhpSgKG2oqTQFoHP5zF
c4rycTUsfbcvRrzDY0cCTJyFPhqcdOzcpwgH6TzQXbU69m4nNA7IQECs6geIsTmsPuUCXsrHi63G
v44x6NAJVfMaeQbvJFcGMyGy+WjlOubY1ctBp/4PMQlczLrM8ZC31m5sElx2KZ3bQlDbDn4fuCcw
v06hr7qs3rpk/g6KcsGzSGKkF7iMWatgKyvMqZMn4n0mIzDbFdMOXJ9AgkOP/EQIGpzJy6VokQZZ
ZcRraqeXaWggsqTeahjsBkJE+466/KwEMrQSeY5Aq4ILDvlvGRtGAMsasffFymr6gQI9vq6dXdRq
KJy12OctNVGbB9vMe5dhae7/9ZIhrpeOoghLAzryZdmF3k9fwgK2/egYk9/hLD00L8BzO+oPFlj9
txoSdXYCSknQeByaRFcaeXNnwGBFJ+xtGUdjqYYWVVSonRCa9fs8dUhtmt3smGXLZSiCtcQP9KRC
5721AxhWQ0B4UFOHh/IWbTXayUdijHjQMnf2IvanbSvgShFlvM3zNrgb4886bzwwH0KQ9fHqV251
fq6YL780+bwGwUU5queSJ3dp7z03B2h30wY7f1BSc8okB8oPrm/ib1bkkgyPMWtaBOOQIQOrfp5D
8aIsGK2AHvg8eTkf6tn7NU5aHp28HdbWgslZjj22SRCb/9tt4Xlmfuxj/UU9Pt3ckAOZJNxEZYMT
2Z68i8pidkYV6aq8VvbbKC29nf2xJq+vZfShYwu6n4ddsjvkVnrL5eVRdmaJGxYkr6nP85DuCZBn
Uuxm+M7HLOMD3qQhyjzX3ntGtCkDDnX6N4sIOn5PXY4Yw8b+aUqW51p5+KpFcd/EKaQL8g4dR5CY
qJdLkADw68PWOk6KKOywBQWG+ORUkVvQDTMwBOLKNjrMh53bRR9+HJfMQUx26S3fPUJ0DVd266sL
6zc2nMDIJki91gieDFSB/4Axmpu7UjOOzHneM/uLrgORwJem1fcyTN2zCKxfzOR8vhK9WZuiE9Dk
IpsZm3MYKXNw2RiTHpIeMgQNcX6fkJx44P69kdCg3lbyUwdAl/JcYv+45VylY/RpjbmDUMgrH0L/
q/GQEddQHfZLlJz6vD87TQTfelIzh179NtlegucfqI1MFnSIYW+T1TKfZl7IrQrI9KUmZBTQWPEh
CttP4ieyFW8bXYfWW+N43n1tFYemvCU75f4FfWh4jUz6SRA15A7SpvdZIJ8UG66jNbDpoJXkGrAY
FLcMycl99OfdsqSCETz5N13eP/17AhqvOmD/fvOt7o9IBnJFb47n26wPt8UzRIh+4IgATUX+b5At
6zEJZzAQ0rm4/gO9H+giD1ZARCiMm/iPsxdCMaRvETpeUKjmb3jJaxDOBxXZ0TMpks6KKDii5YZ4
hxr9KKb4tcmwPbv1AO7k9lBGOrHIaXCIIeInWKWiOQbSPbzp1Mircm+MnJmpydjxcliZTpBZcneG
FRRtdynjTd/sF+yKR9jfzXps2uRMPMmnVbvLbqgYZyB3f08s1mf+APQEp0KyC1RarouMMBoSmvc6
ZeJGOYdug3ybPnu2iKIjnYfYidquTsE8jGcrhi2XAJ9025PuS/DEinGcTaox6w7OSUs52wmCUzyP
+qNYL5CnSTJM7Y2cRkz2UrwVUAxVFkaP81geySomPTatUrzRCqgnBn1A++lj1VZEKtE2jE3DSW1S
ynTfcR9NhcyjmKvN6Ma03bU68FbZj4mdyFNoxR+zzvCIKPcNMStV5JK1x6Zm9D3sgsDDlaiT/2KL
/ojwAtj3Vpawep22zRA1ZzRb+KnzfN/J8duzm5AQB5PvYB/w6SUDSSsj2RWQGHScu0EC57rFMOa+
qF4sZzm/hFnYkiyBDH+But2WydVD69QVUb1bKv01tC1w4AoElBPeSuYofWbw8wfXOKmHPNOlcb58
99726uIoSgEJsyc9rIdf4KMOPk2aRw/j6WtRkyTlJ2PwaEi45BmcdibGxCOnKXiaXpmqOqdKUa8G
viBWzv/LLrE7sao08JirepsneDNuNAnHW67BzShmdd2ORAWT8S1l7vww9A5pb0QPEcr21C4tFWeG
1ybUvw1LP0KYPvpcwPNNzVMIwI9BQxIA7iXYydf7ER/8SdQL1B4mHRhR249Ee2YLCDfa5uatcjSR
ADE7Qm955Gw4cTUQdpaQT5zZtdqSALvOlHHW0/LsVtEIng6F5lzbIznsA3Qa4QPGRfUUNtjWXLwl
IkbK3LH8XxOJdwxIJ9j0fvoDkvnbU7PaO6xN1kJ0z3SuZuVCFtsURCAjefoKqzxg8CLvonCwV4WK
UNUOw1chqKJ8X5yEnSO0LlEVtLV1AA34OETSP6WEna96XWNUnMZjMv0pM/Nshlzsss90rnE2RiM1
v0/MQlx0j0PKLSPmrl3VjdgDITvwJf0p4KJsO+iZGfMDCufs01ewzaagdNeREFyhMcGaDZ+GazRc
FfMDY9eRBAEGkZFHrEHVRW9zAxbeKSBgtg0UJHcBbt6aesfOjIwSbfXHcJDr2gGD0wSFv7sZxmDm
TRTiLhl7Nti5EMpPh4ym9z+7fvoI6756yHauBokSJX2/D/r22zRiJrjjlkkQ9hEpAskrft6dtgDO
UGXC8p7EaQFNfQYbR4iGW2/ZmpvNYgdfCQNPmMUNcxZJcmzWtZ9BbCF67Gwo8HEOxKydjnlmPrua
BgfX7MHVE2StFsjVMDnBCjLeLbC+3TrA4teEH63cNtRbq94QzOdf2ppwrwEwuWix0dTjNksZ4Aze
gTuXcHoGkjtfOxsuxCd3EN3eTRhjZTI4xWp+KZZftOLp4y0ydELUzvtZ4/6iYo1jLuoQYRCaW5vn
GPnyWMBjjmPZoy8HUlFk0abqumueunofV7aEQzw/LX27T5X3RDv8VfnLRdL+4e64a0iStW9aAZ++
xa73WuT3sg2v9Pn3hRNeCjd9xXg+URcyYNOI+10z7uqJ3YQT4e9phvENWsdT4rC2RULLW4Q9nQTr
5IHF6ad1S+/ClvnlFy4xftFe1CP7nrwg9FpyKsTs3Lzuh4SCsyKA/AT0g+xq8lHanDoh88s1jGO2
MunI+Jb5RjwDMGnT5mFUXUTSOGIDY2UTmyr/N/ZmfQaPg/vgsSY5tch5lkw8neJwgexJYe5HOXrB
RoXbevLj3QQ4riKQ9pixMYPtZZN1mEj4RGl7qZVrr53OR4IBF7Ey5cZFdfLeTX4DJ/gFZIY4tA1V
A5nIRG5zxWNdQwtUe/P0kLPa4epaLpZ9izphzH5ohHNnEVi51Uu0dmaLQrvX5MH6iV4l0ykQ8dku
g2BNZMdW7I1PAGnpAK2qi5YB6nKScW0TbN06+wHIzhhAqIG0sfFAdG1aYf14SfzrgYYkUMOO1l0R
/Ohb5k0W5M8zeapT8mqHyQcsG1Y+hq2gaOu/nhJfJn6AuRUNTXRJgtzeukD61lntfzGage/X569d
7B28qGNWTNTlZBqXv5mLTejW896Z84PXciuobihfnMT9LzDRWUjjPHY+PQgETkiruf3nmE3887q/
zxsmsspkEMGFi4di3C8j1U2Q67fC5Qzlc177nrwzmaNVqOFB7NwctnGNUq2oxzfywrCPRs07M67o
Xunid/J7kto7LqNOAM+uY7KluBmBg+Z9gB40I0DGLvN7byp3tIkYR1vwzkMOWKxtxl9JjXMOAptQ
Rw9GwgKPSaQsQVjRvGe5Hjae7hnDW+nf2MevrOdrQBbjKQ/qv9AieLH2sIyCLYHJZmUVDqDBFDhA
F8szwzp1l0mYokGi32lTH4sQLwQAdtYp1bIn+2q4I9SYMmMvZgh58O5WRlFBBUXtnYfxh8l8fU5q
WHKEkwIzPQ5Oaa0Houf5X6xD2keGdmpbS52v4y5AJ9AG4ZYV5XLDhe5D7JenUIyf/zbaVsQMKlLL
Qp6OtflXkWum7nvmVtiR8vgOKiQGniGDt+KPX66XkrWu3skGJEmqnNN1ged6nfACrlQLSndecGxb
2xaYxEqMdbmZyn4vi+HPZOljWXHyDY2h8WUQ4St65BqxLkgadhDqKQp2cPdWuk4Lfr5juUlzGL8c
VY1K2Dqhg2ab2/CPR7MemURtEcHx1X6F5IhtltQ5BS2bCF3qGq1W8gpDalV5dKlwDdx1ywPDFAjc
K9zItn/O2s7aIOkHOZ6KB1V7Pwkzawc5tyuVSx2Nw3UK1oELJ3to+DTkFuJNnRmPxPIbjwLg2Xb8
dEhOvTHBRDHfjLtTSOVc7MnZuC/x0BQKmTakzHbVdRjgla9fPbZCJ9dGu1n2sBfi4qHN7JR1Ws7S
wYUGJPtpixKPTrJLWOdN/n5o7Yuhve2KhH6y+1uZhp9gWzJKT+tzLgfEMyOrHrSKuz7P6y229JIF
u3+g5AiYDYQrJG6GqxUiFDthFFiCXWYy3wa7jJKLlJDTvvuy2s7eKBt0ulv3FhdX8Ee4JtgmyUse
VyUYrgHesS/PHsmsu0JS8Ng9RhW3dUl00sxV0g4c3L7ZtiXC6qzOza4yhL1xxx3Mgi9P9c4W7/9t
jVMiVuQP4CSkHzOx2Q9q+vBTA6GThBSgBBnxNxm0YY4RgZztaAL16iOe21uOV5z7WyhBU1+RUQXd
9ywd61KT5uGNA1Fn3gPe74HsyLYzr+1EydCn6tTAEx7jqH0c2god5kCjAfAOFTjfDv0taHi35R3r
mP5VFKsh51rvWLvbfhgsuDhPhfUlUlsekHp+Z0tSsilgte4qkgEzULqyX3duMh/bvrW3Y83/G8xg
p91LmCK9ScYQQh3ATZlAXQqDWn4DncgP45KA8K8/mnzEaDsz2LHSgqIJBjy7UbFqBEmz7ZK8xaW+
z6vY300UvEQ+nm1rDBE+ZC1b6cg9kjGHLdqsk7ooNhE+54NUy+vkstlAmS/W/dAd07F3DkkdZZsc
O92GG/ynGFsqU464kc6U2Tk5N1V3p+qy3t6GBrNww8siPnoG6ru8INS6hPwPCrxbmbCrz8Nfe+Ta
QAP5XNa8S5GGh5k7rnOVBhlN4wGz5s+dteSokXPicIMBRG3IUklLeFrkzK28GgaeqN0XHYGsyDEL
UwCofdN7atcGJPik5iuP4JBKfMcpIFbCQ1krF8+iG8FlTxNBz0F/dHkqQjQZ7YxqzeqYZmk/ewWz
vfNKvES35MWl/AHnFlKMoou6JHakD+Dh7wrVHGYr+PFK8qVtLGAdHW+pl00/1WS0MqVeBfUx5Bze
zM1Y7VxVP8GwplNPbtPz+E/X8joNeQzUxszMpNkgHaPHMrttaSCmXR2HrEM7gUBhBNp6u6JJAHLF
WJiYVCCblN5MICAS6goxEvs+JofpSPBMDzTWpw/AI8BFK/hiK6x14LujaO1h6VvrIBiPGSLGA1Dh
ap1H394yxo/AZ3e9tqNjZwWUq0rd1zaEaiftXGbJjKaisLZ2QwkJ1khBLo4lNPE0JENG9Z2wbGqy
RNs3OUkPFcxJHvBlrQLjhmffird6SK0zUpWrjAUpO/N70fAHaCdstTLD20VGY7MFaE1GT2+l+2Hq
fM66dRXX08OEzlFHyjpNqAPw9sc9ZETwKoMFq3Bx7BfHGd7o8E3Sy8eepz0uBQ9gzTg+bsZ8Gyly
Z3URd4eo670t2WzeGpRMu8skJSLnl4DVxs6NLRyM9DTGgKsqm2LByzbQzbmK0tTbZhopC56Ms6Za
DsdJ3RGlSdKS8Ha16OvXeWQY14IlxvPKWZMWz+zjs0s434JxWal4tnpuZPL577QoHJ/+iaiktQVT
xQ7wuyblpzFB+5yAULBEdCxaPT2kCh3cBBIRxStsyGFuZyLpCZsIiM+SeHjuDKsgRllkgiZIIUxQ
72xRfqeAK+le8Crykb8jHRan1ICGyEbvvm/VFqwnxtoIu+aelIFk80+nUfQS/C6PTtWQ3WbcoNvZ
c/Y42N+Dt9OzdJkiJixcA+jusor2qlbvXba8qaiuj5Ru354YFSW/AAAUo8HGMbxmHn2thkodyZgQ
KyHa7jZ73BUiDR7mGepEkvrXRPZ03A53tJ1/6iy9fe8NRlxHZBsHD/XWX+puY2bLXldZkZ3j/x2h
LeW2GpR3jyANnKTsJKyKqTha/pfmCrx3k4QmW0JvshJIreh3V/Q48w+BbX8BXeH0b+z7btLhVYaC
1woOoNNH8eZfP6DacR1MnTrblfcdegnkgd6sRUXhYww6hTEZxKYywQ0IjA+cEf8afuPYHDx/+SAF
PpwDB1KtEXe4w9J91QWP3czDIVRlwZGY9/HMh7PJrgRQ7l1yXXN+Z+FrxVRu38JkXMWG8Z8bQ1em
u6UbB37HETWu8RFQhk7QvQXgjG2RJxB0elSGs80Em2spqZdNt7f9qtuJNtyznajuLXjO4KT0XR8P
RI7F/sa18t+qQacVjul7nLZPt7iCubMhSVvjZ2HSh5yMb3aCFiq9luFx3GfvDXiGzpNnMv2czeSk
u3SYsHAT7e3PudqppBFbP2U/O0JgTvMXfEnwkHz/76RvfPH+Bj/MXhOv+WokSVhF+m4zBeQCxbde
kkkIBoa1QDI9ixqmxZzcvC2J9z1oj7ys4Do17p+uKM7gS5mh9KOiKWPdkQl6O7BT9uTLHSe5SwaM
+wwAWu5UCXB3xha7AA5GA2nvKwlaGYwm05vghvl+Kkv5tyXcYaXkKs2luiB+vusHFrMFYpGOnmRr
6fa+DqgMmWWLIj1w70YbJc0xr3pvDePTXZEhNJbiSSf5czVyo9pV8NOx9q4GZJZOUEbrIkdG0CGy
AJa7cn26J424fJW4LCo9MgybFpRU0MDaiauXRHjbbgr+Nr56t1t+7+BCafQc3Z+KcOIN5fm2+a5G
3+zBOZO6ZMp7VfrjypPFn1CbC1Q1OCjmbMNlORGySyQMMW0ktV9xhT2lPUSjBZjA3m8/XBAv166i
C+2U2AARYaoVFf3O1pG9QRa1nyhtXHZxK3TBzRZbPHGtxXBvIclZgWrx1n6aIC6b9wkRga6GLq+6
7N440ZMixAZJjViVLt9lmd14phaAjmo5uCnxq8JDmaJ1du/hf9r8c8/b1qIZC7kdWU6anQXrfkZf
95N8VZ0kQ8hDkSBd+5xa7IsKjHiNy0sqqW88dODLnB4isr6E2IRNduyLChWImLioys2YYf11W9Q8
ChiBGJqTHrD6WzWDq4QRt2CdD6WEYsQeSfgNBNvR63ijEJQEh3k3eJRr2P9oRlJFEjBx0nmzjfvi
vW+pUyOHGRP/PRrgTRT38bbveVPtGDVUMpuPkcrL+IG1kgqLRTIoxXES25sk5FMuIbk9NotfwatO
FSM2fcyfmk0DeHQXRwZp5u4Ls6SAURb7n8yDmavG6JLSsJOPSg/NbMebln49JYyh1dKS39yRdzQO
FmObsTsKp3pq4RiS8ZUMvAGWTY41rBwMR8HdMHbztqgEcpQ36QpOOsKAcv9v2lpPDQgAJJ0z8+OG
9Oy2+IWBCFL9aeqqgJVG8WFhyl3RXyA1SLq7xKfWSrrE3c2XnLYLeHL9WQEOBOP/bPnrogISnvRb
ky7OjmjfweizYKuuC/s3dTBYoMGG+9VA3anK4YkYnN9g6pk7VIdBBMBdQvMf4CJSx46aTpwpFUfq
JDk5FkRFkACZHvkZNAh/7UFopbVG7TISXB08S9XcVZjPVglBQtCS0mvr+5Rhc3VaqtrZyrx9SPsa
LU85MiW+TWqW5YHM7HwVMhUX3tfcgbxr73XW3bW9vsswYG38khYppg0TkGhsVx1Uqa8VaX3lwFcV
znWwWWp1DeXSHyeGkVkjaK0lq5yAhIMl/Kh7lFm1zPdeQdvlMPLoNboi1hj1faZ8WEmVajjpx1M2
F9fshimatfudE/t17DMcDy6CfI1B3mcJJrLK5nAjNU7LmWWgOViFxytT8agX1fBj9GtYst+CZJIe
gtQmalzO3rrobWJWFjUfVY47HIlcZI0W1onlLhdWvEmp9OaBnpnrBxk8RGS4CnfoI/ODBSSDl1jS
Gvfps0OVtzXk0q+LBieWl1a73KFIxz8YMGKF1qaoVVs+Q5txerJBXVOLfRWG0AQOHC7qsf0om+H7
X/2gWdfW7O0aG9V2VGDyqWHH8PIWATBh3zlITeeTi2A5Oh07OGD+40/I3T0P+SN6NEoJt/klDtL9
CAyUDNmp4QVzHwkxwbw8aCyBrqE8aSdISgYy7iWvm8+qCYg/Q7hL+Ft3J5V8kOlyrQxtS4xKao02
BdWCpOx3RgsRsPdf6HdfqO//0Na360LC7p0VTJGZbjggUI5z/NLF2R8o7At48eYus5ttkLC30T26
avbCB86SJ3ucDqFvXro8o1gV/FgH0rOWbpsYvt6ALfQ4ahKbvK+qyQ7dtJyjvjk4ITCrOIA+GcmH
wKtJ2KETpoM3uwgE8DrVjMbS79QJ/1MuF0yElMo2cLIN6QtEDZE1l9jdeW5Hw8OHqFGXeyCBjFZi
n25hhvHQd+8O9BsdiE2cm1PCm4sYh0Vx9jXk0SMRCG/NpNe+/WGE/9Letv+JZ55cqI3cfhxgtlNy
K6AXx8MfkxY8X3xWyz0Qb6b56DZK/3E07bXtJXdFwipZx3+8JN8GQboZSk7OnoJMz5wi3Gsbb2xf
M5tecWls8Gq5f5hYgCLVR4/D6vdkGfKUbad/Lb3qobHmDzNAFlO7jJ/jKrT0T+3ZtHn+t8WwcJyj
nRyISANPw2JVO9eYQJ8ViymIWlxYSk9HZNGqi7+nsjukQ7mZ9bNobET43Zcy4jVNojc9W9dqYWt7
I8BnJj+EUXIoDdYAGhc6enPXdF5/4adFVq8LwriwL9oW+8o16AQn529TjGbrji5JO14Jr20aI1wV
TAE7kDaHoXNYNgVpXJ78qvj/v6XUr/7v14z9algchVo5c5kR/k7woQMFsIkF4rPyNBOtvhSifLET
KBCEYtyiubNVG0bdxo2cd0cN7sar4mCj3FtlOv4gyW4+h0mhl0gtmjN1iJBuPNEZr6je6dNFOdxX
DATZj1nhiTwZNMVoVySC8SFsy5M1gFQZKOzJU/DLswutNdBdt16ShoQY0Ufr1q7/ADZn5sq5Fs29
tTaMu8NmeYxibt+2baibPJSKAZ1MKGTJdWaGvby5gFKVEeg7SodtWvFYegkLeBcdjFCIRoRHy/Tv
n/F/dKXDsaW74ZIt2wqK1Qrnxsz0c+Lr6nS3R+ULED2v7uPCb1YBIgpqT6vmi2JqngLmE27H3T+U
/HJCiulgBK/r6I4Ep4UNvTxnDqIJ0ZV7VsZt7z5Myd95grirOkdsqznX12Jfe+6KeKUYPFD+X1Ci
HJV8gCUcyJY29drcYP1Or97RM+frXqXTJsloYAD4bWmL803sl7hHEZSvMxofG0SVewskEehHYAxN
L42YeOjSdA8UYm/XZlyPJpq3biEeXP3roDLFRLJEJHOMvX9Oe/juRTTv0H81J2+HbuZFoW27dGWP
sEYN9s5BCL10EZOSdkGK3P5RZAVLHahzZRKy0M0nKT0cYIjRsEPaG21hhqkw/mCWP7q1R8kjcVU7
zvTrQt27byMX0rDGoRvnzQs769d+rK0tmhSMeFP8xMCCNquv/1N5+zeb5j/BAPmq6/O9zdu5LqMW
1F7YY0hFUz0YzOWmU90jRkAWeY73O2Q+o1hJbhBvnyf1Lqnm8K5aPnwTL9swSj9Ujm9gmuQml+zn
0kXCiHMavDLpX3pxiHGzibcidx3ewOgkvZHlLWbTESkspq3ig6wtHspQDweL8Lor6Wd7zPvuaRyd
h2aIooNR47zBNpJBaeRP2+b1uBs88cMTCEb1n7mC0fneYzPBZOvkLAQJMdlA6BizmrLgYa6cAXhD
IK2JAAIjNzCTVuwJsWtjN0IAkZxmtj17hdOsY0wzTOQCjn3RkyYJ/90pxMkWRxlOw1axl9i7Nnvq
qJvKPcpd5hPJtax9f2O18i6VwjmoNPydnWpZcQoRuMAA3OMPnwnxH6XAyA9+YzuBvJfRNa1NfDdo
hxl1dXYKymmpap48SqszIHv2zuCgqIKKR+YzkuZNFM5xzrwXzYJOj0MF929KHqeO3zRSq1KV+7vM
ZH8dXeVHSbLrylPxfGoUP9fuDUXgTAgR2v5SEqPOdFTO9rKzQV9JYjt5cL1ab3U7/xcH+o9jQn9d
EaanKkFcFNXHppKoxkODKrKIeqriBmZggblQD/LbIBhJUzlv0DSH6Dox4C32fCW7LFkNqHRXZZh+
u0n1Vej4yRG41iKrsmjM2uy5jTgdp875JoAr3M6Nh1jOm4t1FqhfNNvOtlzUo7CBXPWUvb0xoH2j
jm1jRxIDhi5U8a3aeaQwSkw96FMG4uGYIUNSImHhwPL72nSkbpeCw3shlSHoGuKa+VhWLncCHdn2
JrV3/Sc9tj91PBaMkylmUyZuLeuPaTgn1KGkduPqr1kujzJ8I06q27atHaLT7i+9i+q6Shk4dhSe
oL43Q6abjWt31d6evlmFM5WuKSwJ1jSrzP9v5KcM5Hszj1LsWYF07BCwoed9j8ptgSuTqJt+/QXl
LLmhQdevI2t6UnKHG5JOhyAekGCbbFbtHpBliYuuJo0VHzVHlM894zkgduFDo6THUYQ+Vnv81lmp
8TQvYt6rgf0/4xAcf2PhbqbAZiiFFna59UOpdJbd1LyjhEC9B3QaA4W9VHeEKPwX2A0yDO/c+fBQ
e7Gg2i7aa75UvDQYSMYpsDjmxmvBaHtTLwVG15BPECWv7PmIvVTZquYLmZLmWFe3gVkZ/IaG5+ym
tey40Jmo5oQiiOZuqB2Sw5uMMXnSEjupTpjoiq1X8N9h+Eu9CaJhaxuYrxRNGiLyzl6sdFt01v3c
Ix5I6mTblKSwp9I88DlxLMpzmVMD2tDpKMeJJ0EKyhSCBeiWTNMfO4pou8Jh49vpX6K8jpIfa0Dp
jLFm6VajgdSMp+i7Y77GjBxzAvOqZsSFkPRs4mw//+1DX28qiKHrYlyQEDYPcy7ZVpcJCRHjdG8I
cdG1tI5NVBNo3CNEyaTt7dpsMATrhqsA8VLAjnSdxPOrVRQNeV1NumPcW5zbMeDuTcbTKKeHrMZg
4iXtpV9+VFIPK7uWCXc+8Tm9zC9jPqMiKBc6jljYWOtpAQWBXrcNPMnsYAuqkSefaekxKjn3Ztpy
Rr3LXjb8e0siQil+2r9yCM7dNIgTSuTt3Cb2s+X22FRydlB2GDPjiaan1k+JFC7t6LEnsgRZtpuc
qrk2RKgAersJ1VLSXJ+buhpOCCBKTo2UYJHryAm6SDbPc4t/PAZM56Vm2CEv/szw4O/cGN30XPwM
yMrX+f9QdybLcSNrln6VfgGkAY5504uY52AEZ21gpEQBjnmGA0/fH5i3yyrzlt2qsrJe9CJpykyJ
CkYAjn845ztMaJF4RHgou/YmbHQkNeqetmbgIXSk/UYvLn3o3SbNxlhhIQEO8l+yf2RVA7gQtE7L
4A4ELyqvTvkGcZ7NuhnTT7NR+5Q1iEYajXoX7iM6tFemev0qyoxXzZqn5k6DEsyy+WRmowIayW/d
tjVChdfV0fCAxTFZhIVtssRD7AKjEe/CKKxkrxWze6hqFoTEITeAtB+btyGf5cJpc+o7hi70L8sm
1PRF0dhIZbjv4+R3o1U7u2btHAUoKSLSZTqWm+CV3zMjPExUrAHhuq5+HQ6Gk50Tp8ZOWvU35Ren
SlLoSE1+yljdsXwdcUu+OJ72mmDHAa0U6g4ugP6YELOshcZTrdVfq7LCWDRU06+Cp+WyOYJYnJNt
K6Z/qvlUtEpW8jv0CLdhgxR+agbDMXtA4oJSrtGeOv9dRtWna7Q/x7D+qSv9YBFlZpmKa8MowLfB
DOgLzutebG2BTeublZEhjZsmZj9wzknOKrTnBH5o7hkLNGXbPiXZNBpjNDTJT0uQA9x1Xw4p9UmM
n0Kw9ArTQzhMT8Jq34CgstJhf1RY5cYTFuF8s/2XOoKWbozGlW0/ePYvyTDIzcpnXZTtAlvCzQhd
3hj9E5wIZ0NZvylp32cIbjt50yriWbiKDDxADePAi89QnXZHOtk2MmPSfrIq3rpc9syJQADbqr9P
KYy6+d3Xeh4sIZ80rpR4mRexvc0D7L+gfSBhtCtRMy7G8SY3ucPjiJplRy0R1tTnIarErczHF5gR
lyqW9c50EPc5qP7pfVGWD2l8JffdOtr1cE+Axl5Ukx96gf5Butq+r8WvrO6jjT2U7NLMgkJ9UGJR
2SyxbLRKWTitTMXV6nnOnQcP/qTce6zGPNvB5CYjuG2uwuwqVi0lauWp2X6bN7R4hmYW9mOTe84e
Axezv5qkmKSfSBnMQPK1qn20CA3axZYnGTC1JRPsuxEwxPwW4CjN/zIqrd+ymA6wZSG9wCu3VkMO
XR0uyfeqI+75ET0WkIXRGDtyJ3Ge59jbSa6Its+GjLxdOyv5cyWpFMjvXAlkfhvfC6215stPwbyO
mDtChqQNE1lNjFCsAv23Clh8eELexzLqdzn8dqsmslzrY23tM7talYhNQZfL/fdRM5TetHP4LBed
TaMvaZuO1IuCyk6KzQH6gmDd0Lgbt9NwrmhDw7XgbSqifsg/60kz/pn06caLs49AAznShlQSupq0
dcNYfUkkTrvsLDnsjRR921CrpVX7I3d5wlwmIS3Uj3wS13JLrNvBfEpZ2i28Tha0oyBPS02xs8Lm
JtzO3LpwoX08hpzOzXNgMsOTbEPXhrKOU4h05l+bea1/JjjMCDHkLY5LQgoQqL9aZQfNxMiji2o9
OHHPeF4czKF4THk8Lwj5/RH0gF1s9xQY3mOWkRabOfJLZRa21BoXIxPC5zhNLoxNNvM/gcZpAke+
1GrnTGgaki9o7J0M7oyc9nXE3BzB+7pv9HlOKT+7usTmUyQa7hPauNYJnTXzD2feDVmW7Ln/H9BQ
2MTD5M/GEBeHhg03cOw82nYc3nwnewmDIflP4CDfcK6/Ooht18L3xsTWxGpl/O1tsVBpB4M5a9l6
T9ulBeEZc4oGa+1tg+whK/Xfkz2EKxs1gD9lF4be1L9Zm216N30tnYIro2DUX4DpdRIQ6CoqifDa
R6m81a74MWgFrGJEd8wwYXwhvQDoB14LXbeZkzJh1s7vpLR+WraOoidO6c9+eTP3IMdmqRVNfgxK
ALl9/Z+Yu/9OqJqRPhBUUSLM8UGG8TcHv6nnVThhX1h3FjE5U8HO1ws/utTDXIWCaVE1vIZ/fQni
yP8nuzabRBOE9ezXdzznb9QC15404c0rlLC7Z3X51euYJsfqmVN9WGZ4DyAtLLSmv9eByBkMi2Oa
UrSoPBMblWEyYCigASFeWMLjaMzkSrMlm8/s0OstQiV9VdTiS6ucZuXm8RmCE84Gqw7oIPsT1eLE
jN28yjQkpcztN61rqnsRTdt24gjWKzSEYfIZJuXW9tkRUx0TqT6+4Zl6FxnbxJHKbqG7IudKoKPW
2zZjoEuagSbxuge1gYFIGWplt8FLkJYn5fnZKayegZq5i8ozH+EJYqbyN9CspoXdRx0r/PLOrskn
nPSU5Oat8txjB6dsWb+ij2mIOUPTNCqGHpQg4N+LXzE7XNwo2K5xW1GRtuEqUtoPpgGxKFlQFsxG
nOBaZebRj0GGME7p15i/ru6gXWapFajWZF8IZSMncdzTJZhc/8Wpz6wUOnw1DdkIBXnu0qCDKfJ3
zcaVnXe6d9SsV0UAqG4wvPQ95SyjlDfeGmG6jO0HAtLmua5P//qa+SfGsmsDrWN64RusSXEn/u2S
8ccCCORQFTwmkNGr3DqHRfLqDU3Bhi9qF57ADCZdgvOs8cYsJ9lTLQsYONXzGK9ix0TUESgM3ah1
sgZ/Udq0725i/uxltp4GZe0dNsjLSJvS5TiptV4Sgvivf4b5Jf7liAGaI4QvAEmJ75ysv568Pf+n
lEy51/bcpugoGSurOg4l5REG7Udbq6B3RMX++2/9b8H2/2cpaoAYfhblWMswav/303+Y2Ta/mn/7
PcS8/ePVzaz8v/zL+pubf+u+6vH+1XRp+x33Bs93/p3/1f/5D/r+01hC3/+JSr2dvxtqvfzfQ/gh
Wf+7j+efqP2vX037vxbEfP3Tn/kT3G/af/CcpA53fcAi4PR4jv7J7TetPzz47xAe2cUyR5tRI2hl
Z2y/Kf6wbaF7PsN7rGr4Lf4N228af5gWrwk+r2WxOeQC/78/+8OfF8mf6Xj/MdvYNv4K+uXvhRes
2zZBZ2KGgvp/B5OFHqa3aMbTxXH12XauvetaSu9FOeHvkY0lyUZF7wggDfB4Qae35xmsfbjS0XZs
WN1VXzo0odVon40hQQE4TDkAPS08l7bv2Ieu6sZrXiJYnw9JExGu0zAodKoQlCKePFIcEwTCRqcT
cZ3nPN/VNPxMgvHL7nUGrKxFlhnUolnz+JzZkqDMwoeObqYffiI/xp6GYORYScMjOis6OuPoVx79
kLOpvfje5MWDaanHJJGYKD32tOFOdVhHqhyRiLfrAu0YD92zKuMnPWWZGEX2aRi7VQv6L3A6UgxL
qBPhi2F7+77Vzz20waLxe4yC2g+YUwylQ+OHYRQnp2a5QT969vivAEyMV7LucB37e9NtGCpY7Xbs
2qsBHWZJMNBHaQ3PPC23PMI2/uBtbIppYSPODWJUFHl5Mqb+rsUCXZy8ilSeUEK/yUjdc689OoIi
EAGo6DnUh/wTF/Q6ZU+hdeNpkjHhwKz/8Bns6bQKLIXYQ0k8o7TsdeLNrC8GGltY8zdrbLcW6dDm
h+e8RRHq48SjHdZWztDtwNaiAQ/3yYCWgOS6KTMeOyJ19MJ55KpfmIP9pHq0MXFyUwHG9Lw72ZLU
7UgSdt8IYp/YP7LJJDzdObkgtGUcHCvZoyGfA5pHeyUt/oqeiM6u3wQWhK/YfFYqOuUmpJD5tJ30
adcSkZq4475L3J2U2Rt1DaZV/0nG3b7Jps9ybLgq44Mvyy0CiD3Dj4MNEU7k2gfy5TdcSHhixI3G
jr2ste9dby3deN9Y3YvsghVmuC2b1KubaZsxAElisweeZypaw35LdGCnennomESiYWFGRCZWzAxW
67Z6Gh+iVn/Wy3k9NFcELf6KRdDK96gkupnAcKemxRHkhbqtcbC96FAOAfI5Zf/UDO+uo5XlYYHZ
VgtveFfBHgh7N9nau2vqTzV5mSHUFU0LKEfUtxMPM1fSMuL30vAN5samL/Xj6NmfrNmjpY53pUqJ
l2bLZJD0uOw79QUj/EIKzx1n43mws/extXatrJ/iCpVAlxbvRu5uGJldKbYOynB/wG+2IBz5752j
9mEa3AAmtYuIwN4wrA9N12zDutgHBei2JPtVGyPvFBiwpUPhD0fzosiuAIxOZsZEsbxkjHbrsvSB
TpH94zwCsCOGAYP5i+YFfFHzIYrxaATy5g4V0E1fPSXhNC5U2DpLADZ40s2HzkKY1xT9MZ+AVqKX
IsvArp6nvLowf9zXJOROZc59kT6YI5HjsTXG69oUJsnESXAu9SDChhfUN8ecmpsfGfle9E6CvrGL
byVH+KE2GNvVVp5egx44SjLnOZe5t2NJl98aM4THQuzp2iezeoNbtb0EtlWx3EUcxVDHyTDs2O61
acKCnVl1LwpkKUbhMNnisihyBsWDIz+YjrHT0uO103n4xkuWvqGFFsDuKwP7RWAuS/ZeYdYVyNFF
fI29htFj5ScrIBRo1+r6ZlkOJJww+2kWxtVPGGjJrP45ueBMqc/zBWd9uKxz8x3QMf7NDOG7mX9C
5I5Y0jMzi2X4gR9P2+APY/Wgf3KMIYkhhhl8Hep2DTEJaFDYRJ5+6xj2LfGRoe2FMtHFiAJJ+RgZ
3Y6Hooc2pxvhB8PjH2zymGWbxxT7rJaan0kWPvY+4wQvvKvYf9Qj9ybN9i2ZNFYTOhd07AL4dHBc
LpWPW880FRpFQGpLrLakDptDfhBmWy3wQhPIFOf2rpct+rJpBzX71GGRsmLmWkrtcBpHtD4YCyIR
/eQcjnmV6AB8E14YYXMPmlManNhZtGUkije3xM3tTf17G7ITJ1PyWMS6MS2qoTReB7MhWcwqd96A
BqWKNBx/RDTunbG4fouxRqLJMk/T1iz45KULazRcgbXRJufJLbTqXKfDJ346RrLYPHYMNeqT3dn9
J/6N6twMiAX9vNDX1VhE21bXXnK8KaiBE4nlZ3ocvABpss1Vw3aSwWfcp9nWwdKDo1gM29rHmzR2
+q8JEwMsFt+9eNlUH3vT5XrNe2efG7axyXQTq7+s8POXpbMl8ffqW/Eh7gre96BgP1B0G7sed44l
f2sa0+nQeB9c7UJlWa7gyV5sXbu7aNf26SRmj9MFUR+pUgVLVhUlP6vZsen3ODsMW4QrAyseTvXf
ZpFnDySFbVrh4NdN98Kfdgl/6yYmqoxUEO1E2DUq4SJ5Lu2s+NV0+c0LDXHss6h4LsYw+0j8Cg6e
b7OotQHv1lnqpavKYexBlFX+y4wNbHg1j7WUm2MbTGI8wIYaf7fVSL9XgSZSnBRutwrAq69Elhjr
IKjcl0kU+SJwuaX/X5XG/99UvVDy/1XVi5BEklYFeffruxKfg3u//8g/0qps8w9SVSxmAa5hmYR6
Ulb+WfVqtveH7jisSXRMiBYUUFDO/yh7CR8mLsCAz8vkxELozWto/owYNv7wTMMgoMW0XZjFcx37
3yh74Sf8bXzlGC66BI+8YiCyjs53/WsTJWvdsvOGfMMKNgRsRWJDudgsBHeZsbSJWsfkPiJOMh4k
IKUQ/fUKXjBiN7ipPTKpRoyk3HeI2bMwzIE7c3YglMk0HfkQPjEWPQxYiTSw6rCHGSJR3Vv5NvWh
bOmpwLBbgQuLcUpBDcpZAED15bGWkELr1Nm2NVnWkGk+J+PJa+wzOzRjeZOasrdcwS9VajN9973f
JqaQjZc0D65gG5eNLNdKK9yHPtKXWFtpIkh3TELgYvN09sbHzihQFconTUff5/jB05hp5Y5j1sV5
nOMMx4oXCyazpBqqhTR8QgL9tMSArN58Vewo54elZoUvOLGCpzoIfpbdV0vrTOoU8UNtYfbbMQdH
rjvjl2l0GzFVP0LjmpmRi4kEA6TO9Pc82fYlxddaI6J6NONJbtm4fJgjb37kODwRUc63PdLqMaI0
8iiLatKt9mIUx9xHSgmeatkk6MWUQaFvKptNkVi1Vfo4lJl5QYLfLQFHsUTr1oHiT4SQpVjGPrPk
QG+imf0+Q7KOXZlXmnrOMkyA+3ky2BaKUXBx6dTHRIGz9Pr2NfCbamnm8aYlA2s1oYtnYxqtdYyj
bEBeswQMvBtZ9c7QnNc2wOLjNNh/2iTHRaPDc2jyN6j+16hpfpoZKKoJ495e6yAwcIsUy6L98NIE
UXXBR2gR/bPBlqlh3Nt1onoa3N4/BzG7u77QH6ypOhBxQjxkM+300dThZmnFumsS4nq0cilsCHJg
qBlRh/kjvliWBiLnRYzWuEkJbwSbYG7kCyzG6ujTjS4F2bwrBNxYWoIhWQ21iVqYIV4XPxrweSgC
VLgSsbEsWfwfRGBhrY74Zo3LBr7Q289ClCdT0ThGJ0QG5VEhNUJnIrZtDMwnxDiRtiYJVqwGSQbB
+t3Ex0FkRIuVFKioYo+8J5BWxVNsReXeY5c3ROxJ7DC51/4PWWkWMaWBv4y68S0yM4aiMbecpNSD
SY+mkEGvARC+PKPZNA4hIbrcEHRRZrkvIgl0hk0P3Op+honCU5tIdiNLwWfBgAzZjpm6TQ4gX9u0
wZCI9KOFxc0QuyGmbl2k9nStDWNp5fatyTuxqO2UV9xmWG8nRAamnlHNu7AQZeHfIj6kdd28uSDl
0SPmGC0dASI3uLWxeoc1n9qXYbAY56FVsLo4WSPDjVbc566FYqPU5z6NF1qa/dVIUUqlRGauRrRm
NtIEJk6yvw5Ui5W2FoiYOFRosKKhEgszq4btUAGpIOYEKQ+7KgIauKhd65npOIQBzdmgNeUGbEza
q6Y/TQ0EMTk95LrsrmEaPesy/ax9tKMKY1yezYvXflUxV96Mhbcv2E2/2diKBpaQbgvdjxoUJT1+
dXYXtMwSDe66H6qtHA3rwr4FyQEtfDK55UOdRDErLv0hbJV/9kIf6Zdm/4ynCtuUGz/jU6QGmkZC
qe5ZZaC79221KW3xGXks0mWYbMOe+3ggQWdBMthL2QPflqJ/HPySfFnEKhtLYWfCKLJ05rW6t6sA
Y3M2OPVCj5tjD7epoy0KTMTVMHZQgvwibSTf0S0STjOYoDl6Uwc14T/GyBzGfnpQ0dmiwVw6A77F
To0PyiuddeUOXGrDW0oLOTSK4HGrffCFeihmgAW9EkolLX5Of2TgAA5Bav5mn3Mone4xLe4GEraF
aaM0I6/2C1TAsY5EB01YPUZFwQgvBa4V2MHZh0+k8nDEYA11UWNqCQanO5IlEK8GhW/JiAWOKy4W
VSf9qtVShrMCVEHJTICit79B7yZCyR4vccxijYHq7B682XHx5cjggZ0h/Brz0WHmi4XU+FEpaD44
KAozUUcIBXRoAANFJimtOSw6tFfkXPTLZsy7BfSm7eC4axdB2bITCJsq1uJe7/wOy2BjyhsmXXHq
+uKWGsKdH6Rf6MQdFtfOq4XoYp2J+dMs8P9a7jvEXWT6TbULNAmRg2MbrXdzdhWy9N7CwdoPCNWR
LRzGkQ6wujGDCpcdQCLWcd67Aw6PRd996ILpLFDPH3XDQhplguLxh5NlVAgNyvrTLiFpJP4PFAj1
caIexvHt6MyY/Getrl+6s6YDaJnq8Op0xtagXVJpN1+/5iVqoGWESf3WFDncKJl42DAAAgyeefGj
apspke1TOcRLpHk1PIZqXm5a6PuiL7uJcKqwZuBmzo41wygZnItM/zABJrXM4tH/3/VuvPeNd83c
Dnih9qPQtGdLJl9aNhuMCp4Z1j2OqA6CUsHbAd+lN3Tc/Z2fl6xNZZC34rsUBtHTFGo3gYiwD8BD
8pgYc/0j1PDs0Q3rDLfx8hJYVtDgCbs4UWoga9N+5UkPO8Uc9lM4nhMeMad+SI6FPFcd+JvMey0z
FpJCRQ8926Qme5EvNdzeRZtapAIE0D+4XjaiBmfQoPbmupg1t86DGnk0TdN5EvZjUo+MD86u9N8z
4mp2hSBrDlrSKhkazI1hk7OPmW2tVXka9JS4j5wmpwD5s7ANyMuWo/HbIMNasTrJqD3MkS6JH0MV
VNq1AaudoFgdzapGkljAwQ1uBkAvmnSmJtbovxXtwC6XYygK3d+mdHDa2v3dzqwnN2s2Xa6eBzGj
Drxn6jd/9nngGig+srAH1sjankvP8IJ3DXUIdNzPIUHRrc2m3YBJ7oopGxMiyJrLKOpYtEUPPDd3
vtFBTBTmRYjojscEc5dTnA32Nk03/bQCNp9ZyZh1YNmzEe2nHtDxs37YDkUCRMtWck2QKQCtFC9D
ZraUg9XMzHgprPptjLtrAScX8l68d8c4WBdFLlcdGptsCKJzrHXloW7ZwrU+ycYutKq8nflkI7Xa
TW+GZldSqfP5IrQMmmrh5w3QvLCpji1VGTxbnGf1NDD2sLZml2mUwc3ajcav5Ds2IyZNdRg8duaK
ejFqsBaDjrs3JRktvY6+oA6rYa0FpAgyHl/L1r9pE/jqKlTlJvZJ4RDta9Pnape6xJR0zSZpDXtD
1DS1qKXNG19mDY67JHD0lzkoBrC68eDow4vd2OZKQ90PBihFjxyFT1MEAgNK67KsQEaFQrDxNQb2
T71gQsNifxhNFlhD+lxKsfWyPj0bY7gL0/43OzUdF0qF2bchqr2AIqb17l4LsTHoA6UdJJhtl/Fu
DdRWo6bd6sbYt2G5zlJObeQU7iLoR9y7YAEspNU7oxFfY42/WGOvVs2rvsFJazbB97gspmuLfNnL
wzfX1axNL0vjkEA3I3Oo1yBGwITZxKb3pAP/BVLPtBmz/l7T8x9lZdP/Ow6iKgr3PM/3mMWcA3ME
pAh9Qlym528pw2LOse6k1cgQpqbCsM9uK2G+LTKUvR5yqYTFVG/xTFDZ+MDW3lTBLQa5uWwm67HK
w2cPQ02Xi3zf8kgjsJOdQGAIvqX97FUvfWG4t1R+GBrkPGiL+UJP2DnrbcKksBY/xoC4uwiNwHK0
QD0TznMUFvNG6ecXrx7sNaGzZJokzSq1pt+ZU3Be6ehqB4uHuEzJFsxFtO7urk7662czp4y0RHQ1
BBPEheLxrLj1sEFSDU7mtGCz8NXV4S3ptODQS1Ck5YShFAGqFYVvScLotuaCXkXhyQoFM/MEpryr
dQ3Hz4xw9v13nesV9LbPIJ1xxyKJGFHnKniJIzxUxAnI3RhOIF3CiWSFyG0ORc3tnmkEprk4tzZJ
1H0a5hw/a2TrkYcjtH/L2Ci4aQvNrrP1YJ551uY7S2+etUBVCx6NJOOa6DArjtgm970DgKt9MGRv
jObuiYWzL8Dp1I/diTQCf99D35MYjozcftapo1rF8RTX8Q4ZP6gNecfJ+RrozoPXs8KBYytxNpeo
5BicIKtAF6R7xMv3MaJvpcYjf+0mkxmmqSFVS02SstAQ/rYEoTWsUx+xKwyKveHrB1lkx0iWrGy0
7sv3+x6YCtAyngPZAVExfzxbFEbxXjAjXddOfnInla7zrORJXlfGgh7c5Kc09m4m9wbSHR3s3ZkU
uJ9ENr+bGkJTFsfdpmo1tsZGiHnZ451qoeAbeZPsu2kZa4yORSndLcwKghcRV6z52NNVk8YnRs83
+KePrUG03yjpDyY1BGvw6H4FP4xQMGxktVOvUfLzCPER0ru1129g6TtrC7PZsuwt8EemrG8DmQf0
ua9VBtBPiKfIqAkhrp0fXuWrPYLvH2KCvQ8vhbaqtdczT3gUI0M1Ncq7L1rsgLLeenb/aGp9tYlh
L63csEf0KmlvsQc7yceQNJxcbdotuW1muFURbBD3cOZttH5ETeY7O5Tv4YWsMsOvJdg/XbzNphRZ
jQx8hXmmRc83I7Xu5ETWo1VBVptbdWQt0LQqXJAqzq3D9xe2f9kutAzABVXEoz33+WFbJdq1g707
DN4srbUeMU4kjNs4OsYyQc40SRwyqH9RzbwbO7hM7V6L8YxGteayLpcPtp1qe4So1JsTCcQWSvHl
FASMO10AwXmxZ16ankXWZGu3Jzr2G+sJFmADJ8RdukaP5NyQ5q2oVLAiqARkW/KpZXTAAuT7UtRD
fBV5jIC2CMJNMKBdHmwgl0bdXjo5emeiaYqHJjCWhhMG+xiVbjRAk2omDjR4vZCbHMPfSt196ArL
PvWq44sWOSfyJrh8DWduMpxs35IC6DN71Bd9WkXMDwx+yXuyHIgGt7oAQ1vWcHRwZZ6+f/X9JbGr
fNPm8VdYKnR385cKrju4RlA1diKAEMs02I5OAXF0yki16CaQmt9f2qH+x68IcbjUre8f7dDI773r
7Kom13n7nGyhdNgHRciYPXNZM9R5Zq5xfqlF5k4aYBMs26EXX0eqlQdglrN3C1BVztXH3JW3ocHQ
F+ktFYBfLHX9DYy8e08RrsK/S/TtQN22CvuYShfpzDqOEaW33hBeLZCHRw/UUaDknsAi+86Y3Trm
OXTLJiJ/JH81Qw3M74B3uYyc8uH7S+r6rB/MbNz6HctJ4LCIWtPwwRungCSaYcQIhKV4DcUfzzav
/GIS9XqxPbadCg0O3h80GCY+zVNYZ8Wp9HMsdu6wCf3OONLhhKuqQwIsrTY8ppohWRnbTNOGeMK3
MWawMAZZlpSTtOFZ2mZ7eJX4xeMhfPKSCK+u8I6KVcwLRf5r5rXGydM51JTFVKNyFNkMGcjniNt6
URFOcKiF0Wx0qBnAnNx8qRN+1Ux+fufu7TdNU4kr1/C74ip/cIxN4vCyiiasjpmz6zqV3H1qzGUH
GWuhMiKWB54PdwSwbNTqSMOVPibr+mimWXvFxDFcvdSrj4EbHOlGwwvm0rqxAcq1NV6bll1ZLMFt
IwuwuVX9aCejwF7WqrYfiSKiss+Fv62CQSEBx+4tYczinqjJAg8jwkpsK7vo9bA2GcAsyeZpjwXS
7M4IPNRClrsd9HJnydh6sC/jYMijVvfkCwPjWg5D3N1z4lkS+qGtbw3lKrYgMATWQyPqAgBqVVH9
pNmVNS7wHK+ssbDXBfebeS6LlgWNWXanciixxBaKjgslwqwTR4EUB6cpj/dOLPDUkWh0dhunWFbs
hpDTmOPFKN07ZStb67gdL99f1CwutJCTPziOcXHqaHytEyVIC/a7I8MGsA7mcC4D0oCRVS9KahCe
4e4JT8ina5JbJkVkkzPVIgEMOfFoOpNznT8aSd3dcp4o+6KiA02bqju3eDd1BjiR+8R7+lulaPAp
SeZpqao2reJ2dNikJR6XSGrAnPPiDzVXul6F7UyrpmITpOw9PwyZ9gddq469BjBhqgUBSDiTehm0
m3YQKeynVu5JuSeM1SRew0NOSVfRjE884N+hgQFNH+aHQ+rXb75RrOmkgyXdYXSzaeQhdfbPME0+
y7G6ohQnCpRUmbX5AnbJWSnVEYqJ+vqSUbx5znht2l1a+RBjut49uxmdbNpsMNnnD6aEVAD6kRWX
Vxy+Ff1O2nAy86ZPbT9tTQPEpBMHv+a3cTExVYYO3z1xtD4gsm7DejjReu9r4O+HQA0kQRRUE0FV
PUttZB81gHkykeH1KaFRKjV8WqbhqyrY3ZDOiVUeaAQlNAAZ21UYS4Jo2vhmcAiCtLp5IIHKls/Y
S29IauEdJsSKhDSyu6ChQ8wVphyp9/WKBAS8h1PULFu/Z0BbuDQjLkE+JinawMfxfVT0bGSWbB0K
pbU/OqvMBLjglI210eNf1aTbe32wfyBYeeQzCc55jsMVZsOChGFskLN1BDcOMwmQRxVvYdl3Ixrs
GSjrJJD91LMLneHV4FpdG2bp7Ye4LvfDnJxu2EQPOsUWdgdVDDAotvuc5UWHjRFLILbZFl5VSWlX
ehgOU/0V789r7DQPpY70LmlObusARh58LrUeCFgMPYZ2qD8oPPYr3Q0Bwzi4sSfMWnB8KEC4AJe+
RSyVzzNoDEXB6qL4mAw73zkBKzno4OGPCgexSWBE2NtiDZfwywvXoJFBQWF8JPQvCi5T4ILCxl65
4elULvyEaJSyzdmfl97RbQGDsKtlAox3ydbVrcHanbXajXykV5iX8YYgFkqFoNd3yWQBVIRzZwI9
cPvnFJ/MohYeVlOgsGtHlZQT44C3vnIzejLOqEHsEnJlDmj7QLe4/qubyB6oSfObmxiVeJ+SwJUw
euBynphk3L24JrrUwmoJoItuQOR3zu12WbFQALOFtoPn/zVkEsGQM1c0StTz0irXhBLMaDb6uqZ2
4n1RNxuHYohIY3dFHPy0xRC+jf3exyENAiPOYeIHXw7PwSMco3wtQm1Yo5J3F3llxZtebKqBQ7oz
4/Q9YPUh7e4S17Kh5uzjja2A76HUXCLy0IEkThg4al5cEBrVibXOJ+LPnR/b7UduMtLOkAZr0u93
dM5w7zCWHJlKVmzkVbPyUrfapeLc2SK+D2KgD0JaXXgW2+NIE8dYSwhNraBadEX5OEV1jexy9msH
mrnSu9ZcZ/DLSOkUBSsV3VtAbyAv22wOnjWa27KfQN++yB4Gc6qAlrsg8ZJIbaEcfORUZavUIZ1D
QiN9bTBblCgyf4RNr1YdNAYv1lA0RYl8A6N6HTJeYgW7IAbxt21I+1yUmseAS46QfeNxi7L1vZHt
tEp4LGws7tsHYHQ1O8RdXhLpG1r9JTcGyMORdWgrUpoGgX8ED8XKKTNvOeJGXGP/z2E5JYAE3Fcr
5I7TTQmUIulGjpfwZSTs8KoiZlFZiSQb9s6uZpelRLFUrjVQU5b+gXdU/z/MndmO3UiWZX+lf4DZ
pNFIGl/64c6jz5P8hdDIeZ759b14ld0td0W7owoooBJIQaFQSLy8pNmxc/Ze23gWZgYTNxw3osx6
iE009z0nPmo0lGk9W/ej1U4zYZ4Ht0/ldjay+Amvp1tWnLTGCJSdSUCAhA0exBF4jWJ1+bJTDWI9
04MKynEb3nZB/pRl7g8vGhqMJ/iIBi/clh1Vqc4oaBxzukdyOthWPD500ZHiDUWxWliNn61leZ8B
Yj1YKd8ngjSy+yqx8qbgMRwlpV5UmhAI7WxvCZiBYe3dsk0Gz8QTIC0qp7vRbylLzNJe625FdkMA
nZ41TZZttrZ4lVYVq8cKS8weIQr57WnpbAN/kSTgIErBGN43eKX9LR4BagOr+anl2Ny7glZFe9PF
jY3/dfyJHPnUF1ghGovjfEOQ9spRWwFddkFCHaEuUX8FN+tqHBJO6k76Iyhf5dXQ6PY3+GvYI8RL
zVbE8dA4c0xFpOHpbPpfuwYnX4oMRsft5re4lq0jfO0lgV8TBhLHoABKd30Yvk4RFrmY8pGnvWLJ
Lr6zIdzQljGlzZos+1Xne8dw7Hee9B8huL0i44CKkqAN90EjoT40YHzC3mIWa4GYSopg56XdKrW6
Q1EZd9gxOiIpMB74YOubApy8GsJXLyC3SrCC+EXxNXTT+9HD/FIUMJTaDKJtIskt7XJak0BZlfZk
cIdW0nK/OTaN/i7qnxC5KfzCuBxrbgVZPI+xAFwAvq4oe4KFXVIhxhhkYmj9sH4xVjlEvVWu3QT7
kBduZJC/RAGIvknVzPl6QpIpbB0NGcrU6K9RPd6FNyGZiqsqQ8NcGbTnZLM30TyNUfXTZnvHhtpc
ZaioFp1h0xg8gVygoQEbH1cvGHzOkb54JJHlkFQ3yIaYBOIbmNY9UMT526wYHgGmtL2t4WffPc6S
UY+gaGSawHF/lWtAptgtQJFcLIz9t9HrDybsqkQhJutTju+GeLE9NWxpRig4l6Aq7IJ2F67AJROw
fdRF9Zz7bOMxNLkVDTWp48l9VJO0gugIIxcm0hHzbVwjFcoGRm8RT4ZfJiNMHUUbInwY4vrRjNOf
OtB0jpN706+b1ThWD31lH5VvN3eBO720ZAfQz77Fth7r8hc+TjxfAEFWLo22XnO+scKdo8DnHYrl
g+qeHLMgijlz3GWsoQxsUuWwYYE2zAjI4ru949DzxDn+xvYwx8bWWa+Gl7Sf9mnRnoX7zS7pJHb1
q2+GV8NYwzlpCaZ2B3/Bmv0zT+LvdcJoru2y7UAPigQTOhkMk/dTyN+UA+V3O+/A8Ah1Y0l13mln
8zHl8yWMosj7poQu2nyFLngTZjVCpsEztwAdvvf2uC+89tgrFOdx+OhXw09lDec0pcg2zXEJtrU4
7xzvCWBXtFJt9Vg6WP89ymTn2srEOahWc6myHSckCYrS4gp/mZsjUnNa/JljTXcaOP8PhQEtbkka
z9OpXDY+B4ZKraokspbtaOQLbbTnTgibn9FQ5DDGocfKdlnuTbZSB4d/y7hpSDWMZku2CjglLGLL
qRvPAoCbmE62Wx4pRboDGooRM/p2fsQi6ZMjP5TFwSJCr+msu3pI8q0i5mlVEeijjAZ8EMXcohj5
MyH1/exta6cKogrxMHEm9wCdtcTZ2DG7PcqqYtvGjEqrfheS1YrEud6FPg9k9ROTFh8vS79nyqwW
/RxjMm/IgtCuzHNfcOP6nA/yn/zrL4ZB1y8yr6RUjy58uDEJKMlJfZxDL1Qvbk2zeCn6Q2PVD27e
zi02C4Ubur6wqXb4dsb9JOpdk9zoKSVeWLa3tV3u/QlFgM7z3MjkpDp/wTAf+SzM0yblzYLYwpj5
Ibb1+7rt1k3SVcSwkqWA5Q8n0q3InVPEgx8WatM6/dXUcZqtxLnIuFGttXb9IuCF1GcvFnVCuUMc
+1BEdNKj4kWo7DV0aoJx0+mO3J4RR6hpQJJc5a5xF6nrqqhIv9pIQf5U7ECPistmH0CLDFlXQRWq
gwRA5zLLg2Wvc0K/clLg57UiUKgEqtFyFRhYdxafBLNvE6h4ixUNVmBnL2BQujOzzGW4q/ZNygl2
GNFrK8tsqEbAXRSI7ypc70tvJKWVWePN0AKIIg4OMg6a8YXtgwUiNeBu6gBn4hCC9GzWoPtokWUS
8+VUPw61vtdNhz5X0x36oaO31oFC9++jSt4m9CiZkRGsVdtPDEtYgAoKF66TEqZ1v3oJGk9hX8XW
8Av44xYzrfEy2TdeULXoKcavncUfHxf1RrT2uLaNKNoZExOuOC2Q7NTWJoVCtSJb4Js9D8jsbuMz
52dkl9MHlWckd2LrQCcTnfWM9Yl9YMjczdj+0GvWB7No7i3T/kLeTbMF8X5uGTTAsV83o3YjELSM
eYUZ305AwT37WfmYWcVEG7wbdmljmGil9ZvMRovZO8mvySEud4CDzlCV8lzxKgy+enGpHqgJcZDa
eLAHIrsdHtyM+E10wKNcw6lm/gPuYCH96VtqQyoBuoM6EBybpV7L0AZnR5iFB6tpQbMaMVCqAxLv
xq+6qPSdW8iXcMJk2ErtwApw7CcPvIkRTSujd35kstHXbc9ItTHsGzlcB0FGangTnjJL97YOMTVE
K2HojhvrexM+UVzOYRADdTwKxANsAAVcoWAjOkrDVxDso7tGdx80wk5XnUHhF0j/GiUTDIaBWUXe
2/rOEP2jk8+dWa604wOyeSDZdwPQXXFaRafKML/idK2WRYRisTCC60q0r9BlpmukHlTHQz0tayl3
aOaKO9hLV7Hr80YI40GgdP3tN/ovcP78s7zxT0/P//r/Woj+G1p/HESB//P/yAz/cv6w8yVfsx9/
SiDn/+Dfth/jXxb5bezvOv5YXDaYiH4LIA33X5auGLQLHTGjzu/6v/pHR/8X6D+dYHXpOJbp6vyr
f+sfLfdfzAw5B9M6ch0Cau3/iP7R4G//w0LmcDqyUbTjLzIcQ9HveeeCi1ogLJGUAcmqGEdLS91I
ax5pxAgNamt8bjjKrypJLLZePkYgHxasgcWm9NkhwrbO1p6kZudtM3+7zHgE/tmQZLxNgp6vjA8o
5mherJ26br3zz4aFL9EwY3quvJ7xSjWeelj628yorGPu1qwKcHe2g0lWHAqtgTpcu3WgNF2NObvE
H9/nv91S/yNr05s8zJoaBes7c9TvizEdvijpYOcVs4j0j1RsBaOvjXNEWsUcHUFwtkWP3spu3LRa
R2jUjjJLB47Z2MoDCkvibLeMr8QnPlfx9z3hT7YIUL14xZT+7jKQvIE4CSt/zSPjHnRF+0WbSlBT
jcyWTjpZxyxv1Nopwxf/MjYJ0F97sUnIBdm6cV2xfmgsIgSV3UxrDvTikXbHOmaAvNE9PToSc8YR
El/nx/fvHy8c5xvOXBQsuF/eiWx1g4iP1CD5zi8cZ+UPYbiMffemsaGZ+jkmIxzzPxhURKyhSzdo
VrOi0oan2TJmlNsp6NLHWqg7gAp7FU/XWhrY23a+w/hP7slWFpn/SQC4MT9g/89dyQPIW2vD1xSI
YYSBQvntd953g2UOummsgLOx94cB8U0i8NDhNxXAZdcydlJ68ITqirs3uCDrgTShzrWbnReWE5pS
RGQf38hZE/3uonCsonsmpxDTjum8ewJkrjv0/4VY5amZ7+nJYJTCVY/CIiSTMsRwCi4/R+2oHEb3
3hx+fKa9DGQyUN9Q3FlsoVq6aeGD4wgihePj6xPzF/nmpgmHrxgZtWlIYXAT3960dkjioBqoDHia
DlbTD7dm0F+n2o2s62p1eXGotDee2Ty1lpu/GtC60fmgr2Dp0UlROphcXl8O56TwyRZJvF8Y1RBJ
mU68aIeBORzouq3ewuK43HhhVid6nOCEqDZuPv405luD7e81iIhiROaIzVG/vvs09qC1pD1Q8yka
jQYmsVPnqXVqaY86Bc6zCZ9nYdfBzVRD51hUJUZqpCTafUovf+kZKWz4ziP0lx8y1/w+4aXZ0s91
rg3p57ewre+8xqueXAmwV/OK/EaiItfNbtMF9Xdy2uzHfjxlcpbKakPJ6ayHneQWgkEc/VaFfAmg
3CxCQMmzNQpECEM8JouP78K7LPT5ReBVMKWUQrKPGfLdHhHqIhkVVejKLEuUHB4YL0TKa7sa4zuj
QpysI+cE6CrMBWnRiC7mH3pdfh3oL2+LMSeFIej8sxyY+hQcfDepk4lNgviLI777TEB2fJxGQ+xL
tAdUtvK6jyeqmLSguzD3ZkJs5rTa62Iz4w/JMajbRWZr1S5AzhlHw5XQak5tuuGuYp1022A8QIaq
6QaBH+hklDzhQjhnhMKcQy29sXsudcrBn8ukewAy4d4oI2vwaofhJy/EP60ijLCEa0vlsMm78wv9
x86R6BafU8Md62pQAEb3e9ooBMG9Cz20jRQdeY6JrUfjFI8sKDcEmoturI9KQ3j9n9lWcVzwNZIO
rEsMGRdb/B/X4xdNVFptaa/oJ0V3g3C2nR6HW39KOf6lsjooJez1OAFaHbEy7wqhv3D8LA+umab/
4T2ei7GkqTvYPwSlzrvVTHeiNtIqw16VKQfvDivQEsSmsakqXFmT2TlXoUGem9kRddqPpOk1KTyU
LgngDBRp+smDbv69eLGlYn7GV03pRc3x9rvyrGAwh7yM19Ip8CFEOMXaKWDOHQbJRu/6k6vp494s
sewNhbkxUnCFffYAyPWG83B8N+ub7phFE3di/qDTHhIM7XpHQ0OC6STDsE3mFh3KCOg9JNTO3U67
A3Rqa18bBlz0NFrcpPhpCKHNHcy01XcVZtMxnqI7J0JtilR0epSeuLEi/f7jt1y8RWjMax0VKoZB
SguLKkN/95abhS4Fiwwfvm45GLq0QByZ7fUuTe+refzWZlb8VKl+o6fAHjzHJ3slN++HQe8OrQv7
jJEQuRB9O0emo/ITiO0XiClPYh7vN6X7GWnkr3cLkqG0KI+Bq1BGc91vv68uNMuQlVRfo5wUhJB0
9H/c2ECQGdFOgwRnB9mPHoUfs+D8UWni5VKUAbyylqGy5OqTW/h+u+B6bB2Pk6SUxrGvv6sYcl3H
b4pQbx22CYgyfsc6TGlHu9fCD3tmo3Q0QqtMGFnSMXIMZ0Qi0Qb3JmlBXWpEjOGHbyE77K6KRrEX
83ILFIiUMdc4DGNSwEXX830RhisXH6dSrYSdaoEaoZ+5tZGL0keLhk+qTud9zTF/LFxYUuiwYrBx
vdsFU8/XSgiGSJzH+jC0NpR8nYy4MnmakTShT/5dPBYpI5JaWyk0G3s/doab2BUbv8F102ruV9Sp
nOxzErfaMTT0pSHKCYOoeaOhAiR+3Y8PKUZAAxggzhU1Axqz/NG3zB6eN8LP1B5nHnZlEUnoZ9pd
R7y47uYAydNwQg7ZumS9thukZP65dlq1GKfA31Q0fK/0ud/Ahtng8EBp3mltddJK41fUdDox2oh5
MrRZy4yIjIU32ZDAAUiDFrgupauuncDC6hKnB9ERv6IElYbuZ+1GDUNytJwCRbEFp3OSeKfpqRdh
ZD46sb0y7OEHiQY5Hy77EiYlQEfG1pt8nD0njsdlpZDDNCBZeMQrDI0G6EQSSorDJw/lX0cXvjv2
HddgF/qHRQ3lOH7Q3pGrGO6nVQJXNk3/21Tb2bFIULwgkc6ADFA0elZD5rBEK4Klcom2p3hO7P5e
D0Zk9ANtOFH7JPwm4W4ivHpjNWoD+ER/wPTw9eOL/scylwLSBIvhKqkuK/Ufu1Qmh8AxYsYfHkSv
y7I6afnOzMunMIBzCitu0RZTcWiUtFeWZv+ShT5c1egPi7QipYZKPQbpw8cNrz6+NPH+bdA5xLMU
SkyNHN3N98cCKG7l2A5SABqr4pONfekKpPBXEat217jDOi2L54BH7hvoYxf9ON67orKR/FtJc586
+jU5uuNSEz21I4Oy1zzyz8oxJ1qYcrj54qfNeNLJ/iSl0I0f3Nh7FUZZ3Om+3Hz8SdRfBxyqEkyW
JsCKuUR5v92leRkNKdKbNa0JfeOPbgb+rAg2tl7Y+zzvfmJFWYyOFj8BIBm3YyTYxY62M8Un01CU
g0hTYcBGkAcH9SzGSV3bA2SlMY1PupryZSw046FOkxcxJunGHV0B4wdoNReFTheV2g5wHki10ENs
UapsvEqnhGOMNJGWsAsifJFbsu2w31BUqvQG7+Hez1UCeJ9cy8Hp6ZJ1zCpKkKqa+RPSvXXs2tY6
OkPIFgDM+poAd/SvgujAtMaykjEFptEJlFp2xZaYd3uVFDbBnzVGMcOqcWfx90zSNPAG0p81pmhL
oEO8uSDrOl/TUNSbqyT15S/iNiAh0Si3rRezooLrcQ0mPB+nMCcRnvu0TXq0hjaKoD5Qw9GZoWRk
qPKRyYyij4Bz+iQ18gg+/mblX9+sRV/JAobl0D0xMb2+3RhddDY1M4xpJQbTOVVmPlv6/OZE5NLd
aI67OGA27xZgULMhgnzlBeLsarRUqvi2G5tz4abG3vbmaEYtJ4nCsrVtwEO5C4UVPTBL+EHat7+d
BoK426ZuDn2DpI6cS7WtLTu8b3Vn61tzh9cX5iqqnH4vNPDeShuDc834iemf9SUbqZLYeJZU4fPU
hz7+iqY8VHTe8yazf5XSsR6d/pO7Y/61IvLc453EYqy48r+6KCyBrS893YfMFsHNNjJyFBqDSO+K
3OYYB6LFRAPFIVFuY3O4fGmOF670cWquwfaE2yif8i2KlbXdobRuRFo/Vrk8RfXw2jK+WLiM0pYJ
hfRtHqCzLwJkBh2WTDR3EGKLqfzVg5+Zx/zCYATQWq8ff//mXPi8PYVzWNAxvOoGwlXWqbfff6nn
JIz6DTGAns0yY2BPXBlpmd2I7pseYw+gArpyS5xUvYuYL4mAFCfo7/O82TlGgg8Z6ANZqQ2vaTE6
JO+yVc6tOkQSGTVxZN5fwramZmTaXwUmx65ZZjOfb1Uobi0w0Sk9mwe3I9TzgkiNY23aWWOcbfsa
8q7ha/q2S5uHjz/5308+zSUOElSEjMHF3B19c9zSSG+LwlJHcFQfRJT2uMZeGrTUiyAak7WCA35K
Mjtkvt5N94VRYVTB0904iO6R6nlD8mBX00sk4Q3ySP8chNB3ZUACQTlNvMkujglEsb+VsTNw3rCO
g3ufKSBXU8H0IzGbk54xc6mkp67KrCacCTgNKTlesHVrfw2gpcWRW1eYesYTNAlSISuQOLbdHAZW
YFWV0SeoMwNI1NvHgTrZhhWGsJPmoXpPaBRdL2RtxtDZqUpuxMTQ1Mn6fduEco9458mem5cT/isW
JkXXwp9a5iWl/hJ4nMDB9o6vcDjZcRvqtnTYMKCalgaz6s/Og389tzYNXzgBPLU6e//7TgOxeJHU
9MEEfQpJZd5a2c3blqoNIZE6FTFTszxEy4JN9wVsur91CwMeK8IyLdbcgzI1bWOi3vqkBBZ/Lag2
NThnw/kYb1OSvFtQszTKS0gB1mqOs9srh9xDt+hQhyLHxegA25zWT10bIEXnVQwjGz0qgBwlfqjE
Q7OKlOnJCItyAUOIfBFLJ96stE4WMziNKB2TbOxNnY23wRzA9fE78XfzmlM2N5OXgb6cpeS7UzYG
75H5gyRvc26dib4NKUr5YtFfOUfGyisD+c8+MaJ+GzrZna4Pwcaxo9uPL+Oy6bxZlObLYEmigc03
jDru7atZth1Q5sm2VhV4MJagJ90aGI57SXSvYXklCmHrIsS88mMfmW5MTPeQYaAr8nYONjUPhkum
EyIZVBKW7p5QiVDMp777QKTZsgHJ+93y0vCThuvfnWva/Tr/owYSTCSMuWfwRyWKzdeIQvRZFHGz
EAV5BRpCtFqjPUFLSEOwZ3EvsOC202NtaPpVMGkvhlum5yF08Me09Q6Is3MKtAyHPfGVp9qm8mjs
nKx2R0v3RuAfwt7f1Y0Ynz+55e9ffHY5NgH4FjZNdwtd09uLr6A5MrXvs3Uwm0MQcSJbyLj433er
6sZdWUSHS7fDGMNTHZVXMgiaR4bGxChXkkZy5t8Wo97P4YOrvAwKJIg+e1uvtq5ZDTvNhPdVFl+g
/RrUVD7F7nxEnTNYjIDxflWUDrmXn45CLvf9z6eJNYKDmxDKERZfzHtsRy44PI7wpdcChuplXc+C
FqdCdQIqZx1dWklOLewfEo0DGTgk05kdLBmpl8u8zL1DLa0vqkVkk5mNti7M6Onje2+8bwbMF6gE
nTad+25JMX83fzw4WiZoAldYRbURo6de9t4+qOkaIXQzYI/5zPtN66FUbXmIPKA8IZsSrE1PeyiJ
PHe8sXjNx/AVyDDtUumfMZGoTyqhy5v/503EzzmPEVHRzf+3zXe7Zc5LFgp4f2s7cQJQwjSkwgiJ
L836ctW44U0wt9+8gVxQ/QBmOb8dm+o6E23ISaE+IQ+GnQr2AH8J95zdncwxiY2ZoUy1SHVpLlJY
vWzVao3nDJsnam/sUpNajRcCT5m617U/PqhU3Deq+TZiC9opLTFQkcp6p5pDnBvamkoX0Banalgi
doDsyJO0wSOxu1B+E/pM25wc0RS1/yd36B0llK4Yswxh0gBRNC6cC3/xz2+xRDyTmpOCDBdmA46o
2FzDSCgJIzN2FoAm+A9Pl7ZG0DlqQ0fmpa5Z++MJLXoSnPukv+4ZT5KHkU0biexjWQo93SMOvmnA
i1w6vKyMzLGM+joNsp+0LKzjx4/iTJZ8t/+DdlSML1h7HSred32yMYUahq4ALEqESc5WA6sq4TSn
S39eZ/dc1Q4csqjBQkUSEOXKUHQ5CzHyeI+TQt7PTFZPiw95bRwKDx2lhnSUct48TJbdn3MgoyVo
lshn7GWN2LFFIdP15bNMTsy5kpJspXcs50PfGNvAdW7IMqlXfZMFdFudu48/8T/tNaYSygTuOjeu
xLtmZsSUs7KZhyKtx3fUe+1ubKMT4DCSelXUrjMPz50XwbkPQ1pxWZ9uxaSZ+1EvBnhiHE+TCPtA
LbS7Ok/9swb3MgRKss8mccIdnVKnTcGX/8xVc3RmOeOHv2YF3SBasB8dV024KyiSRFJm2IRIDw3m
rKKa9hEyLrLJ+yvgclAX6uJEk+SuV2mJFhENUkuM6eT65mNpH+qgs9fCsLNl1p7LTPXnsE6a9SfX
/L5tzPImaNK4kjvNodMRb5e5jKambILAXfHb0LAkqMjyKbOidUrGqTFpgnSulPROFwug6o/uaJn7
xo3dkyutY1Ng9lhMWgX2AkTGtnZjVOV+GJ7YbshtsziqDtH540v+e6pHOQzwiUXPmUu591M9omZH
vctBTlqXc2ffMFqbelmdWAh22EAfdIDdQdvELzgXaNm5w/PUeMXWRxG0a+Q1rrFxi2wp+FIG7s7R
jPqhijzjHHYAgez510kd1ZZNF0fHGSaQBXG5GmRtncIB20iEY5sfHuO2TE89vlXcoo21qUYCuqpp
bq0PKr73NXHIWCuYwoT2dRaH9iftH2v+Zt4s/tRjlNusa9JyOCa+Kw7iUBVDnBCnDlFHEZU1lXe2
ru4v1UCplvOsYB+NQ8WObpePuTMKpGYJLwnztK8B4FMcZvyHqhWKgc0AezChR+XMjVZtGi30cHhp
DPZv5v3dk+lX6jQPH06CUfTJHIl/qkUfExfUiPXooS3NEO2euJMvvVO6G9Av1tH3oxvPi+5Qc9aQ
oy118ifEn0yuabAW2mMzEedro6qEqsCxxfvumE19FI6oj4B1fiozovwaTW8pWhymdqjSUzILXT5+
ov5huRH0WngBTNt1qJbfLbB9gCnc5JRFxgmJp8SvgGYYAPlTkHvL1gP3HuUWsOx5EllEhBK7nbUD
MNSCYqWqrEWT7XElkMejmTGAgyw4m/jhRVgWx8ub67Q7qeF++vi6/6pR6GVSiktaw6572efevrxk
ptEpIJZrZdOUWZrJS1bL/qjATy3H3Opf7kYVKBw+tnmbxp5Y0QEgkytCd0OPT4M0lBKKrWLjKvRq
dQDtm18pPt7HV8mt/OtJpdBjRZwlDy5j1Hdlipa2MQdlhL0jrAoYYXdWFBD322DmIklTLiM9nl6j
xIQo2U13PpFul+7E5UNpEwjaAdetwyp11iAULo2SSA8Gz+N1jy+DxtWlGWckmLXdJN9ZmW4+Rm3X
rrqsOtiFPeN0JrGqh6x4LuiY7hubXlY8TsnTRZLEMDnMIvfai9W3LBtGqLJOsGSEKJG7TOWCuTzp
EnGPyBYq08Mws9M9k07QFMRXCE8NeGMJDTCOD2zMfk9X2VP+1nMTIh6jnkYq9MwMI5M9lhuqMErc
oH4FMe7sW4oJQLXkoJBQG3ISYigD7R3grttg+0qFt1ck+JwUCnjXRmLTaMOXooDPRiSNIriErBhb
poQ3Z2W+HfvpuYxLKKHu2J8aZd9MubPPaB1i2w+3oozPJqbIK40G6mZoVbwv56Bgg2jCpIdiXyBj
rzC+ppMx7DBEFNsiKHpGNHiqdSs7kwCUUHm0ya50LSaljgdtll+/tJcytNLLFN46OYD6yYu1a03J
qxJJP+V9g/eFMZ4UxbOojKdq3s2wpSx+37iqJjf8909L1UXrQE7Vye9CkhMiE0WF4WwBArd72+m+
VI2WXgHDwENF6ug+q6ZvdSdpfDDXKzGjJfV1BIZ6gdEHrmzcxScEOe4OSSxJrbFDm8d3rFUyh0fF
r9k4VWij8cAUhKXuBAANWhNtillyDLdm2W+y2suO/mhmW9rd1vrSCjMNt160yI6/tdX0hIjm+tJc
tvug3ITuVF+3WrJTwTBtKopJXrqweB5CDytI/a3ncXhGruIS8hsSaVAOxnjs2/ShtSb9muzBx7ye
jdOhMI5BQ9CvGoR1cCB5UzcMT6qpqrMou+rAWPUgxlZeiSmx9r4GVzvq0592nw93TdTEx3AeOCfe
naSrfYDOAcxMX/p6kN0kLmA+qwdQ28edOtqtjJfGIB77hvYmKWM9khXxewZSe+az7gNqyN3JPV1+
1nTNr146sNI+XiYuJ763+xm6KOCQ9HZdOVclbxczfHNkTDBcXJnGQDDzJL2jWfjtfiQonKecMCGf
F1hogXa8/Mux0/gOe/XFtaodSePJF8O6+10S1Fap76zUcg9jUa06PWnufHv8DpkpxdIzk3KI61vq
qNAfLs8u4X4AKhZVZ8vjENsAzp1Rrlp9CHfZ6OBqIPd0jxYvOzHqwrJvIdpfzSqqTaSn5l1Zw8Bt
o0F+m9LxSRt96wF1JNhZb7hn3KrmFE/9SwYpzbNG8eSTc2I7FFM+J/gF9bT2ZAKhXDXS2ySpJ05J
O1tQnemzzvk/7RezGgqZOjkvHG7f7XM23FlgLQTF2T2+yMt9gaHwq7m8QJhM91FcjK/+jHDoovFG
IPPrR6f4Yjf6RvdRqEOV4YtXPgX2mCgdOwrkRtBJNKk/fhr+OrjNdSmChsshgKrCfnf89oWW+m2O
66bLPIIEw4Sc0BIwW9XSxLPcx4FYySUfB2e0WaudpQD4eXq3u+wcGlPHC4OBJF5I6kAViAOCtB3l
4jnOBvso0IaP8XRDDka0S2qRnyNR27TCnfyTD/LXKPTyQVDncjw3LJQZcxn3Rx8BA/tEEkjiri6D
iBhY26aJwq/mpD9d5H+6xIXRmRVgeEw1OfY4XtLykeYLfQN7PUWl9hQ4GhIyl9HFx3f5rwYCF8dV
castEg3oUb87Z9lgsbSgs7jLc1/U97ptk0f2sfBjiBBmfluXVX0d9HIzBm24VYb24M7vZSqbYuWm
qbtv6/ZHnAUPamjD4+WwaQzetHLm3m8xEM1NpDLpv448DaRmhqCOcepX/oYdyjk38N06YkiWgM7N
fW3QSvF9be1UEFg8ZuKbxO9WpOra9zUdzsXYZCC/EA6Uogxve9vTtr4fyDM1j0t3Ee2RHMJPzt5z
f/Nd9TLfI0bGJsJIBvEcR99+geAM67jS54p1lDbUNs73bT+G+xLCbLCqW7ZYrQRxUToq+/1DBlVf
r3LFbpCpQ9zM1jnH2l7+yZ9/6fKz3o++mZMXHaaY1Ouh7+4BwRVH6U3dgdkDSWP1bWjnV5LT/9Fq
2+amrYtnpwnHw+WXLlJmrbNfO1NrV6gSdYQLAKZa+iA33dwqDgCxbOVYatliEEhdF7E20ra6LN4t
/e75y62IcVkgLai2l380bA8+U+dhstYRSfi2fkcdEa9bWDjHJkbmEZUgyoCor2cnDg9VsgRXr596
SUYt5WV0FbqkBFcTQxqJkGenCnM45v0ru3Xh0Rdur4Bl2Q8TB0ejVMb2tzrXrByPIVsxHjVjHI9E
Sc6RjvMuozx19GX6qrmy3pJ8hp53mjIQR5bYZ62zFUaFWe7yXWBJzJEqjv2hkJz0qs4Et6pbhzI2
tpjKJVAVol/qOkVhGJPnZGGrvekGAsQpsZsHstU2bpLED8zewGlDjHtkZe93xVDhDpzDTb2puIXJ
l5+tZHzxmTo9NMQmbsiWNna9QdJTnjv+VrecHwFcgdfOIKfi96XFEtCDqXGmCCC17WOJ4FM6qKd1
v9zWsaHfoRX+piFKX+N1Rh6ePjT0pVc1jRD6+w0M8C4Ony2ruS+11Lp3S+uJET1ZaGP4JNrCW4ki
HbEtBT4cGU5WHQDLvg7uiAgyzgS06XeDgldedHWLevE+lHpwr03TcAdMzZHNsXPRyDRVmZ/LyA9P
DFOdDSQh89lBo0r/9c6ZGva8uLc2PgHTG9f1UfWUHtAv1z97NCKXUZqWG+RDRIT1rFy64WUbxwES
orHJ3I65uQlACI6cLjPFgY5VALxUvRmG2GUgb3fMJIFy2UZ6DTg1u/a7gizw3g1pBEvERmH23LQu
8YIG8Je+vm5syJWXJWfu/a3RpRrHyw9lr20vL0c7klAIuBoDujtsq8pPz4Hz2DRSPzkdsnt4ncAS
5tNaKftbi17iHnaih1+eUnYwbRzDJHY6Zv+ksuJL7yZH3R2bW5LRri6jmBh/qW3odMtKozpi4oX0
j4RbI9zwkeMI0UyQS04AP6YVQKVxIY1+OOlIp1mP11FSq6fCa3yYN9BALk3Iy5+qLnJ13+VQ0Jhd
uI+F4PRjE7PrSIrpzi7cbdQM8QbwrJcSh5z/b6LOaylyZYmiX6QIefPaMu0dNG5eFMMA8rbkv/4u
cR5uxDkE0wND0y1VVWbuvfbUZagYSmVHq4FEcGusD9q0WMQ0wGvTGLH4ES4lzkgW1fSKyo3iIv2i
jNqZ0/I+rD4MR8EvJ6p7bFYmMSVNykaqZ4G2kJNbKMl0JAzIcqNCAGeNGe6VEP2gZSxBpMTqRarW
3OD1s9FEWQPTGaBADLQPKLJ11iEXbof1ho/nmLak4EBqEzCD95DqH7OFzzzx37QiY4rl/NuKZhBj
noe18K4ZGf5XX8g1FWsIJSOJEjBzCmzEyU72iSpzSIzKcrkUXOeXKgJNWdB8gM0R27680B5cDbxO
nex0sx32cdonLB8sB5zq3k0WXoqpYvIlszQOTkg6BPFewyPHFUt2DvPgObkuba5ftVn7Y42iPoiF
tbqEqwpPK/Siwqk/5vE8w6i/xJzmzs1wUrOmukikiSa5fem6nB7s3N6nMSr3v+Ki35KnTO3Bn7QF
6+ta+DFTiA6iMML7JBsy7y08YTERptl0I3En2bZ2huUrtBFIT8mkP0kxQcRJnfjgMgWtlhqsk74y
rUO72dWcpgMzHh40ITihAdD6/ZDDGt7oXdZu4UQAramz2QeBzIDWmYnCRhFCPpDzTAszNqdHBRsB
2BSnMCf7k8el/M204Vu3wmGNSBmoEdd5TedsbS3GFr+uHlNOhHc2Y9/+7yi+gim3S78dtUW74XUB
Ybfef7U1EEK9Klj+O3xi+TeOjY3GehHm8yhT81YkWv8uLqKAIEPciLNtzYZj60QcSc64c1cRc+JJ
EvjRUsVEhKhjnQQGY7LEe5QDEcgHYApQgCatEG99to9BvaeC1EGbSaPXihICqhTeDI3qXY6c+ShU
E5BaBQuglCTr0Izztkflbq41OE5rKSB7cKUNRuDKq/Bbql9+ew9VIg8kLRP/+J86EhojgA4k823X
QrOaeoWKgpxls2iIhCaOJlf42b/F2JJL9m4BCjqaFWnvNNRvv8KecIBCteoMEba3AZzzx+9LlGv6
T5a0ihtBHzkvC0BnzZSOv9dPYoYDg+qxvdYmpBT7MZFkz1XdPGnkhzx3Omg8xfu9z0DKo5xx+mjP
cHCXVnF4GpssI/yB61DYILA1CYW9+tn2Ar2jClphPemLqGSOawF1ttRY3ulOnG2IV+YKTSIdEEKM
PiJcTnkuXAlzxaGNksNkYZkExRriBwL3OtcHtctAbEYzK3IewEYBV1LiZG02tC6Rdx5Kcz+CGZd0
qBRu15zr9oEilDxRxzMm+pLmNTYV4jy+FkBG9vCIp3/x52qk4V/kZmgDqfE8VMwoh9cGA8P5b/Ou
lR+sUciQNzb9oBrqL4xYmfMBQI1EBjenT38Gu9A9q4m+2BzjqzxLTKly82GqQ4XuN6kDSVVOUT6z
EaVJ4ZLg/Cma9COzl78Z/W6CT4O6sbdKyNoSqTNVhnKIQ28SfrqoStBkmg3MKV5u8yQu7SQTXhl2
6ZZDcecaZYhf2wmtbVGzh5uYkH3bkbG6roZy67IgP2Of308drbPSSd91kV+aJMy27Yx3F2Lp1hAR
yvOEKILJRqelDxyjoWKQyBuSESXwba0IdM7UtxyIQG5F81sZgoGZaAdKxCJEC+eDEJ+5mF8nJT4Z
MYf8mk4Rzyc1Ef4U5WlGwJvVMkS/TIOpLkvjtsP9+go0+UUSymu3hgjrJqSDhn6w6eKskLZGMk+o
cNgGedfJVGKDukw1KSD5Yh5TPDNzEpPOQLoz3d9gQcAKrcFVlLlzdUSqrWHe4kL2azEoq7wHXKL1
Y5gDYOF6z2M/coNQnaheJW33tdreMT6+FEJdvDlJbpEx3YFENhvTQMKBeZuBwAwSCiOy4YwDfEKm
/1bcHCSnuGgIQJd6PmlL6RNuJT+yDg47tiaQ0VVXXLURjgEYGNsLO4OwiASrm8PWJ1FcUuQAkkuf
yfN+VKn18nuh4MyjLSlSdNadHHqsX/bBQZnn1nHoEtmW7+Joq1TpTbKrXVpWQVuFxwXShzE+nMm6
t9Gn0YdHctQD9tIr2VdXtek8GlX+MtDZ1VU0DRKOGnWN097IKNARVaCxWFQxXXnb9VSRgyIzLHdE
iEm4Oy+Lpn4hbKBtGQ+KV7TOJ2nSn/Qjz9XcP42y+mKpKa6mljaGQg5o2JNlncFmSeTqKKaZ0J5q
EwncNwZgL+vd6JxuMxH44huNbd6lrpe2jYKAc0iV1lXaSmwHVYkSl/C3NymTfdOoHZjfmp/KGirP
q2Ne9eqntFAvlZ8m5Nuklxh/xX+mJqfGUPUzTHbPIhiNkyMaxmGnN98r2FKe78hiDEk/EbYLd2RA
l/vT0VAjdBfDpFaSFaoyjS7z7MnU2OjtbtxOQmfAw5bX98Q9hNjXC7W29kYiu8vSnPswlXazar+h
izP8ljETfJV5D/0Gs9taSeXkhOeg5Pul+nKYs8NHwOHyGr2IEIHZJUIsVND7p0cbWrLb5ej3yMsp
+sQLUxYIzuXcnlDx37uscF4hBwaOVEwvBfPkY9Q4CjaeYvxQQ5rlYzQjSGFLl5qhu2mxeKR11n1k
A4TlREJhC8+tOJQtQwcMKCdU3QDLGqM91MsM+80AnS7wqBVOh9TFejWskuehk+Ctb3t8KcDp3cHg
Zo2g0+L9aN8bIAMGBbkmrTkd3WaYTH90WCEHLx+Dxi2k5xkM2ZqvAHFtTN9QrwgPEr7jI/gnGiga
r2AdT8JmYyK14MHBs9uHVi17IShv/ClkHPAiskMANEmkfcpkch8KI4NUbaXcP4BzwZC6IXmFYMRz
OEi7qV3uXduxwcy0ZiVevNJ0XhOCjMg71PzByL/m0bjS5UOLhz6+G6fAsHZhlXjQjHc0M4KSltvK
LGY8gc2PA1H3RS8oMAD6jMAlrIH8bzKrOPiB63so9Yc8Fn/i9AWHaf5E+GzhYjoYZKx6lnW1E/1r
MPE7kXjwmZaSZxCxE0L/i8IiJZYKHkQC31TkpvziyKPwiDbxFedvBhzAs2e3JMZlbV5SiAJDFzC8
oxlwF+lvkhYt20ZOvxu4Tf2yqyvjURLPcu7jEODImoYg1IFAtwYQ1DMXjOnZXMgW3onZDCZERPuy
qwau4yklPqOEIJWUpxwMDCWT3t67kKiRfuFiiygWY1O2gs4mVbn0lZrlprKIKkaTrdJr74bEPhkV
VwcgT4URywJzDooLKXita+WwHpZZzejxF/c8LT67OoMFW0F8zrVKumtVe0LFGh9730hPVjOsRSDq
01/18FM6kKYwlY+0Nzepdaa/t+ixmxMQZlaEbzO8jDNoi0L3yGAhkE7d1BG96yXy5HRxKQvcTDnY
OEgtAGOlkwdp2kmcoUfCdJW8caOKRXu2l9avtD6lrV9Cv4kL3hq29UKSAyNVEbOAkhq4an2cIunU
uvEinkgrf3Gs/I4Lk44/bdggVzSxI4YWUkiiZkfUB65gMkROJNc8r+xq/rPVzfo4sTlY2OPonNDp
zahtRJTMr+U0tHspjL6FSXK6PAHujTpoVijRzpHBcs0G9ESosArLTf4Zxh/Fvies7dH0mac0qefU
7Q2o+SNn9JApABF04iwzZn7MGatrbLtN8Vr0/ypg57iWQm5PI84PVNAbDQp8ZWScAeltQ/E5doQi
q5FDCq6AZpxpMIhj8GEbK2xTGt89/OQ8e7UqQ6XXzppwzmWZd5RUx2iyBQQ/6+8IQht4x6ZJG8bd
rTfK5yU8p4551FaHaSWuIxTuSit3g1nlpzLV7sYUIySqowDU/qxI2/Vp2ZP2FpNnMb1pNWpCJGiT
l9Bau3MU2JId2hzlmVP/iOIoKDSBhoJSpiTdwB2m6ctss0/ZHigsIJJOKkdIW2QMXkk1sBpux4Zf
/ZIy/6enq7eyC11340QG4SMsmVDnYgdxNBzDwe1ilr3hpbOem/Q1Lb/S4l2LdYIVLDUB1z72t1SK
XyFbGyAGo/6w1OPwBgD5DIho23fhdGkAnj5nNbY67nm54/TFnp8d0Jad7dTsKTdrDs4Ejb81cXfT
pZNQc6IPycuzoz+toK/ZOfDcLEIx9AF4ymjBzCuORLCRp1KSbAFjC5vUsuyEYINYLepyUuznNQ+t
s0gDiDfjDArOgzej4ViRZ3+SDhknFDjlo1fzVk4eQFxOgaZ2TNiGeB6oYWBPN9g2onuzjlQ53MeC
lBo5JrmAFDgSa5wDaMHAUcsazprcvqBAqijZeutLMv/V3JU/dqU9qAqpjNW3AeiZDs5Fp+h02ThH
7GLzwURjm+ITK+hd8AyGbysJzMIPS4yh8C1vAJsdaW8pz53moOR/lvOfSOLojz+fowvdiHVCfCyl
gNV1tDJ/rLfKBGzxfQxvA7AYnZ1LXXaRugUWj8lz7l+06hEVXtK8joWfkwI6+cnoWeTasW9E8i6P
C0I4ECsMmhuJfxqE7qFiq26/LRM9KjuPcp3t95mmYkl2DklHfUBUl535WrcfyeCO3qMjuRU9EzyM
VuaWbVCQAnQ0bY870GrfaEwQlZlUx7rCOPY8suTmG5OX21GkK4Bvz5I733FY/GVo6XQ5kez3QV9E
2SOroiXo2SH9aO5xSZX2ew2Tq0xq3VeswiTEKBJ+juOiJ+fU6tYAVyquUmWpUVgcxT1tFWU7k4Y2
ZI5O3kahvurd8lXKGdWzgRhkiYoaTloQOlL1ncN4JaemIOyAYXAX586esw6mxFkfrxOVyrZpIJFL
PqbCGTr05AKvvAlaUaZ5mrihBlImJLegO7mon4wlSdaqOzgarR7Eo5GcCnASh2kwjK1G1NR1mQQq
9YzOZN8/t6GOjTNxrLOD/W87SDyFmAXHJWGregp1MAO6nuREA9hHMCiNC0nurPUKoSock0kJNpn6
dti+yz70554ZeDX4wInYnd4nk/Qc1Dk6fR/NV4Y+WBKEy5WyCeHYW+2jRtsY5m/YIjc8Y5++sJtT
7bSFZ2n7YjiHBWiOuQz6qvfVQd7w7Rvu7V2m17sqDYMmzo8cVnKWF5HeMU4QmdFAKeqQVDKuvVXT
DsDZxplOKdK6JxklwMKaILYWQQZc4ux74NPChtp72ULfhZ2I0VR/YV23U9ykqIrQc+MxbU6tTI8P
QoJvaAkI6z6nYK8p36fcVg447dJNVoNYHsrAbAw3TBuf934jL9m5dcQepBJuKoSYDa2HyfYJgapo
ErB/RbteHQIN6Rxee68W5WEcjHNiQZFTn6sw3Ma9DklN8rK1jIUs3rNrr68z84gV2ugZA9cf7Sm0
AKd+fU+c2kMb6uLfoBcc4U0KfQstf4H0LnFVG49G+VJAWFSfFJW8FhqCspP7g6b4Jct8FxYU/CXg
yNELiUMzJ2giPddn2uFnYeCYqiRKcxPbp66ilFxpW0q6Ecwip/JOz9ZXk/oEjbyKqQKB+7XNtqn1
AzuVHxHng4mMhvWZ/5LiTzI/VyoSwriH3rd4Yy/TkXguENAWgmMlOjdGTT0+V9h2hhXhBtNde6w3
kgYcpO+ZUigYQIpAjZMThwaah1i0SEvTgBf/MSFIok/e4JPjLhVbu5Q9Y3zl7M5OpG/rNDsV/XXq
8+iQJWV7L9YPorSInDuiTVSDDNFBDDKfHkXfsJ90oFcjuqR/aXU45cDKk0jMmcddFKbLWXJShSoN
1iFuHXccw4NsZEeRa65UzoDIEKVYBTQGinZ+oxyzcp46G7Ot6XHLNB4iLkJr74hxVw6dZxokwyyy
XzhfAkIqk6CFZKoypoU7EjxDWTcRM7dwEItDi3wJLSB5mzSOD7IIM6z1bay7mKI3RYmUtCy8ihJO
Z3vrehTsQECyWfYdU1uDVvGegen6EOWT4SQ+lbtbWpNXmI/VY5+CcmSxdiGyIxs2NqL4ZFFKzBvX
gbU3Iz0OxmkGYyrZniwZp1JrMXzFS+bPRXuOeZLndasvOD4HvaL+k0YekbhxXG3KdB8pLZGwlgT0
1yy6S1P16M7qnLWTP+X9ojBlGIBqIqMytg2dtM2sN6RbJ2NH6o/DWMDayMNHpjE8TRUwecLo1X3U
tns0lO25yHAWjEseUYWxfUyWdjbnKPpmOnWbrZkDbD4fQzS0hEtNxcTgqOmId+K9BeP9nFTZhbt+
WzdbLYFQBCQutMsLoWanso0PNr2zXiSnihblhLSRiQ8d5yF7hC3FTDU5wisalUrKgoRpoES4ika8
wDSM76poj1Ojz5d+7t8tpVIeg/OARxRuWvm5fTP68ipl3bFd9IsVdcdQ+hqdONC0Yotwbss0F0Bu
uJHjf1pCtYcxbqlsX4MmUhIIqaEkLEcF17h5wVBwotvPevPcpqZf9mvOSLOhR8UE5zo3X1Ea40Z6
kiJUSCUn+/GOqZujO0vqFB6oYnyg1PS17vRiqA32heQXo4e1pKYXjpnpr5xtqVk5jg7Cc/pp2y+L
SiLUDk1NchVh+Nr0qNg1ihnfgcW8aQBjQZ7KDw2YN9tKxV4fCgxyBYJEVRicpe35nvTVZ9FLMpCK
qAKzp5TkeDXVNdWLyLeJ3fB+H6srHadway+uMZV7wAn6QRAVfqmZkUWMT49T17ekUlriBusNBLWk
tzdRMZ1twUiwteVvmDEi1KZO/QSdnoR2Q+co8GU3tr0Pa6GAKeT7iC0nRCJt/8QMDK4Dw4VXtbrl
k2W+8EMLaMH5rbK528xBJFfHWmQ3qcURg4R+5hoGwkHSqb3UHv7wkuQMCAs5UMpIV/MXeyYSVMpe
IloNR3i14NVH4tcw9SWBUKH2a9D2DETp71Nlv0RrSIG5j2L1Y6Blfw51UdHWQTYbjnmzrdSjbcSt
p6pCesqLqgyUlU9oO3gAYgftFWNc81ja+c9oZ/OxVq0J9CifoQAFIilLN/O20nfJWK+e9AZ+bT80
k5ebJgUSNubeIssnM+icGjrty2svp/WZ2MagZrR3LK16peKTlCPOBt2yZovcTS4Dqromq/6WKXhO
kRgUeusHJIXbUOmHjZ5qnNWyvDzFcl+eaMFSkEMvnKuRuL1OiVEvk7cXdaK7y5Z06yCnv+GW7/e9
tKuZmz31UrtSys3E1xcCqsu4wPrQOwmO6vRvjJiVweagbc2SHvkaSEFbqBVb3TzFNVw2qcNRzZyF
upf4dddy+g2GDQ5eBJrYC+9EbaNoE35Tj91OnuobdHF6qnGM2LZRl3erv8Dp5TduHyN16nnKDLi2
/XKtm7I6LZkDj0GZzkjRendM3mqluJs9SRtmjNddaJSjjU36ni5k0+V+zjdzvwa9KJweexOkSUPT
JEnpVaVadmCrqeClMRDSEzt7W/LmNnRkK36MXfcd10t2icmk9Jqa0Lm8j2XMyFJ2stfWzmTqrybb
sUeb5hwp1tEc579kDpScGqsuQHKdgYFvvhCTh4dIysuNnUw0/OaM0VcatL2q0f3Qwu6AHgKmVByI
JAca280/Yxqa/jATrSKZNqdTsqSrUaFLlITF4fez/3/QEqtl6Uj7wOQkk4RWc6WVOBjkGnAQMpS0
vCD3TTScMpZz5z5IXWqCkKyb6VOVM2SHmV4EuKQV7lQYr9Gi51vJbKW3SKVyl7qd0ZKRvQZSmnTo
rrFC3SMU/BcTek2876SbS+Zrbu8oEMVDCeVXekWq3w4TGG9y5y5Dr25zGfrWEurpzVrU7lJbvP5M
CW5z+xnFAPVByw87YoyfgAOXW8uwGajkcn34/QxwKIbFxQk3v4KRxtRSr5jq3JP0kaw/UBv5qDk7
MSv2C+FIwiWktQ5QcmwxHvoYJYgix9VsEmKuu/38p8pJOoDr9VpLBocnxyNfHDWTJ2gZmWz26QTJ
rGsCQhWUgPSm/l5NCaltqhXv2Rqj95pZgG5P7R/Wwzk4K0007q083i9OV9+t7J0BhquF2sNSwJVq
bWOe6U0ugBMRoardyVyTg0PTXAPOQGFHct+RfKk1J1RG0aYWROO0pDRvTac8IkUZDnhKvq0xGl22
F6ynjcRqwutpV5LDgJ70JjvLXpVW6EcIzRerTop7gVCX35ni2mQI/0YHGYF7/erQUjiuVkb0rht7
NBFYPBW5UzyKtq829Fadba609EGF+amnNvMk6KmOUy37xAqWwUiOU2FrASq8yo/AfUbq2uJ7GRXl
T7RT1MSimSq7RcNbSvvR3A9zvbw2VRSMheOGiXIv5Li/RHGngsFizhaXTvuaKPUTwJy7qk+5N3VE
QhLrhyBKQ4Yz1RQhuRjpeydmQ2PGmp+Jp1Av67kziYoD7+EtDZP8g6V124ewUGcHAiEMZ6qKeWdz
kggGoiVIn8rlvL5UjVVdcroe/uDIpGnSoKURuD7ITzf2zqBdO2Hs6jb/Nw/xhRCQg9qS0/X7zb8f
hIxCQpQDRyEd2QhBlP/KtngtO25aukNuE/rYJ9/1SvypLYl8vPRRsPSHWrHR4b0rvs5BayAkI1js
3O/Jr/XrXgo3cGgQOwzN2xzZL1MOycgYmzxgFyc2ynIqT0XWhElvk6tkZcYxgzufBiW8YbwqYGun
S0zIrpvm0fech56I2Mfr8FnlNIgxcdv2TbQdzOvIVI1vpazv1BjIa/QtNe1Oww2iYrUnELlyl/zX
IAwamtk/UWSGAZtikWj+mSVgsDxcWjRPwJDrmeZdrMgh0glt9PTaiTyiYC+NYTHic851v5Bv6NQ2
mtZ/qMKuRavILxoHjlpgSQir9p5wHm8NxAKtvK0l7OBmHQ8ba8owaEz/dHOtp2S60A0hlnaOyAgM
iJ4mvMGl5FP3u2FZoU8n2LRrERZThldZdccYZxDLwTUt0efNHdQItZWephKxXToGMOnCWnolbI0J
VzEIjorEH2Vksfl6TZMkxWboKYQu8eOVVy0tajdd4sOsWcE4MDLKi0uBW6wuE/XBlsNQtie9hRH2
yTQQtwxpxWIjynfmZAqzccZ9qLswWcaLZ0Cx4XW2dpk9hFciWT4mqnCNFN6iLPS7Iy/+NGi9106o
xCy/mQspaKVIf22blmE0UxOJt3Fh9k6JU6kEbPMWRMp7SF74ZP7TmQ+Y2nvviB3KS19oRMTNtWfq
Nyt7xNSycX6WkT/T3Ihwz1sMwlNh0TVnIC7htiTh6mAwvGjD5LureF/kXHrFjlkcOzmNLtk9bGg/
JuOqROj+9MVnMi0gJ7k/zTA+plczQRxuK6F5YyG4Ormdv0TlAN/fxmhcJpT1TH4OempVW6eRTvPi
mAHW5YWO44LzTqhUEcDn1hg7a4NPN3rDsemwVC3GvmkpnisDPVZbk9YwSqn0YGB2o2VtDd8Eg37Q
4nHpOPKNcTAz3tRp6oQ2ZRcJ1ql8K5qn0kQsXX/OaOKlAqRzynuv8hcEBQyvJMh5cvLP4sWIM2OT
yk+z4WBD/K0El1JHcvFHRDTxE9z1IR7QiVlFHvf3gcFUhgzOYBdYs1GP0lNc5/RmJA7GtZSs40ZW
KhC2ZemmDaF0hvDh54Mr83quwz7HK05jhBvJzN8Uikpi/5r24oCprqq/wtZ2Aynw5QIWCoVOru+1
nAybZCA5rk1JWiy2ls6mA4k6+9tyTdnR9JRMcUE6boEApHI6D4J1/DcK7f1g2s4LpI9+v2QKx6DO
8ooqlv4oNjkXOnqJ2MiwuaFiiPWNRDUSg4opBtnN6OhEGYPOW5i92dtxeJKarR0dQsfwSoML3bwy
ORjm1za3Hnoaal5bYH5tDPknY31NtTVFefSAln8g8Ns30Q/8RsQMvUvqyKZTPrlgpflrYVJNhjjZ
K2QgEHKRACph0yzaMKhCGPeqMykuo7NujywAdWLUWVtw8JK7mI14ksJHXoryrtL0PUsdmWFNmgbJ
Ec/hzA0VBjDHnzs5eRm0MqdFhl1nWAbxqS+6J7Ua0wbydepbhAphAxog3femAtIJADEto2T6GGb7
O0Z8fKu7JryqGSOs38eTGGfCyOw6aPJnaWzOwzoIhQkMAlcePzo0M9u06RESrH/k5j+gGu0fymBq
sHBmzNXr47OJiqQnYDdWauc0Z9F8K8Kh5CJmJBE6AHWlTLuTZnNf7c5D4mBeBAR0N0asO72UDn8Y
cQg37Wf6wO2ldTKGHDUj/Vfq5E3L/kZrXkcv2jF5qSaNjQWBuJkHGVwc1D6m2BjEnqXwwGTISqBU
XDt6kBBIDfruzK/2/GKlIcEcLMD83ypUgVw+aOsjbjMTHYWuA8iP6F/KJ8M6KwyK66F0FajvavqG
+MCV7cJvHBKpGO5b9eiTNU69jaAQeZZzapnISYyLFUqQoaM1gfemHGGZOuSIT4EWI99rvIoenPG1
2mX1nrkZIZddPWNGpQHDkCxao83ihF7crYp+NA16evZn7cD39uhHCFEVxtEjKj0aSRCPXGtc3OR7
JrZAKSS3WtsyPcOJPA+aZA2Du8Zl5DYLd4fU0/05d9YnQi2PLMVDSdKyxRcdW44YLWlJ3TurZKpc
mO1vhPRq0PeyOW4JnFIRL2jLtKFvn/Er8czDDXgF2tY/FXdJ2rx31d/ekRhSdaShnxRi8EyqFmFe
ESgFs05mD7tM2PNKMnaoSbMIVXuTmP9tgQUJFAq3kwDTPy0IULutRt2O2pUrjmhLFvl13sg24RkM
5tZkRaHBrRsfKFhK5veZ6OnAI0hX7hJY9677oLPLyLqi2bbnRnAzMoK1KVmb8Bu9SbzJeAKeuun1
N8OEGbmXyMeASbcjVWETRc+W+YiyYTPKdESaZ15JEtSrjVITlN7X7oIbLLK56lk1ZfIHa/0PenPe
wh4/Qw0oz69sbx2cztlh4NpW+oNSaa6JAGFsAFfKTzqRrOCtBn7JLHWYjBKLzFHOzH7CzoQaM4IR
opNCNJzlfMX86tJEy2W9nxjUjX9N/Y8W/ctbf4LkOr30HWNW6WLnew2Fp/g9JvxY1Nb8O8IEa7uG
tbc3FPPEuPxtyoNh54GC4ojD6EaSgVpxoG7tzxSUwwSzL6u/WpHjPyZ3FvmBpHxDc0AzY3tT/DJI
ZHcv5gZvIT40iVcT9FfDD4EKJuIJ2QlMMOczNN9tu3Y7foreaviu/EUj5Svnik9GlGTfrfKTTYww
jMIb8oqTOJlo9H045GzTUHcr+GJU3wTNuAsJshY/gScJtnYzE9gKVh1fVMlBI/Yc+2k2R7qZDPAI
C+uaMaUJz0CFVFGSg8s03pV2XARG6VxKuRMvqoKepMfuE1hJaH+E9StTWhK16idwJyizm4FiSP1W
F2e/MHZ54DIYH0vSe1Mz7tHBTy/qohLkRZdhq2BYfgsn5U/IZXhLer192Jrh90b6CSMpuklNOBza
ieFib/bnllyBYUmlPYvxpYud7EkmHpJxrTjKDZGWaVPId8fxEDU3AE1gAjHpR7gZU5vRL7DWkLYk
fUJMmDwhWNyrEZl+VOeN3+hL/FQvqnyR5HhLeGf89Pth4ARmdswwokzIZ1Mk9VE1JTymyuQ8lJYU
2pFN+ZsDMGdMM/zMRwyF3HucQgmH3hGvR8rppNq32FZr3rpu/BQRXzGYOOtGorwq5WCU2s/SQbO3
+jZhWGbgFsDNdJYxq3sqs5MWY91Lk0z4AOfwqzPT69hzoTKlz7fRKJvn/3+o5RCZcRzA2Wv+e/j3
kf9/gb56odYkZPf/f8HejtqFxjgdYU0/j+sHIpJ30ViTILj+KRV9wpWzfjqVCX1dNXv//bIeOxI9
/X/hSNamMkXyWbOMcWYlst+nmcyzZFSX8+9fNEsjn8HdfzZx2Lggdwqkb5jhUPK+V9kkb0mvawPF
iKX3uk8eotb+JVOUHQkBJKPMJuXHVEakTa2ZfhBnY3iVRaCswfxmBbXVH8smLbjNVDlh0e5Ec5jj
4Yen8GE0kvVWXofpu6jD72iISRbqE32XX6V5WW5kOP/olug+1gBJxA6wxiClfKjs/mPbPum9/lnN
dehP89gEky3x8s702dXmXmjh06gjraWfJg6pRJMCi2d9zUzanqakbEuT9mUWKvpfYQq4bYq0GWI6
zkvqwKjGy79FEji+q87oGWV1EETLvaYDIbF1La6oyq1tIxFoF/bqk+xkzd9U1v1YjjkhTkI7ZxIO
JTVTbmVEJCgeToNWareLK/E9EYnzBMhQIxEXwVAk0uWEIoL4t4iO+kZMQ7TDzaeOT1IBD1a20QGU
KiGXjVkdxkylc6Y5SX0YcItsofXvFElz274me81stnnZUl/xleli+Vh44t00YmZcqRfQNyTtYlp+
WwB208kj0c56P0g7pQ71bVcLm9hSPmCZoqOhNsIdkez+toN+P0hhQnfGXk70SrFShYZgzW0zYxd2
kMbVtW2Ep4s0uSUj1DADZo3+n87S7zcbOV0QAGGnxclZq3//rTznBw2WUjP44euqeEH2WabSti0l
kyaCbgVIw2xWjWQCksK0ITtbjShuqIq52Kpe5dgrHfWqVe6WoiNlo7y1uuFW4ZPwBGEyPrOdypNq
NAuK/TW1vHbqQOyzHqf7uRt+SpPBeNtZWL2Te5ZaeQAiqfOTCUKbLa2b/VL+ROuffh+Kuien29Iz
1J5IaJ6IWK2/K0bJJzESzTYW/2PrzJrb5qEt+4tYRXDmq+ZZnmIneWHZGTiPAAmSv74XlXvr6+rq
F5Xt2I4skQDOOXuv3Y4HjDHkcamqOhCaZr91BZlVocpwriyfejka285nxPv4NOW6vE+hODeNi3Go
ASGd0FF9Dbpd0gXs8boDbYhr1nJp/gfpXP4gOg5OKKllJxGosytld8+AxK/NRt+MCpXiRL2p/BLl
YQpjppz8j7icDYwpq2KgeT31JL6j9dyhzzSoV03/ag9LnHzigDqvsnQ7Wdp5SQQJNeBW2IDDGrFE
oIfvMnNoDPX9/OnViIyrSrMhxX+ywNvgeaThVBf21XewynOUwg3VeWo4BoN1k8tnj3/FkocwYui5
8kJyvjcpfIXN//Vzjw8fP8yF/eS0ujo+vvTfw+N3Gb5tnBAy7/6/PzqIsNzGkqi0//7jxzd21nRv
4iLZ1yreB77zkxBYsrI8J/G32pB0ZhhGQdEgooQXj8G9bu+LxOs+S+fWsXadHp/VZEqhb7EMMrI7
cc7c5jlOQu/JqS6pP7vPdSSKg9vQFsAxb794fcBovp2yQ6/clwpq4M8hJCiiZSVbdXbCSbaey+dB
6MX2/mcuwvCWtCGZ6RG3PyTI31SS8iTIkVyRvixXbZMDhgp/SseYTn1/9caE7NTYJrHOQaHBQo8G
ty1+dQ6Hetckqsmab/1CJRaKxlsjpLEL874DNU7XwrKcjViaGjQ5NdkZDsKnWKEize21bUa/vCxf
VAGqvcg2LVfh3AzbDqveqTfovrhTG29cWj27oB89oq3s72gpjV2S+Bc0ur+gspDgHTFmqnr1zYow
1tqDG69DToZ21G8QYVnHQCh1TpOuOVhde43yrrunC43VnLt5VXcgoqaOFv84uvfRqZtrbXXkJXom
QYiowtJYIla3UO009XfFEr3zQ8BjfrOfmZz+CGx0jHZONi38/KjphgtOA+fiyCUysalQlRDfZEyp
vMVdGXKWyJ6ymru5H5DnN3UMPtCNOw47bnmNiLCp6yhFtLgoErTKNolUnOB8tK1sYAbSn2RkvQEn
lgbUdVJx+O2CX/aIPsT1aH4z1j4hpAoLxh1C+mjg0/BczIhGq9FA1VF/TZ5BKjYRJ9tIy/pQFf5x
GCgyqqJFlBq/tigjCCIM/1qV/YbQt9pVI+d5ZGKrCv9HUoIa9MHjZVjDD63bipPs+IVWNFyS3ixu
Lq6EVvFm4e7neGyn+1TM8ijhDg6FEhuSZqGeYSNhmzGni6zYGTMjAmq1fOqNEW2A5SPlKw78/32O
Vdfc6FerJCMrMWd3azrDNx0iR+KkJXdyRqtjDNlnq6x5zSpNZCk07E1mVSE2+RSFSWNcmwm7ZKe1
c7d6Zxv6kvYh7rxx8qrnkRL7JiSDo+Z5CJPxbtOegpdonE0iB1Yc2qwB2z5dd9b5N3LcEmRBWK2y
JNdXkc9fhIAO+3pgXDh6Hc5ADtErOMMFUr5xVxhu/mQa3WfDMP/oiL9IottL3oTqauEg7ANiIsiG
7i8ljYsjyjSsstWb5bi8MORkr4mHZOTS5xS1dX+fQ3vvyNIEPGh+b5f90reTGybzFZiQn1HD/jUa
6A704NTniprYSkY6FOm9cJJXcwgLkkZjZrNVdhi9diUA2dwhIBs+f0/HYICnS2HtuHhWPP3qxFvL
i+uXJrIgL/RY11ApHooFFNeNjOBsFqtdbkZPsQNrKTEIxFABppdWyhkJtz+RxseOv2IkckgHadzC
OT0M0kZsHKn3lNPoagpRHXhscauYahp2y7ITdOdgpIboCvdAdikdJd2WW+TLBuWqVp08/2gBfqxb
g/s4a6p8m0cA5ztBc9YbMT2N2FE6uui+8v96UWlekcfXTN9F3v9hhl4yKZrj1NhWsUUfcDYURgbn
d6mz4sT0ZJfkxP8AVz7XPUKugEBVOAHEYVpxTfQj1VAQ9bjgIvDfSK0QkdBLTftLNXkvUWsHq5wD
4lKn1mjKyKAd8OWMFRQMUNxiN6M87lth7UcSaFFjJeG2Ejl6I6qSmOaMKWDOhQvfsG1d6mZyrfFs
EFpTxUcEPtfCh9BUlH2GRhmKdSpJDCE5/WPQeitaVvHEfy3h9o8RyzrOx6P6HIfJvMrJfuHEW30U
aGhIsZTt7fFpJb77dTAs2HJB6WRvCyJLyjFUz0k6udfcQ6Q1229Drd133Xl0XtLa2IeVdWLKRjcO
Z+YmJRrCwim5lmH8AwER3upg+m5nIb1XIfyNNfCOm4neWf43EtPdVdIVV6CD3NDWCIq8czCW0MtQ
iOQazcVsZqGiYjYvZQzxX4GPXGa4tOhT6a2DJGcfKcun0q3lOhyD90pTYDNodbaaVkGZJGtFO40s
huDoUgtuLDXSRgTCgqEH52XiveWxX9J0IMc1rr65fUMQSfU5ZB3jdJqzKzSE6yLtJLJtAMxmHnPt
JNFvu4TM4yzT6CJ4hRcuN/587N1+2iTIutG/R3RUamrk6jamQX8eh/A5DuWuNz5blsBL1bjWegYt
tqqgp02VJzDCjndP2t5TZfvbIMNglTl0QQZN42VUwtqwMIxCripl3gQupJpuqQ/gYg1W+oh1/65T
Uex1l7wKb/5KE4EYNgy6DbqlLLOmA/fzQaVyPKJjexHdbxBhBdkNtCkg7uN9dqjR9ZKlMCYW5Aj8
j3UrVnLqA0JCGF1ASpvp8Y1iK+lY3EUXfGCSD07sKONJGvM3I4yR4WI67rHUz2444GWdbqIt8WCa
FdrpDoKvnnPY2z+dcrI3Pb0Os/7hVaF/TrLpzepoGkwO/aK0BWRcN/1fUtHnJ5s4tQKgl8g7fcpL
1eycjhkBsLboMPQ5Bwt/5t4J7as1pf6zkbGgGtG5LtuFjRT5T3nWBk9NO/4N0jY6pstnj6/PmIFL
5BLd0F6Iui+QZrMwF4pmpMr+56FZPvJwtxGYHNEpzmrNomrC5XvA+QjPRRO5PDy+9vjIIzDiaImC
QfRYnmRm+qR9i2ldhvLNSEW/Ha3iM2yK4NmmPIFeU9yVgaLCltMRnEy/CYZmOOekfMYUfrTVtTjA
QULs6UFw4c42M6I3E7M4WyXiUQYrfFhGoAVdhp9I5RdXSApYAjzLgG+VVkSimeiSy1xe697BA2Xx
Ilcsvycvjl9IGE735dDX586nUyY1DPZEGvJaKyGvj4+CdtlbFZdiYKvvGA+yD9b9A1E6eK0z+jnI
BuqNbt3sXXDXONxPNsPfPyXPn0NA9DXgu1HjeQ786VxmUPUneD8VwUxjMUjktsvXMRzP/77DDHV3
MjMqimWHQWWf3z2xmgVCLDqyxf2/L9dh+1S4gTz9P18Hf+LS1oNw8fjpafQLqIku8pje+nAW0WbW
feB6XMacdMceX/YwLO8jyHC7IhLeWhgQy6n4zNPjITQSXBqRadKB5T2lUfB4fHw5lxWWgDanpzhH
ye2/h3LOM3p37EllGFbmaoAFQkRnPeTHbtavj2+M3JK3TlbkhnXiMvcdq+7ywgdQWc9la2weX3o8
ZG4LkDBHIYa5xVkFXgD7h402oXOejSiAR9BQjdHs64rUNxcpCMpT51uZNcal99iPK8h73z2dR+vJ
nuPzRJ/qu/rCpTte7ZBhZTy9RZEh3zl9yp0woi8rH/QZIQw51LGYPgLHHxkDhR5YRD6dPcYFOGP9
WwRw5F1jF5qqCRmytq9TgCD133dhlkNbxYyn6Z8CK8mZ3LZExA+kqYgGI5atJ1xALTxLePXoa2q1
HgzIzNUUFftsjsU3HKgczDlUO1QIMeeqe55xvgvRdP+Q6EjWo1fiNxoA9CdevHt8fabPsw9DYk1y
/GM/RK22OQObN7/+MHFbXYK0+78flIKUkCYueo6MOKTHv4rJ/N9vgUVfbErbYhhPsUSpzA8/fk1X
V3dHYXFQqCN75fi0PPLgyY5cLNl+rTc558tLWY17HMlIxaOKjGm/nJ718hDR/0NJn+8Gz51RsSv3
OdT4RnxPPnsu83xThEdtVi9hsLiL5qFf1Wqst0Ub0iun3bZx80nybjrDr1h+EJ8cfWbleB90ce9b
uDIzaQrPViGjbfkhva4+T3VkggATyEgDs3mmEUK/2EWxkY0YDci/8W+PB4qYbh8YOJaCfuINXh7+
+1diozfmnGls5P/7A/8+6pNhk0QsYv/9A0lJwy0sNj6JNC8sA8nLrIoX1/D1pV8+o9vRPalC0rbn
s8d3EUAbrhWyKFouw4eTI1sqhv7Vjcaajg3mCk8QixP2YY5Lock3GQ7GDcrE9piE/e4hIHo80PqS
+ELHkdxw3zwy115rfwdDVd1hk38L2jq7uimnJz8behQWMBLm0L3wV5fbUVhq7xWcX4NukfnThTCG
AXj1YBUHz0HC3XYQWDO0Q2R/tpvBZ/IzhwGXt85chuqV3uluLldKo2wq0owRdji8z6a1aBhJGvI3
ic7VxSq4dRGT+tchexqNPxSW5h6VRrEOc/1VKPtnR79hZwCEJVXQgv0UVt45RHLiZlwDaqIeJUQz
rPLgpCVWyBbxUjAqDMHQEa4xKTlFXAQnJ+cua8zqOeNghgqTAzsD1RPa9WdlgJSovZE7pBuXYViP
Bdtho8utNj53S0aDo7gcSHpHaUH9vIIskJ5w9f6wE7AtFPT7gGgTzGz0VRv1hyl/fnDSe54P2DYo
0bdt4JPbzpu7DkwJ+p+m3CUOP2JN7nDCecJbShL6J5/kWsQQLGzipkmB5qJxt5YdiZchYVzRt/nv
VMbDW8DIKPOSDjM/hjlzUtbFwRt2rrBEWUkwHerpq/WzY2SG3SkbXlvbrs+ehQVMCZ/jc5Gv+0zu
ArNELCWD/SBJ86ubgNZamJknkZWvPjXxljdcH6jftHDfF4oslfFQkg9f13/HRDLKnwVDlFZ9mJS6
aRAuSmzTBbY6EqvQkICV2ZVzAvO1Jvc0OIP1p7lRgY3Qo1OcRYzCoCf8jA1omT4gYjkRjLsm5/3k
SzfYTz2rZqwTta86umRD+cLi0O7jmt3dIMj8W+3IYx+3X0Bo6lXRwOWKOP0yTzI4rFn5L2V7M4U9
NnhPI2zLs9ccsPzJ0ikKMFZIhHWY0KYJR4Oc412UsVAAgitWgx/uIE7wXSNi1JIFvWY2sdcO4TR1
wdQwSA9TgQxL2dF58rzhQP5pxzFq/I52I2cWbpu7Rmj8h/l0oO/VrKCXIYxup3rDcZDaezOig/Kz
PaQ291qbDuAKLCAZHY0JveMOcDNiHVP6dzJqoKP4ItuaIsCzygFujT7IvckEf0wPJWeLc657cmzS
Civs7DsXMBYuWZ4mThfnNmmmUWjzVorsrF2kq9PMydwEFb9tlh0t8+nGVRUpmarvtygS2zXPpT3Y
urhQ4hXrYTCNHTmIuzGF6iU5m9Alym2YWIlkR3KtqkKXGj2TSeeCbGi/zf2Ek8qaHV5WFLOTovXp
X0uvMp/klH91ha7XvUQfUiFX5V7b52NBPkqB54xK6JAAC756nhdvaY6RlBCyaPg5tZnrM9owcKMZ
jUuMbh7qfdVzrrHRDxoZ3BAaWegHVRGsjU5NN8lEPPNngwUBbCTl12HWEULZRKJ2pAv+BPi2WneW
qvd9ElC/T+K18ZgsU15EtB+zJUoQEX4O0HZ0bLBApnF1vXy8hAOlQKpxH6O8fDIIEkHhK8pVL1h5
kPrADmLijHbjeazlL6cNf9RqJj7tWykQx7s4QFYejAgnfEsa3H95HgbXrFIfdQUdxk/S8hr78adO
re+OzOu9hXHiOrO4CmqkF18vXiWJYq3qCDJQRRGe6ZaUx8wsLq0rwXyZ8Z6dcSU5A/8AWvwTt9E3
Stj06iwPNWdt8LfBWrj00mwLpMtM06JrJhdTFIYmeDk7q0zUEZJ6uXXzE2wYBvtVjD1D8xthjh7A
jEJrNePy7kAeMBUhyGHsAyrX9saZ/N9ua/7JsjBmtpeu3TD/MNy2fgo0bI8kISV0/hgDFEfKgoNE
B/8ljA9YMBvS23Mq+4B4Dh/x9UG2tMFkbdSoW+cnprG/BIwgmkLmJZ3APUwm3pNmjp+SCUBz70me
eS/pR0TSOCbl1+hfVCLaW+yRYg8B9BbqH4NokZgCeI1JgQu7KgNZjxy7qzPsDx++NSlk1fGiKENM
VccSp2OEXDa0rV0yl+JQquCnO0/eqZkOlahHqsVlnE9L13FBC2cLSahu3/IgRyaPIlQiC9PmeR4Q
zfSLvoQ4tXULx4X3E6+CadBzkFyvJkyZg5nXm9Zj5hcz91p1jiSoWTdXgmtHShdlr1WILbhKOo1l
mdbzwrxIC47sUcegkvzhE47+8NTYHIRNYz/STL1FDL8d7vhbg4dKVJexjazj5CIIqeIk2xjasc7e
8Csp7ebampJMBKnzjcNmtsG+ZK2CxL8msHxPinSqA2FcCfL4dks0jbMJzOoj8jqkz9P0o9eSjkyC
73UAxINDqkG3D+bN73OUCEX6Gz3TsHM4erNB5A2T+KncmlSnNKmyccETJDDr1b6RHrHFQfJXWZZC
/9vVOE5wBScGPL08kKt0Sv+WcRbsmnj8SWUgj0vPW4uFh+n1jKcK47nGGrXvFY6nYQiHdQzUaSNF
+qxc86eDwQ/xWPNWYA+/aF3t0an8Ss3xE17G3qgR+oJJtDYdfnYU1sdi8vU+GYaGoptuBflE8DXq
oyzoiQrU59sqEe5ezmTcGlYF+L1C19eM/E0hmlXGjsanYST2wUg996Mx/dfGzfCy1AbgjEGoo2N6
835YZtsKZdOujIPoLmwfe7ME5KsmMR2kmt+hcj8JpMFD7KjtqHPWeaUWBiUJbFBvt3SgGffT1N2o
hljfIdukCdktGJieWyVfPa318UCFDbBBE2hXCFBhPu83O8IeaFS+RdpgmsOvtkD+H9PFpnh6Ww8y
ds5+IWH2iS3cO//mGsHvoJydVaOAKbatNta5GbxHLRqAtDEAFaNp1jRZXoYKdn+d/MgnPdxG3NC0
5+Y1rhJx5nQX7NCjbTy40TR5ujcTMxBslQnX4vQkyqzb+brEu41NMhg/wiprN2UuGD+BDvEZ/6w6
a/7UcTytIvkxZ8jivDyHclHzug3uzwmH0o4IiG7taAuvf24B9NH2dk76l5kxHQM2r19PchnIatte
uWH7N8NktBJe86epWQZMhby4+7RtJufI3eXOIhOIth6XYeaoi1Fnw8r2GkRyaeIf7W4nhQ0g3ktu
TBe/kCTOW8VJ0M775BJlwdEawQl3ZYCVy+Ag+HhwYr94CmPzT2OReNl1NGyb5r02xj+wNoy1U2fj
LpDW3iL1nPWDjnhvGahK6/QQuSzLdpkyzMgG7Azue6olfwwHMNTF9W6O/6Se6q+jbXAINXmGbs57
iqR1X6DVtcrBOBdMVKAeEcA2s3gXvx0d7etGcIxKqk9nsD45haTbDIM6o7FKn4ea2Uyf/nD1PNw7
KgwSheOdYzjyHPbpBTa7QBzHiWqINdmA9U1PZBjlnTu80eJkUhxPO9+dom0FEePdLFx0x7L/a2V9
vimda9W1w9UwUNtTL5DVZeDpm9MrpvV5g4oqw6JAbglSkY0oygA1ivsrY3ugPwbDJ+C1s1vaPmL0
DrPVQKPJKhhi6hiHoBiRgk4bMyYHzGiRfxo1vsOq4xWJKclx2W4iiYknbMVLFybWloH8QbdxBM8b
5oKdGdfIZ3sHgsYca8m9Sr/I5psZyHNI9F0awEA1sUlJygSW+JUftK/sBXAUScJlYF6/isgh1i4j
pCWvmetzy9fUUmhUKUVNJqoBkLkKrI2sBWZPGQlmh8OBgpHhQUk/1mLd6TwOtVJPRDd64UdjDWpX
G3MB4cs+Jj3GCoQ/AHGTrygldNBT7RJ3rTGrqUm9aCsMtv407MOSZGmUqf21DUs040DD/Eox318e
GGv+9KzC3euMK3WhT7B8m695jTQ8mVmscjBxtRG0fKdkrZVdjuuA/n4+lta6c2HvYfbANzu7LpSN
kOBxvwn2ro1Xr/df4iE2Xx9gtH+079xlcuvE1Y4kRHfvaYH+bqLr7ST5bw9K994P9bGOmfgWi6q5
1o44EUvwMhX29D85Wj715NBqe+egKs9tbz2AeQY16qXXssL6Mw0CcgRK7z7U2cbLRuPuF+yQeWMX
73H7awRT/RoHEipRBLwOuCJcJpuzO7YBb1WVtrdJzTB4jgsaIcPCYxXUuXvlI+uztLxbBNMWQ7J3
FsqxVzGkGd2kvHcFMFegI3d2sJK2YpU8kS72E1rfHYy8e9LU5ovo7EG49JVZb2zMK3dCKv+oLhzY
fOVrGxcV94KUr4/vcpN53KEvIsUe028XGpSTeQ74eGw4dxnZ/YF9mwLj9qAUerZ1EswjkG0a3fXx
oj+456ElEfAt4MSwrQ0IS0RgVgnN6iVpNuhtcx+mcFyiJnpmjdXMeuJtVdgomHzj3OV5CrmAgU/b
MNP1mvamZOxdaT4vIQA4yZacjAdInVbN2jFgRLRuVK9bq2nXoNVQn/QIwpcTqIc71eWvW7NyUh4v
wQAdadBats7ZaNJ7rN35JKk8+4a8HMPOsivVKgG5WCUyp8/EmizRYtuOhnnQjW8dPRHhNUml+y/8
1Hbci9MZjKPgTq/qNHoXdTNfZtRKexEGH12mplPqerT/cocYjUaN/xiVOkzDPfZCOnHsupfHR1GC
+6PzmvJ5VP42tvzhjW9/XEQRmci45jjFPR56FoqqzlYtlKK7JYOXvCI3OqT7sJoHilmyjDIu4EQy
lfSbTWQgkFUGsaecWZ4FZiMGNZ75ihkEu5lIyk1TUnyWdOLPsxIn30R1OuM6Pc5dCPQJ21TAaopl
56UNbfPdmafjiCtSLdjN1OCpxUwIJqwIq0f0MaTCaWcqVCClhe5ZIdxFgJ1MEH+X9AQj6yE65gtg
y5/EbnSw1rdhXGJkZVdJR4IkYxMpdZz9+sfztOx/OQCPMIA0DwVS2EkdTTRE5DhhI3GcbBPHgcH2
zrE7GNIfOLLvhm0gW+MevC6fjX0WI4hmtjtlE4BR5Izt2LmvcgreQrjTN8k5ERene24wDzFkbjZ9
T6sEc+xIgTihfjIwdzgllBiT9OonVPwbrgTkG0sYZjbz466dpV9NSvxk4+5EhFKmNDL/3zuepElI
IUQ+lsk+EWZ5dYubyPwa44IlBKHeetYJOAkn/NvU+II5kkdng6ztdBJMSAuJyLMVYDCnJB52MymA
dGTqcgNILTgEmEXeOfHQJh3JTl5VjV2hb82mvWFW8z5t9FsvzROhnDxvG+XmqM14lzG7vVIMdIfU
bI9K9oRe6OgPKLV1FK4eyVZREkPY13lwRUQ1bS1z5BxMbvbzv4STQdF7DYjzfTyY9gTynkiM1RjC
NirM9MaZlcP1FL+wk0BvjWabDTMsjv+evxEX76bz0jIa4WyJQCuM04ML/3WTKEyyaAR4F6XiXJZk
xWEkuYSQa/GE3rrYwVbotpWeWEY6A0Vdpw5eNUfPGlhTiQfZnUPxybrBUGC2p/0cuH96ZRvfaOoD
AVpeL6jMBU1jrmHLeg3T2n/OCWtJivhoET2ywkzWIu/Gzx4mztZOC4RGzOxvzPWflh38qGLQWARB
323DwnweGS7H1+ZPGzq4y7mMnx4vt18P8vC43fEKM3RcWjkuO3nDfGgbWYydkUb49PtLvHSoR5sg
+DaHr9HUJxuhA0ksFVCkf/HJdLyA/0vD3//b2yIELPUaV/YT1XVC/CCyc2k5/jYnbXeXuzhpGgZb
1NZeezD45wOyY8AlsKzWfYOqOZ/dfVjgi1wJI/uN5bncAWLZjJTiM3LaLijoJfRy3peoit9KIMfH
aclPApELrss0NwPmJjT55ZO58EAr0bnnxw7wL/X6sUhjw7JPOmh2xMtbt0dSWNjhYxt9y13brUuC
ehsd7E4ZGyOVw2bGFn0PpfjD/w5tldfBpMkDcCEaY28zT7V4A+xAN7mzh+e8rk+xFh8eDdNno0cU
Ugv9OeokOZV0FpT/8Q+S7CxnqzmtwqtWhJxjyA3xACNPsOjs7IAb+0+dQsSeGSWaSoPBZOgZ3yCs
NxvtOQc2ma8ccfXHPNHHxrpBzAxCKjCsy+rdWQg4Cb/6VjMpUQsrfcbNykidozPuZ6JnbbfmJNem
9SXP5ulXYBirfrIy5MlfMRi0e9Wj8evH2L9EckRd3S+csEhecp88cceOUWTCg4JzC+0KjWMb8B9l
36waXgg/Npm7FPfIoU4YNseU1XYvx+fH2okviClDloEWtA2MPDPjWIALT9WyJVtppjZV6m4fwa9j
ChAqqdzdv2vN6nFdl47z01vIzE1vQ7spFT4UxQx0dicMYkaoD2Nl/exTnW1hXhC6UPYnPHUcMmKc
XOZsO6fERv/RkEu6sg06S1ma/uaFtj9MR1Cete5ZQNRp6PkcDcvtD6ZZYabPHbD2xPQkmBMrK7Ke
q4oYRWl19fNwqEwSWAzGEluCAlEa9M7KnhU9BtutMCKaxiEaqJRrbSBtoey8NCSGwNDjvhgdc9ho
GzyIP3RrRAzjzQvasxz2xWipOxkH2bpN0wB0NSelEr/M49V6LIU0RM2vwrGyTbisDJEosSB4bn8i
uOyP42fltlm4FPRVBvSts/UrtoG16s2DXczbzlVnhQlq3jG5qcCCPDbgn328bDmusq1vH5xpbO6B
SfXdx/a2yqQ4+I+VqiOGp2VivWstvDnBwpQdGh8OshuTHxCEB5PUQQ7oX5NK002ZiR+P/1VYbrh3
REETfgmkQvTbX63WIiyau7YRojsSuET4zBT8ipXzZvdB/+IN3AZplDDjRezMaXyUd7ypCzSju1nD
dLSayts7o5t/TRKRY1rl+FN1I7ZxXzRPU4XgKDV799YP0Q8DpubXCJcYLYOp94KLYaW7sdwBvAcu
s9w8IyUTxgC8pFkbr5NaFy95Q6bnhEqrcmX3LAcmgKL0XgIxAdVcOsNdgtk1qOJLj773Bo38yzDD
/tgAKKPJTYJ130A2mfyEfD2C13Oy0+mgcfS2BzZtzWFxY/mLNYes9qfHS8OIEgXWHF+7ZRJfm2Z/
yDGynuOco1AWO8ahtLIaOwMHrpBS4Gy49TVpoaeOUt4r8NdAwHiyxIkstoYrZoZND9dx7WZ2eywF
yNMug2NfLKDmGXcvvgtomYXPr8hLFC4OQYDH2IKUMVQF7lhE5qtW+J+AIv1X5bIoWFWyzCtBsHtS
sLBAizm1deJhkGgdVHhNyDgbdu8UVg6QFaRjj9B7Lb15FQRtelElbj1LlO/uJMfPxwrA8Ko5jzh+
t33LnTE5zbAxBwTQymL5l9lItiVGHDx+XnFrymTgSM3aVegO+bhtzydASqzJFoo9UnXGAW2Fh0gB
g3qB+7iqykuq0hnGxoSSNdZPzWLiq3CnbUTQ8CtCA2qTbgnDzvEjJXU3XrO/isXUy3/43dTfwrTy
11Xulgdw+xik2VZXIdbhF8dtryGCAHusxc1B/7Wu8PXseIriQN96NbV6m/iUtY9XvEucGms/3vdH
6hZaDG83Vyan0ll7V3qbGPZMNIcB/Zlt03XNse6m33Rt4nUthm4/j7+hA6NlHEgbcEH8dIERbiMf
3RXT+RajVIWVP5bsFhFZQ6g7v6tOm/txTAc8nQRImjC6EBpwQemXmTi9FxPT2a4erPHp36tVDYR1
PooBu+2xygAJQCg0OFwHOeDYs8/iC0v8QOt/5EwA7aRxqgMMhficBw5HoWXvNVloN5Kj+/axH+Of
4pfgrDQPPXJWbj1qSxdZtvpMTJq0yXIcN12FyVUaCEcbD4vlSCjoxKWpCvc1bV10V5PLcxfoqJc1
D+B3Z95SFQ3XrkVTHsICeEQSzA6l9Uzk2CECKrIC88PkhWLBseo7HbJw04WYSg2+Y2sLnYCXXihd
ZnSJGz+510ofHGU8g3nNmH4N8ElSxC+4hmirArhtjNJ5zYjixnTUEYyTlP36UXAOSXYPkl5eYtki
00OQdXwUqbW0Ea/G6aue7o9rvQpw7WrdwP3JxjtdUv/8KFGBUiMF80j7XEJqudPEhiZxR4IFYH7t
G2yIi1PskSTFNNTZGgpzQoiX5l7rZKNG/83mNnpxhtS9YgZ46UzRHwdbXOjVNusewd1phgCHftGQ
596N39u42jbuhMW76p1LYLk/an/kiliOUDZhRRizxRlaQ3eWRHpKHGexQzcSxAiVj5nAOx3GUyWD
JxeYColsk7nGzse7NRgX0IvpFbYfjQTE/+jlXMwuFh7StBPODTH8gEo0N46EtzhT716Som03/zoE
DMF8MGi3TIn3dCqBIg6FvFXMd69dtITW/+BirNnSQuOezA5mCnt+twa06yg4QOx6PWKzNlbYSJ/i
DsN+gCshLqzNEMBYQOEVnTUKVdTkxfLOZgbFMn8xuQ5PqtbBFtuMgxBLbyewHW5XGE+F5fC2BF64
TkdXfjyW9lmp97Esj2Rti/uI0G9dClylzVwflevaL00PZ8qLOPbMtHBOZmz8CmrzY07N5MsNGPlW
PaAe1DVvaANahfzGg4V9N9v2G4XVeHHKod1HhDtA9aNNNGVAXIQ56KMlndUkcWFPJcTOfwdc4/8w
d2bLjSPZlv2Va/ncyHYAjunarXqgOE8SRWqKF5ikkDDPM76+FxjZXTFUR/Z9ayvLsIiSREIg4PBz
zt5rZ8GLwj36lBb2OAuiyjzQAwUdOuQvhYi741g2FhJlH/m8/mCRi36oh8S/w6hoLbSY3lgzWt5d
sUv218dHZ0PK+bb4R+borvRpNGfXVXy4/q1qcJm2ODLXrt/KO6XMnhqhBc8VGlKr724jiXyTHGP4
hQDzOWiF9yWCOesNOn/w6zuq/SXfsTTYME5a22CHv3BNbyhbN3B2dr2v+DuqHwIeULm06qYfy+Ce
WiB8JHuT1HbxaCXmOgD7pttmPc40uqseSVA3Q6T2+84YkDf0Xo9+rb5UtgqppSvOGFKYI+A1hWbh
dY+0YLA4l90mdAHOXK8TzcPGXvdzs4hSwhRiQOAt2c9R5L1fSykZlG9B+nJ9J7RL6jmVLIldc/bD
UXNY4vrwgM56RXNJnQcqg/dIYeCQepDBZJr0B9pm/eHaQGCyC4SDi22WkNm4J5bxs1AZxXlaHR6H
IL+WPRQetgqBz+phPbL+nVukS4s4Utql2o/t/beF2TdvNB1n8fXiUuCTxij2uwIHP/pe3duoNbsH
RE3JBeu0ZIPbUY0OzqjdsCXxDmnzwGxt5nUutW2sfvFr0OdGn381p9swQsS0IplA50nb+GcYGIQ1
kyrPDgsIV8sj2y82vYErLymMp9hzlcfBZmPh82miPYicW4utKPw4zXsfw0eNGJ6vY80SIuoovbeH
iLKUXMr1dXEUJFw/EV74aGZ9fMp9UzkBHDtVWVc9hwVjdixg3lLFavEc2D1CMkUE4KQ66kZEZNMz
HF3yIQSENVwLtOmPDMDJgGZjcy0DhUZ+UZzq3UHxB1BOTvFo4wW5PmbGEN61lE2pzKKMGIJvcR+2
FIRU5rBe3HrhxAH6sSHOlkbFUIgCcnENvYjr0thmfXXWvKv/Qah4vDDctXmx+9cfeUJigWDQtUMJ
eosqRaNP4Ud7ksvUVWSmLM4DwFkgonPbZXB5fTCWA5nG7MbLdaI72k3CLO+D+C6AZUMJbrwidc/z
YSfajNX3IpMBg2W/XIUOHxk+mG6riam+qlDVZk7ARJ8eF+WTzG6sMUQVQWfa2sEGc1Z6XW9bP1Ag
UZLxlrKHWIwiZWyVY04IRB6tUkkPIsvY/LtTWzXsjIz2VHMX26a2ah1ezURFN9PMvL6jvZXdirLh
8Hov+JKOkMmUFh0iTWbWG72+D8vyUHbjeAusGzBvjG88QCW1ZZopLzx33LmjIzluHIO+yhQPNpU+
5livvSlv0xRDtTahmdAQwSqSeWa/rjosH3nc1rtmtP35ZOfEVNtDnk7JS0AX91ZmSnPTmrRJudai
hybeOtf4IqycQHtCC4pQLjHbQJ71WmXc5FmXf3vCKylS2NqscIpq6sf1YqpMCHBhy/1niLY8pW34
HlOiznWacCwI+lPk+nCNOLU8WeehLvznAdiUrw/PrGdr3yjDGy8Sxln3xksMhmBL+648oyF1t9eL
LzHBWhU5GauaoUFXR6unKo6xKkNkViiFiWP9akbxGiYEhsb+MLUKv00k8MzCecw8f1OVUp27LTvh
IBrrIwnFJ1vPoo3qtRbPeNs7SBv8DaBbxwCb1hJ5eWNisgC8oVezJKySg3SR9EC+OQRd5m2uH0Op
IPg2enXPBI25tK2zOyg7aDN07QJVuivRJe7NNaItD9ig0UK4wIeyVjgg/BuT/GmmJFhapCXWAl+I
75PaXY3MqYJMnDwzNb8Kszw2OqiUmgbcnH3nDZWadsc21NpkGZvckDrX6yPlkjOkn6U94grYqYco
t+8KvaXFGNACu/ZSYRz66Z2sen8xpO1XIFYTRrMmhsnHEYWMqkNuTTRbErenLqNqB/4XITMT2oMb
u+GSX5I0kuk1bHHT6e6iclv9gRrka5TQRUYCP4Lb4OoUgUJn12m8/bWe+9ZZKL5kJLrdl5KsoMnG
riTa7tp01dkAT81PqzMmr0/6SWOzQYWuO4ehIz/gepFdd0XX1VGRHngzDe3W9f+LrIKOS2yexsJ6
6qdOvoy9YmNH2CVBAC8pBh4ZRtucRN060oYDj1FCCb/+UwtsomcSISYm4ksEj/CpoSjFTTlske7t
MOCmdybRMXcqD/vr+402SN4glMXcTUV3ZwojQJpEoAFgc0LvG1J4zHAI7oM0vzM1H1Nh4vBpVZMq
V1RzYQb1whvabIX6opsRGvGMVB4308Bz/npHG4VxKHSyw5TxqKqN+dV1kxPm64aHfmHTQ9zlVqs/
Efd+jwUY1m1ntcxIwIGFUY2OPUyLjTGEb1GdJRsVnsyxdtE48fTY4DsFbSvofhAvOPeM+lPQkbu3
cRvOqkhXSaihE3X9CK/vZbREFrhUF3vfEu3++jdp4qr71vE00XNjl6luiUhGn6XR/i1S9QJbxT1k
bO1Ylxg5XL/DQIIXxXAzbI/KPyD/DdEVTtGgHonoRY8OtDw4ety4KxIAUExNC5oZR68jOqxrnNRI
/EJRRWT3IRF+ttAtTZke1JBaWq2vh5wwAFp35lbIYFx+uz29iYNfwl/Nkza6uS7vKJpyctC9Yhdf
A1CRYMp9kH2Ulm+/CDzEyxyhvEakDGihaNmFWrhtk/6cVP2jZEt5LWPSeBiPrYKyvFx6TUENKnp9
77fZSBnD3xONeWn0FINlPiAKeut0NKfftim5Q7at5gTdXSq4X8w6fY40pOxmQN2ohLAJr9tXTL0O
WwKrXdbxWVcIpygmjNf1jksph/HF06YfylPLQGA3yOE9wLR9h43JukviMdhUUoV7HPWvuYgPoFaY
K6jEaXCpqnQ4+cPASX7Mmp6615lprak9jLa4+/a0l7a212HJtBS7xyqV5cnkSrnRbKI0rk1zGaMd
73hQBom9a9jk0LmB7eGpqXn7+7BTXfwU5ClMXVq6JgzNpGko1J+SWFFLjV4D2XIu1eKz6gt9y1Y6
hgLHzqBRzX0XTiN3hRGK3hkt4OKgWDBaek6K5GwaLlHLqOVVIcUOaPmczAiudRNCcR9Gj8oIyZc5
uLoDWIYrABS4obQCTC870ioCrRIo4T5wZba51rdGqBl/E1Wq/xqzrptwCyQddgs7/fX3f39lffCq
f/yh/o8hy9KG5z/qx6BxVtfnJCpXbz6QUrFn6nomdfsG3UN/IW97e63uHQZmR7REs2sR5prx2U0d
gb9H+IDQ8GOpptAubZcsbDhvz5bwtsI3W4bGRrO/biLs0A6Pvlp6RymJnKrI54h8Z3nN7vMrrCGu
ozG6gaG9A5dLGgLTTlWN3cXvP1xrSof+MT2aXx6Nqa7pquQp91NecBqntJ4qg19+2trQSmwXKu4l
n+y7HqofTp6Zq3j+MvOdjBKXBqanY0wtVU+shJE/sPI09QxzIIb/6clDo8deIp5FaaQKxg4I0RaG
6r74GrP3bAjbvV0opOJcb30D3Ww4hdgvo2SK1mIAQNdBWydqf75ujiWDMuxELRSmtECA0A0vUNt2
mTvxmrMh26R5/hJOqgBSX8UcWFq4nCiORzRpt9cOZmYpcBFi95koKPQzOUGhriAYgqjNck5xLOZY
juRRDP1b0spbMU0S3RpwHtG9RbezZWTzTKdp3ztFcGPapthraW0/+jniU1XfGxBGtqNXorGR9jj3
SrhUWtduf/8x/ZsEat2WDnew5AhQWOh8jN9do5NcYlDz0Zrn6WBvFDB7G/xJm4g09RvGElgfbY3Y
cj8ot2aDB2UwzLsMmlIZ5dbMESAeZlmYhcvBgbGTMCx87tklfZdA/T/f+//0PsBZxYOXpdU//4t/
v2c5GB9Qmj/985+H4J10quyz/q/px/7Pt/34Q/9cfWTH1+Sj+u03XSBSZMnP3/LDy/Lufx3d/LV+
/eEfi7SGZntqPsrh/qNq4vp6CPwe03f+v37xPz6ur3IZ8o9//PGeNfQGeDUvyNI//vrS5us//mB4
8N1nOr3+X1+cfsd//HF+TbLXX77/47Wq//GHolrqn2Qk2xorIY5zUyNLufv460van1RV2nRzfvvi
H/+RZmXtTz+m/8n1wMrMNcGm2FS5Kqqs+fY1+aewTAQ/UtoGy7ep//G/f/cfPsN/fab/kTbJHWSc
mlXPkFOi9b/WCcPiRTTBk9jQVF3VNfunCHRLj8NWiFG9MEycDB/6PO+Mg+bgCh7N9oUYaQbLj8zl
bvMQEZObxCeZZY8REXz9WB9GY20L/b1ox3MT0UBNCv29UuqVnX+JBJ0nxIj5WK1MsJmNGT1UOT8W
lR+csb1DhhDGnGXMbW1Vi671pqkrGQSSP3QBPFbQLaexvfbzgiNIboIuX4gugngcM0HDyIS6UI0n
p4ncBqW+JyOZZskxMMkLiZAvCzp4mjwMVrsD5jjFJ+nGEU32HWqCTQazc0aO5MouSQtoxVnAIuJE
zb0Qnw4BOYVXLCiSXcuhpWxUxCgNwVucR7d9/pxn6g3IusMY6Uxf2W4H0akcEhhV1LQN+TcD6Qva
c8Z40FMUgsvi8sZwo3famcMMgACVS3TyDL6iWPbFVIZz6Jb3Wa8up7Ois812sx6lIZs7RY5bm5SN
Se4n/Owxj7V3WoFv+blOaIH56jmR5iVldjCq4skMCn2y9RHoqt3V7kvS0GNteZ/EVD7TAa9r7yjP
dsqJy+RBMZEGivSgFOJdxNEpBofVtHJbp+Jdi+S9E24LPTz5Fq6KsHhU6AjW0l2bzp4g1HuxzpN4
JzLB3Lvm1Cnrgsmze6djmGBijhQtecw7bZmq7pqu89qiz8sQ4kX1eIgwlc+apS+Le66BTVJH8awm
m5QzjYGPJtOMMouxONrFCdszC019SsOq9imhEq0ZI2VWbwY4jVaArgfdoCj8XZq4twMjyd7gEzFv
cq6vMTwNSXfxyrVP21sUuIAH59U0h089tS+jPT6lrYaGjIgjJYzejPy9gHeG5pSM0xQASv2BJh3/
C1KCqTUVl0yOUBv2tT13mODkKTEsjvqsJS4lip5tp//yHKFaWdifioaeT+8mSKWxAQR94nOo8/LZ
saaLt6Qc91ADRtR9M4uw5lL6p+lSEN2ut4lj7KSAqShIF64ZOUGZXLpgYeB2MNEZwvDSFMETZrxd
WACDoxhAWAh3bTCi5zyyPm3XfylaBZO99YBre6UX6DimsTyBtI8eaKqy5MM26rPJRChw5KeoBbL/
dZzl761Bn3JMH/2pl1m2RzM8JiEA19SclYl8ITePEGQgOnQUycoAbkVKUuuN73kdbZrWWvjEpztG
s4gHnsrECDX+myf0rU8wjYmKtsu7d2/QdywuH6Q+5TNcpQQp4qoFjLW8ctFyBfm/PZzHJDgVsroX
hbprOjJhuPBmMDC2pS6PcT6xJ1aYWFeySFc2YcyaisBaCU6dzemQibizaixr8dodn6PMYDtibAwv
XkeVhvdlfE8b0rNl0e9Q0gMEzLsvVm/vAl2/BTT3pdfkVrNsWiFKsRdMfAslf4njbJUAoKT/9ZQA
R6cZcaHVZwAPhn5NmthcVAr+Lv8h7R11juz5Bcw5/MN2HXMPisH+xD/yJkuSPfP4mXkHoAFid/rU
ekl8AgHJylxZJotnmnJTqCErMWUmlH5ugxaJV5Amp2AIX7pAPDVatwa7g37YX9l9/wVl2MvIqQqR
B3gFRgAtLvF3tx5dZG1PL2OHe5pwE8IdvxArBOO6+Cgb3kZazRK5reNyNIGlbZHOOjnQgta7K9Vo
PXQgXmR48rRo7rIa16ry2WmQhLPoMFCyEyGlvydGcU/L7yVNymUE9pekDPyfzYOY4KF5vWoyfdc2
Yo+qlUDgGW1Z0llhbRvqkvTjgrGDm8x0tEdBou7DyocPRbZIxm8B8+Ixq93btt0UEucdLHMoeJIT
kgSIa11m/TnUDk/fu4pOvhKnF+0/ZvwLwIuLr3zNK14/0eKTBdeDWytU3UsE59IzqmOElMRP7I2v
oC3Ho5lHAscmhQs/OuWPwAtpiaflbilcYFPQPwnG+DKQXZmN4YuILOwj7lqExlagSQ20hxx56uhw
U7PLWpjR+NQxfbVs+0gDb22NgzFTDTucy9PIlNrRyvsOZZAzyK1T2reWkAe7USmzIyw7I0O7VDvr
vbKuLFAtVbIeSBESnrpUcgebN6UXLjnXPdssEUoAF0obz4ViEWowjfTtbAsi/pDHR1HbFwkCy43C
F2Ybx+ec9aSK5FoNxi+Dj+6vUW77GsGPG5zIgrkVbVMgNj11n1k9y/Lk0+qVT3bdF6+2ABU1K1FY
G6RLK2Xg+kg2DcFXKL4QGVerSug7Vy/uW7Xa894GT/tKlKuq4rNEdW0hkuEGmn5jLX2kv8Lo59aM
OZGNvi8G/dBUcp92MTIodAhqM0dO8zf1kfpjcfjXvsc2NPzbpmBvNu2Lvtt4j/RdwzqN1Uslwq0o
iactrHXqkYbDYMuYTJGlvefcbPc925pUJnsTPoqRm7goWPDG8Oa7XeNfO7Pvd2LTVvCXjZhKfqZB
09kmnOCnAxITtroHEXBp2+oWZeW2bhRaAvA56VThmzqkRFOYiKC4M+5t6xXBNTR2I4zvICVvwRLf
BL6yj/ryFsQiLh77ISMzBinIjZree5pc+1F29/tjNu0fWwjTWbRR1xgUL7rjOMhQfzyLbtH1RFmb
/cWz41sayU9TXVfGeyWGW+zWyayvMnKTPWhTUwef49LV+2YYP6qCdUBLbwGz36KJXw3wwmsPDXLa
bCpU+FBNQO6pK51AZ0Mjs25Eck52H8X9oqzYd+r+qcEFERRkqlZbQ3WQpj2xptokFVssmTwTV+MI
H8YsFzlw0mibEhmVinSmfrixtlJjkorRpoxdC+Bp2BQun2p0G3eccMtYBxxy6LNnARUVYl+wmfOZ
xzGwb3KzWcZOSnYiiYONcYN/G/gRP6GgQS/8bU27Hoc9svhm4WbWXlUeqPvpX17561DaG1ioBbZB
7daPNiPKGKGxjYn9+5J0KFrCByNU9riGF62lA1R3LrbP7EePiVXibu2rjRhjCGHRTOUpJJPsznPa
ZZiPd0Xx4bOF8Jx6p413bfoB5jInyxI0P3ughYJwOfbEntByxBjlptCCE6CiE+7ADSRaq3XOJG/s
hOBoO1Es6oiUOle7U3ziyzSWVeijkVlZrMbVqxG8Eku0NzEAjiQuInFda5QHdtSQhN1uKHyeCvPO
qN5gAH7FwAG3AO9SEQNfCBdFgMkoxrWFywNlfziTLcZfN9tpxcBTPD4pXkG08zhXmuQFotWcxICD
YQ2YxjRIk0yMOm8b93Q0FKAqokYDvcoAYqdbrLsXy1fOZT2s9MEiDFW/1YkrSwU3tAOMlxVvG6Xe
sxwNJDbiEtjmufW9J5CW2w6WbREbs9GvNlzAS0hWRwi6h6DwLv2T5uJBK3ProkbKXtWtizUM77oV
rwkK0uqUyWoG/l+07ZL0o3WV30ea3Nl+jF2OZw1gYswle5G4D03Y3kX1MwT2Gf1vUuKaN2d8a6zu
oXa4iktOY2C5j06QrDt29rZRYjueFdpwjs36xrLF+1DeWoX9AIY9rnNOjLoFV7NQ6dvJTRcYy7ro
mTeQ4uPaFxWtVtsmd5qqLFHv3fllchdKMG8+wOcQIXD+wCTpBvDKwWfs1varoXT2o6rsWY7m0wYy
VrxpQ3ebedGpG3OavfZRE869E7QLE5wRQH+KFLQwmaGc3Ebf4k/cgC4c43aBLH1d+92xbJO5jTwt
Cpn5DBEvKvRDnizraVI80pYnLcWMt0z3d8AZV8ZI0uKgrwd4WlU/WWsUxm48PFDT15r9mAUtmv9q
YV54kikpji8GZXzNhNkyEN9g07HBZTYR719pNs65RI+uS2szJ9deh487bOMM1VbUrPWPAk+wqZ4F
UQG4yyIduypiR+ce1ic7JgTZ/Kfim1T1NeHC8zDBrDqypURvgBda2VpOO0UdgFVv5vhuiTI2bojV
2CUDLFecD+i87ehLR+a1p7bL6VdR2+7IJGPnw8J19QGsn4Kkzr9vcGf4nvUgkbRUjXo0ETS0I283
/S6e7lxqXz8EKtFJ7q2RVwdVJPtalV+n12zzT9F4K82RF+LvbmpiHoSRvBZDvQMWYgObietZLON1
LuD6hWzOQSJvLZhFRlGgUhrfudcxZuevg2XvQ3Hx1OzWF7eRKHYWLagMS8CsynHemlb31o39KnPR
BFfhW0pLEQyY8mpq9Q4gxbr3Ol40Xltd9trqu9RO31yQyUh+yjL6SGy5bqgvIdqhmw/ua087WBk1
ZzhsNeDdOvba0SmxneFCcgKwZfE+Et5nO5Rsss6qQ9yfFq9t9l8+ZARVZ/GbOPDBsAoNqj29ASzN
KUdz4chofb2CmUg3eX9M+ChUOzzdJONnlzFaxSwDtt6KqdCiW8P1t8OIGMEAE12RV41lolQ4s+TY
MAHHvORvU8YG1PK3iGGJE74dR+exj5W9InuySrJXgp0OqRbtQ5RsbiwPvtULaDPOGQbNPVnAG7tA
hNYgSNX6lYY02CzhyYc+bXX7gaHh2TC499JmSZJkX8bPZmhupxQPxVMuctrNkmE7RNiIFYQAwUoq
zpOhN7uQBc0fVgyv1l3fH+PCu296Yixlv3bJu562rmVD6A/B7CmXYaO6EDFILe/kQQXcFHQ713Rx
t+XhHaNb4tgz1OoRvVSfdbv3o2dEnGi+QHTo1SbE4xiwOiqh+t7E9kOqAtHV1XdZKntpUp3TrAQc
XnbIKUk4D+tbmj3bAYDnrH2Lp6hPLUz20uHZ2robyzcxC7JvGcCvdBlX58AUWC9XHqqL3FdOho57
tHEuvP093dKdC1l6eiAKrBJw0U+J7y0DjcOKKDZ4IWQBaxLb1wXhke4uAhA4fWax20OeYI79NQnI
QAnaHYaQQyqVhTkO8+mSDHLIeCamwgB1LObCTmtB856daEB01exgV6/xvczsqfJDHUcyx4Pjoc9v
zPaQus6OXEy3HnfQnr44ARIwzd6NWEyrxN3bY/RYhWsTzVeJDCmPI1ag/Ii1F5FneHJz8urkAVzX
py+VT1Xar12fPsu83tbOp0TxXnezviEGILLjpzhmAExagWKDVeqtV4HjMZJnLYMTOlK7dT39EV3/
4lVY5wJv4TBF9cLiK0FhaF0mEXmdP5eg5NA0zuKc6OWY3KMxudVT9KRNTl5RTaBYPpq71tOp4ouv
Tuov4RNskOAvDZ4VVvDYaNFTrQ0Z33tjS3NdohrT7ZjNj77ymSeqGo7YEDCenQfUMaZyEQhSLIgx
wPIBby80Nd85ufIZKcarrz8Zkf0GnmOukfdk1dNW0qYdYu06dDpQ/auvngRX9De711823NPe1bZ1
a/qftKYK4bsKQNOgvFpq11/02js0JVMMSi8xYMito/Xv30q1fn4v08AlaBGuS+WuGnKa1nz3Xnk1
IExNLPbJLFt2TxsjrU9tVy5B0S+RP8DJCRFnhLuuQ9AjfIp35OI0yDy8AoPc2E15m1vd/e8PS/ul
+TsdFvMhjcEDG/ifi6BGTVFBa0Z/0eJzz3MmICXHNZ4QKNb1ifqYa+RLVCy1VVk+V8UXvlqpONaa
GhDSSgb7AjdKwHaMzbkHpxOoI+N24ow8gmZWXIUgFt6vh/zfmkL83+YL/x8OD1RLfveR/DI8eHxN
m9e6+X58cP2Jb+MD1RJ/anw8uHoMeDNScIV+mx6opvknF5HFJWXb0K8c3uW74YGwGCvgNjT5VCkm
/zU80HhB6WDJJP3HsBg+OP+d4YH+44zRtqWtOg4Ta2lqjskx/VT9OUnUibK0ynPRZtGyqRwCt6AT
7FUzqdAtkT3KQQ/HONGOqlni/CplfCM9NKyaSnCH78T5EufKXeqGOgp056IRJxOHArF/kySrMSf0
SetSB0lJ3K5BKjE6FkG0xZoxd5puOHYAUxcAP94xCbvkrOg5CcD643cfyb+pzP/Nr8kkxmKQzEnj
Vrm2Er67efvAJAvYUatzNk3+yRAP5tln2bSAwWKwsTJsWXon34VGIdaRgrZBp8kRqqlAmtC7Sz4O
hGiE3yjuym0NerJFRvwRxoHZJIRKQ4tZnlJgiXese9j8ciZANuHQHBAD45EFWLUTtTMudc9deqr+
8PtfkE/9+9bD9DlqlipNU+XZIjU+zB9Xp76ozFDt+/osVJC9qVqTK6uT2mJ7+JQJZ0XFStSsjj7o
oHVnzzAYrrq5tXCIwKoMF6aj4R5Us64fakNfh8LGf9FBBCjd/u8W0h/bNn8dKiN91VBVxqXXhsR3
n0Vb6iHJxHlzTjj1tKeECiuDuE72nPFaUdKZw96QiiI5dkhvb+p2yqQmjYJJgI7n2uupLYe33KZa
Mq3T35zHH1f56eDgS3FbghAwGapdl9vvDi5C3qp5eODOrqe3ez1CvaIMMtoHxskA+rqBz0I0b4W1
LeRCQ7OKXDMQ+842yR/W3wbpBuRJOADlXLbNbr/8m+P79eShB9CFhfBD04U0p8fBd8cnBmXozdJT
z9JDqI8X/6m1XGeGvIc+Ym6c4g50Vh2V5p7UuHxuOFa+NBPJqt8aewaFCT0oQlcCPdwXCuSZ3x+e
9mMz6dvpM0zJVMuQusMC9uPhNcJs02SMtTOKXm3TyFgHf2sRKtY4jMUw3HSNmm3iLF2Vep1eaFlv
MH0OEit8TApYQ9QqdTIShUXmDvFCvts8309O5Vc3KmXW6veH++tNw9LKTJf5vWRKK6ff5ruTaSEH
M1Kt1c91aGNTzP1gEcXJTjZmeD8aX0b40VvifBhrpbHxN93LqyzgX1Pb66mi36bjvKF7yYD5p/1E
CmFFkVLH0NsDTJGC/k1RJKvSdQuq/FABm4MgUx9j4xm0OC05hwC1UgXeE3ZsfB2nLjbwJMRMDhtR
Bzvdd8ZVY4iK9idKzVh3Uiht/k3gGo9xaUIFScyH3oCa47Q684rQAA+BBAsjUnZv1+9B1T17akU5
6xXxtk1RPVv+e+cpFiNShoN+b0zJVH75kEX6exwTYDEJXyIjGxgNgPN1RHJpC2iNcaacuEqZGeX6
DSeUOtF694fGvKtruR7a+ByzxdiqCd2KsBHaHAxTuTZr7S4sCR0QQKi8DKSeazTVEtcHzhFNM5fC
Q2OhWArsEx0/Agzqu7GEt+bq6ngXV9GBuqD4u/vtl0vEUWGBWIY00HjgkPpJ3IEeyPYZBlhnD7wY
cRRjO1Nrm9ASjTbk2GEKJ0Wlzcsz+vht53uEJ05C6xAZS2indylF3EazJvNYdKlBY5wnX7pn6snf
HegvD3L2A8LSpaRPyrX884GqltLp3PzWWTSIKJtwHVmC4aa1Cp9jo8T/TM+NDQBRBxBzZg3y5b+5
99Vf7n1HRYGm6hwDuGn25T/eTaZAhODbwj3TJ3FnHcXIwk6Jq1cd9K/Skgurbgg2bkNCsSSJKDhs
3Pnvb+ifNuncVNMx2NSyhs2uWNN+vqlYOjWlyRSecDmmjJAmr+2max/XJJnWqKaGONkWYYMdBOL4
Yuw6EsUSsgY9oZEiNrgp3YVKLsycXPfWKBYZeM/fH6PBxu67KcG3Y2SfrkKuQNHGo+bH8+TykM2Y
kxnnIoywbDQWnWJlYQ/duOvqut+UGgFgIY7/MnLlbVt61gKmoXcT09Dj9WibJRH9RcNM9mHhhzNv
VNNTEmJ5tCypbF2w4Lqp3EaFlMvWgfpPYFa8qWqL9KDaPFqCcjkeCBozoxy7nAjTL0mZn+VkMKoU
bWtPf0TvCvPahSRVbEpqM9atr1IoKDe580yQT3hbNZCEB6BWY6HRwY2QJ6dxduvVXr7yYpUgGRCk
uxIwNOx0BPxF+xiDB/j9uVSna+qHRdRRbbbKlm2p6HMYYfx4LoUjMX1WrnMOzOa1SMN6MXRMEICm
l/T8syWJN+XMDUpOaEh0HmBan7sU+rDmKWJXpjW0cs8G/qL8zaPF+nXh0FDNIMuBM0LQ/c+lKeM7
06oUM7o0Uya9LHGCljmEmS5H798p6Qp+2xxhXLEoImecdb6IdgaBZrtYsT7qGIBxTKDjzlVaWNNK
l1FTw4Txh+BRePDQfTPfBZWGwC5KEYno5ir2+/pG9ajiO5r1GyWCUTOp7shLTeIKmxNP+9YdXwxz
aI9J6rTkIPvsxg11XHtGcXbtAEgsQFSynEj5yIrWAcxVLsuJXkQyoplq4VfNZxZdxMI/SDi488JQ
4iXgTx1pbEugmmOdeEJtdL0DyC7s8N6MbgvwqvsgNsx9ACcyp2kDe9cG2enHgoSLAXZk3mbHoDlH
ql8ehVbejnjNt8jfz77tqSuU2+2us7Kz4lToC6wODavfGOMxZ00tU4WhbB0T7Q0tUh3RD//+EqOU
/uUaowSjPkNpq1Fwyenr3+0SdAG+sRCmc67i7D1KfTkn0R5yv2Ec4SHyUNBIH6m0TN7FBhOJQVEe
9ZwdDH7PdBFpHT4oCdvYReyYRBN5EdZ5OobljcIY9YZwI2+n14SAO1n4FDkaAXCVHJGyqOoliBu2
59MHgO2QzYmHSkQwF2eA2HaMVqt2q+nhqnNpc7nwkRCnNvPKC8xt2ujWSpbspogwGEigD1fIp9M9
z9tJmuMw+7LRkPYZ0afJlkyw/iZVrRP+52ijyJzos3oL7f8LZEtjJZR04+v10XLL/B45EDRodUGt
4+NzmWl9vCk6k+wFi8xbneDMQ4+GJLeHDQVjvzVL/a31k+HSZSGBGl+zWLPAnBNUYmFdjFMT9C8G
utIb03VaZOXcj8JkaXeZOQX2iXuevvk0F33sZZLfAu6n1e9k3jzyTFwinYWWzNH2KjrBUxnm7TYY
9bfrv4KGDWNZw82sc0fZZa0kZ3ESBwfZ8GzY2f/i7kyW41a2LPtFyAIc/TT6nkFGkBI5gVEShb51
9F9fC3iZ70lU2pXVtCZh0fBeRQPAj5+z99po53E5ocv2QzgRAXCzwu2Tbdj33cXFseZbkAQ1rQ23
g+8gVFVlCYNsuIHxpocIay0oJb1tm4Q3DZWaQ0qErcN6qwjrLiUX7bI0GEfzSM2AA+JjwLCABS+H
id6g//FwgKny22A6zVHte8olr5lCix1anq3GWQE2uoVgoEU96n7fgCmN2thqVUEEcXyNzJjgzBxq
jQGGFWwnYS/t2E0tubdk0OHdFuGutwnB7pnVuX3/oEqNI7bCEWKaN7hdIzPxEK+F1eS70SJ6dfYV
s9tBNBXXB92IwsPkQ2Ao5m1dBz+u6H70Q5CDwSKeKPfaF9P2zNOIdBAA0/RzeOWP2SVp2HG9DUIc
tzNIab7RSv7PSVVfmroOz0FaKrRaAYOxcLXRoPVwA4z8YxzqCxogXzJ5asKSUSTmZq18CCrRrBmP
eDuGsoPo26M63cT8MAIyNDkQ/oPjhnsv+InNJDglAVEDoAL3M4RDQ4cDaprUzcbWXpQw1J5Tw3WJ
bRZLMXgWLhWTLnbYkBvmM0fQO463rl1zPSHKZii1sx9/L0LHOHa9LfhG8XkoaW/iYjbiQ2gQ/clB
8ujbVrXonG9xr1kEQzrfqPaeJV7GPfGJBCJpDrmZSfqa+pW216Rj730ZPEg3FkerGwGTGzluB4II
4Bp1nf2YCFNdVIPe70qp1xtMCSYaRFe52lFBshFpkQdsUBD+tcKCVIHswU0jdasnpAcWFaIYv4LU
5UPK070xeKitXt/niglPS4R4pvzogl8IMFIXxYui0jL+raA4KP1Q3WXAiaMBJuB7XkvLbujvl9bJ
yt4CJ7IPIiI7JeoaImq89IMSz0CBZxqPikcAscew9wgvR64zPeTqZstxXVihu/FU0ssMHe++n7d7
34Pdm08BqY1bFKDF9PBRdaC9xhiaAVuJcFukanSuDPPJbQvnSSPC4WmU8jXza31bTsbBSvlwJo6T
2wbFccAbisW1jzd9add/0Xnrf67odOJ0y7LZgNNN+rz1Ju6n4r1byg0RXlVG7c7L6hN872pDOB2W
PxAyXsKFAgnId6yFYuU6lEjEPC9A1xm7goGIUSbrLqU6ZveeYLcoXjs7eNKk8t6S1WwQSxF5CswA
vJ4KPoyFkbfZjkR70oXV0Fjj8/3egy7eM5wiqKRoN8KL0sccSSSlthshGQFi2julsT62mqhP/7wU
/rm7d/kGbIpWai72Qsb0Df2yEkZqJUTBtfcOlnudkotUqS2BCQrB2VPMcZFxvkoX6m+he/SeVNeE
QQo3yscsCPvYyUHcVz9HUKOm89QJ+bXlFyXgpEK1NDp/UeP8b7/X1IgwCHS2kG27U6vnl3fbB7pl
AHDz71nVahdVNeyDW9N6tIqek97S+q+OPxBPCtmny12KVq85lrKw1uaAN1yGA7iZwDsCcFfOWdK/
VSm4Vfzb9a4gin2RfBsAQEFGqPdOEBeQRG1oG1WTHrJOhy42/aMOzKRHHAgFcVgA7S2/eFb8iDgw
RGmUh+VGqQ31KdKV19Hqj0rWejugKM75n383+8+dmUHjky6zYZmI76xPfQ4Lizyc/C685yVUszb/
1qRKf2VzboWE1viNZp28HKRaXD9L/FrrIepKDiiv3lVB+BKnXnqTxQ9ZWszroL4wK/TLq120CxY/
0D4EJedmYu8cHwSKN5jRAWpBQhYb7mfVEc9tOf6k5QCnu3Cgs3pg0hhS5/u2TPHOYW4s6ZyyUITe
ugoANQ4oLeZVRC/rl7Kvo62jMUmfPsayrRas2pII2C8EGuYHi+RjShR85GMtnvsupiopXGsZaJD9
XJgC97zwfhZStgAXke/GoO2swfrwuPAuSKM3/FUhIR8gf33INLXZBjn8fABGH6Ct6C1YzKaHtP5L
8wfu3R9F5dTEFwbCIFr87mepWNLkQqRhU9yrSJAvFjUrE2vKWii9CtlH7KnZwTQQq7Qeckts4tb8
kdVad8LVS14oKZKsQ09lNLDPctSCEHegKaldWUczKV/NgMybvLTZS7a4e8NIZ9CpH/s0M6+kTchd
SILgMuVEOBPl/eAlVxkG+p7Ik+LYOe6T1zXoRF3xxdDCDw3l+qtJouH8T3uuFW7VoflWucaGDKKV
Xg/VU1wOUEAzKtyoQYLKMsUulUSylaJ4gDlzCLbggVfYqYdj2daMl+C17YpCzfdhWh7nDQAX7xiJ
a7o3J6O0JOkrisueybJknMkV8ThvL4YKfVY87YwGA0AWJISTKgIIxc34ZBaaXBc9haOIonZtmEp3
hpqpZbCTOvHNaK+wu4evgwmsUjoAowNV9895mt9b4h23bNmGI6DFNQh7/1iiuaQaTo+EQ39xct44
KIlizeA4RMuoa3dyKtZp/RP2eHYc3U79W0PH/bOjg6EDe4iOvBHJ6Of1JjArDfNgld9VbKOEeV4L
9Al7W0X/bjPZt6ghXmBPV2fFe5aJpm6ToiPOvqdzYeHMtdOyuht1uCxT7S1qWp3Rw3BQ7Sq/kICj
H31iH5PYqp57Dx4kx/gXzcqzc5w76HB8DTF0R+Jfy1e21oeSOLBEIW4WMMiC5giKuihVoHSM5zbz
qyenM25TCp1AIXSsErtdWZ5hsxtgNGogovFjMoixGBz8AG157jbQPNwUu7e+1nztooSOfiOphqSm
bAl61LtAvzF3tgbhqzceFEWzvgYk/GSSCKh0Akjo2cAnHF8Dom+untIhCQfKndpacw8VYP7teMyH
zrwCk9Cfc9/dEU1FDIj62hLVm5fue9bq5gvpu/q2YwdaxyrbCLD7EXi1I3Y/zBV++y1yGJ8tXIis
7NfueVAM3zK33jlNvCMjuT+a0yEm0hKEV9mGayGRA8KMt9Cj+IyC/CG+k5qAgb/lauObTMga/VZ0
TvDVzMYngBAYqG1yLYhnydsIgUioyY2P53JpJSSQpVj0F+qAwQZ4kncqmipf+o3MtlhuWwITTniB
gIMq+UOvZQ2G7JXXG16ysPq8OfkENJw7byBJxAm7lVV3CgIFqkiZGIS4CikeUGyPGyfX42Ux1l/C
dsppQDK2TjI46yntun2rmcTyaaCgYJPsUTUSrmh1Pwzx6Ez0rKHpvrvBR2mr6WM90f2sxieYMR5Q
jvgiOxTutKuYxnxNGDXLonofmV/tWSnNs6wprRuTrS4NGRChmYkstBD+JnanYGcsvs7CAJ5Hcl33
mFsdyjzP2SgmEWjacMp6wXVg8lfnbfginQwITBpNetPsnsMguBapeC0akxD1aaxHlxnl3xCZDzV+
zj2J9m0wUFqnUf6uT8RaRX3gYucdKl/V/mLSnTv5vzepGIZoDl1kDS+r+rmBQDa3M4DAr+5jEQzH
2SMdAR/BTmD6W8Mo3xqL5EzXb/qjZn3vMMJ+IQ81RCpXG69sF5qji1Hg0qv1qiwIQE8mboTmMUQx
gnwNYlqQqQq2Si/HdB2XHlewqaNSEwm8odnXLchMXbMjG2GQ1d5jSG6KhExJknAyBvmJLT72DdbZ
Zya2FaKnQj20PWwMjSSfleN3/TQVfcbGET2YqolpfULCJClS1LRBvjrE1rLp4/aY0gRchsQRbMHM
EMhp9tBM615Z1LJFJxWeDKpTiRV7VYacVv7EDQ4T79bU/am3ZXun7GbE0MTf2THFe5WO+ylTKxJL
ZY2oYcAXYIbGsLCYVyNZtIZTM5ZP6Lu0RwabawQW2gXxtHgsJbmedqOPeLS5cCvqcPvnimruI3/+
SSmkLDFvBDBj/V5bBtIbUryC8o4HcKtyLh7JxiJsJAxvGZ6JZ8aC72ZnbXqviFZVrDibFMrr3Rbc
sfJxU1TTTkWysW8rcbSbCnaXODsR+tSWTgKNEH6Of37P/0uv1DQnsbfLfFO1/1CK+L4R2GZh1+Qm
FVPJm3/kfhHeU3zq1Uc+mBw7pDKBpqhR+VkQESwP+zBaxbdB5Nohj7r0Quf9LxZv988WrsnqplKj
87YsCG+/f5WFnycoeLruLmmHs5sG4KN2a9+JiGlXSFBPJarAQa9OMgCdN7Hj3LI9UqOjShzbrVCq
B7WD9Jr69MesYd/WENJNUJJLLuX6iQahz/Sh6p60+oh+rziWtY55zwVUiG8nONIcrWkHm8Ei6kEt
58ba62314lZHplEEK8M06WAt3RTV2HpRtOiyUl6ztl5bpICcYLO8+UH+2Lt+cDJTG501cIM1gVje
rvP37FMP7KcGBF7ZlK4VQJCpo3rjJwMNS7qIXqAma1o+Y1ApZ5AVqzaNi1Nf9eRoAfjpKWT9cqU2
2VfF0NNrxnmylIX4aMhjJarCI5NNFxeeDbaysR46yomrcADwVSSzLQKKfgLek/yMcwxIqWgAcg3N
hxp74miODkwYifebJFLo7qFirQOovo9uPjrH1g7gO1ClO6jaaFxaBE+scrNpviS9U198srz/+fj8
xDJwMHIgczY007SFq7Ib/LS7bNj4AJwGxWNKkw1ythn4VFc9Mp/1gQxTOkoFsoDQWlZxVl/CNtzZ
gxXewV3tCeZI0aOB4m6BGnw1CWZhdAsETIO5+d2xx+Zs68jeDYewaILA70FHu8yT1o1pa7PgZNOg
xUGcyFNNPLBwXv75s4lppvPr9WL6bDp6BxMlkMF8fBrr/7IXzRl4NhAt+nsfg9SrRbxNYe8R+voT
uZ31EtIN7Wx02Z1yqhCq7miWnEsrRQcB4n5TycDY9K1xC9VIX4dExGzY7t1cPX5SrW7HNYbyxnH/
0vD4JC2bfxDmeDbSJdzK4o/GNxC/0bLxld6rqtxIk6M4N5wvmUgvdNNg+KSDsVNHYNugy9re9plO
TD3lFDgPmlkjMbkIg45Y9omQK6s0xcImUhZMNpMqmWGBMkaaZIFOLLWen6A8QWV3tX5t3uM4cQBe
m/Iv+y79cy+f34EKlKGRbZgqzIxPFxuGYAM55M541xrDnsSmH6VBrK6vrCM9so5x0N1QxaiLroQb
qpahTrZ9tY/VNgR2VfPLDV25wrDX9GLcqK49Lkg8U7ZNWYFH7+fwsVUpQCGHkkB4sLkYPsmgGJX0
FNd1CxI7fUtCXMtJEq/M3sB+B2R0GQfNKwyFfz7oPoEJ5t/PZWw9bfl5YOmfGiBpHhYOWlP1nqia
v3TN7KKl8U5HW4zEjyBh4wN6Tr9QGXxsOKdrKtTwBerfW4CcEzcS4Cbt5mrHwA7FTmh/07L80U7i
x3CRUnLSc4Sh3vz0/nTm/4Xt4N9ynJsUBvmgsn1VGbq6tfjh6D02BRD2Tda+tZMrKClW1PygPDdR
Z/wgOaAmiv5HVON3DzFc0swIYMCO6V8meX+s9aaAwqFpXJ9sQG40hn4/dzMJBr5OY/Wuhf2HVrFJ
zbN3klnyRSoR1Qdo3dC8iGWtMtQuIF3YHLx2gMlVt/IfbWB+G4r8FLI9WvsGmgySda0OnpX+Gg+W
9jd1lfF5PeXtGmj6aGeZ1JvO57drm5EeZ4Uu7sNYVWTd4kp2VDJthrBkU4arsNYdBH3wd6PBq/aj
OqbHXihE+qnlsMyIaDzILI5WLVbfRVkZxonYTBS8RtB/R1nCFm+JYZJNKDLFfajF6br2TX+nf5Nq
IVe6iKxdHnjN1idejp0WEnrf9xGdQBhkcJNhxhB2cnGpOhdexmQLRuiZPsZG8UD2qY26CfT3yLNZ
5ZrsApK+xo1Rb0hKLL7XBdZag7a+pphbxiyMIrVj7DMhrUcZrxVCNtISMXVFtKIffyVU5rlviPPW
fNZtxXJqzlv1hQ9G2qGorj1KJnQAmJMc4xaTbF6MBZmGxPadGXMp5oMjdXRwrcQeEQRH4Vnfeyon
y2CAh3sCrm3ofQOqRrAWmxMmsiQsBGQz6Q37F2ZaWygf2OSBySl0mjQ7Xtah6S8V5ZaHdrPKNaXc
9273WMb2Y9Gj2u7CpN5GTQGbqM4NpkoVlvMm3SQ1C1qpVgNp3t8tO/YuqUKMbOPie7fsGv4ylN9j
nxvvmeE/uTk/TsW895SFb4h9V0rgdydbOsRamThW6OARt8c6H5qBuBe1vhtVBk8dM7pLigxp3cP8
3mZ2cQcf6D/5WdXQ6COrMHTSJ9JwF2bi5EffIzjKNnQ6EjEQ/mriIJU9MqR4BP6N/pwJMjVsr2to
BjLSCXOlHv5SMlAffl5XHce1sH5OlQNLrPtpXRWpqSkagYvPNMg+PDyr51kcFWsHH6fvMm5rGk5V
onNBZ9xeauWWgr7cWjrcBac1xNXv5c7vdaJC0+jndAdjxkoAO7rGo+dvejADbN8jfEeBQ9+lJ/YF
TDn+tx6VZQ07OxBPkSi2cmLJkxcFjrjrm61sucZzeYuICNPFvgi01cxzpoj8UsS1ODMc/sFKyNFk
o9EqHfnSm026c6PXtBP21cwq+wpke5/Z/s9AK5UvfeU8uwHNiYHvYwFkHlr8dOM3GYwUcx0kKcHo
zdSdHcwHbUCjlOUqXC8x+BcG6gRUuoCzSdnyMUv47kOqftE9kNReupRSh2+BgXodtVZ5iIN+25dB
uI/78iUX32Qq4F9RP5pFXR7DsnmLW9vigqz3+ybIOY8T4JczCs+XoY/fPfG2BbHjpZ3hus6fDMXJ
bvQKirU3uhbh61X3XUMQvNHy6jho4UBEJdo19iyY/vVw046uvimIu6jgMR5Mi+jgtOujv1wqnT+K
AY4dm+UdyRBqStbJ3y/sOH0622za8tlToCPGFj5VPVVsZgOBBE6R/+yyyFu0YVJuOl5cNG2DKwSA
kBfS5TLzV7tJgtOIGXMn0ZukjGFuZZxvsWmB3aD2rDMpOI7sQ8/1DLiG8cVqC4akabgN+vHdchLv
yPTxmoumRIAb9U9lC5tUuocGC/bFCwfjKXK7ZmEInd05pcpiRDv0iJ6X8FMpntLU6cAnD8qpxB/x
GIpcf4zBFgf+OR2BkJGhKs7EvuPaIzdo0ygl4sYxIxVOH04Ma5net9iYgkLziNIwNKYPPTxgsyov
/BrbvEIXiFAItHWMN1LWL6JSNn1UdHuH5ngau6Tat6PCZDWA/+xF6rJOyYMbRXNU/DT60dbhBzMz
ZVdHxCHNKTxKoRgrFnZAf23trEt4CSvFi42/rdp/LIMOhgjbcmxEvLpq6p9+XPL0nIRlJH/2cJAF
bjSsynGXRWSJB6qJJD0B4xU0zjKUlcaVVt5MX5d016BCB+NL5xPnpR87oykOal8dfNUGvufi6xwz
exchr95ZLtpKo2jAaDT4ocq/VW9/HJ0u8zG87aprzZrkT9shi2x4ZWjC9hlPMTRUq+nPfZLs064Z
V0aPB80lOU9K2DmpIfA9Uw7FyKF2bZ2tbNlph8Q2f/5zRan/8aW6to1VgKENGzSDzf7vZ4xH/K/d
0pV/VhOWiaocrkbhMgqr9K/wDoO9XnbqSumzq4ci56hmE+gjs+g6s/5OveBAj8mFDl9JvckNiwM2
84DyiI4N/yDow6vue0LK3JGMV+3CZV+isib4s1eDacVFLlhiFl9FqpFt2ga/LJcsdeU7Bd+DRtMK
pW6v2eV1/tT/3/pVpmbU//kfoNQffpVzPr6n37hIf/xmWZn+o39ZVgz1v/BTsU2i7MUoQWPmfywr
OtYTDCvoS+e9Ba/+YllR/2si1AE/UBFUuxhKfrGsWP9Fh8zi8k3LTJ+8Lv8vlpXPGk90kzaiaUaZ
jM9gaH3eNvgGwxqZIV2s3IyYUXznIo/GByMqPtK0I5AgGOiitYG4YE0O0AlLbHdW9ejIrFo0SMw3
LjCfFS0AwLtdeOiU6G/b/U+jm+ktIkVFkMj22WLX/6ksKWFvGTl5ceDV0VFV0nRxMMBOhYY13iKk
ifUXo6AeVFTEwhC3rYONtgw4tMSubI031wNoRRA0eplaiwAhUXeXdjismV3SJGut8TB249svx8H1
X92I3/AVnwQO87vGcoQYfS6oPr/rwAuo5DrGP1T35ZJ9orsONSd/k0id9cHIv6WWXsJNOkiTXhg7
NrYQumU+qlrKFB9QJBhO6SLdKjdlLOivqMFN8c3uMmGoSc8xbzbTo5QgeDXrJtKtZm5skf8UVpEt
2yAwdobeYk4equovheLnT6bDbwPMoRHhoOI7+fzJVL7OPizIRx2QT+1VJd0Mg6FRVMgGOHcVHMym
i2jWEZiumn9ZiWYN6i+9HxxHHP2TwF+YXDY5Jn6/aBa1TYuqKoaFzYoC3Y2l1BTPoGKJHIICv1FC
UnbpBY57Wpi6ra5LT1WeoiheqmVZ/+Wb+NyJmt4NPUBWlEkMgEvj87vxbTGgbB4W0i9wPHcExwZG
dOY6oLPPIBPUNltkLSawHTLOArRrsFMobq1TEhr3yBqcL6blfgtRATKG+BF6g0HdUdQbZSBm1x5U
9gekYy1UGYd/UXTMNNNP3yTnvKkD4jNYHj53CEUQJ4VH4CqJjUG6tUMyGCJtm1sEHxBKe8pRcy0G
0fQU5alAnUg8TGsjya81juB/PlnMaan77b24lqCXZ6AGopvkflZxjw2OeTIWbNz9NZLbkH1yF7vp
iipv1QBC5/vANgSJmw23TbKcIThb1BjSiBp6FiIFq1+PbPPO8w0n1g79vrIjalQ7htmhabvwOD+o
q4QJgRVmaw3YgbMEj+Qt1OK5j6T4SnABxUvZrZCz0wKnVgT0o1UHJUnGh1GmEO9CkRx8zVMOvD2d
iVpt3rCw35iOdge7br0LvlnzVLv6MmiRi63MnCABJeienSqC1URlt3aNOlkPUL4CAOHeuLbwPP9l
DGAZk6nxt2/UwZenmnhhmJk4uFqnguiXHmlmWnWPi9JfEv32AXCm2ddlR6a3Za9o/dIkMzEpx3rG
CpceXLpqlK609BmVFYt6usvQmrvlkANPsaz6ON/7/Io/dDQjkoRaYvpDaSRnVbF78P6oK6Sv/PdN
qTURgevT4xTaKt6FVi7mv8nnV5p//+X8N/Mr5AH2pwaHPnJc/fCf/+H8/Kc/mx92qONWtQ3Gu7Hs
y6hWyx7b5Yn0I35GWTJPstKReLj6ZiLgOedO8+rWCL99UQyPRQz9Vpw1f68rJii0FF8FIRz1Cifm
ve+GYctUgPw9P9u7FlbNoUPWP4bEZA6gv16KAjDA4I1bG8jzYxYKc6eEbclBUGu3aLop7zTUR2To
Q2Yty0BIWjqVdghptdVdiavHr5Yueahe7msnL+hf5BAMmxRV47OnR1+I9Y1/RMFwJQ4YkVDvvzqt
7x41MIALQjqdPQ15QRUNS94jGmShMVvYhkMX7BCyJ4u0AyHLzKrelnGV3GPiPhiNtfmPoYUIkeDp
gFz44q8VQfdZ2oG8jY5DYkikH3xbWcy0cLUbqw1mKbluEEd7Zps+C/LbzynBwCoTlqFQ23vatsNS
Txv5XCI1heroiqtkFq0PGoh2aU1B4tnA2CZptolni31if3czUGRAxgA/KNaLl6MVU1Fjbnw1WiaE
6eCtM8q90SkX3fPHs2NzhtLDcVZBQs63kPa4oVeQrFQgdhujIzvRkf4zMUk9UKO+ZeduKG+pbr+E
wNBvvqHKY9ui+C4Q4W/JpJOAcqEG8BkkCW1ae+magf5MNprvkaVdRiS9z6ZnOztG6XTWsDy+Csks
b/oDo6tN1AD4BQ2LJEmSux3V/ZZFjvliN0N8qJiVExPVmC8wEfoNuaDVZn4YyMpeJmbo7OeHgqp8
gVikuMwPvRp9ehiONxkgUm99Ue8gIx61wh0uoUElwCLP5Ti3gfCOQca75VXfGX59lTWPFInpj+eb
AMqCKgxQOrF9cnFsPA1jou/0dsq+01XvydRz7ylUxpvdmCFceJ7y3NLZR1kL2HB6OP9XYTr+4DKB
JHV6SulIS3PTYeJL8ZAfBKlaoxB0nJHooKLXAGqkEekz3XR97G7oIDTLPCyVayx8/9EyoSQ0gfdj
/ov5+VAW6YVRzXp+ND8//z+sSl9UpG8+/Of5Nsi+dHpHiDOhC0uPqu4xEmn0mOjAhFxBnFtJ/uy/
nssLmq2iF+Vm/hNWteiRJCYi1Qz2swFaHp9MTYagagUA51+P0yaz9rF0Q4LFyKtQnS5bDYYSPSlO
am+yXPOWSVvFT/NzeVO6C0szht38cH4hhIvZZbgwBFaONdN45L/EWZC609RkBub6rWJgfBvdRcmq
CF2DZzIvB+bn2jHrBc/FhnT3pKqbi/nV+bkh/clwLXuaHzAs+sC/tffI1Turfhtd+wprmotv6N0o
8++pl1hPQSTcgyKLgIuvbh2tWq+XMdDETJfOi2KFCLNlVZ8dMUTHRtbTPCY1b4qiEJdO9/NDr1bs
Y42PMVARiXu1ebdKLdyUSvOOGdxDXq7Zj7Uz5XyErf0eCKj55dC6j5VJeqVP+jDQId9+B2ix8Ewr
eFNImSLEvE73VSbde571j//6LwsP/gZNmYcMCSyam8BfY9JIn+LKZ7YUjFQFoSHGnUwHMIdxEp+S
FlChWbkPlS7cB7r1SCj9nqScgikHqt9yaTWRckgTU2zaEtW4W3njXaRMDliF6PjqSWFfg0JXLz7W
gIXbjOGNC+4ebRYS9DDiOPJjr1uG4EDLSYRppUP/WJf1L4/MoIOSg5bLrz0WCWMUe8xp7orZVPla
DepH7TfjVUtH9aLk6rBNyc+1N0466icusSw5whc7R6oXuyv0kzvdoJDXdjUK91n46cMF05MxujEk
A3BZHNM+lUApuAFNqj/YDsaE0K4e3fFL3JnTeDvYJ1U2nPU00lacDObKTwvtInogME0TO8SHeepl
vumnewPr0havaLN485wueJxvxswJHuta2SWRVpz76dH8fK17P4kOfUVuUC8hSa6gsMl+kuFwKx2T
wkaOwQrRV/oMVeMaxHH3MD8a64KsxYbUsvlhU0ekAoB/OzSgWp8G3VyroBVAwTjluUtU6174La6R
JniVntTWeWl0J79TdUq68KYRL3qcb/R/38NBVmwB4j3Pz6thwUL57xdp+x7Cfgh33VAmR6UPEmzw
2ZgvBBg9bI2khvN17ZE6ewdVrdsLW6kWwTP3PL+ITuACVrjBf31+flHXggg6TIERv96yRc3R0N6w
HcgbvXMXEiQRjbn/UobOT92uYlJ6Jr0knmmGCEmyNqkNbwgSotUIwnA7tz+Jrl4H6EvelbaJi1Vg
hSS7e2pLYGAvj6qpnSg+infDVTZF6rwKoivZ8pBYUBlWcHOJD0HJj3SuLDXiS3OnD09Rm4ensbDD
U9yNZLclbJ+pARb2JGibb4ANFuvOT+NnVxnKazykIMREQJ/OCRm+2OO4rsbRoUcKg2u+p2beeIDW
ulKKnajrhoOXkBszCPmQ8107jXFj0vb3Cji/kZ3lh/nzaTO/Ykg3uhl7G7tsGeI1QAJ1NXmhvImP
ngF9cH5eo5QhdCwfrzGZKg/8CTOWVI7Hkag7QnW18OoWAVShtjlA0WDejN4oAYyhnTRsVWoqcKmm
hbTPei3sMwgqwJ4CDJhX4M/2U97bND6TCFb7MNO+0LkEz4Hf/5rHR00M8bOeduWhUAUgpqL76ZTa
NnMoDBD2kVJOXndEmNhhPlHLlspH48Ryx3Wgw3aeBTdse746o6wRhNjdskot/9y1pXFpHI3hjmbQ
N8bHN38vZpEEN4ASOwu348N8ZNSx9kNpaNelyJKImVLQcGHvStb5AN8ay/8TrAXvOt9k6T10vRfy
zsZ7GfMvcriv50dKLcg9grGn1ulGyYPxWDHEvM45yLmb/yxQshNu5VE1koSy80krPEbTvT7suFfr
7QpkG+IKv3jK3dTeV4kKvm56mFl5c7E6uU60wTOQjHbOIeXacZBBlwIqKA2wHpV3nW8wt8Vry0g4
JRAXLy3R29tUL+3HJkbmbJsAvwyUR+Rtv8V+oJ1A8//3DcK/YpEOqrcePNwOtmBTbY3VgFDdNprV
EA0VFghOrNASEfJz86dmQj7X9KBJlnZpkdLj5eVRCfIHaMrtZCJpd9FgbLQOj1HJJPCEirE5J07n
rpppGtgFTUpp7k4R9daj4jCyY0ptb7HUlSvsYQVIzGCYPHUtuszBRY02JcPChRNZnL3BpHxxlbr6
CJIG6wahL3Ghm3sigYPlUEXO2Sto+tBCe480qHhZqYSrekxHElUBWMlW7w6D2p3cvMnfmqGM142r
ePsM6OOLR+rG/Lwe5iQhKv64m6Sxr4F67eonn473Ry6Ta9Ta2huCUdxjY1Hfs84P105qKJdBw4LQ
B3ZzCEYnORFcaG0CId7bUjqUm2O1NTADHxP0I4eRTebOcjrYXqLNNz1DjUcdrBio0EA8q/Wpm+Yp
OBmDe6+xyQW7JS6y6eQu73ukq0ranIY4V3GrJhLrM+y7VHGhd2GbAsLZvfii9+6hER5j0G8glfzH
Vg2raZ1ALDJE1kfHhAYiXfqeol/ATh54L3S9oWsOi75E9ROPJr0gyze+11KsNVVBqTb2iBgQov9g
4PmTYPr+S1hhZ0D53ZwjvaZzBgG5UsU02xkIALfL5HG+qbGNL5ksltuGhpK/bBIG38qg22tyS4Kl
rOj2uAxpL94QygvdhW4/uiPpejyan/rPTYokeB13YhWXnAhzath8UxERduzLyetXZ/uwqptNVRvt
a68HFIZl+K1SHJKTNAExuCuLq2rCtCCFadGbY7Nv6rC7zMtQZEnCtOriRWj/l6zzWm6ch7rsE6GK
OdxKVJZlW86+QbU7MGeCIPn0s6Rvav6ZmhtXy5bdtkQCB+fsvXaGc8tr+t19FUrh+G5qKwU+TC3x
Ft8eQjjl3Fm2Doe/eLqkbbBNJnw5q2n4tLra/+dNydVT2vhuAoKaqLPiq5Ajv76TRXk1Ty8OZob/
/nX/HLIJ/XL/Fya+lIO36PeYPJaNmZnlJaibhYiTNj+28dSdHWG722Ya/acQ2XW0mAI7TF3eRln8
ua4iNkfbSLuxwiD6ub996iJKQonsePho4dsFo9UhRhNPzXCzBOJ3Jj2ypqKE4zzM0xbJbfaXLeQV
D17xMbWq20g6FGd00frsBV2/Ka0l/XBs/5U+VH0cumnaZp1xLRB/vLXESu8oY9GAsZm/KtP56TOV
/G5898uxBv1KsHm1d/B97KgXmjdizN7uT3AaejmutTToyPv4gCc83UH/yU+tR6q0CJSktWsPbHpe
/5Z6/bEGXvqNrAukOx2C/z5fgL+/fz5vmv/7+f/n80n4//2cmPVqN4yl2uYVC4WGoETLdZRvLdFC
h4Su7Jrjqnxr7N7dQ0mgSLt9lRE0WIPBsiOal/IND2C1GzKrBZDJw0maehuWAY3l20Oogd4mxG2F
LcZi9F/o5ZVKNtwvlMlr/NwL7YRQPPS29f7fozlsX0Hr3h/cn15b40tdWeqibt/cT0zTc79oDvdn
dKkat+hFwrWYms3YJe61bgb3mqKK5vj5TIXkXieM+7tlmkki+D9PANuODscxH+5PRwxSHeeUpeH+
sLz9iMZyFLqzJVw7IuHkCyXnxa+Jr/ZacgjuD+8f7No4CVopF3PM1EtVw0cc6etG9y/2qFV2ZUiY
m7IB7nKaAMfu+k/3/KuuFtjwpi4/mNTT/30OA4oVuVzhm1QFiuZJrrB+3Z6oq0tpZt0D/oDuAZRr
hoJAgXpglf11/8L9Q+rop1EE6Rkwu/3gpNnZIezqitK9vrqIx1bGpJ2NK7vshIU8O+UizU5mVeq9
5bIEOtrca0CH34tM4+0QJ8ZeysX4onUqSkN8cVKs9lDWWtAwpfiCLrEVo5RvxLhjkwV3db8IzYBZ
PRSFzxaX4n4y/BILFBdtTbD0/3xeFma5veca/b/PHwz3aypr2uLDMrwFYXwTXAbjZjBKHjalu3Od
3IymMlZvMwrC/bIQcXn/asafc2wdOpT372WiPm5EEnya/KI4W/P2p7aOLHXtLzdg3sBiZh99Pcln
1FQVIh6eoJT4lpzSXtxkGQ+u3XZb0YF1WpyZ/mPi/grIR0OzZffvg3b3rl2kV7IBikdH9keZoCsI
RcM3G8kpmXFc2UqUBLJTzDH9Xg9N6INe0zfeUnH1pv5htnowuVW+vGgZNltjyhmyDnp5qVIM+Og+
ybxg57+NciwQu4TmDUnsHdray869mTXrxobJPVT1v/vxDdzqi2tWDdVE8RzMgfc7KdNfs2B/VO+e
UVbPiQ7WgZ0lj5OY+udqLrsLjvSdfk/InvsiBDg+WnlsRvSyiy8zJ0vB0Nn4qFJar0Xt4GtGNLwZ
ZUoBL6bpOIa9gSuwtJ46w6cn3gXd5yzzD9uhpUobdDVZjvHPi41fjtsciyDvX0f4qREHjvYYQov8
ZBncenlQvRZqiKFclz/3T+NmHsFfglUaJvhpmWrjI+AvrmMbMtkUKvcnaawXXjBSmEP2WRysv2iK
FS+B1WQrD/TGb1Etz+z2wzpzhnin06kjGoZ3s1VNfyBCpntpiA5fKgq0eAKNLwl3fJ9FtmxqZnQY
awmP5Dj0fYPSjbIefxzZLmszI0CzrGPOI2ouxI61tVp5Oh1OI+HouC3Sajc2jAynsmhYPpZx7xKD
fQoH+ww/5kO2of2R3Xr4tcQYFRNMDloiSY+dGbyXiQgjiQGew7htT31kVVkc3Zuot0HHWrV5jguE
8R8paZrQQY/4vGU5I3dr15QK/RlsSbdyb3ldVjYD3qaQjbxxTvYUQOcwLxKMW7RhxX8x93lCvgse
zXLTkT6UKOPBzBx30wNfIDwIS5edNmovJ/1gdPHBawfK5TGOJi8kcaUnXAsxm5UUQJr1lpdWfSc9
dHWCZaeLccsEhRyx4hjqXAYTVEVY0LcI82w/Mj744n5JNgjjn9q0w9m+uPYKvjGnKc/FPxRDJ0px
8ppmj7oZpMWjtpWD3Jx5yOCRT9O8EClgkRRXsjoogtLr2ZO7TiQUlFZ/4gxnH2J/WjupW+dRmaTF
WQ/2+z3AjrUle7UQ7vu+/ZzG2WlScHVWKJ+xAwyq2EBMiHRVMbK6TX26KSPnw2UKnDT1w/0Dmuhz
p7HQZLpprm5YeVskO9d7Jnc3TMbx9t/CcVXyUMLEiYbM02+uat7KFkoP+csP/0VOjhYvHiEspHzg
obp9sdX1+LBkhw4Y12Oa2/2juuXDUNr+kBvLKt1AsWgy5GMWJ93btmqhxPXjWzU8xnBJdGgfF6Uf
3drle3so9T6mtKZs9dpQfbbtb/arhabOGohXfMMcbzo/hlTf4RhSwn0yivl99pf+VCa639UBq5Co
5nlfB3jfc6n8LbFU4M+wnV7sfsAKOb6RR1udHMaWrU4WGPF1SCKG4ZFMt7zf9VrE/YjICzhy5grB
6BA01vEunCuM9jXJyvbS0uVxO+VeO7ANK1PLcy18+1W0bAYjdxABCOlwnf9KVs1rbGbyfLeU1Xp0
eOfkzSU4RI6u/IMxEziedDkJdk50b2G7RgPvvRtqzjnlRodFhs49eYjniTOTO/Bqh+T/OljCwfBf
WVr9p7ZRr35cu8fBGNSmdENu5mCstlXVngLkUgR7AVxq5mupOnnsmRfdw8KnOdz5ji7e2Sn4naGQ
xHszvgRoGS/BeE3KuoXDLcmsjZNmOsy+9353L9Y3F7AYFm5PVuXNktOGFgY5C0xx05Ocn3PH5RK9
O8owIL7iunawhhr+OXbbAIlrBu0EJniiff/h1uejS2QxX2+Q6NhuSvBuR5iQ/c8zXaDwImx3omL1
YKJs7aDhwJ0PiIrh9FCsi0WTedWbhHc0tE1vY71hmXbEFDrohc0/pTMZ5IiL+YL7Z12o2HlKTRRo
JmaWVhTBqTeXVT+p/jHUN/e05u0cFuMDRPn5bjeNmYvsLbJcV9mNR9T55i9APSS4F7Y45AI/2vWO
tEmbvLmlLnMytjv/VPX2J732+YTR3I2cinhbiNnuJu3AiOpKvft2QxvR5+7nDMeC4FdPDV2oo5kr
dJaZ22z9WgY7YZrQIdzcpR1F56YuiznCPEqjsXtyTKqtGgbfB7FnzooX4bGMF9yxfiX2aQCnb1l+
18qjsHPxxmVosnH96L+5C1xAjy7zQtEQmbUUvCDz8JbiQttZxKkek0KCp1/6jqhsblsZmN3ObUJ5
mkybHSCTLqjWYjn5pfMtW5eiMzc4i88xfuCguZBWvh5UYz9xlTGBFGYUiF69FYMPoaps1n0hrZeF
V3rRY8p8EQtiUkJLwSZtGyQ6gYQj5atwls0CIWETpJR4vmZ0RBtZ72ttthEFJc5/QDurrK9uGZzg
BzXKB4ksede4SCMnRCl22bUcSnoIBhmkkpJAimPCBhuNsn3txyIyGZjtxTI7K9lBMfHo3w91og9+
lz6NkBUgdKjI6VysdkR7pnlBr08287rsinGVL/a1GKq/QmDyDso2WQem/+qQJbJJ5+qLssJcTZq+
IsTBVV3n1QazO3o4SO5BSCBzC2MlLpd5I5xEkD/nk0nl0lCKEwLZcdymUXL7IzxAbmcE3q8iqNt9
u3Tf9y23g2ewgdd6ZPdA8wtcb+e0iFDLWwD96BftQ4+qjj7ft/cjg2l5rhgLF3FwIGzTwMfkk9pk
WJfnsdTd64hQaKVvreFQODCe7TD5NqYeTvrE9adLYZxVThiOqDI00Lz90uiza1viyAlj73e/WO0l
Npzj5MMnYlIT1YrMhTQfHMBEiErpoBlk+xrvrZq8Ve6zHTeqcYDQW9ZuycLwBZkgTeF+GdZGjbkc
bR7oWQ7VOxwf5s5KePt6c6KGlv13KWCWmyG4eMeXb4YTxwdT+r8C0apr3gdfKFjV3u2LhG4EragZ
IE6ZptuBIfHOksVwthbyKDA8ih2Hon7VdVR/skPeyQFj3aDwRacyBm+i3yChWMTIqHmWcu3286eY
0kcay1zE1CN706zEJSNv5t5hH4mKJo8iz57G4KeZGUzKZql35pL8zgvzFwqwf2yI9itJYYgU0Pig
J4DR15tkX4X8CoxNAPnAJbN1SDBdWzobJOQscCVYxLTonsj/gsbvzJtOhdTXCy5sKy/tbY2+dm0M
NqkvFHyK7960/kKeL86xVes4aDA6t3kmJ+ONydLOD/O9pMpAyoONg+BvavTmM07Iy1l88mmmJD63
0LQisFN9lCkIB323omuaHEFSgQVsPPj/edRYwDPbSqrIYz8jewoCzgqeWb+xbgSmtNPDpkzrMQq6
fHhdRIHQrsEuEVfNG/Cl1dSp8Xq/1pTQzTYu5yCaTOuWlBFY18TKretA8p2zhOmGEMBbaHr/lGCA
6oOWJk3+wymlPxD4ixk7x69Oumn6hcvhHAz5U62Jz05aRx5kPmTvaRXupi6L7DBLntgr0+uENmbL
VGZT1QGrI1t6FOPm/CwXcsQHBbtsTrMclT5BHwsW721bapZdlhzy9q6qtZMX2W/byU8uM9a09SAe
prSrT8lgiZd2SMXGIud64yYNHFq0OZQXXFd+QOOLWSEXRIB1Mk8B6Xn5ZViqZm8U9ACwLSHqma/K
gVrcG/EVPx15kTamYNVY9SbOKvmLnkTZxu63ri9UKNjhfbd/SxwZP7TEOazcSXUPvrR+CCTyxoxY
scpYj0UDdUK7rxL14L53gw+lvY0xGOGRtilO3t5B3pCjDm/nQh1k2QUfPikXMDp7xpJGcrXIRcco
d7ESGtPOEgMMzE149oiZRses/+iKiLXUzlko8xqCkS4fOUGYJyNPDtIouGW6VdPWw9UX/XZwOh25
2qNNZ0/hBxqEXw0SgIc5cNBe2jkJ6w6qgKCYOi6UjAbtxA9u+7PlSBvoS8I0W5jZxgfdErk3KEtl
BsXrnIKXWlzqd2ehhWcGuMfl1eTIdaCL3vCGq/rHtsz67BUuqk5jOrO4vAUWnG46PN9qqrpoqk9a
0TmbpsXbSsYWhBav03pojoEg6j4hdKJy1F8mxoSfBXlIDAnqLcDmJzRwIR6lhAw9yr4ddsstk9HH
BYjN5EvMyPZ0ZXfNcJkX7F1wano4ejgxWLlzxOcb7Y3vlWaGX43Ms91S7xZBUESj/P5X6+mPMmzb
3w5tm36E0J/0r7DY/xZtEW5x2AdHDDmShGfydcIYndvQZ1+jwzg+nOuN6Ez7OTA5oroO5QIOq6NC
8bFu0/E566z8tLBckd/AuakeyYoZqy+jYIjpsX5AaCpfioyT4BgOuHNaC8tL8LeqpgijffZkU9iX
LYBCw6tIIeUVo7pdhxWihW5qYqJ8ri1B1FejdzrqWuGsDX6v9VQVT4Pu52NvZNuKzuM2GcGoitk4
CHN+pWOTPxSWB4+0zt+9mYGjbeb+Kr2peKcJTqmoOHehwjAPnQjHteqX8a0ZoEK0sPpkfE1EoyLi
QGjExnkEMGPZxcraDf50rRbL2ZlVItinaBQMC3VKb9cCdhufKuxPFJgiMqYKDFAR2nvputPKL4vk
Yri/7eqvYVXNOuyG5SlMi39k4L1lTQNoR4/NSk1pvQ0COnnIkr0f9jfsquTEQufYdhTHG9F4u3GZ
FCYLnpk7vGG+rcdVLLw+0olZbLNYf8KC3rFz+nu7MpiTifKZRJn6u0AtgHuW6FOn5xxgjgUJ67fD
c9X6l574p23NXRTV/bx2VS0Zwssd8LeR0WClD7X0ozHm1rdd89NRGxpX40q4A0RBqBjCjx9njKoQ
cMRDoM1kp6bCBNtBbKzOnHMyACfTRZ3uMx0lde0cDFlxTzoJPEB9qZHzcsBod8yTiHyp9WYoZb/O
wMPd4kaMCHtOvtahQ8+6bYYHV1s3l1GVHe1Gb3XsZydRVPxSKYiz+KM3zY869BC91sseVPG7GBkO
5YP5MRpjHbFrzC9ND+EkLwn5YkDJQunoBx9/R8TZ3Iuw6/9BZVtHaZ+QM9IWO095mL9T7GiilVc1
hABCsmHfUCZ+LvDJctLmtAda0TPadcqKnqJI+ai4SnfMsLp1ZsffQwGXCFyzDsN43ePHW1u81gug
SLCEjEXHEVthRj9mlUr6O+aNTUBY7awrVJniza6os8AL7Oe8xSIEeWcVuvLHwZ64mWS+MavlHUGH
WgeLh/tbLluv6L9IgbVotjbfZtextHEQmMa2QfocZ2uTzB0biOelAKXEpU856XGAl1OGKkHfwpQo
6gBGrsv0u5684twAXV/7A3pbps0cXJzC2Myit1ajIf6YbU/x5bkwJy1G3KMV4ylDQluh7Dk6YtVB
WVqxnbTbsDfpmC0TijnGUXiwFPhJ92X2xH4Bpng0PV+uKD1OHCmHdTs5pAP7zXVoyDIM23cNnjpS
8h9i59cCooeN0njLYfclXExrf/bBYyb8Lq8l20kakLI5J9aRwne1lHZ5nu2Y/YVWHiF7AAAH8YgJ
9dSpenzRrV8S0deodahRyYbJzFApPmt/wlBuuI/kwwwbP01efaPdD96WIfmm0EYYebP1PHa/cGJ+
jSaY8V6rIyfYeFwP5BetmsoGcjSivmRpmk+NIf8EcfkbE+O/OPyRoHQPhQxerLROHyrDuna+m67D
orXXnUD63jOVjKaA2CamwivMqGy4hOEFrdFECBoTALceuYSxAfwRgF86DqAh7cY65JLGB7yelUHY
/b5I8R41HHvP9nG2S8oTDAuHYDR4p/36p3WYCYbhRCSTk1+1R9JP6I5Mvxq5c5W7KZ3ulbbim6c6
NPQh8Fi7z3ejwmu5xF8co9qV4Zm09KmJ8Achv/f8bpPP+RiFUF0+5uzs9oN+n6RdrIjYy/EWTb+o
I5b1EnhyrfDVCLh/zIDZMcd/eSwT8j/s50wDmbiBJoQnLsDKrGPPSvK4xLa1ojExneWBUxh9jVGd
ADtZm2qqrVW+I6K5hmvoT2QjQwcUzwG71YXYe/+4NKjWlMG8rBircJskZRZVHXkLgapRiA3WHHV9
4KxxTtwIctC8w/KpmPti7VYBx81LN/wz04Z4SDy8tIl2Un31vWijPA/x6ZkWeZBj8sHR1WDBm6Kb
tmEtlmWf9sBs81ATt9ktR9UuZ4vOvMTftKpj4R5Dt4tPJse/tUdOrun3BilHFFgcS1aVQs9q0itY
lz3JIp1uDjUcIT8HAuUZL7QxP2eHQ9TU+K+VxwuC2ICxtDqy3DO+4vanlpzodYRtDMYHNYMZO++V
UnbUCZIlPdVfxZxe7Nvp09USpeb42LsENi4xrCVP1kcz21eL/UECcEUnjWap2jRmyrWKsh8pHTw2
xG/Y30oGCiPO7n6uPmT3ICVjdQKPiEQry3QTBmZ16DOvXIlFECNcLw+dmzXnhNJl1ObjaGo89i5n
w3SMt5g4ZD+30WwjoBjmA60XNsKA+o7OTkF6WkDlq7xLpdJtUPnPZeHoxxqB+1QH9Xqqh2WPi3yd
uKAvAZVU3Jt7XCIc8mgIuNlSR/6SPpmLY3OU8MjfSvYITqQuHmNFxtg0HzJWhBMHN39NuChxl/50
yRCnrvFA0g0MafE6hLuN4ckb5SuBToemBhYrzN5gzoeeXbu8X5a1ImVnPtIeLByfDGkASGNCC1JZ
87+lWigeAIWtzI4QTLVJfPTxMsRgxzZpx8lb2yYE8ZkFkKu0/WeAQwNzRI4h8XxG5ZAA2NnLOh0e
27yIVwjxd4lnHlyU2juvpxkZTAwUJzL6BjKjE1zFsUybx7p6IUSRGsIwjYMfwsj25brnVlmZYvgk
U/M0B4iMgkojIUm5BkIjOw1tyPIRAE5pvXolgSbSMAHcorrOjcqa02A6P+GCAbjK7H+NWu2GJdri
CwYmnDr7WNl73485rs6T82G4hLa76NuybJAcs5sYSnle0X/PN1OYDCQZI2tK8nHbl9MUOXzcjmVP
/tzoFWtl3E4pIcj6ccFogFx5VU70CseFGWsVqHXS8d9COOkGw4wy2e+tDJis7B+GNnWPDnc8g9sB
oz0UcSd8EjSkjoswOHXV8sAeicU/DT5hJAHfRhawAiv5yDGeTPQi2ZdIQRJJQTElwXhQCPpSy/xJ
q8fSa9ODVv4pzB6QT5EGn/QeZ1qxLxF2gp2m67gU8xtB4RbbyZlUH4Z9yQyqB7U+1CysLhH9lsc4
1pQLBhKlNCwfaEJAkuxDaK2EvJWx+6/T7nNYIf1U+S/od9wfywTo18RT1b8YxnjtXCS9Q8LRr3Gm
jaBEJPftn5lYz+AvEcw1xr+OQMDd2LrH25/EIG0Tx7AWy/FPHRdnWpwPZRuexzw80nZH9rWUr6XV
/STsjlRUwZnyDsZIKSNN1C0q+BLmvPsvGVsukqHDnhUfw7pDELvgEJ9xl2nTP5U6wECJDCLqZfqK
kvrYdkAY0wzRkPrBWvKPd3c3qQGItcFirFll29yRlNSpsbJuV1+JNnvlmGcShQDewaJYoev9atwu
24mguOzqUpuRI/0fR7XtRsojlV6Q7UP8LyuVvXPPf+ZFjWBC6sdq+OsW8lAM4QAJCisIBP9vhotM
H61wF4b4ktDOuMfUhvU4iZmaVVJ93T93/6DIS8Wm0UVzkHzZ7RhJdrJjEyDCWp4zxFeHxvbVSiiM
tHlbukehQucoct0Rh9mpjR+mjPx0ggYjXHVKYe4IJswvwkb8yRWTJbZYy+JmdBeYgx2yOItRHqms
4cglWQBjHRy9Dq1sqxiur+hf3+ZB+tANHcDgxv1rTiUtuYShBLvtTEgPK0kXnoZhyOmZKnYYm442
nfKh5Mf5IeRxkwj2Ywou4pg5VscUbqRKytpNx5CaFj4u797V+kH5drafbfx2tgABsRCesnUwKzxb
tw/IH3MmrNXNR0NQqaWoJKa0HJ4Ylq8R/fxkadFfYDSnKysRKe4gzqCkRzyPzQlc5Xg1TNFsJncm
BdDu25cw5nup9e4DsZ1T4nQQyqBnnDkfSWe8dHVgc5zIwgdSCU4eQTZ2PquX+4e4RYpoxN5X1zMA
XlQ7vgToNtH5YVAxZw/PAWqMbaBS8Vj6ydnSqmAKMHeos3ByDxmIQK3lxxKkoKvTNFz1BqgGe7Ze
awb1vJfOD0SQ+KBAkQirMx7vH4gEYit3QxXR7/kIgwQdvjeNxypwPo0pK/FG6ScsdDBMpZNtZzh1
voKGPT5MXhtcOuJ2VsUUYvwoDE5ZZfySo9Y+IvtunoJaIgTMr2K8EZLwiL9qSxHo8ywnJp4lliw6
hnQK8hCcpefQ+3VqOpIL8ajj7P6qTLTRo3/Bocv9A8Fv24b1o4/IjUNn/tFZi7oMbmFsFVLglRF0
O1MTGe9lwD5zLw62yuk//SXod0PxJ2F+uC+d+mVO0/SSy3F5MEiDIe12N1rqUYd0afmpaJ/HGG2p
MWa7djzy4qz5u5ZDSMPqFKLaoNFXTOtO5hfZOeR2jXkcH+OKdpjTA7ep3idBQPliUgvHAWZ5h6bZ
Y/wbE50+FXOwGsKcKl4J7hhIxZC4ird0+tdMJEUgf7ksleguk4pEPR1GXTWvVV6/NajkHmILzLTr
XcHEnbM8z3ZQivbW6DTHzs5KaIi9+Mq9GXwxbAXpdM6xkqkDQSErD2RIUZSXJmHA+MtXlHD0SxpF
c/BjCRu0arkIojFt/s0GjisHYeBlLudk63tEbIivwsyCiKTxG1o2h9Ip8i5KZXmrr+ms9WUcPBWC
6Q5zVzQ9N1VXjoRxbaNdOurOFUdDMJ+Ya+ZxqU9gsVUdKpSyzOkueoidSzKV64A0oa3XcXnUqeJu
RT33PNd09WEz979lq3bg6NxP16aE1rHF8pKzsXKONLdqVva66UFYZrdJYeo9mbiNNnZR1ltU3B60
PIDGbsGVavqxt8uH2aFKB2FSpgzE2T6L53Hsf8cZwPIiQDgaN/mhrJcrou4PA0/Un8D1V/onpjf8
7TfTm0a6yEQDImhqffchlMWADIuXoGpZLQuRXuicJIfMtxDBiXhrD87yIDvXJmauwcckQZSzXHJj
qvbNGSZCLiQ9yTT+i02zuSpwFVQtgIgDw9j7noNft+/8s93Yv5kcRIOcc+g2TcPgsFBI4lGVInAn
BzpJaCLW+r3Xxm89mOU/R11slYd/Gr+BWOSnCFm1SfuNfOvNVHnV2Uxb76QNFwlGPQaM9FlaJyJE
/jjIKxWthhxtyxB+FszAPqoMpvBE1A6l4YVqiS7U1NJfL8Ju7zJW5n8ImNv3Jchgmo+brByddz+J
v0XVu395N9eLLd1j21vGqhLty5CPxa6jWD65qbnOBMV8gp06MsyyOhKNUR0nwO//ffifh5yJqo07
AkonS+AHnw94GolNgigLhOLFZL7CmQecPYormVbmq1TlT61wJNwfmWVmr7WeGIZn8rVGGvVKv23Z
WrbG5XN7KBU+A2p6j/kWD6tCr3OcPA9JJx/QUMco7oW381CYAAztHv/nA9esyYmWAlUwebp/frKX
//2MOh6AiYjXAPx/20640ZofsF9su0nGZzQXc+XO1YEpzpdwejyJS2hvCOGrz1ZpV+fq9q+mw0Jr
F66EfVrryBxpYDSTYbO4Z3Z4stMgWM3uhGL19nAgJQJzW8KXGRCGJ+RS7DtTtb9/tbt9Nb1ZT8YR
x43jZjCxKkWQdAZQYDXTV13827Q2Vr+nQYXHYA6/KSGTEz5A0gVYy3KSDvbi0BAcWftbO+xeHBQs
IyPJlSmNf9KrTqGx/CaRhy05HDZjq7szo7LbCZHJfhEtZbKsche/WT1pzu+EoXE4NntkGIhImu04
ZY/hrF+EM6YPU2+vlnx+D4IOkTMYFlId67NIFBg9kaEvtPMfW4gL+e3GERk6TtU1qgy5mZz5yPpO
hGLmJxvj1oAAN0kv/9boKtI3Uxi3gwurNhAIIHzF6eaXMI32M7DosdHKrAmWcsM80rm9CkOBK3Py
MaDEbzpOGEYl4mlYHvqMH5zZZsZIlz11GeZjYCIdnxK6v7IKz254YmqK69ZuXzudLoegZAgHV/tP
bXEuMqA77rOBWseNV3UurvZkEU4rn1ym3OuGMR52hPSPu4AGbEbz0ZADc3PPoNldcypthjMprOss
H7kFR/oHoRPRfeX80/UPWttlZLCsdBhaOq8dv0I4zUozzsPxPG/6HC607dQPNLbzZ0bVj0gztoHZ
HubJPYx+/WXF+DHtFpkKA6p8DdaE1TCMGLXVa7tu0rVl3YPAlbFJKpseKNagxjTRADXdtcQboFWD
+o4/H6mwvR5kcfbKJOKaf3f1gHStca63dXzJKS2leEiLdN43Zky3iyEAUozw0WqNazex1xrSxfOO
oOyAAmmDntxj8DzF8LRpU+YdotEJRuE8Bg+hRsYWsKEPpk2KV+e55NvjoKZxqRt5ynSaR2rhEM/t
vKz42xMmsu6b7pwF5xkZ9l2A+DphYEBCwe/FgqWv5BzRd3bppSLSNcEJ8vtkK18F+Vmrbl8Xfr/y
SvkyMVYEw8y3Ouj48rk4zgXJ12VlhjS1aUaoZG95t4spL94tSangcfiaAecN1bQVhnrKmHXbo3Ec
3PlS1fWFU7/l5pyksyLeLNRmKREtS/1r5ryamukfJ5WPtqjpPWQEuNTdzR8HQ9o0nM+pOdPf9jdD
52hKbonUnvek49bbdCkx2IO/yhsG4Wnt7xITkhxVN4f+xNIbCf3Rv5UueJGYMCkciMyXjVr89I7c
KNkmXLrWATULJ2RGJ6IqNqiQ9Eq1e9MeMP93DoBVky6Pcx4R9UYpMsSSpAfWOEogbSU7OvAwtitO
1n3cb8zbVgGEAY/D1J9cz5ZA+tsSGS+RzVx+m2KklRfcahWEGDuMeZHXAzL1unxTUE7muDDb3Pa2
nPUWwUGxaszP1LCfdYyDtcFRspry+WA2SN5UkVsR7Q9L+895V9/ExUB6+qL9V/kh/cX+7KXzi+3Q
CrJz8Zbp4puZU3pQyKrvtbOTxyTZA7jL8+Rv3dC5nLLxIx9T6rcFnNSQPU52rY8jvL3oZqRYIS1/
LrEHb/PeQ0J++9AjH4nsJq0JKPKSE1yyt//F0Xk1N4qEUfQXUQU08VVCKNqSLcd5ocZhiE2mCb9+
D/uwrvFUrceSoPnCved2Y8k6Km3pOEwMBmUW9javNctcDpz8qXQ1DJruj4khcSrZmNSVWvZUDexv
ljELRjYiUjcxpAv0IRoE37khMkpKmgnDaEPHx5JGWgm9qhmPO8tR+3Y2P2YPOYilM2ilOoXtu9QM
QPLxezBSdcJI+69iM24VzXCe0+W9ifovFq6BJ/xpjzItC7jNCxL7FMoc80vTmtBRxIYaUPqWsufU
j7yCGXbxQ1R3d/b65WIYZA3y1GHP1d60kbVN6fasT9zsQEKMs7Ve6USGAHSj2sr5qcewo1eMfZgY
9jtWF3remo9Y7Q4x7zhWxI4cluJXVzMEwQolgoo/mDG/EMBHopbI4RYDWSbRGUJrvq7x8cLBsxP1
0eVX2unCNwNU8P2GBoklXGKx820M/UDQuSQTojpIvX2Xup1tqaUoFpm61RkUsBqJCCyorHVfUOaT
Muk528xjqzcZnOhTa23dKH0g1WJ1UCs7mJFGcB1tpfAoTmLELjpa44k00YSrP9CThXUGjrOeqU6b
15tU05ujOfGemA0yQraETGmqudAPtozcjWOqbayZu8VXYJR78w2/JdsHm6wmtEn6wnZZzc8WAlHg
Ce12GKJqS4fGMmt6RvtzHgqEeJ0bhVPvfnOX8XTUG4a2HcL48V5MVPMLtwCnM2eEYZp/KkQB7Nwr
DG388m3PkjdChif9jtuRz1LUigBUxGFOyltsZpu+oL6XQ7/sRoLCSPvod1baUtkOMYMpHnvUgc3G
9LT3qB+Rc5QUxPlYPi8opTdsNsa90VUOvTucBDOp/6X8yicW+4wg5J2Ikq0l3UPMkjisjPmk+5Ac
CdPBaZKP6dFNyqOlKLZQVOjbNG0OaYFYNOJJirs0iJvFPmb20u0brXwiZHHY+5NC7xMspfHbDgio
zDKwIxa/JPBqJ7B3F5zQ6GsmWxJ6Ea27iZr4mxaPoSMYKRwNhxKOxyWstYSPZQkaUgudideZ1hmJ
OiWZN675Z0TPh2206DjN4r0BsFJz5HNJsXsAiRBwWPK5OlEfoPVD7bEZRv1Sy3E8eKO3IOobCYb9
5in+HMc5/Re6l6B06aNi/y70rnjsivEj9bri5Lb1WiFdem88CYd5ummXr22unvN5LujKutch3+Ce
tdlvNzYPl5IsP7JqgIm1OzmZF73o0odO2dux6Z4SWVLgDqUXLjZOEm1tAgjWCdSoy0Auy5+St5Ra
nMNGGejLvQJVStkgzi7TPRbadMu/+M6ss6MHjyRUmpjZBk0UFUGFXGwjh4WxIV1tZ91nl1uoso0/
UdSHpkOac5o/Tsg7gwItJ17AfQSbdl9cDaMpUYzTXxue+onzFN+AFm11bw70uV0FezdZZ+Peg4ex
o+266RFqwFicqlg0exImD9BMoxPDSMZ/JhYukluMoGQMfhfufh6pEi30Vbs+IVBYO5aOxe7Raj02
ABMAVZOMyLQoDoNR3utU/BU9MQCLZRJBCxOCMXCLai40W08dLLxu6Kp3Sx9Vm26tpF1nb3dRdqzH
mNt1/Nfo2GrEWNOr1bhNxVtm4a/CABKyIx6Pee/6285ueNyKkSmxDxdYld8j0xDqIZf57Jzf0JsJ
bmpm3jFvTRgpDFuZ3RxB2G6XuvtbiuKuO+kQ8mK3lTk9UYD/mEprDjysw8GHfEhvxrwm/Sur7iHD
77ixXAVttrSxsUv5PHtCov2tmCDUM5N9XNa70ftg4fhZdX+noQGIOncvde2e+6pmzcxjclhIpG1j
pyFUvb+5o7MERf7FdjvUTA+tfWJ9uh1WynbBjU1iSLkhm+25zPG6yVIYB89B6Tcrbjtbw6xP14by
7p6mWXVEF7BrwKFsiDwtNqsldFXaIw0rx33bLG9yyv7p05FS/oMWGxXAoJN6lC9MhvnI66Xjtag8
yB1fYQPSHloTyjUKzlWYwGPMplA7ZUwxcSMdxRLRhTncNZn5yn7e2iR2/FdMKMCTqWOj01EO43M+
ml1o0waejHTtEmJENP4fadQIJ3z/xXUY/xo+C/OseTaU+bHw0oiSy6gSePkasn5nTuo7Prt2azJH
Cx1sq/psMaUrFg/q/6J2lberR/3BUtlbUmjkj/W7xYuYLVmr48+gmerTlotA31Z9/1S0sjtYNtUd
E1EEDGoRCJgQhObv84gxF3wFT5ZM1wLVuFwAOqW7pR8G0gFvMsl1RvRQAwS/iHYrG8c5dRXoVAS/
lIvx7KDfp6oqU5542ZJTJRfORlbtHi6rwVhU4RirjZvS+aeNVeuLte9UWBYiUgD0Sn9mDlef7Vr4
3MS4tsjj2QiLTa+f8hRk5l5xBICUHW/mxFpkdj0KWLyDgbXoV1szfs0RoUBFjululjaMzjWgkCRD
eKvkyrK222oEBxCos9fyYdpWte0GrM3I5144LxSfU7ZoP6nwV/lajniVwfTW5gTek5KORq8TlzJ/
MvAiHipN3OZUO5dFEbrC/qGgpSxm/LzTk+ncazlLVTJxGVfH+EAW4582G1VIXEkeOMIImnHkItKW
wFslUqlh/Sm0+L2dKrTUec0ETDiHns40NEb/29Sbx6XXEG8MDekuOdBtV4+L0JuXK1ot8BPaIB9s
f0JMVJjNRpio70eVLwEYhq3eLv9yEuR3viWOrvNRd8Rujr7HFMOFqcmZqrY5Rm7PHLyDvaCurBcc
kJp7FiMTeD9yit2Nv2RvF+N8zAC8GHoKbWFY/k9mHzeREH9sf7SuPqQhj5E9+zOKakPP7pYjxh3D
hWdWrmee//W+1BuWHyiUgYW0+UvRdQ+VZlJR+Zp20G3OiiYrH5e6JX9puGRILL/iGl3b0nfbYRxi
MLLoC9yCrdjQ1XtHX47AOIuzxT8I2CTGCx9oTtIEkUMUKZX+lmxWVBq284KCR26nItppZX2ORKuR
W8eMpMDFZZcEIPmQap8Uc14ULtILx4KfUqfOFyvEq6dGGrvMclGKeRRhibcbu5o08ZHnk5+bJSqf
VVTExpuoX7KpPBui7jO/QBssULNY+dRB3//GBrAHGN3RnnD5JzWr90TpDz7xOAfRnw2MEKG0FI8B
h12P4afkxQ0AupO6/JNK1T+MciANyk/J6TYpwOKSMEs+pb7ukcNp/hKWRZPu3HXE5GL7LxNyTCyk
fDFhG/dc8587Lfu3IItXGm20hbtvWw9auHj+jLDS8Uj+xn2UV4w5pRQnC8zPpgExu63ZCm8sGGBV
g/N0OaAhZvFeUBq1iuF0QrvVvYO4X+kLF9BvD6O9Qq81CvxpDA1mnaYw9W3pA6FK0kWj6cAgNqQP
8zyPwToVyCRwBLcuvrq+kXug6m9z00pY1C4mA7cnJKC4m/T9LJbrB8+bGKPCKtwxxG+Rv+UxIwz1
kmP23lqokIggYZteaT4J6LACJDMX4H3zzdLLFY9GmeFoQ7YVZnfyZBttjYF+om1NlINzfDL6ImWG
jAg5EVS6vL/5zNCORyUadxZOZm4dM0ZS9mrxbC3t3K+mz/+/W3xtepCpfUHGXT27c9nuarGMQYZG
uWEyHhb2GU3ld+bde6rA2+D3yTObkOzI44yGeJ7plPK4P8LES55MiLLI6au3lkSYjW5M4nnstCB3
DXm1OiRIziRhF2t59GRMmKg1QRXUj19GDZB36gYrLB0ij5p+fPJtG1dPUj6aEVFxVeo/tRgK771E
4aKTVLafE9mQ/5JmcEo4bTw/ZcXT+9fI1PuX1OiHFybeuPahHBmLfqYAU4+QqhFNZYuOYqP1AJtg
yleza2H2QFaXA9h3WKwF3RQS1Ixfn+ymfRt3/eP/X3ToDSErOMXe56F0lXeTI+SisaHXQlUIIiDO
i2Migz4WL7m9POH+1EJmugYfiea8jt9FLOXD0qiOX7DdJT48LQbu6OIyFImYqRtwPY9JBrqpTfRf
fzTmW7kcjTK6uFaOTCpt+DQnP34jQ24GGC+zy//fVgpLl5JI72hP5d5zCCzgXkoJikD43OA44iqz
nEfdL8tHy38dKu1QkkoLmVC5Gzad/qM+Wg/gNGZ8rgNyuFm/2/2SHJE8U+fSqVn+GL9plPs0pJyn
do66bui0a1FU2tvoxF9MQeW1HBrmMWlhHSsdUlzCjDcz8aSmYBXwNSFAoBM1QX5FzTERIPIZ2GjK
Th5NdvP7XELadDIlHifv0a1S7+H/b3o9F1DZMsBcsZ4S3WrJh6FFuVZO3onP15rZis1k0VyHbHav
cBqfqf1ISMuiAi2sOsUT5SDDlXIt0rond5BXZ5wZQhpZ99SZBRIQSn72XX2YOQQKLXxeExCutCHf
ySaqkfp55+IW81rKB3taHhzq3Kss3PhgpTgt/v8Tsr8VCU5w7KYqCnnyBPQKjCp7lLzrxdUm13T9
Us/MPJEvAMWxUTcqkgHv/38pGZHLpfkccWOdAOuQC7B+GVnJa5H/0I685SUAl5BExfmGeTesqyE7
oOnn4Y/RueEJPLVuGbAIcpZnsV4AyQLgw+056XjId7fCSLBtkkY+FNT4PimanejLF3+y1DMxxFsx
MaLFqD92XXszLGm9LEZ50CtXO2AwZz7X+fLeK/oaHvzsQ9qjYYld5HS/ZiWhobqHPI0BFEpGyzFp
pTFm2AfRkP4mW/zKtULFObZMpi1CQ4coVcHEzUg89xBmPkbKAcABy4WYWXMEyygz/uTpxKZ9ss8x
XgJuz12NC/BQWv27Rr2NMFNc+xykHsiZRpth41THnv8ytPhRq1iJzApTecqt0BRfZSTUUc1FgMlk
B3dmDHIbxV9imNvqhx0cejv72jhqPOhtvs8mZbxO+d7swAhKP/0sU9fYLgN7uVbGcNw4t+OhA5Qk
v/oorx9kvby5E2jTHMMZgzkfU1QbHdcukcjJNXzNuokE4dqg0B9LxeRzTj3jYMdHTA/pWVenkYfq
oSgrtL+OOjmRTj2BltZ16ychq1cUYcYG75AbeInPUFxNgYKey0+os9Ocmu22j3tww1IF65N/gyPV
zOx3C0/thzs+CV874AW6RbRGtyg1f21uUzagzSlFqxpatfPTSoqGmczWXvYUbb7RnyJ7hhXFQNWl
MD6ZLiNmbPEkRee/Wl1jo6gY/QxpArloYMerdfD5UMzzx/+/UOECbi/KN7fUPeZtkwzw9GysGR3c
/1+y9f9vWcMw8p1JcqwrrGcgEPpz0omfzrDIM8c+W2eej66WrmfdLLodBgRnNUTHaXthkWgCqN8n
bVdtascj98jp4l0Rm99j5NGz67hRmojzAELuiaEY6DkT+aQZUQ6MiukWmIh+qxCyKoETuHU76zws
80tTDFHoVxI13Bn40Aj1d56fylr+etm4hPlkfGSwmTGcD0E6OD+VIHW4wnXQl1/eSJ7FaF6RKVII
47bEEq8zVOrNbZ3T9ETR2QW/6Ubjv9JOmFERKdfMx8WoZ/Yt8hEV+T/icdeuIVG4XE3aVm1hPLey
cSvUKnsiKRCJCYc72SG9maXAJq1yoiCWRsf/OQA9IRvSFORZMJl8wwCf4XRBZOLKPbViUPXqx4ON
sdUcj32eES4dI3mr6jQWy6tmK/6io+VSHlB90ZSfopH2NmE225OG05O+RbisG/ZdjOHAFeT6rnS7
ihapX+VqnV2wJxjzZp8ZBr2i1NVD1drzzhg7Y0NFbgV57c6IIIE/JPa2k0JtCzm9tDgqeASb3zoK
lIvv0tGSau/vqr78EzdAEqbehqKQkt6D4AfVt4EXFb8siq8mg2G2LumtijS5OLsbjvkNJfcEBulg
lFaQNFC8W92/VH7E6YtzKdD9J2Ryz/QKraAFRRfJ5jTlEvW4OxjHCF6OemTNcIvN2diYevEiGcEM
nZcypZ71rRPLf1wpt7qububC40MfkMUSf4L07q1ox3XUYDOQDbF/ZTvZsZTwR9LqZuvXxn63aji+
cSbenTgh086brWNStLQ/jc0Mzk2uke0mW8ADOAu7fISkOS0QFhH8IdvxmcONzzTIfCgRAi3usm2j
IiZu7W82+MUuW3VS/3+JxtFaA22KrdP4iA/3nizMk1b0OuLQ6o7JyTlZGD92kdndSunxNgGgdehc
95MUB69hhIAG9lGqjqudofsmG9vusHy6k1/uc2PEg8Zm2qi/a5IxTphNWALo+oWmDSGQPYaxR04s
vrpp08/DGTKkG+IJRas3uOjo7uRMd7tmsr8z1/7nxnSSW9gLZ+a62bV1dDOUJrHps+r4UKf30igu
HSOCsIzF8MCw4a1CArUH2Z3sljZeXnPLsvGkM/Kk5v3U3cY4JBkra45dZWOliRQb4qJ/VR5yxzRe
833U8KBMC/VYbHkbZLZNMhy6JR63wDOYh2pdxhiNn+NzUZlOaZ2FxaqASTwajHWhFFcBmlyL2FVK
pMK8O2y8N7MgBBax+QE5vrdFRcRFRY4gYb5ZoqCKVuywcuDfuxX+lmuOuiS2gYyr3VqJAWo3AmUz
oeBFYhc/LT7bP1zNJ7fqvgVIr01ZDsQq5zXPeVHuh9XRpREvs2nrztsNJlJ402DPbqdmHPglrW6f
qPmIvOnQC+ueRgy6dM+hJ3DfSN+eCU2Cqpk1CKVT/1kHSEm663IsBkO9QBGdQtCuh5GMmcoxvlyQ
YmMNoQtTQzC0dARWw2C3zaKPTOI7mnWsUiRn75LJuGrKGTe1Gz/BI/4r5gUTqd1ghXZolvXpTWII
P09SnRiqo61jg1B4w0esyAIYDaf/sN364Oded8hH1wuLSuDMpDZgAS4PWt7seg8ho6KQP9WNHvSq
f0fI1L9U+P2fosIOGDJrR9Kt1/EXz3GnkumB59+wKXQXl6hOXmaZ2KGHHxrcu6ufPXuc9xRl95T9
PMJg5PqjW1jAPhPK8NR99od62Q5AilFQoxUwXoch/pshzn+a7CkK6lzbkwrYHaNpdo/V8o7oMg1s
8roYm5kpzqzi0SXc6I60NRjiWZBS3Z9cu9FYraGfcyvzH7aHLdgwSV5ZrYKCJfVkZV9j7owB3fob
I8H82LN12SqteMaDQRGdeIexg2Zg4ZiiFdREIMta38aF/Jtg4INChuTEqGLsQzQ8RpP8RHU6QB5A
DaKmlOVuizZodopXQIfsXsYBkVk8PDIOilEgQ231HWjfqr4x3BGHOJt+pExoWVq9D/UOLIEAUOaS
ebXFQl/SbbPMjx3t3qZ4UBb/0V+cX2fx/8wNycmomDeVMEfW84u5GbFaZW8LGh9i+24jTZKsbUD1
NW49z9bfTagnewEDQ7C3YwaLebgzcuqGjiV41f2YMvuDg9C82PzEPqO/sjzx3Oh9wySYRrIiLTUi
Zn2PBxP9vpTovFGA25RIRnTlSXjsuvxz0oDJIBFHI2F7n0k7vxVp/WBXxq02i+ggK07YenF2dOkP
OtbvTWL23xZq6N3S3ARJzjthSRrDzI4O5TSzvJg3Zr2QdwvRhrV/ejd1llNF7pkbTGxCs+It2y8Z
miufsyudk4f1lyMp8/l8Hp3E8Hea62LupY6dJ64G+GZhp1I0/ykaZUiyq1nJZKJsfOY45qDJdl9W
iVseX9VGTyIC4PHQ+Ay7RsdzdjipRs5AhmSiifaWZ1L4imARXkJ/G2Vbi0tdn/k5nvJsVp4x5ir6
6NVq4cRWHGbaAM/CuxRO2odFhOWKi+2rQKm19N53BESH7LDyulTILxbUnliqdiah4pvJiTqMYgJg
M2ciiziruSaJczWxte3wYL84k5gY6bZlYBQ7Pk28Ro1d7wbh5juXgZ2r2G5nQ5afJYOFejFuYGGG
g1vzTEfH1mDTNT/wl5sPZCkzD6y/fR+8V7aSqHA9NpFxN9G+qh+11D82tGSVW9j+avdvxaQlIrFt
Q1QHqgf7nsZCXLRqeZyJrTcKFmMAt4FqkrP0IxpZ7qPW+SHd+CmZnpS9jmSJgcUUYfKZNc9EG/4l
q71B7n7X0xIfSqm+wWXMf/KazapE+1mmF83JnaNNmBv94Yvda/6xUSbwqxppAUEEOV7nxcfvR8hs
QyRabo9il6TaNo3JREngUm1JrWu3LmkCpiCIFJ1eZtIjZYnJtGcz4pNMUpauVWLRbTJm8Jt1R5lT
5RmwRjcR/nFrDrtsygNkWmHU9jBn8qXYKU5hDIvMFcrSmSgZfbIb6+6MF4Z1I3hUZFdBUVc/HuyY
m5niaAUquCJm8DzjN2ClmTxgQs2fYyi2bAylu/SHpXc/rdgvHgXCdnzF8zXKldiV5vI38+NlC+Pw
c/rrdXBi9ZX+kwD/8SBS4n3DAlz0xQfUdNImsx+jzw9etNK0Z8MJ47Te++PJoKcJk2J4NDsSEajD
fLR3mHvY35OYcbK9/NRFdBGLzclRZQfHaT+MZQQ6qdUPdZ/j5Ic+0bnVnbIO5g0UVMdd5f2T+6tm
AEVzFIPt+GomZAldZd6UVM1ubsermAwdeSkmTn1h9O0u2rbpp57gUS8PjJyNfmlkQHrULA9DTEc/
w6rfiMjDfVlrPK1ivusHDjnQt66EWEEmsdhNcUPBtg59EvEBZffYOsUZIsxl6NCPOnOBsLKJt0D/
bykUoU8P6lnuytcK5T9QEo+jNTOQYFGeDwmi4eq3tTKoJcZdZCOnDONqDcd2QaJkWPgVDwbHAslv
uY8ZDkuYK1q1MxZOSgNKmQJcJKc1djem2FbGKYlYr+goQZZMaBt4QBQtg/ypB3M9qizF7hGTQJ8Q
PJwQa4LKGOPi1PVXRhD+tkirgzK75pL19SPbjX8D0Em0ByghYHS/sdrOAZANoTuwgeLQBiq+/gnL
b71nPn3X5TRs5nr8naBGBd6IE1dreIibHqzP6a2zNJP31bvInLjHqRlFkEv4QBHXbxwTlVxVtybG
PQdJ72EYClYOWfk3G8fPpuXWqU1kzn5EtYADvt5RcodFkzz1i3JeW24+azL3NfyvuE//9uhlWQsD
vWLcx5m1a5gpEiiYd4fZi1gs1myBa+uMsaHmnlnz4AGsHmut9HZx+knyeoYjiLRWRf1bjnPQAZ+/
wZFBkp9XQakJEFn+q37xi0gGsQ0VTUuH6jqY/lokOCfEQOMhSVj+1jJHkoNQS2ZlUE4Mx2ybsXDj
+I+YfarD0JOo5OECw7uEyVzKo2LZVXQjL8Z+QoFc7CMmDBHkLtuNnmvsUNzJ1V5fzAN0emtT83Gy
nEPKF2EcZP9iOxsa+Kc0ZUkvy9CViFGwwemb3DRS6jqqbblUFlSDkvZML/9h5uYNmHWcsiW922jr
XLI3Lc3vS9b+4iEIU2V+i5hsRKASXYdhPh+zh6kn93FKpuyWtxE9Y51f85k+tuzJBkL4/hLPPjmI
e+TRZ7UcJzHme66jeSO6NKwdtRDuiOETBMuLk7fP0BEz1j/BjGx4X9Es+pb57pKZxCh+QtPZaxRv
Iqo3y4xLw4nTZi8cnPC971xmaEiCQ/5iuQ1gh3z5HtPk6jkwKxLPfdG0Gv2KbqwOnS8eL19C1Y9z
O++yGmep8thLAY0/OUv26FSugKNc77OiPsPtFZ+d9Y8RPsqh2hFbW2NKSDEimCJbGIKi/OrWevru
t5o85+yHFM7UjRvP5am1oac2Q3si8CsGrQWbHznzEDZW+jbzQXmy/9uLqgnnTHPZdvk3fMrEFBpE
KFv4EXD/qL3S6+dZ8r9myL5JZLDZ9fjLBWm84GzH/P2vL1n2x/HsbROHCPRRXMZKMgmOAIXYLKi2
kVvf4S3blyRvTqYJCTZlG2kTtpimtc7khPFD0TcHgvnoC3k0FRE3D1cQyrLCyihNrHxTR9A5pIre
m4IPeQLymuqndFnw3rr5yzQbtIkYrLfdzJuyWDxcStxzhSarwI+MPyxxn4iATF6cCLJcJbXbkLSP
9ai513Ih8EfVHNaL7uFq7RJ3w2zevUUGpUpkh8XSRBtXI/iiK80fOAFcvrZbvhWk8Gx1KX77vLKZ
w+TY6tb5cjRQWnEeiIa+a1AScLRdVZdy1tELYS8gHISLtZinfT0VR89jXzcwdMJBysIJU/yfecae
20ywaou2fuzhEJHMKk9lq1v7FPtUMZJvCFlgN6AZDYzVKa6J9uwVTya6+a2hqCA6ayHIIsbNN8Wp
ZGOoGXcnBdIIfpDoU247fAqj1r0XPiq6tPN19Czlx8hKM28RUDc0AppH+LcOzSofo8+mogccJFo9
tD07rxTVHrvHhMiOG8rxjPodCfaXytAMjJ6DMaAnBaRKxYsuHWQWkXZ2Ose62wxdAxHjtIlWZ/Ug
0DK3g54dlcLOWXWVfkSG8ys6YGlk5nCfoS3bO95o7b0ufbWpbgEQWd0hGrziYkzRmlDiVei3s98i
cadTY06/ecbVGLkyfXCSXsdAs+yiAcSLYUZtKNvKCm3wzCxAwIH7Vp09g2XkrjJInjDAgVr6FlXI
cNQZMMC6UTQ70lgV6W1HbYEm1Vrm8k8jrH9j5IizdOwJTFb+yqZjOIxa3R4sGlBWCeo0ZWgLkUiW
vs4G0h7TDXwAO8/+eIv7Nxe/5fgXD85rmWbTJ6MVpnZ83LC/iZcpdZjxcYFhojgDM+Y0gm9M5ITx
OGTlBqItN5lkYSrJ+dj3mlkfzUF/7VX1ndHG3dO2fJeD5jBZ4+xr2wioEEcMNdTFLER1jV3Kt2kZ
tEvPBo1nMPWa43jpa9b8oOxRzBcqfZdO0tmZBdB2/qYCT40+I8+OumURLVAaT3pTFw9dih+wbef0
2UPL3XQo6OL0SLRlS5TYlBJzA48G+Na71q+yTZuDAY3TPc4NhqD/8oYB7eRkzWGx6vcIlummHzrJ
dAgOh+4nzTWqoG94dDTXCHrIbtVPsxtmC9qX2aEzkRsUNgJaWLBT0CB5OHvePp+4sErDSR5hSw9H
orpj9JHgSLiKFbOoMPoyxfKWpFDZbRtbcOH7EbPHtt2KtE73+dCFLpTZnmkgE15oS2acLsDvY8qE
q+8icqbvxeif4/tkGhJjLisYQloTvry83/BUqslR6aan9fH4pLL5O5ka6wTrQTuxx/2uShIvTVCA
oS/aBwfiztmHI4VpwHhEvC2ekqR+hraoBaUiQ4ABocY6SjWHwTf/NNRY5xnkHrfOn5Honr1Q3vCE
iMc4LUv5g3vwgKvYY/+gng1/HLgKvoTjfbuZtYTYjGNEnuLYujmxB9FaVXXOWWtZkws7YQg8C+MG
TmpmoHXLY8yXumHpwQBvprMxS65XN0qfZH5py9w428UUTJODGbx1Q8wFyE5LPWJ8feYnMoWBBs+8
jf3+yRiG+QRXjMW/SoedWc1qBy+GEtBLhnBx508PuOlZs+Wu1nGfM327uH2WPObIsuuhms8kprM9
yczTPGB4jVAib/tx8phQC9anbfzR6gjFFTTfRzdyuwO8oQUFcf2RFezyun6C65ChFCbTAA+RaQeL
d6FoU1uVOq9ZmkqcMtT4K9O81zzr1JbfSdFIsjL4Yri5efIXjKzAjbKUtoFwC5J1kWsHnUUTrhl4
3JIKFUmr3GvfzXTRErYlJ6m8J4MYjrFzXTLqqdyu/UdVzUTPucanBJEfgtz09mAo4p23Hs2medSZ
HH7yTa93EsVrZZ3dT9i2zolYZVQEi3/0+3k/qOg2RnARgGUjISvQv3Ys0qCcIQ9ybE6VOH5FghyF
I24GtzO9syR8dWNlDBEoh8qLtpzyyloFTnThU/zSRTaBakD1L+RIbAeQIVfHoWVMweXVbqV/LB1T
ytnMgzSxHvIWY7Ck+nzsavnOZIIgjrxG/Vv/o5c99ZCeUL4IA9SSzhbEulW+24SVG1kXO0lsJJTr
ZtZtz5PeelhZPGdTC+rjrKtefRmvlSZrDs+3j2K82pllwT4JE6tp9jqhn1bCoM01DdBVwoPBxMw2
n4hVsWhkli7beSSqMH6SL9YgcJWWBR9JkfVHjXegWfms8Qp9za2MSKr5SmZYHAIu3TGOBTEAbXcr
besIDRd4x8zbw2Zok+eKkG/QVeAHo7NRNNmW4V0JECGDFqc5RycyQimQNTJW/TIccU81q923Az5t
/J14aJizzJFxdCaXElDWz1pFp+vrJaES6RhfTBI8mp5nd4XvMWAe1A4M3LVk2fe1RdkksQN1kAYS
NPLUCM1OiegXo8hBG9olnJCG1fwKwUj3tFFUQmjmqtr9wNJ4QdS1yh8YKJZxdYgjl9+iGFcfM1Fn
F61G5g8G0UGYU76lqZ7ux7xapz/0Dh6uvW1c+W96A9hIX3UB03ECQ3M04hC6cnoyEmdbNZF7IOgu
tCHjgoOkMXToIs08uZSF/jHPdrdFef5vnPzHjDCNk5NGL/B+eFmxd8306jPzzTXJB4tCjqKdIPuP
glAoxLRbIwHfVOXjfgAwnfXIFg1bQ0Eq4p2T6TAUvBryPCZBMMMQMyrBOiezeTWt6dLIogi+JMl7
J2KT7v8/ys5sN3bmzLKv0vB10+AYJIF2XeQ8p8aj4YbQ0ZE4k8HgzKfvxZQN21WFQjdgpJWSjn4p
B0bE/vZeO213jhjPU8u7nOZHiCGt2oZD9lgnucHBMHRXA1mgFD7IPevWPAgaNhTM027gizVWxfZg
68G3aVBv1DonMmvBJkx4uAHmbtwmeg/H+JdkhBj5TXVNW05ZZaDMvWFE7qa3e0E4tKVfFREb/zxE
RL1RMcMWtLSIFiXG6ougBaExSt7Qjtd8hFgk0IjojqMg76ygxbugqXyyu/ezU3Dlavsx9eKt0HSd
WpKSlD/zkkXpPqWYQxaFar6GAhMUhuGVObHh7Pv0MZ+hxOl8U1dwIWBGsPuVRrWdIZTAVqp97UQH
JEXjhL8fDK5kT4g14qRC171oHNt4GeFwjw6k6CC7GFcjNNM9QwZJ7kaweUD4vEIVoGooy7Sl2TF4
aEjnI7zV7kE3Krkz44BREVeb9FPqXDI5YKzTnOezHRhXEEq7T42HmMEJyj1r/yDG7tRobJaLvOEK
zwNE9AivIgw53GtR3+31HCZtWsQEf9OYPEYQt4dM6e1BicTdshfY810BDX1DT+vSFGx1PznCYxlX
EztfRlYNafauwwGNaBxZ8ksrAdtBpx4PIPIhl8836PPpGvs6k+3B/gg1/RDo/avX86A4I8OekFWs
SeTBKktM7XH8NDgjom7AvhhIDkmemZHThx7iJpwhDzy+J7/MFlogpwhW14msQ+EM+n2oI7aMZvjL
a4Z1VdvGwRFpvrVJyrDupdlm0LETujjd6IO29mFnejusgitOMjMqArlQDwlZtfVcSTpOBaZX4vZG
Q0ecNQQ+fvGx7Q4/H7ahhX2rSBAHedNtJNgVYon3uY+SryxoXEmEV1ZP/eGgxpat8ACjiSFccwA6
qFaQ/CfExMA7OJVurP93OJK3J6ANK7ROL147afjf+3TfafnwiikVfbsWTyU+3wvDnmbRYqB/baoA
fZgyqd3tbldNHKjKi2Y1pBe0wtpphXlR3TjtQi8TIBRiDZj5P24SR1MgaUSxhnP2r1+4fYuJwrga
CWtMPdh4JtRHYbTddZzB+nD2eMaJtu1uX/Q5wv+U3/5/tZA/lTn/+z/zv/ksJQTMMGpuRd//vHeO
PxVHne/mf/yu7Vd5+ci/6v/8Tf/2k+v/uH05/CrnEvF/u0OUJm7G+/ZLjQ9fdZv9/BZ//87/1y/+
r6/bT3ka5dff/gK7uMCQ8fAVxmXxr83kpuH+SzPvf6kzf5Qf8X/9/q+PuvnbX+y/wn70KJo1TXR5
3RZ0Hfdf81c0w/srodD5k45l+4Zp/LPK3Lb+6roudlthz/+nu/TU1kic0d/+Yrp/JdyoC891BBkC
h2r0f/Ss/71fm8eMJ4cH4r/p27ZNz/q3yltHuPQRUGVuu0SHXOb/89f/pfJWjnrNRqD7ptUevzMo
zm3c48WEztA8FP5H24f9Y+xsxqYons1xqejvua9jYE6lFTdrqQ3TJaUphihNnH/WgiWRN1axbx1j
WNKCXqKV69eElBzxzR4eo/1IFahFnu3cidlUECNAt2pw4cLF1TMAXObMmvXSagZoNQsZPxWDt0rp
IfowsffWqi/esk7TkKuDBcFu2J20VjzbBlOVLnEAI6g5b94SccREny3CwU6fRg3K62R/DrPRLKgd
MraQTiHQ3nVN/otZdX1opsm/VrPHukfRXJmJGR+yCnspZ+MT6I30lJMGO3k6KjNAyLp307tJeda6
cedxse3S8YFqZB2a9s0NnPS+Sy3IAwOVIygZAfMZfr4wSv8KfuVTb110+ZqsXwGV7QigPt7pzNjW
je8mMx2vWXU1FDeu3B1DfogYtsMB8PbvvaL8E0SSbuL5R0pGR3Wkhp3WeN4OYoLcw0pOL3o6w121
+ConaOVRQk+iD3QYe03r78N4wNOTSLtdKNel5NEftcPtIznfHWCi0rdeNwHrrgdHWdPMRVVr+lrO
hk4hqUxtLG+86I1wjgP8J7vWzHZZtXcp9DtUnvG1n+Jsm0DY3rZ9oT/YIXoAfhlgqqN1B4bBgQZC
moGgSkOZSBs95lqPc9fx79jfGtuaUTROdWyt8LTt4Hi7aai1WVGUdsj6e70gYebEqf2CcanZAqcE
kOs9JRqoLtMz0Zqk89rHb5jszFHlnw20Z+Sx+de0/PZUeXax1HRRYhSmfixKVUw7DC1VhV+J7Tgb
Kc0Yay4uA5++FJCnQoPsdXsWrdma+fPXeH5OXaRRF3eNwpkEzKheijpm/uUGwc6vWnyGwRQcbzco
0sbm51ewISiuqoT+dVCW8Dmqrn3oORqIcqOFYTwbo+SmsDXj98B+pHTCBowyh5XE1g6BLfRdSiPI
IjT7+hrPNy7TCLOFtkQwtjJQP5LxwMuJ4SEkyEVZ9MadU52zMbL/qNollTIcg75KnvG5R9scTZrc
Op6kZMo/7WIrS/jvHIejI6HD4s53DcxRN6a/A6Bk7UU1f6DxBzUsPuFVyZd0s7eHn0dEg7ZJ3Ze6
R4RyN0rg6Bqt9I14FI2pbGxRXb1Phv/e5ece5zgSdVOAsbXUmPHT8AcX0iUXbTxDlmffGVWGc6xH
tlVhl4BZNBUOJ2aM9ESCgwODeLvjz5/udCNe0ZpG7x2xPljBT0bp0EnFvJoBdHTHpVoyfxPv5LzL
exjY395ATL+b7zlzoQdowH7386d6WfjrRvK/3cCLuHPV+GhYrn4okkJgwWj/+GjPy1zi97ox1DPJ
XB7kLT7wnTVT9cs6IWnW0aVHGUKCjQ0K4+07sW3QlITuTB0MaOuOtiiQRMvRdZsvr/iOQoe0f2pH
l6jq+vexR7uphUHTcMH7VmQDMjWaJU9RtvUDGq50IcvfXFqcovudRaBb3QrucCn8CdtNYT1rjfsH
H3a1jiUtzUYnzGeaD/+I3GhW0h6HO9eujqZm+yCRjfJIuBWuo+/0L23TX4I+uhOxUZ4HY3AeUVS+
4YaDajG77lhm4Io7Y3Kvjucz/aF4DsgnYCYKO8665DDz82g2gCFPNesDqRAV7XuOvaEeFXduj5Dd
VNORC+UvLcHfptHyA4LHOKhaL0HfTBGZJiUeyyB7HVJkahWN2nmcebKCCmTMQ7DXGCKJXYKuwEqD
IyHrx9cWCsSCbJq/cyKzvk5yGo9ToR9lg3kuS5tvplT1PXIJ17vb1RvcdL2zh3FnE764a6uoeIqT
EN9ReqU0N96O7RhvbPzRL35H+tEg5bkzHZvpOL33txtTAO3w9ZcCtQl3OizOPkKTCpJD2VmcbOK9
ncn6mvhTfVXAihZuiZW0Fe1wTiWnvSplQt6FA7iBFov1MAaYOetQPOZKPjt50x3Q3I2F24xkYObf
PmxoMahg6uCsSmNjkVl9tSd+cl+Ar1l6pQW4slDRufGBDHY20l/sqnsPCH3JJRm86G96315CeB8H
+lCd5dTb6lRMquZtTc7Zh/zpMyh4sHrcQ6myuDJyaSSgUubvSVachV3a3y2nX1985q6G7GpyapG1
O26kMjJewSRHLG/QoKxQpyc9JNje05e4+tVdY1EE7VBH91ra4xNQQWxsGc0+GCCGXWqAz7N489qu
6R5qiI5XelZGMM7h2yDvS90ArzM/r6QDickzF9kWyAGLrByGe3wyoE1dVV7G+caZtAy667il+8b6
Beb5w5BT9arb3VHCniSMNySHVLrGMR0AtngDgMpwqsbHPtIvqT8ilFpUZP7RzYMekXKmBNvc1pAs
LvmUgKtZ964VvcDASY6c3IalxoyUy1zdnbyMVjqXVppdOTGBCURevdG3Y9LE632Wscw//u2DEIY2
z66pqMTV4FWMzNtpPNz4UZkvk/k6DxSivna8RE6GGW4IEJsrAYNjmwBWOKkhsVbNYPYfkXiH434M
qdt89ecUN3Np6wEmudjGWZ/scRvZmLC7bMnGFX2SlCQvc1W9OViDl7A+CVoE2r6KE+vZYIwzn1r3
o0bG2tS95OF2M3+KSUW1Z2Rw76sCuFsoXuGk3smSlKAVd08txfZPyhNX1AX/AnybqFLmykMBLdJt
tObRzqbmihUzWUyAkQ9uNBf1RHK6G8kwdxwAHszC/uC9BbM5nIDSlmZh7Nif+ux5SEbabSPXKVuK
TR305rLLA/ywPS0wftzZwHLkUzjnPW7XO+TVkpN2CKiBK7Mx35DyqdtzQqT6RdPhseDQne59kyJC
XCO2hxWN6gz3OW7qI2lm9UHVRUCSG7TDFNCNiKsUQ0NZ79g0AXmfLEwLuvY+dVG+6LQA73lFEt/y
MFT2Q44WU4gz0GV4g62UL54xs9R5Qzioi6Qlx+otGWhz9KRzFDnNxWEuvyq3s14wBDrw1QJjbWKG
fDEsA/0LDilnfmddClLQehgZD5pXGw+SdqLe8lLaq+h/jtsxWg0jsae6YsNx6wOa+tY4E1nat4m8
kNVwfnklEdyqdWdeTdA8iKJOmS6Z6UdAZlFShdfX0OKHodpYoY2VuCduDbSCOXpm/IEbvqGWOrrH
ZwWwdlLpoSsIDKdDXt/HAXasBnwNmF0QSVBCF3ygx9F4tgOCH9xxbp/ttMNtOXFbyMnJgBctb10k
syLBaieVc4LL3J944WMnLmpwMXkBBa9WJdJvbW2Hkoew8oa3jHgpK4JI4wMK4em2VGDTFKfcVGIb
mBo7p7aB/Jz4FXIr+TlGN+ae8Um3pDJh3OU2CnkB7fhu8JlRMsW3L/ZI+5ZLyH7RwV9CEyegMPpe
e26cnj++npJ78gdk1oe2fGYE5iyqULXHJmIA1xjgIaNJHG6b5tvN2ICcd0fVUAjbrbMGubelvo7F
wMe33BQ0DTkWRAG0fzTUsKHJoq9PE6vBn/mDoU3qV+FgP7StX0GUiL0dZPXVSpJyCbKkXrlZQQq5
S9IT5J1DajTJHyjD38hkzZNgbUNcrkesEoOguF7mREH+8dH8xPaTFx1vn//ndxjDkay9t1eW0T5E
NqgEiuflhU2fXPU6DmkuljNEidIHIwJKYOnt7rY+mSaZFj/hQXMLi9yVjCSnpFFiU4PmtTL6ahnW
cKediFrR2waz6gDSs89YpJRffdaM7X+2lQ6Z81WSqGctIfF0O4WC6PmGrgi3ILLYKbg1LC9mIU+c
Zbqnmc2iE5C8sxMs4sLUTrensvASoqPF7KTD2xU3iOfzTdOZ0Ykk5d/v/nyuEXIXp/lrJAlM27wU
D712M7GX52k+R8a2OHW4NU/Z6GMWGHhChZmXl9uNFybRmgzkYh69LG/r188iNq9ZcY6IqSUsYisu
gERxh/CQ9IF1DmrdOle4S863uxFvsHVVEm2mcGvrS5v9SeSHT3HgfxZR7O6Z3apNrKL30uCUq2Qz
b4JSgAy6yl/IJB0qCCq/da92gewEHzCW4mvne/W6jvAH0d7XPY5ZMl0dU+3YhtKPazxp2Zg/5GGx
+dk4zvfclPYB9LgtmESHDoC2uWsZzJ9UPp6ADDAlg4+5JixPtTV4zqTT3ITO0V3ZDeU9vMd4F3jY
3VrTqi+Ay9Y/O69ZSUDW/fnUTU3I86DczhbCI6NjY2W1VghdI3/vhuadJ64/MYJVjwHWvR02tgbW
VKseJ0OoR495PWxWjjCQZR50nQSZV+NeGvzUJzrBr9G4GWcv13gC/GZwJNBX+cB8rhP8IzFA46+w
WzxESY7Jmy3ocvIH+Ubj9niFJALOKLS0bQu3EC54sNGHuHrLLWsfaKZ47HyKi0D1lOGdRlJu/dNI
BzVHXTIGRzpskM8gQ8P3U7d5LoqCa7v2nfj++Dqrg7ie0EXiaNh7QfGrhJN6bI2Wl3XN+JYueglH
Grrlq62VF5uRSWFZ7souRpfObnbQFHGSP5PUz9723FijKIJuiasWQVfR9iH0w2hqXyMZ5K1OdG+D
24RDcwuT1iWHkHSNd1BDgCN7AqhbW9D3Q9hPSwx1+Jxr9P9D1VN00FpVy0B5EYuwvjdSrbtqEOzT
XMgVtIeVHB8K0X0IM7mPpxZDqMFGlTQ3xh84x57x6GnlI3jVZ7C9tKqxjV7MmYgBhG34gpnxkdnE
s6S2IPTMtSVqCHVTdar8KVvGOcd9u34glOPUTApN2z1SZCRXnp6yeqsHbCfWggTkupPrRAMfEE8Y
hDqyuzbEbFkdanwU9IYjL/XeKraU2OWTR7nlxMXJe9ZL58HDv0AeAq5MoJ6AzppHLZhOAb1XC9W3
49KtTBwIvkIAGmsCNjWBsgGisDGwFvPIHP0O23ZXBm+ZYFEppm9OEnRm+E20VMb4m7mnucprkzx0
7LvnCQxK2FhkVZvIXFrMk89Z9WngmT7PY8TRHt9dDTMSAXt92SenNtKxoUh4rMTkCg869ejMoxS4
GTK17EU/mPdkHS9Q7i0uOTMnrd0wYLAAq891xkN/xTrNvCUUNG6JuNiVMBEFFlrcL569M+no2cUt
sVLGuw/IKrw6AvFCjwwiizEXHRa99ljb6Xs8EZeKxulX6OEfNYt0E7haeGg9+hT1YlnlgX71Q2lc
O03/qJ283/tSbNq0C0Gh9qwSZdKevVCbfZ5ANMvo5LOgnCrktqEy5L7nDSgLRfFYyhwIcWxtf+La
9DZJHfPLsto1Y32xxFOtvOLYYg4uXb14HgRm9da/9/Pa/1OX1wxuutuO4loAzlg4yptOmuksbbPd
Dlpi77MCIUVRLJcYrQcdZbjPEouxeDOQpTSYQdsYiCbzwTNIMBWMupetHPawO9olm8B8ZQHz6XzG
8EHpO8xkQQ7FnXdPVBiuBhX2uxmB4cTTQ5miU+ZBgJlN7Yk9qZWp0QxYDeaLn+fOU+pNzsZWQAgr
H9eeigBoVmPun+mP9MEJh8DUqSUAoecPzD0cZUQ7tCu2IVZxr43DN2eM74TcOAAqJZemHBM0IBKa
AVYco283vlbJYxSGxyrB7RgHayr4oFQYNM/7leQkMpYXt3AOmMjWCY1YO5NeB7bD8X2Guxjg517X
GZUwfimX0OfpdUstgHTML7dKkjZsSr08jwa9TjwfFZFR0Is8IlNrUE5nZjjc+p0yHT5Fi82y9rV+
OSZjue8CtdUZpTLPZKaU0G7kGrq9JhH1Kr3m23wOpvJOxXr54I3ABpx8i4U3gc44F3oj9LnWr7ZX
4VoST1xyKT8MjloLMZHAd5H6TN3a1YZ9zPqG/lltRcp2XFoBu3yuC+jJhfFI+zoo/bh+LExqTKIo
2/v0haI8FcaLUuHOr9ODGZa4aTsJa1S/c13zjw4OQ6vyCw2HpKhSxmVFkT90MSyfVquKwxTi4c61
Gr5ibyAhu0hZQNMPrttfwiY7pWBY95rv4b40+4MfRvTVtWyDvO6TJaoG9m1enaF+9PrYOFI5srYj
t9kV7nvc6Jwgp9JYPsQlmC3Gye95X88OQrbikYLgVQOjVqNwDx2jPBT7bJV5xZtGUuxImsro/Gxj
GbNP1a5sNpVlyg8/1JN5IQjx6pMcY974PT8G1MmkLyP9A5VuRZsqctMtJkfAlNq3lXvJubAY3kmE
rTMVW/cORw90EA3D3NrICv+CXV+dZlg/YmdGrMXcY9QE4IUldUvlIot644UP9t1YM1nARhltZeOS
TxsdiCodYHtKHre2ZMLoGUxixTQ6ywHaSm36hwFXsJJygu7/i5zzRU2cE4ByQzlkVIxbO8EcbpVJ
vShMXgbMdBUW5QymXl9sEQco5SX6tXDrGQZL8EVE5ks0jS+qob/DLfxjSGJnoZL8e2ptEoMlqnRT
Kc6D5tSv27Sd0NYYP4OOCtChM+1Q9nI35UG7TvvxuxThET0wXo80cNLpObsEjO0A9Rmy6Vpn43qI
uWbBDqpWU4Vvpq90b029wbulyAWDf3zApoSYG2D7TjNOp5DvZhru+DrCN4wwohHPm+I91ISWuKS6
y7NkxMxon7peXFtdaw+GszcxRy3NliILt8YQ2VREFDWV/kGvJ6qZUCMmJ1oQEkvIO+olLux1f+f4
iNihEXzwGfizLYqBqpCe78Kj7vQgJIIOW+hUrFjWscjr4B6F8hdWVNqnke47ZBFm6Bj28AFW2rVz
n/pJZnA8zGd+3EuRFaTr2eZwNBzw8OskCWMp0PzZOS/NBhf56GT+KnaL31xSPqqx2rLrIoBIaSZp
/wleqtd9TXb11bu82K0yWtLE5/IapoaxNst3slgnCnzmQpH0es1UiprPfJnCNAqpwuZ+yhg15BTi
Ibq8M2XDxxXbXyEw5mUUUzkgBZ3UXjksCZ6/CRYxtB0qjLSQwLWWey9J6VvbSj5XsnR+0ar7ZaGN
bVSAk9pW7bWUhb3hMfuqJlScMnjVCb/veZM8C6MqD3IC7WGJChemotMsYL6Vijw4VGW+sQCfcZkg
Nu4U4N7tjlYYBwbSBtdXgK964YJxXFmm88erEMkt80s4xmdrDggQSDmU6cTPmDkPjZq8RT1nsXna
3qJSssuly2pp9uo8cvyDfnz1c6vZVHQGrMY2fZ/7HGClk14mMFyXMEknMggVJRmhO2wYklsrI26n
5zpstlAn7ukY5sCTayiuoqHlowvjTb6MEmOBZV+tsbUyPJ9xgqwZKJitjPdaSI2WX3YPcfRFmJmT
A+0YYmjm8losyt4bqe8CFwKCH5dlkjqSZCCuZRpORLSflKbvC5b+rpmJ1Z15NdKeRhKCMZ6KsA7G
2MO7oiEzDohiw28V3NluvbVpPtsy7Fr5kWBnF+Bw7a07GSftoZBOsYuMmgFaEmxqzI5L120xoFn2
uy1yMLmhRWSXEKJM9UtMPUmfV8yOYEURj5nN5k2Gmbh6F2w8l5MB8tON+ZOlM/eDeLW2kQPVVKmh
b+223MeRO3E4QfS2dYLCeXEdGVYt4QnNnkjCdcx50Yss/zSfIByCIeQVPG0/tV+pq/AzRmWx7jDp
RLSrLIA59EuAXCchq9OQZ3sxj5I4TZ8TEfy2EgTMLGzyez3O8CqSdpDmyPso73aiRpZheiLPgcN8
J5b92zTNtmUD4kdoj3CtqvDDTVwuJRM5SYMSnY6suO7QfJrJPFpnykXBk1NzkAlAiEL5bwPW2ivP
5slXmHy5HjIxc7belFcHMQTOoi7zvY/hgrbnJF0GUBrCLtt0enm1nKG62K6+0oIMKDEIpCXB2g3u
jT9eUld3cDI2cH88pAJsrbmWwNF3oB6ULB2B5n2aoQ5jrkBiy9jyuEHVLgetudciDy0zF+UyqVW6
ChTlt6PjDAvToTRDuVSKSZIwzDXG13mvhAdTLrW+IXhrV3eFF5ZH1x+bxYQfhz+dXC3P5bYK/bVv
IspJIhbsU+29y5kaFwc47PR3BJWI1DbB3jENVnlMvMVmhKXNDrai6HTeXMmbNbmY9wjEDBwRcysE
XM+ZknJFXR1sE94t7qyDGc3RBjOLlo4iGDiZerKdcuhKo3hRukWzGeB9Zd91WUmaKUguUUxQKUaf
kKQ6ms5g/OhUj1hwcmjLeNuUfNHYIJHMwhSzF4b2HY0Dhra641roRVi1nfqPgW1oHedBfNCVvbZ8
fTwxR0a0Gai1HqxuOPUm2QraehdqcizWXG6KMeyPIRXfk52W+1LLX26fHhLgTOnUPcedb91ZamzI
4tO/TI26dXf7XOlthRR4fiKHDYOmN84x9sVAQJOWZmp44E8zpXGmiHMr90AwAQBJYb5rdVaebzdT
2r7ppe3hrAH/WnpAY8PW1h9yYdcHUZF8vN11zWG6sxhxlXF/BzHWfBGTW6zRL1CwdDis1ER069SL
SIyZJQP1Imb6nHOmYpd5CDzO2ViQ0ek0rjh2gv0gg397nKaeQWuke+Exnyc8nRzS00Rv7V4ahBoj
e1InTNoGdynCSGyyn/T8LPsmI30zlfBl5om2KrvgKKk1+vlxPtW065R+wPU4Dd0LFAm89AycjcjG
1+Dld3aKd5/iF3MJgDQ8G2HnLlU8sEwHX/k8gY5mNcC2p3czx5hLOc1IUQyHiyGo5Btyt8ahx+rP
Vp2vC0Kvb0UfP6S53x0J1wCW9J0ENE9xL5SyTu6UpQ/ehNuzcXs7nQGH412m2jc5KIc6vah6MIOv
2Z4hGje+yn5U96G2E4kwNqzpAf3asnpT47h3SpCuYXQb/FAz2zOT2tGEEd6xqV5HhqSqatRoyLLJ
m0rOa7ebqPWOYQkiftaIQlOEgDhcSKRj8xrqYf67B6OpZ6b9HJAalIMXzB6ORQyMef8jmxbtvFxB
TGHz7J6T+cbTuuxYhXJXDTAxzUmfAbWO/ajNXo0+DnYd/tPTOE/AfPxmmYExFkg5/WLzq/D2I0zc
yRuj4wwU8oK89GXY8ux5QFE69nSOr1wmUY5z1L0Op+Lo0LUcsGcJNqY/B/nqsDrebtJwkhLzWZut
6ioyEaaRAlY2EvWJuHBbEbCErmNgZUB1YYBepkmxy3GYXIoG4MRYmYLTJJjfbPYWjGOFP4JiSiuG
WekhTzSFmZ0yypsvhpjsSzzQ2D5yEY+cgaNEPcarxJUY3+afeLvRUDxXMlBstCoDHLZH4uPka3nK
SyY5DiMAHtM52w007FLk1jqUXrYCVa8ek7ihO/j20xuqCyqnNjZlSio5DAK0Ad2dbDygvI7E3Pd+
+319PYDudlOXMjsj8zU/7uC61KnetBj+lpEtj6VeszeffSETuqNw9eFQuJhIOOiwdGW4wceiukrK
4nAAFLM0nfJ3m5I2XWcXA7V7rAoDp3lPAMOH1ZKkoU0GvxiIa3c5yJ2+//QTptyjLni3hrV/tKkV
W1BWAWxbZZ9hq+TOmfXcAYrX0q9GsSmcWt23QbgLmsI5ww23CEfNDyxx+mAZce4/Sl283t4NaePE
64Zp+jL0W+OI+dDgaslHMhro1PYJMGm1G51T+/P2X7E5UZ9Dd1/MLqNqNh1xqElPZacefq6WDeCR
fMxTftn+7zehaZA0M+g4HSe+mKZsVcKGfmOo1udaVUzsbx8lgHZbN1vfnoPby+X2RJR4JpZ6Igg+
6ynnuAphrkjnl6NAmfI7DwYBLtTN7V3YODCGJNME86qi/FuQUb14801XsYkSXkJ5jWfda6Aod7lI
2yPTMdRt03oh/URWx2rtc17bX6buDFsmBPGuTXIoEmaqndmvU11mISxNsdC2CLnja6GKk2dp2WOH
mRpWEgBqgWZdZzrzM5wzhBl5caDmMd0/JBxf2qwW14zSctEw0eEx0ldRowtwYjifi7nvrnGLj4LW
Dc6Sio0UWu+CZrUZj1yUBw8A5o9wy3b01PTMaG6XXQ506eHnC54inKVF+dbJw2ZFeBsPk00BHjHM
u5qFBkgKZTaT3GGKIw4cpBmG87w9SUz0C9w2+o5yFdJnvCAhJ+WCXRsvX4ndbU8lPGH/xisu7Tz+
j4t2Zgxry6ap5VazY+8Z28UD9oj8kwr49c9Frguq196gvk1Q4bevb/OTn8WEXkcoipU/LDvbtFlq
WhPbPm4zhUXtTxI8RjXRs95I6w2ckHKvl5ywG3rs2GzNyvM4i9+DI8eVR4nJfbmvhN6etZHGK7+K
xx8f280LJbvBXnWqgj+NW0xEDHNuJgLp6pSypVyemUZ+hdagvfy85T2KFaIk+dOH5fhOuzNzt4Bj
ys+UxzehOtxcTdY80+osC8Jed9J5QpMs1V7Mm4VMRMUfzSVy4urZg+mH2Fu4F1LSCsvPwXrD4O05
CNUmEn7Jbn0CZNMMZ0doYpMVhXfEnLjq7M587oV7va2W2Fg2t38m82TY6gPC4Dg7WG4rZj9/BKVJ
X6YagMVi6GMqSi3zHVYUuF9r+/Og9xY7vdsl4vaGMXpcR54GWjfTIxrN56vc7WYKSXl2LcuGiLup
XVS63E5GBJrNzB/CVHafoVM+hKSDTShrzMYwPxtk+XN4fj8/f/JzqCHAdODXkQoO7LL/2ZiNNSJ4
k4pxy4P4266ZapCcWRKZdPatstWv3o22NFf8PBWmSu6EE7KO14pnQRmPyJc/f3IUin5ntuPHz7XM
cCB4Mb8mgcKC3GRts2ttRrFUpy8DT2ZvgPXvp7HtPzk2byy7HZ5vrqJhTa/coWGK9qliXAVeimjE
M9KNey5l/r6vyeb2ZfBthFnzy3E1Nio5Q2dHUTtedJwCPJ8qmaTvojX+FDycICXAOdY5NGavGw+G
xeF4qLT4Kbb6bcPBeW14B2op3RPJcHBemXrUTDqoFqPOwxV3XHsbu4i2/XROWJQSjaatxlIHzSDr
4AA92HLx5wLs9BidwmpD+NiiJQwrUeL6e4POgGUbWf6hsftyG6Q4YqoQnGpoUbWVO15xTXttWtJh
N22o4dW3tb5HaS9/38ZJbU9W3wnpf4pLzlYElVhAvETuvC51H5WV/K41VT2mmSwAH1qbfvZbOb38
SGNhnSyjezSpOdw4eqfugXJndEKDjsmp5KyarAfNspJMpl7zHqd9xEtmV8x3s6h/HFFfzrffIRXi
NSUkfqQm4e026LYNT56JDzFfL+OP0rbHV/jydHkkwcdtUifYo5MxhmVpoSPd9ap3MfwgMsSVW10K
qBU0ZwM2KELDudDHOZt1PDTzheHihHBKp77ePHQGg0ikLHOn5eNvTuIWHrQWnDfgo7BUw9nrJoz8
je6Dthc9z0/7W2ghsFsHvUtVFqxtyyZJRwA3WgUhFfS3LUHsZQPlBD0c3iqqMYbInsnT5ediGWHx
7bMnFAlUtHmXWhZTzfSe65tHyQWhsq68BL/5rY3DWEfd9eZ4TJI5KcykB9BbHJ39JMeoZ1OarJFB
v4oShDzKxwuaib1Xvaex9vv/l7DzWI4c2bLtv7w5zAA4HGLwJqElI8ignsCYgtBa+9f3QmSbdVV1
W90JK8nMyiQjHO7Hz9l77QN2VbGPTP11sNwnQ3XxLy0LXkoIzq8ZTKsNFgei8gwnPQnT2+lxXv53
FWSZbX3VJ9yjcfQumRMZsybQNEyodaS7OL01N8AGi+gCnj52E2iBTgZoajA0xBTpw33wd/8Qza8j
f/2h9iN/ZRTp1W47fDmtz54fTS+hytSXjvYGugXwgwmRw4bmY/5kd8Nzo/TywyiJLpjxKe5AN96Y
xYNjh1MkByhOQmEE1EwxvwxbuEqCINjYtZulC8/xWoM6ma8aiJ+7a25a+tUNQE+FaFNOWCSMU6YR
jXaX2nlZsW0nHJ7I4Zyz2ZrOuXIoJO3OdJZTh59jdLp03Y2XvOYuLHwG7FTKI12XWReJUQmLlXHB
JL10Jv87CASqBs0F5+sTpa4TFQ9BgskI0htfz0z8RCH8DDLAuV7TE/a6RzGPqxxm9E2tAR5J+9+M
2Qn6yB/6AB5k70ts6dWeBPH0KoMn2/BozDLb8d3hatiduo3pRmo4Q0QLzdHBid+kbK2IaDagCmYm
XkEvg/ZLHBXNFislUxlGmYMluWQzLUfqmUarlDxYKAjeF8powt88m/Tf1IUzG7wBcCG+AreSs5+8
waSflZzzCC+VPb5Tf+ibxPXOrDSxDZwWYisSYQhGNbuhXUDWpv/ihdc0ivXlSPQkd6vxqyXOYhVa
JnaK+rsqOm+rx/4pGIOVhtJuGfroipgc/LAVwYy94+zihuDhKHQ/OsrX/RglR1MQEoNedIFYttzl
xJ4CiKYj2cJGa8sOir+NzoPBGSGF0a1KwwPV82VyzEOPFlFX5Eap+qvJcKwhnd4aJJNsfR2/UEvn
mQzr7JRSmiH++235lYtCXtnLyiv7dbXmZ/vtGmY3JypcW296cAbu/tLS+u0QedEyQCtnVefmZpnm
uOe9+qik4QPZhu3slsO+66X2VGrBrM9+ywj2OsnS2Hl5G1yQPmsxgZLMdPaO331lUNsgxxjYDYhN
29eo7Wl1u/M2TRekVL+DtIZoYWZQUjBxM3upV3VF77oMo82U6MY+dSqI2uI27djQ+2WeNv5eE83P
uo+DXVxD//Jj+g+9kTwUA3g4Mc/0YT0RFqZvUHtSFWBT2IyOhrE11NMNUmuea3sZSJ6CaSCho9fl
1kJg0tOvOfbd+KVgd0QVbiz6A83SZ3UvdHc61rVhrWOoRsu4pO3HPkq3sUOFyuu+GHU4Vb4or72q
U94azBD6vGgVL1EIBsuMq9MUejfQgNWS6Mw1tyI0S6H6bO3sPA5kOmFivJmk8gkK39GprpO+pY81
6f6ibBk0BilaTI8pxgN3jnCXZZWk2fgCkHeOK+ffKtwapbJgpOC29vm97FlAcdJ9IlohcxpTwsIj
P1qH6EnUYngYcN9X/k7iche2lT1yTV9b8JagVeUTCGpa0kO6waWFasZG+64i+RpNWHj8Wa3AmLVt
ml9pYJ8YVPgozyH46G01HKI0u3oths04eE9ouy2RyX+jiH7ELjhBCOkYdmvsBRxsVEHxj0pW70fg
OR8xvxO6QIOEE3trM4+mY9c8WnLdNva0K+t8Ewu5BTaEithnbjR0L73Sq5WOFMNQ7HdeBQGxxoIB
YVP+HqiYMMSkT9KRwXZwyByCOv/WSuuli0EjtfOxkWRIbQO72qEyXaYVd7fODcBodpIGk0D2LO0v
NyZAg9RgkK6w7EVDvPcA6bcvvoZabRPQeyjkXbzcCVm4uYuVt1bJzjemFe8/8O4VnWCaGG6KrzTQ
llZubNu61g5TIX8rRWpjwVyZTUeFpEHBlJi4YURiDRmAqIA8fYa0Eqyh2rx2LKR1hVbckanA52m9
WiXbU1JA5iXLmufBcnBQIkNtoR5q0gfJGCKkr3W5un+GHPtSVUzYzaJBJ5VYDDBNeu6y21Fq7POp
+dJ1Zn258immBb4WrMfiWTXPdsAAK6/cDZ3pdlbWFstJ2fvRtrxNTRjdD1gkZx8RwxEgI4l19VPR
6/mBCpfkd8bYtzIEe6hXuH/7ApCs8n/oHd1Iw8NAPtREN/RM4fAOkufmWieBm5PhezbCgDRfQ1CR
nRoHdGguswGglkF40Zrkk9E0ix045qrWRhBU6SfCV7bOJgQATyZxpGps2qZ3tWrjd1kHycbzoivr
G2RcWbyHIWo/pFoHErDiLud294EdeVlF2TdrZwLISZ8xxj0ju24kRik98LxeCyOzN6q6FGnTryMu
ZAumooopU3vUysTkpsIIilEWX7ROqsbIynlg710QG1YUI1jgerN0x0AtInp5U+FrawZ+H/xY2Sr1
meQUXn6bfL1ABAf5dvCcdRZjhaZ5Dzwlf0Wi6ayrjMfSjIMNZCm1yuPWWefhsefvaToEnITGiD55
GkuIcMKkkdOY+ab0oQMj+cHT4DPdah9i1LNgzDiaKgE4qRJyR+xEv+CmSPAX++aiCsv5UtzSeK/T
F5QIBGcVwVPKucQZqatVwRZhmzl27wb6rAHczKGp7hAlVHq06xCBkVWn0KHA5Ms8BHwMMh+dIP0a
e/1LDAQazfb/KtBWeHWZBXjaodXXhSRoU3N1mqkEqNDeQe4aVUUL6IFY5LqIUMZNH0wGgeiQsdD0
nMIuLKex6o+1OzAl/W4ls9DRYPQf9y5KdDdc+mNy4JJJ5GakfjklgSowjTlKZ2bIBBYGKjoOOv+h
MAMg/VXCQN190M1dq8vvZgiH9UTsoFeoDC2YeQMxcJoFbTswNIx/0ZHkAQHVZT+V6IzEStRMOtyC
+45ICCl30Y2UilLIuqq+z3EEM3WF7Mt6abE0+LhpqVUFywQMh0nzeYFGFPZIR5cGlGGSt9h89E3e
1PvcGvN9M/Q/rcDH/mutrczcCJPUBBd2aE//fMne/+DwEuUuaJIRsNGkIbDNoxxKYRvDFYzIM6ZT
v2qfppB0WX14azPcgTpP8ApqPj3zgT9hEexixc+5aAYI7g3CE/PGvMdYNQ31IDq0hT10yIEKOPRT
9o4Z7hc0d9zhiMM6Yh+WtJNwEnBLWZILhebiLTUKbsiz1isTzHQMx91mnX9oy8TZaJGirBcs9AEZ
SnZo0WW0XdismGryMHo0e4JaRQANja9CZq81YXwg9pAWxN7WlaOzzzrEyF6bLvUinBaIqBsx7dE2
h5upOtuj3PE+IyAp/RNaYUUNa1xV4zLHAjc/NLn6ReY8z7f1ktiCTbo5FbEkMLSATourGXljZfgb
bdZ356+Nj94sTt6C2roQFA7MlshsW8gXbaLdhCvus/fKVaOFH4YLPy0UpIgAXOtAtPVpCu+UMELO
Yb4N18H26GrRLvUQ2akAyTblUxjrX2zsNV2gF094mAPG4ckuuAeyakAtJRgCB0aPC4OAkyfGKMmk
PQJCYpzsPzrOOoROsTCqNlsLI2XiM740gM+vri0uXbNrRxm+YqtZpoIwED1y0fUw9d9MAdOwpvjV
machNhR9V347qkjZzvt0goKknTHDgeCK5YZNCTJ9oE4NuVeZrgfrKh6/HLNgOOja/F8aMrMiIfz2
I/WsS2p6DYp3HTI2ssCtE1Wf7HZMRbUhPdSJ/snkAtAyxPU4qOiGkM24KcJ03eTVS4YR1pV9e0pJ
jl/S2bVW6A3JaepoyriZ/Zj23gn7+srUrQ+hl+42UBBJKzABEsk9m1LYrmuvsReRCeSUIDDQyYCO
tOELcOyRljTw7tJ1ZyHoWuBnAfrEYDUgNyCZ+sdBZ7qKvppSlPYGMFC2oszSqnXFFF6vrmVKBq5M
jBwlNLEZEoqHMVbmOUq4O06GQ2iVZj2UeTacaia+HEoqjJPV6BS/NJf3O09lsyGCc+MnjX0A/w9k
wErGlQFwcinK4suSPklF6CLQ8IsnkOg/4Q/W+O9btQMqktH62ZcWkjrACLyn2G0hxwBmK/ri0zOq
DotKAqSsklu2LDy3Fi5DK9N2rknYQ2SVTPlnXbTSHnKuNPD8UH+ab2M5srQHsjQbL+JKRpRVmkXm
Oop85qbeLvT7U6SqNz8BJekAnu0Ci5p67vEwubuKyT1aRuchfxEXdyxjcjTJcI+c7xGAEeohdisQ
mxHZNJSXcWhseoXcmWQlai2vwIUq42HnPTZVidiR/7OIBQ9IRtzpCEFl5iYAYyog4zMaCHn8LS5s
3kj0qDZ/GKiTAIfhBNtHvyJFmG5njPWq0eHa2Zm1mbyJPZvw5iWyGeSA8bC1US4AsCRZSRElrxhq
YBAbVy07XwWtsLAQfEQteX1eSiHSrVLac4iG9tzXSMhlZNx04GRGdRh0AjA8E0g1ZBx8jf4pzIef
8DrmTecQtyRBZIpJuaVFJxeTn81doDccE/zyCBeNfD6/gi0UBd73OHrrgUTZpTsNS9sTL7owx9XU
Rs9yKp59SOq0GHdpg4cyp4aEaVF13nEkGwSxiho2kLA3AiVENPiXAATbWAefihtzV2bnKuQPRMVs
dKlQLvnvHATEIpc1zQatPBhQEeHy9tcJlHmElg5hD0cg63lL6ypdAdS0d/UrkOE3N9d0RkO+v0rz
HvEqsuQ10ZTsRnRaGPt2NiaR4UfcMew31QQlsfTX5iyg93MBJku7OQY+4olg9vWoXaEIU4AbgX6w
WyrrtqkDZAcsdtugnnW+DK5nC0zp9hGotysKNvvYfq/JpFhKKH18r2BU0WZOXrkBYpVzQMtgHQOG
XwVRus/sgPBIt/3M2/bFyZy5vzfUm170737ZvjuR3S6wpSisfjDita/etDuUYQzMCEGZmAvGk8kO
3uP6LulNbkBzIQixpLvxBVpqCM0IJ79NCgcCXyyoUezFAMxDSszyFs6X8xYjemUCZzXISz0NurYz
p04/dohY/3woR5BESYasIjNNoE9ffoO3cwbL5/YgCQ8k/6sPc3eXKPuK1+NHANcLhmV9qYc5D1dP
7XXICZDU47av6dsZ7pNnqTPt1nAPeg32bGrh0HUngFF9BgCH5NV82Yeckn2feKsJNPKKnDeIIqG/
KaIMrFVIgzGFML2uapcSoUHTVTcN3c7mp5fMeVS09xaN2e+cIPjZz7V0DXLLh2NLSDtQlgCYDbsU
4acyb5nXgB8DUrxi3rk0mgY/uT/569bUKAAbde5dRrmA7NeyaF4joKJLT9xIRnhs4vzFmYClZ5AS
YHHJjZrGlz6eUxtafVpZklijkmuJ0dod7ovwt8iBH9ISGx5QKzwyqoLNUnj0SR1xZvBC2sqg+CfI
2G38ORwkby65N/5I+pRAuaIBPF31P5mLjq6bb7ou0teWIekhGAUKnyjbBziWAM8psouiX4YWrtow
0rdZVjhrm6h6ToZ10aCrEdAhzyEJ1ROtjclLHyMIKCvdqlC6189NW7kXT4ycQtxovLpf4+x8Mhig
IyrYZAx0k6mlR8hzRksA0XhrjkcJgX2reCqw/UPeUxGSR8Pivlw+JyMBeh75jrxV1m/PGZOFb4/B
JUVFSQlXY8JN0t+dqZptEccE0Ml+Y7fWySujW10Spgs1/DlsN3k7PILYYlg+J4xWT16SvsTNtcRM
eS073lNWyVoz8uRdarSWLIfqmnDF0JuiZR4GYFhgbq4L0gPmo9tgel6MpLwMb9rUgFjPUt4DbE9M
eECxRrlYRxDsNuFkf8vw1kZnXct+WzDaEKWSOBK6kr5e/aKClFhpF+dUF9sEMmPvotpu937jvmPJ
5kRBGkoywqYzhvoQw3+MNRj3BN6gNMq/hAIdaExedy7NYtsg9lkEIDgDX3WP3FMiAtLQFPDXQA8E
hy3zb5Xi4Ab3djL74h30BQLUQEMlyB8GkI5W09p5RN0zhwmM15KL68af4Ba3FtnCmf+pCcUDCkF7
mdM79289wEbwqYy+xbKS0wTCFm6WXbFfet2T7/tqW8s8XxtxVW04EXAn/Y5sAiwMjNgkeyyAepjr
zkLu1eO1H8KxWHd7AtpL+xqV6asjZLUjoeEz7UK1IFDN2CUBtD2nC9iw+qPecXugPf8jIsoCNXy+
KhRjV59R3JRVOF3Z79ZFElpIRpJfCoj6Mh9w7podzwMT0foJH2iw5E67U2M+vWTFiP9OH7/tSDPO
iWv1G80nDFUGhUW9wxVujAdvRfa7sTMS72tkNkdpQkdVB9KVThFWX7PWL+nBL3rnsR9BHKSogOKO
DmQ3/tZKuNIDtytdI2QkcD6isfvZiM+C0W8PD3jMaPNziG6H0vtoPbjv4ctguNNhbPGdZ95l5GAE
cWohXHiNu4HxtrEbGb4ZnF+Omh5ULr5SKCatIjqsYcjlCrHNRjx2xehdwdOcGYUuiEZGdJBwVVZ0
B6YMVSIR9WTBbhFD/hjzm9GY/hXt4dzwRepR5gLArS6P83SaITYxX6Z79KX1zXqsnsOibbdScPeK
BelhpFd4oKYc+VXL5DUmym9Q5DuTcrsb4nSd8t1gaujyXTm0DgIhs6azSu9Qr7lT8tK+cnkzsFrD
BazQAVsNwrjEmnNNRuvamniFyPw52Dm5Hd3owSDF7ueWgBrg2TXOtur0ZzWmT+zBFU4dO4RKGehH
xozfI4JR00EuUDMC10z22lDRqyPFz17HIuL2nAenzkILnPnzga6ABqPGr6hlja6Y4beEoPoBgLBe
O3H53Zo2UZfIrHcFydUAsYJh5UmHpKaJH4eidt9a1DApRNrMHNeNbzoveAF8RJSr0Mdp3fEbPk/t
LAZ9MHHPbYJrqHne3ixtAYaziDdVrfbx2Lj4WBa0mn40Dbdg0JKo73yxy6uCsyVzWBS9uaks7H41
CVwSaGwjsULItEl3ehBPO8eegExGPmGfBW+nVqVvSDbB/GfkxZKrt7G8htJcI8d3ANqqezQCPdEC
JqTHqE3lI1FE5zSklujSF33i5+7VrYp72F0bDRvdUmTjizmR94shHSs/NJohpKPQ26xExLsYcro3
VPyzcrn6jBh94P10rL20q1ulPcNmeNcs/xU0BE4QyT5YJLe0qgy21ICeiYdZGJcjPABlL1D7PFq+
RnCy1kCUcR9MkRnIOhSp2xVxrzjbMLNXLud+JbYNuck9r5XmNKig02uY+2uCQR7clgwJ6atPZ18O
7qUkygi3FA+zWwQ0tWxrO4i0WZKGHENQy7cVhdTSafuvLmgVZ++ApQYg2nIQ4UuQTJ8DImPWKF9p
uYo1mvvd/q4z7vaj8N6Zg37gks4EtX+u7E80wmvXowVRc9ru8uRBC3hVmJgt9Kj6ZXtQX2RRQomr
XpkG0bqgZcuihDnrD1u/mSzubS7vXIlc4m4PnRmUeexZ+7tjlGNIoxvWjeEuiZ3XhlYBbUA/Tnbh
YB+M1mmOQe0TeXVHEmmcwVkRJusMtzDOjIkJ3P1DzTTCw9a240jgdj5M9rEikPmV9vmZXT5+RBbH
zQDFOFoSHbtwhGB8piyI0JOHCR+Cxq3xJmXMcTEmD0IKyaExEI5t+4KFRv+0GCgvgtBK9m1fuWTK
o9e4f2oxEKIvkmi3gCCgztSwTDRadjYKfTw2mZVsHGkG7NkspRq9N7nvEY8eqvJMlNZnoQQ5TqbR
n5kBB9vYx5anzAY2Onu5nZe0kFyf5CAc4XReQJUmvhXPQ6ZNXnfTIxThH8jqomsH0JEw9sw5jb7O
xN5daoDDDi5IB3IZ59Ex2OUHnxrqGAmOlVgRg9GZ7QNJcZvE8YynkKSI7bxvVfdhdSv5F5OSUAet
Jq3vPogPyAQAy4TMW4UXEWJTYT8CzN/p8GCCakHGxqZBx1el/fRZWEQCiChmDh8BdyU2j09F8k1v
DzboXJsWZWMCsQpdrhKyJ6eaQBY7UxaCQNpGdvbTBBCc6QAtfS8/V50r9/OLxOqu93dAUngwYkLj
p9lenvvEihcWbvv5V2SGnJyxodmbRR84Vomx93QEw4m6+K4/ffoIvFb28C3tTJ4kKtR92I3ZvhoD
5+w4ZN/Rg+hXZoWmVblg6ohraDpyf2ZkFvWsvrIFwyAj9KJLNRuw+pibrdL84mmCwInK2lVfqU49
aMXudFXBoZ8n7TTLZR93Z8PVmPLNclPS32fEI+LXP3+3xm2SXuIpMszPrp/sq6f39sEPoYyXOT/A
X6Bv/wdLzbT/D5KatKSUtqWbhmMDjfsrSa0qLBgUwvtteBY75GQfitBgbJvL4xBb9r5XUD+BdZVm
KJ5jJDtriZwKuEhAWfJHdXNXG2V44bEejqfYZXzmEBewr6oifORJX0yQUlau/4jfYVi7du6Q0Sez
/X/4QQDPlUU6BUW+//X//9+MhLNdUIu29Axbd1wQc3/7QVy753AuFFq5ChBqW+tbM6uewlZblyDr
iJVwq/0s19eL4NmtumDGgH2Dh4wwzgB9oSDkkongIZeUx35PkQ+hgGPNNi8aod1jGGiLf/+WHeuf
37LtWELqru5ZaA0c/R8UuwE7cxBWUb6Q6Sy9Jegz2yZzpk2T0s+HlI4YuSU0cNIEjvIk2OfKSM7F
AO2buSXJyAPtmm1hlyOSydQ/BA79jlwat8aJD9ksiUHyhxrSNY/erL6+fyhLiLd+UK0y1/cPHH39
A64BuqIGIXYJfMg1bAnIsErZK9dJbiGhExDbbfIAZiWKFTN7AVN57VpLPzXzh/uv7FZ8CiAXsHcs
mk6gw860ortl0xYj4F3gVjmFs6I/fWWiiivCdaxtIBX6Bctx3/Nu4FdaeKkcrX6b96CwKYtb22hH
P43QawLx3TD79ehUkH2XhMO4G0dq2bJED4bGlifRfKWrrR0R7MRPvW2214IyKBFAqv/9ffP+1zPj
Oq5gsVmC/1jgDv++1KgYQ7peGkwRjnho5vu2VMFtau36HJXTBaPFwgw1O9uaWhktRc0Vp9QZst0B
cmAi5C1wffrZFsRSuKTbYaY2tZIMPuSy4/7+aWeXuAPLGeagt09VlyZ7LdQwxtAPfapIul7Gjgm7
2q05GixjWPcefd+qwV5XjeGtqdWNyMDkXEcSZavi/jpLNAmOKffCY4gXebk82TaBu1jZL/ftenLG
fmUrg7guEDgLJpXRUVpWsJ58j46v20B5R16ckNT26oKk29VuyrLNenxBYarR1U1hIME46cM/n8tK
nOKqYyKA7e1W2xG8+d59GzPv8a5DvX9AXvwIfg3VDjkUaz+j1PSnsHspNLTuwtbHl7Y2rn4luLaP
BLVblklPZvITDNI5w44EN8UpiJVchbksP5nmrMrckz/dWaUHxj1e2j02tN4m473AmY5pIvXOKsp/
UFInu//+WhHY539fJfb/2pC8mYQpPRdMNv+x/vF0a6HNhYikCIR/jrdp0FhDZLSbjSbp8vZWqO/I
tgcU4+i0GYbGO3si6W5iYjOaWGFigcQNRGNf4r4lEsxxImNlaOKl76L2sdOm8KLku2PL5qmKacoF
fkT1VXPtiY1HvWkzwDla+k3OzbdXqjPKTO0oO66yY81EpFQD0TexaNZliMb6DmNRDUrOwRDbOCJq
egjS6eJiJYpqtyDagA+k+oEMQf30bJbULNM4uqhIdbkUoMvW7bwXjKJGN6XibE+W++8ojUh6LEIU
2kX7FgD4g8GQEZYY6+krWEjYvBMBG//+wlvmP7dVj+3f06XwPI40Xvu/P55CTB2pOVW6cFwPt4ld
lglYoiLbOWKtZ8NnrCcKll6oL+O8sE9+6YPQyJuv2krqh1pH0RUjsEPAVTC2QWtBj9MJzo10rkES
j09xbBDAmXGvtWrMnjM1kM3VOTj++HEXX98/+B1N9cgIfrgTaXUY4DzzBRLQhgG8vtQbeOE+dEga
GRkM/VlsNliDOhnccqmD6ceExUMg9Gz176+Nof/zxQFTKpkvuBLVkWV77nwm/YWc2kCmK/2KnDRk
/OFWmwKdeC+dcjssd3filItf0ObKTavPIW9CFy+8t03CmfOnPinJxfDpvd8yEQ1IFGR9VN3on4Qz
vEk7YLgCAso43gmBXWv/5gJFfEbWHMzMaF7ILm8PIyYlSGfBPm58YmiTQgCTGLJNgZSR7nH0jvMp
hPRkditajNnZHFz651aRnaOOuPRa0Q/3Ji/cNyFhiGnuErZCffLKvcNbQRxajXoynPtUtNyJPfuR
uSNqGl5RdlHz5FbDokP/T13X+2ol0Y+u7oSyVEKnxCqAbDsHS5SUBp3P3tCXc5EgwHddIoWxO0mr
YWPMn96/5jL32WlVBOIR20VQxbBgpa3WXUtknDFaP+DrrrmtkkIzGnLN5ClAsTAa07GyNZx2bjgc
JvDn1Cy29VyL+iEqGyianfOJFuU79+PyUde41UBsXkR3SKmGAZ5pNm1wW11xUiZP5eyDQvv4Czhj
dLx/FpRd9B+eLEPMJ9tfiywWDRuZpMwypW6Zuv731QMLVBFeUyULHIzW9o43rWZHGJpNteT7dpko
OcOxkB1jDYug4K+kt34GRfjZS1k/Mu4hRjRpIZxlxPsRtTZeODjGbV3r3XFse+eggG/uyhbDgdFa
j4PdwpSvq+AUViJjAjOrqTu3YKr2cf+Kwy5/lERbAdzkD0xRXF8ITtF/eElHHGtcbhqrHE7RaBgH
l5W4FcDw59qFOYyBqdq1bQ9EQ7vvwjD/2Qz2k1U6D5zY6ngnCfW6w7kWe1AYq0HtPJ+cPOREaZIU
RDE13YEhVPkjsmh0hXTRXnFCF4tIVxd8Fv7J6r3nPz4YDc3in0U3GEjoPKAEQPjyZFoNtLgPel7l
N50o17Bzwh8Kak9EVhEDw+mdUU2+Fo1h75jxrdLGYfIa6oO5TvmNZdi1hAvoE4DFsYnBu1QYVlOo
ZowFNffhzwkdQUPfVo5RXTyUorMtb0ARtpwqcCv3lX/f/oema45cmGZsy3hlTtEA5u6szf3TfsYO
I9R4FG52uit9xSz31VcFjMCzyEuPV9DCphZ57QU067TC0lq8etJgkgepEycx93q70db3ayfg++WU
ahPYK0IV45FX1NTQHXDMv8U0tVfoEv0ttEy2zi7Wmy3zN7VUzaA+0nS82GKwvmFuLQ3OuP9QlRvW
vIj/vsgth7PZ0j2HWtWW/yjvVDAamVMRDEgbgpgWk/SkmEfqdQTkufCdKfgFtAaDc0fKhQMqkll6
g1fbrB5N27iMphG/dNOlBeJ3KfV4l6sQCAlDWlrPgS22SYFOo4W9AAwaCAkDXcSREjorEwsVrp1U
N49tTOyN0rEHOk4PRSYiHnBiWBGbjbz20uleyqJYNDORLzU8eW4Hlp1AHRTnzyWj2SdnJA91fiJI
wmmvf24Ltactg2jAMa0Li+wFEd5sA+knUa0HY2j7lnSEODvlH04bhuf7hzuHU7ZUSTxSOl0zvAy6
twjzrnyb6KlvMoc1ZDlB+Za09rPtYQcLLT28kVqmkc5rhzN9DoHbbBLi+ypXUmjYT2al/P3DEEiH
EoiQxfungTEmSOWR3kn4dQemNulKr4R3bpCsotIhOpJORri4mwm8tEFZVfdweCQz1xkD7LT4zKe8
JyYhmpgXgQ9jHvv4pz1Bfs45075GS047qScuin6TuNnMdkjHqEIIGOghCsNIty6ISjgH8Qw8RXTq
5LeoG3TwSyRwDVTb1LIMNJp55M2GXB8o1q0nICUrhGnmiymc4KG2EcAl9R/nJ9K5d1JrCI30YaPp
k/4RgZJ76Ge9ZzQZUE/zwet2LiGJKzYkm5x7Zh2mrLadbypja9K871G4o7F7QBCu7f69KjAhs/9l
xTumbpvMJG1r3tp1C2DN37f1cDCmyUp8lEU4QFJT7ogNvvaFego5c0pQrbuS3jDdTSyyo7s3LFI7
2+BKHB3T0fA1RDkdw1ObjPzoDJ149tP8wQvc9Z+j0kBvZTTQGUYspmAKwOOV1JwdPdy93eabf/9h
vL+z4flheGptyfkkPFvyYs0/7F8qHMVUlTZSE5PKqyEZRXvyZpUMxu42ELNkuwxmGFgkKjKU225r
DRWGlvnSpJcVosZmTjCdUhwG3LCDzEOTcIca4tON9gq4LRLD6a13YCekIaZrYf/CrcD0Oa4+//xJ
u281BnxaCUix26QGCWhCVSZkQ+LE7m6DaeTJ6ThKolnuFEXGSVQpkrC7rZEYkeZYS2Mricg4NREE
3tJHxWVGMCQDpp3PdFScdTsm1skdb+nEMCeec2wIx7thZxnOxh2qXaXfuDbxcw1ZAWagwoHBo07p
MKkDKhrSHYZtH7bAbQvYFUawakwvOU8N2gDum8TdDdJchxZt8db/FSY+g+Fy6Hck4u4V6O/lGJfi
zQNFt0TNnR+GLF/e65P4JZD+sBtdJqt3SHqV6j/BrnlHzEMRlNPkejfK1SYd87gO5O7+aQk/7T8s
bPfvN3UHj5QQhusaDIgFOigxV8N/WQsEa8HGt9tfxczGnNTsgDfvr00pZtI028ui1APtGnPFQmRn
nh1s1k8WMuNl3PcUyfPjr010cWfqWu6MyMA7jBqj0Pwlrs/kLEJg2kPXbiv6gZs4p5TApOAv07ju
0cRb0wJmR3+dulmkylTKoLjaU+6B1/E7cSgSNIX3JYF47H9seHWeBtt+wrdg0rX9mIV6kj3OHPRh
zQOmDqaX0dHmi5D8AbrqDrE0sWlWswnphJg656oviDEam206Zs1jrIApJ6qCc3w3TNvlxWa0DL+0
AgodDYB2SM4mReDRnyYSw4W+uPdq0OpPp8jMngfcLwetL5h5zr8KBtta2V1XPCmXIyc/mXbjgncK
IL8E6tj6ikh4WB+p8R02sqOsi2nGo/Ly/K8orZ///ZkXBFL8bQPjfXZ1ilIHsLIhXfcfdSmoNSeV
RfprNF8H4fR/bjJcvssVZ2q/i9KwvmSKi0WXhK+OGe5APk6fRg9XoY2vf5bEEOEtidue2nGiLWXZ
vA69qD4qnzZBlhJUOkxO+YE0Erb8Y5056Rf6m5/qv7g7n+W2kSSNvwqjT7sHcoj/5GEmwlLLki3L
7ZZku2cuDkjEkJAoggYJSdTGRuxr7HlPe9jbvkG/yT7J/rIAeFAg23KzsOPa6Zhwjy13EUxUZWV+
+eWX4ej2oj+/v329fAy8IzQyDqc4qavp9OHx8JYJL5LZMRmeMbJP3vRM/cLsntkZouNftwIJ2JYZ
RkjjOx7EYgfNvKiFgQL5paTG4JcP+R2sOYfI8eaeqc7BHDX2T9O/LBZDhhfezD9uct4NzWD+y8il
Axad6OUJbMkM7QJClyFDuA5SauHx58UxUnxn3miV/zmYcTvN5z6ipLPlL8sZF/LmLt28U7+MYIK+
9mdPCHN9+sW5y2gK5P8MV8Tf63D6i/zmqf5Tor0VLdMfHxb5LbwaZK7onmR+ugQkqcQnod+/pDiX
ycCZOyp0T5C2wAtfPk2nx5yoESU8dJAX0Clh+yCmNbspYCyiKpzFmzsIJvRA5mfTcHzgSxlnfZ/+
UjwGtzR+LK8fPi+KnyKvf06x/vbN4vHTL/dPjAWZ837PGGdTHM/X3Ow0ja4OFDqV3o2z09WtN/Fc
GbQb0rgNmxIs/iY7of3W//j5k4dSHqOwDvM8R+X+UxG8v5/5CP/doIpOh+mJG34EcJjk0ga39NZL
7pAFndWpTLaEXfiakUdK4X+8PFQ42f3a84/Vsfc3a/dkLpAdhf/yLwX0g7+eFtIUdrN4t95U8siM
l4C4hG7nifMIeeTx4VPyuL47Wc3pSM1z5Dboil6devIL2fnqlA6c4GF4ewr06p6UGYr7KYuYWxZu
3qchk55v7l+W/bbT/PbhXPV0Pj0GP40fvbef0tvF2X0+/XTGFBFwyDlF6nKN28fop+HdTY4m/scl
XPeP8GXOoAv2X0IwXR6hojG7QvFiOV4BMm8+w4iaLgjAiksXvPb93WxGa30xOln69CqPvcX9u2UW
bhBxm/uvl2FYvHL9B+os5C/Z8Gl+vChm08N+Hl0usk32s+fN1y8z6vMnd5l7cbfJ+j8Ha2aFP3xe
n0mNCvXf2/HrvjekcvPIjOAsgpL49FSsj5Ai9X8MNuizovLD8M+8iOB+p9lrBssQEIbRFI1NGnj7
QX94tlx8Hn5AnuLhJLiP5tfhAgq5qox9Gl4XiGuikXi7Prn7/HTiesHm7NPT5tPb6QP6n34w9Y4X
K//ptc94wKcpQ0PXuC0aEzYffOLjtyu0zU6guxwvphuaj5iD93GOljnTpz5T1wxRzNiQVTiPH5lV
m6OwSPzh3fdvkCQEgfrs5X9duJijv0AcZOr56DlmL+GXMpHv5i0yuOs3q4Cprrf07DLGePpwsgpu
1if3myG8n88rZiTePp49pGjTrJ35uYfCH/Jc0XnuM9ReCbbeBHeb16XasT8a4hhGD2eLT8Pz6U06
rtSO3WB+SDtpdpkxb6u4fZgfTR/GTx9WIPvA0egaOiRMdLR8mj+iGYYA4cXw3l//rJzg9xn39N2G
QlVfV6Y2HbVHRn0ZlSQ/fZeli/UlPcOtuVLf9JfqmUu7F/q2MVNcMX/YWkcNuPrafz+Ped5iwvwq
3xk4ALU+OLk3GoWRw9U+zxbT6sfucEDDG+HLyB0Nh2gKN3fD7ufeHqz1W0baem7NkF97/kTZWwqP
rkuyZGQB1xsAVkc0vVLDHFIr0AwQMIxLgOxRwCguriupa/JxjQ2y37f7Fit9mwV4XqPv7w8HAiqG
juP4wRC0gnfc2AG+Pxh7hDVMzICUTcHBOgM4I9IKIxM47mCkku/IdZ0wGsvAtYYJECIdDD0sQ1XD
d8lopaRh1yZwPdJsIxt44wEcAzca8ZoFg5D33LBBwI+R6ASPHaEhMBoP7dsGprsAKecBO5xchmQ1
5Bw4rNgwgeP5A3/MDGZ8geSyIyqOtu2CcmOWo/y+uOffcR14o8GYlzsmW0emMApkiGDDBF4w8D3S
G8RQI1wBshK2mcD4HPS9ARcB327sDUOPYp2vOwN3PMBAwwATgDQOsYFtJuB8GvoCPxw4OIOIzr+R
hyHE3zV2geMPmPAzHPr8mCzXG9rnDk294XgAhImvGwfcjTBvfN0CLkFBAGELhBPyVhgIucAuVyBQ
m9F90HeGA3iRtJVjAM8PwHW0TdAPvAHD2B38RATYC9nCuoMQAEMZ2sAZhKHrcwIkQiQA0G8ERq6y
DRwPGkxA4EiMYNs2MI6OnYiwYDR2xux1N4RspV8I/dFoECG4j6dwkePHa5bhuEXxsWecIEQD3yHo
47B7cimELNjwhuMhd6JULIeMTrYyLHCc0j3tHxa4OLwANwivB8e3dSFEY+5MpgSTQuAMXMo+1p2D
0NQEfccb+Jxx7gJXjrw35LA3toEbDYgI+EFAbMzoZqFF2XUl+OVb2X8X9An/HBz97qigHzkD5lFT
Hx0zvdrCFEn4vUbXQSi3gRTnHUZvy9fUb4PxeMBk7mjo+HCJwUzsyw8I6gxNEA0o8pACukMSIR8O
LnuqcQj6wQAqO1CRC2DCrUAh2LZTQCxjaAMvxOFjghE8dwfeuCzYsIGDJxiRHZJF0zQHw6/8PItu
RMlojA5CMKCu7zKc3oPCCPQghAbNAoOIoJlpEsGIEHEYWLcJBOQzsoADIjTy/BGiLUABsB30PdAH
VCRuxAhuAGQivsK2c1Dd0fvfBi7ecChpoocVHA/sWNsE/QgoAVcIAyDk31BcrNsF4r+NdoHrD0K2
OZhZADlwyD7YMgEXwZDeHljQgqxalx9IXmtkApxhIAEh+0BiHsAxzQQYhSzS80ihABXLK5PPs8gZ
BqbOkKCIl8wOhwIhqFELLPG8ARHxMABKGI9DkLUSmrDIAm65K/f3BMFwEAKFjYEKVHok2HDjOuCQ
cDhACABOHYkd7csOXNPQEMRsNHSElB1EBMgMEtVMMBq40A+JnIAIfPAU3zpHUKE3+2+CvjPwaaOD
lO6hxk+TVytNlvsAWF0SqJGvDoldfqBKWPY3gD8eRJ5EQ/w6dLa2ABGDcOFATUNiIgsRQ0diebO7
gASQ3e05HHdnyFbQDwFXBfUjBxyhLqDYFhM5FY5rsAkEDoMFF8F8JfglCdT8gDMe+CP4GaSJgT8i
brbOD1T43f4WCByyYNIfaMAufSr8P90CwwH3JJOnpX8z4F60Lip0HFPYOKRkPvK47yiZ87rbEUHf
GQ2IGSEVjIUyCbJaZiMWhQRV2r7/LuArip8XKniJCOmuoB8BmoImsklUCc2+3KDal/tbgLiYDUC4
NyQv8PmlVUbEAFJEHlJV4BSQR9vmDCWEMboOAEwj1MWlYYI9PuZa0DyBlA5IGt2AHYIAgo14WQXd
7L8J+hBLoogrj9iQyKgsFDZCY4EJuAioHZE8cXFUEKVNnsAUKXE5CFTLg5CCKrCYqpE1LUA5ndqJ
D6hc/gXrjoHpbRCMAAk8KSPCr6q2edMAAWhhBJ+CU1CiyrZZQFV+zTwB1SP0TYZjnAH6AFCMNE8g
IIEAhewPwiapoNhmgsg0P2QPEAlRRKSAgGSFNEU19gDcK34sqSMpQgDFzLqAIDJ1A8REIGCcA8QL
qYzIhd8wAE6Cgd7wamDZKRjJuh3gmBqArwgQKOVDuQsCyNaaBcBQePHEnvAQqaK6VZXCopugfqT9
b0P4cw40gTHVMakKqJinsQnGREweJOQhOJmiIJYBiEUmMC4iAwLAFfCFQsqdD1Ckb4I+FUYEiXAB
OIoSKbHNE0prl9FdAFA2ou+H2hiboPJ1jU1AyQisDBgNyNihf9A+PgmyHYYmYNyucAUwA/4ukvKZ
fh/2A3wFYDnOAmSZXNm++2Bk6g77+DuuA5r8aQ9FM2yLdO04oEXSTEz6AMvOra5gi7wBm9NwI/iQ
qyTqhTPAd6VMoGdIghZxBkbEzsJAVHxkzp5FJqhZLvvfCbAIpWQShaTK9XdsuAMSKGHdI3si/SfE
BxWv0SIbSMXLyCP67gBcmLYDZHUVs17HSiAZSnWR0AlrhyUl265d4IxLGNNgF2ACV64EbkbOAhGi
FhxxEOjBAS8bR9RP5CQok9u0CUxdQTQYo1YWSY8RXo+9rluA6gpVFahnsI9osfYQ2LfNBI5xdEQl
dSRiAVSRkPeDaqqTKqCd+yKSCXIcwLcEZrfOBCJVaOQL6EQiA6DfDsatiIK2i2jYAFgdN0GLAoKb
YAa22UDkfExNEJEB+WRIhEjQrPRUkQwJXgn1FZ9imyom2mYBKryGJuiLw6NCAJuWFy0FNf0kUG0O
QdaBjLwvlAO7roSxqQnIlKigjYcoN7pCsRPaRDMugHXtwcZVR8RKbpHxJiA2dPF2ZMxAZrTj6bFh
P6RHh54ElFA9105uEUGN6TkgSeD8QzASpimtWPh+bRtgFcJHf8iVSXRs35VoTCoAExnxzSX6EfwQ
ern2/UfUWoHOx/SrEROQLdnmC9m7hnsAbJQ0OWDECP0F23gBQw7IlUceabJDDzfsitLzWBQbBqbR
sTSoc9+HggZwFCgjaJugH0knFsAZbkCwdSsxE1O8AJ0C6oQu7gCBn23ufUgnlqQGojIVWgkbCeRv
FBeRKcM2h3QOm1DYdO0LYTTgiIAVSFAADWdYcdosOghE9oY2kFyYNjM021VgqJpvG1EB0TPi83CP
GHwtSkzWuQKF+hvtAo+uTJovgAzpshHStQ4WALGzB/gHpIAeJaUvbFdkSAHAcBPAIyMWwAiQ7GhD
IEzW3CEX4UBOB5XEspBiXYrEezM0AfQaiHZUkviOQGdEyroJhHUtlVSXzQAPr2r7scgVILNhaAI8
AX1I3PjUi5FyAjnSTOAHACoi5WFhJ5pxF1affkxQEgHKIBSIHoPuBaCVECWEtGVQT5d6annkLHr/
StrayBH63HdwjMkA3IDjrqQoGldBGNGSKpVGdApU54V1Jiizlf0xU3R7yIBHVZmsTTKktEDVhLiR
wJGKlY0xYZWt7G8BetPJ/Sig0GZYZoCaC+iHlNn4/qiVgBBQZxIqql2X4dj0IiA78um1AwIg4vFF
oUczAX4Cy7h04LATLMyPqybp/bcArZjQKEn+Aw+kUKZ9aN+/D44GigKOSEUdOE2xMO3aAnRMm96E
vGR2OIlfWVBvqVeJghldB5QWmIRCeFx9nk2XgXHziWi4gZJCUUF8ln+JIk3jMkDLBBuBqn8pMpbO
1yYbmIIEZXM+Xx1v56moT48J+iHN+8QEhI1lY0KlEmSRDdAXMTwKApyTHCNEQh2t7LTSNoKIN0Uu
NUYKKzY6REo7hhbgzgMKEiAEJADcrEW6dujB8T1OAkGjX+VOlvnD0Bg1RrQSKinUCTIgaEQEP9om
CCL8pSO+kvKClWolADmG2wANAuS5hFIJ4VIBAZoJyB/xE4QMIOcqOii3nU2+oMRu9o8MgMuoIVIc
qMiErYPgYgFSaM6BwCnU1O2Dzo3RMhowaMIRxi31A961fMfmrRgOyZEjGpeptdLGXhM8bdoFVaPs
/tuArkzwQKmpM01GunB0sMiDcCkMM6CiMSwbC3uTIYAZ+gI60CkcAJYQI9blgcY2AFPlOhC5FuSL
Qhvjw6qks/8mcMCKZDoptRP0/ECL9CwBpTso+WDGVBFl5pB9Yh2VzqaBBWBTiggD73lXXAQFLYB/
BlIwBD8XGTe15yzyBMIFMsOLQI0RqxzRi6YAU+GQNU6Bi7gX/xAZwkZVNDPbLABF1NAE3HnUjoRZ
FFFBoLCuZwgjSaKQavBh2nEXKETJrtiQm9rQBAxhH9BeAIkOVKgmUDW3gej6CK8Gjhk6yFyf1m0D
4ysxECWCEMiU6FDpdbROgpSbRfIygm9hZ5ZkDKCTBolEGe2IgOQVp7a5C8YD6d7n7TPnQ9oQyivY
InfoGuu70oPObQB9iKxbUCHRg2qYgNAQuEQYSH44Ime2kFpizKsQRUfopFwHQ6QKIFDo8TF42oBm
NTBVWjet5BQwz9DQH0KzU/wpOvGlmBS2KLdUEeAjg6471Fulod++Wqq5fpOD+D/qPKDD4GOQjvmO
jYPQpzWRyFhsUKmblnitRc5ApAWMYiNAI3RbUefh0kPaUbWhN00wpodb2KZjpYRtJdPOmHZMz9VI
dBoolyk8oEWvQeoNIiq9CVwGpZyddYGBhHNG24DTjr93KRtzOe7oVId0wCwYciRYJ0r93zYT8Oim
JqCoKu1GcOy+qLU1TwKgEtJNsDFlUg6y3559hQRjmVvAQcimKN/TirtD0K4fuQNxBpRWqT9Xkn92
5QkQgwz3AYUC+ITQrgMRLyzhwcY+kHtRlF+5FOnMgp5vXYDIUCdDEwAbVdT7tqIhY1KACoRqCAOp
FDqz6/0TzBl+eSoIQIWCm1JF4RfV9NvYAIAJIvkIwDxkSgjdSNYFBYCehjYQWEyo5TTqVze/Hhjx
c4qJSADLOBghX6vPsyguoj/C1ATCIoJ0j68HJaZyqCdJzIphQoYIFlBG4Req7LbZAJKooQ1IFGk2
4jpExoghYW1Bt75q1AZTwiGIik3dDGrRPiBuM7QB+CjI4Rf1ljbNhqozkTMbRGbCKJEj27ZBJAJc
xpFBH3VD2epfvmZrHgotOLgEgHZuTjk39hGuHGMYmZuffn30SQiFgU9a9ST6M7kWoNoAtpMm0LZi
207AXxkeBmaEQcKX0joyHduT4hgDIQx8Smm2DsVBWsPQBFTXgUdJBXnRMiGsxb8lgxqw+a0VPocp
ZWgAoVhIPxL1c+i1UA22QgMyCKhYzJWEZoJXtO0YwP4wNIFIPnPKiQkgGSuKrWYDETWj4EqvSvhF
3sSuKJkUztAEqBeCDwudTFrwykEPjSCZgaKo4XI8oFux5Wq9FIsiAyhChiagQ5VqGtqNgEbwyogS
8PgNG9CMAqLIT0klynKKbSehogXvX1tmQizjsUTisZI81i0AS1u61oZyJ5Yzhm2zQD3DcX8TyHAo
Im341zAP+RclRH0XCAeXfmiYB2rIcqUZY9FJqICs/U0gITIYOckwowJF9Zgwo3EOiAzhXRARoHcl
ek/WJYueaY4A15yZOFSRRPpZjRHGvTYsQJGNjn2GgAAYKHET62opokZnBiDTlRbiU2nXV5d+ezIS
94E0YjALRd0WFmbL1SjT/Y8BdQKE9CX2Q91cQiA9MsJXIu7HnAw6dEUD0r7OPKqeprtAiObUEX5D
/pzaOxKwjOHCCSjBK+tSJNqsDU1AQY0ZHxU83oJPcRP0YDA/EA6yigms+/5An4bfX4qmUOypm0O6
RAC7LeUkbcqqS5vIkDxasTLtCo5NUTPQc5n+RvIj0/Dg3ulVZXRLhuTQ7ASZk2HjuESEKQ03AYEf
ES/vWdTtVL+Fdh/SuUa1FYidwbpKGdu6kICo1tAEfWwAvwYwhO6kId+3NQUAxTNVTyRyokdLdJHV
B1oUF3JTm9oAgjGydlCppJqiGjW1fQDNjlEI0LOB0MVAMj3KLl9Alc/YBpRMqZnSn8gsADnxeNhG
bAglT+S8YGNJrbFsZrbMBlWDxP6REVQjyZCkNwllW5kJqJkAN6GEfOhZt1XNyXyYtmgbi3pLOS2w
zbnrR1Ju4pTQyVsKu1nnEgFxDI8COQAynxSUUDVWvDo9U+7zc5mEQRUFkqoSi7fNHSDIa2gDGQ/K
d2cQAEI2qHqq7qOGO+gjgk2OIIlSScey8F4wHhRFjAh6KIOyGJfMzUeupDsEciWkHbgepLfbxqHi
xoR8CQ+kToJLLKVqWqAJiYjIwqJzCcKu1JFtOwtQZ43PgpALYdMw+4AAoBT6bpwFOrR8ISE4wEeA
C+rasOtq5OYytAEwuUqTVDwsOg76SRB3gAmgZQIyqzGr1oWJxk0JRAfwT6HgwspH3ViplzV2AZw0
OrhG0N7tzJZwVIZ7QCDkEO4tkXD5jlshIr6CHiXkDZkdQsHNhY9inzMwtgHt6eSCvH1g5B33IlNk
cBXSo+SJnoWF8xMJcQ2NgK4P2BFzw4Fhokq5p3kSaO0mMaWVsyowWwcfwQUyNAHAAaOiyZgrQpF4
l6YJgI+4MgiUlRKkmjlt2ZXATWWaM4ripUhZSBc7xlA6Zg0jMH4dOjqVxxElFaoOVTHXIujAeCqA
yDkKjAo28KVo1LCATMuhYxsqNjpXaN2hAmSdRzQmYaJjJ/Uk2vTLMZGtIFnaEkghcIoUVyFj2DdQ
lp4aQ2/Qh4wNPuZF0rKnQgMdOZC2ViiqREfQzujXq5qiLDoJSrYZD2UAnsAikKYDaUSSu7+1DfpQ
XUmrfWA20fy0sHUXlrzhNqCwxjBV6VMi/hEJG4LgpjcAQxuTRcFPrFXhbfMGTlXw3H8byIzxCCUH
aLhMC5HgQLMBRQXUDWSkLhxEK/tWjRsWZTQWro4udkIkNUJbs4DovYEgC9OmGiVo2ybgqQ0PglL/
pKRAKkyIHHA7togG1ByAjeBqc1jsBJONM2bpWxXhQ8YHS6BIiKBtAxq4pLX3bz1K9uVKxg2LTAQS
TjrBIecBkl2bcuRKJxtib5XWg32yf8YHgS59cBPOAVsAzQ5pUW9eCCNuDCFZfCnEW4em01Fs6gtI
FiUuUAxMZusSBrdOAng67EMZL2yrxpMxAVEalRhSDKWXS1FYJ+SfzY1AnuBSiQdmxyNYqQgNidZw
I5ArSUcedXZyATUzR7cB2SIqX2jhUWAiW0T80LaL0VgLFsVj0mQKqEJGRdNCWP6NbTBCOR9WUtnc
DTertLhNWcLYtNQuc6Rpz5FBgTJrXs0NbVigL9UEiAYw8GgG4qdVIcsiG5S7cv8AmYKKdPCL8LWa
hyMtT00L4AoADuVerKUMrDsGho6AbFjiPrxdvdM1C9C7zXwIaeQTsoWVMzIqAojBJoBdBhOXM17p
memOoD+i4lSpAdooAgtNxHAPMFyXtmWGgwEc8j+6tFuNejIxSNJEUEOlfmRffbmaXrP/JhBJaBE2
QvK4GjmvnQPmxzFPC5CdwEA6+S1UthmbllZFxECCQ0QMBCJsNWmFIxkSwV0ADVdGRdjXk+AOjVNl
B7U3gh46L2BeQb7XUwQMhM7biN5dvCG0jsC6mIBE3tAXQDGkJxl3AL0OJoF6zY0bUZo5adRlqBSi
LsSGFrbsGquC06zIXSADU2hOlgKyfh8IpEREhLwVlGw08ewjIPLohruA5hSwEpTP8fjSswjhVHOH
/UhoWeAo2EGNjapGFNkUGhqLYkuTlswRpGwmksgqB2ocBaknERUyRY7mhLKJSVndIhs4Mt/DqJAg
fVhwUBGBpW9Z3XzaPggwAX0ZZXIAP9HCLMm4UYvCKmAAUrBseBRx4RloJuAkACwzWYqJkiKLaJ8J
cF9Ge6APWCAKoIhC4FkIDltD5Eii4GOJwAFlxcizUNVEsE4jEwjdCHUrGEegIhCPWgPUuBXJIGCZ
EDlZOUGsmn2+f3hMxVAoqPhBwBJAExoXtVMgk3VlVAbEQ7VDLGxUq2S697eBhD5CQqaAzr24PTUG
xIiuZY4CAjJKDs86zMyYlE+dBJIplCrwIiVkpQfIIvwIkAZmVFFwrbPAyJRdICKwNClx6yFnx73Y
UkCVc0IfG5sEH4EzDOxT/APwNvSGwrTGzQfSkykyDS1fQPyMKj41VYbpuaGdgm+mJuirkxDoY7Ka
wSHDFgmNIKyDq8lIGQsDZGPVQwBiiiRCrEPotB4f2zAC3Tv0MaGLCLImKrH2wUaoeRuehYBCCso2
zAShZKa6cLR7MQBZk+5mSAiUWcgSrIMMOKaGJkDdUhioQxrVv7CJGrsANhYhAwk1W6HkG6nPsylN
MuVecimAiEnoJ5MC8Im4l4YF+oHYICSXjDgralqCbSZwjQ8CLBJJD2SmuAwSHXH1N0zAHGpCAkYo
QMgDXVYT94jIv2kTfMNfWtVkucNZOp8cLdbpOk1WPxdJvjlPVsV8/exf+O0Feokst3k1+eMPgABo
A2p/9XKzTMrFy78mv//TdcZ/suAP1Bds/EAofY3fZtdJvHjm71xnxWItX2OaZovV1l+ujKO+d/Us
zT86appCe/D6J/UfnqRJHufXs436wab61m/ju+SPP7z4a55exz80LEFPav1b+dQ//vDlKzecyVeX
XKz5tHVr2bIKmyiD77nuKtUeFMkI8l+TFY+KPFsm9RqyDVCuEoq5yaJvs3w96724S9qGlWlDhmtf
ZMXutT1UfrnvTJ4bY8QtCyOALgNlCXE8hEzgoIuarv4ZRWMHNz2fdlq/eAPtTxtnuN6pv//n1eOo
dyd1fm2l6tToJ1M7dVuH7it/93ud0J3HiRztK6/iO7+Jcqf/472Kw3gRTzQfJCoOv3kgvtFfHudJ
spjHi0m9lGxmYYCYLnyWPKbXWb1OeUSe3TUliPI1/34Rp4t17x2XSp70eOzeWfq5SIgImp8E7aT+
be3tG67iGy3zfpGuk0nvYh2vk1W9nHwPRpbWv91/9UPsm8fzna6aPuStW7Dx/DzMF9Dxa6Y6jPP0
6opIoH5a9RJE2wLiVf1nO75Buf6u2/7v40qBufj+pge4+fyVK27+0VEnAcxBMk+ftDtcxBl4tQR2
Oyz7rS8uW63j3nkrhhGequnKR/PeRTy/jydZXi8mm0KAd9OljwvOyV081zyUcN9MFz7JFhOJDuqV
yl3cwQF/i4HzeFpoTwwLof6g/V/gO1z1nb6soMRft8Su3fn3OXBQFcks/38cuHiWcwPUtlR7Aaz4
65Z9/lY53CzzQtth0khtuupx/BRzf+Tpsl6r3LvPboXnH/hV3nLrwqs3fd5XqzxO5vU66lllko3x
snn8uV5FLSqjZE0XfZ3lk5YJ3A5McFo8xOm6fjz1tAJnmj7tm+QqXugxipqMYrruT3ctGwhJxXTR
n2NS6HoZZQIp95uuehEXk7T3Io+vWom0aF0aL77JW6sKYcl01SoClGfuHd2l+VYg2MVl/zFZrXsH
8eK2fl6xuCsUMNPH/3Nyl2ieUs3pM131OCNb6J0k6XS21jwmZO8unOZlsbjqvVpJSqIt70gnGQNe
zO3y4qronRUr/X4uV+9g0/zL+dHF0fmHox//tSevNskXvYv27qSgTcMQVX9RmwHa5Z/nvtb3iw5K
VMo0OrAQ2pjjk3Wv0YGnf7Egts61vUUVwPTQvShWhBHaqqJbZ7os6cs0Le7qhZTn6eCAHWQrDKuy
85Mkf0qm2X260B5eyEwdPHzcCtq2IdnibwjhNyZfB8V8SuKsPa4U200f98dkcRfnmpeXLmTTZV/l
SRu9EblQ02WPVuusdThkepHpsodPyfVMt63IEpsu+zLdgrCe96jPB9kv4zxLdt1F20h68bv32Usi
+Ouk/u5y9ITyYWqJ4/QKVKkVvwmD33hhal6LVbKpV5IHfj6nfd7Gx0lODKsv24UdgDV168oIdVMj
HOZZvNa3r9IpN133pFjgczQjqCklpuu+ut5yDgQc5nZ4tY7n+tOKzJDp075O8tYGo6DbwbKEq2fx
Rg+FYRyar/wmXt+3doO005va4U26nhXt0AQmhPnKF/PsPr5tP3IHNn6T4tfXyYJ4twXOCAvE2CDF
Y3J3lRX5tF5LvI+SMTFd+iybT7CJtq4MMDZfdxG3qh/S6mC8rPj2ehllhLCDt/c2Wc+SfDvjEu6G
6RNTkH6IdV/RxdX8TrLQSf14yhJdpIbvKJ8X01jHwLqohp1n3HL6wUNNtX7+/ZFmOdFJe2Hhw5m+
twvlNfN0oZXw4KJ3sPSyheCqednGD3wfk9Dl2p6AHtjB4z4kE/3ygJLfxbLp+qk8dfViso1pGK5/
u/+ueH8rILkWXEKy72DdsiR6mi6mk0xPG7d5O8XvDok/EFxds+8OqZ7VD6tsEnRgkzO4U8kimeb6
hu4iq7lI8jaoKVxo0x0NCJb0sr8SvGgoHgojXSDdJVPoLL5OJu1MD32OLuK502yV3WvWllmk4Wj8
nGm+J9ZVVcdN4a7mV5BzDJWv+UdHnVSfX+TFlR4NPGfZ5/OxFzwZJVEF3hzE+VWhU046uFleLKZF
OtfrxEJfNj0u8rQUtlf1Sioo6CDmupwl4PMzCrra0l0UGN7G9/FqFVcQQ/PBRUPU1CCH8YagYxd+
IQKAxqu39l7QQbD4Y3aXLlq0hy4C3HrdRe88WRZX8/S6/v6ySUTnwtQa0Kja7Kwu4tGXLHs968Ot
mMBxKnS66DbnsvjdV+4J1c60/vrqxIhUjak1XnNYWq/R6aJWVpnjLM6hQQvvq35U9eRBB8GeRAkr
uGXxWl+6gy3yDgRtnQmtR7sT6WWqP2r/gO9i3TtN1+uVcttvk/tUd1UiSWf6Tkvi3ZviupXFdBEp
XJJnpJN4oh7/MruKp7qJugBrLov8trTPIXszW+3yi2hTdGCode9DCrQLTVH4iaTWvdI7EJHrr0WU
BExfy0HOAV7N+Mh8mu509lCozT/m/cVXP6GDLXyQLeI010602wUv7RDu2HWs7yeZKWdq+ItYj71c
6YU2X1TYrUdU+0iFdEISI2q6Wp9IiV05T+60LIuJYB18gDz/WcwH6Ckzam+iDG9sH1lcnH+9lDh+
pnk9z/fdFX1/JSYvu3u0LOCoGbM/9/Pqm8rjqU4RbaUqIfhKSfz/Q2fAX6czIC12qv4y6jez/2X2
AljkKk5v9IU72P0vcggx+vXVwZ6EuzOdE5+tZvVXV2+9AxdztomlZqwt28UDz4r2S+vAdR3kxSLR
QkmZ42x64A9jgP+J/s66qLFc5GnvDaQrLX3uAsOiiUinOnRRAIECPe2dyi8XL85ro6qYV6TJTG38
CsoKoYluZKUJ3MHK7VU7OBav46XuGphOZ26F000+3Ty13RlTP8yXLqG20yxPtO2mZvSYmrhsytux
dgcb4xT+8u1s2yQdnOs3cQuoER0DU1sAZsbZ1hEJOoBSSAun2by1l7toyDiL55P0Xs8LlPCmuS3m
8aZ9prsIwd4my1Z9TOYPmj7uu5goPZnvSsqUVKD5+rdboQoyGh08OI3h6XK5ldvJaAHTh76gzhIv
cRv1UmU42UEkdDmL03YBlTb6+nP2j90u45t029IMH+9i6fRB9/tuFxGG4AISFrbdnFKiMn2D75+u
kh3m6AJ//ZAma7qMaruqrdGFq3u1LvJiuQOSdpDd6WCHnBaLeDVL812fgNhbB/HBxRL4br7Z5UsY
fy4aGqav9SydTKjNHcWrdb2Y2L/so/rt1VffSEG9mKW3GSH6DhPRZY5KcAcoFRdPvIl7p0Wezv/n
3/59dSu/O08nU83Z0IkZejI5y9Ril+ldlvffCCG+XkwshvQfEvBdvPOEWP62qN/5H35M42xDmpP2
fi4WEx3+GSM0hmRI/Rz7O7sfs9tJ1vtD7zK+JftL9Y4/hqX5CJaYf8ppXKR5qhGHEYQcMkKigxDv
Xdyfp/1rOLn91aqoH1ZeTfUZHbx7qCTTHSt34EvexMv1rBWNlKZ59r75fnhQqZbxDwgI5VPxEnr2
24W3PSDybvEsuyBAHOTxU6oxvbwO0shD4kHNxXXhPQ+zeXbXoph0cdcfXVNY1FvBww4OfFmm6x0X
KX3QzZPfBaHwZTy/ldC1dvXa+h242+MC1E17ajxh/SH73xUXXLSEa9rWUMMITW9WyZwgbGzqR1S+
WyaqGC+c5PqFIOrfpou+z4v2wzI003zdD1C7ntAB0V6c6z+7H77fNSBKV/+Al8B8ivSU9hY6iFKg
DMH3rXeJ7PBnX+zzTKeDbL0iodSWFXlh0y1+QDKplUS6SH4PSMoWk7R+OjFBF4jZ4SyeNNfsgiRa
U2yEuijF70PBzrQP6SD0Vov2/unH88N/1pbuYLNRckjyTG/Wf96RPL/fDjNSIB317KIy/0VISGnp
7WY4ddFNfhgvk96HJJ9oV5hMMjE9MD/epDR36DQkmQtnuu7RdLNc18vIiekC/jz6jM5NhoubS3yz
0BH9sAP3cQSho1Uo6IJMfLSepdlS98xd5MDCjjymSKevLHLYpq/vOL7SD2EX8ccxNWvN4z/PRn7+
ZG9vBKeL3o7DX/97nfQmoDOv7rMWNQahcHMLnyaLjWaMHZqWxe+mFL5Jr9ohAKOvzJ8W8Chbz7Sb
RA11N91nPG/LCl3wss7Q6pvGKxSm6m+uAvMuLhKaGbO1jqM5nXRIAAk+aCEGY0fqp98/8wFpbC3a
wZ1xxlV6rRMpmbnexcOSpwG96u7M6eI6OsuexE+2WatddOu/TYm66y+v9lkXrl2t2jJEFyS00l32
D1Ko73qG2QWj+ZyYvtWz0AVJohK/3RIsZpBrbfj9j8iFNCbpOCbzDzpYV2Qy496bBH5HvZpsD9fp
IAS/oKWxVRJHi73+GANj0HKi509d3HWXmZ6EuF2AfRe//kfWu8zufv1PRfV9l//6X4vrVGfpu1+V
Lf7GihCiSGmrmO96HeQ6l/Hiqe3s3C7KS++nW6ewC9oWafAtMFrvZbzSAgE1uNo0EECTPG3FsW4X
HI8jYAbpV6iPhjqBYQfH+y9bcTdjUepP2f8A/iW9u4qvHnSP0YWwXOlDL7bOdxew8AEV5UvCFw3Q
D57X7vuOAOAOfXNTQLD5bWQD/J+0HR4nGb0GWuIgQ1tNj995sWq7uC4qw8Lv0GVrEAh/7mmbdjyq
eN/fwBbf9Z81hOart3E9T+L8T/8LAAD//w==</cx:binary>
              </cx:geoCache>
            </cx:geography>
          </cx:layoutPr>
          <cx:valueColors>
            <cx:minColor>
              <a:srgbClr val="AEDDDE"/>
            </cx:minColor>
            <cx:midColor>
              <a:srgbClr val="3D899F"/>
            </cx:midColor>
            <cx:maxColor>
              <a:srgbClr val="40222F"/>
            </cx:maxColor>
          </cx:valueColors>
          <cx:valueColorPositions count="3">
            <cx:minPosition>
              <cx:number val="2.5"/>
            </cx:minPosition>
            <cx:midPosition>
              <cx:number val="4"/>
            </cx:midPosition>
            <cx:maxPosition>
              <cx:number val="6"/>
            </cx:maxPosition>
          </cx:valueColorPositions>
        </cx:series>
      </cx:plotAreaRegion>
    </cx:plotArea>
    <cx:legend pos="l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17</xdr:row>
      <xdr:rowOff>88901</xdr:rowOff>
    </xdr:from>
    <xdr:to>
      <xdr:col>10</xdr:col>
      <xdr:colOff>774700</xdr:colOff>
      <xdr:row>41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379B7B-2F9F-5749-9D30-2809F50941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3644901"/>
              <a:ext cx="7594600" cy="47878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101600</xdr:colOff>
      <xdr:row>17</xdr:row>
      <xdr:rowOff>76200</xdr:rowOff>
    </xdr:from>
    <xdr:to>
      <xdr:col>17</xdr:col>
      <xdr:colOff>673100</xdr:colOff>
      <xdr:row>40</xdr:row>
      <xdr:rowOff>190500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F74B5AD6-4C88-334E-BBC2-CA4466A5D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F0B32-D227-3F45-BEBF-0E7FF02F6742}">
  <dimension ref="A2:HI246"/>
  <sheetViews>
    <sheetView tabSelected="1" zoomScale="125" workbookViewId="0">
      <selection activeCell="B10" sqref="B10:F10"/>
    </sheetView>
  </sheetViews>
  <sheetFormatPr baseColWidth="10" defaultColWidth="8.7109375" defaultRowHeight="16" x14ac:dyDescent="0.2"/>
  <cols>
    <col min="1" max="1" width="4.42578125" style="62" customWidth="1"/>
    <col min="2" max="2" width="22.5703125" style="27" customWidth="1"/>
    <col min="3" max="3" width="8.7109375" style="27" customWidth="1"/>
    <col min="4" max="4" width="8.28515625" style="50" customWidth="1"/>
    <col min="5" max="5" width="8.7109375" style="28" customWidth="1"/>
    <col min="6" max="6" width="2.7109375" style="29" customWidth="1"/>
    <col min="7" max="7" width="8.7109375" style="28" customWidth="1"/>
    <col min="8" max="8" width="4.85546875" style="28" customWidth="1"/>
    <col min="9" max="9" width="2.7109375" style="26" customWidth="1"/>
    <col min="10" max="10" width="9.7109375" style="26" customWidth="1"/>
    <col min="11" max="11" width="9.7109375" style="50" customWidth="1"/>
    <col min="12" max="15" width="9.7109375" style="29" customWidth="1"/>
    <col min="16" max="16" width="2.7109375" style="29" customWidth="1"/>
    <col min="17" max="17" width="9.7109375" style="29" customWidth="1"/>
    <col min="18" max="18" width="9.7109375" style="54" customWidth="1"/>
    <col min="19" max="19" width="9.140625" style="29" customWidth="1"/>
    <col min="20" max="20" width="15.28515625" style="29" customWidth="1"/>
    <col min="21" max="21" width="14.42578125" style="29" customWidth="1"/>
    <col min="22" max="22" width="24.140625" style="29" customWidth="1"/>
    <col min="23" max="23" width="17.140625" style="29" customWidth="1"/>
    <col min="24" max="24" width="20.140625" style="29" customWidth="1"/>
    <col min="25" max="25" width="8.5703125" style="54" customWidth="1"/>
    <col min="26" max="26" width="27.85546875" style="28" bestFit="1" customWidth="1"/>
    <col min="27" max="27" width="12.42578125" style="28" bestFit="1" customWidth="1"/>
    <col min="28" max="28" width="18.7109375" style="28" bestFit="1" customWidth="1"/>
    <col min="29" max="29" width="17.85546875" style="28" bestFit="1" customWidth="1"/>
    <col min="30" max="30" width="27.85546875" style="28" bestFit="1" customWidth="1"/>
    <col min="31" max="31" width="20.5703125" style="28" bestFit="1" customWidth="1"/>
    <col min="32" max="32" width="20.7109375" style="50" bestFit="1" customWidth="1"/>
    <col min="33" max="33" width="12.140625" style="26" bestFit="1" customWidth="1"/>
    <col min="34" max="34" width="11.140625" style="26" bestFit="1" customWidth="1"/>
    <col min="35" max="46" width="12.140625" style="26" bestFit="1" customWidth="1"/>
    <col min="47" max="47" width="21.140625" style="26" bestFit="1" customWidth="1"/>
    <col min="48" max="49" width="12.140625" style="26" bestFit="1" customWidth="1"/>
    <col min="50" max="50" width="17" style="26" bestFit="1" customWidth="1"/>
    <col min="51" max="51" width="12.140625" style="26" bestFit="1" customWidth="1"/>
    <col min="52" max="52" width="12" style="26" bestFit="1" customWidth="1"/>
    <col min="53" max="53" width="7.42578125" style="26" bestFit="1" customWidth="1"/>
    <col min="54" max="57" width="12.140625" style="26" bestFit="1" customWidth="1"/>
    <col min="58" max="58" width="21.28515625" style="26" bestFit="1" customWidth="1"/>
    <col min="59" max="60" width="5.28515625" style="26" bestFit="1" customWidth="1"/>
    <col min="61" max="64" width="12.140625" style="26" bestFit="1" customWidth="1"/>
    <col min="65" max="65" width="9.28515625" style="26" bestFit="1" customWidth="1"/>
    <col min="66" max="70" width="12.140625" style="26" bestFit="1" customWidth="1"/>
    <col min="71" max="71" width="13.7109375" style="26" bestFit="1" customWidth="1"/>
    <col min="72" max="72" width="11.140625" style="26" bestFit="1" customWidth="1"/>
    <col min="73" max="74" width="12.140625" style="26" bestFit="1" customWidth="1"/>
    <col min="75" max="75" width="17.5703125" style="26" bestFit="1" customWidth="1"/>
    <col min="76" max="78" width="12.140625" style="26" bestFit="1" customWidth="1"/>
    <col min="79" max="79" width="15.7109375" style="26" bestFit="1" customWidth="1"/>
    <col min="80" max="85" width="12.140625" style="26" bestFit="1" customWidth="1"/>
    <col min="86" max="86" width="6.85546875" style="26" bestFit="1" customWidth="1"/>
    <col min="87" max="87" width="6.42578125" style="26" bestFit="1" customWidth="1"/>
    <col min="88" max="90" width="12.140625" style="26" bestFit="1" customWidth="1"/>
    <col min="91" max="91" width="11.140625" style="26" bestFit="1" customWidth="1"/>
    <col min="92" max="93" width="12.140625" style="26" bestFit="1" customWidth="1"/>
    <col min="94" max="94" width="11.140625" style="26" bestFit="1" customWidth="1"/>
    <col min="95" max="95" width="7" style="26" bestFit="1" customWidth="1"/>
    <col min="96" max="96" width="13.140625" style="26" bestFit="1" customWidth="1"/>
    <col min="97" max="97" width="12.140625" style="26" bestFit="1" customWidth="1"/>
    <col min="98" max="98" width="11.140625" style="26" bestFit="1" customWidth="1"/>
    <col min="99" max="105" width="12.140625" style="26" bestFit="1" customWidth="1"/>
    <col min="106" max="106" width="6.85546875" style="26" bestFit="1" customWidth="1"/>
    <col min="107" max="114" width="12.140625" style="26" bestFit="1" customWidth="1"/>
    <col min="115" max="115" width="10.140625" style="26" bestFit="1" customWidth="1"/>
    <col min="116" max="116" width="15.5703125" style="26" bestFit="1" customWidth="1"/>
    <col min="117" max="122" width="12.140625" style="26" bestFit="1" customWidth="1"/>
    <col min="123" max="123" width="11.140625" style="26" bestFit="1" customWidth="1"/>
    <col min="124" max="133" width="12.140625" style="26" bestFit="1" customWidth="1"/>
    <col min="134" max="134" width="14.5703125" style="26" bestFit="1" customWidth="1"/>
    <col min="135" max="137" width="12.140625" style="26" bestFit="1" customWidth="1"/>
    <col min="138" max="138" width="10.140625" style="26" bestFit="1" customWidth="1"/>
    <col min="139" max="139" width="17.7109375" style="26" bestFit="1" customWidth="1"/>
    <col min="140" max="145" width="12.140625" style="26" bestFit="1" customWidth="1"/>
    <col min="146" max="146" width="6" style="26" bestFit="1" customWidth="1"/>
    <col min="147" max="152" width="12.140625" style="26" bestFit="1" customWidth="1"/>
    <col min="153" max="153" width="14.85546875" style="26" bestFit="1" customWidth="1"/>
    <col min="154" max="156" width="12.140625" style="26" bestFit="1" customWidth="1"/>
    <col min="157" max="157" width="5.85546875" style="26" bestFit="1" customWidth="1"/>
    <col min="158" max="158" width="12.140625" style="26" bestFit="1" customWidth="1"/>
    <col min="159" max="159" width="16.7109375" style="26" bestFit="1" customWidth="1"/>
    <col min="160" max="166" width="12.140625" style="26" bestFit="1" customWidth="1"/>
    <col min="167" max="167" width="17.140625" style="26" bestFit="1" customWidth="1"/>
    <col min="168" max="168" width="12.140625" style="26" bestFit="1" customWidth="1"/>
    <col min="169" max="169" width="18.28515625" style="26" bestFit="1" customWidth="1"/>
    <col min="170" max="170" width="11.140625" style="26" bestFit="1" customWidth="1"/>
    <col min="171" max="171" width="28.85546875" style="26" bestFit="1" customWidth="1"/>
    <col min="172" max="172" width="12.140625" style="26" bestFit="1" customWidth="1"/>
    <col min="173" max="173" width="20.28515625" style="26" bestFit="1" customWidth="1"/>
    <col min="174" max="177" width="12.140625" style="26" bestFit="1" customWidth="1"/>
    <col min="178" max="178" width="11.5703125" style="26" bestFit="1" customWidth="1"/>
    <col min="179" max="181" width="12.140625" style="26" bestFit="1" customWidth="1"/>
    <col min="182" max="182" width="14.7109375" style="26" bestFit="1" customWidth="1"/>
    <col min="183" max="183" width="7.7109375" style="26" bestFit="1" customWidth="1"/>
    <col min="184" max="184" width="12.140625" style="26" bestFit="1" customWidth="1"/>
    <col min="185" max="185" width="11.42578125" style="26" bestFit="1" customWidth="1"/>
    <col min="186" max="190" width="12.140625" style="26" bestFit="1" customWidth="1"/>
    <col min="191" max="191" width="10.5703125" style="26" bestFit="1" customWidth="1"/>
    <col min="192" max="197" width="12.140625" style="26" bestFit="1" customWidth="1"/>
    <col min="198" max="198" width="11.140625" style="26" bestFit="1" customWidth="1"/>
    <col min="199" max="199" width="17.85546875" style="26" bestFit="1" customWidth="1"/>
    <col min="200" max="201" width="12.140625" style="26" bestFit="1" customWidth="1"/>
    <col min="202" max="202" width="12.28515625" style="26" bestFit="1" customWidth="1"/>
    <col min="203" max="203" width="6.5703125" style="26" bestFit="1" customWidth="1"/>
    <col min="204" max="204" width="7.28515625" style="26" bestFit="1" customWidth="1"/>
    <col min="205" max="205" width="12.140625" style="26" bestFit="1" customWidth="1"/>
    <col min="206" max="206" width="18.7109375" style="26" bestFit="1" customWidth="1"/>
    <col min="207" max="207" width="14" style="26" bestFit="1" customWidth="1"/>
    <col min="208" max="208" width="21.7109375" style="26" bestFit="1" customWidth="1"/>
    <col min="209" max="217" width="12.140625" style="26" bestFit="1" customWidth="1"/>
    <col min="218" max="16384" width="8.7109375" style="26"/>
  </cols>
  <sheetData>
    <row r="2" spans="1:11" ht="20" x14ac:dyDescent="0.2">
      <c r="B2" s="69" t="s">
        <v>468</v>
      </c>
    </row>
    <row r="4" spans="1:11" x14ac:dyDescent="0.2">
      <c r="B4" s="27" t="s">
        <v>467</v>
      </c>
    </row>
    <row r="6" spans="1:11" x14ac:dyDescent="0.2">
      <c r="B6" s="88" t="s">
        <v>459</v>
      </c>
      <c r="C6" s="89"/>
      <c r="D6" s="90"/>
      <c r="E6" s="91"/>
      <c r="F6" s="74"/>
      <c r="K6" s="50" t="s">
        <v>454</v>
      </c>
    </row>
    <row r="7" spans="1:11" x14ac:dyDescent="0.2">
      <c r="A7" s="68"/>
      <c r="B7" s="116" t="s">
        <v>441</v>
      </c>
      <c r="C7" s="117"/>
      <c r="D7" s="117"/>
      <c r="E7" s="117"/>
      <c r="F7" s="118"/>
      <c r="G7" s="110" t="s">
        <v>460</v>
      </c>
    </row>
    <row r="8" spans="1:11" x14ac:dyDescent="0.2">
      <c r="B8" s="92"/>
      <c r="C8" s="93"/>
      <c r="D8" s="94"/>
      <c r="E8" s="95"/>
      <c r="F8" s="96"/>
    </row>
    <row r="9" spans="1:11" x14ac:dyDescent="0.2">
      <c r="A9" s="50"/>
      <c r="B9" s="88" t="s">
        <v>469</v>
      </c>
      <c r="C9" s="89"/>
      <c r="D9" s="90"/>
      <c r="E9" s="91"/>
      <c r="F9" s="74"/>
    </row>
    <row r="10" spans="1:11" x14ac:dyDescent="0.2">
      <c r="A10" s="50"/>
      <c r="B10" s="119" t="s">
        <v>474</v>
      </c>
      <c r="C10" s="120"/>
      <c r="D10" s="120"/>
      <c r="E10" s="120"/>
      <c r="F10" s="121"/>
      <c r="G10" s="110" t="s">
        <v>460</v>
      </c>
    </row>
    <row r="11" spans="1:11" x14ac:dyDescent="0.2">
      <c r="B11" s="98"/>
      <c r="C11" s="99"/>
      <c r="D11" s="100"/>
      <c r="E11" s="101"/>
      <c r="F11" s="102"/>
    </row>
    <row r="12" spans="1:11" x14ac:dyDescent="0.2">
      <c r="B12" s="88" t="s">
        <v>461</v>
      </c>
      <c r="C12" s="89"/>
      <c r="D12" s="90"/>
      <c r="E12" s="91"/>
      <c r="F12" s="74"/>
    </row>
    <row r="13" spans="1:11" x14ac:dyDescent="0.2">
      <c r="A13" s="68"/>
      <c r="B13" s="107" t="s">
        <v>464</v>
      </c>
      <c r="C13" s="103"/>
      <c r="D13" s="104"/>
      <c r="E13" s="105"/>
      <c r="F13" s="106"/>
      <c r="G13" s="87"/>
    </row>
    <row r="14" spans="1:11" x14ac:dyDescent="0.2">
      <c r="A14" s="68"/>
      <c r="B14" s="119" t="s">
        <v>462</v>
      </c>
      <c r="C14" s="120"/>
      <c r="D14" s="120"/>
      <c r="E14" s="120"/>
      <c r="F14" s="121"/>
      <c r="G14" s="110" t="s">
        <v>460</v>
      </c>
    </row>
    <row r="15" spans="1:11" x14ac:dyDescent="0.2">
      <c r="B15" s="97"/>
      <c r="C15" s="93"/>
      <c r="D15" s="94"/>
      <c r="E15" s="95"/>
      <c r="F15" s="96"/>
    </row>
    <row r="16" spans="1:11" x14ac:dyDescent="0.2">
      <c r="B16" s="73"/>
    </row>
    <row r="17" spans="2:2" ht="20" x14ac:dyDescent="0.2">
      <c r="B17" s="69" t="str">
        <f>_xlfn.CONCAT("— ",UPPER(B7)," — ")</f>
        <v xml:space="preserve">— EMERGING THREAT — </v>
      </c>
    </row>
    <row r="34" spans="1:217" x14ac:dyDescent="0.2">
      <c r="T34" s="28"/>
    </row>
    <row r="41" spans="1:217" x14ac:dyDescent="0.2">
      <c r="P41" s="74"/>
      <c r="Q41" s="74"/>
      <c r="R41" s="111"/>
    </row>
    <row r="42" spans="1:217" s="1" customFormat="1" ht="50" customHeight="1" x14ac:dyDescent="0.2">
      <c r="A42" s="43" t="s">
        <v>412</v>
      </c>
      <c r="B42" s="11" t="s">
        <v>389</v>
      </c>
      <c r="C42" s="12" t="s">
        <v>390</v>
      </c>
      <c r="D42" s="12" t="s">
        <v>425</v>
      </c>
      <c r="E42" s="12" t="s">
        <v>430</v>
      </c>
      <c r="F42" s="59" t="s">
        <v>413</v>
      </c>
      <c r="G42" s="114" t="str">
        <f>_xlfn.CONCAT(B7, " Flags")</f>
        <v>Emerging Threat Flags</v>
      </c>
      <c r="H42" s="115"/>
      <c r="I42" s="46" t="s">
        <v>414</v>
      </c>
      <c r="J42" s="75" t="s">
        <v>392</v>
      </c>
      <c r="K42" s="75" t="s">
        <v>393</v>
      </c>
      <c r="L42" s="75" t="s">
        <v>394</v>
      </c>
      <c r="M42" s="75" t="s">
        <v>421</v>
      </c>
      <c r="N42" s="75" t="s">
        <v>396</v>
      </c>
      <c r="O42" s="76" t="s">
        <v>397</v>
      </c>
      <c r="P42" s="77"/>
      <c r="Q42" s="112"/>
      <c r="R42" s="112"/>
      <c r="S42" s="13"/>
      <c r="T42" s="13"/>
      <c r="U42" s="13"/>
      <c r="V42" s="13"/>
      <c r="W42" s="13"/>
      <c r="X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</row>
    <row r="43" spans="1:217" s="17" customFormat="1" x14ac:dyDescent="0.2">
      <c r="A43" s="43" t="s">
        <v>412</v>
      </c>
      <c r="B43" s="63" t="s">
        <v>389</v>
      </c>
      <c r="C43" s="64" t="s">
        <v>390</v>
      </c>
      <c r="F43" s="60" t="s">
        <v>413</v>
      </c>
      <c r="G43" s="65" t="s">
        <v>1</v>
      </c>
      <c r="H43" s="65" t="s">
        <v>419</v>
      </c>
      <c r="I43" s="47" t="s">
        <v>414</v>
      </c>
      <c r="J43" s="67" t="s">
        <v>392</v>
      </c>
      <c r="K43" s="67" t="s">
        <v>393</v>
      </c>
      <c r="L43" s="67" t="s">
        <v>394</v>
      </c>
      <c r="M43" s="67" t="s">
        <v>422</v>
      </c>
      <c r="N43" s="67" t="s">
        <v>396</v>
      </c>
      <c r="O43" s="67" t="s">
        <v>397</v>
      </c>
      <c r="P43" s="67" t="s">
        <v>415</v>
      </c>
      <c r="Q43" s="47"/>
      <c r="R43" s="47"/>
      <c r="S43" s="16"/>
      <c r="T43" s="16"/>
      <c r="U43" s="16"/>
      <c r="V43" s="16"/>
      <c r="W43" s="16"/>
      <c r="X43" s="16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</row>
    <row r="44" spans="1:217" x14ac:dyDescent="0.2">
      <c r="A44" s="62">
        <v>1</v>
      </c>
      <c r="B44" s="18" t="str">
        <f>Data!B6</f>
        <v>Afghanistan</v>
      </c>
      <c r="C44" s="18" t="str">
        <f>Data!C6</f>
        <v>AFG</v>
      </c>
      <c r="D44" s="18" t="str">
        <f>Data!D6</f>
        <v>SAS           South Asia</v>
      </c>
      <c r="E44" s="18" t="str">
        <f>Data!E6</f>
        <v>IDA</v>
      </c>
      <c r="F44" s="48">
        <f>Data!F6</f>
        <v>0</v>
      </c>
      <c r="G44" s="20">
        <f>IF($B$7="Overall Alert",Data!G6,IF($B$7="Underlying Vulnerability",Data!J6,IF($B$7="Emerging Threat",Data!M6)))</f>
        <v>3.5</v>
      </c>
      <c r="H44" s="21">
        <f>IF($B$7="Overall Alert",Data!H6,IF($B$7="Underlying Vulnerability",Data!K6,IF($B$7="Emerging Threat",Data!N6)))</f>
        <v>3.5</v>
      </c>
      <c r="I44" s="48">
        <f>Data!Q6</f>
        <v>0</v>
      </c>
      <c r="J44" s="23" t="str">
        <f>IF(
   $B$7="Overall Alert",IF(
      Data!R6 &gt;= 7, "HIGH",IF(
         Data!R6 &gt;= 5, "MED","LOW")), IF(
            $B$7="Underlying Vulnerability", IF(
               Data!Y6 &gt;= 10, "HIGH",IF(
                  Data!Y6 &gt;= 7, "MED","LOW")),IF(
                     $B$7="Emerging Threat", IF(
                        Data!AF6 &gt;= 10, "HIGH",IF(
                            Data!AF6 &gt;= 7, "MED","LOW")))))</f>
        <v>MED</v>
      </c>
      <c r="K44" s="23" t="str">
        <f>IF(
   $B$7="Overall Alert",IF(
      Data!S6 &gt;= 7, "HIGH",IF(
         Data!S6 &gt;= 5, "MED","LOW")), IF(
            $B$7="Underlying Vulnerability", IF(
               Data!Z6 &gt;= 10, "HIGH",IF(
                  Data!Z6 &gt;= 7, "MED","LOW")),IF(
                     $B$7="Emerging Threat", IF(
                        Data!AG6 &gt;= 10, "HIGH",IF(
                            Data!AG6 &gt;= 7, "MED","LOW")))))</f>
        <v>HIGH</v>
      </c>
      <c r="L44" s="23" t="str">
        <f>IF(
   $B$7="Overall Alert",IF(
      Data!T6 &gt;= 7, "HIGH",IF(
         Data!T6 &gt;= 5, "MED","LOW")), IF(
            $B$7="Underlying Vulnerability", IF(
               Data!AA6 &gt;= 10, "HIGH",IF(
                  Data!AA6 &gt;= 7, "MED","LOW")),IF(
                     $B$7="Emerging Threat", IF(
                        Data!AH6 &gt;= 10, "HIGH",IF(
                            Data!AH6 &gt;= 7, "MED","LOW")))))</f>
        <v>LOW</v>
      </c>
      <c r="M44" s="23" t="str">
        <f>IF(
   $B$7="Overall Alert",IF(
      Data!U6 &gt;= 7, "HIGH",IF(
         Data!U6 &gt;= 5, "MED","LOW")), IF(
            $B$7="Underlying Vulnerability", IF(
               Data!AB6 &gt;= 10, "HIGH",IF(
                  Data!AB6 &gt;= 7, "MED","LOW")),IF(
                     $B$7="Emerging Threat", IF(
                        Data!AI6 &gt;= 10, "HIGH",IF(
                            Data!AI6 &gt;= 7, "MED","LOW")))))</f>
        <v>MED</v>
      </c>
      <c r="N44" s="23" t="str">
        <f>IF(
   $B$7="Overall Alert",IF(
      Data!V6 &gt;= 7, "HIGH",IF(
         Data!V6 &gt;= 5, "MED","LOW")), IF(
            $B$7="Underlying Vulnerability", IF(
               Data!AC6 &gt;= 10, "HIGH",IF(
                  Data!AC6 &gt;= 7, "MED","LOW")),IF(
                     $B$7="Emerging Threat", IF(
                        Data!AJ6 &gt;= 10, "HIGH",IF(
                            Data!AJ6 &gt;= 7, "MED","LOW")))))</f>
        <v>MED</v>
      </c>
      <c r="O44" s="23" t="str">
        <f>IF(
   $B$7="Overall Alert",IF(
      Data!W6 &gt;= 7, "HIGH",IF(
         Data!W6 &gt;= 5, "MED","LOW")), IF(
            $B$7="Underlying Vulnerability", IF(
               Data!AD6 &gt;= 10, "HIGH",IF(
                  Data!AD6 &gt;= 7, "MED","LOW")),IF(
                     $B$7="Emerging Threat", IF(
                        Data!AK6 &gt;= 10, "HIGH",IF(
                            Data!AK6 &gt;= 7, "MED","LOW")))))</f>
        <v>HIGH</v>
      </c>
      <c r="P44" s="23"/>
      <c r="Q44" s="25"/>
      <c r="R44" s="25"/>
      <c r="S44" s="19"/>
      <c r="T44" s="19"/>
      <c r="U44" s="19"/>
      <c r="V44" s="19"/>
      <c r="W44" s="19"/>
      <c r="X44" s="19"/>
      <c r="Y44" s="26"/>
      <c r="Z44" s="26"/>
      <c r="AA44" s="26"/>
      <c r="AB44" s="26"/>
      <c r="AC44" s="26"/>
      <c r="AD44" s="26"/>
      <c r="AE44" s="26"/>
      <c r="AF44" s="26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</row>
    <row r="45" spans="1:217" x14ac:dyDescent="0.2">
      <c r="A45" s="62">
        <v>2</v>
      </c>
      <c r="B45" s="18" t="str">
        <f>Data!B7</f>
        <v>Angola</v>
      </c>
      <c r="C45" s="18" t="str">
        <f>Data!C7</f>
        <v>AGO</v>
      </c>
      <c r="D45" s="18" t="str">
        <f>Data!D7</f>
        <v>SSF           Sub-Saharan Africa</v>
      </c>
      <c r="E45" s="18" t="str">
        <f>Data!E7</f>
        <v>IBRD</v>
      </c>
      <c r="F45" s="48">
        <f>Data!F7</f>
        <v>0</v>
      </c>
      <c r="G45" s="20">
        <f>IF($B$7="Overall Alert",Data!G7,IF($B$7="Underlying Vulnerability",Data!J7,IF($B$7="Emerging Threat",Data!M7)))</f>
        <v>0.5</v>
      </c>
      <c r="H45" s="21">
        <f>IF($B$7="Overall Alert",Data!H7,IF($B$7="Underlying Vulnerability",Data!K7,IF($B$7="Emerging Threat",Data!N7)))</f>
        <v>0.5</v>
      </c>
      <c r="I45" s="48">
        <f>Data!Q7</f>
        <v>0</v>
      </c>
      <c r="J45" s="23" t="str">
        <f>IF(
   $B$7="Overall Alert",IF(
      Data!R7 &gt;= 7, "HIGH",IF(
         Data!R7 &gt;= 5, "MED","LOW")), IF(
            $B$7="Underlying Vulnerability", IF(
               Data!Y7 &gt;= 10, "HIGH",IF(
                  Data!Y7 &gt;= 7, "MED","LOW")),IF(
                     $B$7="Emerging Threat", IF(
                        Data!AF7 &gt;= 10, "HIGH",IF(
                            Data!AF7 &gt;= 7, "MED","LOW")))))</f>
        <v>LOW</v>
      </c>
      <c r="K45" s="23" t="str">
        <f>IF(
   $B$7="Overall Alert",IF(
      Data!S7 &gt;= 7, "HIGH",IF(
         Data!S7 &gt;= 5, "MED","LOW")), IF(
            $B$7="Underlying Vulnerability", IF(
               Data!Z7 &gt;= 10, "HIGH",IF(
                  Data!Z7 &gt;= 7, "MED","LOW")),IF(
                     $B$7="Emerging Threat", IF(
                        Data!AG7 &gt;= 10, "HIGH",IF(
                            Data!AG7 &gt;= 7, "MED","LOW")))))</f>
        <v>LOW</v>
      </c>
      <c r="L45" s="23" t="str">
        <f>IF(
   $B$7="Overall Alert",IF(
      Data!T7 &gt;= 7, "HIGH",IF(
         Data!T7 &gt;= 5, "MED","LOW")), IF(
            $B$7="Underlying Vulnerability", IF(
               Data!AA7 &gt;= 10, "HIGH",IF(
                  Data!AA7 &gt;= 7, "MED","LOW")),IF(
                     $B$7="Emerging Threat", IF(
                        Data!AH7 &gt;= 10, "HIGH",IF(
                            Data!AH7 &gt;= 7, "MED","LOW")))))</f>
        <v>LOW</v>
      </c>
      <c r="M45" s="23" t="str">
        <f>IF(
   $B$7="Overall Alert",IF(
      Data!U7 &gt;= 7, "HIGH",IF(
         Data!U7 &gt;= 5, "MED","LOW")), IF(
            $B$7="Underlying Vulnerability", IF(
               Data!AB7 &gt;= 10, "HIGH",IF(
                  Data!AB7 &gt;= 7, "MED","LOW")),IF(
                     $B$7="Emerging Threat", IF(
                        Data!AI7 &gt;= 10, "HIGH",IF(
                            Data!AI7 &gt;= 7, "MED","LOW")))))</f>
        <v>MED</v>
      </c>
      <c r="N45" s="23" t="str">
        <f>IF(
   $B$7="Overall Alert",IF(
      Data!V7 &gt;= 7, "HIGH",IF(
         Data!V7 &gt;= 5, "MED","LOW")), IF(
            $B$7="Underlying Vulnerability", IF(
               Data!AC7 &gt;= 10, "HIGH",IF(
                  Data!AC7 &gt;= 7, "MED","LOW")),IF(
                     $B$7="Emerging Threat", IF(
                        Data!AJ7 &gt;= 10, "HIGH",IF(
                            Data!AJ7 &gt;= 7, "MED","LOW")))))</f>
        <v>LOW</v>
      </c>
      <c r="O45" s="23" t="str">
        <f>IF(
   $B$7="Overall Alert",IF(
      Data!W7 &gt;= 7, "HIGH",IF(
         Data!W7 &gt;= 5, "MED","LOW")), IF(
            $B$7="Underlying Vulnerability", IF(
               Data!AD7 &gt;= 10, "HIGH",IF(
                  Data!AD7 &gt;= 7, "MED","LOW")),IF(
                     $B$7="Emerging Threat", IF(
                        Data!AK7 &gt;= 10, "HIGH",IF(
                            Data!AK7 &gt;= 7, "MED","LOW")))))</f>
        <v>LOW</v>
      </c>
      <c r="P45" s="23"/>
      <c r="Q45" s="25"/>
      <c r="R45" s="25"/>
      <c r="S45" s="19"/>
      <c r="T45" s="19"/>
      <c r="U45" s="19"/>
      <c r="V45" s="19"/>
      <c r="W45" s="19"/>
      <c r="X45" s="19"/>
      <c r="Y45" s="26"/>
      <c r="Z45" s="26"/>
      <c r="AA45" s="26"/>
      <c r="AB45" s="26"/>
      <c r="AC45" s="26"/>
      <c r="AD45" s="26"/>
      <c r="AE45" s="26"/>
      <c r="AF45" s="26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</row>
    <row r="46" spans="1:217" x14ac:dyDescent="0.2">
      <c r="A46" s="62">
        <v>3</v>
      </c>
      <c r="B46" s="18" t="str">
        <f>Data!B8</f>
        <v>Albania</v>
      </c>
      <c r="C46" s="18" t="str">
        <f>Data!C8</f>
        <v>ALB</v>
      </c>
      <c r="D46" s="18" t="str">
        <f>Data!D8</f>
        <v>ECS           Europe &amp; Central Asia</v>
      </c>
      <c r="E46" s="18" t="str">
        <f>Data!E8</f>
        <v>IBRD</v>
      </c>
      <c r="F46" s="48">
        <f>Data!F8</f>
        <v>0</v>
      </c>
      <c r="G46" s="20">
        <f>IF($B$7="Overall Alert",Data!G8,IF($B$7="Underlying Vulnerability",Data!J8,IF($B$7="Emerging Threat",Data!M8)))</f>
        <v>0.5</v>
      </c>
      <c r="H46" s="21">
        <f>IF($B$7="Overall Alert",Data!H8,IF($B$7="Underlying Vulnerability",Data!K8,IF($B$7="Emerging Threat",Data!N8)))</f>
        <v>0.5</v>
      </c>
      <c r="I46" s="48">
        <f>Data!Q8</f>
        <v>0</v>
      </c>
      <c r="J46" s="23" t="str">
        <f>IF(
   $B$7="Overall Alert",IF(
      Data!R8 &gt;= 7, "HIGH",IF(
         Data!R8 &gt;= 5, "MED","LOW")), IF(
            $B$7="Underlying Vulnerability", IF(
               Data!Y8 &gt;= 10, "HIGH",IF(
                  Data!Y8 &gt;= 7, "MED","LOW")),IF(
                     $B$7="Emerging Threat", IF(
                        Data!AF8 &gt;= 10, "HIGH",IF(
                            Data!AF8 &gt;= 7, "MED","LOW")))))</f>
        <v>MED</v>
      </c>
      <c r="K46" s="23" t="str">
        <f>IF(
   $B$7="Overall Alert",IF(
      Data!S8 &gt;= 7, "HIGH",IF(
         Data!S8 &gt;= 5, "MED","LOW")), IF(
            $B$7="Underlying Vulnerability", IF(
               Data!Z8 &gt;= 10, "HIGH",IF(
                  Data!Z8 &gt;= 7, "MED","LOW")),IF(
                     $B$7="Emerging Threat", IF(
                        Data!AG8 &gt;= 10, "HIGH",IF(
                            Data!AG8 &gt;= 7, "MED","LOW")))))</f>
        <v>LOW</v>
      </c>
      <c r="L46" s="23" t="str">
        <f>IF(
   $B$7="Overall Alert",IF(
      Data!T8 &gt;= 7, "HIGH",IF(
         Data!T8 &gt;= 5, "MED","LOW")), IF(
            $B$7="Underlying Vulnerability", IF(
               Data!AA8 &gt;= 10, "HIGH",IF(
                  Data!AA8 &gt;= 7, "MED","LOW")),IF(
                     $B$7="Emerging Threat", IF(
                        Data!AH8 &gt;= 10, "HIGH",IF(
                            Data!AH8 &gt;= 7, "MED","LOW")))))</f>
        <v>LOW</v>
      </c>
      <c r="M46" s="23" t="str">
        <f>IF(
   $B$7="Overall Alert",IF(
      Data!U8 &gt;= 7, "HIGH",IF(
         Data!U8 &gt;= 5, "MED","LOW")), IF(
            $B$7="Underlying Vulnerability", IF(
               Data!AB8 &gt;= 10, "HIGH",IF(
                  Data!AB8 &gt;= 7, "MED","LOW")),IF(
                     $B$7="Emerging Threat", IF(
                        Data!AI8 &gt;= 10, "HIGH",IF(
                            Data!AI8 &gt;= 7, "MED","LOW")))))</f>
        <v>LOW</v>
      </c>
      <c r="N46" s="23" t="str">
        <f>IF(
   $B$7="Overall Alert",IF(
      Data!V8 &gt;= 7, "HIGH",IF(
         Data!V8 &gt;= 5, "MED","LOW")), IF(
            $B$7="Underlying Vulnerability", IF(
               Data!AC8 &gt;= 10, "HIGH",IF(
                  Data!AC8 &gt;= 7, "MED","LOW")),IF(
                     $B$7="Emerging Threat", IF(
                        Data!AJ8 &gt;= 10, "HIGH",IF(
                            Data!AJ8 &gt;= 7, "MED","LOW")))))</f>
        <v>LOW</v>
      </c>
      <c r="O46" s="23" t="str">
        <f>IF(
   $B$7="Overall Alert",IF(
      Data!W8 &gt;= 7, "HIGH",IF(
         Data!W8 &gt;= 5, "MED","LOW")), IF(
            $B$7="Underlying Vulnerability", IF(
               Data!AD8 &gt;= 10, "HIGH",IF(
                  Data!AD8 &gt;= 7, "MED","LOW")),IF(
                     $B$7="Emerging Threat", IF(
                        Data!AK8 &gt;= 10, "HIGH",IF(
                            Data!AK8 &gt;= 7, "MED","LOW")))))</f>
        <v>LOW</v>
      </c>
      <c r="P46" s="23"/>
      <c r="Q46" s="25"/>
      <c r="R46" s="25"/>
      <c r="S46" s="19"/>
      <c r="T46" s="19"/>
      <c r="U46" s="19"/>
      <c r="V46" s="19"/>
      <c r="W46" s="19"/>
      <c r="X46" s="19"/>
      <c r="Y46" s="26"/>
      <c r="Z46" s="26"/>
      <c r="AA46" s="26"/>
      <c r="AB46" s="26"/>
      <c r="AC46" s="26"/>
      <c r="AD46" s="26"/>
      <c r="AE46" s="26"/>
      <c r="AF46" s="26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</row>
    <row r="47" spans="1:217" x14ac:dyDescent="0.2">
      <c r="A47" s="62">
        <v>4</v>
      </c>
      <c r="B47" s="18" t="str">
        <f>Data!B9</f>
        <v>United Arab Emirates</v>
      </c>
      <c r="C47" s="18" t="str">
        <f>Data!C9</f>
        <v>ARE</v>
      </c>
      <c r="D47" s="18" t="str">
        <f>Data!D9</f>
        <v>MEA           Middle East &amp; North Africa</v>
      </c>
      <c r="E47" s="18" t="str">
        <f>Data!E9</f>
        <v xml:space="preserve"> </v>
      </c>
      <c r="F47" s="48">
        <f>Data!F9</f>
        <v>0</v>
      </c>
      <c r="G47" s="20">
        <f>IF($B$7="Overall Alert",Data!G9,IF($B$7="Underlying Vulnerability",Data!J9,IF($B$7="Emerging Threat",Data!M9)))</f>
        <v>1.5</v>
      </c>
      <c r="H47" s="21">
        <f>IF($B$7="Overall Alert",Data!H9,IF($B$7="Underlying Vulnerability",Data!K9,IF($B$7="Emerging Threat",Data!N9)))</f>
        <v>1.5</v>
      </c>
      <c r="I47" s="48">
        <f>Data!Q9</f>
        <v>0</v>
      </c>
      <c r="J47" s="23" t="str">
        <f>IF(
   $B$7="Overall Alert",IF(
      Data!R9 &gt;= 7, "HIGH",IF(
         Data!R9 &gt;= 5, "MED","LOW")), IF(
            $B$7="Underlying Vulnerability", IF(
               Data!Y9 &gt;= 10, "HIGH",IF(
                  Data!Y9 &gt;= 7, "MED","LOW")),IF(
                     $B$7="Emerging Threat", IF(
                        Data!AF9 &gt;= 10, "HIGH",IF(
                            Data!AF9 &gt;= 7, "MED","LOW")))))</f>
        <v>HIGH</v>
      </c>
      <c r="K47" s="23" t="str">
        <f>IF(
   $B$7="Overall Alert",IF(
      Data!S9 &gt;= 7, "HIGH",IF(
         Data!S9 &gt;= 5, "MED","LOW")), IF(
            $B$7="Underlying Vulnerability", IF(
               Data!Z9 &gt;= 10, "HIGH",IF(
                  Data!Z9 &gt;= 7, "MED","LOW")),IF(
                     $B$7="Emerging Threat", IF(
                        Data!AG9 &gt;= 10, "HIGH",IF(
                            Data!AG9 &gt;= 7, "MED","LOW")))))</f>
        <v>LOW</v>
      </c>
      <c r="L47" s="23" t="str">
        <f>IF(
   $B$7="Overall Alert",IF(
      Data!T9 &gt;= 7, "HIGH",IF(
         Data!T9 &gt;= 5, "MED","LOW")), IF(
            $B$7="Underlying Vulnerability", IF(
               Data!AA9 &gt;= 10, "HIGH",IF(
                  Data!AA9 &gt;= 7, "MED","LOW")),IF(
                     $B$7="Emerging Threat", IF(
                        Data!AH9 &gt;= 10, "HIGH",IF(
                            Data!AH9 &gt;= 7, "MED","LOW")))))</f>
        <v>LOW</v>
      </c>
      <c r="M47" s="23" t="str">
        <f>IF(
   $B$7="Overall Alert",IF(
      Data!U9 &gt;= 7, "HIGH",IF(
         Data!U9 &gt;= 5, "MED","LOW")), IF(
            $B$7="Underlying Vulnerability", IF(
               Data!AB9 &gt;= 10, "HIGH",IF(
                  Data!AB9 &gt;= 7, "MED","LOW")),IF(
                     $B$7="Emerging Threat", IF(
                        Data!AI9 &gt;= 10, "HIGH",IF(
                            Data!AI9 &gt;= 7, "MED","LOW")))))</f>
        <v>MED</v>
      </c>
      <c r="N47" s="23" t="str">
        <f>IF(
   $B$7="Overall Alert",IF(
      Data!V9 &gt;= 7, "HIGH",IF(
         Data!V9 &gt;= 5, "MED","LOW")), IF(
            $B$7="Underlying Vulnerability", IF(
               Data!AC9 &gt;= 10, "HIGH",IF(
                  Data!AC9 &gt;= 7, "MED","LOW")),IF(
                     $B$7="Emerging Threat", IF(
                        Data!AJ9 &gt;= 10, "HIGH",IF(
                            Data!AJ9 &gt;= 7, "MED","LOW")))))</f>
        <v>LOW</v>
      </c>
      <c r="O47" s="23" t="str">
        <f>IF(
   $B$7="Overall Alert",IF(
      Data!W9 &gt;= 7, "HIGH",IF(
         Data!W9 &gt;= 5, "MED","LOW")), IF(
            $B$7="Underlying Vulnerability", IF(
               Data!AD9 &gt;= 10, "HIGH",IF(
                  Data!AD9 &gt;= 7, "MED","LOW")),IF(
                     $B$7="Emerging Threat", IF(
                        Data!AK9 &gt;= 10, "HIGH",IF(
                            Data!AK9 &gt;= 7, "MED","LOW")))))</f>
        <v>LOW</v>
      </c>
      <c r="P47" s="23"/>
      <c r="Q47" s="25"/>
      <c r="R47" s="25"/>
      <c r="S47" s="19"/>
      <c r="T47" s="19"/>
      <c r="U47" s="19"/>
      <c r="V47" s="19"/>
      <c r="W47" s="19"/>
      <c r="X47" s="19"/>
      <c r="Y47" s="26"/>
      <c r="Z47" s="26"/>
      <c r="AA47" s="26"/>
      <c r="AB47" s="26"/>
      <c r="AC47" s="26"/>
      <c r="AD47" s="26"/>
      <c r="AE47" s="26"/>
      <c r="AF47" s="26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</row>
    <row r="48" spans="1:217" x14ac:dyDescent="0.2">
      <c r="A48" s="62">
        <v>5</v>
      </c>
      <c r="B48" s="18" t="str">
        <f>Data!B10</f>
        <v>Argentina</v>
      </c>
      <c r="C48" s="18" t="str">
        <f>Data!C10</f>
        <v>ARG</v>
      </c>
      <c r="D48" s="18" t="str">
        <f>Data!D10</f>
        <v>LCN           Latin America &amp; Caribbean</v>
      </c>
      <c r="E48" s="18" t="str">
        <f>Data!E10</f>
        <v>IBRD</v>
      </c>
      <c r="F48" s="48">
        <f>Data!F10</f>
        <v>0</v>
      </c>
      <c r="G48" s="20">
        <f>IF($B$7="Overall Alert",Data!G10,IF($B$7="Underlying Vulnerability",Data!J10,IF($B$7="Emerging Threat",Data!M10)))</f>
        <v>1.5</v>
      </c>
      <c r="H48" s="21">
        <f>IF($B$7="Overall Alert",Data!H10,IF($B$7="Underlying Vulnerability",Data!K10,IF($B$7="Emerging Threat",Data!N10)))</f>
        <v>1.5</v>
      </c>
      <c r="I48" s="48">
        <f>Data!Q10</f>
        <v>0</v>
      </c>
      <c r="J48" s="23" t="str">
        <f>IF(
   $B$7="Overall Alert",IF(
      Data!R10 &gt;= 7, "HIGH",IF(
         Data!R10 &gt;= 5, "MED","LOW")), IF(
            $B$7="Underlying Vulnerability", IF(
               Data!Y10 &gt;= 10, "HIGH",IF(
                  Data!Y10 &gt;= 7, "MED","LOW")),IF(
                     $B$7="Emerging Threat", IF(
                        Data!AF10 &gt;= 10, "HIGH",IF(
                            Data!AF10 &gt;= 7, "MED","LOW")))))</f>
        <v>MED</v>
      </c>
      <c r="K48" s="23" t="str">
        <f>IF(
   $B$7="Overall Alert",IF(
      Data!S10 &gt;= 7, "HIGH",IF(
         Data!S10 &gt;= 5, "MED","LOW")), IF(
            $B$7="Underlying Vulnerability", IF(
               Data!Z10 &gt;= 10, "HIGH",IF(
                  Data!Z10 &gt;= 7, "MED","LOW")),IF(
                     $B$7="Emerging Threat", IF(
                        Data!AG10 &gt;= 10, "HIGH",IF(
                            Data!AG10 &gt;= 7, "MED","LOW")))))</f>
        <v>LOW</v>
      </c>
      <c r="L48" s="23" t="str">
        <f>IF(
   $B$7="Overall Alert",IF(
      Data!T10 &gt;= 7, "HIGH",IF(
         Data!T10 &gt;= 5, "MED","LOW")), IF(
            $B$7="Underlying Vulnerability", IF(
               Data!AA10 &gt;= 10, "HIGH",IF(
                  Data!AA10 &gt;= 7, "MED","LOW")),IF(
                     $B$7="Emerging Threat", IF(
                        Data!AH10 &gt;= 10, "HIGH",IF(
                            Data!AH10 &gt;= 7, "MED","LOW")))))</f>
        <v>LOW</v>
      </c>
      <c r="M48" s="23" t="str">
        <f>IF(
   $B$7="Overall Alert",IF(
      Data!U10 &gt;= 7, "HIGH",IF(
         Data!U10 &gt;= 5, "MED","LOW")), IF(
            $B$7="Underlying Vulnerability", IF(
               Data!AB10 &gt;= 10, "HIGH",IF(
                  Data!AB10 &gt;= 7, "MED","LOW")),IF(
                     $B$7="Emerging Threat", IF(
                        Data!AI10 &gt;= 10, "HIGH",IF(
                            Data!AI10 &gt;= 7, "MED","LOW")))))</f>
        <v>HIGH</v>
      </c>
      <c r="N48" s="23" t="str">
        <f>IF(
   $B$7="Overall Alert",IF(
      Data!V10 &gt;= 7, "HIGH",IF(
         Data!V10 &gt;= 5, "MED","LOW")), IF(
            $B$7="Underlying Vulnerability", IF(
               Data!AC10 &gt;= 10, "HIGH",IF(
                  Data!AC10 &gt;= 7, "MED","LOW")),IF(
                     $B$7="Emerging Threat", IF(
                        Data!AJ10 &gt;= 10, "HIGH",IF(
                            Data!AJ10 &gt;= 7, "MED","LOW")))))</f>
        <v>LOW</v>
      </c>
      <c r="O48" s="23" t="str">
        <f>IF(
   $B$7="Overall Alert",IF(
      Data!W10 &gt;= 7, "HIGH",IF(
         Data!W10 &gt;= 5, "MED","LOW")), IF(
            $B$7="Underlying Vulnerability", IF(
               Data!AD10 &gt;= 10, "HIGH",IF(
                  Data!AD10 &gt;= 7, "MED","LOW")),IF(
                     $B$7="Emerging Threat", IF(
                        Data!AK10 &gt;= 10, "HIGH",IF(
                            Data!AK10 &gt;= 7, "MED","LOW")))))</f>
        <v>LOW</v>
      </c>
      <c r="P48" s="23"/>
      <c r="Q48" s="25"/>
      <c r="R48" s="25"/>
      <c r="S48" s="19"/>
      <c r="T48" s="19"/>
      <c r="U48" s="19"/>
      <c r="V48" s="19"/>
      <c r="W48" s="19"/>
      <c r="X48" s="19"/>
      <c r="Y48" s="26"/>
      <c r="Z48" s="26"/>
      <c r="AA48" s="26"/>
      <c r="AB48" s="26"/>
      <c r="AC48" s="26"/>
      <c r="AD48" s="26"/>
      <c r="AE48" s="26"/>
      <c r="AF48" s="26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</row>
    <row r="49" spans="1:50" x14ac:dyDescent="0.2">
      <c r="A49" s="62">
        <v>6</v>
      </c>
      <c r="B49" s="18" t="str">
        <f>Data!B11</f>
        <v>Armenia</v>
      </c>
      <c r="C49" s="18" t="str">
        <f>Data!C11</f>
        <v>ARM</v>
      </c>
      <c r="D49" s="18" t="str">
        <f>Data!D11</f>
        <v>ECS           Europe &amp; Central Asia</v>
      </c>
      <c r="E49" s="18" t="str">
        <f>Data!E11</f>
        <v>IBRD</v>
      </c>
      <c r="F49" s="48">
        <f>Data!F11</f>
        <v>0</v>
      </c>
      <c r="G49" s="20">
        <f>IF($B$7="Overall Alert",Data!G11,IF($B$7="Underlying Vulnerability",Data!J11,IF($B$7="Emerging Threat",Data!M11)))</f>
        <v>2</v>
      </c>
      <c r="H49" s="21">
        <f>IF($B$7="Overall Alert",Data!H11,IF($B$7="Underlying Vulnerability",Data!K11,IF($B$7="Emerging Threat",Data!N11)))</f>
        <v>2</v>
      </c>
      <c r="I49" s="48">
        <f>Data!Q11</f>
        <v>0</v>
      </c>
      <c r="J49" s="23" t="str">
        <f>IF(
   $B$7="Overall Alert",IF(
      Data!R11 &gt;= 7, "HIGH",IF(
         Data!R11 &gt;= 5, "MED","LOW")), IF(
            $B$7="Underlying Vulnerability", IF(
               Data!Y11 &gt;= 10, "HIGH",IF(
                  Data!Y11 &gt;= 7, "MED","LOW")),IF(
                     $B$7="Emerging Threat", IF(
                        Data!AF11 &gt;= 10, "HIGH",IF(
                            Data!AF11 &gt;= 7, "MED","LOW")))))</f>
        <v>HIGH</v>
      </c>
      <c r="K49" s="23" t="str">
        <f>IF(
   $B$7="Overall Alert",IF(
      Data!S11 &gt;= 7, "HIGH",IF(
         Data!S11 &gt;= 5, "MED","LOW")), IF(
            $B$7="Underlying Vulnerability", IF(
               Data!Z11 &gt;= 10, "HIGH",IF(
                  Data!Z11 &gt;= 7, "MED","LOW")),IF(
                     $B$7="Emerging Threat", IF(
                        Data!AG11 &gt;= 10, "HIGH",IF(
                            Data!AG11 &gt;= 7, "MED","LOW")))))</f>
        <v>LOW</v>
      </c>
      <c r="L49" s="23" t="str">
        <f>IF(
   $B$7="Overall Alert",IF(
      Data!T11 &gt;= 7, "HIGH",IF(
         Data!T11 &gt;= 5, "MED","LOW")), IF(
            $B$7="Underlying Vulnerability", IF(
               Data!AA11 &gt;= 10, "HIGH",IF(
                  Data!AA11 &gt;= 7, "MED","LOW")),IF(
                     $B$7="Emerging Threat", IF(
                        Data!AH11 &gt;= 10, "HIGH",IF(
                            Data!AH11 &gt;= 7, "MED","LOW")))))</f>
        <v>LOW</v>
      </c>
      <c r="M49" s="23" t="str">
        <f>IF(
   $B$7="Overall Alert",IF(
      Data!U11 &gt;= 7, "HIGH",IF(
         Data!U11 &gt;= 5, "MED","LOW")), IF(
            $B$7="Underlying Vulnerability", IF(
               Data!AB11 &gt;= 10, "HIGH",IF(
                  Data!AB11 &gt;= 7, "MED","LOW")),IF(
                     $B$7="Emerging Threat", IF(
                        Data!AI11 &gt;= 10, "HIGH",IF(
                            Data!AI11 &gt;= 7, "MED","LOW")))))</f>
        <v>HIGH</v>
      </c>
      <c r="N49" s="23" t="str">
        <f>IF(
   $B$7="Overall Alert",IF(
      Data!V11 &gt;= 7, "HIGH",IF(
         Data!V11 &gt;= 5, "MED","LOW")), IF(
            $B$7="Underlying Vulnerability", IF(
               Data!AC11 &gt;= 10, "HIGH",IF(
                  Data!AC11 &gt;= 7, "MED","LOW")),IF(
                     $B$7="Emerging Threat", IF(
                        Data!AJ11 &gt;= 10, "HIGH",IF(
                            Data!AJ11 &gt;= 7, "MED","LOW")))))</f>
        <v>LOW</v>
      </c>
      <c r="O49" s="23" t="str">
        <f>IF(
   $B$7="Overall Alert",IF(
      Data!W11 &gt;= 7, "HIGH",IF(
         Data!W11 &gt;= 5, "MED","LOW")), IF(
            $B$7="Underlying Vulnerability", IF(
               Data!AD11 &gt;= 10, "HIGH",IF(
                  Data!AD11 &gt;= 7, "MED","LOW")),IF(
                     $B$7="Emerging Threat", IF(
                        Data!AK11 &gt;= 10, "HIGH",IF(
                            Data!AK11 &gt;= 7, "MED","LOW")))))</f>
        <v>LOW</v>
      </c>
      <c r="P49" s="23"/>
      <c r="Q49" s="25"/>
      <c r="R49" s="25"/>
      <c r="S49" s="19"/>
      <c r="T49" s="19"/>
      <c r="U49" s="19"/>
      <c r="V49" s="19"/>
      <c r="W49" s="19"/>
      <c r="X49" s="19"/>
      <c r="Y49" s="26"/>
      <c r="Z49" s="26"/>
      <c r="AA49" s="26"/>
      <c r="AB49" s="26"/>
      <c r="AC49" s="26"/>
      <c r="AD49" s="26"/>
      <c r="AE49" s="26"/>
      <c r="AF49" s="26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</row>
    <row r="50" spans="1:50" x14ac:dyDescent="0.2">
      <c r="A50" s="62">
        <v>7</v>
      </c>
      <c r="B50" s="18" t="str">
        <f>Data!B12</f>
        <v>Antigua and Barbuda</v>
      </c>
      <c r="C50" s="18" t="str">
        <f>Data!C12</f>
        <v>ATG</v>
      </c>
      <c r="D50" s="18" t="str">
        <f>Data!D12</f>
        <v>LCN           Latin America &amp; Caribbean</v>
      </c>
      <c r="E50" s="18" t="str">
        <f>Data!E12</f>
        <v>IBRD</v>
      </c>
      <c r="F50" s="48">
        <f>Data!F12</f>
        <v>0</v>
      </c>
      <c r="G50" s="20">
        <f>IF($B$7="Overall Alert",Data!G12,IF($B$7="Underlying Vulnerability",Data!J12,IF($B$7="Emerging Threat",Data!M12)))</f>
        <v>0</v>
      </c>
      <c r="H50" s="21">
        <f>IF($B$7="Overall Alert",Data!H12,IF($B$7="Underlying Vulnerability",Data!K12,IF($B$7="Emerging Threat",Data!N12)))</f>
        <v>0</v>
      </c>
      <c r="I50" s="48">
        <f>Data!Q12</f>
        <v>0</v>
      </c>
      <c r="J50" s="23" t="str">
        <f>IF(
   $B$7="Overall Alert",IF(
      Data!R12 &gt;= 7, "HIGH",IF(
         Data!R12 &gt;= 5, "MED","LOW")), IF(
            $B$7="Underlying Vulnerability", IF(
               Data!Y12 &gt;= 10, "HIGH",IF(
                  Data!Y12 &gt;= 7, "MED","LOW")),IF(
                     $B$7="Emerging Threat", IF(
                        Data!AF12 &gt;= 10, "HIGH",IF(
                            Data!AF12 &gt;= 7, "MED","LOW")))))</f>
        <v>LOW</v>
      </c>
      <c r="K50" s="23" t="str">
        <f>IF(
   $B$7="Overall Alert",IF(
      Data!S12 &gt;= 7, "HIGH",IF(
         Data!S12 &gt;= 5, "MED","LOW")), IF(
            $B$7="Underlying Vulnerability", IF(
               Data!Z12 &gt;= 10, "HIGH",IF(
                  Data!Z12 &gt;= 7, "MED","LOW")),IF(
                     $B$7="Emerging Threat", IF(
                        Data!AG12 &gt;= 10, "HIGH",IF(
                            Data!AG12 &gt;= 7, "MED","LOW")))))</f>
        <v>LOW</v>
      </c>
      <c r="L50" s="23" t="str">
        <f>IF(
   $B$7="Overall Alert",IF(
      Data!T12 &gt;= 7, "HIGH",IF(
         Data!T12 &gt;= 5, "MED","LOW")), IF(
            $B$7="Underlying Vulnerability", IF(
               Data!AA12 &gt;= 10, "HIGH",IF(
                  Data!AA12 &gt;= 7, "MED","LOW")),IF(
                     $B$7="Emerging Threat", IF(
                        Data!AH12 &gt;= 10, "HIGH",IF(
                            Data!AH12 &gt;= 7, "MED","LOW")))))</f>
        <v>LOW</v>
      </c>
      <c r="M50" s="23" t="str">
        <f>IF(
   $B$7="Overall Alert",IF(
      Data!U12 &gt;= 7, "HIGH",IF(
         Data!U12 &gt;= 5, "MED","LOW")), IF(
            $B$7="Underlying Vulnerability", IF(
               Data!AB12 &gt;= 10, "HIGH",IF(
                  Data!AB12 &gt;= 7, "MED","LOW")),IF(
                     $B$7="Emerging Threat", IF(
                        Data!AI12 &gt;= 10, "HIGH",IF(
                            Data!AI12 &gt;= 7, "MED","LOW")))))</f>
        <v>LOW</v>
      </c>
      <c r="N50" s="23" t="str">
        <f>IF(
   $B$7="Overall Alert",IF(
      Data!V12 &gt;= 7, "HIGH",IF(
         Data!V12 &gt;= 5, "MED","LOW")), IF(
            $B$7="Underlying Vulnerability", IF(
               Data!AC12 &gt;= 10, "HIGH",IF(
                  Data!AC12 &gt;= 7, "MED","LOW")),IF(
                     $B$7="Emerging Threat", IF(
                        Data!AJ12 &gt;= 10, "HIGH",IF(
                            Data!AJ12 &gt;= 7, "MED","LOW")))))</f>
        <v>LOW</v>
      </c>
      <c r="O50" s="23" t="str">
        <f>IF(
   $B$7="Overall Alert",IF(
      Data!W12 &gt;= 7, "HIGH",IF(
         Data!W12 &gt;= 5, "MED","LOW")), IF(
            $B$7="Underlying Vulnerability", IF(
               Data!AD12 &gt;= 10, "HIGH",IF(
                  Data!AD12 &gt;= 7, "MED","LOW")),IF(
                     $B$7="Emerging Threat", IF(
                        Data!AK12 &gt;= 10, "HIGH",IF(
                            Data!AK12 &gt;= 7, "MED","LOW")))))</f>
        <v>LOW</v>
      </c>
      <c r="P50" s="23"/>
      <c r="Q50" s="25"/>
      <c r="R50" s="25"/>
      <c r="S50" s="19"/>
      <c r="T50" s="19"/>
      <c r="U50" s="19"/>
      <c r="V50" s="19"/>
      <c r="W50" s="19"/>
      <c r="X50" s="19"/>
      <c r="Y50" s="26"/>
      <c r="Z50" s="26"/>
      <c r="AA50" s="26"/>
      <c r="AB50" s="26"/>
      <c r="AC50" s="26"/>
      <c r="AD50" s="26"/>
      <c r="AE50" s="26"/>
      <c r="AF50" s="26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</row>
    <row r="51" spans="1:50" x14ac:dyDescent="0.2">
      <c r="A51" s="62">
        <v>8</v>
      </c>
      <c r="B51" s="18" t="str">
        <f>Data!B13</f>
        <v>Australia</v>
      </c>
      <c r="C51" s="18" t="str">
        <f>Data!C13</f>
        <v>AUS</v>
      </c>
      <c r="D51" s="18" t="str">
        <f>Data!D13</f>
        <v>EAS           East Asia &amp; Pacific</v>
      </c>
      <c r="E51" s="18" t="str">
        <f>Data!E13</f>
        <v xml:space="preserve"> </v>
      </c>
      <c r="F51" s="48">
        <f>Data!F13</f>
        <v>0</v>
      </c>
      <c r="G51" s="20">
        <f>IF($B$7="Overall Alert",Data!G13,IF($B$7="Underlying Vulnerability",Data!J13,IF($B$7="Emerging Threat",Data!M13)))</f>
        <v>1</v>
      </c>
      <c r="H51" s="21">
        <f>IF($B$7="Overall Alert",Data!H13,IF($B$7="Underlying Vulnerability",Data!K13,IF($B$7="Emerging Threat",Data!N13)))</f>
        <v>1</v>
      </c>
      <c r="I51" s="48">
        <f>Data!Q13</f>
        <v>0</v>
      </c>
      <c r="J51" s="23" t="str">
        <f>IF(
   $B$7="Overall Alert",IF(
      Data!R13 &gt;= 7, "HIGH",IF(
         Data!R13 &gt;= 5, "MED","LOW")), IF(
            $B$7="Underlying Vulnerability", IF(
               Data!Y13 &gt;= 10, "HIGH",IF(
                  Data!Y13 &gt;= 7, "MED","LOW")),IF(
                     $B$7="Emerging Threat", IF(
                        Data!AF13 &gt;= 10, "HIGH",IF(
                            Data!AF13 &gt;= 7, "MED","LOW")))))</f>
        <v>MED</v>
      </c>
      <c r="K51" s="23" t="str">
        <f>IF(
   $B$7="Overall Alert",IF(
      Data!S13 &gt;= 7, "HIGH",IF(
         Data!S13 &gt;= 5, "MED","LOW")), IF(
            $B$7="Underlying Vulnerability", IF(
               Data!Z13 &gt;= 10, "HIGH",IF(
                  Data!Z13 &gt;= 7, "MED","LOW")),IF(
                     $B$7="Emerging Threat", IF(
                        Data!AG13 &gt;= 10, "HIGH",IF(
                            Data!AG13 &gt;= 7, "MED","LOW")))))</f>
        <v>LOW</v>
      </c>
      <c r="L51" s="23" t="str">
        <f>IF(
   $B$7="Overall Alert",IF(
      Data!T13 &gt;= 7, "HIGH",IF(
         Data!T13 &gt;= 5, "MED","LOW")), IF(
            $B$7="Underlying Vulnerability", IF(
               Data!AA13 &gt;= 10, "HIGH",IF(
                  Data!AA13 &gt;= 7, "MED","LOW")),IF(
                     $B$7="Emerging Threat", IF(
                        Data!AH13 &gt;= 10, "HIGH",IF(
                            Data!AH13 &gt;= 7, "MED","LOW")))))</f>
        <v>MED</v>
      </c>
      <c r="M51" s="23" t="str">
        <f>IF(
   $B$7="Overall Alert",IF(
      Data!U13 &gt;= 7, "HIGH",IF(
         Data!U13 &gt;= 5, "MED","LOW")), IF(
            $B$7="Underlying Vulnerability", IF(
               Data!AB13 &gt;= 10, "HIGH",IF(
                  Data!AB13 &gt;= 7, "MED","LOW")),IF(
                     $B$7="Emerging Threat", IF(
                        Data!AI13 &gt;= 10, "HIGH",IF(
                            Data!AI13 &gt;= 7, "MED","LOW")))))</f>
        <v>LOW</v>
      </c>
      <c r="N51" s="23" t="str">
        <f>IF(
   $B$7="Overall Alert",IF(
      Data!V13 &gt;= 7, "HIGH",IF(
         Data!V13 &gt;= 5, "MED","LOW")), IF(
            $B$7="Underlying Vulnerability", IF(
               Data!AC13 &gt;= 10, "HIGH",IF(
                  Data!AC13 &gt;= 7, "MED","LOW")),IF(
                     $B$7="Emerging Threat", IF(
                        Data!AJ13 &gt;= 10, "HIGH",IF(
                            Data!AJ13 &gt;= 7, "MED","LOW")))))</f>
        <v>LOW</v>
      </c>
      <c r="O51" s="23" t="str">
        <f>IF(
   $B$7="Overall Alert",IF(
      Data!W13 &gt;= 7, "HIGH",IF(
         Data!W13 &gt;= 5, "MED","LOW")), IF(
            $B$7="Underlying Vulnerability", IF(
               Data!AD13 &gt;= 10, "HIGH",IF(
                  Data!AD13 &gt;= 7, "MED","LOW")),IF(
                     $B$7="Emerging Threat", IF(
                        Data!AK13 &gt;= 10, "HIGH",IF(
                            Data!AK13 &gt;= 7, "MED","LOW")))))</f>
        <v>LOW</v>
      </c>
      <c r="P51" s="23"/>
      <c r="Q51" s="25"/>
      <c r="R51" s="25"/>
      <c r="S51" s="19"/>
      <c r="T51" s="19"/>
      <c r="U51" s="19"/>
      <c r="V51" s="19"/>
      <c r="W51" s="19"/>
      <c r="X51" s="19"/>
      <c r="Y51" s="26"/>
      <c r="Z51" s="26"/>
      <c r="AA51" s="26"/>
      <c r="AB51" s="26"/>
      <c r="AC51" s="26"/>
      <c r="AD51" s="26"/>
      <c r="AE51" s="26"/>
      <c r="AF51" s="26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</row>
    <row r="52" spans="1:50" x14ac:dyDescent="0.2">
      <c r="A52" s="62">
        <v>9</v>
      </c>
      <c r="B52" s="18" t="str">
        <f>Data!B14</f>
        <v>Austria</v>
      </c>
      <c r="C52" s="18" t="str">
        <f>Data!C14</f>
        <v>AUT</v>
      </c>
      <c r="D52" s="18" t="str">
        <f>Data!D14</f>
        <v>ECS           Europe &amp; Central Asia</v>
      </c>
      <c r="E52" s="18" t="str">
        <f>Data!E14</f>
        <v xml:space="preserve"> </v>
      </c>
      <c r="F52" s="48">
        <f>Data!F14</f>
        <v>0</v>
      </c>
      <c r="G52" s="20">
        <f>IF($B$7="Overall Alert",Data!G14,IF($B$7="Underlying Vulnerability",Data!J14,IF($B$7="Emerging Threat",Data!M14)))</f>
        <v>1</v>
      </c>
      <c r="H52" s="21">
        <f>IF($B$7="Overall Alert",Data!H14,IF($B$7="Underlying Vulnerability",Data!K14,IF($B$7="Emerging Threat",Data!N14)))</f>
        <v>1</v>
      </c>
      <c r="I52" s="48">
        <f>Data!Q14</f>
        <v>0</v>
      </c>
      <c r="J52" s="23" t="str">
        <f>IF(
   $B$7="Overall Alert",IF(
      Data!R14 &gt;= 7, "HIGH",IF(
         Data!R14 &gt;= 5, "MED","LOW")), IF(
            $B$7="Underlying Vulnerability", IF(
               Data!Y14 &gt;= 10, "HIGH",IF(
                  Data!Y14 &gt;= 7, "MED","LOW")),IF(
                     $B$7="Emerging Threat", IF(
                        Data!AF14 &gt;= 10, "HIGH",IF(
                            Data!AF14 &gt;= 7, "MED","LOW")))))</f>
        <v>HIGH</v>
      </c>
      <c r="K52" s="23" t="str">
        <f>IF(
   $B$7="Overall Alert",IF(
      Data!S14 &gt;= 7, "HIGH",IF(
         Data!S14 &gt;= 5, "MED","LOW")), IF(
            $B$7="Underlying Vulnerability", IF(
               Data!Z14 &gt;= 10, "HIGH",IF(
                  Data!Z14 &gt;= 7, "MED","LOW")),IF(
                     $B$7="Emerging Threat", IF(
                        Data!AG14 &gt;= 10, "HIGH",IF(
                            Data!AG14 &gt;= 7, "MED","LOW")))))</f>
        <v>LOW</v>
      </c>
      <c r="L52" s="23" t="str">
        <f>IF(
   $B$7="Overall Alert",IF(
      Data!T14 &gt;= 7, "HIGH",IF(
         Data!T14 &gt;= 5, "MED","LOW")), IF(
            $B$7="Underlying Vulnerability", IF(
               Data!AA14 &gt;= 10, "HIGH",IF(
                  Data!AA14 &gt;= 7, "MED","LOW")),IF(
                     $B$7="Emerging Threat", IF(
                        Data!AH14 &gt;= 10, "HIGH",IF(
                            Data!AH14 &gt;= 7, "MED","LOW")))))</f>
        <v>LOW</v>
      </c>
      <c r="M52" s="23" t="str">
        <f>IF(
   $B$7="Overall Alert",IF(
      Data!U14 &gt;= 7, "HIGH",IF(
         Data!U14 &gt;= 5, "MED","LOW")), IF(
            $B$7="Underlying Vulnerability", IF(
               Data!AB14 &gt;= 10, "HIGH",IF(
                  Data!AB14 &gt;= 7, "MED","LOW")),IF(
                     $B$7="Emerging Threat", IF(
                        Data!AI14 &gt;= 10, "HIGH",IF(
                            Data!AI14 &gt;= 7, "MED","LOW")))))</f>
        <v>LOW</v>
      </c>
      <c r="N52" s="23" t="str">
        <f>IF(
   $B$7="Overall Alert",IF(
      Data!V14 &gt;= 7, "HIGH",IF(
         Data!V14 &gt;= 5, "MED","LOW")), IF(
            $B$7="Underlying Vulnerability", IF(
               Data!AC14 &gt;= 10, "HIGH",IF(
                  Data!AC14 &gt;= 7, "MED","LOW")),IF(
                     $B$7="Emerging Threat", IF(
                        Data!AJ14 &gt;= 10, "HIGH",IF(
                            Data!AJ14 &gt;= 7, "MED","LOW")))))</f>
        <v>LOW</v>
      </c>
      <c r="O52" s="23" t="str">
        <f>IF(
   $B$7="Overall Alert",IF(
      Data!W14 &gt;= 7, "HIGH",IF(
         Data!W14 &gt;= 5, "MED","LOW")), IF(
            $B$7="Underlying Vulnerability", IF(
               Data!AD14 &gt;= 10, "HIGH",IF(
                  Data!AD14 &gt;= 7, "MED","LOW")),IF(
                     $B$7="Emerging Threat", IF(
                        Data!AK14 &gt;= 10, "HIGH",IF(
                            Data!AK14 &gt;= 7, "MED","LOW")))))</f>
        <v>LOW</v>
      </c>
      <c r="P52" s="23"/>
      <c r="Q52" s="25"/>
      <c r="R52" s="25"/>
      <c r="S52" s="19"/>
      <c r="T52" s="19"/>
      <c r="U52" s="19"/>
      <c r="V52" s="19"/>
      <c r="W52" s="19"/>
      <c r="X52" s="19"/>
      <c r="Y52" s="26"/>
      <c r="Z52" s="26"/>
      <c r="AA52" s="26"/>
      <c r="AB52" s="26"/>
      <c r="AC52" s="26"/>
      <c r="AD52" s="26"/>
      <c r="AE52" s="26"/>
      <c r="AF52" s="26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</row>
    <row r="53" spans="1:50" x14ac:dyDescent="0.2">
      <c r="A53" s="62">
        <v>10</v>
      </c>
      <c r="B53" s="18" t="str">
        <f>Data!B15</f>
        <v>Azerbaijan</v>
      </c>
      <c r="C53" s="18" t="str">
        <f>Data!C15</f>
        <v>AZE</v>
      </c>
      <c r="D53" s="18" t="str">
        <f>Data!D15</f>
        <v>ECS           Europe &amp; Central Asia</v>
      </c>
      <c r="E53" s="18" t="str">
        <f>Data!E15</f>
        <v>IBRD</v>
      </c>
      <c r="F53" s="48">
        <f>Data!F15</f>
        <v>0</v>
      </c>
      <c r="G53" s="20">
        <f>IF($B$7="Overall Alert",Data!G15,IF($B$7="Underlying Vulnerability",Data!J15,IF($B$7="Emerging Threat",Data!M15)))</f>
        <v>2.5</v>
      </c>
      <c r="H53" s="21">
        <f>IF($B$7="Overall Alert",Data!H15,IF($B$7="Underlying Vulnerability",Data!K15,IF($B$7="Emerging Threat",Data!N15)))</f>
        <v>2.5</v>
      </c>
      <c r="I53" s="48">
        <f>Data!Q15</f>
        <v>0</v>
      </c>
      <c r="J53" s="23" t="str">
        <f>IF(
   $B$7="Overall Alert",IF(
      Data!R15 &gt;= 7, "HIGH",IF(
         Data!R15 &gt;= 5, "MED","LOW")), IF(
            $B$7="Underlying Vulnerability", IF(
               Data!Y15 &gt;= 10, "HIGH",IF(
                  Data!Y15 &gt;= 7, "MED","LOW")),IF(
                     $B$7="Emerging Threat", IF(
                        Data!AF15 &gt;= 10, "HIGH",IF(
                            Data!AF15 &gt;= 7, "MED","LOW")))))</f>
        <v>HIGH</v>
      </c>
      <c r="K53" s="23" t="str">
        <f>IF(
   $B$7="Overall Alert",IF(
      Data!S15 &gt;= 7, "HIGH",IF(
         Data!S15 &gt;= 5, "MED","LOW")), IF(
            $B$7="Underlying Vulnerability", IF(
               Data!Z15 &gt;= 10, "HIGH",IF(
                  Data!Z15 &gt;= 7, "MED","LOW")),IF(
                     $B$7="Emerging Threat", IF(
                        Data!AG15 &gt;= 10, "HIGH",IF(
                            Data!AG15 &gt;= 7, "MED","LOW")))))</f>
        <v>LOW</v>
      </c>
      <c r="L53" s="23" t="str">
        <f>IF(
   $B$7="Overall Alert",IF(
      Data!T15 &gt;= 7, "HIGH",IF(
         Data!T15 &gt;= 5, "MED","LOW")), IF(
            $B$7="Underlying Vulnerability", IF(
               Data!AA15 &gt;= 10, "HIGH",IF(
                  Data!AA15 &gt;= 7, "MED","LOW")),IF(
                     $B$7="Emerging Threat", IF(
                        Data!AH15 &gt;= 10, "HIGH",IF(
                            Data!AH15 &gt;= 7, "MED","LOW")))))</f>
        <v>LOW</v>
      </c>
      <c r="M53" s="23" t="str">
        <f>IF(
   $B$7="Overall Alert",IF(
      Data!U15 &gt;= 7, "HIGH",IF(
         Data!U15 &gt;= 5, "MED","LOW")), IF(
            $B$7="Underlying Vulnerability", IF(
               Data!AB15 &gt;= 10, "HIGH",IF(
                  Data!AB15 &gt;= 7, "MED","LOW")),IF(
                     $B$7="Emerging Threat", IF(
                        Data!AI15 &gt;= 10, "HIGH",IF(
                            Data!AI15 &gt;= 7, "MED","LOW")))))</f>
        <v>LOW</v>
      </c>
      <c r="N53" s="23" t="str">
        <f>IF(
   $B$7="Overall Alert",IF(
      Data!V15 &gt;= 7, "HIGH",IF(
         Data!V15 &gt;= 5, "MED","LOW")), IF(
            $B$7="Underlying Vulnerability", IF(
               Data!AC15 &gt;= 10, "HIGH",IF(
                  Data!AC15 &gt;= 7, "MED","LOW")),IF(
                     $B$7="Emerging Threat", IF(
                        Data!AJ15 &gt;= 10, "HIGH",IF(
                            Data!AJ15 &gt;= 7, "MED","LOW")))))</f>
        <v>MED</v>
      </c>
      <c r="O53" s="23" t="str">
        <f>IF(
   $B$7="Overall Alert",IF(
      Data!W15 &gt;= 7, "HIGH",IF(
         Data!W15 &gt;= 5, "MED","LOW")), IF(
            $B$7="Underlying Vulnerability", IF(
               Data!AD15 &gt;= 10, "HIGH",IF(
                  Data!AD15 &gt;= 7, "MED","LOW")),IF(
                     $B$7="Emerging Threat", IF(
                        Data!AK15 &gt;= 10, "HIGH",IF(
                            Data!AK15 &gt;= 7, "MED","LOW")))))</f>
        <v>HIGH</v>
      </c>
      <c r="P53" s="23"/>
      <c r="Q53" s="25"/>
      <c r="R53" s="25"/>
      <c r="S53" s="19"/>
      <c r="T53" s="19"/>
      <c r="U53" s="19"/>
      <c r="V53" s="19"/>
      <c r="W53" s="19"/>
      <c r="X53" s="19"/>
      <c r="Y53" s="26"/>
      <c r="Z53" s="26"/>
      <c r="AA53" s="26"/>
      <c r="AB53" s="26"/>
      <c r="AC53" s="26"/>
      <c r="AD53" s="26"/>
      <c r="AE53" s="26"/>
      <c r="AF53" s="26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</row>
    <row r="54" spans="1:50" x14ac:dyDescent="0.2">
      <c r="A54" s="62">
        <v>11</v>
      </c>
      <c r="B54" s="18" t="str">
        <f>Data!B16</f>
        <v>Burundi</v>
      </c>
      <c r="C54" s="18" t="str">
        <f>Data!C16</f>
        <v>BDI</v>
      </c>
      <c r="D54" s="18" t="str">
        <f>Data!D16</f>
        <v>SSF           Sub-Saharan Africa</v>
      </c>
      <c r="E54" s="18" t="str">
        <f>Data!E16</f>
        <v>IDA</v>
      </c>
      <c r="F54" s="48">
        <f>Data!F16</f>
        <v>0</v>
      </c>
      <c r="G54" s="20">
        <f>IF($B$7="Overall Alert",Data!G16,IF($B$7="Underlying Vulnerability",Data!J16,IF($B$7="Emerging Threat",Data!M16)))</f>
        <v>1</v>
      </c>
      <c r="H54" s="21">
        <f>IF($B$7="Overall Alert",Data!H16,IF($B$7="Underlying Vulnerability",Data!K16,IF($B$7="Emerging Threat",Data!N16)))</f>
        <v>1</v>
      </c>
      <c r="I54" s="48">
        <f>Data!Q16</f>
        <v>0</v>
      </c>
      <c r="J54" s="23" t="str">
        <f>IF(
   $B$7="Overall Alert",IF(
      Data!R16 &gt;= 7, "HIGH",IF(
         Data!R16 &gt;= 5, "MED","LOW")), IF(
            $B$7="Underlying Vulnerability", IF(
               Data!Y16 &gt;= 10, "HIGH",IF(
                  Data!Y16 &gt;= 7, "MED","LOW")),IF(
                     $B$7="Emerging Threat", IF(
                        Data!AF16 &gt;= 10, "HIGH",IF(
                            Data!AF16 &gt;= 7, "MED","LOW")))))</f>
        <v>HIGH</v>
      </c>
      <c r="K54" s="23" t="str">
        <f>IF(
   $B$7="Overall Alert",IF(
      Data!S16 &gt;= 7, "HIGH",IF(
         Data!S16 &gt;= 5, "MED","LOW")), IF(
            $B$7="Underlying Vulnerability", IF(
               Data!Z16 &gt;= 10, "HIGH",IF(
                  Data!Z16 &gt;= 7, "MED","LOW")),IF(
                     $B$7="Emerging Threat", IF(
                        Data!AG16 &gt;= 10, "HIGH",IF(
                            Data!AG16 &gt;= 7, "MED","LOW")))))</f>
        <v>LOW</v>
      </c>
      <c r="L54" s="23" t="str">
        <f>IF(
   $B$7="Overall Alert",IF(
      Data!T16 &gt;= 7, "HIGH",IF(
         Data!T16 &gt;= 5, "MED","LOW")), IF(
            $B$7="Underlying Vulnerability", IF(
               Data!AA16 &gt;= 10, "HIGH",IF(
                  Data!AA16 &gt;= 7, "MED","LOW")),IF(
                     $B$7="Emerging Threat", IF(
                        Data!AH16 &gt;= 10, "HIGH",IF(
                            Data!AH16 &gt;= 7, "MED","LOW")))))</f>
        <v>LOW</v>
      </c>
      <c r="M54" s="23" t="str">
        <f>IF(
   $B$7="Overall Alert",IF(
      Data!U16 &gt;= 7, "HIGH",IF(
         Data!U16 &gt;= 5, "MED","LOW")), IF(
            $B$7="Underlying Vulnerability", IF(
               Data!AB16 &gt;= 10, "HIGH",IF(
                  Data!AB16 &gt;= 7, "MED","LOW")),IF(
                     $B$7="Emerging Threat", IF(
                        Data!AI16 &gt;= 10, "HIGH",IF(
                            Data!AI16 &gt;= 7, "MED","LOW")))))</f>
        <v>LOW</v>
      </c>
      <c r="N54" s="23" t="str">
        <f>IF(
   $B$7="Overall Alert",IF(
      Data!V16 &gt;= 7, "HIGH",IF(
         Data!V16 &gt;= 5, "MED","LOW")), IF(
            $B$7="Underlying Vulnerability", IF(
               Data!AC16 &gt;= 10, "HIGH",IF(
                  Data!AC16 &gt;= 7, "MED","LOW")),IF(
                     $B$7="Emerging Threat", IF(
                        Data!AJ16 &gt;= 10, "HIGH",IF(
                            Data!AJ16 &gt;= 7, "MED","LOW")))))</f>
        <v>LOW</v>
      </c>
      <c r="O54" s="23" t="str">
        <f>IF(
   $B$7="Overall Alert",IF(
      Data!W16 &gt;= 7, "HIGH",IF(
         Data!W16 &gt;= 5, "MED","LOW")), IF(
            $B$7="Underlying Vulnerability", IF(
               Data!AD16 &gt;= 10, "HIGH",IF(
                  Data!AD16 &gt;= 7, "MED","LOW")),IF(
                     $B$7="Emerging Threat", IF(
                        Data!AK16 &gt;= 10, "HIGH",IF(
                            Data!AK16 &gt;= 7, "MED","LOW")))))</f>
        <v>LOW</v>
      </c>
      <c r="P54" s="23"/>
      <c r="Q54" s="25"/>
      <c r="R54" s="25"/>
      <c r="S54" s="19"/>
      <c r="T54" s="19"/>
      <c r="U54" s="19"/>
      <c r="V54" s="19"/>
      <c r="W54" s="19"/>
      <c r="X54" s="19"/>
      <c r="Y54" s="26"/>
      <c r="Z54" s="26"/>
      <c r="AA54" s="26"/>
      <c r="AB54" s="26"/>
      <c r="AC54" s="26"/>
      <c r="AD54" s="26"/>
      <c r="AE54" s="26"/>
      <c r="AF54" s="26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</row>
    <row r="55" spans="1:50" x14ac:dyDescent="0.2">
      <c r="A55" s="62">
        <v>12</v>
      </c>
      <c r="B55" s="18" t="str">
        <f>Data!B17</f>
        <v>Belgium</v>
      </c>
      <c r="C55" s="18" t="str">
        <f>Data!C17</f>
        <v>BEL</v>
      </c>
      <c r="D55" s="18" t="str">
        <f>Data!D17</f>
        <v>ECS           Europe &amp; Central Asia</v>
      </c>
      <c r="E55" s="18" t="str">
        <f>Data!E17</f>
        <v xml:space="preserve"> </v>
      </c>
      <c r="F55" s="48">
        <f>Data!F17</f>
        <v>0</v>
      </c>
      <c r="G55" s="20">
        <f>IF($B$7="Overall Alert",Data!G17,IF($B$7="Underlying Vulnerability",Data!J17,IF($B$7="Emerging Threat",Data!M17)))</f>
        <v>1</v>
      </c>
      <c r="H55" s="21">
        <f>IF($B$7="Overall Alert",Data!H17,IF($B$7="Underlying Vulnerability",Data!K17,IF($B$7="Emerging Threat",Data!N17)))</f>
        <v>1</v>
      </c>
      <c r="I55" s="48">
        <f>Data!Q17</f>
        <v>0</v>
      </c>
      <c r="J55" s="23" t="str">
        <f>IF(
   $B$7="Overall Alert",IF(
      Data!R17 &gt;= 7, "HIGH",IF(
         Data!R17 &gt;= 5, "MED","LOW")), IF(
            $B$7="Underlying Vulnerability", IF(
               Data!Y17 &gt;= 10, "HIGH",IF(
                  Data!Y17 &gt;= 7, "MED","LOW")),IF(
                     $B$7="Emerging Threat", IF(
                        Data!AF17 &gt;= 10, "HIGH",IF(
                            Data!AF17 &gt;= 7, "MED","LOW")))))</f>
        <v>HIGH</v>
      </c>
      <c r="K55" s="23" t="str">
        <f>IF(
   $B$7="Overall Alert",IF(
      Data!S17 &gt;= 7, "HIGH",IF(
         Data!S17 &gt;= 5, "MED","LOW")), IF(
            $B$7="Underlying Vulnerability", IF(
               Data!Z17 &gt;= 10, "HIGH",IF(
                  Data!Z17 &gt;= 7, "MED","LOW")),IF(
                     $B$7="Emerging Threat", IF(
                        Data!AG17 &gt;= 10, "HIGH",IF(
                            Data!AG17 &gt;= 7, "MED","LOW")))))</f>
        <v>LOW</v>
      </c>
      <c r="L55" s="23" t="str">
        <f>IF(
   $B$7="Overall Alert",IF(
      Data!T17 &gt;= 7, "HIGH",IF(
         Data!T17 &gt;= 5, "MED","LOW")), IF(
            $B$7="Underlying Vulnerability", IF(
               Data!AA17 &gt;= 10, "HIGH",IF(
                  Data!AA17 &gt;= 7, "MED","LOW")),IF(
                     $B$7="Emerging Threat", IF(
                        Data!AH17 &gt;= 10, "HIGH",IF(
                            Data!AH17 &gt;= 7, "MED","LOW")))))</f>
        <v>LOW</v>
      </c>
      <c r="M55" s="23" t="str">
        <f>IF(
   $B$7="Overall Alert",IF(
      Data!U17 &gt;= 7, "HIGH",IF(
         Data!U17 &gt;= 5, "MED","LOW")), IF(
            $B$7="Underlying Vulnerability", IF(
               Data!AB17 &gt;= 10, "HIGH",IF(
                  Data!AB17 &gt;= 7, "MED","LOW")),IF(
                     $B$7="Emerging Threat", IF(
                        Data!AI17 &gt;= 10, "HIGH",IF(
                            Data!AI17 &gt;= 7, "MED","LOW")))))</f>
        <v>LOW</v>
      </c>
      <c r="N55" s="23" t="str">
        <f>IF(
   $B$7="Overall Alert",IF(
      Data!V17 &gt;= 7, "HIGH",IF(
         Data!V17 &gt;= 5, "MED","LOW")), IF(
            $B$7="Underlying Vulnerability", IF(
               Data!AC17 &gt;= 10, "HIGH",IF(
                  Data!AC17 &gt;= 7, "MED","LOW")),IF(
                     $B$7="Emerging Threat", IF(
                        Data!AJ17 &gt;= 10, "HIGH",IF(
                            Data!AJ17 &gt;= 7, "MED","LOW")))))</f>
        <v>LOW</v>
      </c>
      <c r="O55" s="23" t="str">
        <f>IF(
   $B$7="Overall Alert",IF(
      Data!W17 &gt;= 7, "HIGH",IF(
         Data!W17 &gt;= 5, "MED","LOW")), IF(
            $B$7="Underlying Vulnerability", IF(
               Data!AD17 &gt;= 10, "HIGH",IF(
                  Data!AD17 &gt;= 7, "MED","LOW")),IF(
                     $B$7="Emerging Threat", IF(
                        Data!AK17 &gt;= 10, "HIGH",IF(
                            Data!AK17 &gt;= 7, "MED","LOW")))))</f>
        <v>LOW</v>
      </c>
      <c r="P55" s="23"/>
      <c r="Q55" s="25"/>
      <c r="R55" s="25"/>
      <c r="S55" s="19"/>
      <c r="T55" s="19"/>
      <c r="U55" s="19"/>
      <c r="V55" s="19"/>
      <c r="W55" s="19"/>
      <c r="X55" s="19"/>
      <c r="Y55" s="26"/>
      <c r="Z55" s="26"/>
      <c r="AA55" s="26"/>
      <c r="AB55" s="26"/>
      <c r="AC55" s="26"/>
      <c r="AD55" s="26"/>
      <c r="AE55" s="26"/>
      <c r="AF55" s="26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</row>
    <row r="56" spans="1:50" x14ac:dyDescent="0.2">
      <c r="A56" s="62">
        <v>13</v>
      </c>
      <c r="B56" s="18" t="str">
        <f>Data!B18</f>
        <v>Benin</v>
      </c>
      <c r="C56" s="18" t="str">
        <f>Data!C18</f>
        <v>BEN</v>
      </c>
      <c r="D56" s="18" t="str">
        <f>Data!D18</f>
        <v>SSF           Sub-Saharan Africa</v>
      </c>
      <c r="E56" s="18" t="str">
        <f>Data!E18</f>
        <v>IDA</v>
      </c>
      <c r="F56" s="48">
        <f>Data!F18</f>
        <v>0</v>
      </c>
      <c r="G56" s="20">
        <f>IF($B$7="Overall Alert",Data!G18,IF($B$7="Underlying Vulnerability",Data!J18,IF($B$7="Emerging Threat",Data!M18)))</f>
        <v>0.5</v>
      </c>
      <c r="H56" s="21">
        <f>IF($B$7="Overall Alert",Data!H18,IF($B$7="Underlying Vulnerability",Data!K18,IF($B$7="Emerging Threat",Data!N18)))</f>
        <v>0.5</v>
      </c>
      <c r="I56" s="48">
        <f>Data!Q18</f>
        <v>0</v>
      </c>
      <c r="J56" s="23" t="str">
        <f>IF(
   $B$7="Overall Alert",IF(
      Data!R18 &gt;= 7, "HIGH",IF(
         Data!R18 &gt;= 5, "MED","LOW")), IF(
            $B$7="Underlying Vulnerability", IF(
               Data!Y18 &gt;= 10, "HIGH",IF(
                  Data!Y18 &gt;= 7, "MED","LOW")),IF(
                     $B$7="Emerging Threat", IF(
                        Data!AF18 &gt;= 10, "HIGH",IF(
                            Data!AF18 &gt;= 7, "MED","LOW")))))</f>
        <v>MED</v>
      </c>
      <c r="K56" s="23" t="str">
        <f>IF(
   $B$7="Overall Alert",IF(
      Data!S18 &gt;= 7, "HIGH",IF(
         Data!S18 &gt;= 5, "MED","LOW")), IF(
            $B$7="Underlying Vulnerability", IF(
               Data!Z18 &gt;= 10, "HIGH",IF(
                  Data!Z18 &gt;= 7, "MED","LOW")),IF(
                     $B$7="Emerging Threat", IF(
                        Data!AG18 &gt;= 10, "HIGH",IF(
                            Data!AG18 &gt;= 7, "MED","LOW")))))</f>
        <v>LOW</v>
      </c>
      <c r="L56" s="23" t="str">
        <f>IF(
   $B$7="Overall Alert",IF(
      Data!T18 &gt;= 7, "HIGH",IF(
         Data!T18 &gt;= 5, "MED","LOW")), IF(
            $B$7="Underlying Vulnerability", IF(
               Data!AA18 &gt;= 10, "HIGH",IF(
                  Data!AA18 &gt;= 7, "MED","LOW")),IF(
                     $B$7="Emerging Threat", IF(
                        Data!AH18 &gt;= 10, "HIGH",IF(
                            Data!AH18 &gt;= 7, "MED","LOW")))))</f>
        <v>LOW</v>
      </c>
      <c r="M56" s="23" t="str">
        <f>IF(
   $B$7="Overall Alert",IF(
      Data!U18 &gt;= 7, "HIGH",IF(
         Data!U18 &gt;= 5, "MED","LOW")), IF(
            $B$7="Underlying Vulnerability", IF(
               Data!AB18 &gt;= 10, "HIGH",IF(
                  Data!AB18 &gt;= 7, "MED","LOW")),IF(
                     $B$7="Emerging Threat", IF(
                        Data!AI18 &gt;= 10, "HIGH",IF(
                            Data!AI18 &gt;= 7, "MED","LOW")))))</f>
        <v>LOW</v>
      </c>
      <c r="N56" s="23" t="str">
        <f>IF(
   $B$7="Overall Alert",IF(
      Data!V18 &gt;= 7, "HIGH",IF(
         Data!V18 &gt;= 5, "MED","LOW")), IF(
            $B$7="Underlying Vulnerability", IF(
               Data!AC18 &gt;= 10, "HIGH",IF(
                  Data!AC18 &gt;= 7, "MED","LOW")),IF(
                     $B$7="Emerging Threat", IF(
                        Data!AJ18 &gt;= 10, "HIGH",IF(
                            Data!AJ18 &gt;= 7, "MED","LOW")))))</f>
        <v>LOW</v>
      </c>
      <c r="O56" s="23" t="str">
        <f>IF(
   $B$7="Overall Alert",IF(
      Data!W18 &gt;= 7, "HIGH",IF(
         Data!W18 &gt;= 5, "MED","LOW")), IF(
            $B$7="Underlying Vulnerability", IF(
               Data!AD18 &gt;= 10, "HIGH",IF(
                  Data!AD18 &gt;= 7, "MED","LOW")),IF(
                     $B$7="Emerging Threat", IF(
                        Data!AK18 &gt;= 10, "HIGH",IF(
                            Data!AK18 &gt;= 7, "MED","LOW")))))</f>
        <v>LOW</v>
      </c>
      <c r="P56" s="23"/>
      <c r="Q56" s="25"/>
      <c r="R56" s="25"/>
      <c r="S56" s="19"/>
      <c r="T56" s="19"/>
      <c r="U56" s="19"/>
      <c r="V56" s="19"/>
      <c r="W56" s="19"/>
      <c r="X56" s="19"/>
      <c r="Y56" s="26"/>
      <c r="Z56" s="26"/>
      <c r="AA56" s="26"/>
      <c r="AB56" s="26"/>
      <c r="AC56" s="26"/>
      <c r="AD56" s="26"/>
      <c r="AE56" s="26"/>
      <c r="AF56" s="26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</row>
    <row r="57" spans="1:50" x14ac:dyDescent="0.2">
      <c r="A57" s="62">
        <v>14</v>
      </c>
      <c r="B57" s="18" t="str">
        <f>Data!B19</f>
        <v>Burkina Faso</v>
      </c>
      <c r="C57" s="18" t="str">
        <f>Data!C19</f>
        <v>BFA</v>
      </c>
      <c r="D57" s="18" t="str">
        <f>Data!D19</f>
        <v>SSF           Sub-Saharan Africa</v>
      </c>
      <c r="E57" s="18" t="str">
        <f>Data!E19</f>
        <v>IDA</v>
      </c>
      <c r="F57" s="48">
        <f>Data!F19</f>
        <v>0</v>
      </c>
      <c r="G57" s="20">
        <f>IF($B$7="Overall Alert",Data!G19,IF($B$7="Underlying Vulnerability",Data!J19,IF($B$7="Emerging Threat",Data!M19)))</f>
        <v>3.5</v>
      </c>
      <c r="H57" s="21">
        <f>IF($B$7="Overall Alert",Data!H19,IF($B$7="Underlying Vulnerability",Data!K19,IF($B$7="Emerging Threat",Data!N19)))</f>
        <v>3.5</v>
      </c>
      <c r="I57" s="48">
        <f>Data!Q19</f>
        <v>0</v>
      </c>
      <c r="J57" s="23" t="str">
        <f>IF(
   $B$7="Overall Alert",IF(
      Data!R19 &gt;= 7, "HIGH",IF(
         Data!R19 &gt;= 5, "MED","LOW")), IF(
            $B$7="Underlying Vulnerability", IF(
               Data!Y19 &gt;= 10, "HIGH",IF(
                  Data!Y19 &gt;= 7, "MED","LOW")),IF(
                     $B$7="Emerging Threat", IF(
                        Data!AF19 &gt;= 10, "HIGH",IF(
                            Data!AF19 &gt;= 7, "MED","LOW")))))</f>
        <v>HIGH</v>
      </c>
      <c r="K57" s="23" t="str">
        <f>IF(
   $B$7="Overall Alert",IF(
      Data!S19 &gt;= 7, "HIGH",IF(
         Data!S19 &gt;= 5, "MED","LOW")), IF(
            $B$7="Underlying Vulnerability", IF(
               Data!Z19 &gt;= 10, "HIGH",IF(
                  Data!Z19 &gt;= 7, "MED","LOW")),IF(
                     $B$7="Emerging Threat", IF(
                        Data!AG19 &gt;= 10, "HIGH",IF(
                            Data!AG19 &gt;= 7, "MED","LOW")))))</f>
        <v>HIGH</v>
      </c>
      <c r="L57" s="23" t="str">
        <f>IF(
   $B$7="Overall Alert",IF(
      Data!T19 &gt;= 7, "HIGH",IF(
         Data!T19 &gt;= 5, "MED","LOW")), IF(
            $B$7="Underlying Vulnerability", IF(
               Data!AA19 &gt;= 10, "HIGH",IF(
                  Data!AA19 &gt;= 7, "MED","LOW")),IF(
                     $B$7="Emerging Threat", IF(
                        Data!AH19 &gt;= 10, "HIGH",IF(
                            Data!AH19 &gt;= 7, "MED","LOW")))))</f>
        <v>LOW</v>
      </c>
      <c r="M57" s="23" t="str">
        <f>IF(
   $B$7="Overall Alert",IF(
      Data!U19 &gt;= 7, "HIGH",IF(
         Data!U19 &gt;= 5, "MED","LOW")), IF(
            $B$7="Underlying Vulnerability", IF(
               Data!AB19 &gt;= 10, "HIGH",IF(
                  Data!AB19 &gt;= 7, "MED","LOW")),IF(
                     $B$7="Emerging Threat", IF(
                        Data!AI19 &gt;= 10, "HIGH",IF(
                            Data!AI19 &gt;= 7, "MED","LOW")))))</f>
        <v>MED</v>
      </c>
      <c r="N57" s="23" t="str">
        <f>IF(
   $B$7="Overall Alert",IF(
      Data!V19 &gt;= 7, "HIGH",IF(
         Data!V19 &gt;= 5, "MED","LOW")), IF(
            $B$7="Underlying Vulnerability", IF(
               Data!AC19 &gt;= 10, "HIGH",IF(
                  Data!AC19 &gt;= 7, "MED","LOW")),IF(
                     $B$7="Emerging Threat", IF(
                        Data!AJ19 &gt;= 10, "HIGH",IF(
                            Data!AJ19 &gt;= 7, "MED","LOW")))))</f>
        <v>LOW</v>
      </c>
      <c r="O57" s="23" t="str">
        <f>IF(
   $B$7="Overall Alert",IF(
      Data!W19 &gt;= 7, "HIGH",IF(
         Data!W19 &gt;= 5, "MED","LOW")), IF(
            $B$7="Underlying Vulnerability", IF(
               Data!AD19 &gt;= 10, "HIGH",IF(
                  Data!AD19 &gt;= 7, "MED","LOW")),IF(
                     $B$7="Emerging Threat", IF(
                        Data!AK19 &gt;= 10, "HIGH",IF(
                            Data!AK19 &gt;= 7, "MED","LOW")))))</f>
        <v>HIGH</v>
      </c>
      <c r="P57" s="23"/>
      <c r="Q57" s="25"/>
      <c r="R57" s="25"/>
      <c r="S57" s="19"/>
      <c r="T57" s="19"/>
      <c r="U57" s="19"/>
      <c r="V57" s="19"/>
      <c r="W57" s="19"/>
      <c r="X57" s="19"/>
      <c r="Y57" s="26"/>
      <c r="Z57" s="26"/>
      <c r="AA57" s="26"/>
      <c r="AB57" s="26"/>
      <c r="AC57" s="26"/>
      <c r="AD57" s="26"/>
      <c r="AE57" s="26"/>
      <c r="AF57" s="26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</row>
    <row r="58" spans="1:50" x14ac:dyDescent="0.2">
      <c r="A58" s="62">
        <v>15</v>
      </c>
      <c r="B58" s="18" t="str">
        <f>Data!B20</f>
        <v>Bangladesh</v>
      </c>
      <c r="C58" s="18" t="str">
        <f>Data!C20</f>
        <v>BGD</v>
      </c>
      <c r="D58" s="18" t="str">
        <f>Data!D20</f>
        <v>SAS           South Asia</v>
      </c>
      <c r="E58" s="18" t="str">
        <f>Data!E20</f>
        <v>IDA</v>
      </c>
      <c r="F58" s="48">
        <f>Data!F20</f>
        <v>0</v>
      </c>
      <c r="G58" s="20">
        <f>IF($B$7="Overall Alert",Data!G20,IF($B$7="Underlying Vulnerability",Data!J20,IF($B$7="Emerging Threat",Data!M20)))</f>
        <v>2</v>
      </c>
      <c r="H58" s="21">
        <f>IF($B$7="Overall Alert",Data!H20,IF($B$7="Underlying Vulnerability",Data!K20,IF($B$7="Emerging Threat",Data!N20)))</f>
        <v>2</v>
      </c>
      <c r="I58" s="48">
        <f>Data!Q20</f>
        <v>0</v>
      </c>
      <c r="J58" s="23" t="str">
        <f>IF(
   $B$7="Overall Alert",IF(
      Data!R20 &gt;= 7, "HIGH",IF(
         Data!R20 &gt;= 5, "MED","LOW")), IF(
            $B$7="Underlying Vulnerability", IF(
               Data!Y20 &gt;= 10, "HIGH",IF(
                  Data!Y20 &gt;= 7, "MED","LOW")),IF(
                     $B$7="Emerging Threat", IF(
                        Data!AF20 &gt;= 10, "HIGH",IF(
                            Data!AF20 &gt;= 7, "MED","LOW")))))</f>
        <v>HIGH</v>
      </c>
      <c r="K58" s="23" t="str">
        <f>IF(
   $B$7="Overall Alert",IF(
      Data!S20 &gt;= 7, "HIGH",IF(
         Data!S20 &gt;= 5, "MED","LOW")), IF(
            $B$7="Underlying Vulnerability", IF(
               Data!Z20 &gt;= 10, "HIGH",IF(
                  Data!Z20 &gt;= 7, "MED","LOW")),IF(
                     $B$7="Emerging Threat", IF(
                        Data!AG20 &gt;= 10, "HIGH",IF(
                            Data!AG20 &gt;= 7, "MED","LOW")))))</f>
        <v>LOW</v>
      </c>
      <c r="L58" s="23" t="str">
        <f>IF(
   $B$7="Overall Alert",IF(
      Data!T20 &gt;= 7, "HIGH",IF(
         Data!T20 &gt;= 5, "MED","LOW")), IF(
            $B$7="Underlying Vulnerability", IF(
               Data!AA20 &gt;= 10, "HIGH",IF(
                  Data!AA20 &gt;= 7, "MED","LOW")),IF(
                     $B$7="Emerging Threat", IF(
                        Data!AH20 &gt;= 10, "HIGH",IF(
                            Data!AH20 &gt;= 7, "MED","LOW")))))</f>
        <v>LOW</v>
      </c>
      <c r="M58" s="23" t="str">
        <f>IF(
   $B$7="Overall Alert",IF(
      Data!U20 &gt;= 7, "HIGH",IF(
         Data!U20 &gt;= 5, "MED","LOW")), IF(
            $B$7="Underlying Vulnerability", IF(
               Data!AB20 &gt;= 10, "HIGH",IF(
                  Data!AB20 &gt;= 7, "MED","LOW")),IF(
                     $B$7="Emerging Threat", IF(
                        Data!AI20 &gt;= 10, "HIGH",IF(
                            Data!AI20 &gt;= 7, "MED","LOW")))))</f>
        <v>HIGH</v>
      </c>
      <c r="N58" s="23" t="str">
        <f>IF(
   $B$7="Overall Alert",IF(
      Data!V20 &gt;= 7, "HIGH",IF(
         Data!V20 &gt;= 5, "MED","LOW")), IF(
            $B$7="Underlying Vulnerability", IF(
               Data!AC20 &gt;= 10, "HIGH",IF(
                  Data!AC20 &gt;= 7, "MED","LOW")),IF(
                     $B$7="Emerging Threat", IF(
                        Data!AJ20 &gt;= 10, "HIGH",IF(
                            Data!AJ20 &gt;= 7, "MED","LOW")))))</f>
        <v>LOW</v>
      </c>
      <c r="O58" s="23" t="str">
        <f>IF(
   $B$7="Overall Alert",IF(
      Data!W20 &gt;= 7, "HIGH",IF(
         Data!W20 &gt;= 5, "MED","LOW")), IF(
            $B$7="Underlying Vulnerability", IF(
               Data!AD20 &gt;= 10, "HIGH",IF(
                  Data!AD20 &gt;= 7, "MED","LOW")),IF(
                     $B$7="Emerging Threat", IF(
                        Data!AK20 &gt;= 10, "HIGH",IF(
                            Data!AK20 &gt;= 7, "MED","LOW")))))</f>
        <v>LOW</v>
      </c>
      <c r="P58" s="23"/>
      <c r="Q58" s="25"/>
      <c r="R58" s="25"/>
      <c r="S58" s="19"/>
      <c r="T58" s="19"/>
      <c r="U58" s="19"/>
      <c r="V58" s="19"/>
      <c r="W58" s="19"/>
      <c r="X58" s="19"/>
      <c r="Y58" s="26"/>
      <c r="Z58" s="26"/>
      <c r="AA58" s="26"/>
      <c r="AB58" s="26"/>
      <c r="AC58" s="26"/>
      <c r="AD58" s="26"/>
      <c r="AE58" s="26"/>
      <c r="AF58" s="26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</row>
    <row r="59" spans="1:50" x14ac:dyDescent="0.2">
      <c r="A59" s="62">
        <v>16</v>
      </c>
      <c r="B59" s="18" t="str">
        <f>Data!B21</f>
        <v>Bulgaria</v>
      </c>
      <c r="C59" s="18" t="str">
        <f>Data!C21</f>
        <v>BGR</v>
      </c>
      <c r="D59" s="18" t="str">
        <f>Data!D21</f>
        <v>ECS           Europe &amp; Central Asia</v>
      </c>
      <c r="E59" s="18" t="str">
        <f>Data!E21</f>
        <v>IBRD</v>
      </c>
      <c r="F59" s="48">
        <f>Data!F21</f>
        <v>0</v>
      </c>
      <c r="G59" s="20">
        <f>IF($B$7="Overall Alert",Data!G21,IF($B$7="Underlying Vulnerability",Data!J21,IF($B$7="Emerging Threat",Data!M21)))</f>
        <v>2</v>
      </c>
      <c r="H59" s="21">
        <f>IF($B$7="Overall Alert",Data!H21,IF($B$7="Underlying Vulnerability",Data!K21,IF($B$7="Emerging Threat",Data!N21)))</f>
        <v>2</v>
      </c>
      <c r="I59" s="48">
        <f>Data!Q21</f>
        <v>0</v>
      </c>
      <c r="J59" s="23" t="str">
        <f>IF(
   $B$7="Overall Alert",IF(
      Data!R21 &gt;= 7, "HIGH",IF(
         Data!R21 &gt;= 5, "MED","LOW")), IF(
            $B$7="Underlying Vulnerability", IF(
               Data!Y21 &gt;= 10, "HIGH",IF(
                  Data!Y21 &gt;= 7, "MED","LOW")),IF(
                     $B$7="Emerging Threat", IF(
                        Data!AF21 &gt;= 10, "HIGH",IF(
                            Data!AF21 &gt;= 7, "MED","LOW")))))</f>
        <v>HIGH</v>
      </c>
      <c r="K59" s="23" t="str">
        <f>IF(
   $B$7="Overall Alert",IF(
      Data!S21 &gt;= 7, "HIGH",IF(
         Data!S21 &gt;= 5, "MED","LOW")), IF(
            $B$7="Underlying Vulnerability", IF(
               Data!Z21 &gt;= 10, "HIGH",IF(
                  Data!Z21 &gt;= 7, "MED","LOW")),IF(
                     $B$7="Emerging Threat", IF(
                        Data!AG21 &gt;= 10, "HIGH",IF(
                            Data!AG21 &gt;= 7, "MED","LOW")))))</f>
        <v>LOW</v>
      </c>
      <c r="L59" s="23" t="str">
        <f>IF(
   $B$7="Overall Alert",IF(
      Data!T21 &gt;= 7, "HIGH",IF(
         Data!T21 &gt;= 5, "MED","LOW")), IF(
            $B$7="Underlying Vulnerability", IF(
               Data!AA21 &gt;= 10, "HIGH",IF(
                  Data!AA21 &gt;= 7, "MED","LOW")),IF(
                     $B$7="Emerging Threat", IF(
                        Data!AH21 &gt;= 10, "HIGH",IF(
                            Data!AH21 &gt;= 7, "MED","LOW")))))</f>
        <v>LOW</v>
      </c>
      <c r="M59" s="23" t="str">
        <f>IF(
   $B$7="Overall Alert",IF(
      Data!U21 &gt;= 7, "HIGH",IF(
         Data!U21 &gt;= 5, "MED","LOW")), IF(
            $B$7="Underlying Vulnerability", IF(
               Data!AB21 &gt;= 10, "HIGH",IF(
                  Data!AB21 &gt;= 7, "MED","LOW")),IF(
                     $B$7="Emerging Threat", IF(
                        Data!AI21 &gt;= 10, "HIGH",IF(
                            Data!AI21 &gt;= 7, "MED","LOW")))))</f>
        <v>HIGH</v>
      </c>
      <c r="N59" s="23" t="str">
        <f>IF(
   $B$7="Overall Alert",IF(
      Data!V21 &gt;= 7, "HIGH",IF(
         Data!V21 &gt;= 5, "MED","LOW")), IF(
            $B$7="Underlying Vulnerability", IF(
               Data!AC21 &gt;= 10, "HIGH",IF(
                  Data!AC21 &gt;= 7, "MED","LOW")),IF(
                     $B$7="Emerging Threat", IF(
                        Data!AJ21 &gt;= 10, "HIGH",IF(
                            Data!AJ21 &gt;= 7, "MED","LOW")))))</f>
        <v>LOW</v>
      </c>
      <c r="O59" s="23" t="str">
        <f>IF(
   $B$7="Overall Alert",IF(
      Data!W21 &gt;= 7, "HIGH",IF(
         Data!W21 &gt;= 5, "MED","LOW")), IF(
            $B$7="Underlying Vulnerability", IF(
               Data!AD21 &gt;= 10, "HIGH",IF(
                  Data!AD21 &gt;= 7, "MED","LOW")),IF(
                     $B$7="Emerging Threat", IF(
                        Data!AK21 &gt;= 10, "HIGH",IF(
                            Data!AK21 &gt;= 7, "MED","LOW")))))</f>
        <v>LOW</v>
      </c>
      <c r="P59" s="23"/>
      <c r="Q59" s="25"/>
      <c r="R59" s="25"/>
      <c r="S59" s="19"/>
      <c r="T59" s="19"/>
      <c r="U59" s="19"/>
      <c r="V59" s="19"/>
      <c r="W59" s="19"/>
      <c r="X59" s="19"/>
      <c r="Y59" s="26"/>
      <c r="Z59" s="26"/>
      <c r="AA59" s="26"/>
      <c r="AB59" s="26"/>
      <c r="AC59" s="26"/>
      <c r="AD59" s="26"/>
      <c r="AE59" s="26"/>
      <c r="AF59" s="26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</row>
    <row r="60" spans="1:50" x14ac:dyDescent="0.2">
      <c r="A60" s="62">
        <v>17</v>
      </c>
      <c r="B60" s="18" t="str">
        <f>Data!B22</f>
        <v>Bahrain</v>
      </c>
      <c r="C60" s="18" t="str">
        <f>Data!C22</f>
        <v>BHR</v>
      </c>
      <c r="D60" s="18" t="str">
        <f>Data!D22</f>
        <v>MEA           Middle East &amp; North Africa</v>
      </c>
      <c r="E60" s="18" t="str">
        <f>Data!E22</f>
        <v xml:space="preserve"> </v>
      </c>
      <c r="F60" s="48">
        <f>Data!F22</f>
        <v>0</v>
      </c>
      <c r="G60" s="20">
        <f>IF($B$7="Overall Alert",Data!G22,IF($B$7="Underlying Vulnerability",Data!J22,IF($B$7="Emerging Threat",Data!M22)))</f>
        <v>1.5</v>
      </c>
      <c r="H60" s="21">
        <f>IF($B$7="Overall Alert",Data!H22,IF($B$7="Underlying Vulnerability",Data!K22,IF($B$7="Emerging Threat",Data!N22)))</f>
        <v>1.5</v>
      </c>
      <c r="I60" s="48">
        <f>Data!Q22</f>
        <v>0</v>
      </c>
      <c r="J60" s="23" t="str">
        <f>IF(
   $B$7="Overall Alert",IF(
      Data!R22 &gt;= 7, "HIGH",IF(
         Data!R22 &gt;= 5, "MED","LOW")), IF(
            $B$7="Underlying Vulnerability", IF(
               Data!Y22 &gt;= 10, "HIGH",IF(
                  Data!Y22 &gt;= 7, "MED","LOW")),IF(
                     $B$7="Emerging Threat", IF(
                        Data!AF22 &gt;= 10, "HIGH",IF(
                            Data!AF22 &gt;= 7, "MED","LOW")))))</f>
        <v>HIGH</v>
      </c>
      <c r="K60" s="23" t="str">
        <f>IF(
   $B$7="Overall Alert",IF(
      Data!S22 &gt;= 7, "HIGH",IF(
         Data!S22 &gt;= 5, "MED","LOW")), IF(
            $B$7="Underlying Vulnerability", IF(
               Data!Z22 &gt;= 10, "HIGH",IF(
                  Data!Z22 &gt;= 7, "MED","LOW")),IF(
                     $B$7="Emerging Threat", IF(
                        Data!AG22 &gt;= 10, "HIGH",IF(
                            Data!AG22 &gt;= 7, "MED","LOW")))))</f>
        <v>LOW</v>
      </c>
      <c r="L60" s="23" t="str">
        <f>IF(
   $B$7="Overall Alert",IF(
      Data!T22 &gt;= 7, "HIGH",IF(
         Data!T22 &gt;= 5, "MED","LOW")), IF(
            $B$7="Underlying Vulnerability", IF(
               Data!AA22 &gt;= 10, "HIGH",IF(
                  Data!AA22 &gt;= 7, "MED","LOW")),IF(
                     $B$7="Emerging Threat", IF(
                        Data!AH22 &gt;= 10, "HIGH",IF(
                            Data!AH22 &gt;= 7, "MED","LOW")))))</f>
        <v>MED</v>
      </c>
      <c r="M60" s="23" t="str">
        <f>IF(
   $B$7="Overall Alert",IF(
      Data!U22 &gt;= 7, "HIGH",IF(
         Data!U22 &gt;= 5, "MED","LOW")), IF(
            $B$7="Underlying Vulnerability", IF(
               Data!AB22 &gt;= 10, "HIGH",IF(
                  Data!AB22 &gt;= 7, "MED","LOW")),IF(
                     $B$7="Emerging Threat", IF(
                        Data!AI22 &gt;= 10, "HIGH",IF(
                            Data!AI22 &gt;= 7, "MED","LOW")))))</f>
        <v>LOW</v>
      </c>
      <c r="N60" s="23" t="str">
        <f>IF(
   $B$7="Overall Alert",IF(
      Data!V22 &gt;= 7, "HIGH",IF(
         Data!V22 &gt;= 5, "MED","LOW")), IF(
            $B$7="Underlying Vulnerability", IF(
               Data!AC22 &gt;= 10, "HIGH",IF(
                  Data!AC22 &gt;= 7, "MED","LOW")),IF(
                     $B$7="Emerging Threat", IF(
                        Data!AJ22 &gt;= 10, "HIGH",IF(
                            Data!AJ22 &gt;= 7, "MED","LOW")))))</f>
        <v>LOW</v>
      </c>
      <c r="O60" s="23" t="str">
        <f>IF(
   $B$7="Overall Alert",IF(
      Data!W22 &gt;= 7, "HIGH",IF(
         Data!W22 &gt;= 5, "MED","LOW")), IF(
            $B$7="Underlying Vulnerability", IF(
               Data!AD22 &gt;= 10, "HIGH",IF(
                  Data!AD22 &gt;= 7, "MED","LOW")),IF(
                     $B$7="Emerging Threat", IF(
                        Data!AK22 &gt;= 10, "HIGH",IF(
                            Data!AK22 &gt;= 7, "MED","LOW")))))</f>
        <v>LOW</v>
      </c>
      <c r="P60" s="23"/>
      <c r="Q60" s="25"/>
      <c r="R60" s="25"/>
      <c r="S60" s="19"/>
      <c r="T60" s="19"/>
      <c r="U60" s="19"/>
      <c r="V60" s="19"/>
      <c r="W60" s="19"/>
      <c r="X60" s="19"/>
      <c r="Y60" s="26"/>
      <c r="Z60" s="26"/>
      <c r="AA60" s="26"/>
      <c r="AB60" s="26"/>
      <c r="AC60" s="26"/>
      <c r="AD60" s="26"/>
      <c r="AE60" s="26"/>
      <c r="AF60" s="26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</row>
    <row r="61" spans="1:50" x14ac:dyDescent="0.2">
      <c r="A61" s="62">
        <v>18</v>
      </c>
      <c r="B61" s="18" t="str">
        <f>Data!B23</f>
        <v>Bahamas</v>
      </c>
      <c r="C61" s="18" t="str">
        <f>Data!C23</f>
        <v>BHS</v>
      </c>
      <c r="D61" s="18" t="str">
        <f>Data!D23</f>
        <v>LCN           Latin America &amp; Caribbean</v>
      </c>
      <c r="E61" s="18" t="str">
        <f>Data!E23</f>
        <v xml:space="preserve"> </v>
      </c>
      <c r="F61" s="48">
        <f>Data!F23</f>
        <v>0</v>
      </c>
      <c r="G61" s="20">
        <f>IF($B$7="Overall Alert",Data!G23,IF($B$7="Underlying Vulnerability",Data!J23,IF($B$7="Emerging Threat",Data!M23)))</f>
        <v>2</v>
      </c>
      <c r="H61" s="21">
        <f>IF($B$7="Overall Alert",Data!H23,IF($B$7="Underlying Vulnerability",Data!K23,IF($B$7="Emerging Threat",Data!N23)))</f>
        <v>2</v>
      </c>
      <c r="I61" s="48">
        <f>Data!Q23</f>
        <v>0</v>
      </c>
      <c r="J61" s="23" t="str">
        <f>IF(
   $B$7="Overall Alert",IF(
      Data!R23 &gt;= 7, "HIGH",IF(
         Data!R23 &gt;= 5, "MED","LOW")), IF(
            $B$7="Underlying Vulnerability", IF(
               Data!Y23 &gt;= 10, "HIGH",IF(
                  Data!Y23 &gt;= 7, "MED","LOW")),IF(
                     $B$7="Emerging Threat", IF(
                        Data!AF23 &gt;= 10, "HIGH",IF(
                            Data!AF23 &gt;= 7, "MED","LOW")))))</f>
        <v>LOW</v>
      </c>
      <c r="K61" s="23" t="str">
        <f>IF(
   $B$7="Overall Alert",IF(
      Data!S23 &gt;= 7, "HIGH",IF(
         Data!S23 &gt;= 5, "MED","LOW")), IF(
            $B$7="Underlying Vulnerability", IF(
               Data!Z23 &gt;= 10, "HIGH",IF(
                  Data!Z23 &gt;= 7, "MED","LOW")),IF(
                     $B$7="Emerging Threat", IF(
                        Data!AG23 &gt;= 10, "HIGH",IF(
                            Data!AG23 &gt;= 7, "MED","LOW")))))</f>
        <v>LOW</v>
      </c>
      <c r="L61" s="23" t="str">
        <f>IF(
   $B$7="Overall Alert",IF(
      Data!T23 &gt;= 7, "HIGH",IF(
         Data!T23 &gt;= 5, "MED","LOW")), IF(
            $B$7="Underlying Vulnerability", IF(
               Data!AA23 &gt;= 10, "HIGH",IF(
                  Data!AA23 &gt;= 7, "MED","LOW")),IF(
                     $B$7="Emerging Threat", IF(
                        Data!AH23 &gt;= 10, "HIGH",IF(
                            Data!AH23 &gt;= 7, "MED","LOW")))))</f>
        <v>LOW</v>
      </c>
      <c r="M61" s="23" t="str">
        <f>IF(
   $B$7="Overall Alert",IF(
      Data!U23 &gt;= 7, "HIGH",IF(
         Data!U23 &gt;= 5, "MED","LOW")), IF(
            $B$7="Underlying Vulnerability", IF(
               Data!AB23 &gt;= 10, "HIGH",IF(
                  Data!AB23 &gt;= 7, "MED","LOW")),IF(
                     $B$7="Emerging Threat", IF(
                        Data!AI23 &gt;= 10, "HIGH",IF(
                            Data!AI23 &gt;= 7, "MED","LOW")))))</f>
        <v>HIGH</v>
      </c>
      <c r="N61" s="23" t="str">
        <f>IF(
   $B$7="Overall Alert",IF(
      Data!V23 &gt;= 7, "HIGH",IF(
         Data!V23 &gt;= 5, "MED","LOW")), IF(
            $B$7="Underlying Vulnerability", IF(
               Data!AC23 &gt;= 10, "HIGH",IF(
                  Data!AC23 &gt;= 7, "MED","LOW")),IF(
                     $B$7="Emerging Threat", IF(
                        Data!AJ23 &gt;= 10, "HIGH",IF(
                            Data!AJ23 &gt;= 7, "MED","LOW")))))</f>
        <v>HIGH</v>
      </c>
      <c r="O61" s="23" t="str">
        <f>IF(
   $B$7="Overall Alert",IF(
      Data!W23 &gt;= 7, "HIGH",IF(
         Data!W23 &gt;= 5, "MED","LOW")), IF(
            $B$7="Underlying Vulnerability", IF(
               Data!AD23 &gt;= 10, "HIGH",IF(
                  Data!AD23 &gt;= 7, "MED","LOW")),IF(
                     $B$7="Emerging Threat", IF(
                        Data!AK23 &gt;= 10, "HIGH",IF(
                            Data!AK23 &gt;= 7, "MED","LOW")))))</f>
        <v>LOW</v>
      </c>
      <c r="P61" s="23"/>
      <c r="Q61" s="25"/>
      <c r="R61" s="25"/>
      <c r="S61" s="19"/>
      <c r="T61" s="19"/>
      <c r="U61" s="19"/>
      <c r="V61" s="19"/>
      <c r="W61" s="19"/>
      <c r="X61" s="19"/>
      <c r="Y61" s="26"/>
      <c r="Z61" s="26"/>
      <c r="AA61" s="26"/>
      <c r="AB61" s="26"/>
      <c r="AC61" s="26"/>
      <c r="AD61" s="26"/>
      <c r="AE61" s="26"/>
      <c r="AF61" s="26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</row>
    <row r="62" spans="1:50" x14ac:dyDescent="0.2">
      <c r="A62" s="62">
        <v>19</v>
      </c>
      <c r="B62" s="18" t="str">
        <f>Data!B24</f>
        <v>Bosnia and Herzegovina</v>
      </c>
      <c r="C62" s="18" t="str">
        <f>Data!C24</f>
        <v>BIH</v>
      </c>
      <c r="D62" s="18" t="str">
        <f>Data!D24</f>
        <v>ECS           Europe &amp; Central Asia</v>
      </c>
      <c r="E62" s="18" t="str">
        <f>Data!E24</f>
        <v>IBRD</v>
      </c>
      <c r="F62" s="48">
        <f>Data!F24</f>
        <v>0</v>
      </c>
      <c r="G62" s="20">
        <f>IF($B$7="Overall Alert",Data!G24,IF($B$7="Underlying Vulnerability",Data!J24,IF($B$7="Emerging Threat",Data!M24)))</f>
        <v>2.5</v>
      </c>
      <c r="H62" s="21">
        <f>IF($B$7="Overall Alert",Data!H24,IF($B$7="Underlying Vulnerability",Data!K24,IF($B$7="Emerging Threat",Data!N24)))</f>
        <v>2.5</v>
      </c>
      <c r="I62" s="48">
        <f>Data!Q24</f>
        <v>0</v>
      </c>
      <c r="J62" s="23" t="str">
        <f>IF(
   $B$7="Overall Alert",IF(
      Data!R24 &gt;= 7, "HIGH",IF(
         Data!R24 &gt;= 5, "MED","LOW")), IF(
            $B$7="Underlying Vulnerability", IF(
               Data!Y24 &gt;= 10, "HIGH",IF(
                  Data!Y24 &gt;= 7, "MED","LOW")),IF(
                     $B$7="Emerging Threat", IF(
                        Data!AF24 &gt;= 10, "HIGH",IF(
                            Data!AF24 &gt;= 7, "MED","LOW")))))</f>
        <v>HIGH</v>
      </c>
      <c r="K62" s="23" t="str">
        <f>IF(
   $B$7="Overall Alert",IF(
      Data!S24 &gt;= 7, "HIGH",IF(
         Data!S24 &gt;= 5, "MED","LOW")), IF(
            $B$7="Underlying Vulnerability", IF(
               Data!Z24 &gt;= 10, "HIGH",IF(
                  Data!Z24 &gt;= 7, "MED","LOW")),IF(
                     $B$7="Emerging Threat", IF(
                        Data!AG24 &gt;= 10, "HIGH",IF(
                            Data!AG24 &gt;= 7, "MED","LOW")))))</f>
        <v>LOW</v>
      </c>
      <c r="L62" s="23" t="str">
        <f>IF(
   $B$7="Overall Alert",IF(
      Data!T24 &gt;= 7, "HIGH",IF(
         Data!T24 &gt;= 5, "MED","LOW")), IF(
            $B$7="Underlying Vulnerability", IF(
               Data!AA24 &gt;= 10, "HIGH",IF(
                  Data!AA24 &gt;= 7, "MED","LOW")),IF(
                     $B$7="Emerging Threat", IF(
                        Data!AH24 &gt;= 10, "HIGH",IF(
                            Data!AH24 &gt;= 7, "MED","LOW")))))</f>
        <v>MED</v>
      </c>
      <c r="M62" s="23" t="str">
        <f>IF(
   $B$7="Overall Alert",IF(
      Data!U24 &gt;= 7, "HIGH",IF(
         Data!U24 &gt;= 5, "MED","LOW")), IF(
            $B$7="Underlying Vulnerability", IF(
               Data!AB24 &gt;= 10, "HIGH",IF(
                  Data!AB24 &gt;= 7, "MED","LOW")),IF(
                     $B$7="Emerging Threat", IF(
                        Data!AI24 &gt;= 10, "HIGH",IF(
                            Data!AI24 &gt;= 7, "MED","LOW")))))</f>
        <v>HIGH</v>
      </c>
      <c r="N62" s="23" t="str">
        <f>IF(
   $B$7="Overall Alert",IF(
      Data!V24 &gt;= 7, "HIGH",IF(
         Data!V24 &gt;= 5, "MED","LOW")), IF(
            $B$7="Underlying Vulnerability", IF(
               Data!AC24 &gt;= 10, "HIGH",IF(
                  Data!AC24 &gt;= 7, "MED","LOW")),IF(
                     $B$7="Emerging Threat", IF(
                        Data!AJ24 &gt;= 10, "HIGH",IF(
                            Data!AJ24 &gt;= 7, "MED","LOW")))))</f>
        <v>LOW</v>
      </c>
      <c r="O62" s="23" t="str">
        <f>IF(
   $B$7="Overall Alert",IF(
      Data!W24 &gt;= 7, "HIGH",IF(
         Data!W24 &gt;= 5, "MED","LOW")), IF(
            $B$7="Underlying Vulnerability", IF(
               Data!AD24 &gt;= 10, "HIGH",IF(
                  Data!AD24 &gt;= 7, "MED","LOW")),IF(
                     $B$7="Emerging Threat", IF(
                        Data!AK24 &gt;= 10, "HIGH",IF(
                            Data!AK24 &gt;= 7, "MED","LOW")))))</f>
        <v>LOW</v>
      </c>
      <c r="P62" s="23"/>
      <c r="Q62" s="25"/>
      <c r="R62" s="25"/>
      <c r="S62" s="19"/>
      <c r="T62" s="19"/>
      <c r="U62" s="19"/>
      <c r="V62" s="19"/>
      <c r="W62" s="19"/>
      <c r="X62" s="19"/>
      <c r="Y62" s="26"/>
      <c r="Z62" s="26"/>
      <c r="AA62" s="26"/>
      <c r="AB62" s="26"/>
      <c r="AC62" s="26"/>
      <c r="AD62" s="26"/>
      <c r="AE62" s="26"/>
      <c r="AF62" s="26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</row>
    <row r="63" spans="1:50" x14ac:dyDescent="0.2">
      <c r="A63" s="62">
        <v>20</v>
      </c>
      <c r="B63" s="18" t="str">
        <f>Data!B25</f>
        <v>Belarus</v>
      </c>
      <c r="C63" s="18" t="str">
        <f>Data!C25</f>
        <v>BLR</v>
      </c>
      <c r="D63" s="18" t="str">
        <f>Data!D25</f>
        <v>ECS           Europe &amp; Central Asia</v>
      </c>
      <c r="E63" s="18" t="str">
        <f>Data!E25</f>
        <v>IBRD</v>
      </c>
      <c r="F63" s="48">
        <f>Data!F25</f>
        <v>0</v>
      </c>
      <c r="G63" s="20">
        <f>IF($B$7="Overall Alert",Data!G25,IF($B$7="Underlying Vulnerability",Data!J25,IF($B$7="Emerging Threat",Data!M25)))</f>
        <v>2</v>
      </c>
      <c r="H63" s="21">
        <f>IF($B$7="Overall Alert",Data!H25,IF($B$7="Underlying Vulnerability",Data!K25,IF($B$7="Emerging Threat",Data!N25)))</f>
        <v>2</v>
      </c>
      <c r="I63" s="48">
        <f>Data!Q25</f>
        <v>0</v>
      </c>
      <c r="J63" s="23" t="str">
        <f>IF(
   $B$7="Overall Alert",IF(
      Data!R25 &gt;= 7, "HIGH",IF(
         Data!R25 &gt;= 5, "MED","LOW")), IF(
            $B$7="Underlying Vulnerability", IF(
               Data!Y25 &gt;= 10, "HIGH",IF(
                  Data!Y25 &gt;= 7, "MED","LOW")),IF(
                     $B$7="Emerging Threat", IF(
                        Data!AF25 &gt;= 10, "HIGH",IF(
                            Data!AF25 &gt;= 7, "MED","LOW")))))</f>
        <v>MED</v>
      </c>
      <c r="K63" s="23" t="str">
        <f>IF(
   $B$7="Overall Alert",IF(
      Data!S25 &gt;= 7, "HIGH",IF(
         Data!S25 &gt;= 5, "MED","LOW")), IF(
            $B$7="Underlying Vulnerability", IF(
               Data!Z25 &gt;= 10, "HIGH",IF(
                  Data!Z25 &gt;= 7, "MED","LOW")),IF(
                     $B$7="Emerging Threat", IF(
                        Data!AG25 &gt;= 10, "HIGH",IF(
                            Data!AG25 &gt;= 7, "MED","LOW")))))</f>
        <v>LOW</v>
      </c>
      <c r="L63" s="23" t="str">
        <f>IF(
   $B$7="Overall Alert",IF(
      Data!T25 &gt;= 7, "HIGH",IF(
         Data!T25 &gt;= 5, "MED","LOW")), IF(
            $B$7="Underlying Vulnerability", IF(
               Data!AA25 &gt;= 10, "HIGH",IF(
                  Data!AA25 &gt;= 7, "MED","LOW")),IF(
                     $B$7="Emerging Threat", IF(
                        Data!AH25 &gt;= 10, "HIGH",IF(
                            Data!AH25 &gt;= 7, "MED","LOW")))))</f>
        <v>HIGH</v>
      </c>
      <c r="M63" s="23" t="str">
        <f>IF(
   $B$7="Overall Alert",IF(
      Data!U25 &gt;= 7, "HIGH",IF(
         Data!U25 &gt;= 5, "MED","LOW")), IF(
            $B$7="Underlying Vulnerability", IF(
               Data!AB25 &gt;= 10, "HIGH",IF(
                  Data!AB25 &gt;= 7, "MED","LOW")),IF(
                     $B$7="Emerging Threat", IF(
                        Data!AI25 &gt;= 10, "HIGH",IF(
                            Data!AI25 &gt;= 7, "MED","LOW")))))</f>
        <v>MED</v>
      </c>
      <c r="N63" s="23" t="str">
        <f>IF(
   $B$7="Overall Alert",IF(
      Data!V25 &gt;= 7, "HIGH",IF(
         Data!V25 &gt;= 5, "MED","LOW")), IF(
            $B$7="Underlying Vulnerability", IF(
               Data!AC25 &gt;= 10, "HIGH",IF(
                  Data!AC25 &gt;= 7, "MED","LOW")),IF(
                     $B$7="Emerging Threat", IF(
                        Data!AJ25 &gt;= 10, "HIGH",IF(
                            Data!AJ25 &gt;= 7, "MED","LOW")))))</f>
        <v>LOW</v>
      </c>
      <c r="O63" s="23" t="str">
        <f>IF(
   $B$7="Overall Alert",IF(
      Data!W25 &gt;= 7, "HIGH",IF(
         Data!W25 &gt;= 5, "MED","LOW")), IF(
            $B$7="Underlying Vulnerability", IF(
               Data!AD25 &gt;= 10, "HIGH",IF(
                  Data!AD25 &gt;= 7, "MED","LOW")),IF(
                     $B$7="Emerging Threat", IF(
                        Data!AK25 &gt;= 10, "HIGH",IF(
                            Data!AK25 &gt;= 7, "MED","LOW")))))</f>
        <v>LOW</v>
      </c>
      <c r="P63" s="23"/>
      <c r="Q63" s="25"/>
      <c r="R63" s="25"/>
      <c r="S63" s="19"/>
      <c r="T63" s="19"/>
      <c r="U63" s="19"/>
      <c r="V63" s="19"/>
      <c r="W63" s="19"/>
      <c r="X63" s="19"/>
      <c r="Y63" s="26"/>
      <c r="Z63" s="26"/>
      <c r="AA63" s="26"/>
      <c r="AB63" s="26"/>
      <c r="AC63" s="26"/>
      <c r="AD63" s="26"/>
      <c r="AE63" s="26"/>
      <c r="AF63" s="26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</row>
    <row r="64" spans="1:50" x14ac:dyDescent="0.2">
      <c r="A64" s="62">
        <v>21</v>
      </c>
      <c r="B64" s="18" t="str">
        <f>Data!B26</f>
        <v>Belize</v>
      </c>
      <c r="C64" s="18" t="str">
        <f>Data!C26</f>
        <v>BLZ</v>
      </c>
      <c r="D64" s="18" t="str">
        <f>Data!D26</f>
        <v>LCN           Latin America &amp; Caribbean</v>
      </c>
      <c r="E64" s="18" t="str">
        <f>Data!E26</f>
        <v>IBRD</v>
      </c>
      <c r="F64" s="48">
        <f>Data!F26</f>
        <v>0</v>
      </c>
      <c r="G64" s="20">
        <f>IF($B$7="Overall Alert",Data!G26,IF($B$7="Underlying Vulnerability",Data!J26,IF($B$7="Emerging Threat",Data!M26)))</f>
        <v>2</v>
      </c>
      <c r="H64" s="21">
        <f>IF($B$7="Overall Alert",Data!H26,IF($B$7="Underlying Vulnerability",Data!K26,IF($B$7="Emerging Threat",Data!N26)))</f>
        <v>2</v>
      </c>
      <c r="I64" s="48">
        <f>Data!Q26</f>
        <v>0</v>
      </c>
      <c r="J64" s="23" t="str">
        <f>IF(
   $B$7="Overall Alert",IF(
      Data!R26 &gt;= 7, "HIGH",IF(
         Data!R26 &gt;= 5, "MED","LOW")), IF(
            $B$7="Underlying Vulnerability", IF(
               Data!Y26 &gt;= 10, "HIGH",IF(
                  Data!Y26 &gt;= 7, "MED","LOW")),IF(
                     $B$7="Emerging Threat", IF(
                        Data!AF26 &gt;= 10, "HIGH",IF(
                            Data!AF26 &gt;= 7, "MED","LOW")))))</f>
        <v>HIGH</v>
      </c>
      <c r="K64" s="23" t="str">
        <f>IF(
   $B$7="Overall Alert",IF(
      Data!S26 &gt;= 7, "HIGH",IF(
         Data!S26 &gt;= 5, "MED","LOW")), IF(
            $B$7="Underlying Vulnerability", IF(
               Data!Z26 &gt;= 10, "HIGH",IF(
                  Data!Z26 &gt;= 7, "MED","LOW")),IF(
                     $B$7="Emerging Threat", IF(
                        Data!AG26 &gt;= 10, "HIGH",IF(
                            Data!AG26 &gt;= 7, "MED","LOW")))))</f>
        <v>LOW</v>
      </c>
      <c r="L64" s="23" t="str">
        <f>IF(
   $B$7="Overall Alert",IF(
      Data!T26 &gt;= 7, "HIGH",IF(
         Data!T26 &gt;= 5, "MED","LOW")), IF(
            $B$7="Underlying Vulnerability", IF(
               Data!AA26 &gt;= 10, "HIGH",IF(
                  Data!AA26 &gt;= 7, "MED","LOW")),IF(
                     $B$7="Emerging Threat", IF(
                        Data!AH26 &gt;= 10, "HIGH",IF(
                            Data!AH26 &gt;= 7, "MED","LOW")))))</f>
        <v>LOW</v>
      </c>
      <c r="M64" s="23" t="str">
        <f>IF(
   $B$7="Overall Alert",IF(
      Data!U26 &gt;= 7, "HIGH",IF(
         Data!U26 &gt;= 5, "MED","LOW")), IF(
            $B$7="Underlying Vulnerability", IF(
               Data!AB26 &gt;= 10, "HIGH",IF(
                  Data!AB26 &gt;= 7, "MED","LOW")),IF(
                     $B$7="Emerging Threat", IF(
                        Data!AI26 &gt;= 10, "HIGH",IF(
                            Data!AI26 &gt;= 7, "MED","LOW")))))</f>
        <v>HIGH</v>
      </c>
      <c r="N64" s="23" t="str">
        <f>IF(
   $B$7="Overall Alert",IF(
      Data!V26 &gt;= 7, "HIGH",IF(
         Data!V26 &gt;= 5, "MED","LOW")), IF(
            $B$7="Underlying Vulnerability", IF(
               Data!AC26 &gt;= 10, "HIGH",IF(
                  Data!AC26 &gt;= 7, "MED","LOW")),IF(
                     $B$7="Emerging Threat", IF(
                        Data!AJ26 &gt;= 10, "HIGH",IF(
                            Data!AJ26 &gt;= 7, "MED","LOW")))))</f>
        <v>LOW</v>
      </c>
      <c r="O64" s="23" t="str">
        <f>IF(
   $B$7="Overall Alert",IF(
      Data!W26 &gt;= 7, "HIGH",IF(
         Data!W26 &gt;= 5, "MED","LOW")), IF(
            $B$7="Underlying Vulnerability", IF(
               Data!AD26 &gt;= 10, "HIGH",IF(
                  Data!AD26 &gt;= 7, "MED","LOW")),IF(
                     $B$7="Emerging Threat", IF(
                        Data!AK26 &gt;= 10, "HIGH",IF(
                            Data!AK26 &gt;= 7, "MED","LOW")))))</f>
        <v>LOW</v>
      </c>
      <c r="P64" s="23"/>
      <c r="Q64" s="25"/>
      <c r="R64" s="25"/>
      <c r="S64" s="19"/>
      <c r="T64" s="19"/>
      <c r="U64" s="19"/>
      <c r="V64" s="19"/>
      <c r="W64" s="19"/>
      <c r="X64" s="19"/>
      <c r="Y64" s="26"/>
      <c r="Z64" s="26"/>
      <c r="AA64" s="26"/>
      <c r="AB64" s="26"/>
      <c r="AC64" s="26"/>
      <c r="AD64" s="26"/>
      <c r="AE64" s="26"/>
      <c r="AF64" s="26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</row>
    <row r="65" spans="1:50" x14ac:dyDescent="0.2">
      <c r="A65" s="62">
        <v>22</v>
      </c>
      <c r="B65" s="18" t="str">
        <f>Data!B27</f>
        <v>Bolivia</v>
      </c>
      <c r="C65" s="18" t="str">
        <f>Data!C27</f>
        <v>BOL</v>
      </c>
      <c r="D65" s="18" t="str">
        <f>Data!D27</f>
        <v>LCN           Latin America &amp; Caribbean</v>
      </c>
      <c r="E65" s="18" t="str">
        <f>Data!E27</f>
        <v>IBRD</v>
      </c>
      <c r="F65" s="48">
        <f>Data!F27</f>
        <v>0</v>
      </c>
      <c r="G65" s="20">
        <f>IF($B$7="Overall Alert",Data!G27,IF($B$7="Underlying Vulnerability",Data!J27,IF($B$7="Emerging Threat",Data!M27)))</f>
        <v>1</v>
      </c>
      <c r="H65" s="21">
        <f>IF($B$7="Overall Alert",Data!H27,IF($B$7="Underlying Vulnerability",Data!K27,IF($B$7="Emerging Threat",Data!N27)))</f>
        <v>1</v>
      </c>
      <c r="I65" s="48">
        <f>Data!Q27</f>
        <v>0</v>
      </c>
      <c r="J65" s="23" t="str">
        <f>IF(
   $B$7="Overall Alert",IF(
      Data!R27 &gt;= 7, "HIGH",IF(
         Data!R27 &gt;= 5, "MED","LOW")), IF(
            $B$7="Underlying Vulnerability", IF(
               Data!Y27 &gt;= 10, "HIGH",IF(
                  Data!Y27 &gt;= 7, "MED","LOW")),IF(
                     $B$7="Emerging Threat", IF(
                        Data!AF27 &gt;= 10, "HIGH",IF(
                            Data!AF27 &gt;= 7, "MED","LOW")))))</f>
        <v>LOW</v>
      </c>
      <c r="K65" s="23" t="str">
        <f>IF(
   $B$7="Overall Alert",IF(
      Data!S27 &gt;= 7, "HIGH",IF(
         Data!S27 &gt;= 5, "MED","LOW")), IF(
            $B$7="Underlying Vulnerability", IF(
               Data!Z27 &gt;= 10, "HIGH",IF(
                  Data!Z27 &gt;= 7, "MED","LOW")),IF(
                     $B$7="Emerging Threat", IF(
                        Data!AG27 &gt;= 10, "HIGH",IF(
                            Data!AG27 &gt;= 7, "MED","LOW")))))</f>
        <v>LOW</v>
      </c>
      <c r="L65" s="23" t="str">
        <f>IF(
   $B$7="Overall Alert",IF(
      Data!T27 &gt;= 7, "HIGH",IF(
         Data!T27 &gt;= 5, "MED","LOW")), IF(
            $B$7="Underlying Vulnerability", IF(
               Data!AA27 &gt;= 10, "HIGH",IF(
                  Data!AA27 &gt;= 7, "MED","LOW")),IF(
                     $B$7="Emerging Threat", IF(
                        Data!AH27 &gt;= 10, "HIGH",IF(
                            Data!AH27 &gt;= 7, "MED","LOW")))))</f>
        <v>LOW</v>
      </c>
      <c r="M65" s="23" t="str">
        <f>IF(
   $B$7="Overall Alert",IF(
      Data!U27 &gt;= 7, "HIGH",IF(
         Data!U27 &gt;= 5, "MED","LOW")), IF(
            $B$7="Underlying Vulnerability", IF(
               Data!AB27 &gt;= 10, "HIGH",IF(
                  Data!AB27 &gt;= 7, "MED","LOW")),IF(
                     $B$7="Emerging Threat", IF(
                        Data!AI27 &gt;= 10, "HIGH",IF(
                            Data!AI27 &gt;= 7, "MED","LOW")))))</f>
        <v>HIGH</v>
      </c>
      <c r="N65" s="23" t="str">
        <f>IF(
   $B$7="Overall Alert",IF(
      Data!V27 &gt;= 7, "HIGH",IF(
         Data!V27 &gt;= 5, "MED","LOW")), IF(
            $B$7="Underlying Vulnerability", IF(
               Data!AC27 &gt;= 10, "HIGH",IF(
                  Data!AC27 &gt;= 7, "MED","LOW")),IF(
                     $B$7="Emerging Threat", IF(
                        Data!AJ27 &gt;= 10, "HIGH",IF(
                            Data!AJ27 &gt;= 7, "MED","LOW")))))</f>
        <v>LOW</v>
      </c>
      <c r="O65" s="23" t="str">
        <f>IF(
   $B$7="Overall Alert",IF(
      Data!W27 &gt;= 7, "HIGH",IF(
         Data!W27 &gt;= 5, "MED","LOW")), IF(
            $B$7="Underlying Vulnerability", IF(
               Data!AD27 &gt;= 10, "HIGH",IF(
                  Data!AD27 &gt;= 7, "MED","LOW")),IF(
                     $B$7="Emerging Threat", IF(
                        Data!AK27 &gt;= 10, "HIGH",IF(
                            Data!AK27 &gt;= 7, "MED","LOW")))))</f>
        <v>LOW</v>
      </c>
      <c r="P65" s="23"/>
      <c r="Q65" s="25"/>
      <c r="R65" s="25"/>
      <c r="S65" s="19"/>
      <c r="T65" s="19"/>
      <c r="U65" s="19"/>
      <c r="V65" s="19"/>
      <c r="W65" s="19"/>
      <c r="X65" s="19"/>
      <c r="Y65" s="26"/>
      <c r="Z65" s="26"/>
      <c r="AA65" s="26"/>
      <c r="AB65" s="26"/>
      <c r="AC65" s="26"/>
      <c r="AD65" s="26"/>
      <c r="AE65" s="26"/>
      <c r="AF65" s="26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</row>
    <row r="66" spans="1:50" x14ac:dyDescent="0.2">
      <c r="A66" s="62">
        <v>23</v>
      </c>
      <c r="B66" s="18" t="str">
        <f>Data!B28</f>
        <v>Brazil</v>
      </c>
      <c r="C66" s="18" t="str">
        <f>Data!C28</f>
        <v>BRA</v>
      </c>
      <c r="D66" s="18" t="str">
        <f>Data!D28</f>
        <v>LCN           Latin America &amp; Caribbean</v>
      </c>
      <c r="E66" s="18" t="str">
        <f>Data!E28</f>
        <v>IBRD</v>
      </c>
      <c r="F66" s="48">
        <f>Data!F28</f>
        <v>0</v>
      </c>
      <c r="G66" s="20">
        <f>IF($B$7="Overall Alert",Data!G28,IF($B$7="Underlying Vulnerability",Data!J28,IF($B$7="Emerging Threat",Data!M28)))</f>
        <v>2.5</v>
      </c>
      <c r="H66" s="21">
        <f>IF($B$7="Overall Alert",Data!H28,IF($B$7="Underlying Vulnerability",Data!K28,IF($B$7="Emerging Threat",Data!N28)))</f>
        <v>2.5</v>
      </c>
      <c r="I66" s="48">
        <f>Data!Q28</f>
        <v>0</v>
      </c>
      <c r="J66" s="23" t="str">
        <f>IF(
   $B$7="Overall Alert",IF(
      Data!R28 &gt;= 7, "HIGH",IF(
         Data!R28 &gt;= 5, "MED","LOW")), IF(
            $B$7="Underlying Vulnerability", IF(
               Data!Y28 &gt;= 10, "HIGH",IF(
                  Data!Y28 &gt;= 7, "MED","LOW")),IF(
                     $B$7="Emerging Threat", IF(
                        Data!AF28 &gt;= 10, "HIGH",IF(
                            Data!AF28 &gt;= 7, "MED","LOW")))))</f>
        <v>HIGH</v>
      </c>
      <c r="K66" s="23" t="str">
        <f>IF(
   $B$7="Overall Alert",IF(
      Data!S28 &gt;= 7, "HIGH",IF(
         Data!S28 &gt;= 5, "MED","LOW")), IF(
            $B$7="Underlying Vulnerability", IF(
               Data!Z28 &gt;= 10, "HIGH",IF(
                  Data!Z28 &gt;= 7, "MED","LOW")),IF(
                     $B$7="Emerging Threat", IF(
                        Data!AG28 &gt;= 10, "HIGH",IF(
                            Data!AG28 &gt;= 7, "MED","LOW")))))</f>
        <v>LOW</v>
      </c>
      <c r="L66" s="23" t="str">
        <f>IF(
   $B$7="Overall Alert",IF(
      Data!T28 &gt;= 7, "HIGH",IF(
         Data!T28 &gt;= 5, "MED","LOW")), IF(
            $B$7="Underlying Vulnerability", IF(
               Data!AA28 &gt;= 10, "HIGH",IF(
                  Data!AA28 &gt;= 7, "MED","LOW")),IF(
                     $B$7="Emerging Threat", IF(
                        Data!AH28 &gt;= 10, "HIGH",IF(
                            Data!AH28 &gt;= 7, "MED","LOW")))))</f>
        <v>LOW</v>
      </c>
      <c r="M66" s="23" t="str">
        <f>IF(
   $B$7="Overall Alert",IF(
      Data!U28 &gt;= 7, "HIGH",IF(
         Data!U28 &gt;= 5, "MED","LOW")), IF(
            $B$7="Underlying Vulnerability", IF(
               Data!AB28 &gt;= 10, "HIGH",IF(
                  Data!AB28 &gt;= 7, "MED","LOW")),IF(
                     $B$7="Emerging Threat", IF(
                        Data!AI28 &gt;= 10, "HIGH",IF(
                            Data!AI28 &gt;= 7, "MED","LOW")))))</f>
        <v>HIGH</v>
      </c>
      <c r="N66" s="23" t="str">
        <f>IF(
   $B$7="Overall Alert",IF(
      Data!V28 &gt;= 7, "HIGH",IF(
         Data!V28 &gt;= 5, "MED","LOW")), IF(
            $B$7="Underlying Vulnerability", IF(
               Data!AC28 &gt;= 10, "HIGH",IF(
                  Data!AC28 &gt;= 7, "MED","LOW")),IF(
                     $B$7="Emerging Threat", IF(
                        Data!AJ28 &gt;= 10, "HIGH",IF(
                            Data!AJ28 &gt;= 7, "MED","LOW")))))</f>
        <v>MED</v>
      </c>
      <c r="O66" s="23" t="str">
        <f>IF(
   $B$7="Overall Alert",IF(
      Data!W28 &gt;= 7, "HIGH",IF(
         Data!W28 &gt;= 5, "MED","LOW")), IF(
            $B$7="Underlying Vulnerability", IF(
               Data!AD28 &gt;= 10, "HIGH",IF(
                  Data!AD28 &gt;= 7, "MED","LOW")),IF(
                     $B$7="Emerging Threat", IF(
                        Data!AK28 &gt;= 10, "HIGH",IF(
                            Data!AK28 &gt;= 7, "MED","LOW")))))</f>
        <v>LOW</v>
      </c>
      <c r="P66" s="23"/>
      <c r="Q66" s="25"/>
      <c r="R66" s="25"/>
      <c r="S66" s="19"/>
      <c r="T66" s="19"/>
      <c r="U66" s="19"/>
      <c r="V66" s="19"/>
      <c r="W66" s="19"/>
      <c r="X66" s="19"/>
      <c r="Y66" s="26"/>
      <c r="Z66" s="26"/>
      <c r="AA66" s="26"/>
      <c r="AB66" s="26"/>
      <c r="AC66" s="26"/>
      <c r="AD66" s="26"/>
      <c r="AE66" s="26"/>
      <c r="AF66" s="26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</row>
    <row r="67" spans="1:50" x14ac:dyDescent="0.2">
      <c r="A67" s="62">
        <v>24</v>
      </c>
      <c r="B67" s="18" t="str">
        <f>Data!B29</f>
        <v>Barbados</v>
      </c>
      <c r="C67" s="18" t="str">
        <f>Data!C29</f>
        <v>BRB</v>
      </c>
      <c r="D67" s="18" t="str">
        <f>Data!D29</f>
        <v>LCN           Latin America &amp; Caribbean</v>
      </c>
      <c r="E67" s="18" t="str">
        <f>Data!E29</f>
        <v xml:space="preserve"> </v>
      </c>
      <c r="F67" s="48">
        <f>Data!F29</f>
        <v>0</v>
      </c>
      <c r="G67" s="20">
        <f>IF($B$7="Overall Alert",Data!G29,IF($B$7="Underlying Vulnerability",Data!J29,IF($B$7="Emerging Threat",Data!M29)))</f>
        <v>1.5</v>
      </c>
      <c r="H67" s="21">
        <f>IF($B$7="Overall Alert",Data!H29,IF($B$7="Underlying Vulnerability",Data!K29,IF($B$7="Emerging Threat",Data!N29)))</f>
        <v>1.5</v>
      </c>
      <c r="I67" s="48">
        <f>Data!Q29</f>
        <v>0</v>
      </c>
      <c r="J67" s="23" t="str">
        <f>IF(
   $B$7="Overall Alert",IF(
      Data!R29 &gt;= 7, "HIGH",IF(
         Data!R29 &gt;= 5, "MED","LOW")), IF(
            $B$7="Underlying Vulnerability", IF(
               Data!Y29 &gt;= 10, "HIGH",IF(
                  Data!Y29 &gt;= 7, "MED","LOW")),IF(
                     $B$7="Emerging Threat", IF(
                        Data!AF29 &gt;= 10, "HIGH",IF(
                            Data!AF29 &gt;= 7, "MED","LOW")))))</f>
        <v>MED</v>
      </c>
      <c r="K67" s="23" t="str">
        <f>IF(
   $B$7="Overall Alert",IF(
      Data!S29 &gt;= 7, "HIGH",IF(
         Data!S29 &gt;= 5, "MED","LOW")), IF(
            $B$7="Underlying Vulnerability", IF(
               Data!Z29 &gt;= 10, "HIGH",IF(
                  Data!Z29 &gt;= 7, "MED","LOW")),IF(
                     $B$7="Emerging Threat", IF(
                        Data!AG29 &gt;= 10, "HIGH",IF(
                            Data!AG29 &gt;= 7, "MED","LOW")))))</f>
        <v>LOW</v>
      </c>
      <c r="L67" s="23" t="str">
        <f>IF(
   $B$7="Overall Alert",IF(
      Data!T29 &gt;= 7, "HIGH",IF(
         Data!T29 &gt;= 5, "MED","LOW")), IF(
            $B$7="Underlying Vulnerability", IF(
               Data!AA29 &gt;= 10, "HIGH",IF(
                  Data!AA29 &gt;= 7, "MED","LOW")),IF(
                     $B$7="Emerging Threat", IF(
                        Data!AH29 &gt;= 10, "HIGH",IF(
                            Data!AH29 &gt;= 7, "MED","LOW")))))</f>
        <v>LOW</v>
      </c>
      <c r="M67" s="23" t="str">
        <f>IF(
   $B$7="Overall Alert",IF(
      Data!U29 &gt;= 7, "HIGH",IF(
         Data!U29 &gt;= 5, "MED","LOW")), IF(
            $B$7="Underlying Vulnerability", IF(
               Data!AB29 &gt;= 10, "HIGH",IF(
                  Data!AB29 &gt;= 7, "MED","LOW")),IF(
                     $B$7="Emerging Threat", IF(
                        Data!AI29 &gt;= 10, "HIGH",IF(
                            Data!AI29 &gt;= 7, "MED","LOW")))))</f>
        <v>HIGH</v>
      </c>
      <c r="N67" s="23" t="str">
        <f>IF(
   $B$7="Overall Alert",IF(
      Data!V29 &gt;= 7, "HIGH",IF(
         Data!V29 &gt;= 5, "MED","LOW")), IF(
            $B$7="Underlying Vulnerability", IF(
               Data!AC29 &gt;= 10, "HIGH",IF(
                  Data!AC29 &gt;= 7, "MED","LOW")),IF(
                     $B$7="Emerging Threat", IF(
                        Data!AJ29 &gt;= 10, "HIGH",IF(
                            Data!AJ29 &gt;= 7, "MED","LOW")))))</f>
        <v>LOW</v>
      </c>
      <c r="O67" s="23" t="str">
        <f>IF(
   $B$7="Overall Alert",IF(
      Data!W29 &gt;= 7, "HIGH",IF(
         Data!W29 &gt;= 5, "MED","LOW")), IF(
            $B$7="Underlying Vulnerability", IF(
               Data!AD29 &gt;= 10, "HIGH",IF(
                  Data!AD29 &gt;= 7, "MED","LOW")),IF(
                     $B$7="Emerging Threat", IF(
                        Data!AK29 &gt;= 10, "HIGH",IF(
                            Data!AK29 &gt;= 7, "MED","LOW")))))</f>
        <v>LOW</v>
      </c>
      <c r="P67" s="23"/>
      <c r="Q67" s="25"/>
      <c r="R67" s="25"/>
      <c r="S67" s="19"/>
      <c r="T67" s="19"/>
      <c r="U67" s="19"/>
      <c r="V67" s="19"/>
      <c r="W67" s="19"/>
      <c r="X67" s="19"/>
      <c r="Y67" s="26"/>
      <c r="Z67" s="26"/>
      <c r="AA67" s="26"/>
      <c r="AB67" s="26"/>
      <c r="AC67" s="26"/>
      <c r="AD67" s="26"/>
      <c r="AE67" s="26"/>
      <c r="AF67" s="26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</row>
    <row r="68" spans="1:50" x14ac:dyDescent="0.2">
      <c r="A68" s="62">
        <v>25</v>
      </c>
      <c r="B68" s="18" t="str">
        <f>Data!B30</f>
        <v>Brunei Darussalam</v>
      </c>
      <c r="C68" s="18" t="str">
        <f>Data!C30</f>
        <v>BRN</v>
      </c>
      <c r="D68" s="18" t="str">
        <f>Data!D30</f>
        <v>EAS           East Asia &amp; Pacific</v>
      </c>
      <c r="E68" s="18" t="str">
        <f>Data!E30</f>
        <v xml:space="preserve"> </v>
      </c>
      <c r="F68" s="48">
        <f>Data!F30</f>
        <v>0</v>
      </c>
      <c r="G68" s="20">
        <f>IF($B$7="Overall Alert",Data!G30,IF($B$7="Underlying Vulnerability",Data!J30,IF($B$7="Emerging Threat",Data!M30)))</f>
        <v>1.5</v>
      </c>
      <c r="H68" s="21">
        <f>IF($B$7="Overall Alert",Data!H30,IF($B$7="Underlying Vulnerability",Data!K30,IF($B$7="Emerging Threat",Data!N30)))</f>
        <v>1.5</v>
      </c>
      <c r="I68" s="48">
        <f>Data!Q30</f>
        <v>0</v>
      </c>
      <c r="J68" s="23" t="str">
        <f>IF(
   $B$7="Overall Alert",IF(
      Data!R30 &gt;= 7, "HIGH",IF(
         Data!R30 &gt;= 5, "MED","LOW")), IF(
            $B$7="Underlying Vulnerability", IF(
               Data!Y30 &gt;= 10, "HIGH",IF(
                  Data!Y30 &gt;= 7, "MED","LOW")),IF(
                     $B$7="Emerging Threat", IF(
                        Data!AF30 &gt;= 10, "HIGH",IF(
                            Data!AF30 &gt;= 7, "MED","LOW")))))</f>
        <v>LOW</v>
      </c>
      <c r="K68" s="23" t="str">
        <f>IF(
   $B$7="Overall Alert",IF(
      Data!S30 &gt;= 7, "HIGH",IF(
         Data!S30 &gt;= 5, "MED","LOW")), IF(
            $B$7="Underlying Vulnerability", IF(
               Data!Z30 &gt;= 10, "HIGH",IF(
                  Data!Z30 &gt;= 7, "MED","LOW")),IF(
                     $B$7="Emerging Threat", IF(
                        Data!AG30 &gt;= 10, "HIGH",IF(
                            Data!AG30 &gt;= 7, "MED","LOW")))))</f>
        <v>LOW</v>
      </c>
      <c r="L68" s="23" t="str">
        <f>IF(
   $B$7="Overall Alert",IF(
      Data!T30 &gt;= 7, "HIGH",IF(
         Data!T30 &gt;= 5, "MED","LOW")), IF(
            $B$7="Underlying Vulnerability", IF(
               Data!AA30 &gt;= 10, "HIGH",IF(
                  Data!AA30 &gt;= 7, "MED","LOW")),IF(
                     $B$7="Emerging Threat", IF(
                        Data!AH30 &gt;= 10, "HIGH",IF(
                            Data!AH30 &gt;= 7, "MED","LOW")))))</f>
        <v>LOW</v>
      </c>
      <c r="M68" s="23" t="str">
        <f>IF(
   $B$7="Overall Alert",IF(
      Data!U30 &gt;= 7, "HIGH",IF(
         Data!U30 &gt;= 5, "MED","LOW")), IF(
            $B$7="Underlying Vulnerability", IF(
               Data!AB30 &gt;= 10, "HIGH",IF(
                  Data!AB30 &gt;= 7, "MED","LOW")),IF(
                     $B$7="Emerging Threat", IF(
                        Data!AI30 &gt;= 10, "HIGH",IF(
                            Data!AI30 &gt;= 7, "MED","LOW")))))</f>
        <v>MED</v>
      </c>
      <c r="N68" s="23" t="str">
        <f>IF(
   $B$7="Overall Alert",IF(
      Data!V30 &gt;= 7, "HIGH",IF(
         Data!V30 &gt;= 5, "MED","LOW")), IF(
            $B$7="Underlying Vulnerability", IF(
               Data!AC30 &gt;= 10, "HIGH",IF(
                  Data!AC30 &gt;= 7, "MED","LOW")),IF(
                     $B$7="Emerging Threat", IF(
                        Data!AJ30 &gt;= 10, "HIGH",IF(
                            Data!AJ30 &gt;= 7, "MED","LOW")))))</f>
        <v>HIGH</v>
      </c>
      <c r="O68" s="23" t="str">
        <f>IF(
   $B$7="Overall Alert",IF(
      Data!W30 &gt;= 7, "HIGH",IF(
         Data!W30 &gt;= 5, "MED","LOW")), IF(
            $B$7="Underlying Vulnerability", IF(
               Data!AD30 &gt;= 10, "HIGH",IF(
                  Data!AD30 &gt;= 7, "MED","LOW")),IF(
                     $B$7="Emerging Threat", IF(
                        Data!AK30 &gt;= 10, "HIGH",IF(
                            Data!AK30 &gt;= 7, "MED","LOW")))))</f>
        <v>LOW</v>
      </c>
      <c r="P68" s="23"/>
      <c r="Q68" s="25"/>
      <c r="R68" s="25"/>
      <c r="S68" s="19"/>
      <c r="T68" s="19"/>
      <c r="U68" s="19"/>
      <c r="V68" s="19"/>
      <c r="W68" s="19"/>
      <c r="X68" s="19"/>
      <c r="Y68" s="26"/>
      <c r="Z68" s="26"/>
      <c r="AA68" s="26"/>
      <c r="AB68" s="26"/>
      <c r="AC68" s="26"/>
      <c r="AD68" s="26"/>
      <c r="AE68" s="26"/>
      <c r="AF68" s="26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</row>
    <row r="69" spans="1:50" x14ac:dyDescent="0.2">
      <c r="A69" s="62">
        <v>26</v>
      </c>
      <c r="B69" s="18" t="str">
        <f>Data!B31</f>
        <v>Bhutan</v>
      </c>
      <c r="C69" s="18" t="str">
        <f>Data!C31</f>
        <v>BTN</v>
      </c>
      <c r="D69" s="18" t="str">
        <f>Data!D31</f>
        <v>SAS           South Asia</v>
      </c>
      <c r="E69" s="18" t="str">
        <f>Data!E31</f>
        <v>IDA</v>
      </c>
      <c r="F69" s="48">
        <f>Data!F31</f>
        <v>0</v>
      </c>
      <c r="G69" s="20">
        <f>IF($B$7="Overall Alert",Data!G31,IF($B$7="Underlying Vulnerability",Data!J31,IF($B$7="Emerging Threat",Data!M31)))</f>
        <v>1</v>
      </c>
      <c r="H69" s="21">
        <f>IF($B$7="Overall Alert",Data!H31,IF($B$7="Underlying Vulnerability",Data!K31,IF($B$7="Emerging Threat",Data!N31)))</f>
        <v>1</v>
      </c>
      <c r="I69" s="48">
        <f>Data!Q31</f>
        <v>0</v>
      </c>
      <c r="J69" s="23" t="str">
        <f>IF(
   $B$7="Overall Alert",IF(
      Data!R31 &gt;= 7, "HIGH",IF(
         Data!R31 &gt;= 5, "MED","LOW")), IF(
            $B$7="Underlying Vulnerability", IF(
               Data!Y31 &gt;= 10, "HIGH",IF(
                  Data!Y31 &gt;= 7, "MED","LOW")),IF(
                     $B$7="Emerging Threat", IF(
                        Data!AF31 &gt;= 10, "HIGH",IF(
                            Data!AF31 &gt;= 7, "MED","LOW")))))</f>
        <v>HIGH</v>
      </c>
      <c r="K69" s="23" t="str">
        <f>IF(
   $B$7="Overall Alert",IF(
      Data!S31 &gt;= 7, "HIGH",IF(
         Data!S31 &gt;= 5, "MED","LOW")), IF(
            $B$7="Underlying Vulnerability", IF(
               Data!Z31 &gt;= 10, "HIGH",IF(
                  Data!Z31 &gt;= 7, "MED","LOW")),IF(
                     $B$7="Emerging Threat", IF(
                        Data!AG31 &gt;= 10, "HIGH",IF(
                            Data!AG31 &gt;= 7, "MED","LOW")))))</f>
        <v>LOW</v>
      </c>
      <c r="L69" s="23" t="str">
        <f>IF(
   $B$7="Overall Alert",IF(
      Data!T31 &gt;= 7, "HIGH",IF(
         Data!T31 &gt;= 5, "MED","LOW")), IF(
            $B$7="Underlying Vulnerability", IF(
               Data!AA31 &gt;= 10, "HIGH",IF(
                  Data!AA31 &gt;= 7, "MED","LOW")),IF(
                     $B$7="Emerging Threat", IF(
                        Data!AH31 &gt;= 10, "HIGH",IF(
                            Data!AH31 &gt;= 7, "MED","LOW")))))</f>
        <v>LOW</v>
      </c>
      <c r="M69" s="23" t="str">
        <f>IF(
   $B$7="Overall Alert",IF(
      Data!U31 &gt;= 7, "HIGH",IF(
         Data!U31 &gt;= 5, "MED","LOW")), IF(
            $B$7="Underlying Vulnerability", IF(
               Data!AB31 &gt;= 10, "HIGH",IF(
                  Data!AB31 &gt;= 7, "MED","LOW")),IF(
                     $B$7="Emerging Threat", IF(
                        Data!AI31 &gt;= 10, "HIGH",IF(
                            Data!AI31 &gt;= 7, "MED","LOW")))))</f>
        <v>LOW</v>
      </c>
      <c r="N69" s="23" t="str">
        <f>IF(
   $B$7="Overall Alert",IF(
      Data!V31 &gt;= 7, "HIGH",IF(
         Data!V31 &gt;= 5, "MED","LOW")), IF(
            $B$7="Underlying Vulnerability", IF(
               Data!AC31 &gt;= 10, "HIGH",IF(
                  Data!AC31 &gt;= 7, "MED","LOW")),IF(
                     $B$7="Emerging Threat", IF(
                        Data!AJ31 &gt;= 10, "HIGH",IF(
                            Data!AJ31 &gt;= 7, "MED","LOW")))))</f>
        <v>LOW</v>
      </c>
      <c r="O69" s="23" t="str">
        <f>IF(
   $B$7="Overall Alert",IF(
      Data!W31 &gt;= 7, "HIGH",IF(
         Data!W31 &gt;= 5, "MED","LOW")), IF(
            $B$7="Underlying Vulnerability", IF(
               Data!AD31 &gt;= 10, "HIGH",IF(
                  Data!AD31 &gt;= 7, "MED","LOW")),IF(
                     $B$7="Emerging Threat", IF(
                        Data!AK31 &gt;= 10, "HIGH",IF(
                            Data!AK31 &gt;= 7, "MED","LOW")))))</f>
        <v>LOW</v>
      </c>
      <c r="P69" s="23"/>
      <c r="Q69" s="25"/>
      <c r="R69" s="25"/>
      <c r="S69" s="19"/>
      <c r="T69" s="19"/>
      <c r="U69" s="19"/>
      <c r="V69" s="19"/>
      <c r="W69" s="19"/>
      <c r="X69" s="19"/>
      <c r="Y69" s="26"/>
      <c r="Z69" s="26"/>
      <c r="AA69" s="26"/>
      <c r="AB69" s="26"/>
      <c r="AC69" s="26"/>
      <c r="AD69" s="26"/>
      <c r="AE69" s="26"/>
      <c r="AF69" s="26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</row>
    <row r="70" spans="1:50" x14ac:dyDescent="0.2">
      <c r="A70" s="62">
        <v>27</v>
      </c>
      <c r="B70" s="18" t="str">
        <f>Data!B32</f>
        <v>Botswana</v>
      </c>
      <c r="C70" s="18" t="str">
        <f>Data!C32</f>
        <v>BWA</v>
      </c>
      <c r="D70" s="18" t="str">
        <f>Data!D32</f>
        <v>SSF           Sub-Saharan Africa</v>
      </c>
      <c r="E70" s="18" t="str">
        <f>Data!E32</f>
        <v>IBRD</v>
      </c>
      <c r="F70" s="48">
        <f>Data!F32</f>
        <v>0</v>
      </c>
      <c r="G70" s="20">
        <f>IF($B$7="Overall Alert",Data!G32,IF($B$7="Underlying Vulnerability",Data!J32,IF($B$7="Emerging Threat",Data!M32)))</f>
        <v>1.5</v>
      </c>
      <c r="H70" s="21">
        <f>IF($B$7="Overall Alert",Data!H32,IF($B$7="Underlying Vulnerability",Data!K32,IF($B$7="Emerging Threat",Data!N32)))</f>
        <v>1.5</v>
      </c>
      <c r="I70" s="48">
        <f>Data!Q32</f>
        <v>0</v>
      </c>
      <c r="J70" s="23" t="str">
        <f>IF(
   $B$7="Overall Alert",IF(
      Data!R32 &gt;= 7, "HIGH",IF(
         Data!R32 &gt;= 5, "MED","LOW")), IF(
            $B$7="Underlying Vulnerability", IF(
               Data!Y32 &gt;= 10, "HIGH",IF(
                  Data!Y32 &gt;= 7, "MED","LOW")),IF(
                     $B$7="Emerging Threat", IF(
                        Data!AF32 &gt;= 10, "HIGH",IF(
                            Data!AF32 &gt;= 7, "MED","LOW")))))</f>
        <v>MED</v>
      </c>
      <c r="K70" s="23" t="str">
        <f>IF(
   $B$7="Overall Alert",IF(
      Data!S32 &gt;= 7, "HIGH",IF(
         Data!S32 &gt;= 5, "MED","LOW")), IF(
            $B$7="Underlying Vulnerability", IF(
               Data!Z32 &gt;= 10, "HIGH",IF(
                  Data!Z32 &gt;= 7, "MED","LOW")),IF(
                     $B$7="Emerging Threat", IF(
                        Data!AG32 &gt;= 10, "HIGH",IF(
                            Data!AG32 &gt;= 7, "MED","LOW")))))</f>
        <v>LOW</v>
      </c>
      <c r="L70" s="23" t="str">
        <f>IF(
   $B$7="Overall Alert",IF(
      Data!T32 &gt;= 7, "HIGH",IF(
         Data!T32 &gt;= 5, "MED","LOW")), IF(
            $B$7="Underlying Vulnerability", IF(
               Data!AA32 &gt;= 10, "HIGH",IF(
                  Data!AA32 &gt;= 7, "MED","LOW")),IF(
                     $B$7="Emerging Threat", IF(
                        Data!AH32 &gt;= 10, "HIGH",IF(
                            Data!AH32 &gt;= 7, "MED","LOW")))))</f>
        <v>LOW</v>
      </c>
      <c r="M70" s="23" t="str">
        <f>IF(
   $B$7="Overall Alert",IF(
      Data!U32 &gt;= 7, "HIGH",IF(
         Data!U32 &gt;= 5, "MED","LOW")), IF(
            $B$7="Underlying Vulnerability", IF(
               Data!AB32 &gt;= 10, "HIGH",IF(
                  Data!AB32 &gt;= 7, "MED","LOW")),IF(
                     $B$7="Emerging Threat", IF(
                        Data!AI32 &gt;= 10, "HIGH",IF(
                            Data!AI32 &gt;= 7, "MED","LOW")))))</f>
        <v>HIGH</v>
      </c>
      <c r="N70" s="23" t="str">
        <f>IF(
   $B$7="Overall Alert",IF(
      Data!V32 &gt;= 7, "HIGH",IF(
         Data!V32 &gt;= 5, "MED","LOW")), IF(
            $B$7="Underlying Vulnerability", IF(
               Data!AC32 &gt;= 10, "HIGH",IF(
                  Data!AC32 &gt;= 7, "MED","LOW")),IF(
                     $B$7="Emerging Threat", IF(
                        Data!AJ32 &gt;= 10, "HIGH",IF(
                            Data!AJ32 &gt;= 7, "MED","LOW")))))</f>
        <v>LOW</v>
      </c>
      <c r="O70" s="23" t="str">
        <f>IF(
   $B$7="Overall Alert",IF(
      Data!W32 &gt;= 7, "HIGH",IF(
         Data!W32 &gt;= 5, "MED","LOW")), IF(
            $B$7="Underlying Vulnerability", IF(
               Data!AD32 &gt;= 10, "HIGH",IF(
                  Data!AD32 &gt;= 7, "MED","LOW")),IF(
                     $B$7="Emerging Threat", IF(
                        Data!AK32 &gt;= 10, "HIGH",IF(
                            Data!AK32 &gt;= 7, "MED","LOW")))))</f>
        <v>LOW</v>
      </c>
      <c r="P70" s="23"/>
      <c r="Q70" s="25"/>
      <c r="R70" s="25"/>
      <c r="S70" s="19"/>
      <c r="T70" s="19"/>
      <c r="U70" s="19"/>
      <c r="V70" s="19"/>
      <c r="W70" s="19"/>
      <c r="X70" s="19"/>
      <c r="Y70" s="26"/>
      <c r="Z70" s="26"/>
      <c r="AA70" s="26"/>
      <c r="AB70" s="26"/>
      <c r="AC70" s="26"/>
      <c r="AD70" s="26"/>
      <c r="AE70" s="26"/>
      <c r="AF70" s="26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</row>
    <row r="71" spans="1:50" x14ac:dyDescent="0.2">
      <c r="A71" s="62">
        <v>28</v>
      </c>
      <c r="B71" s="18" t="str">
        <f>Data!B33</f>
        <v>Central African Republic</v>
      </c>
      <c r="C71" s="18" t="str">
        <f>Data!C33</f>
        <v>CAF</v>
      </c>
      <c r="D71" s="18" t="str">
        <f>Data!D33</f>
        <v>SSF           Sub-Saharan Africa</v>
      </c>
      <c r="E71" s="18" t="str">
        <f>Data!E33</f>
        <v>IDA</v>
      </c>
      <c r="F71" s="48">
        <f>Data!F33</f>
        <v>0</v>
      </c>
      <c r="G71" s="20">
        <f>IF($B$7="Overall Alert",Data!G33,IF($B$7="Underlying Vulnerability",Data!J33,IF($B$7="Emerging Threat",Data!M33)))</f>
        <v>3.5</v>
      </c>
      <c r="H71" s="21">
        <f>IF($B$7="Overall Alert",Data!H33,IF($B$7="Underlying Vulnerability",Data!K33,IF($B$7="Emerging Threat",Data!N33)))</f>
        <v>3.5</v>
      </c>
      <c r="I71" s="48">
        <f>Data!Q33</f>
        <v>0</v>
      </c>
      <c r="J71" s="23" t="str">
        <f>IF(
   $B$7="Overall Alert",IF(
      Data!R33 &gt;= 7, "HIGH",IF(
         Data!R33 &gt;= 5, "MED","LOW")), IF(
            $B$7="Underlying Vulnerability", IF(
               Data!Y33 &gt;= 10, "HIGH",IF(
                  Data!Y33 &gt;= 7, "MED","LOW")),IF(
                     $B$7="Emerging Threat", IF(
                        Data!AF33 &gt;= 10, "HIGH",IF(
                            Data!AF33 &gt;= 7, "MED","LOW")))))</f>
        <v>HIGH</v>
      </c>
      <c r="K71" s="23" t="str">
        <f>IF(
   $B$7="Overall Alert",IF(
      Data!S33 &gt;= 7, "HIGH",IF(
         Data!S33 &gt;= 5, "MED","LOW")), IF(
            $B$7="Underlying Vulnerability", IF(
               Data!Z33 &gt;= 10, "HIGH",IF(
                  Data!Z33 &gt;= 7, "MED","LOW")),IF(
                     $B$7="Emerging Threat", IF(
                        Data!AG33 &gt;= 10, "HIGH",IF(
                            Data!AG33 &gt;= 7, "MED","LOW")))))</f>
        <v>HIGH</v>
      </c>
      <c r="L71" s="23" t="str">
        <f>IF(
   $B$7="Overall Alert",IF(
      Data!T33 &gt;= 7, "HIGH",IF(
         Data!T33 &gt;= 5, "MED","LOW")), IF(
            $B$7="Underlying Vulnerability", IF(
               Data!AA33 &gt;= 10, "HIGH",IF(
                  Data!AA33 &gt;= 7, "MED","LOW")),IF(
                     $B$7="Emerging Threat", IF(
                        Data!AH33 &gt;= 10, "HIGH",IF(
                            Data!AH33 &gt;= 7, "MED","LOW")))))</f>
        <v>LOW</v>
      </c>
      <c r="M71" s="23" t="str">
        <f>IF(
   $B$7="Overall Alert",IF(
      Data!U33 &gt;= 7, "HIGH",IF(
         Data!U33 &gt;= 5, "MED","LOW")), IF(
            $B$7="Underlying Vulnerability", IF(
               Data!AB33 &gt;= 10, "HIGH",IF(
                  Data!AB33 &gt;= 7, "MED","LOW")),IF(
                     $B$7="Emerging Threat", IF(
                        Data!AI33 &gt;= 10, "HIGH",IF(
                            Data!AI33 &gt;= 7, "MED","LOW")))))</f>
        <v>HIGH</v>
      </c>
      <c r="N71" s="23" t="str">
        <f>IF(
   $B$7="Overall Alert",IF(
      Data!V33 &gt;= 7, "HIGH",IF(
         Data!V33 &gt;= 5, "MED","LOW")), IF(
            $B$7="Underlying Vulnerability", IF(
               Data!AC33 &gt;= 10, "HIGH",IF(
                  Data!AC33 &gt;= 7, "MED","LOW")),IF(
                     $B$7="Emerging Threat", IF(
                        Data!AJ33 &gt;= 10, "HIGH",IF(
                            Data!AJ33 &gt;= 7, "MED","LOW")))))</f>
        <v>LOW</v>
      </c>
      <c r="O71" s="23" t="str">
        <f>IF(
   $B$7="Overall Alert",IF(
      Data!W33 &gt;= 7, "HIGH",IF(
         Data!W33 &gt;= 5, "MED","LOW")), IF(
            $B$7="Underlying Vulnerability", IF(
               Data!AD33 &gt;= 10, "HIGH",IF(
                  Data!AD33 &gt;= 7, "MED","LOW")),IF(
                     $B$7="Emerging Threat", IF(
                        Data!AK33 &gt;= 10, "HIGH",IF(
                            Data!AK33 &gt;= 7, "MED","LOW")))))</f>
        <v>MED</v>
      </c>
      <c r="P71" s="23"/>
      <c r="Q71" s="25"/>
      <c r="R71" s="25"/>
      <c r="S71" s="19"/>
      <c r="T71" s="19"/>
      <c r="U71" s="19"/>
      <c r="V71" s="19"/>
      <c r="W71" s="19"/>
      <c r="X71" s="19"/>
      <c r="Y71" s="26"/>
      <c r="Z71" s="26"/>
      <c r="AA71" s="26"/>
      <c r="AB71" s="26"/>
      <c r="AC71" s="26"/>
      <c r="AD71" s="26"/>
      <c r="AE71" s="26"/>
      <c r="AF71" s="26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</row>
    <row r="72" spans="1:50" x14ac:dyDescent="0.2">
      <c r="A72" s="62">
        <v>29</v>
      </c>
      <c r="B72" s="18" t="str">
        <f>Data!B34</f>
        <v>Canada</v>
      </c>
      <c r="C72" s="18" t="str">
        <f>Data!C34</f>
        <v>CAN</v>
      </c>
      <c r="D72" s="18" t="str">
        <f>Data!D34</f>
        <v>NAC           North America</v>
      </c>
      <c r="E72" s="18" t="str">
        <f>Data!E34</f>
        <v xml:space="preserve"> </v>
      </c>
      <c r="F72" s="48">
        <f>Data!F34</f>
        <v>0</v>
      </c>
      <c r="G72" s="20">
        <f>IF($B$7="Overall Alert",Data!G34,IF($B$7="Underlying Vulnerability",Data!J34,IF($B$7="Emerging Threat",Data!M34)))</f>
        <v>1</v>
      </c>
      <c r="H72" s="21">
        <f>IF($B$7="Overall Alert",Data!H34,IF($B$7="Underlying Vulnerability",Data!K34,IF($B$7="Emerging Threat",Data!N34)))</f>
        <v>1</v>
      </c>
      <c r="I72" s="48">
        <f>Data!Q34</f>
        <v>0</v>
      </c>
      <c r="J72" s="23" t="str">
        <f>IF(
   $B$7="Overall Alert",IF(
      Data!R34 &gt;= 7, "HIGH",IF(
         Data!R34 &gt;= 5, "MED","LOW")), IF(
            $B$7="Underlying Vulnerability", IF(
               Data!Y34 &gt;= 10, "HIGH",IF(
                  Data!Y34 &gt;= 7, "MED","LOW")),IF(
                     $B$7="Emerging Threat", IF(
                        Data!AF34 &gt;= 10, "HIGH",IF(
                            Data!AF34 &gt;= 7, "MED","LOW")))))</f>
        <v>LOW</v>
      </c>
      <c r="K72" s="23" t="str">
        <f>IF(
   $B$7="Overall Alert",IF(
      Data!S34 &gt;= 7, "HIGH",IF(
         Data!S34 &gt;= 5, "MED","LOW")), IF(
            $B$7="Underlying Vulnerability", IF(
               Data!Z34 &gt;= 10, "HIGH",IF(
                  Data!Z34 &gt;= 7, "MED","LOW")),IF(
                     $B$7="Emerging Threat", IF(
                        Data!AG34 &gt;= 10, "HIGH",IF(
                            Data!AG34 &gt;= 7, "MED","LOW")))))</f>
        <v>LOW</v>
      </c>
      <c r="L72" s="23" t="str">
        <f>IF(
   $B$7="Overall Alert",IF(
      Data!T34 &gt;= 7, "HIGH",IF(
         Data!T34 &gt;= 5, "MED","LOW")), IF(
            $B$7="Underlying Vulnerability", IF(
               Data!AA34 &gt;= 10, "HIGH",IF(
                  Data!AA34 &gt;= 7, "MED","LOW")),IF(
                     $B$7="Emerging Threat", IF(
                        Data!AH34 &gt;= 10, "HIGH",IF(
                            Data!AH34 &gt;= 7, "MED","LOW")))))</f>
        <v>LOW</v>
      </c>
      <c r="M72" s="23" t="str">
        <f>IF(
   $B$7="Overall Alert",IF(
      Data!U34 &gt;= 7, "HIGH",IF(
         Data!U34 &gt;= 5, "MED","LOW")), IF(
            $B$7="Underlying Vulnerability", IF(
               Data!AB34 &gt;= 10, "HIGH",IF(
                  Data!AB34 &gt;= 7, "MED","LOW")),IF(
                     $B$7="Emerging Threat", IF(
                        Data!AI34 &gt;= 10, "HIGH",IF(
                            Data!AI34 &gt;= 7, "MED","LOW")))))</f>
        <v>HIGH</v>
      </c>
      <c r="N72" s="23" t="str">
        <f>IF(
   $B$7="Overall Alert",IF(
      Data!V34 &gt;= 7, "HIGH",IF(
         Data!V34 &gt;= 5, "MED","LOW")), IF(
            $B$7="Underlying Vulnerability", IF(
               Data!AC34 &gt;= 10, "HIGH",IF(
                  Data!AC34 &gt;= 7, "MED","LOW")),IF(
                     $B$7="Emerging Threat", IF(
                        Data!AJ34 &gt;= 10, "HIGH",IF(
                            Data!AJ34 &gt;= 7, "MED","LOW")))))</f>
        <v>LOW</v>
      </c>
      <c r="O72" s="23" t="str">
        <f>IF(
   $B$7="Overall Alert",IF(
      Data!W34 &gt;= 7, "HIGH",IF(
         Data!W34 &gt;= 5, "MED","LOW")), IF(
            $B$7="Underlying Vulnerability", IF(
               Data!AD34 &gt;= 10, "HIGH",IF(
                  Data!AD34 &gt;= 7, "MED","LOW")),IF(
                     $B$7="Emerging Threat", IF(
                        Data!AK34 &gt;= 10, "HIGH",IF(
                            Data!AK34 &gt;= 7, "MED","LOW")))))</f>
        <v>LOW</v>
      </c>
      <c r="P72" s="23"/>
      <c r="Q72" s="25"/>
      <c r="R72" s="25"/>
      <c r="S72" s="19"/>
      <c r="T72" s="19"/>
      <c r="U72" s="19"/>
      <c r="V72" s="19"/>
      <c r="W72" s="19"/>
      <c r="X72" s="19"/>
      <c r="Y72" s="26"/>
      <c r="Z72" s="26"/>
      <c r="AA72" s="26"/>
      <c r="AB72" s="26"/>
      <c r="AC72" s="26"/>
      <c r="AD72" s="26"/>
      <c r="AE72" s="26"/>
      <c r="AF72" s="26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</row>
    <row r="73" spans="1:50" x14ac:dyDescent="0.2">
      <c r="A73" s="62">
        <v>30</v>
      </c>
      <c r="B73" s="18" t="str">
        <f>Data!B35</f>
        <v>Switzerland</v>
      </c>
      <c r="C73" s="18" t="str">
        <f>Data!C35</f>
        <v>CHE</v>
      </c>
      <c r="D73" s="18" t="str">
        <f>Data!D35</f>
        <v>ECS           Europe &amp; Central Asia</v>
      </c>
      <c r="E73" s="18" t="str">
        <f>Data!E35</f>
        <v xml:space="preserve"> </v>
      </c>
      <c r="F73" s="48">
        <f>Data!F35</f>
        <v>0</v>
      </c>
      <c r="G73" s="20">
        <f>IF($B$7="Overall Alert",Data!G35,IF($B$7="Underlying Vulnerability",Data!J35,IF($B$7="Emerging Threat",Data!M35)))</f>
        <v>0.5</v>
      </c>
      <c r="H73" s="21">
        <f>IF($B$7="Overall Alert",Data!H35,IF($B$7="Underlying Vulnerability",Data!K35,IF($B$7="Emerging Threat",Data!N35)))</f>
        <v>0.5</v>
      </c>
      <c r="I73" s="48">
        <f>Data!Q35</f>
        <v>0</v>
      </c>
      <c r="J73" s="23" t="str">
        <f>IF(
   $B$7="Overall Alert",IF(
      Data!R35 &gt;= 7, "HIGH",IF(
         Data!R35 &gt;= 5, "MED","LOW")), IF(
            $B$7="Underlying Vulnerability", IF(
               Data!Y35 &gt;= 10, "HIGH",IF(
                  Data!Y35 &gt;= 7, "MED","LOW")),IF(
                     $B$7="Emerging Threat", IF(
                        Data!AF35 &gt;= 10, "HIGH",IF(
                            Data!AF35 &gt;= 7, "MED","LOW")))))</f>
        <v>MED</v>
      </c>
      <c r="K73" s="23" t="str">
        <f>IF(
   $B$7="Overall Alert",IF(
      Data!S35 &gt;= 7, "HIGH",IF(
         Data!S35 &gt;= 5, "MED","LOW")), IF(
            $B$7="Underlying Vulnerability", IF(
               Data!Z35 &gt;= 10, "HIGH",IF(
                  Data!Z35 &gt;= 7, "MED","LOW")),IF(
                     $B$7="Emerging Threat", IF(
                        Data!AG35 &gt;= 10, "HIGH",IF(
                            Data!AG35 &gt;= 7, "MED","LOW")))))</f>
        <v>LOW</v>
      </c>
      <c r="L73" s="23" t="str">
        <f>IF(
   $B$7="Overall Alert",IF(
      Data!T35 &gt;= 7, "HIGH",IF(
         Data!T35 &gt;= 5, "MED","LOW")), IF(
            $B$7="Underlying Vulnerability", IF(
               Data!AA35 &gt;= 10, "HIGH",IF(
                  Data!AA35 &gt;= 7, "MED","LOW")),IF(
                     $B$7="Emerging Threat", IF(
                        Data!AH35 &gt;= 10, "HIGH",IF(
                            Data!AH35 &gt;= 7, "MED","LOW")))))</f>
        <v>LOW</v>
      </c>
      <c r="M73" s="23" t="str">
        <f>IF(
   $B$7="Overall Alert",IF(
      Data!U35 &gt;= 7, "HIGH",IF(
         Data!U35 &gt;= 5, "MED","LOW")), IF(
            $B$7="Underlying Vulnerability", IF(
               Data!AB35 &gt;= 10, "HIGH",IF(
                  Data!AB35 &gt;= 7, "MED","LOW")),IF(
                     $B$7="Emerging Threat", IF(
                        Data!AI35 &gt;= 10, "HIGH",IF(
                            Data!AI35 &gt;= 7, "MED","LOW")))))</f>
        <v>LOW</v>
      </c>
      <c r="N73" s="23" t="str">
        <f>IF(
   $B$7="Overall Alert",IF(
      Data!V35 &gt;= 7, "HIGH",IF(
         Data!V35 &gt;= 5, "MED","LOW")), IF(
            $B$7="Underlying Vulnerability", IF(
               Data!AC35 &gt;= 10, "HIGH",IF(
                  Data!AC35 &gt;= 7, "MED","LOW")),IF(
                     $B$7="Emerging Threat", IF(
                        Data!AJ35 &gt;= 10, "HIGH",IF(
                            Data!AJ35 &gt;= 7, "MED","LOW")))))</f>
        <v>LOW</v>
      </c>
      <c r="O73" s="23" t="str">
        <f>IF(
   $B$7="Overall Alert",IF(
      Data!W35 &gt;= 7, "HIGH",IF(
         Data!W35 &gt;= 5, "MED","LOW")), IF(
            $B$7="Underlying Vulnerability", IF(
               Data!AD35 &gt;= 10, "HIGH",IF(
                  Data!AD35 &gt;= 7, "MED","LOW")),IF(
                     $B$7="Emerging Threat", IF(
                        Data!AK35 &gt;= 10, "HIGH",IF(
                            Data!AK35 &gt;= 7, "MED","LOW")))))</f>
        <v>LOW</v>
      </c>
      <c r="P73" s="23"/>
      <c r="Q73" s="25"/>
      <c r="R73" s="25"/>
      <c r="S73" s="19"/>
      <c r="T73" s="19"/>
      <c r="U73" s="19"/>
      <c r="V73" s="19"/>
      <c r="W73" s="19"/>
      <c r="X73" s="19"/>
      <c r="Y73" s="26"/>
      <c r="Z73" s="26"/>
      <c r="AA73" s="26"/>
      <c r="AB73" s="26"/>
      <c r="AC73" s="26"/>
      <c r="AD73" s="26"/>
      <c r="AE73" s="26"/>
      <c r="AF73" s="26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</row>
    <row r="74" spans="1:50" x14ac:dyDescent="0.2">
      <c r="A74" s="62">
        <v>31</v>
      </c>
      <c r="B74" s="18" t="str">
        <f>Data!B36</f>
        <v>Chile</v>
      </c>
      <c r="C74" s="18" t="str">
        <f>Data!C36</f>
        <v>CHL</v>
      </c>
      <c r="D74" s="18" t="str">
        <f>Data!D36</f>
        <v>LCN           Latin America &amp; Caribbean</v>
      </c>
      <c r="E74" s="18" t="str">
        <f>Data!E36</f>
        <v>IBRD</v>
      </c>
      <c r="F74" s="48">
        <f>Data!F36</f>
        <v>0</v>
      </c>
      <c r="G74" s="20">
        <f>IF($B$7="Overall Alert",Data!G36,IF($B$7="Underlying Vulnerability",Data!J36,IF($B$7="Emerging Threat",Data!M36)))</f>
        <v>2</v>
      </c>
      <c r="H74" s="21">
        <f>IF($B$7="Overall Alert",Data!H36,IF($B$7="Underlying Vulnerability",Data!K36,IF($B$7="Emerging Threat",Data!N36)))</f>
        <v>2</v>
      </c>
      <c r="I74" s="48">
        <f>Data!Q36</f>
        <v>0</v>
      </c>
      <c r="J74" s="23" t="str">
        <f>IF(
   $B$7="Overall Alert",IF(
      Data!R36 &gt;= 7, "HIGH",IF(
         Data!R36 &gt;= 5, "MED","LOW")), IF(
            $B$7="Underlying Vulnerability", IF(
               Data!Y36 &gt;= 10, "HIGH",IF(
                  Data!Y36 &gt;= 7, "MED","LOW")),IF(
                     $B$7="Emerging Threat", IF(
                        Data!AF36 &gt;= 10, "HIGH",IF(
                            Data!AF36 &gt;= 7, "MED","LOW")))))</f>
        <v>HIGH</v>
      </c>
      <c r="K74" s="23" t="str">
        <f>IF(
   $B$7="Overall Alert",IF(
      Data!S36 &gt;= 7, "HIGH",IF(
         Data!S36 &gt;= 5, "MED","LOW")), IF(
            $B$7="Underlying Vulnerability", IF(
               Data!Z36 &gt;= 10, "HIGH",IF(
                  Data!Z36 &gt;= 7, "MED","LOW")),IF(
                     $B$7="Emerging Threat", IF(
                        Data!AG36 &gt;= 10, "HIGH",IF(
                            Data!AG36 &gt;= 7, "MED","LOW")))))</f>
        <v>LOW</v>
      </c>
      <c r="L74" s="23" t="str">
        <f>IF(
   $B$7="Overall Alert",IF(
      Data!T36 &gt;= 7, "HIGH",IF(
         Data!T36 &gt;= 5, "MED","LOW")), IF(
            $B$7="Underlying Vulnerability", IF(
               Data!AA36 &gt;= 10, "HIGH",IF(
                  Data!AA36 &gt;= 7, "MED","LOW")),IF(
                     $B$7="Emerging Threat", IF(
                        Data!AH36 &gt;= 10, "HIGH",IF(
                            Data!AH36 &gt;= 7, "MED","LOW")))))</f>
        <v>LOW</v>
      </c>
      <c r="M74" s="23" t="str">
        <f>IF(
   $B$7="Overall Alert",IF(
      Data!U36 &gt;= 7, "HIGH",IF(
         Data!U36 &gt;= 5, "MED","LOW")), IF(
            $B$7="Underlying Vulnerability", IF(
               Data!AB36 &gt;= 10, "HIGH",IF(
                  Data!AB36 &gt;= 7, "MED","LOW")),IF(
                     $B$7="Emerging Threat", IF(
                        Data!AI36 &gt;= 10, "HIGH",IF(
                            Data!AI36 &gt;= 7, "MED","LOW")))))</f>
        <v>HIGH</v>
      </c>
      <c r="N74" s="23" t="str">
        <f>IF(
   $B$7="Overall Alert",IF(
      Data!V36 &gt;= 7, "HIGH",IF(
         Data!V36 &gt;= 5, "MED","LOW")), IF(
            $B$7="Underlying Vulnerability", IF(
               Data!AC36 &gt;= 10, "HIGH",IF(
                  Data!AC36 &gt;= 7, "MED","LOW")),IF(
                     $B$7="Emerging Threat", IF(
                        Data!AJ36 &gt;= 10, "HIGH",IF(
                            Data!AJ36 &gt;= 7, "MED","LOW")))))</f>
        <v>LOW</v>
      </c>
      <c r="O74" s="23" t="str">
        <f>IF(
   $B$7="Overall Alert",IF(
      Data!W36 &gt;= 7, "HIGH",IF(
         Data!W36 &gt;= 5, "MED","LOW")), IF(
            $B$7="Underlying Vulnerability", IF(
               Data!AD36 &gt;= 10, "HIGH",IF(
                  Data!AD36 &gt;= 7, "MED","LOW")),IF(
                     $B$7="Emerging Threat", IF(
                        Data!AK36 &gt;= 10, "HIGH",IF(
                            Data!AK36 &gt;= 7, "MED","LOW")))))</f>
        <v>LOW</v>
      </c>
      <c r="P74" s="23"/>
      <c r="Q74" s="25"/>
      <c r="R74" s="25"/>
      <c r="S74" s="19"/>
      <c r="T74" s="19"/>
      <c r="U74" s="19"/>
      <c r="V74" s="19"/>
      <c r="W74" s="19"/>
      <c r="X74" s="19"/>
      <c r="Y74" s="26"/>
      <c r="Z74" s="26"/>
      <c r="AA74" s="26"/>
      <c r="AB74" s="26"/>
      <c r="AC74" s="26"/>
      <c r="AD74" s="26"/>
      <c r="AE74" s="26"/>
      <c r="AF74" s="26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</row>
    <row r="75" spans="1:50" x14ac:dyDescent="0.2">
      <c r="A75" s="62">
        <v>32</v>
      </c>
      <c r="B75" s="18" t="str">
        <f>Data!B37</f>
        <v>China</v>
      </c>
      <c r="C75" s="18" t="str">
        <f>Data!C37</f>
        <v>CHN</v>
      </c>
      <c r="D75" s="18" t="str">
        <f>Data!D37</f>
        <v>EAS           East Asia &amp; Pacific</v>
      </c>
      <c r="E75" s="18" t="str">
        <f>Data!E37</f>
        <v>IBRD</v>
      </c>
      <c r="F75" s="48">
        <f>Data!F37</f>
        <v>0</v>
      </c>
      <c r="G75" s="20">
        <f>IF($B$7="Overall Alert",Data!G37,IF($B$7="Underlying Vulnerability",Data!J37,IF($B$7="Emerging Threat",Data!M37)))</f>
        <v>1</v>
      </c>
      <c r="H75" s="21">
        <f>IF($B$7="Overall Alert",Data!H37,IF($B$7="Underlying Vulnerability",Data!K37,IF($B$7="Emerging Threat",Data!N37)))</f>
        <v>1</v>
      </c>
      <c r="I75" s="48">
        <f>Data!Q37</f>
        <v>0</v>
      </c>
      <c r="J75" s="23" t="str">
        <f>IF(
   $B$7="Overall Alert",IF(
      Data!R37 &gt;= 7, "HIGH",IF(
         Data!R37 &gt;= 5, "MED","LOW")), IF(
            $B$7="Underlying Vulnerability", IF(
               Data!Y37 &gt;= 10, "HIGH",IF(
                  Data!Y37 &gt;= 7, "MED","LOW")),IF(
                     $B$7="Emerging Threat", IF(
                        Data!AF37 &gt;= 10, "HIGH",IF(
                            Data!AF37 &gt;= 7, "MED","LOW")))))</f>
        <v>HIGH</v>
      </c>
      <c r="K75" s="23" t="str">
        <f>IF(
   $B$7="Overall Alert",IF(
      Data!S37 &gt;= 7, "HIGH",IF(
         Data!S37 &gt;= 5, "MED","LOW")), IF(
            $B$7="Underlying Vulnerability", IF(
               Data!Z37 &gt;= 10, "HIGH",IF(
                  Data!Z37 &gt;= 7, "MED","LOW")),IF(
                     $B$7="Emerging Threat", IF(
                        Data!AG37 &gt;= 10, "HIGH",IF(
                            Data!AG37 &gt;= 7, "MED","LOW")))))</f>
        <v>LOW</v>
      </c>
      <c r="L75" s="23" t="str">
        <f>IF(
   $B$7="Overall Alert",IF(
      Data!T37 &gt;= 7, "HIGH",IF(
         Data!T37 &gt;= 5, "MED","LOW")), IF(
            $B$7="Underlying Vulnerability", IF(
               Data!AA37 &gt;= 10, "HIGH",IF(
                  Data!AA37 &gt;= 7, "MED","LOW")),IF(
                     $B$7="Emerging Threat", IF(
                        Data!AH37 &gt;= 10, "HIGH",IF(
                            Data!AH37 &gt;= 7, "MED","LOW")))))</f>
        <v>LOW</v>
      </c>
      <c r="M75" s="23" t="str">
        <f>IF(
   $B$7="Overall Alert",IF(
      Data!U37 &gt;= 7, "HIGH",IF(
         Data!U37 &gt;= 5, "MED","LOW")), IF(
            $B$7="Underlying Vulnerability", IF(
               Data!AB37 &gt;= 10, "HIGH",IF(
                  Data!AB37 &gt;= 7, "MED","LOW")),IF(
                     $B$7="Emerging Threat", IF(
                        Data!AI37 &gt;= 10, "HIGH",IF(
                            Data!AI37 &gt;= 7, "MED","LOW")))))</f>
        <v>LOW</v>
      </c>
      <c r="N75" s="23" t="str">
        <f>IF(
   $B$7="Overall Alert",IF(
      Data!V37 &gt;= 7, "HIGH",IF(
         Data!V37 &gt;= 5, "MED","LOW")), IF(
            $B$7="Underlying Vulnerability", IF(
               Data!AC37 &gt;= 10, "HIGH",IF(
                  Data!AC37 &gt;= 7, "MED","LOW")),IF(
                     $B$7="Emerging Threat", IF(
                        Data!AJ37 &gt;= 10, "HIGH",IF(
                            Data!AJ37 &gt;= 7, "MED","LOW")))))</f>
        <v>LOW</v>
      </c>
      <c r="O75" s="23" t="str">
        <f>IF(
   $B$7="Overall Alert",IF(
      Data!W37 &gt;= 7, "HIGH",IF(
         Data!W37 &gt;= 5, "MED","LOW")), IF(
            $B$7="Underlying Vulnerability", IF(
               Data!AD37 &gt;= 10, "HIGH",IF(
                  Data!AD37 &gt;= 7, "MED","LOW")),IF(
                     $B$7="Emerging Threat", IF(
                        Data!AK37 &gt;= 10, "HIGH",IF(
                            Data!AK37 &gt;= 7, "MED","LOW")))))</f>
        <v>LOW</v>
      </c>
      <c r="P75" s="23"/>
      <c r="Q75" s="25"/>
      <c r="R75" s="25"/>
      <c r="S75" s="19"/>
      <c r="T75" s="19"/>
      <c r="U75" s="19"/>
      <c r="V75" s="19"/>
      <c r="W75" s="19"/>
      <c r="X75" s="19"/>
      <c r="Y75" s="26"/>
      <c r="Z75" s="26"/>
      <c r="AA75" s="26"/>
      <c r="AB75" s="26"/>
      <c r="AC75" s="26"/>
      <c r="AD75" s="26"/>
      <c r="AE75" s="26"/>
      <c r="AF75" s="26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</row>
    <row r="76" spans="1:50" x14ac:dyDescent="0.2">
      <c r="A76" s="62">
        <v>33</v>
      </c>
      <c r="B76" s="18" t="str">
        <f>Data!B38</f>
        <v>Côte d'Ivoire</v>
      </c>
      <c r="C76" s="18" t="str">
        <f>Data!C38</f>
        <v>CIV</v>
      </c>
      <c r="D76" s="18" t="str">
        <f>Data!D38</f>
        <v>SSF           Sub-Saharan Africa</v>
      </c>
      <c r="E76" s="18" t="str">
        <f>Data!E38</f>
        <v>IDA</v>
      </c>
      <c r="F76" s="48">
        <f>Data!F38</f>
        <v>0</v>
      </c>
      <c r="G76" s="20">
        <f>IF($B$7="Overall Alert",Data!G38,IF($B$7="Underlying Vulnerability",Data!J38,IF($B$7="Emerging Threat",Data!M38)))</f>
        <v>0.5</v>
      </c>
      <c r="H76" s="21">
        <f>IF($B$7="Overall Alert",Data!H38,IF($B$7="Underlying Vulnerability",Data!K38,IF($B$7="Emerging Threat",Data!N38)))</f>
        <v>0.5</v>
      </c>
      <c r="I76" s="48">
        <f>Data!Q38</f>
        <v>0</v>
      </c>
      <c r="J76" s="23" t="str">
        <f>IF(
   $B$7="Overall Alert",IF(
      Data!R38 &gt;= 7, "HIGH",IF(
         Data!R38 &gt;= 5, "MED","LOW")), IF(
            $B$7="Underlying Vulnerability", IF(
               Data!Y38 &gt;= 10, "HIGH",IF(
                  Data!Y38 &gt;= 7, "MED","LOW")),IF(
                     $B$7="Emerging Threat", IF(
                        Data!AF38 &gt;= 10, "HIGH",IF(
                            Data!AF38 &gt;= 7, "MED","LOW")))))</f>
        <v>LOW</v>
      </c>
      <c r="K76" s="23" t="str">
        <f>IF(
   $B$7="Overall Alert",IF(
      Data!S38 &gt;= 7, "HIGH",IF(
         Data!S38 &gt;= 5, "MED","LOW")), IF(
            $B$7="Underlying Vulnerability", IF(
               Data!Z38 &gt;= 10, "HIGH",IF(
                  Data!Z38 &gt;= 7, "MED","LOW")),IF(
                     $B$7="Emerging Threat", IF(
                        Data!AG38 &gt;= 10, "HIGH",IF(
                            Data!AG38 &gt;= 7, "MED","LOW")))))</f>
        <v>LOW</v>
      </c>
      <c r="L76" s="23" t="str">
        <f>IF(
   $B$7="Overall Alert",IF(
      Data!T38 &gt;= 7, "HIGH",IF(
         Data!T38 &gt;= 5, "MED","LOW")), IF(
            $B$7="Underlying Vulnerability", IF(
               Data!AA38 &gt;= 10, "HIGH",IF(
                  Data!AA38 &gt;= 7, "MED","LOW")),IF(
                     $B$7="Emerging Threat", IF(
                        Data!AH38 &gt;= 10, "HIGH",IF(
                            Data!AH38 &gt;= 7, "MED","LOW")))))</f>
        <v>LOW</v>
      </c>
      <c r="M76" s="23" t="str">
        <f>IF(
   $B$7="Overall Alert",IF(
      Data!U38 &gt;= 7, "HIGH",IF(
         Data!U38 &gt;= 5, "MED","LOW")), IF(
            $B$7="Underlying Vulnerability", IF(
               Data!AB38 &gt;= 10, "HIGH",IF(
                  Data!AB38 &gt;= 7, "MED","LOW")),IF(
                     $B$7="Emerging Threat", IF(
                        Data!AI38 &gt;= 10, "HIGH",IF(
                            Data!AI38 &gt;= 7, "MED","LOW")))))</f>
        <v>MED</v>
      </c>
      <c r="N76" s="23" t="str">
        <f>IF(
   $B$7="Overall Alert",IF(
      Data!V38 &gt;= 7, "HIGH",IF(
         Data!V38 &gt;= 5, "MED","LOW")), IF(
            $B$7="Underlying Vulnerability", IF(
               Data!AC38 &gt;= 10, "HIGH",IF(
                  Data!AC38 &gt;= 7, "MED","LOW")),IF(
                     $B$7="Emerging Threat", IF(
                        Data!AJ38 &gt;= 10, "HIGH",IF(
                            Data!AJ38 &gt;= 7, "MED","LOW")))))</f>
        <v>LOW</v>
      </c>
      <c r="O76" s="23" t="str">
        <f>IF(
   $B$7="Overall Alert",IF(
      Data!W38 &gt;= 7, "HIGH",IF(
         Data!W38 &gt;= 5, "MED","LOW")), IF(
            $B$7="Underlying Vulnerability", IF(
               Data!AD38 &gt;= 10, "HIGH",IF(
                  Data!AD38 &gt;= 7, "MED","LOW")),IF(
                     $B$7="Emerging Threat", IF(
                        Data!AK38 &gt;= 10, "HIGH",IF(
                            Data!AK38 &gt;= 7, "MED","LOW")))))</f>
        <v>LOW</v>
      </c>
      <c r="P76" s="23"/>
      <c r="Q76" s="25"/>
      <c r="R76" s="25"/>
      <c r="S76" s="19"/>
      <c r="T76" s="19"/>
      <c r="U76" s="19"/>
      <c r="V76" s="19"/>
      <c r="W76" s="19"/>
      <c r="X76" s="19"/>
      <c r="Y76" s="26"/>
      <c r="Z76" s="26"/>
      <c r="AA76" s="26"/>
      <c r="AB76" s="26"/>
      <c r="AC76" s="26"/>
      <c r="AD76" s="26"/>
      <c r="AE76" s="26"/>
      <c r="AF76" s="26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</row>
    <row r="77" spans="1:50" x14ac:dyDescent="0.2">
      <c r="A77" s="62">
        <v>34</v>
      </c>
      <c r="B77" s="18" t="str">
        <f>Data!B39</f>
        <v>Cameroon</v>
      </c>
      <c r="C77" s="18" t="str">
        <f>Data!C39</f>
        <v>CMR</v>
      </c>
      <c r="D77" s="18" t="str">
        <f>Data!D39</f>
        <v>SSF           Sub-Saharan Africa</v>
      </c>
      <c r="E77" s="18" t="str">
        <f>Data!E39</f>
        <v>Blend</v>
      </c>
      <c r="F77" s="48">
        <f>Data!F39</f>
        <v>0</v>
      </c>
      <c r="G77" s="20">
        <f>IF($B$7="Overall Alert",Data!G39,IF($B$7="Underlying Vulnerability",Data!J39,IF($B$7="Emerging Threat",Data!M39)))</f>
        <v>3.5</v>
      </c>
      <c r="H77" s="21">
        <f>IF($B$7="Overall Alert",Data!H39,IF($B$7="Underlying Vulnerability",Data!K39,IF($B$7="Emerging Threat",Data!N39)))</f>
        <v>3.5</v>
      </c>
      <c r="I77" s="48">
        <f>Data!Q39</f>
        <v>0</v>
      </c>
      <c r="J77" s="23" t="str">
        <f>IF(
   $B$7="Overall Alert",IF(
      Data!R39 &gt;= 7, "HIGH",IF(
         Data!R39 &gt;= 5, "MED","LOW")), IF(
            $B$7="Underlying Vulnerability", IF(
               Data!Y39 &gt;= 10, "HIGH",IF(
                  Data!Y39 &gt;= 7, "MED","LOW")),IF(
                     $B$7="Emerging Threat", IF(
                        Data!AF39 &gt;= 10, "HIGH",IF(
                            Data!AF39 &gt;= 7, "MED","LOW")))))</f>
        <v>HIGH</v>
      </c>
      <c r="K77" s="23" t="str">
        <f>IF(
   $B$7="Overall Alert",IF(
      Data!S39 &gt;= 7, "HIGH",IF(
         Data!S39 &gt;= 5, "MED","LOW")), IF(
            $B$7="Underlying Vulnerability", IF(
               Data!Z39 &gt;= 10, "HIGH",IF(
                  Data!Z39 &gt;= 7, "MED","LOW")),IF(
                     $B$7="Emerging Threat", IF(
                        Data!AG39 &gt;= 10, "HIGH",IF(
                            Data!AG39 &gt;= 7, "MED","LOW")))))</f>
        <v>HIGH</v>
      </c>
      <c r="L77" s="23" t="str">
        <f>IF(
   $B$7="Overall Alert",IF(
      Data!T39 &gt;= 7, "HIGH",IF(
         Data!T39 &gt;= 5, "MED","LOW")), IF(
            $B$7="Underlying Vulnerability", IF(
               Data!AA39 &gt;= 10, "HIGH",IF(
                  Data!AA39 &gt;= 7, "MED","LOW")),IF(
                     $B$7="Emerging Threat", IF(
                        Data!AH39 &gt;= 10, "HIGH",IF(
                            Data!AH39 &gt;= 7, "MED","LOW")))))</f>
        <v>LOW</v>
      </c>
      <c r="M77" s="23" t="str">
        <f>IF(
   $B$7="Overall Alert",IF(
      Data!U39 &gt;= 7, "HIGH",IF(
         Data!U39 &gt;= 5, "MED","LOW")), IF(
            $B$7="Underlying Vulnerability", IF(
               Data!AB39 &gt;= 10, "HIGH",IF(
                  Data!AB39 &gt;= 7, "MED","LOW")),IF(
                     $B$7="Emerging Threat", IF(
                        Data!AI39 &gt;= 10, "HIGH",IF(
                            Data!AI39 &gt;= 7, "MED","LOW")))))</f>
        <v>MED</v>
      </c>
      <c r="N77" s="23" t="str">
        <f>IF(
   $B$7="Overall Alert",IF(
      Data!V39 &gt;= 7, "HIGH",IF(
         Data!V39 &gt;= 5, "MED","LOW")), IF(
            $B$7="Underlying Vulnerability", IF(
               Data!AC39 &gt;= 10, "HIGH",IF(
                  Data!AC39 &gt;= 7, "MED","LOW")),IF(
                     $B$7="Emerging Threat", IF(
                        Data!AJ39 &gt;= 10, "HIGH",IF(
                            Data!AJ39 &gt;= 7, "MED","LOW")))))</f>
        <v>LOW</v>
      </c>
      <c r="O77" s="23" t="str">
        <f>IF(
   $B$7="Overall Alert",IF(
      Data!W39 &gt;= 7, "HIGH",IF(
         Data!W39 &gt;= 5, "MED","LOW")), IF(
            $B$7="Underlying Vulnerability", IF(
               Data!AD39 &gt;= 10, "HIGH",IF(
                  Data!AD39 &gt;= 7, "MED","LOW")),IF(
                     $B$7="Emerging Threat", IF(
                        Data!AK39 &gt;= 10, "HIGH",IF(
                            Data!AK39 &gt;= 7, "MED","LOW")))))</f>
        <v>HIGH</v>
      </c>
      <c r="P77" s="23"/>
      <c r="Q77" s="25"/>
      <c r="R77" s="25"/>
      <c r="S77" s="19"/>
      <c r="T77" s="19"/>
      <c r="U77" s="19"/>
      <c r="V77" s="19"/>
      <c r="W77" s="19"/>
      <c r="X77" s="19"/>
      <c r="Y77" s="26"/>
      <c r="Z77" s="26"/>
      <c r="AA77" s="26"/>
      <c r="AB77" s="26"/>
      <c r="AC77" s="26"/>
      <c r="AD77" s="26"/>
      <c r="AE77" s="26"/>
      <c r="AF77" s="26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</row>
    <row r="78" spans="1:50" x14ac:dyDescent="0.2">
      <c r="A78" s="62">
        <v>35</v>
      </c>
      <c r="B78" s="18" t="str">
        <f>Data!B40</f>
        <v>Congo DR</v>
      </c>
      <c r="C78" s="18" t="str">
        <f>Data!C40</f>
        <v>COD</v>
      </c>
      <c r="D78" s="18" t="str">
        <f>Data!D40</f>
        <v>SSF           Sub-Saharan Africa</v>
      </c>
      <c r="E78" s="18" t="str">
        <f>Data!E40</f>
        <v>IDA</v>
      </c>
      <c r="F78" s="48">
        <f>Data!F40</f>
        <v>0</v>
      </c>
      <c r="G78" s="20">
        <f>IF($B$7="Overall Alert",Data!G40,IF($B$7="Underlying Vulnerability",Data!J40,IF($B$7="Emerging Threat",Data!M40)))</f>
        <v>3.5</v>
      </c>
      <c r="H78" s="21">
        <f>IF($B$7="Overall Alert",Data!H40,IF($B$7="Underlying Vulnerability",Data!K40,IF($B$7="Emerging Threat",Data!N40)))</f>
        <v>3.5</v>
      </c>
      <c r="I78" s="48">
        <f>Data!Q40</f>
        <v>0</v>
      </c>
      <c r="J78" s="23" t="str">
        <f>IF(
   $B$7="Overall Alert",IF(
      Data!R40 &gt;= 7, "HIGH",IF(
         Data!R40 &gt;= 5, "MED","LOW")), IF(
            $B$7="Underlying Vulnerability", IF(
               Data!Y40 &gt;= 10, "HIGH",IF(
                  Data!Y40 &gt;= 7, "MED","LOW")),IF(
                     $B$7="Emerging Threat", IF(
                        Data!AF40 &gt;= 10, "HIGH",IF(
                            Data!AF40 &gt;= 7, "MED","LOW")))))</f>
        <v>HIGH</v>
      </c>
      <c r="K78" s="23" t="str">
        <f>IF(
   $B$7="Overall Alert",IF(
      Data!S40 &gt;= 7, "HIGH",IF(
         Data!S40 &gt;= 5, "MED","LOW")), IF(
            $B$7="Underlying Vulnerability", IF(
               Data!Z40 &gt;= 10, "HIGH",IF(
                  Data!Z40 &gt;= 7, "MED","LOW")),IF(
                     $B$7="Emerging Threat", IF(
                        Data!AG40 &gt;= 10, "HIGH",IF(
                            Data!AG40 &gt;= 7, "MED","LOW")))))</f>
        <v>HIGH</v>
      </c>
      <c r="L78" s="23" t="str">
        <f>IF(
   $B$7="Overall Alert",IF(
      Data!T40 &gt;= 7, "HIGH",IF(
         Data!T40 &gt;= 5, "MED","LOW")), IF(
            $B$7="Underlying Vulnerability", IF(
               Data!AA40 &gt;= 10, "HIGH",IF(
                  Data!AA40 &gt;= 7, "MED","LOW")),IF(
                     $B$7="Emerging Threat", IF(
                        Data!AH40 &gt;= 10, "HIGH",IF(
                            Data!AH40 &gt;= 7, "MED","LOW")))))</f>
        <v>LOW</v>
      </c>
      <c r="M78" s="23" t="str">
        <f>IF(
   $B$7="Overall Alert",IF(
      Data!U40 &gt;= 7, "HIGH",IF(
         Data!U40 &gt;= 5, "MED","LOW")), IF(
            $B$7="Underlying Vulnerability", IF(
               Data!AB40 &gt;= 10, "HIGH",IF(
                  Data!AB40 &gt;= 7, "MED","LOW")),IF(
                     $B$7="Emerging Threat", IF(
                        Data!AI40 &gt;= 10, "HIGH",IF(
                            Data!AI40 &gt;= 7, "MED","LOW")))))</f>
        <v>MED</v>
      </c>
      <c r="N78" s="23" t="str">
        <f>IF(
   $B$7="Overall Alert",IF(
      Data!V40 &gt;= 7, "HIGH",IF(
         Data!V40 &gt;= 5, "MED","LOW")), IF(
            $B$7="Underlying Vulnerability", IF(
               Data!AC40 &gt;= 10, "HIGH",IF(
                  Data!AC40 &gt;= 7, "MED","LOW")),IF(
                     $B$7="Emerging Threat", IF(
                        Data!AJ40 &gt;= 10, "HIGH",IF(
                            Data!AJ40 &gt;= 7, "MED","LOW")))))</f>
        <v>LOW</v>
      </c>
      <c r="O78" s="23" t="str">
        <f>IF(
   $B$7="Overall Alert",IF(
      Data!W40 &gt;= 7, "HIGH",IF(
         Data!W40 &gt;= 5, "MED","LOW")), IF(
            $B$7="Underlying Vulnerability", IF(
               Data!AD40 &gt;= 10, "HIGH",IF(
                  Data!AD40 &gt;= 7, "MED","LOW")),IF(
                     $B$7="Emerging Threat", IF(
                        Data!AK40 &gt;= 10, "HIGH",IF(
                            Data!AK40 &gt;= 7, "MED","LOW")))))</f>
        <v>HIGH</v>
      </c>
      <c r="P78" s="23"/>
      <c r="Q78" s="25"/>
      <c r="R78" s="25"/>
      <c r="S78" s="19"/>
      <c r="T78" s="19"/>
      <c r="U78" s="19"/>
      <c r="V78" s="19"/>
      <c r="W78" s="19"/>
      <c r="X78" s="19"/>
      <c r="Y78" s="26"/>
      <c r="Z78" s="26"/>
      <c r="AA78" s="26"/>
      <c r="AB78" s="26"/>
      <c r="AC78" s="26"/>
      <c r="AD78" s="26"/>
      <c r="AE78" s="26"/>
      <c r="AF78" s="26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</row>
    <row r="79" spans="1:50" x14ac:dyDescent="0.2">
      <c r="A79" s="62">
        <v>36</v>
      </c>
      <c r="B79" s="18" t="str">
        <f>Data!B41</f>
        <v>Congo</v>
      </c>
      <c r="C79" s="18" t="str">
        <f>Data!C41</f>
        <v>COG</v>
      </c>
      <c r="D79" s="18" t="str">
        <f>Data!D41</f>
        <v>SSF           Sub-Saharan Africa</v>
      </c>
      <c r="E79" s="18" t="str">
        <f>Data!E41</f>
        <v>Blend</v>
      </c>
      <c r="F79" s="48">
        <f>Data!F41</f>
        <v>0</v>
      </c>
      <c r="G79" s="20">
        <f>IF($B$7="Overall Alert",Data!G41,IF($B$7="Underlying Vulnerability",Data!J41,IF($B$7="Emerging Threat",Data!M41)))</f>
        <v>1.5</v>
      </c>
      <c r="H79" s="21">
        <f>IF($B$7="Overall Alert",Data!H41,IF($B$7="Underlying Vulnerability",Data!K41,IF($B$7="Emerging Threat",Data!N41)))</f>
        <v>1.5</v>
      </c>
      <c r="I79" s="48">
        <f>Data!Q41</f>
        <v>0</v>
      </c>
      <c r="J79" s="23" t="str">
        <f>IF(
   $B$7="Overall Alert",IF(
      Data!R41 &gt;= 7, "HIGH",IF(
         Data!R41 &gt;= 5, "MED","LOW")), IF(
            $B$7="Underlying Vulnerability", IF(
               Data!Y41 &gt;= 10, "HIGH",IF(
                  Data!Y41 &gt;= 7, "MED","LOW")),IF(
                     $B$7="Emerging Threat", IF(
                        Data!AF41 &gt;= 10, "HIGH",IF(
                            Data!AF41 &gt;= 7, "MED","LOW")))))</f>
        <v>LOW</v>
      </c>
      <c r="K79" s="23" t="str">
        <f>IF(
   $B$7="Overall Alert",IF(
      Data!S41 &gt;= 7, "HIGH",IF(
         Data!S41 &gt;= 5, "MED","LOW")), IF(
            $B$7="Underlying Vulnerability", IF(
               Data!Z41 &gt;= 10, "HIGH",IF(
                  Data!Z41 &gt;= 7, "MED","LOW")),IF(
                     $B$7="Emerging Threat", IF(
                        Data!AG41 &gt;= 10, "HIGH",IF(
                            Data!AG41 &gt;= 7, "MED","LOW")))))</f>
        <v>LOW</v>
      </c>
      <c r="L79" s="23" t="str">
        <f>IF(
   $B$7="Overall Alert",IF(
      Data!T41 &gt;= 7, "HIGH",IF(
         Data!T41 &gt;= 5, "MED","LOW")), IF(
            $B$7="Underlying Vulnerability", IF(
               Data!AA41 &gt;= 10, "HIGH",IF(
                  Data!AA41 &gt;= 7, "MED","LOW")),IF(
                     $B$7="Emerging Threat", IF(
                        Data!AH41 &gt;= 10, "HIGH",IF(
                            Data!AH41 &gt;= 7, "MED","LOW")))))</f>
        <v>LOW</v>
      </c>
      <c r="M79" s="23" t="str">
        <f>IF(
   $B$7="Overall Alert",IF(
      Data!U41 &gt;= 7, "HIGH",IF(
         Data!U41 &gt;= 5, "MED","LOW")), IF(
            $B$7="Underlying Vulnerability", IF(
               Data!AB41 &gt;= 10, "HIGH",IF(
                  Data!AB41 &gt;= 7, "MED","LOW")),IF(
                     $B$7="Emerging Threat", IF(
                        Data!AI41 &gt;= 10, "HIGH",IF(
                            Data!AI41 &gt;= 7, "MED","LOW")))))</f>
        <v>MED</v>
      </c>
      <c r="N79" s="23" t="str">
        <f>IF(
   $B$7="Overall Alert",IF(
      Data!V41 &gt;= 7, "HIGH",IF(
         Data!V41 &gt;= 5, "MED","LOW")), IF(
            $B$7="Underlying Vulnerability", IF(
               Data!AC41 &gt;= 10, "HIGH",IF(
                  Data!AC41 &gt;= 7, "MED","LOW")),IF(
                     $B$7="Emerging Threat", IF(
                        Data!AJ41 &gt;= 10, "HIGH",IF(
                            Data!AJ41 &gt;= 7, "MED","LOW")))))</f>
        <v>LOW</v>
      </c>
      <c r="O79" s="23" t="str">
        <f>IF(
   $B$7="Overall Alert",IF(
      Data!W41 &gt;= 7, "HIGH",IF(
         Data!W41 &gt;= 5, "MED","LOW")), IF(
            $B$7="Underlying Vulnerability", IF(
               Data!AD41 &gt;= 10, "HIGH",IF(
                  Data!AD41 &gt;= 7, "MED","LOW")),IF(
                     $B$7="Emerging Threat", IF(
                        Data!AK41 &gt;= 10, "HIGH",IF(
                            Data!AK41 &gt;= 7, "MED","LOW")))))</f>
        <v>HIGH</v>
      </c>
      <c r="P79" s="23"/>
      <c r="Q79" s="25"/>
      <c r="R79" s="25"/>
      <c r="S79" s="19"/>
      <c r="T79" s="19"/>
      <c r="U79" s="19"/>
      <c r="V79" s="19"/>
      <c r="W79" s="19"/>
      <c r="X79" s="19"/>
      <c r="Y79" s="26"/>
      <c r="Z79" s="26"/>
      <c r="AA79" s="26"/>
      <c r="AB79" s="26"/>
      <c r="AC79" s="26"/>
      <c r="AD79" s="26"/>
      <c r="AE79" s="26"/>
      <c r="AF79" s="26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</row>
    <row r="80" spans="1:50" x14ac:dyDescent="0.2">
      <c r="A80" s="62">
        <v>37</v>
      </c>
      <c r="B80" s="18" t="str">
        <f>Data!B42</f>
        <v>Colombia</v>
      </c>
      <c r="C80" s="18" t="str">
        <f>Data!C42</f>
        <v>COL</v>
      </c>
      <c r="D80" s="18" t="str">
        <f>Data!D42</f>
        <v>LCN           Latin America &amp; Caribbean</v>
      </c>
      <c r="E80" s="18" t="str">
        <f>Data!E42</f>
        <v>IBRD</v>
      </c>
      <c r="F80" s="48">
        <f>Data!F42</f>
        <v>0</v>
      </c>
      <c r="G80" s="20">
        <f>IF($B$7="Overall Alert",Data!G42,IF($B$7="Underlying Vulnerability",Data!J42,IF($B$7="Emerging Threat",Data!M42)))</f>
        <v>2.5</v>
      </c>
      <c r="H80" s="21">
        <f>IF($B$7="Overall Alert",Data!H42,IF($B$7="Underlying Vulnerability",Data!K42,IF($B$7="Emerging Threat",Data!N42)))</f>
        <v>2.5</v>
      </c>
      <c r="I80" s="48">
        <f>Data!Q42</f>
        <v>0</v>
      </c>
      <c r="J80" s="23" t="str">
        <f>IF(
   $B$7="Overall Alert",IF(
      Data!R42 &gt;= 7, "HIGH",IF(
         Data!R42 &gt;= 5, "MED","LOW")), IF(
            $B$7="Underlying Vulnerability", IF(
               Data!Y42 &gt;= 10, "HIGH",IF(
                  Data!Y42 &gt;= 7, "MED","LOW")),IF(
                     $B$7="Emerging Threat", IF(
                        Data!AF42 &gt;= 10, "HIGH",IF(
                            Data!AF42 &gt;= 7, "MED","LOW")))))</f>
        <v>MED</v>
      </c>
      <c r="K80" s="23" t="str">
        <f>IF(
   $B$7="Overall Alert",IF(
      Data!S42 &gt;= 7, "HIGH",IF(
         Data!S42 &gt;= 5, "MED","LOW")), IF(
            $B$7="Underlying Vulnerability", IF(
               Data!Z42 &gt;= 10, "HIGH",IF(
                  Data!Z42 &gt;= 7, "MED","LOW")),IF(
                     $B$7="Emerging Threat", IF(
                        Data!AG42 &gt;= 10, "HIGH",IF(
                            Data!AG42 &gt;= 7, "MED","LOW")))))</f>
        <v>LOW</v>
      </c>
      <c r="L80" s="23" t="str">
        <f>IF(
   $B$7="Overall Alert",IF(
      Data!T42 &gt;= 7, "HIGH",IF(
         Data!T42 &gt;= 5, "MED","LOW")), IF(
            $B$7="Underlying Vulnerability", IF(
               Data!AA42 &gt;= 10, "HIGH",IF(
                  Data!AA42 &gt;= 7, "MED","LOW")),IF(
                     $B$7="Emerging Threat", IF(
                        Data!AH42 &gt;= 10, "HIGH",IF(
                            Data!AH42 &gt;= 7, "MED","LOW")))))</f>
        <v>LOW</v>
      </c>
      <c r="M80" s="23" t="str">
        <f>IF(
   $B$7="Overall Alert",IF(
      Data!U42 &gt;= 7, "HIGH",IF(
         Data!U42 &gt;= 5, "MED","LOW")), IF(
            $B$7="Underlying Vulnerability", IF(
               Data!AB42 &gt;= 10, "HIGH",IF(
                  Data!AB42 &gt;= 7, "MED","LOW")),IF(
                     $B$7="Emerging Threat", IF(
                        Data!AI42 &gt;= 10, "HIGH",IF(
                            Data!AI42 &gt;= 7, "MED","LOW")))))</f>
        <v>HIGH</v>
      </c>
      <c r="N80" s="23" t="str">
        <f>IF(
   $B$7="Overall Alert",IF(
      Data!V42 &gt;= 7, "HIGH",IF(
         Data!V42 &gt;= 5, "MED","LOW")), IF(
            $B$7="Underlying Vulnerability", IF(
               Data!AC42 &gt;= 10, "HIGH",IF(
                  Data!AC42 &gt;= 7, "MED","LOW")),IF(
                     $B$7="Emerging Threat", IF(
                        Data!AJ42 &gt;= 10, "HIGH",IF(
                            Data!AJ42 &gt;= 7, "MED","LOW")))))</f>
        <v>MED</v>
      </c>
      <c r="O80" s="23" t="str">
        <f>IF(
   $B$7="Overall Alert",IF(
      Data!W42 &gt;= 7, "HIGH",IF(
         Data!W42 &gt;= 5, "MED","LOW")), IF(
            $B$7="Underlying Vulnerability", IF(
               Data!AD42 &gt;= 10, "HIGH",IF(
                  Data!AD42 &gt;= 7, "MED","LOW")),IF(
                     $B$7="Emerging Threat", IF(
                        Data!AK42 &gt;= 10, "HIGH",IF(
                            Data!AK42 &gt;= 7, "MED","LOW")))))</f>
        <v>MED</v>
      </c>
      <c r="P80" s="23"/>
      <c r="Q80" s="25"/>
      <c r="R80" s="25"/>
      <c r="S80" s="19"/>
      <c r="T80" s="19"/>
      <c r="U80" s="19"/>
      <c r="V80" s="19"/>
      <c r="W80" s="19"/>
      <c r="X80" s="19"/>
      <c r="Y80" s="26"/>
      <c r="Z80" s="26"/>
      <c r="AA80" s="26"/>
      <c r="AB80" s="26"/>
      <c r="AC80" s="26"/>
      <c r="AD80" s="26"/>
      <c r="AE80" s="26"/>
      <c r="AF80" s="26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</row>
    <row r="81" spans="1:50" x14ac:dyDescent="0.2">
      <c r="A81" s="62">
        <v>38</v>
      </c>
      <c r="B81" s="18" t="str">
        <f>Data!B43</f>
        <v>Comoros</v>
      </c>
      <c r="C81" s="18" t="str">
        <f>Data!C43</f>
        <v>COM</v>
      </c>
      <c r="D81" s="18" t="str">
        <f>Data!D43</f>
        <v>SSF           Sub-Saharan Africa</v>
      </c>
      <c r="E81" s="18" t="str">
        <f>Data!E43</f>
        <v>IDA</v>
      </c>
      <c r="F81" s="48">
        <f>Data!F43</f>
        <v>0</v>
      </c>
      <c r="G81" s="20">
        <f>IF($B$7="Overall Alert",Data!G43,IF($B$7="Underlying Vulnerability",Data!J43,IF($B$7="Emerging Threat",Data!M43)))</f>
        <v>0</v>
      </c>
      <c r="H81" s="21">
        <f>IF($B$7="Overall Alert",Data!H43,IF($B$7="Underlying Vulnerability",Data!K43,IF($B$7="Emerging Threat",Data!N43)))</f>
        <v>0</v>
      </c>
      <c r="I81" s="48">
        <f>Data!Q43</f>
        <v>0</v>
      </c>
      <c r="J81" s="23" t="str">
        <f>IF(
   $B$7="Overall Alert",IF(
      Data!R43 &gt;= 7, "HIGH",IF(
         Data!R43 &gt;= 5, "MED","LOW")), IF(
            $B$7="Underlying Vulnerability", IF(
               Data!Y43 &gt;= 10, "HIGH",IF(
                  Data!Y43 &gt;= 7, "MED","LOW")),IF(
                     $B$7="Emerging Threat", IF(
                        Data!AF43 &gt;= 10, "HIGH",IF(
                            Data!AF43 &gt;= 7, "MED","LOW")))))</f>
        <v>LOW</v>
      </c>
      <c r="K81" s="23" t="str">
        <f>IF(
   $B$7="Overall Alert",IF(
      Data!S43 &gt;= 7, "HIGH",IF(
         Data!S43 &gt;= 5, "MED","LOW")), IF(
            $B$7="Underlying Vulnerability", IF(
               Data!Z43 &gt;= 10, "HIGH",IF(
                  Data!Z43 &gt;= 7, "MED","LOW")),IF(
                     $B$7="Emerging Threat", IF(
                        Data!AG43 &gt;= 10, "HIGH",IF(
                            Data!AG43 &gt;= 7, "MED","LOW")))))</f>
        <v>LOW</v>
      </c>
      <c r="L81" s="23" t="str">
        <f>IF(
   $B$7="Overall Alert",IF(
      Data!T43 &gt;= 7, "HIGH",IF(
         Data!T43 &gt;= 5, "MED","LOW")), IF(
            $B$7="Underlying Vulnerability", IF(
               Data!AA43 &gt;= 10, "HIGH",IF(
                  Data!AA43 &gt;= 7, "MED","LOW")),IF(
                     $B$7="Emerging Threat", IF(
                        Data!AH43 &gt;= 10, "HIGH",IF(
                            Data!AH43 &gt;= 7, "MED","LOW")))))</f>
        <v>LOW</v>
      </c>
      <c r="M81" s="23" t="str">
        <f>IF(
   $B$7="Overall Alert",IF(
      Data!U43 &gt;= 7, "HIGH",IF(
         Data!U43 &gt;= 5, "MED","LOW")), IF(
            $B$7="Underlying Vulnerability", IF(
               Data!AB43 &gt;= 10, "HIGH",IF(
                  Data!AB43 &gt;= 7, "MED","LOW")),IF(
                     $B$7="Emerging Threat", IF(
                        Data!AI43 &gt;= 10, "HIGH",IF(
                            Data!AI43 &gt;= 7, "MED","LOW")))))</f>
        <v>LOW</v>
      </c>
      <c r="N81" s="23" t="str">
        <f>IF(
   $B$7="Overall Alert",IF(
      Data!V43 &gt;= 7, "HIGH",IF(
         Data!V43 &gt;= 5, "MED","LOW")), IF(
            $B$7="Underlying Vulnerability", IF(
               Data!AC43 &gt;= 10, "HIGH",IF(
                  Data!AC43 &gt;= 7, "MED","LOW")),IF(
                     $B$7="Emerging Threat", IF(
                        Data!AJ43 &gt;= 10, "HIGH",IF(
                            Data!AJ43 &gt;= 7, "MED","LOW")))))</f>
        <v>LOW</v>
      </c>
      <c r="O81" s="23" t="str">
        <f>IF(
   $B$7="Overall Alert",IF(
      Data!W43 &gt;= 7, "HIGH",IF(
         Data!W43 &gt;= 5, "MED","LOW")), IF(
            $B$7="Underlying Vulnerability", IF(
               Data!AD43 &gt;= 10, "HIGH",IF(
                  Data!AD43 &gt;= 7, "MED","LOW")),IF(
                     $B$7="Emerging Threat", IF(
                        Data!AK43 &gt;= 10, "HIGH",IF(
                            Data!AK43 &gt;= 7, "MED","LOW")))))</f>
        <v>LOW</v>
      </c>
      <c r="P81" s="23"/>
      <c r="Q81" s="25"/>
      <c r="R81" s="25"/>
      <c r="S81" s="19"/>
      <c r="T81" s="19"/>
      <c r="U81" s="19"/>
      <c r="V81" s="19"/>
      <c r="W81" s="19"/>
      <c r="X81" s="19"/>
      <c r="Y81" s="26"/>
      <c r="Z81" s="26"/>
      <c r="AA81" s="26"/>
      <c r="AB81" s="26"/>
      <c r="AC81" s="26"/>
      <c r="AD81" s="26"/>
      <c r="AE81" s="26"/>
      <c r="AF81" s="26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</row>
    <row r="82" spans="1:50" x14ac:dyDescent="0.2">
      <c r="A82" s="62">
        <v>39</v>
      </c>
      <c r="B82" s="18" t="str">
        <f>Data!B44</f>
        <v>Cabo Verde</v>
      </c>
      <c r="C82" s="18" t="str">
        <f>Data!C44</f>
        <v>CPV</v>
      </c>
      <c r="D82" s="18" t="str">
        <f>Data!D44</f>
        <v>SSF           Sub-Saharan Africa</v>
      </c>
      <c r="E82" s="18" t="str">
        <f>Data!E44</f>
        <v>Blend</v>
      </c>
      <c r="F82" s="48">
        <f>Data!F44</f>
        <v>0</v>
      </c>
      <c r="G82" s="20">
        <f>IF($B$7="Overall Alert",Data!G44,IF($B$7="Underlying Vulnerability",Data!J44,IF($B$7="Emerging Threat",Data!M44)))</f>
        <v>0</v>
      </c>
      <c r="H82" s="21">
        <f>IF($B$7="Overall Alert",Data!H44,IF($B$7="Underlying Vulnerability",Data!K44,IF($B$7="Emerging Threat",Data!N44)))</f>
        <v>0</v>
      </c>
      <c r="I82" s="48">
        <f>Data!Q44</f>
        <v>0</v>
      </c>
      <c r="J82" s="23" t="str">
        <f>IF(
   $B$7="Overall Alert",IF(
      Data!R44 &gt;= 7, "HIGH",IF(
         Data!R44 &gt;= 5, "MED","LOW")), IF(
            $B$7="Underlying Vulnerability", IF(
               Data!Y44 &gt;= 10, "HIGH",IF(
                  Data!Y44 &gt;= 7, "MED","LOW")),IF(
                     $B$7="Emerging Threat", IF(
                        Data!AF44 &gt;= 10, "HIGH",IF(
                            Data!AF44 &gt;= 7, "MED","LOW")))))</f>
        <v>LOW</v>
      </c>
      <c r="K82" s="23" t="str">
        <f>IF(
   $B$7="Overall Alert",IF(
      Data!S44 &gt;= 7, "HIGH",IF(
         Data!S44 &gt;= 5, "MED","LOW")), IF(
            $B$7="Underlying Vulnerability", IF(
               Data!Z44 &gt;= 10, "HIGH",IF(
                  Data!Z44 &gt;= 7, "MED","LOW")),IF(
                     $B$7="Emerging Threat", IF(
                        Data!AG44 &gt;= 10, "HIGH",IF(
                            Data!AG44 &gt;= 7, "MED","LOW")))))</f>
        <v>LOW</v>
      </c>
      <c r="L82" s="23" t="str">
        <f>IF(
   $B$7="Overall Alert",IF(
      Data!T44 &gt;= 7, "HIGH",IF(
         Data!T44 &gt;= 5, "MED","LOW")), IF(
            $B$7="Underlying Vulnerability", IF(
               Data!AA44 &gt;= 10, "HIGH",IF(
                  Data!AA44 &gt;= 7, "MED","LOW")),IF(
                     $B$7="Emerging Threat", IF(
                        Data!AH44 &gt;= 10, "HIGH",IF(
                            Data!AH44 &gt;= 7, "MED","LOW")))))</f>
        <v>LOW</v>
      </c>
      <c r="M82" s="23" t="str">
        <f>IF(
   $B$7="Overall Alert",IF(
      Data!U44 &gt;= 7, "HIGH",IF(
         Data!U44 &gt;= 5, "MED","LOW")), IF(
            $B$7="Underlying Vulnerability", IF(
               Data!AB44 &gt;= 10, "HIGH",IF(
                  Data!AB44 &gt;= 7, "MED","LOW")),IF(
                     $B$7="Emerging Threat", IF(
                        Data!AI44 &gt;= 10, "HIGH",IF(
                            Data!AI44 &gt;= 7, "MED","LOW")))))</f>
        <v>LOW</v>
      </c>
      <c r="N82" s="23" t="str">
        <f>IF(
   $B$7="Overall Alert",IF(
      Data!V44 &gt;= 7, "HIGH",IF(
         Data!V44 &gt;= 5, "MED","LOW")), IF(
            $B$7="Underlying Vulnerability", IF(
               Data!AC44 &gt;= 10, "HIGH",IF(
                  Data!AC44 &gt;= 7, "MED","LOW")),IF(
                     $B$7="Emerging Threat", IF(
                        Data!AJ44 &gt;= 10, "HIGH",IF(
                            Data!AJ44 &gt;= 7, "MED","LOW")))))</f>
        <v>LOW</v>
      </c>
      <c r="O82" s="23" t="str">
        <f>IF(
   $B$7="Overall Alert",IF(
      Data!W44 &gt;= 7, "HIGH",IF(
         Data!W44 &gt;= 5, "MED","LOW")), IF(
            $B$7="Underlying Vulnerability", IF(
               Data!AD44 &gt;= 10, "HIGH",IF(
                  Data!AD44 &gt;= 7, "MED","LOW")),IF(
                     $B$7="Emerging Threat", IF(
                        Data!AK44 &gt;= 10, "HIGH",IF(
                            Data!AK44 &gt;= 7, "MED","LOW")))))</f>
        <v>LOW</v>
      </c>
      <c r="P82" s="23"/>
      <c r="Q82" s="25"/>
      <c r="R82" s="25"/>
      <c r="S82" s="19"/>
      <c r="T82" s="19"/>
      <c r="U82" s="19"/>
      <c r="V82" s="19"/>
      <c r="W82" s="19"/>
      <c r="X82" s="19"/>
      <c r="Y82" s="26"/>
      <c r="Z82" s="26"/>
      <c r="AA82" s="26"/>
      <c r="AB82" s="26"/>
      <c r="AC82" s="26"/>
      <c r="AD82" s="26"/>
      <c r="AE82" s="26"/>
      <c r="AF82" s="26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</row>
    <row r="83" spans="1:50" x14ac:dyDescent="0.2">
      <c r="A83" s="62">
        <v>40</v>
      </c>
      <c r="B83" s="18" t="str">
        <f>Data!B45</f>
        <v>Costa Rica</v>
      </c>
      <c r="C83" s="18" t="str">
        <f>Data!C45</f>
        <v>CRI</v>
      </c>
      <c r="D83" s="18" t="str">
        <f>Data!D45</f>
        <v>LCN           Latin America &amp; Caribbean</v>
      </c>
      <c r="E83" s="18" t="str">
        <f>Data!E45</f>
        <v>IBRD</v>
      </c>
      <c r="F83" s="48">
        <f>Data!F45</f>
        <v>0</v>
      </c>
      <c r="G83" s="20">
        <f>IF($B$7="Overall Alert",Data!G45,IF($B$7="Underlying Vulnerability",Data!J45,IF($B$7="Emerging Threat",Data!M45)))</f>
        <v>1</v>
      </c>
      <c r="H83" s="21">
        <f>IF($B$7="Overall Alert",Data!H45,IF($B$7="Underlying Vulnerability",Data!K45,IF($B$7="Emerging Threat",Data!N45)))</f>
        <v>1</v>
      </c>
      <c r="I83" s="48">
        <f>Data!Q45</f>
        <v>0</v>
      </c>
      <c r="J83" s="23" t="str">
        <f>IF(
   $B$7="Overall Alert",IF(
      Data!R45 &gt;= 7, "HIGH",IF(
         Data!R45 &gt;= 5, "MED","LOW")), IF(
            $B$7="Underlying Vulnerability", IF(
               Data!Y45 &gt;= 10, "HIGH",IF(
                  Data!Y45 &gt;= 7, "MED","LOW")),IF(
                     $B$7="Emerging Threat", IF(
                        Data!AF45 &gt;= 10, "HIGH",IF(
                            Data!AF45 &gt;= 7, "MED","LOW")))))</f>
        <v>LOW</v>
      </c>
      <c r="K83" s="23" t="str">
        <f>IF(
   $B$7="Overall Alert",IF(
      Data!S45 &gt;= 7, "HIGH",IF(
         Data!S45 &gt;= 5, "MED","LOW")), IF(
            $B$7="Underlying Vulnerability", IF(
               Data!Z45 &gt;= 10, "HIGH",IF(
                  Data!Z45 &gt;= 7, "MED","LOW")),IF(
                     $B$7="Emerging Threat", IF(
                        Data!AG45 &gt;= 10, "HIGH",IF(
                            Data!AG45 &gt;= 7, "MED","LOW")))))</f>
        <v>LOW</v>
      </c>
      <c r="L83" s="23" t="str">
        <f>IF(
   $B$7="Overall Alert",IF(
      Data!T45 &gt;= 7, "HIGH",IF(
         Data!T45 &gt;= 5, "MED","LOW")), IF(
            $B$7="Underlying Vulnerability", IF(
               Data!AA45 &gt;= 10, "HIGH",IF(
                  Data!AA45 &gt;= 7, "MED","LOW")),IF(
                     $B$7="Emerging Threat", IF(
                        Data!AH45 &gt;= 10, "HIGH",IF(
                            Data!AH45 &gt;= 7, "MED","LOW")))))</f>
        <v>LOW</v>
      </c>
      <c r="M83" s="23" t="str">
        <f>IF(
   $B$7="Overall Alert",IF(
      Data!U45 &gt;= 7, "HIGH",IF(
         Data!U45 &gt;= 5, "MED","LOW")), IF(
            $B$7="Underlying Vulnerability", IF(
               Data!AB45 &gt;= 10, "HIGH",IF(
                  Data!AB45 &gt;= 7, "MED","LOW")),IF(
                     $B$7="Emerging Threat", IF(
                        Data!AI45 &gt;= 10, "HIGH",IF(
                            Data!AI45 &gt;= 7, "MED","LOW")))))</f>
        <v>HIGH</v>
      </c>
      <c r="N83" s="23" t="str">
        <f>IF(
   $B$7="Overall Alert",IF(
      Data!V45 &gt;= 7, "HIGH",IF(
         Data!V45 &gt;= 5, "MED","LOW")), IF(
            $B$7="Underlying Vulnerability", IF(
               Data!AC45 &gt;= 10, "HIGH",IF(
                  Data!AC45 &gt;= 7, "MED","LOW")),IF(
                     $B$7="Emerging Threat", IF(
                        Data!AJ45 &gt;= 10, "HIGH",IF(
                            Data!AJ45 &gt;= 7, "MED","LOW")))))</f>
        <v>LOW</v>
      </c>
      <c r="O83" s="23" t="str">
        <f>IF(
   $B$7="Overall Alert",IF(
      Data!W45 &gt;= 7, "HIGH",IF(
         Data!W45 &gt;= 5, "MED","LOW")), IF(
            $B$7="Underlying Vulnerability", IF(
               Data!AD45 &gt;= 10, "HIGH",IF(
                  Data!AD45 &gt;= 7, "MED","LOW")),IF(
                     $B$7="Emerging Threat", IF(
                        Data!AK45 &gt;= 10, "HIGH",IF(
                            Data!AK45 &gt;= 7, "MED","LOW")))))</f>
        <v>LOW</v>
      </c>
      <c r="P83" s="23"/>
      <c r="Q83" s="25"/>
      <c r="R83" s="25"/>
      <c r="S83" s="19"/>
      <c r="T83" s="19"/>
      <c r="U83" s="19"/>
      <c r="V83" s="19"/>
      <c r="W83" s="19"/>
      <c r="X83" s="19"/>
      <c r="Y83" s="26"/>
      <c r="Z83" s="26"/>
      <c r="AA83" s="26"/>
      <c r="AB83" s="26"/>
      <c r="AC83" s="26"/>
      <c r="AD83" s="26"/>
      <c r="AE83" s="26"/>
      <c r="AF83" s="26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</row>
    <row r="84" spans="1:50" x14ac:dyDescent="0.2">
      <c r="A84" s="62">
        <v>41</v>
      </c>
      <c r="B84" s="18" t="str">
        <f>Data!B46</f>
        <v>Cuba</v>
      </c>
      <c r="C84" s="18" t="str">
        <f>Data!C46</f>
        <v>CUB</v>
      </c>
      <c r="D84" s="18" t="str">
        <f>Data!D46</f>
        <v>LCN           Latin America &amp; Caribbean</v>
      </c>
      <c r="E84" s="18" t="str">
        <f>Data!E46</f>
        <v xml:space="preserve"> </v>
      </c>
      <c r="F84" s="48">
        <f>Data!F46</f>
        <v>0</v>
      </c>
      <c r="G84" s="20">
        <f>IF($B$7="Overall Alert",Data!G46,IF($B$7="Underlying Vulnerability",Data!J46,IF($B$7="Emerging Threat",Data!M46)))</f>
        <v>1.5</v>
      </c>
      <c r="H84" s="21">
        <f>IF($B$7="Overall Alert",Data!H46,IF($B$7="Underlying Vulnerability",Data!K46,IF($B$7="Emerging Threat",Data!N46)))</f>
        <v>1.5</v>
      </c>
      <c r="I84" s="48">
        <f>Data!Q46</f>
        <v>0</v>
      </c>
      <c r="J84" s="23" t="str">
        <f>IF(
   $B$7="Overall Alert",IF(
      Data!R46 &gt;= 7, "HIGH",IF(
         Data!R46 &gt;= 5, "MED","LOW")), IF(
            $B$7="Underlying Vulnerability", IF(
               Data!Y46 &gt;= 10, "HIGH",IF(
                  Data!Y46 &gt;= 7, "MED","LOW")),IF(
                     $B$7="Emerging Threat", IF(
                        Data!AF46 &gt;= 10, "HIGH",IF(
                            Data!AF46 &gt;= 7, "MED","LOW")))))</f>
        <v>LOW</v>
      </c>
      <c r="K84" s="23" t="str">
        <f>IF(
   $B$7="Overall Alert",IF(
      Data!S46 &gt;= 7, "HIGH",IF(
         Data!S46 &gt;= 5, "MED","LOW")), IF(
            $B$7="Underlying Vulnerability", IF(
               Data!Z46 &gt;= 10, "HIGH",IF(
                  Data!Z46 &gt;= 7, "MED","LOW")),IF(
                     $B$7="Emerging Threat", IF(
                        Data!AG46 &gt;= 10, "HIGH",IF(
                            Data!AG46 &gt;= 7, "MED","LOW")))))</f>
        <v>LOW</v>
      </c>
      <c r="L84" s="23" t="str">
        <f>IF(
   $B$7="Overall Alert",IF(
      Data!T46 &gt;= 7, "HIGH",IF(
         Data!T46 &gt;= 5, "MED","LOW")), IF(
            $B$7="Underlying Vulnerability", IF(
               Data!AA46 &gt;= 10, "HIGH",IF(
                  Data!AA46 &gt;= 7, "MED","LOW")),IF(
                     $B$7="Emerging Threat", IF(
                        Data!AH46 &gt;= 10, "HIGH",IF(
                            Data!AH46 &gt;= 7, "MED","LOW")))))</f>
        <v>LOW</v>
      </c>
      <c r="M84" s="23" t="str">
        <f>IF(
   $B$7="Overall Alert",IF(
      Data!U46 &gt;= 7, "HIGH",IF(
         Data!U46 &gt;= 5, "MED","LOW")), IF(
            $B$7="Underlying Vulnerability", IF(
               Data!AB46 &gt;= 10, "HIGH",IF(
                  Data!AB46 &gt;= 7, "MED","LOW")),IF(
                     $B$7="Emerging Threat", IF(
                        Data!AI46 &gt;= 10, "HIGH",IF(
                            Data!AI46 &gt;= 7, "MED","LOW")))))</f>
        <v>MED</v>
      </c>
      <c r="N84" s="23" t="str">
        <f>IF(
   $B$7="Overall Alert",IF(
      Data!V46 &gt;= 7, "HIGH",IF(
         Data!V46 &gt;= 5, "MED","LOW")), IF(
            $B$7="Underlying Vulnerability", IF(
               Data!AC46 &gt;= 10, "HIGH",IF(
                  Data!AC46 &gt;= 7, "MED","LOW")),IF(
                     $B$7="Emerging Threat", IF(
                        Data!AJ46 &gt;= 10, "HIGH",IF(
                            Data!AJ46 &gt;= 7, "MED","LOW")))))</f>
        <v>HIGH</v>
      </c>
      <c r="O84" s="23" t="str">
        <f>IF(
   $B$7="Overall Alert",IF(
      Data!W46 &gt;= 7, "HIGH",IF(
         Data!W46 &gt;= 5, "MED","LOW")), IF(
            $B$7="Underlying Vulnerability", IF(
               Data!AD46 &gt;= 10, "HIGH",IF(
                  Data!AD46 &gt;= 7, "MED","LOW")),IF(
                     $B$7="Emerging Threat", IF(
                        Data!AK46 &gt;= 10, "HIGH",IF(
                            Data!AK46 &gt;= 7, "MED","LOW")))))</f>
        <v>LOW</v>
      </c>
      <c r="P84" s="23"/>
      <c r="Q84" s="25"/>
      <c r="R84" s="25"/>
      <c r="S84" s="19"/>
      <c r="T84" s="19"/>
      <c r="U84" s="19"/>
      <c r="V84" s="19"/>
      <c r="W84" s="19"/>
      <c r="X84" s="19"/>
      <c r="Y84" s="26"/>
      <c r="Z84" s="26"/>
      <c r="AA84" s="26"/>
      <c r="AB84" s="26"/>
      <c r="AC84" s="26"/>
      <c r="AD84" s="26"/>
      <c r="AE84" s="26"/>
      <c r="AF84" s="26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</row>
    <row r="85" spans="1:50" x14ac:dyDescent="0.2">
      <c r="A85" s="62">
        <v>42</v>
      </c>
      <c r="B85" s="18" t="str">
        <f>Data!B47</f>
        <v>Cyprus</v>
      </c>
      <c r="C85" s="18" t="str">
        <f>Data!C47</f>
        <v>CYP</v>
      </c>
      <c r="D85" s="18" t="str">
        <f>Data!D47</f>
        <v>ECS           Europe &amp; Central Asia</v>
      </c>
      <c r="E85" s="18" t="str">
        <f>Data!E47</f>
        <v xml:space="preserve"> </v>
      </c>
      <c r="F85" s="48">
        <f>Data!F47</f>
        <v>0</v>
      </c>
      <c r="G85" s="20">
        <f>IF($B$7="Overall Alert",Data!G47,IF($B$7="Underlying Vulnerability",Data!J47,IF($B$7="Emerging Threat",Data!M47)))</f>
        <v>1</v>
      </c>
      <c r="H85" s="21">
        <f>IF($B$7="Overall Alert",Data!H47,IF($B$7="Underlying Vulnerability",Data!K47,IF($B$7="Emerging Threat",Data!N47)))</f>
        <v>1</v>
      </c>
      <c r="I85" s="48">
        <f>Data!Q47</f>
        <v>0</v>
      </c>
      <c r="J85" s="23" t="str">
        <f>IF(
   $B$7="Overall Alert",IF(
      Data!R47 &gt;= 7, "HIGH",IF(
         Data!R47 &gt;= 5, "MED","LOW")), IF(
            $B$7="Underlying Vulnerability", IF(
               Data!Y47 &gt;= 10, "HIGH",IF(
                  Data!Y47 &gt;= 7, "MED","LOW")),IF(
                     $B$7="Emerging Threat", IF(
                        Data!AF47 &gt;= 10, "HIGH",IF(
                            Data!AF47 &gt;= 7, "MED","LOW")))))</f>
        <v>HIGH</v>
      </c>
      <c r="K85" s="23" t="str">
        <f>IF(
   $B$7="Overall Alert",IF(
      Data!S47 &gt;= 7, "HIGH",IF(
         Data!S47 &gt;= 5, "MED","LOW")), IF(
            $B$7="Underlying Vulnerability", IF(
               Data!Z47 &gt;= 10, "HIGH",IF(
                  Data!Z47 &gt;= 7, "MED","LOW")),IF(
                     $B$7="Emerging Threat", IF(
                        Data!AG47 &gt;= 10, "HIGH",IF(
                            Data!AG47 &gt;= 7, "MED","LOW")))))</f>
        <v>LOW</v>
      </c>
      <c r="L85" s="23" t="str">
        <f>IF(
   $B$7="Overall Alert",IF(
      Data!T47 &gt;= 7, "HIGH",IF(
         Data!T47 &gt;= 5, "MED","LOW")), IF(
            $B$7="Underlying Vulnerability", IF(
               Data!AA47 &gt;= 10, "HIGH",IF(
                  Data!AA47 &gt;= 7, "MED","LOW")),IF(
                     $B$7="Emerging Threat", IF(
                        Data!AH47 &gt;= 10, "HIGH",IF(
                            Data!AH47 &gt;= 7, "MED","LOW")))))</f>
        <v>LOW</v>
      </c>
      <c r="M85" s="23" t="str">
        <f>IF(
   $B$7="Overall Alert",IF(
      Data!U47 &gt;= 7, "HIGH",IF(
         Data!U47 &gt;= 5, "MED","LOW")), IF(
            $B$7="Underlying Vulnerability", IF(
               Data!AB47 &gt;= 10, "HIGH",IF(
                  Data!AB47 &gt;= 7, "MED","LOW")),IF(
                     $B$7="Emerging Threat", IF(
                        Data!AI47 &gt;= 10, "HIGH",IF(
                            Data!AI47 &gt;= 7, "MED","LOW")))))</f>
        <v>LOW</v>
      </c>
      <c r="N85" s="23" t="str">
        <f>IF(
   $B$7="Overall Alert",IF(
      Data!V47 &gt;= 7, "HIGH",IF(
         Data!V47 &gt;= 5, "MED","LOW")), IF(
            $B$7="Underlying Vulnerability", IF(
               Data!AC47 &gt;= 10, "HIGH",IF(
                  Data!AC47 &gt;= 7, "MED","LOW")),IF(
                     $B$7="Emerging Threat", IF(
                        Data!AJ47 &gt;= 10, "HIGH",IF(
                            Data!AJ47 &gt;= 7, "MED","LOW")))))</f>
        <v>LOW</v>
      </c>
      <c r="O85" s="23" t="str">
        <f>IF(
   $B$7="Overall Alert",IF(
      Data!W47 &gt;= 7, "HIGH",IF(
         Data!W47 &gt;= 5, "MED","LOW")), IF(
            $B$7="Underlying Vulnerability", IF(
               Data!AD47 &gt;= 10, "HIGH",IF(
                  Data!AD47 &gt;= 7, "MED","LOW")),IF(
                     $B$7="Emerging Threat", IF(
                        Data!AK47 &gt;= 10, "HIGH",IF(
                            Data!AK47 &gt;= 7, "MED","LOW")))))</f>
        <v>LOW</v>
      </c>
      <c r="P85" s="23"/>
      <c r="Q85" s="25"/>
      <c r="R85" s="25"/>
      <c r="S85" s="19"/>
      <c r="T85" s="19"/>
      <c r="U85" s="19"/>
      <c r="V85" s="19"/>
      <c r="W85" s="19"/>
      <c r="X85" s="19"/>
      <c r="Y85" s="26"/>
      <c r="Z85" s="26"/>
      <c r="AA85" s="26"/>
      <c r="AB85" s="26"/>
      <c r="AC85" s="26"/>
      <c r="AD85" s="26"/>
      <c r="AE85" s="26"/>
      <c r="AF85" s="26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</row>
    <row r="86" spans="1:50" x14ac:dyDescent="0.2">
      <c r="A86" s="62">
        <v>43</v>
      </c>
      <c r="B86" s="18" t="str">
        <f>Data!B48</f>
        <v>Czech Republic</v>
      </c>
      <c r="C86" s="18" t="str">
        <f>Data!C48</f>
        <v>CZE</v>
      </c>
      <c r="D86" s="18" t="str">
        <f>Data!D48</f>
        <v>ECS           Europe &amp; Central Asia</v>
      </c>
      <c r="E86" s="18" t="str">
        <f>Data!E48</f>
        <v xml:space="preserve"> </v>
      </c>
      <c r="F86" s="48">
        <f>Data!F48</f>
        <v>0</v>
      </c>
      <c r="G86" s="20">
        <f>IF($B$7="Overall Alert",Data!G48,IF($B$7="Underlying Vulnerability",Data!J48,IF($B$7="Emerging Threat",Data!M48)))</f>
        <v>1</v>
      </c>
      <c r="H86" s="21">
        <f>IF($B$7="Overall Alert",Data!H48,IF($B$7="Underlying Vulnerability",Data!K48,IF($B$7="Emerging Threat",Data!N48)))</f>
        <v>1</v>
      </c>
      <c r="I86" s="48">
        <f>Data!Q48</f>
        <v>0</v>
      </c>
      <c r="J86" s="23" t="str">
        <f>IF(
   $B$7="Overall Alert",IF(
      Data!R48 &gt;= 7, "HIGH",IF(
         Data!R48 &gt;= 5, "MED","LOW")), IF(
            $B$7="Underlying Vulnerability", IF(
               Data!Y48 &gt;= 10, "HIGH",IF(
                  Data!Y48 &gt;= 7, "MED","LOW")),IF(
                     $B$7="Emerging Threat", IF(
                        Data!AF48 &gt;= 10, "HIGH",IF(
                            Data!AF48 &gt;= 7, "MED","LOW")))))</f>
        <v>HIGH</v>
      </c>
      <c r="K86" s="23" t="str">
        <f>IF(
   $B$7="Overall Alert",IF(
      Data!S48 &gt;= 7, "HIGH",IF(
         Data!S48 &gt;= 5, "MED","LOW")), IF(
            $B$7="Underlying Vulnerability", IF(
               Data!Z48 &gt;= 10, "HIGH",IF(
                  Data!Z48 &gt;= 7, "MED","LOW")),IF(
                     $B$7="Emerging Threat", IF(
                        Data!AG48 &gt;= 10, "HIGH",IF(
                            Data!AG48 &gt;= 7, "MED","LOW")))))</f>
        <v>LOW</v>
      </c>
      <c r="L86" s="23" t="str">
        <f>IF(
   $B$7="Overall Alert",IF(
      Data!T48 &gt;= 7, "HIGH",IF(
         Data!T48 &gt;= 5, "MED","LOW")), IF(
            $B$7="Underlying Vulnerability", IF(
               Data!AA48 &gt;= 10, "HIGH",IF(
                  Data!AA48 &gt;= 7, "MED","LOW")),IF(
                     $B$7="Emerging Threat", IF(
                        Data!AH48 &gt;= 10, "HIGH",IF(
                            Data!AH48 &gt;= 7, "MED","LOW")))))</f>
        <v>LOW</v>
      </c>
      <c r="M86" s="23" t="str">
        <f>IF(
   $B$7="Overall Alert",IF(
      Data!U48 &gt;= 7, "HIGH",IF(
         Data!U48 &gt;= 5, "MED","LOW")), IF(
            $B$7="Underlying Vulnerability", IF(
               Data!AB48 &gt;= 10, "HIGH",IF(
                  Data!AB48 &gt;= 7, "MED","LOW")),IF(
                     $B$7="Emerging Threat", IF(
                        Data!AI48 &gt;= 10, "HIGH",IF(
                            Data!AI48 &gt;= 7, "MED","LOW")))))</f>
        <v>LOW</v>
      </c>
      <c r="N86" s="23" t="str">
        <f>IF(
   $B$7="Overall Alert",IF(
      Data!V48 &gt;= 7, "HIGH",IF(
         Data!V48 &gt;= 5, "MED","LOW")), IF(
            $B$7="Underlying Vulnerability", IF(
               Data!AC48 &gt;= 10, "HIGH",IF(
                  Data!AC48 &gt;= 7, "MED","LOW")),IF(
                     $B$7="Emerging Threat", IF(
                        Data!AJ48 &gt;= 10, "HIGH",IF(
                            Data!AJ48 &gt;= 7, "MED","LOW")))))</f>
        <v>LOW</v>
      </c>
      <c r="O86" s="23" t="str">
        <f>IF(
   $B$7="Overall Alert",IF(
      Data!W48 &gt;= 7, "HIGH",IF(
         Data!W48 &gt;= 5, "MED","LOW")), IF(
            $B$7="Underlying Vulnerability", IF(
               Data!AD48 &gt;= 10, "HIGH",IF(
                  Data!AD48 &gt;= 7, "MED","LOW")),IF(
                     $B$7="Emerging Threat", IF(
                        Data!AK48 &gt;= 10, "HIGH",IF(
                            Data!AK48 &gt;= 7, "MED","LOW")))))</f>
        <v>LOW</v>
      </c>
      <c r="P86" s="23"/>
      <c r="Q86" s="25"/>
      <c r="R86" s="25"/>
      <c r="S86" s="19"/>
      <c r="T86" s="19"/>
      <c r="U86" s="19"/>
      <c r="V86" s="19"/>
      <c r="W86" s="19"/>
      <c r="X86" s="19"/>
      <c r="Y86" s="26"/>
      <c r="Z86" s="26"/>
      <c r="AA86" s="26"/>
      <c r="AB86" s="26"/>
      <c r="AC86" s="26"/>
      <c r="AD86" s="26"/>
      <c r="AE86" s="26"/>
      <c r="AF86" s="26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</row>
    <row r="87" spans="1:50" x14ac:dyDescent="0.2">
      <c r="A87" s="62">
        <v>44</v>
      </c>
      <c r="B87" s="18" t="str">
        <f>Data!B49</f>
        <v>Germany</v>
      </c>
      <c r="C87" s="18" t="str">
        <f>Data!C49</f>
        <v>DEU</v>
      </c>
      <c r="D87" s="18" t="str">
        <f>Data!D49</f>
        <v>ECS           Europe &amp; Central Asia</v>
      </c>
      <c r="E87" s="18" t="str">
        <f>Data!E49</f>
        <v xml:space="preserve"> </v>
      </c>
      <c r="F87" s="48">
        <f>Data!F49</f>
        <v>0</v>
      </c>
      <c r="G87" s="20">
        <f>IF($B$7="Overall Alert",Data!G49,IF($B$7="Underlying Vulnerability",Data!J49,IF($B$7="Emerging Threat",Data!M49)))</f>
        <v>0.5</v>
      </c>
      <c r="H87" s="21">
        <f>IF($B$7="Overall Alert",Data!H49,IF($B$7="Underlying Vulnerability",Data!K49,IF($B$7="Emerging Threat",Data!N49)))</f>
        <v>0.5</v>
      </c>
      <c r="I87" s="48">
        <f>Data!Q49</f>
        <v>0</v>
      </c>
      <c r="J87" s="23" t="str">
        <f>IF(
   $B$7="Overall Alert",IF(
      Data!R49 &gt;= 7, "HIGH",IF(
         Data!R49 &gt;= 5, "MED","LOW")), IF(
            $B$7="Underlying Vulnerability", IF(
               Data!Y49 &gt;= 10, "HIGH",IF(
                  Data!Y49 &gt;= 7, "MED","LOW")),IF(
                     $B$7="Emerging Threat", IF(
                        Data!AF49 &gt;= 10, "HIGH",IF(
                            Data!AF49 &gt;= 7, "MED","LOW")))))</f>
        <v>MED</v>
      </c>
      <c r="K87" s="23" t="str">
        <f>IF(
   $B$7="Overall Alert",IF(
      Data!S49 &gt;= 7, "HIGH",IF(
         Data!S49 &gt;= 5, "MED","LOW")), IF(
            $B$7="Underlying Vulnerability", IF(
               Data!Z49 &gt;= 10, "HIGH",IF(
                  Data!Z49 &gt;= 7, "MED","LOW")),IF(
                     $B$7="Emerging Threat", IF(
                        Data!AG49 &gt;= 10, "HIGH",IF(
                            Data!AG49 &gt;= 7, "MED","LOW")))))</f>
        <v>LOW</v>
      </c>
      <c r="L87" s="23" t="str">
        <f>IF(
   $B$7="Overall Alert",IF(
      Data!T49 &gt;= 7, "HIGH",IF(
         Data!T49 &gt;= 5, "MED","LOW")), IF(
            $B$7="Underlying Vulnerability", IF(
               Data!AA49 &gt;= 10, "HIGH",IF(
                  Data!AA49 &gt;= 7, "MED","LOW")),IF(
                     $B$7="Emerging Threat", IF(
                        Data!AH49 &gt;= 10, "HIGH",IF(
                            Data!AH49 &gt;= 7, "MED","LOW")))))</f>
        <v>LOW</v>
      </c>
      <c r="M87" s="23" t="str">
        <f>IF(
   $B$7="Overall Alert",IF(
      Data!U49 &gt;= 7, "HIGH",IF(
         Data!U49 &gt;= 5, "MED","LOW")), IF(
            $B$7="Underlying Vulnerability", IF(
               Data!AB49 &gt;= 10, "HIGH",IF(
                  Data!AB49 &gt;= 7, "MED","LOW")),IF(
                     $B$7="Emerging Threat", IF(
                        Data!AI49 &gt;= 10, "HIGH",IF(
                            Data!AI49 &gt;= 7, "MED","LOW")))))</f>
        <v>LOW</v>
      </c>
      <c r="N87" s="23" t="str">
        <f>IF(
   $B$7="Overall Alert",IF(
      Data!V49 &gt;= 7, "HIGH",IF(
         Data!V49 &gt;= 5, "MED","LOW")), IF(
            $B$7="Underlying Vulnerability", IF(
               Data!AC49 &gt;= 10, "HIGH",IF(
                  Data!AC49 &gt;= 7, "MED","LOW")),IF(
                     $B$7="Emerging Threat", IF(
                        Data!AJ49 &gt;= 10, "HIGH",IF(
                            Data!AJ49 &gt;= 7, "MED","LOW")))))</f>
        <v>LOW</v>
      </c>
      <c r="O87" s="23" t="str">
        <f>IF(
   $B$7="Overall Alert",IF(
      Data!W49 &gt;= 7, "HIGH",IF(
         Data!W49 &gt;= 5, "MED","LOW")), IF(
            $B$7="Underlying Vulnerability", IF(
               Data!AD49 &gt;= 10, "HIGH",IF(
                  Data!AD49 &gt;= 7, "MED","LOW")),IF(
                     $B$7="Emerging Threat", IF(
                        Data!AK49 &gt;= 10, "HIGH",IF(
                            Data!AK49 &gt;= 7, "MED","LOW")))))</f>
        <v>LOW</v>
      </c>
      <c r="P87" s="23"/>
      <c r="Q87" s="25"/>
      <c r="R87" s="25"/>
      <c r="S87" s="19"/>
      <c r="T87" s="19"/>
      <c r="U87" s="19"/>
      <c r="V87" s="19"/>
      <c r="W87" s="19"/>
      <c r="X87" s="19"/>
      <c r="Y87" s="26"/>
      <c r="Z87" s="26"/>
      <c r="AA87" s="26"/>
      <c r="AB87" s="26"/>
      <c r="AC87" s="26"/>
      <c r="AD87" s="26"/>
      <c r="AE87" s="26"/>
      <c r="AF87" s="26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</row>
    <row r="88" spans="1:50" x14ac:dyDescent="0.2">
      <c r="A88" s="62">
        <v>45</v>
      </c>
      <c r="B88" s="18" t="str">
        <f>Data!B50</f>
        <v>Djibouti</v>
      </c>
      <c r="C88" s="18" t="str">
        <f>Data!C50</f>
        <v>DJI</v>
      </c>
      <c r="D88" s="18" t="str">
        <f>Data!D50</f>
        <v>MEA           Middle East &amp; North Africa</v>
      </c>
      <c r="E88" s="18" t="str">
        <f>Data!E50</f>
        <v>IDA</v>
      </c>
      <c r="F88" s="48">
        <f>Data!F50</f>
        <v>0</v>
      </c>
      <c r="G88" s="20">
        <f>IF($B$7="Overall Alert",Data!G50,IF($B$7="Underlying Vulnerability",Data!J50,IF($B$7="Emerging Threat",Data!M50)))</f>
        <v>1</v>
      </c>
      <c r="H88" s="21">
        <f>IF($B$7="Overall Alert",Data!H50,IF($B$7="Underlying Vulnerability",Data!K50,IF($B$7="Emerging Threat",Data!N50)))</f>
        <v>1</v>
      </c>
      <c r="I88" s="48">
        <f>Data!Q50</f>
        <v>0</v>
      </c>
      <c r="J88" s="23" t="str">
        <f>IF(
   $B$7="Overall Alert",IF(
      Data!R50 &gt;= 7, "HIGH",IF(
         Data!R50 &gt;= 5, "MED","LOW")), IF(
            $B$7="Underlying Vulnerability", IF(
               Data!Y50 &gt;= 10, "HIGH",IF(
                  Data!Y50 &gt;= 7, "MED","LOW")),IF(
                     $B$7="Emerging Threat", IF(
                        Data!AF50 &gt;= 10, "HIGH",IF(
                            Data!AF50 &gt;= 7, "MED","LOW")))))</f>
        <v>LOW</v>
      </c>
      <c r="K88" s="23" t="str">
        <f>IF(
   $B$7="Overall Alert",IF(
      Data!S50 &gt;= 7, "HIGH",IF(
         Data!S50 &gt;= 5, "MED","LOW")), IF(
            $B$7="Underlying Vulnerability", IF(
               Data!Z50 &gt;= 10, "HIGH",IF(
                  Data!Z50 &gt;= 7, "MED","LOW")),IF(
                     $B$7="Emerging Threat", IF(
                        Data!AG50 &gt;= 10, "HIGH",IF(
                            Data!AG50 &gt;= 7, "MED","LOW")))))</f>
        <v>LOW</v>
      </c>
      <c r="L88" s="23" t="str">
        <f>IF(
   $B$7="Overall Alert",IF(
      Data!T50 &gt;= 7, "HIGH",IF(
         Data!T50 &gt;= 5, "MED","LOW")), IF(
            $B$7="Underlying Vulnerability", IF(
               Data!AA50 &gt;= 10, "HIGH",IF(
                  Data!AA50 &gt;= 7, "MED","LOW")),IF(
                     $B$7="Emerging Threat", IF(
                        Data!AH50 &gt;= 10, "HIGH",IF(
                            Data!AH50 &gt;= 7, "MED","LOW")))))</f>
        <v>LOW</v>
      </c>
      <c r="M88" s="23" t="str">
        <f>IF(
   $B$7="Overall Alert",IF(
      Data!U50 &gt;= 7, "HIGH",IF(
         Data!U50 &gt;= 5, "MED","LOW")), IF(
            $B$7="Underlying Vulnerability", IF(
               Data!AB50 &gt;= 10, "HIGH",IF(
                  Data!AB50 &gt;= 7, "MED","LOW")),IF(
                     $B$7="Emerging Threat", IF(
                        Data!AI50 &gt;= 10, "HIGH",IF(
                            Data!AI50 &gt;= 7, "MED","LOW")))))</f>
        <v>MED</v>
      </c>
      <c r="N88" s="23" t="str">
        <f>IF(
   $B$7="Overall Alert",IF(
      Data!V50 &gt;= 7, "HIGH",IF(
         Data!V50 &gt;= 5, "MED","LOW")), IF(
            $B$7="Underlying Vulnerability", IF(
               Data!AC50 &gt;= 10, "HIGH",IF(
                  Data!AC50 &gt;= 7, "MED","LOW")),IF(
                     $B$7="Emerging Threat", IF(
                        Data!AJ50 &gt;= 10, "HIGH",IF(
                            Data!AJ50 &gt;= 7, "MED","LOW")))))</f>
        <v>MED</v>
      </c>
      <c r="O88" s="23" t="str">
        <f>IF(
   $B$7="Overall Alert",IF(
      Data!W50 &gt;= 7, "HIGH",IF(
         Data!W50 &gt;= 5, "MED","LOW")), IF(
            $B$7="Underlying Vulnerability", IF(
               Data!AD50 &gt;= 10, "HIGH",IF(
                  Data!AD50 &gt;= 7, "MED","LOW")),IF(
                     $B$7="Emerging Threat", IF(
                        Data!AK50 &gt;= 10, "HIGH",IF(
                            Data!AK50 &gt;= 7, "MED","LOW")))))</f>
        <v>LOW</v>
      </c>
      <c r="P88" s="23"/>
      <c r="Q88" s="25"/>
      <c r="R88" s="25"/>
      <c r="S88" s="19"/>
      <c r="T88" s="19"/>
      <c r="U88" s="19"/>
      <c r="V88" s="19"/>
      <c r="W88" s="19"/>
      <c r="X88" s="19"/>
      <c r="Y88" s="26"/>
      <c r="Z88" s="26"/>
      <c r="AA88" s="26"/>
      <c r="AB88" s="26"/>
      <c r="AC88" s="26"/>
      <c r="AD88" s="26"/>
      <c r="AE88" s="26"/>
      <c r="AF88" s="26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</row>
    <row r="89" spans="1:50" x14ac:dyDescent="0.2">
      <c r="A89" s="62">
        <v>46</v>
      </c>
      <c r="B89" s="18" t="str">
        <f>Data!B51</f>
        <v>Dominica</v>
      </c>
      <c r="C89" s="18" t="str">
        <f>Data!C51</f>
        <v>DMA</v>
      </c>
      <c r="D89" s="18" t="str">
        <f>Data!D51</f>
        <v>LCN           Latin America &amp; Caribbean</v>
      </c>
      <c r="E89" s="18" t="str">
        <f>Data!E51</f>
        <v>Blend</v>
      </c>
      <c r="F89" s="48">
        <f>Data!F51</f>
        <v>0</v>
      </c>
      <c r="G89" s="20">
        <f>IF($B$7="Overall Alert",Data!G51,IF($B$7="Underlying Vulnerability",Data!J51,IF($B$7="Emerging Threat",Data!M51)))</f>
        <v>0.5</v>
      </c>
      <c r="H89" s="21">
        <f>IF($B$7="Overall Alert",Data!H51,IF($B$7="Underlying Vulnerability",Data!K51,IF($B$7="Emerging Threat",Data!N51)))</f>
        <v>0.5</v>
      </c>
      <c r="I89" s="48">
        <f>Data!Q51</f>
        <v>0</v>
      </c>
      <c r="J89" s="23" t="str">
        <f>IF(
   $B$7="Overall Alert",IF(
      Data!R51 &gt;= 7, "HIGH",IF(
         Data!R51 &gt;= 5, "MED","LOW")), IF(
            $B$7="Underlying Vulnerability", IF(
               Data!Y51 &gt;= 10, "HIGH",IF(
                  Data!Y51 &gt;= 7, "MED","LOW")),IF(
                     $B$7="Emerging Threat", IF(
                        Data!AF51 &gt;= 10, "HIGH",IF(
                            Data!AF51 &gt;= 7, "MED","LOW")))))</f>
        <v>MED</v>
      </c>
      <c r="K89" s="23" t="str">
        <f>IF(
   $B$7="Overall Alert",IF(
      Data!S51 &gt;= 7, "HIGH",IF(
         Data!S51 &gt;= 5, "MED","LOW")), IF(
            $B$7="Underlying Vulnerability", IF(
               Data!Z51 &gt;= 10, "HIGH",IF(
                  Data!Z51 &gt;= 7, "MED","LOW")),IF(
                     $B$7="Emerging Threat", IF(
                        Data!AG51 &gt;= 10, "HIGH",IF(
                            Data!AG51 &gt;= 7, "MED","LOW")))))</f>
        <v>LOW</v>
      </c>
      <c r="L89" s="23" t="str">
        <f>IF(
   $B$7="Overall Alert",IF(
      Data!T51 &gt;= 7, "HIGH",IF(
         Data!T51 &gt;= 5, "MED","LOW")), IF(
            $B$7="Underlying Vulnerability", IF(
               Data!AA51 &gt;= 10, "HIGH",IF(
                  Data!AA51 &gt;= 7, "MED","LOW")),IF(
                     $B$7="Emerging Threat", IF(
                        Data!AH51 &gt;= 10, "HIGH",IF(
                            Data!AH51 &gt;= 7, "MED","LOW")))))</f>
        <v>LOW</v>
      </c>
      <c r="M89" s="23" t="str">
        <f>IF(
   $B$7="Overall Alert",IF(
      Data!U51 &gt;= 7, "HIGH",IF(
         Data!U51 &gt;= 5, "MED","LOW")), IF(
            $B$7="Underlying Vulnerability", IF(
               Data!AB51 &gt;= 10, "HIGH",IF(
                  Data!AB51 &gt;= 7, "MED","LOW")),IF(
                     $B$7="Emerging Threat", IF(
                        Data!AI51 &gt;= 10, "HIGH",IF(
                            Data!AI51 &gt;= 7, "MED","LOW")))))</f>
        <v>LOW</v>
      </c>
      <c r="N89" s="23" t="str">
        <f>IF(
   $B$7="Overall Alert",IF(
      Data!V51 &gt;= 7, "HIGH",IF(
         Data!V51 &gt;= 5, "MED","LOW")), IF(
            $B$7="Underlying Vulnerability", IF(
               Data!AC51 &gt;= 10, "HIGH",IF(
                  Data!AC51 &gt;= 7, "MED","LOW")),IF(
                     $B$7="Emerging Threat", IF(
                        Data!AJ51 &gt;= 10, "HIGH",IF(
                            Data!AJ51 &gt;= 7, "MED","LOW")))))</f>
        <v>LOW</v>
      </c>
      <c r="O89" s="23" t="str">
        <f>IF(
   $B$7="Overall Alert",IF(
      Data!W51 &gt;= 7, "HIGH",IF(
         Data!W51 &gt;= 5, "MED","LOW")), IF(
            $B$7="Underlying Vulnerability", IF(
               Data!AD51 &gt;= 10, "HIGH",IF(
                  Data!AD51 &gt;= 7, "MED","LOW")),IF(
                     $B$7="Emerging Threat", IF(
                        Data!AK51 &gt;= 10, "HIGH",IF(
                            Data!AK51 &gt;= 7, "MED","LOW")))))</f>
        <v>LOW</v>
      </c>
      <c r="P89" s="23"/>
      <c r="Q89" s="25"/>
      <c r="R89" s="25"/>
      <c r="S89" s="19"/>
      <c r="T89" s="19"/>
      <c r="U89" s="19"/>
      <c r="V89" s="19"/>
      <c r="W89" s="19"/>
      <c r="X89" s="19"/>
      <c r="Y89" s="26"/>
      <c r="Z89" s="26"/>
      <c r="AA89" s="26"/>
      <c r="AB89" s="26"/>
      <c r="AC89" s="26"/>
      <c r="AD89" s="26"/>
      <c r="AE89" s="26"/>
      <c r="AF89" s="26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</row>
    <row r="90" spans="1:50" x14ac:dyDescent="0.2">
      <c r="A90" s="62">
        <v>47</v>
      </c>
      <c r="B90" s="18" t="str">
        <f>Data!B52</f>
        <v>Denmark</v>
      </c>
      <c r="C90" s="18" t="str">
        <f>Data!C52</f>
        <v>DNK</v>
      </c>
      <c r="D90" s="18" t="str">
        <f>Data!D52</f>
        <v>ECS           Europe &amp; Central Asia</v>
      </c>
      <c r="E90" s="18" t="str">
        <f>Data!E52</f>
        <v xml:space="preserve"> </v>
      </c>
      <c r="F90" s="48">
        <f>Data!F52</f>
        <v>0</v>
      </c>
      <c r="G90" s="20">
        <f>IF($B$7="Overall Alert",Data!G52,IF($B$7="Underlying Vulnerability",Data!J52,IF($B$7="Emerging Threat",Data!M52)))</f>
        <v>1</v>
      </c>
      <c r="H90" s="21">
        <f>IF($B$7="Overall Alert",Data!H52,IF($B$7="Underlying Vulnerability",Data!K52,IF($B$7="Emerging Threat",Data!N52)))</f>
        <v>1</v>
      </c>
      <c r="I90" s="48">
        <f>Data!Q52</f>
        <v>0</v>
      </c>
      <c r="J90" s="23" t="str">
        <f>IF(
   $B$7="Overall Alert",IF(
      Data!R52 &gt;= 7, "HIGH",IF(
         Data!R52 &gt;= 5, "MED","LOW")), IF(
            $B$7="Underlying Vulnerability", IF(
               Data!Y52 &gt;= 10, "HIGH",IF(
                  Data!Y52 &gt;= 7, "MED","LOW")),IF(
                     $B$7="Emerging Threat", IF(
                        Data!AF52 &gt;= 10, "HIGH",IF(
                            Data!AF52 &gt;= 7, "MED","LOW")))))</f>
        <v>HIGH</v>
      </c>
      <c r="K90" s="23" t="str">
        <f>IF(
   $B$7="Overall Alert",IF(
      Data!S52 &gt;= 7, "HIGH",IF(
         Data!S52 &gt;= 5, "MED","LOW")), IF(
            $B$7="Underlying Vulnerability", IF(
               Data!Z52 &gt;= 10, "HIGH",IF(
                  Data!Z52 &gt;= 7, "MED","LOW")),IF(
                     $B$7="Emerging Threat", IF(
                        Data!AG52 &gt;= 10, "HIGH",IF(
                            Data!AG52 &gt;= 7, "MED","LOW")))))</f>
        <v>LOW</v>
      </c>
      <c r="L90" s="23" t="str">
        <f>IF(
   $B$7="Overall Alert",IF(
      Data!T52 &gt;= 7, "HIGH",IF(
         Data!T52 &gt;= 5, "MED","LOW")), IF(
            $B$7="Underlying Vulnerability", IF(
               Data!AA52 &gt;= 10, "HIGH",IF(
                  Data!AA52 &gt;= 7, "MED","LOW")),IF(
                     $B$7="Emerging Threat", IF(
                        Data!AH52 &gt;= 10, "HIGH",IF(
                            Data!AH52 &gt;= 7, "MED","LOW")))))</f>
        <v>LOW</v>
      </c>
      <c r="M90" s="23" t="str">
        <f>IF(
   $B$7="Overall Alert",IF(
      Data!U52 &gt;= 7, "HIGH",IF(
         Data!U52 &gt;= 5, "MED","LOW")), IF(
            $B$7="Underlying Vulnerability", IF(
               Data!AB52 &gt;= 10, "HIGH",IF(
                  Data!AB52 &gt;= 7, "MED","LOW")),IF(
                     $B$7="Emerging Threat", IF(
                        Data!AI52 &gt;= 10, "HIGH",IF(
                            Data!AI52 &gt;= 7, "MED","LOW")))))</f>
        <v>LOW</v>
      </c>
      <c r="N90" s="23" t="str">
        <f>IF(
   $B$7="Overall Alert",IF(
      Data!V52 &gt;= 7, "HIGH",IF(
         Data!V52 &gt;= 5, "MED","LOW")), IF(
            $B$7="Underlying Vulnerability", IF(
               Data!AC52 &gt;= 10, "HIGH",IF(
                  Data!AC52 &gt;= 7, "MED","LOW")),IF(
                     $B$7="Emerging Threat", IF(
                        Data!AJ52 &gt;= 10, "HIGH",IF(
                            Data!AJ52 &gt;= 7, "MED","LOW")))))</f>
        <v>LOW</v>
      </c>
      <c r="O90" s="23" t="str">
        <f>IF(
   $B$7="Overall Alert",IF(
      Data!W52 &gt;= 7, "HIGH",IF(
         Data!W52 &gt;= 5, "MED","LOW")), IF(
            $B$7="Underlying Vulnerability", IF(
               Data!AD52 &gt;= 10, "HIGH",IF(
                  Data!AD52 &gt;= 7, "MED","LOW")),IF(
                     $B$7="Emerging Threat", IF(
                        Data!AK52 &gt;= 10, "HIGH",IF(
                            Data!AK52 &gt;= 7, "MED","LOW")))))</f>
        <v>LOW</v>
      </c>
      <c r="P90" s="23"/>
      <c r="Q90" s="25"/>
      <c r="R90" s="25"/>
      <c r="S90" s="19"/>
      <c r="T90" s="19"/>
      <c r="U90" s="19"/>
      <c r="V90" s="19"/>
      <c r="W90" s="19"/>
      <c r="X90" s="19"/>
      <c r="Y90" s="26"/>
      <c r="Z90" s="26"/>
      <c r="AA90" s="26"/>
      <c r="AB90" s="26"/>
      <c r="AC90" s="26"/>
      <c r="AD90" s="26"/>
      <c r="AE90" s="26"/>
      <c r="AF90" s="26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</row>
    <row r="91" spans="1:50" x14ac:dyDescent="0.2">
      <c r="A91" s="62">
        <v>48</v>
      </c>
      <c r="B91" s="18" t="str">
        <f>Data!B53</f>
        <v>Dominican Republic</v>
      </c>
      <c r="C91" s="18" t="str">
        <f>Data!C53</f>
        <v>DOM</v>
      </c>
      <c r="D91" s="18" t="str">
        <f>Data!D53</f>
        <v>LCN           Latin America &amp; Caribbean</v>
      </c>
      <c r="E91" s="18" t="str">
        <f>Data!E53</f>
        <v>IBRD</v>
      </c>
      <c r="F91" s="48">
        <f>Data!F53</f>
        <v>0</v>
      </c>
      <c r="G91" s="20">
        <f>IF($B$7="Overall Alert",Data!G53,IF($B$7="Underlying Vulnerability",Data!J53,IF($B$7="Emerging Threat",Data!M53)))</f>
        <v>1</v>
      </c>
      <c r="H91" s="21">
        <f>IF($B$7="Overall Alert",Data!H53,IF($B$7="Underlying Vulnerability",Data!K53,IF($B$7="Emerging Threat",Data!N53)))</f>
        <v>1</v>
      </c>
      <c r="I91" s="48">
        <f>Data!Q53</f>
        <v>0</v>
      </c>
      <c r="J91" s="23" t="str">
        <f>IF(
   $B$7="Overall Alert",IF(
      Data!R53 &gt;= 7, "HIGH",IF(
         Data!R53 &gt;= 5, "MED","LOW")), IF(
            $B$7="Underlying Vulnerability", IF(
               Data!Y53 &gt;= 10, "HIGH",IF(
                  Data!Y53 &gt;= 7, "MED","LOW")),IF(
                     $B$7="Emerging Threat", IF(
                        Data!AF53 &gt;= 10, "HIGH",IF(
                            Data!AF53 &gt;= 7, "MED","LOW")))))</f>
        <v>LOW</v>
      </c>
      <c r="K91" s="23" t="str">
        <f>IF(
   $B$7="Overall Alert",IF(
      Data!S53 &gt;= 7, "HIGH",IF(
         Data!S53 &gt;= 5, "MED","LOW")), IF(
            $B$7="Underlying Vulnerability", IF(
               Data!Z53 &gt;= 10, "HIGH",IF(
                  Data!Z53 &gt;= 7, "MED","LOW")),IF(
                     $B$7="Emerging Threat", IF(
                        Data!AG53 &gt;= 10, "HIGH",IF(
                            Data!AG53 &gt;= 7, "MED","LOW")))))</f>
        <v>LOW</v>
      </c>
      <c r="L91" s="23" t="str">
        <f>IF(
   $B$7="Overall Alert",IF(
      Data!T53 &gt;= 7, "HIGH",IF(
         Data!T53 &gt;= 5, "MED","LOW")), IF(
            $B$7="Underlying Vulnerability", IF(
               Data!AA53 &gt;= 10, "HIGH",IF(
                  Data!AA53 &gt;= 7, "MED","LOW")),IF(
                     $B$7="Emerging Threat", IF(
                        Data!AH53 &gt;= 10, "HIGH",IF(
                            Data!AH53 &gt;= 7, "MED","LOW")))))</f>
        <v>LOW</v>
      </c>
      <c r="M91" s="23" t="str">
        <f>IF(
   $B$7="Overall Alert",IF(
      Data!U53 &gt;= 7, "HIGH",IF(
         Data!U53 &gt;= 5, "MED","LOW")), IF(
            $B$7="Underlying Vulnerability", IF(
               Data!AB53 &gt;= 10, "HIGH",IF(
                  Data!AB53 &gt;= 7, "MED","LOW")),IF(
                     $B$7="Emerging Threat", IF(
                        Data!AI53 &gt;= 10, "HIGH",IF(
                            Data!AI53 &gt;= 7, "MED","LOW")))))</f>
        <v>HIGH</v>
      </c>
      <c r="N91" s="23" t="str">
        <f>IF(
   $B$7="Overall Alert",IF(
      Data!V53 &gt;= 7, "HIGH",IF(
         Data!V53 &gt;= 5, "MED","LOW")), IF(
            $B$7="Underlying Vulnerability", IF(
               Data!AC53 &gt;= 10, "HIGH",IF(
                  Data!AC53 &gt;= 7, "MED","LOW")),IF(
                     $B$7="Emerging Threat", IF(
                        Data!AJ53 &gt;= 10, "HIGH",IF(
                            Data!AJ53 &gt;= 7, "MED","LOW")))))</f>
        <v>LOW</v>
      </c>
      <c r="O91" s="23" t="str">
        <f>IF(
   $B$7="Overall Alert",IF(
      Data!W53 &gt;= 7, "HIGH",IF(
         Data!W53 &gt;= 5, "MED","LOW")), IF(
            $B$7="Underlying Vulnerability", IF(
               Data!AD53 &gt;= 10, "HIGH",IF(
                  Data!AD53 &gt;= 7, "MED","LOW")),IF(
                     $B$7="Emerging Threat", IF(
                        Data!AK53 &gt;= 10, "HIGH",IF(
                            Data!AK53 &gt;= 7, "MED","LOW")))))</f>
        <v>LOW</v>
      </c>
      <c r="P91" s="23"/>
      <c r="Q91" s="25"/>
      <c r="R91" s="25"/>
      <c r="S91" s="19"/>
      <c r="T91" s="19"/>
      <c r="U91" s="19"/>
      <c r="V91" s="19"/>
      <c r="W91" s="19"/>
      <c r="X91" s="19"/>
      <c r="Y91" s="26"/>
      <c r="Z91" s="26"/>
      <c r="AA91" s="26"/>
      <c r="AB91" s="26"/>
      <c r="AC91" s="26"/>
      <c r="AD91" s="26"/>
      <c r="AE91" s="26"/>
      <c r="AF91" s="26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</row>
    <row r="92" spans="1:50" x14ac:dyDescent="0.2">
      <c r="A92" s="62">
        <v>49</v>
      </c>
      <c r="B92" s="18" t="str">
        <f>Data!B54</f>
        <v>Algeria</v>
      </c>
      <c r="C92" s="18" t="str">
        <f>Data!C54</f>
        <v>DZA</v>
      </c>
      <c r="D92" s="18" t="str">
        <f>Data!D54</f>
        <v>MEA           Middle East &amp; North Africa</v>
      </c>
      <c r="E92" s="18" t="str">
        <f>Data!E54</f>
        <v>IBRD</v>
      </c>
      <c r="F92" s="48">
        <f>Data!F54</f>
        <v>0</v>
      </c>
      <c r="G92" s="20">
        <f>IF($B$7="Overall Alert",Data!G54,IF($B$7="Underlying Vulnerability",Data!J54,IF($B$7="Emerging Threat",Data!M54)))</f>
        <v>1.5</v>
      </c>
      <c r="H92" s="21">
        <f>IF($B$7="Overall Alert",Data!H54,IF($B$7="Underlying Vulnerability",Data!K54,IF($B$7="Emerging Threat",Data!N54)))</f>
        <v>1.5</v>
      </c>
      <c r="I92" s="48">
        <f>Data!Q54</f>
        <v>0</v>
      </c>
      <c r="J92" s="23" t="str">
        <f>IF(
   $B$7="Overall Alert",IF(
      Data!R54 &gt;= 7, "HIGH",IF(
         Data!R54 &gt;= 5, "MED","LOW")), IF(
            $B$7="Underlying Vulnerability", IF(
               Data!Y54 &gt;= 10, "HIGH",IF(
                  Data!Y54 &gt;= 7, "MED","LOW")),IF(
                     $B$7="Emerging Threat", IF(
                        Data!AF54 &gt;= 10, "HIGH",IF(
                            Data!AF54 &gt;= 7, "MED","LOW")))))</f>
        <v>LOW</v>
      </c>
      <c r="K92" s="23" t="str">
        <f>IF(
   $B$7="Overall Alert",IF(
      Data!S54 &gt;= 7, "HIGH",IF(
         Data!S54 &gt;= 5, "MED","LOW")), IF(
            $B$7="Underlying Vulnerability", IF(
               Data!Z54 &gt;= 10, "HIGH",IF(
                  Data!Z54 &gt;= 7, "MED","LOW")),IF(
                     $B$7="Emerging Threat", IF(
                        Data!AG54 &gt;= 10, "HIGH",IF(
                            Data!AG54 &gt;= 7, "MED","LOW")))))</f>
        <v>LOW</v>
      </c>
      <c r="L92" s="23" t="str">
        <f>IF(
   $B$7="Overall Alert",IF(
      Data!T54 &gt;= 7, "HIGH",IF(
         Data!T54 &gt;= 5, "MED","LOW")), IF(
            $B$7="Underlying Vulnerability", IF(
               Data!AA54 &gt;= 10, "HIGH",IF(
                  Data!AA54 &gt;= 7, "MED","LOW")),IF(
                     $B$7="Emerging Threat", IF(
                        Data!AH54 &gt;= 10, "HIGH",IF(
                            Data!AH54 &gt;= 7, "MED","LOW")))))</f>
        <v>LOW</v>
      </c>
      <c r="M92" s="23" t="str">
        <f>IF(
   $B$7="Overall Alert",IF(
      Data!U54 &gt;= 7, "HIGH",IF(
         Data!U54 &gt;= 5, "MED","LOW")), IF(
            $B$7="Underlying Vulnerability", IF(
               Data!AB54 &gt;= 10, "HIGH",IF(
                  Data!AB54 &gt;= 7, "MED","LOW")),IF(
                     $B$7="Emerging Threat", IF(
                        Data!AI54 &gt;= 10, "HIGH",IF(
                            Data!AI54 &gt;= 7, "MED","LOW")))))</f>
        <v>MED</v>
      </c>
      <c r="N92" s="23" t="str">
        <f>IF(
   $B$7="Overall Alert",IF(
      Data!V54 &gt;= 7, "HIGH",IF(
         Data!V54 &gt;= 5, "MED","LOW")), IF(
            $B$7="Underlying Vulnerability", IF(
               Data!AC54 &gt;= 10, "HIGH",IF(
                  Data!AC54 &gt;= 7, "MED","LOW")),IF(
                     $B$7="Emerging Threat", IF(
                        Data!AJ54 &gt;= 10, "HIGH",IF(
                            Data!AJ54 &gt;= 7, "MED","LOW")))))</f>
        <v>LOW</v>
      </c>
      <c r="O92" s="23" t="str">
        <f>IF(
   $B$7="Overall Alert",IF(
      Data!W54 &gt;= 7, "HIGH",IF(
         Data!W54 &gt;= 5, "MED","LOW")), IF(
            $B$7="Underlying Vulnerability", IF(
               Data!AD54 &gt;= 10, "HIGH",IF(
                  Data!AD54 &gt;= 7, "MED","LOW")),IF(
                     $B$7="Emerging Threat", IF(
                        Data!AK54 &gt;= 10, "HIGH",IF(
                            Data!AK54 &gt;= 7, "MED","LOW")))))</f>
        <v>HIGH</v>
      </c>
      <c r="P92" s="23"/>
      <c r="Q92" s="25"/>
      <c r="R92" s="25"/>
      <c r="S92" s="19"/>
      <c r="T92" s="19"/>
      <c r="U92" s="19"/>
      <c r="V92" s="19"/>
      <c r="W92" s="19"/>
      <c r="X92" s="19"/>
      <c r="Y92" s="26"/>
      <c r="Z92" s="26"/>
      <c r="AA92" s="26"/>
      <c r="AB92" s="26"/>
      <c r="AC92" s="26"/>
      <c r="AD92" s="26"/>
      <c r="AE92" s="26"/>
      <c r="AF92" s="26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</row>
    <row r="93" spans="1:50" x14ac:dyDescent="0.2">
      <c r="A93" s="62">
        <v>50</v>
      </c>
      <c r="B93" s="18" t="str">
        <f>Data!B55</f>
        <v>Ecuador</v>
      </c>
      <c r="C93" s="18" t="str">
        <f>Data!C55</f>
        <v>ECU</v>
      </c>
      <c r="D93" s="18" t="str">
        <f>Data!D55</f>
        <v>LCN           Latin America &amp; Caribbean</v>
      </c>
      <c r="E93" s="18" t="str">
        <f>Data!E55</f>
        <v>IBRD</v>
      </c>
      <c r="F93" s="48">
        <f>Data!F55</f>
        <v>0</v>
      </c>
      <c r="G93" s="20">
        <f>IF($B$7="Overall Alert",Data!G55,IF($B$7="Underlying Vulnerability",Data!J55,IF($B$7="Emerging Threat",Data!M55)))</f>
        <v>2</v>
      </c>
      <c r="H93" s="21">
        <f>IF($B$7="Overall Alert",Data!H55,IF($B$7="Underlying Vulnerability",Data!K55,IF($B$7="Emerging Threat",Data!N55)))</f>
        <v>2</v>
      </c>
      <c r="I93" s="48">
        <f>Data!Q55</f>
        <v>0</v>
      </c>
      <c r="J93" s="23" t="str">
        <f>IF(
   $B$7="Overall Alert",IF(
      Data!R55 &gt;= 7, "HIGH",IF(
         Data!R55 &gt;= 5, "MED","LOW")), IF(
            $B$7="Underlying Vulnerability", IF(
               Data!Y55 &gt;= 10, "HIGH",IF(
                  Data!Y55 &gt;= 7, "MED","LOW")),IF(
                     $B$7="Emerging Threat", IF(
                        Data!AF55 &gt;= 10, "HIGH",IF(
                            Data!AF55 &gt;= 7, "MED","LOW")))))</f>
        <v>LOW</v>
      </c>
      <c r="K93" s="23" t="str">
        <f>IF(
   $B$7="Overall Alert",IF(
      Data!S55 &gt;= 7, "HIGH",IF(
         Data!S55 &gt;= 5, "MED","LOW")), IF(
            $B$7="Underlying Vulnerability", IF(
               Data!Z55 &gt;= 10, "HIGH",IF(
                  Data!Z55 &gt;= 7, "MED","LOW")),IF(
                     $B$7="Emerging Threat", IF(
                        Data!AG55 &gt;= 10, "HIGH",IF(
                            Data!AG55 &gt;= 7, "MED","LOW")))))</f>
        <v>LOW</v>
      </c>
      <c r="L93" s="23" t="str">
        <f>IF(
   $B$7="Overall Alert",IF(
      Data!T55 &gt;= 7, "HIGH",IF(
         Data!T55 &gt;= 5, "MED","LOW")), IF(
            $B$7="Underlying Vulnerability", IF(
               Data!AA55 &gt;= 10, "HIGH",IF(
                  Data!AA55 &gt;= 7, "MED","LOW")),IF(
                     $B$7="Emerging Threat", IF(
                        Data!AH55 &gt;= 10, "HIGH",IF(
                            Data!AH55 &gt;= 7, "MED","LOW")))))</f>
        <v>LOW</v>
      </c>
      <c r="M93" s="23" t="str">
        <f>IF(
   $B$7="Overall Alert",IF(
      Data!U55 &gt;= 7, "HIGH",IF(
         Data!U55 &gt;= 5, "MED","LOW")), IF(
            $B$7="Underlying Vulnerability", IF(
               Data!AB55 &gt;= 10, "HIGH",IF(
                  Data!AB55 &gt;= 7, "MED","LOW")),IF(
                     $B$7="Emerging Threat", IF(
                        Data!AI55 &gt;= 10, "HIGH",IF(
                            Data!AI55 &gt;= 7, "MED","LOW")))))</f>
        <v>HIGH</v>
      </c>
      <c r="N93" s="23" t="str">
        <f>IF(
   $B$7="Overall Alert",IF(
      Data!V55 &gt;= 7, "HIGH",IF(
         Data!V55 &gt;= 5, "MED","LOW")), IF(
            $B$7="Underlying Vulnerability", IF(
               Data!AC55 &gt;= 10, "HIGH",IF(
                  Data!AC55 &gt;= 7, "MED","LOW")),IF(
                     $B$7="Emerging Threat", IF(
                        Data!AJ55 &gt;= 10, "HIGH",IF(
                            Data!AJ55 &gt;= 7, "MED","LOW")))))</f>
        <v>LOW</v>
      </c>
      <c r="O93" s="23" t="str">
        <f>IF(
   $B$7="Overall Alert",IF(
      Data!W55 &gt;= 7, "HIGH",IF(
         Data!W55 &gt;= 5, "MED","LOW")), IF(
            $B$7="Underlying Vulnerability", IF(
               Data!AD55 &gt;= 10, "HIGH",IF(
                  Data!AD55 &gt;= 7, "MED","LOW")),IF(
                     $B$7="Emerging Threat", IF(
                        Data!AK55 &gt;= 10, "HIGH",IF(
                            Data!AK55 &gt;= 7, "MED","LOW")))))</f>
        <v>HIGH</v>
      </c>
      <c r="P93" s="23"/>
      <c r="Q93" s="25"/>
      <c r="R93" s="25"/>
      <c r="S93" s="19"/>
      <c r="T93" s="19"/>
      <c r="U93" s="19"/>
      <c r="V93" s="19"/>
      <c r="W93" s="19"/>
      <c r="X93" s="19"/>
      <c r="Y93" s="26"/>
      <c r="Z93" s="26"/>
      <c r="AA93" s="26"/>
      <c r="AB93" s="26"/>
      <c r="AC93" s="26"/>
      <c r="AD93" s="26"/>
      <c r="AE93" s="26"/>
      <c r="AF93" s="26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</row>
    <row r="94" spans="1:50" x14ac:dyDescent="0.2">
      <c r="A94" s="62">
        <v>51</v>
      </c>
      <c r="B94" s="18" t="str">
        <f>Data!B56</f>
        <v>Egypt</v>
      </c>
      <c r="C94" s="18" t="str">
        <f>Data!C56</f>
        <v>EGY</v>
      </c>
      <c r="D94" s="18" t="str">
        <f>Data!D56</f>
        <v>MEA           Middle East &amp; North Africa</v>
      </c>
      <c r="E94" s="18" t="str">
        <f>Data!E56</f>
        <v>IBRD</v>
      </c>
      <c r="F94" s="48">
        <f>Data!F56</f>
        <v>0</v>
      </c>
      <c r="G94" s="20">
        <f>IF($B$7="Overall Alert",Data!G56,IF($B$7="Underlying Vulnerability",Data!J56,IF($B$7="Emerging Threat",Data!M56)))</f>
        <v>0.5</v>
      </c>
      <c r="H94" s="21">
        <f>IF($B$7="Overall Alert",Data!H56,IF($B$7="Underlying Vulnerability",Data!K56,IF($B$7="Emerging Threat",Data!N56)))</f>
        <v>0.5</v>
      </c>
      <c r="I94" s="48">
        <f>Data!Q56</f>
        <v>0</v>
      </c>
      <c r="J94" s="23" t="str">
        <f>IF(
   $B$7="Overall Alert",IF(
      Data!R56 &gt;= 7, "HIGH",IF(
         Data!R56 &gt;= 5, "MED","LOW")), IF(
            $B$7="Underlying Vulnerability", IF(
               Data!Y56 &gt;= 10, "HIGH",IF(
                  Data!Y56 &gt;= 7, "MED","LOW")),IF(
                     $B$7="Emerging Threat", IF(
                        Data!AF56 &gt;= 10, "HIGH",IF(
                            Data!AF56 &gt;= 7, "MED","LOW")))))</f>
        <v>LOW</v>
      </c>
      <c r="K94" s="23" t="str">
        <f>IF(
   $B$7="Overall Alert",IF(
      Data!S56 &gt;= 7, "HIGH",IF(
         Data!S56 &gt;= 5, "MED","LOW")), IF(
            $B$7="Underlying Vulnerability", IF(
               Data!Z56 &gt;= 10, "HIGH",IF(
                  Data!Z56 &gt;= 7, "MED","LOW")),IF(
                     $B$7="Emerging Threat", IF(
                        Data!AG56 &gt;= 10, "HIGH",IF(
                            Data!AG56 &gt;= 7, "MED","LOW")))))</f>
        <v>LOW</v>
      </c>
      <c r="L94" s="23" t="str">
        <f>IF(
   $B$7="Overall Alert",IF(
      Data!T56 &gt;= 7, "HIGH",IF(
         Data!T56 &gt;= 5, "MED","LOW")), IF(
            $B$7="Underlying Vulnerability", IF(
               Data!AA56 &gt;= 10, "HIGH",IF(
                  Data!AA56 &gt;= 7, "MED","LOW")),IF(
                     $B$7="Emerging Threat", IF(
                        Data!AH56 &gt;= 10, "HIGH",IF(
                            Data!AH56 &gt;= 7, "MED","LOW")))))</f>
        <v>LOW</v>
      </c>
      <c r="M94" s="23" t="str">
        <f>IF(
   $B$7="Overall Alert",IF(
      Data!U56 &gt;= 7, "HIGH",IF(
         Data!U56 &gt;= 5, "MED","LOW")), IF(
            $B$7="Underlying Vulnerability", IF(
               Data!AB56 &gt;= 10, "HIGH",IF(
                  Data!AB56 &gt;= 7, "MED","LOW")),IF(
                     $B$7="Emerging Threat", IF(
                        Data!AI56 &gt;= 10, "HIGH",IF(
                            Data!AI56 &gt;= 7, "MED","LOW")))))</f>
        <v>MED</v>
      </c>
      <c r="N94" s="23" t="str">
        <f>IF(
   $B$7="Overall Alert",IF(
      Data!V56 &gt;= 7, "HIGH",IF(
         Data!V56 &gt;= 5, "MED","LOW")), IF(
            $B$7="Underlying Vulnerability", IF(
               Data!AC56 &gt;= 10, "HIGH",IF(
                  Data!AC56 &gt;= 7, "MED","LOW")),IF(
                     $B$7="Emerging Threat", IF(
                        Data!AJ56 &gt;= 10, "HIGH",IF(
                            Data!AJ56 &gt;= 7, "MED","LOW")))))</f>
        <v>LOW</v>
      </c>
      <c r="O94" s="23" t="str">
        <f>IF(
   $B$7="Overall Alert",IF(
      Data!W56 &gt;= 7, "HIGH",IF(
         Data!W56 &gt;= 5, "MED","LOW")), IF(
            $B$7="Underlying Vulnerability", IF(
               Data!AD56 &gt;= 10, "HIGH",IF(
                  Data!AD56 &gt;= 7, "MED","LOW")),IF(
                     $B$7="Emerging Threat", IF(
                        Data!AK56 &gt;= 10, "HIGH",IF(
                            Data!AK56 &gt;= 7, "MED","LOW")))))</f>
        <v>LOW</v>
      </c>
      <c r="P94" s="23"/>
      <c r="Q94" s="25"/>
      <c r="R94" s="25"/>
      <c r="S94" s="19"/>
      <c r="T94" s="19"/>
      <c r="U94" s="19"/>
      <c r="V94" s="19"/>
      <c r="W94" s="19"/>
      <c r="X94" s="19"/>
      <c r="Y94" s="26"/>
      <c r="Z94" s="26"/>
      <c r="AA94" s="26"/>
      <c r="AB94" s="26"/>
      <c r="AC94" s="26"/>
      <c r="AD94" s="26"/>
      <c r="AE94" s="26"/>
      <c r="AF94" s="26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</row>
    <row r="95" spans="1:50" x14ac:dyDescent="0.2">
      <c r="A95" s="62">
        <v>52</v>
      </c>
      <c r="B95" s="18" t="str">
        <f>Data!B57</f>
        <v>Eritrea</v>
      </c>
      <c r="C95" s="18" t="str">
        <f>Data!C57</f>
        <v>ERI</v>
      </c>
      <c r="D95" s="18" t="str">
        <f>Data!D57</f>
        <v>SSF           Sub-Saharan Africa</v>
      </c>
      <c r="E95" s="18" t="str">
        <f>Data!E57</f>
        <v>IDA</v>
      </c>
      <c r="F95" s="48">
        <f>Data!F57</f>
        <v>0</v>
      </c>
      <c r="G95" s="20">
        <f>IF($B$7="Overall Alert",Data!G57,IF($B$7="Underlying Vulnerability",Data!J57,IF($B$7="Emerging Threat",Data!M57)))</f>
        <v>2</v>
      </c>
      <c r="H95" s="21">
        <f>IF($B$7="Overall Alert",Data!H57,IF($B$7="Underlying Vulnerability",Data!K57,IF($B$7="Emerging Threat",Data!N57)))</f>
        <v>2</v>
      </c>
      <c r="I95" s="48">
        <f>Data!Q57</f>
        <v>0</v>
      </c>
      <c r="J95" s="23" t="str">
        <f>IF(
   $B$7="Overall Alert",IF(
      Data!R57 &gt;= 7, "HIGH",IF(
         Data!R57 &gt;= 5, "MED","LOW")), IF(
            $B$7="Underlying Vulnerability", IF(
               Data!Y57 &gt;= 10, "HIGH",IF(
                  Data!Y57 &gt;= 7, "MED","LOW")),IF(
                     $B$7="Emerging Threat", IF(
                        Data!AF57 &gt;= 10, "HIGH",IF(
                            Data!AF57 &gt;= 7, "MED","LOW")))))</f>
        <v>MED</v>
      </c>
      <c r="K95" s="23" t="str">
        <f>IF(
   $B$7="Overall Alert",IF(
      Data!S57 &gt;= 7, "HIGH",IF(
         Data!S57 &gt;= 5, "MED","LOW")), IF(
            $B$7="Underlying Vulnerability", IF(
               Data!Z57 &gt;= 10, "HIGH",IF(
                  Data!Z57 &gt;= 7, "MED","LOW")),IF(
                     $B$7="Emerging Threat", IF(
                        Data!AG57 &gt;= 10, "HIGH",IF(
                            Data!AG57 &gt;= 7, "MED","LOW")))))</f>
        <v>LOW</v>
      </c>
      <c r="L95" s="23" t="str">
        <f>IF(
   $B$7="Overall Alert",IF(
      Data!T57 &gt;= 7, "HIGH",IF(
         Data!T57 &gt;= 5, "MED","LOW")), IF(
            $B$7="Underlying Vulnerability", IF(
               Data!AA57 &gt;= 10, "HIGH",IF(
                  Data!AA57 &gt;= 7, "MED","LOW")),IF(
                     $B$7="Emerging Threat", IF(
                        Data!AH57 &gt;= 10, "HIGH",IF(
                            Data!AH57 &gt;= 7, "MED","LOW")))))</f>
        <v>LOW</v>
      </c>
      <c r="M95" s="23" t="str">
        <f>IF(
   $B$7="Overall Alert",IF(
      Data!U57 &gt;= 7, "HIGH",IF(
         Data!U57 &gt;= 5, "MED","LOW")), IF(
            $B$7="Underlying Vulnerability", IF(
               Data!AB57 &gt;= 10, "HIGH",IF(
                  Data!AB57 &gt;= 7, "MED","LOW")),IF(
                     $B$7="Emerging Threat", IF(
                        Data!AI57 &gt;= 10, "HIGH",IF(
                            Data!AI57 &gt;= 7, "MED","LOW")))))</f>
        <v>MED</v>
      </c>
      <c r="N95" s="23" t="str">
        <f>IF(
   $B$7="Overall Alert",IF(
      Data!V57 &gt;= 7, "HIGH",IF(
         Data!V57 &gt;= 5, "MED","LOW")), IF(
            $B$7="Underlying Vulnerability", IF(
               Data!AC57 &gt;= 10, "HIGH",IF(
                  Data!AC57 &gt;= 7, "MED","LOW")),IF(
                     $B$7="Emerging Threat", IF(
                        Data!AJ57 &gt;= 10, "HIGH",IF(
                            Data!AJ57 &gt;= 7, "MED","LOW")))))</f>
        <v>HIGH</v>
      </c>
      <c r="O95" s="23" t="str">
        <f>IF(
   $B$7="Overall Alert",IF(
      Data!W57 &gt;= 7, "HIGH",IF(
         Data!W57 &gt;= 5, "MED","LOW")), IF(
            $B$7="Underlying Vulnerability", IF(
               Data!AD57 &gt;= 10, "HIGH",IF(
                  Data!AD57 &gt;= 7, "MED","LOW")),IF(
                     $B$7="Emerging Threat", IF(
                        Data!AK57 &gt;= 10, "HIGH",IF(
                            Data!AK57 &gt;= 7, "MED","LOW")))))</f>
        <v>LOW</v>
      </c>
      <c r="P95" s="23"/>
      <c r="Q95" s="25"/>
      <c r="R95" s="25"/>
      <c r="S95" s="19"/>
      <c r="T95" s="19"/>
      <c r="U95" s="19"/>
      <c r="V95" s="19"/>
      <c r="W95" s="19"/>
      <c r="X95" s="19"/>
      <c r="Y95" s="26"/>
      <c r="Z95" s="26"/>
      <c r="AA95" s="26"/>
      <c r="AB95" s="26"/>
      <c r="AC95" s="26"/>
      <c r="AD95" s="26"/>
      <c r="AE95" s="26"/>
      <c r="AF95" s="26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</row>
    <row r="96" spans="1:50" x14ac:dyDescent="0.2">
      <c r="A96" s="62">
        <v>53</v>
      </c>
      <c r="B96" s="18" t="str">
        <f>Data!B58</f>
        <v>Spain</v>
      </c>
      <c r="C96" s="18" t="str">
        <f>Data!C58</f>
        <v>ESP</v>
      </c>
      <c r="D96" s="18" t="str">
        <f>Data!D58</f>
        <v>ECS           Europe &amp; Central Asia</v>
      </c>
      <c r="E96" s="18" t="str">
        <f>Data!E58</f>
        <v xml:space="preserve"> </v>
      </c>
      <c r="F96" s="48">
        <f>Data!F58</f>
        <v>0</v>
      </c>
      <c r="G96" s="20">
        <f>IF($B$7="Overall Alert",Data!G58,IF($B$7="Underlying Vulnerability",Data!J58,IF($B$7="Emerging Threat",Data!M58)))</f>
        <v>2.5</v>
      </c>
      <c r="H96" s="21">
        <f>IF($B$7="Overall Alert",Data!H58,IF($B$7="Underlying Vulnerability",Data!K58,IF($B$7="Emerging Threat",Data!N58)))</f>
        <v>2.5</v>
      </c>
      <c r="I96" s="48">
        <f>Data!Q58</f>
        <v>0</v>
      </c>
      <c r="J96" s="23" t="str">
        <f>IF(
   $B$7="Overall Alert",IF(
      Data!R58 &gt;= 7, "HIGH",IF(
         Data!R58 &gt;= 5, "MED","LOW")), IF(
            $B$7="Underlying Vulnerability", IF(
               Data!Y58 &gt;= 10, "HIGH",IF(
                  Data!Y58 &gt;= 7, "MED","LOW")),IF(
                     $B$7="Emerging Threat", IF(
                        Data!AF58 &gt;= 10, "HIGH",IF(
                            Data!AF58 &gt;= 7, "MED","LOW")))))</f>
        <v>HIGH</v>
      </c>
      <c r="K96" s="23" t="str">
        <f>IF(
   $B$7="Overall Alert",IF(
      Data!S58 &gt;= 7, "HIGH",IF(
         Data!S58 &gt;= 5, "MED","LOW")), IF(
            $B$7="Underlying Vulnerability", IF(
               Data!Z58 &gt;= 10, "HIGH",IF(
                  Data!Z58 &gt;= 7, "MED","LOW")),IF(
                     $B$7="Emerging Threat", IF(
                        Data!AG58 &gt;= 10, "HIGH",IF(
                            Data!AG58 &gt;= 7, "MED","LOW")))))</f>
        <v>LOW</v>
      </c>
      <c r="L96" s="23" t="str">
        <f>IF(
   $B$7="Overall Alert",IF(
      Data!T58 &gt;= 7, "HIGH",IF(
         Data!T58 &gt;= 5, "MED","LOW")), IF(
            $B$7="Underlying Vulnerability", IF(
               Data!AA58 &gt;= 10, "HIGH",IF(
                  Data!AA58 &gt;= 7, "MED","LOW")),IF(
                     $B$7="Emerging Threat", IF(
                        Data!AH58 &gt;= 10, "HIGH",IF(
                            Data!AH58 &gt;= 7, "MED","LOW")))))</f>
        <v>HIGH</v>
      </c>
      <c r="M96" s="23" t="str">
        <f>IF(
   $B$7="Overall Alert",IF(
      Data!U58 &gt;= 7, "HIGH",IF(
         Data!U58 &gt;= 5, "MED","LOW")), IF(
            $B$7="Underlying Vulnerability", IF(
               Data!AB58 &gt;= 10, "HIGH",IF(
                  Data!AB58 &gt;= 7, "MED","LOW")),IF(
                     $B$7="Emerging Threat", IF(
                        Data!AI58 &gt;= 10, "HIGH",IF(
                            Data!AI58 &gt;= 7, "MED","LOW")))))</f>
        <v>MED</v>
      </c>
      <c r="N96" s="23" t="str">
        <f>IF(
   $B$7="Overall Alert",IF(
      Data!V58 &gt;= 7, "HIGH",IF(
         Data!V58 &gt;= 5, "MED","LOW")), IF(
            $B$7="Underlying Vulnerability", IF(
               Data!AC58 &gt;= 10, "HIGH",IF(
                  Data!AC58 &gt;= 7, "MED","LOW")),IF(
                     $B$7="Emerging Threat", IF(
                        Data!AJ58 &gt;= 10, "HIGH",IF(
                            Data!AJ58 &gt;= 7, "MED","LOW")))))</f>
        <v>LOW</v>
      </c>
      <c r="O96" s="23" t="str">
        <f>IF(
   $B$7="Overall Alert",IF(
      Data!W58 &gt;= 7, "HIGH",IF(
         Data!W58 &gt;= 5, "MED","LOW")), IF(
            $B$7="Underlying Vulnerability", IF(
               Data!AD58 &gt;= 10, "HIGH",IF(
                  Data!AD58 &gt;= 7, "MED","LOW")),IF(
                     $B$7="Emerging Threat", IF(
                        Data!AK58 &gt;= 10, "HIGH",IF(
                            Data!AK58 &gt;= 7, "MED","LOW")))))</f>
        <v>LOW</v>
      </c>
      <c r="P96" s="23"/>
      <c r="Q96" s="25"/>
      <c r="R96" s="25"/>
      <c r="S96" s="19"/>
      <c r="T96" s="19"/>
      <c r="U96" s="19"/>
      <c r="V96" s="19"/>
      <c r="W96" s="19"/>
      <c r="X96" s="19"/>
      <c r="Y96" s="26"/>
      <c r="Z96" s="26"/>
      <c r="AA96" s="26"/>
      <c r="AB96" s="26"/>
      <c r="AC96" s="26"/>
      <c r="AD96" s="26"/>
      <c r="AE96" s="26"/>
      <c r="AF96" s="26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</row>
    <row r="97" spans="1:50" x14ac:dyDescent="0.2">
      <c r="A97" s="62">
        <v>54</v>
      </c>
      <c r="B97" s="18" t="str">
        <f>Data!B59</f>
        <v>Estonia</v>
      </c>
      <c r="C97" s="18" t="str">
        <f>Data!C59</f>
        <v>EST</v>
      </c>
      <c r="D97" s="18" t="str">
        <f>Data!D59</f>
        <v>ECS           Europe &amp; Central Asia</v>
      </c>
      <c r="E97" s="18" t="str">
        <f>Data!E59</f>
        <v xml:space="preserve"> </v>
      </c>
      <c r="F97" s="48">
        <f>Data!F59</f>
        <v>0</v>
      </c>
      <c r="G97" s="20">
        <f>IF($B$7="Overall Alert",Data!G59,IF($B$7="Underlying Vulnerability",Data!J59,IF($B$7="Emerging Threat",Data!M59)))</f>
        <v>2</v>
      </c>
      <c r="H97" s="21">
        <f>IF($B$7="Overall Alert",Data!H59,IF($B$7="Underlying Vulnerability",Data!K59,IF($B$7="Emerging Threat",Data!N59)))</f>
        <v>2</v>
      </c>
      <c r="I97" s="48">
        <f>Data!Q59</f>
        <v>0</v>
      </c>
      <c r="J97" s="23" t="str">
        <f>IF(
   $B$7="Overall Alert",IF(
      Data!R59 &gt;= 7, "HIGH",IF(
         Data!R59 &gt;= 5, "MED","LOW")), IF(
            $B$7="Underlying Vulnerability", IF(
               Data!Y59 &gt;= 10, "HIGH",IF(
                  Data!Y59 &gt;= 7, "MED","LOW")),IF(
                     $B$7="Emerging Threat", IF(
                        Data!AF59 &gt;= 10, "HIGH",IF(
                            Data!AF59 &gt;= 7, "MED","LOW")))))</f>
        <v>HIGH</v>
      </c>
      <c r="K97" s="23" t="str">
        <f>IF(
   $B$7="Overall Alert",IF(
      Data!S59 &gt;= 7, "HIGH",IF(
         Data!S59 &gt;= 5, "MED","LOW")), IF(
            $B$7="Underlying Vulnerability", IF(
               Data!Z59 &gt;= 10, "HIGH",IF(
                  Data!Z59 &gt;= 7, "MED","LOW")),IF(
                     $B$7="Emerging Threat", IF(
                        Data!AG59 &gt;= 10, "HIGH",IF(
                            Data!AG59 &gt;= 7, "MED","LOW")))))</f>
        <v>LOW</v>
      </c>
      <c r="L97" s="23" t="str">
        <f>IF(
   $B$7="Overall Alert",IF(
      Data!T59 &gt;= 7, "HIGH",IF(
         Data!T59 &gt;= 5, "MED","LOW")), IF(
            $B$7="Underlying Vulnerability", IF(
               Data!AA59 &gt;= 10, "HIGH",IF(
                  Data!AA59 &gt;= 7, "MED","LOW")),IF(
                     $B$7="Emerging Threat", IF(
                        Data!AH59 &gt;= 10, "HIGH",IF(
                            Data!AH59 &gt;= 7, "MED","LOW")))))</f>
        <v>LOW</v>
      </c>
      <c r="M97" s="23" t="str">
        <f>IF(
   $B$7="Overall Alert",IF(
      Data!U59 &gt;= 7, "HIGH",IF(
         Data!U59 &gt;= 5, "MED","LOW")), IF(
            $B$7="Underlying Vulnerability", IF(
               Data!AB59 &gt;= 10, "HIGH",IF(
                  Data!AB59 &gt;= 7, "MED","LOW")),IF(
                     $B$7="Emerging Threat", IF(
                        Data!AI59 &gt;= 10, "HIGH",IF(
                            Data!AI59 &gt;= 7, "MED","LOW")))))</f>
        <v>HIGH</v>
      </c>
      <c r="N97" s="23" t="str">
        <f>IF(
   $B$7="Overall Alert",IF(
      Data!V59 &gt;= 7, "HIGH",IF(
         Data!V59 &gt;= 5, "MED","LOW")), IF(
            $B$7="Underlying Vulnerability", IF(
               Data!AC59 &gt;= 10, "HIGH",IF(
                  Data!AC59 &gt;= 7, "MED","LOW")),IF(
                     $B$7="Emerging Threat", IF(
                        Data!AJ59 &gt;= 10, "HIGH",IF(
                            Data!AJ59 &gt;= 7, "MED","LOW")))))</f>
        <v>LOW</v>
      </c>
      <c r="O97" s="23" t="str">
        <f>IF(
   $B$7="Overall Alert",IF(
      Data!W59 &gt;= 7, "HIGH",IF(
         Data!W59 &gt;= 5, "MED","LOW")), IF(
            $B$7="Underlying Vulnerability", IF(
               Data!AD59 &gt;= 10, "HIGH",IF(
                  Data!AD59 &gt;= 7, "MED","LOW")),IF(
                     $B$7="Emerging Threat", IF(
                        Data!AK59 &gt;= 10, "HIGH",IF(
                            Data!AK59 &gt;= 7, "MED","LOW")))))</f>
        <v>LOW</v>
      </c>
      <c r="P97" s="23"/>
      <c r="Q97" s="25"/>
      <c r="R97" s="25"/>
      <c r="S97" s="19"/>
      <c r="T97" s="19"/>
      <c r="U97" s="19"/>
      <c r="V97" s="19"/>
      <c r="W97" s="19"/>
      <c r="X97" s="19"/>
      <c r="Y97" s="26"/>
      <c r="Z97" s="26"/>
      <c r="AA97" s="26"/>
      <c r="AB97" s="26"/>
      <c r="AC97" s="26"/>
      <c r="AD97" s="26"/>
      <c r="AE97" s="26"/>
      <c r="AF97" s="26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</row>
    <row r="98" spans="1:50" x14ac:dyDescent="0.2">
      <c r="A98" s="62">
        <v>55</v>
      </c>
      <c r="B98" s="18" t="str">
        <f>Data!B60</f>
        <v>Ethiopia</v>
      </c>
      <c r="C98" s="18" t="str">
        <f>Data!C60</f>
        <v>ETH</v>
      </c>
      <c r="D98" s="18" t="str">
        <f>Data!D60</f>
        <v>SSF           Sub-Saharan Africa</v>
      </c>
      <c r="E98" s="18" t="str">
        <f>Data!E60</f>
        <v>IDA</v>
      </c>
      <c r="F98" s="48">
        <f>Data!F60</f>
        <v>0</v>
      </c>
      <c r="G98" s="20">
        <f>IF($B$7="Overall Alert",Data!G60,IF($B$7="Underlying Vulnerability",Data!J60,IF($B$7="Emerging Threat",Data!M60)))</f>
        <v>5.5</v>
      </c>
      <c r="H98" s="21">
        <f>IF($B$7="Overall Alert",Data!H60,IF($B$7="Underlying Vulnerability",Data!K60,IF($B$7="Emerging Threat",Data!N60)))</f>
        <v>5.5</v>
      </c>
      <c r="I98" s="48">
        <f>Data!Q60</f>
        <v>0</v>
      </c>
      <c r="J98" s="23" t="str">
        <f>IF(
   $B$7="Overall Alert",IF(
      Data!R60 &gt;= 7, "HIGH",IF(
         Data!R60 &gt;= 5, "MED","LOW")), IF(
            $B$7="Underlying Vulnerability", IF(
               Data!Y60 &gt;= 10, "HIGH",IF(
                  Data!Y60 &gt;= 7, "MED","LOW")),IF(
                     $B$7="Emerging Threat", IF(
                        Data!AF60 &gt;= 10, "HIGH",IF(
                            Data!AF60 &gt;= 7, "MED","LOW")))))</f>
        <v>HIGH</v>
      </c>
      <c r="K98" s="23" t="str">
        <f>IF(
   $B$7="Overall Alert",IF(
      Data!S60 &gt;= 7, "HIGH",IF(
         Data!S60 &gt;= 5, "MED","LOW")), IF(
            $B$7="Underlying Vulnerability", IF(
               Data!Z60 &gt;= 10, "HIGH",IF(
                  Data!Z60 &gt;= 7, "MED","LOW")),IF(
                     $B$7="Emerging Threat", IF(
                        Data!AG60 &gt;= 10, "HIGH",IF(
                            Data!AG60 &gt;= 7, "MED","LOW")))))</f>
        <v>HIGH</v>
      </c>
      <c r="L98" s="23" t="str">
        <f>IF(
   $B$7="Overall Alert",IF(
      Data!T60 &gt;= 7, "HIGH",IF(
         Data!T60 &gt;= 5, "MED","LOW")), IF(
            $B$7="Underlying Vulnerability", IF(
               Data!AA60 &gt;= 10, "HIGH",IF(
                  Data!AA60 &gt;= 7, "MED","LOW")),IF(
                     $B$7="Emerging Threat", IF(
                        Data!AH60 &gt;= 10, "HIGH",IF(
                            Data!AH60 &gt;= 7, "MED","LOW")))))</f>
        <v>MED</v>
      </c>
      <c r="M98" s="23" t="str">
        <f>IF(
   $B$7="Overall Alert",IF(
      Data!U60 &gt;= 7, "HIGH",IF(
         Data!U60 &gt;= 5, "MED","LOW")), IF(
            $B$7="Underlying Vulnerability", IF(
               Data!AB60 &gt;= 10, "HIGH",IF(
                  Data!AB60 &gt;= 7, "MED","LOW")),IF(
                     $B$7="Emerging Threat", IF(
                        Data!AI60 &gt;= 10, "HIGH",IF(
                            Data!AI60 &gt;= 7, "MED","LOW")))))</f>
        <v>HIGH</v>
      </c>
      <c r="N98" s="23" t="str">
        <f>IF(
   $B$7="Overall Alert",IF(
      Data!V60 &gt;= 7, "HIGH",IF(
         Data!V60 &gt;= 5, "MED","LOW")), IF(
            $B$7="Underlying Vulnerability", IF(
               Data!AC60 &gt;= 10, "HIGH",IF(
                  Data!AC60 &gt;= 7, "MED","LOW")),IF(
                     $B$7="Emerging Threat", IF(
                        Data!AJ60 &gt;= 10, "HIGH",IF(
                            Data!AJ60 &gt;= 7, "MED","LOW")))))</f>
        <v>HIGH</v>
      </c>
      <c r="O98" s="23" t="str">
        <f>IF(
   $B$7="Overall Alert",IF(
      Data!W60 &gt;= 7, "HIGH",IF(
         Data!W60 &gt;= 5, "MED","LOW")), IF(
            $B$7="Underlying Vulnerability", IF(
               Data!AD60 &gt;= 10, "HIGH",IF(
                  Data!AD60 &gt;= 7, "MED","LOW")),IF(
                     $B$7="Emerging Threat", IF(
                        Data!AK60 &gt;= 10, "HIGH",IF(
                            Data!AK60 &gt;= 7, "MED","LOW")))))</f>
        <v>HIGH</v>
      </c>
      <c r="P98" s="23"/>
      <c r="Q98" s="25"/>
      <c r="R98" s="25"/>
      <c r="S98" s="19"/>
      <c r="T98" s="19"/>
      <c r="U98" s="19"/>
      <c r="V98" s="19"/>
      <c r="W98" s="19"/>
      <c r="X98" s="19"/>
      <c r="Y98" s="26"/>
      <c r="Z98" s="26"/>
      <c r="AA98" s="26"/>
      <c r="AB98" s="26"/>
      <c r="AC98" s="26"/>
      <c r="AD98" s="26"/>
      <c r="AE98" s="26"/>
      <c r="AF98" s="26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</row>
    <row r="99" spans="1:50" x14ac:dyDescent="0.2">
      <c r="A99" s="62">
        <v>56</v>
      </c>
      <c r="B99" s="18" t="str">
        <f>Data!B61</f>
        <v>Finland</v>
      </c>
      <c r="C99" s="18" t="str">
        <f>Data!C61</f>
        <v>FIN</v>
      </c>
      <c r="D99" s="18" t="str">
        <f>Data!D61</f>
        <v>ECS           Europe &amp; Central Asia</v>
      </c>
      <c r="E99" s="18" t="str">
        <f>Data!E61</f>
        <v xml:space="preserve"> </v>
      </c>
      <c r="F99" s="48">
        <f>Data!F61</f>
        <v>0</v>
      </c>
      <c r="G99" s="20">
        <f>IF($B$7="Overall Alert",Data!G61,IF($B$7="Underlying Vulnerability",Data!J61,IF($B$7="Emerging Threat",Data!M61)))</f>
        <v>1</v>
      </c>
      <c r="H99" s="21">
        <f>IF($B$7="Overall Alert",Data!H61,IF($B$7="Underlying Vulnerability",Data!K61,IF($B$7="Emerging Threat",Data!N61)))</f>
        <v>1</v>
      </c>
      <c r="I99" s="48">
        <f>Data!Q61</f>
        <v>0</v>
      </c>
      <c r="J99" s="23" t="str">
        <f>IF(
   $B$7="Overall Alert",IF(
      Data!R61 &gt;= 7, "HIGH",IF(
         Data!R61 &gt;= 5, "MED","LOW")), IF(
            $B$7="Underlying Vulnerability", IF(
               Data!Y61 &gt;= 10, "HIGH",IF(
                  Data!Y61 &gt;= 7, "MED","LOW")),IF(
                     $B$7="Emerging Threat", IF(
                        Data!AF61 &gt;= 10, "HIGH",IF(
                            Data!AF61 &gt;= 7, "MED","LOW")))))</f>
        <v>MED</v>
      </c>
      <c r="K99" s="23" t="str">
        <f>IF(
   $B$7="Overall Alert",IF(
      Data!S61 &gt;= 7, "HIGH",IF(
         Data!S61 &gt;= 5, "MED","LOW")), IF(
            $B$7="Underlying Vulnerability", IF(
               Data!Z61 &gt;= 10, "HIGH",IF(
                  Data!Z61 &gt;= 7, "MED","LOW")),IF(
                     $B$7="Emerging Threat", IF(
                        Data!AG61 &gt;= 10, "HIGH",IF(
                            Data!AG61 &gt;= 7, "MED","LOW")))))</f>
        <v>LOW</v>
      </c>
      <c r="L99" s="23" t="str">
        <f>IF(
   $B$7="Overall Alert",IF(
      Data!T61 &gt;= 7, "HIGH",IF(
         Data!T61 &gt;= 5, "MED","LOW")), IF(
            $B$7="Underlying Vulnerability", IF(
               Data!AA61 &gt;= 10, "HIGH",IF(
                  Data!AA61 &gt;= 7, "MED","LOW")),IF(
                     $B$7="Emerging Threat", IF(
                        Data!AH61 &gt;= 10, "HIGH",IF(
                            Data!AH61 &gt;= 7, "MED","LOW")))))</f>
        <v>MED</v>
      </c>
      <c r="M99" s="23" t="str">
        <f>IF(
   $B$7="Overall Alert",IF(
      Data!U61 &gt;= 7, "HIGH",IF(
         Data!U61 &gt;= 5, "MED","LOW")), IF(
            $B$7="Underlying Vulnerability", IF(
               Data!AB61 &gt;= 10, "HIGH",IF(
                  Data!AB61 &gt;= 7, "MED","LOW")),IF(
                     $B$7="Emerging Threat", IF(
                        Data!AI61 &gt;= 10, "HIGH",IF(
                            Data!AI61 &gt;= 7, "MED","LOW")))))</f>
        <v>LOW</v>
      </c>
      <c r="N99" s="23" t="str">
        <f>IF(
   $B$7="Overall Alert",IF(
      Data!V61 &gt;= 7, "HIGH",IF(
         Data!V61 &gt;= 5, "MED","LOW")), IF(
            $B$7="Underlying Vulnerability", IF(
               Data!AC61 &gt;= 10, "HIGH",IF(
                  Data!AC61 &gt;= 7, "MED","LOW")),IF(
                     $B$7="Emerging Threat", IF(
                        Data!AJ61 &gt;= 10, "HIGH",IF(
                            Data!AJ61 &gt;= 7, "MED","LOW")))))</f>
        <v>LOW</v>
      </c>
      <c r="O99" s="23" t="str">
        <f>IF(
   $B$7="Overall Alert",IF(
      Data!W61 &gt;= 7, "HIGH",IF(
         Data!W61 &gt;= 5, "MED","LOW")), IF(
            $B$7="Underlying Vulnerability", IF(
               Data!AD61 &gt;= 10, "HIGH",IF(
                  Data!AD61 &gt;= 7, "MED","LOW")),IF(
                     $B$7="Emerging Threat", IF(
                        Data!AK61 &gt;= 10, "HIGH",IF(
                            Data!AK61 &gt;= 7, "MED","LOW")))))</f>
        <v>LOW</v>
      </c>
      <c r="P99" s="23"/>
      <c r="Q99" s="25"/>
      <c r="R99" s="25"/>
      <c r="S99" s="19"/>
      <c r="T99" s="19"/>
      <c r="U99" s="19"/>
      <c r="V99" s="19"/>
      <c r="W99" s="19"/>
      <c r="X99" s="19"/>
      <c r="Y99" s="26"/>
      <c r="Z99" s="26"/>
      <c r="AA99" s="26"/>
      <c r="AB99" s="26"/>
      <c r="AC99" s="26"/>
      <c r="AD99" s="26"/>
      <c r="AE99" s="26"/>
      <c r="AF99" s="26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</row>
    <row r="100" spans="1:50" x14ac:dyDescent="0.2">
      <c r="A100" s="62">
        <v>57</v>
      </c>
      <c r="B100" s="18" t="str">
        <f>Data!B62</f>
        <v>Fiji</v>
      </c>
      <c r="C100" s="18" t="str">
        <f>Data!C62</f>
        <v>FJI</v>
      </c>
      <c r="D100" s="18" t="str">
        <f>Data!D62</f>
        <v>EAS           East Asia &amp; Pacific</v>
      </c>
      <c r="E100" s="18" t="str">
        <f>Data!E62</f>
        <v>Blend</v>
      </c>
      <c r="F100" s="48">
        <f>Data!F62</f>
        <v>0</v>
      </c>
      <c r="G100" s="20">
        <f>IF($B$7="Overall Alert",Data!G62,IF($B$7="Underlying Vulnerability",Data!J62,IF($B$7="Emerging Threat",Data!M62)))</f>
        <v>3</v>
      </c>
      <c r="H100" s="21">
        <f>IF($B$7="Overall Alert",Data!H62,IF($B$7="Underlying Vulnerability",Data!K62,IF($B$7="Emerging Threat",Data!N62)))</f>
        <v>3</v>
      </c>
      <c r="I100" s="48">
        <f>Data!Q62</f>
        <v>0</v>
      </c>
      <c r="J100" s="23" t="str">
        <f>IF(
   $B$7="Overall Alert",IF(
      Data!R62 &gt;= 7, "HIGH",IF(
         Data!R62 &gt;= 5, "MED","LOW")), IF(
            $B$7="Underlying Vulnerability", IF(
               Data!Y62 &gt;= 10, "HIGH",IF(
                  Data!Y62 &gt;= 7, "MED","LOW")),IF(
                     $B$7="Emerging Threat", IF(
                        Data!AF62 &gt;= 10, "HIGH",IF(
                            Data!AF62 &gt;= 7, "MED","LOW")))))</f>
        <v>HIGH</v>
      </c>
      <c r="K100" s="23" t="str">
        <f>IF(
   $B$7="Overall Alert",IF(
      Data!S62 &gt;= 7, "HIGH",IF(
         Data!S62 &gt;= 5, "MED","LOW")), IF(
            $B$7="Underlying Vulnerability", IF(
               Data!Z62 &gt;= 10, "HIGH",IF(
                  Data!Z62 &gt;= 7, "MED","LOW")),IF(
                     $B$7="Emerging Threat", IF(
                        Data!AG62 &gt;= 10, "HIGH",IF(
                            Data!AG62 &gt;= 7, "MED","LOW")))))</f>
        <v>LOW</v>
      </c>
      <c r="L100" s="23" t="str">
        <f>IF(
   $B$7="Overall Alert",IF(
      Data!T62 &gt;= 7, "HIGH",IF(
         Data!T62 &gt;= 5, "MED","LOW")), IF(
            $B$7="Underlying Vulnerability", IF(
               Data!AA62 &gt;= 10, "HIGH",IF(
                  Data!AA62 &gt;= 7, "MED","LOW")),IF(
                     $B$7="Emerging Threat", IF(
                        Data!AH62 &gt;= 10, "HIGH",IF(
                            Data!AH62 &gt;= 7, "MED","LOW")))))</f>
        <v>LOW</v>
      </c>
      <c r="M100" s="23" t="str">
        <f>IF(
   $B$7="Overall Alert",IF(
      Data!U62 &gt;= 7, "HIGH",IF(
         Data!U62 &gt;= 5, "MED","LOW")), IF(
            $B$7="Underlying Vulnerability", IF(
               Data!AB62 &gt;= 10, "HIGH",IF(
                  Data!AB62 &gt;= 7, "MED","LOW")),IF(
                     $B$7="Emerging Threat", IF(
                        Data!AI62 &gt;= 10, "HIGH",IF(
                            Data!AI62 &gt;= 7, "MED","LOW")))))</f>
        <v>HIGH</v>
      </c>
      <c r="N100" s="23" t="str">
        <f>IF(
   $B$7="Overall Alert",IF(
      Data!V62 &gt;= 7, "HIGH",IF(
         Data!V62 &gt;= 5, "MED","LOW")), IF(
            $B$7="Underlying Vulnerability", IF(
               Data!AC62 &gt;= 10, "HIGH",IF(
                  Data!AC62 &gt;= 7, "MED","LOW")),IF(
                     $B$7="Emerging Threat", IF(
                        Data!AJ62 &gt;= 10, "HIGH",IF(
                            Data!AJ62 &gt;= 7, "MED","LOW")))))</f>
        <v>HIGH</v>
      </c>
      <c r="O100" s="23" t="str">
        <f>IF(
   $B$7="Overall Alert",IF(
      Data!W62 &gt;= 7, "HIGH",IF(
         Data!W62 &gt;= 5, "MED","LOW")), IF(
            $B$7="Underlying Vulnerability", IF(
               Data!AD62 &gt;= 10, "HIGH",IF(
                  Data!AD62 &gt;= 7, "MED","LOW")),IF(
                     $B$7="Emerging Threat", IF(
                        Data!AK62 &gt;= 10, "HIGH",IF(
                            Data!AK62 &gt;= 7, "MED","LOW")))))</f>
        <v>LOW</v>
      </c>
      <c r="P100" s="23"/>
      <c r="Q100" s="25"/>
      <c r="R100" s="25"/>
      <c r="S100" s="19"/>
      <c r="T100" s="19"/>
      <c r="U100" s="19"/>
      <c r="V100" s="19"/>
      <c r="W100" s="19"/>
      <c r="X100" s="19"/>
      <c r="Y100" s="26"/>
      <c r="Z100" s="26"/>
      <c r="AA100" s="26"/>
      <c r="AB100" s="26"/>
      <c r="AC100" s="26"/>
      <c r="AD100" s="26"/>
      <c r="AE100" s="26"/>
      <c r="AF100" s="26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</row>
    <row r="101" spans="1:50" x14ac:dyDescent="0.2">
      <c r="A101" s="62">
        <v>58</v>
      </c>
      <c r="B101" s="18" t="str">
        <f>Data!B63</f>
        <v>France</v>
      </c>
      <c r="C101" s="18" t="str">
        <f>Data!C63</f>
        <v>FRA</v>
      </c>
      <c r="D101" s="18" t="str">
        <f>Data!D63</f>
        <v>ECS           Europe &amp; Central Asia</v>
      </c>
      <c r="E101" s="18" t="str">
        <f>Data!E63</f>
        <v xml:space="preserve"> </v>
      </c>
      <c r="F101" s="48">
        <f>Data!F63</f>
        <v>0</v>
      </c>
      <c r="G101" s="20">
        <f>IF($B$7="Overall Alert",Data!G63,IF($B$7="Underlying Vulnerability",Data!J63,IF($B$7="Emerging Threat",Data!M63)))</f>
        <v>1</v>
      </c>
      <c r="H101" s="21">
        <f>IF($B$7="Overall Alert",Data!H63,IF($B$7="Underlying Vulnerability",Data!K63,IF($B$7="Emerging Threat",Data!N63)))</f>
        <v>1</v>
      </c>
      <c r="I101" s="48">
        <f>Data!Q63</f>
        <v>0</v>
      </c>
      <c r="J101" s="23" t="str">
        <f>IF(
   $B$7="Overall Alert",IF(
      Data!R63 &gt;= 7, "HIGH",IF(
         Data!R63 &gt;= 5, "MED","LOW")), IF(
            $B$7="Underlying Vulnerability", IF(
               Data!Y63 &gt;= 10, "HIGH",IF(
                  Data!Y63 &gt;= 7, "MED","LOW")),IF(
                     $B$7="Emerging Threat", IF(
                        Data!AF63 &gt;= 10, "HIGH",IF(
                            Data!AF63 &gt;= 7, "MED","LOW")))))</f>
        <v>HIGH</v>
      </c>
      <c r="K101" s="23" t="str">
        <f>IF(
   $B$7="Overall Alert",IF(
      Data!S63 &gt;= 7, "HIGH",IF(
         Data!S63 &gt;= 5, "MED","LOW")), IF(
            $B$7="Underlying Vulnerability", IF(
               Data!Z63 &gt;= 10, "HIGH",IF(
                  Data!Z63 &gt;= 7, "MED","LOW")),IF(
                     $B$7="Emerging Threat", IF(
                        Data!AG63 &gt;= 10, "HIGH",IF(
                            Data!AG63 &gt;= 7, "MED","LOW")))))</f>
        <v>LOW</v>
      </c>
      <c r="L101" s="23" t="str">
        <f>IF(
   $B$7="Overall Alert",IF(
      Data!T63 &gt;= 7, "HIGH",IF(
         Data!T63 &gt;= 5, "MED","LOW")), IF(
            $B$7="Underlying Vulnerability", IF(
               Data!AA63 &gt;= 10, "HIGH",IF(
                  Data!AA63 &gt;= 7, "MED","LOW")),IF(
                     $B$7="Emerging Threat", IF(
                        Data!AH63 &gt;= 10, "HIGH",IF(
                            Data!AH63 &gt;= 7, "MED","LOW")))))</f>
        <v>LOW</v>
      </c>
      <c r="M101" s="23" t="str">
        <f>IF(
   $B$7="Overall Alert",IF(
      Data!U63 &gt;= 7, "HIGH",IF(
         Data!U63 &gt;= 5, "MED","LOW")), IF(
            $B$7="Underlying Vulnerability", IF(
               Data!AB63 &gt;= 10, "HIGH",IF(
                  Data!AB63 &gt;= 7, "MED","LOW")),IF(
                     $B$7="Emerging Threat", IF(
                        Data!AI63 &gt;= 10, "HIGH",IF(
                            Data!AI63 &gt;= 7, "MED","LOW")))))</f>
        <v>LOW</v>
      </c>
      <c r="N101" s="23" t="str">
        <f>IF(
   $B$7="Overall Alert",IF(
      Data!V63 &gt;= 7, "HIGH",IF(
         Data!V63 &gt;= 5, "MED","LOW")), IF(
            $B$7="Underlying Vulnerability", IF(
               Data!AC63 &gt;= 10, "HIGH",IF(
                  Data!AC63 &gt;= 7, "MED","LOW")),IF(
                     $B$7="Emerging Threat", IF(
                        Data!AJ63 &gt;= 10, "HIGH",IF(
                            Data!AJ63 &gt;= 7, "MED","LOW")))))</f>
        <v>LOW</v>
      </c>
      <c r="O101" s="23" t="str">
        <f>IF(
   $B$7="Overall Alert",IF(
      Data!W63 &gt;= 7, "HIGH",IF(
         Data!W63 &gt;= 5, "MED","LOW")), IF(
            $B$7="Underlying Vulnerability", IF(
               Data!AD63 &gt;= 10, "HIGH",IF(
                  Data!AD63 &gt;= 7, "MED","LOW")),IF(
                     $B$7="Emerging Threat", IF(
                        Data!AK63 &gt;= 10, "HIGH",IF(
                            Data!AK63 &gt;= 7, "MED","LOW")))))</f>
        <v>LOW</v>
      </c>
      <c r="P101" s="23"/>
      <c r="Q101" s="25"/>
      <c r="R101" s="25"/>
      <c r="S101" s="19"/>
      <c r="T101" s="19"/>
      <c r="U101" s="19"/>
      <c r="V101" s="19"/>
      <c r="W101" s="19"/>
      <c r="X101" s="19"/>
      <c r="Y101" s="26"/>
      <c r="Z101" s="26"/>
      <c r="AA101" s="26"/>
      <c r="AB101" s="26"/>
      <c r="AC101" s="26"/>
      <c r="AD101" s="26"/>
      <c r="AE101" s="26"/>
      <c r="AF101" s="26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</row>
    <row r="102" spans="1:50" x14ac:dyDescent="0.2">
      <c r="A102" s="62">
        <v>59</v>
      </c>
      <c r="B102" s="18" t="str">
        <f>Data!B64</f>
        <v>Micronesia</v>
      </c>
      <c r="C102" s="18" t="str">
        <f>Data!C64</f>
        <v>FSM</v>
      </c>
      <c r="D102" s="18" t="str">
        <f>Data!D64</f>
        <v>EAS           East Asia &amp; Pacific</v>
      </c>
      <c r="E102" s="18" t="str">
        <f>Data!E64</f>
        <v>IDA</v>
      </c>
      <c r="F102" s="48">
        <f>Data!F64</f>
        <v>0</v>
      </c>
      <c r="G102" s="20">
        <f>IF($B$7="Overall Alert",Data!G64,IF($B$7="Underlying Vulnerability",Data!J64,IF($B$7="Emerging Threat",Data!M64)))</f>
        <v>1</v>
      </c>
      <c r="H102" s="21">
        <f>IF($B$7="Overall Alert",Data!H64,IF($B$7="Underlying Vulnerability",Data!K64,IF($B$7="Emerging Threat",Data!N64)))</f>
        <v>1</v>
      </c>
      <c r="I102" s="48">
        <f>Data!Q64</f>
        <v>0</v>
      </c>
      <c r="J102" s="23" t="str">
        <f>IF(
   $B$7="Overall Alert",IF(
      Data!R64 &gt;= 7, "HIGH",IF(
         Data!R64 &gt;= 5, "MED","LOW")), IF(
            $B$7="Underlying Vulnerability", IF(
               Data!Y64 &gt;= 10, "HIGH",IF(
                  Data!Y64 &gt;= 7, "MED","LOW")),IF(
                     $B$7="Emerging Threat", IF(
                        Data!AF64 &gt;= 10, "HIGH",IF(
                            Data!AF64 &gt;= 7, "MED","LOW")))))</f>
        <v>LOW</v>
      </c>
      <c r="K102" s="23" t="str">
        <f>IF(
   $B$7="Overall Alert",IF(
      Data!S64 &gt;= 7, "HIGH",IF(
         Data!S64 &gt;= 5, "MED","LOW")), IF(
            $B$7="Underlying Vulnerability", IF(
               Data!Z64 &gt;= 10, "HIGH",IF(
                  Data!Z64 &gt;= 7, "MED","LOW")),IF(
                     $B$7="Emerging Threat", IF(
                        Data!AG64 &gt;= 10, "HIGH",IF(
                            Data!AG64 &gt;= 7, "MED","LOW")))))</f>
        <v>LOW</v>
      </c>
      <c r="L102" s="23" t="str">
        <f>IF(
   $B$7="Overall Alert",IF(
      Data!T64 &gt;= 7, "HIGH",IF(
         Data!T64 &gt;= 5, "MED","LOW")), IF(
            $B$7="Underlying Vulnerability", IF(
               Data!AA64 &gt;= 10, "HIGH",IF(
                  Data!AA64 &gt;= 7, "MED","LOW")),IF(
                     $B$7="Emerging Threat", IF(
                        Data!AH64 &gt;= 10, "HIGH",IF(
                            Data!AH64 &gt;= 7, "MED","LOW")))))</f>
        <v>LOW</v>
      </c>
      <c r="M102" s="23" t="str">
        <f>IF(
   $B$7="Overall Alert",IF(
      Data!U64 &gt;= 7, "HIGH",IF(
         Data!U64 &gt;= 5, "MED","LOW")), IF(
            $B$7="Underlying Vulnerability", IF(
               Data!AB64 &gt;= 10, "HIGH",IF(
                  Data!AB64 &gt;= 7, "MED","LOW")),IF(
                     $B$7="Emerging Threat", IF(
                        Data!AI64 &gt;= 10, "HIGH",IF(
                            Data!AI64 &gt;= 7, "MED","LOW")))))</f>
        <v>LOW</v>
      </c>
      <c r="N102" s="23" t="str">
        <f>IF(
   $B$7="Overall Alert",IF(
      Data!V64 &gt;= 7, "HIGH",IF(
         Data!V64 &gt;= 5, "MED","LOW")), IF(
            $B$7="Underlying Vulnerability", IF(
               Data!AC64 &gt;= 10, "HIGH",IF(
                  Data!AC64 &gt;= 7, "MED","LOW")),IF(
                     $B$7="Emerging Threat", IF(
                        Data!AJ64 &gt;= 10, "HIGH",IF(
                            Data!AJ64 &gt;= 7, "MED","LOW")))))</f>
        <v>HIGH</v>
      </c>
      <c r="O102" s="23" t="str">
        <f>IF(
   $B$7="Overall Alert",IF(
      Data!W64 &gt;= 7, "HIGH",IF(
         Data!W64 &gt;= 5, "MED","LOW")), IF(
            $B$7="Underlying Vulnerability", IF(
               Data!AD64 &gt;= 10, "HIGH",IF(
                  Data!AD64 &gt;= 7, "MED","LOW")),IF(
                     $B$7="Emerging Threat", IF(
                        Data!AK64 &gt;= 10, "HIGH",IF(
                            Data!AK64 &gt;= 7, "MED","LOW")))))</f>
        <v>LOW</v>
      </c>
      <c r="P102" s="23"/>
      <c r="Q102" s="25"/>
      <c r="R102" s="25"/>
      <c r="S102" s="19"/>
      <c r="T102" s="19"/>
      <c r="U102" s="19"/>
      <c r="V102" s="19"/>
      <c r="W102" s="19"/>
      <c r="X102" s="19"/>
      <c r="Y102" s="26"/>
      <c r="Z102" s="26"/>
      <c r="AA102" s="26"/>
      <c r="AB102" s="26"/>
      <c r="AC102" s="26"/>
      <c r="AD102" s="26"/>
      <c r="AE102" s="26"/>
      <c r="AF102" s="26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</row>
    <row r="103" spans="1:50" x14ac:dyDescent="0.2">
      <c r="A103" s="62">
        <v>60</v>
      </c>
      <c r="B103" s="18" t="str">
        <f>Data!B65</f>
        <v>Gabon</v>
      </c>
      <c r="C103" s="18" t="str">
        <f>Data!C65</f>
        <v>GAB</v>
      </c>
      <c r="D103" s="18" t="str">
        <f>Data!D65</f>
        <v>SSF           Sub-Saharan Africa</v>
      </c>
      <c r="E103" s="18" t="str">
        <f>Data!E65</f>
        <v>IBRD</v>
      </c>
      <c r="F103" s="48">
        <f>Data!F65</f>
        <v>0</v>
      </c>
      <c r="G103" s="20">
        <f>IF($B$7="Overall Alert",Data!G65,IF($B$7="Underlying Vulnerability",Data!J65,IF($B$7="Emerging Threat",Data!M65)))</f>
        <v>2</v>
      </c>
      <c r="H103" s="21">
        <f>IF($B$7="Overall Alert",Data!H65,IF($B$7="Underlying Vulnerability",Data!K65,IF($B$7="Emerging Threat",Data!N65)))</f>
        <v>2</v>
      </c>
      <c r="I103" s="48">
        <f>Data!Q65</f>
        <v>0</v>
      </c>
      <c r="J103" s="23" t="str">
        <f>IF(
   $B$7="Overall Alert",IF(
      Data!R65 &gt;= 7, "HIGH",IF(
         Data!R65 &gt;= 5, "MED","LOW")), IF(
            $B$7="Underlying Vulnerability", IF(
               Data!Y65 &gt;= 10, "HIGH",IF(
                  Data!Y65 &gt;= 7, "MED","LOW")),IF(
                     $B$7="Emerging Threat", IF(
                        Data!AF65 &gt;= 10, "HIGH",IF(
                            Data!AF65 &gt;= 7, "MED","LOW")))))</f>
        <v>HIGH</v>
      </c>
      <c r="K103" s="23" t="str">
        <f>IF(
   $B$7="Overall Alert",IF(
      Data!S65 &gt;= 7, "HIGH",IF(
         Data!S65 &gt;= 5, "MED","LOW")), IF(
            $B$7="Underlying Vulnerability", IF(
               Data!Z65 &gt;= 10, "HIGH",IF(
                  Data!Z65 &gt;= 7, "MED","LOW")),IF(
                     $B$7="Emerging Threat", IF(
                        Data!AG65 &gt;= 10, "HIGH",IF(
                            Data!AG65 &gt;= 7, "MED","LOW")))))</f>
        <v>LOW</v>
      </c>
      <c r="L103" s="23" t="str">
        <f>IF(
   $B$7="Overall Alert",IF(
      Data!T65 &gt;= 7, "HIGH",IF(
         Data!T65 &gt;= 5, "MED","LOW")), IF(
            $B$7="Underlying Vulnerability", IF(
               Data!AA65 &gt;= 10, "HIGH",IF(
                  Data!AA65 &gt;= 7, "MED","LOW")),IF(
                     $B$7="Emerging Threat", IF(
                        Data!AH65 &gt;= 10, "HIGH",IF(
                            Data!AH65 &gt;= 7, "MED","LOW")))))</f>
        <v>LOW</v>
      </c>
      <c r="M103" s="23" t="str">
        <f>IF(
   $B$7="Overall Alert",IF(
      Data!U65 &gt;= 7, "HIGH",IF(
         Data!U65 &gt;= 5, "MED","LOW")), IF(
            $B$7="Underlying Vulnerability", IF(
               Data!AB65 &gt;= 10, "HIGH",IF(
                  Data!AB65 &gt;= 7, "MED","LOW")),IF(
                     $B$7="Emerging Threat", IF(
                        Data!AI65 &gt;= 10, "HIGH",IF(
                            Data!AI65 &gt;= 7, "MED","LOW")))))</f>
        <v>HIGH</v>
      </c>
      <c r="N103" s="23" t="str">
        <f>IF(
   $B$7="Overall Alert",IF(
      Data!V65 &gt;= 7, "HIGH",IF(
         Data!V65 &gt;= 5, "MED","LOW")), IF(
            $B$7="Underlying Vulnerability", IF(
               Data!AC65 &gt;= 10, "HIGH",IF(
                  Data!AC65 &gt;= 7, "MED","LOW")),IF(
                     $B$7="Emerging Threat", IF(
                        Data!AJ65 &gt;= 10, "HIGH",IF(
                            Data!AJ65 &gt;= 7, "MED","LOW")))))</f>
        <v>LOW</v>
      </c>
      <c r="O103" s="23" t="str">
        <f>IF(
   $B$7="Overall Alert",IF(
      Data!W65 &gt;= 7, "HIGH",IF(
         Data!W65 &gt;= 5, "MED","LOW")), IF(
            $B$7="Underlying Vulnerability", IF(
               Data!AD65 &gt;= 10, "HIGH",IF(
                  Data!AD65 &gt;= 7, "MED","LOW")),IF(
                     $B$7="Emerging Threat", IF(
                        Data!AK65 &gt;= 10, "HIGH",IF(
                            Data!AK65 &gt;= 7, "MED","LOW")))))</f>
        <v>LOW</v>
      </c>
      <c r="P103" s="23"/>
      <c r="Q103" s="25"/>
      <c r="R103" s="25"/>
      <c r="S103" s="19"/>
      <c r="T103" s="19"/>
      <c r="U103" s="19"/>
      <c r="V103" s="19"/>
      <c r="W103" s="19"/>
      <c r="X103" s="19"/>
      <c r="Y103" s="26"/>
      <c r="Z103" s="26"/>
      <c r="AA103" s="26"/>
      <c r="AB103" s="26"/>
      <c r="AC103" s="26"/>
      <c r="AD103" s="26"/>
      <c r="AE103" s="26"/>
      <c r="AF103" s="26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</row>
    <row r="104" spans="1:50" x14ac:dyDescent="0.2">
      <c r="A104" s="62">
        <v>61</v>
      </c>
      <c r="B104" s="18" t="str">
        <f>Data!B66</f>
        <v>United Kingdom</v>
      </c>
      <c r="C104" s="18" t="str">
        <f>Data!C66</f>
        <v>GBR</v>
      </c>
      <c r="D104" s="18" t="str">
        <f>Data!D66</f>
        <v>ECS           Europe &amp; Central Asia</v>
      </c>
      <c r="E104" s="18" t="str">
        <f>Data!E66</f>
        <v xml:space="preserve"> </v>
      </c>
      <c r="F104" s="48">
        <f>Data!F66</f>
        <v>0</v>
      </c>
      <c r="G104" s="20">
        <f>IF($B$7="Overall Alert",Data!G66,IF($B$7="Underlying Vulnerability",Data!J66,IF($B$7="Emerging Threat",Data!M66)))</f>
        <v>1</v>
      </c>
      <c r="H104" s="21">
        <f>IF($B$7="Overall Alert",Data!H66,IF($B$7="Underlying Vulnerability",Data!K66,IF($B$7="Emerging Threat",Data!N66)))</f>
        <v>1</v>
      </c>
      <c r="I104" s="48">
        <f>Data!Q66</f>
        <v>0</v>
      </c>
      <c r="J104" s="23" t="str">
        <f>IF(
   $B$7="Overall Alert",IF(
      Data!R66 &gt;= 7, "HIGH",IF(
         Data!R66 &gt;= 5, "MED","LOW")), IF(
            $B$7="Underlying Vulnerability", IF(
               Data!Y66 &gt;= 10, "HIGH",IF(
                  Data!Y66 &gt;= 7, "MED","LOW")),IF(
                     $B$7="Emerging Threat", IF(
                        Data!AF66 &gt;= 10, "HIGH",IF(
                            Data!AF66 &gt;= 7, "MED","LOW")))))</f>
        <v>HIGH</v>
      </c>
      <c r="K104" s="23" t="str">
        <f>IF(
   $B$7="Overall Alert",IF(
      Data!S66 &gt;= 7, "HIGH",IF(
         Data!S66 &gt;= 5, "MED","LOW")), IF(
            $B$7="Underlying Vulnerability", IF(
               Data!Z66 &gt;= 10, "HIGH",IF(
                  Data!Z66 &gt;= 7, "MED","LOW")),IF(
                     $B$7="Emerging Threat", IF(
                        Data!AG66 &gt;= 10, "HIGH",IF(
                            Data!AG66 &gt;= 7, "MED","LOW")))))</f>
        <v>LOW</v>
      </c>
      <c r="L104" s="23" t="str">
        <f>IF(
   $B$7="Overall Alert",IF(
      Data!T66 &gt;= 7, "HIGH",IF(
         Data!T66 &gt;= 5, "MED","LOW")), IF(
            $B$7="Underlying Vulnerability", IF(
               Data!AA66 &gt;= 10, "HIGH",IF(
                  Data!AA66 &gt;= 7, "MED","LOW")),IF(
                     $B$7="Emerging Threat", IF(
                        Data!AH66 &gt;= 10, "HIGH",IF(
                            Data!AH66 &gt;= 7, "MED","LOW")))))</f>
        <v>LOW</v>
      </c>
      <c r="M104" s="23" t="str">
        <f>IF(
   $B$7="Overall Alert",IF(
      Data!U66 &gt;= 7, "HIGH",IF(
         Data!U66 &gt;= 5, "MED","LOW")), IF(
            $B$7="Underlying Vulnerability", IF(
               Data!AB66 &gt;= 10, "HIGH",IF(
                  Data!AB66 &gt;= 7, "MED","LOW")),IF(
                     $B$7="Emerging Threat", IF(
                        Data!AI66 &gt;= 10, "HIGH",IF(
                            Data!AI66 &gt;= 7, "MED","LOW")))))</f>
        <v>LOW</v>
      </c>
      <c r="N104" s="23" t="str">
        <f>IF(
   $B$7="Overall Alert",IF(
      Data!V66 &gt;= 7, "HIGH",IF(
         Data!V66 &gt;= 5, "MED","LOW")), IF(
            $B$7="Underlying Vulnerability", IF(
               Data!AC66 &gt;= 10, "HIGH",IF(
                  Data!AC66 &gt;= 7, "MED","LOW")),IF(
                     $B$7="Emerging Threat", IF(
                        Data!AJ66 &gt;= 10, "HIGH",IF(
                            Data!AJ66 &gt;= 7, "MED","LOW")))))</f>
        <v>LOW</v>
      </c>
      <c r="O104" s="23" t="str">
        <f>IF(
   $B$7="Overall Alert",IF(
      Data!W66 &gt;= 7, "HIGH",IF(
         Data!W66 &gt;= 5, "MED","LOW")), IF(
            $B$7="Underlying Vulnerability", IF(
               Data!AD66 &gt;= 10, "HIGH",IF(
                  Data!AD66 &gt;= 7, "MED","LOW")),IF(
                     $B$7="Emerging Threat", IF(
                        Data!AK66 &gt;= 10, "HIGH",IF(
                            Data!AK66 &gt;= 7, "MED","LOW")))))</f>
        <v>LOW</v>
      </c>
      <c r="P104" s="23"/>
      <c r="Q104" s="25"/>
      <c r="R104" s="25"/>
      <c r="S104" s="19"/>
      <c r="T104" s="19"/>
      <c r="U104" s="19"/>
      <c r="V104" s="19"/>
      <c r="W104" s="19"/>
      <c r="X104" s="19"/>
      <c r="Y104" s="26"/>
      <c r="Z104" s="26"/>
      <c r="AA104" s="26"/>
      <c r="AB104" s="26"/>
      <c r="AC104" s="26"/>
      <c r="AD104" s="26"/>
      <c r="AE104" s="26"/>
      <c r="AF104" s="26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</row>
    <row r="105" spans="1:50" x14ac:dyDescent="0.2">
      <c r="A105" s="62">
        <v>62</v>
      </c>
      <c r="B105" s="18" t="str">
        <f>Data!B67</f>
        <v>Georgia</v>
      </c>
      <c r="C105" s="18" t="str">
        <f>Data!C67</f>
        <v>GEO</v>
      </c>
      <c r="D105" s="18" t="str">
        <f>Data!D67</f>
        <v>ECS           Europe &amp; Central Asia</v>
      </c>
      <c r="E105" s="18" t="str">
        <f>Data!E67</f>
        <v>IBRD</v>
      </c>
      <c r="F105" s="48">
        <f>Data!F67</f>
        <v>0</v>
      </c>
      <c r="G105" s="20">
        <f>IF($B$7="Overall Alert",Data!G67,IF($B$7="Underlying Vulnerability",Data!J67,IF($B$7="Emerging Threat",Data!M67)))</f>
        <v>2.5</v>
      </c>
      <c r="H105" s="21">
        <f>IF($B$7="Overall Alert",Data!H67,IF($B$7="Underlying Vulnerability",Data!K67,IF($B$7="Emerging Threat",Data!N67)))</f>
        <v>2.5</v>
      </c>
      <c r="I105" s="48">
        <f>Data!Q67</f>
        <v>0</v>
      </c>
      <c r="J105" s="23" t="str">
        <f>IF(
   $B$7="Overall Alert",IF(
      Data!R67 &gt;= 7, "HIGH",IF(
         Data!R67 &gt;= 5, "MED","LOW")), IF(
            $B$7="Underlying Vulnerability", IF(
               Data!Y67 &gt;= 10, "HIGH",IF(
                  Data!Y67 &gt;= 7, "MED","LOW")),IF(
                     $B$7="Emerging Threat", IF(
                        Data!AF67 &gt;= 10, "HIGH",IF(
                            Data!AF67 &gt;= 7, "MED","LOW")))))</f>
        <v>MED</v>
      </c>
      <c r="K105" s="23" t="str">
        <f>IF(
   $B$7="Overall Alert",IF(
      Data!S67 &gt;= 7, "HIGH",IF(
         Data!S67 &gt;= 5, "MED","LOW")), IF(
            $B$7="Underlying Vulnerability", IF(
               Data!Z67 &gt;= 10, "HIGH",IF(
                  Data!Z67 &gt;= 7, "MED","LOW")),IF(
                     $B$7="Emerging Threat", IF(
                        Data!AG67 &gt;= 10, "HIGH",IF(
                            Data!AG67 &gt;= 7, "MED","LOW")))))</f>
        <v>LOW</v>
      </c>
      <c r="L105" s="23" t="str">
        <f>IF(
   $B$7="Overall Alert",IF(
      Data!T67 &gt;= 7, "HIGH",IF(
         Data!T67 &gt;= 5, "MED","LOW")), IF(
            $B$7="Underlying Vulnerability", IF(
               Data!AA67 &gt;= 10, "HIGH",IF(
                  Data!AA67 &gt;= 7, "MED","LOW")),IF(
                     $B$7="Emerging Threat", IF(
                        Data!AH67 &gt;= 10, "HIGH",IF(
                            Data!AH67 &gt;= 7, "MED","LOW")))))</f>
        <v>LOW</v>
      </c>
      <c r="M105" s="23" t="str">
        <f>IF(
   $B$7="Overall Alert",IF(
      Data!U67 &gt;= 7, "HIGH",IF(
         Data!U67 &gt;= 5, "MED","LOW")), IF(
            $B$7="Underlying Vulnerability", IF(
               Data!AB67 &gt;= 10, "HIGH",IF(
                  Data!AB67 &gt;= 7, "MED","LOW")),IF(
                     $B$7="Emerging Threat", IF(
                        Data!AI67 &gt;= 10, "HIGH",IF(
                            Data!AI67 &gt;= 7, "MED","LOW")))))</f>
        <v>HIGH</v>
      </c>
      <c r="N105" s="23" t="str">
        <f>IF(
   $B$7="Overall Alert",IF(
      Data!V67 &gt;= 7, "HIGH",IF(
         Data!V67 &gt;= 5, "MED","LOW")), IF(
            $B$7="Underlying Vulnerability", IF(
               Data!AC67 &gt;= 10, "HIGH",IF(
                  Data!AC67 &gt;= 7, "MED","LOW")),IF(
                     $B$7="Emerging Threat", IF(
                        Data!AJ67 &gt;= 10, "HIGH",IF(
                            Data!AJ67 &gt;= 7, "MED","LOW")))))</f>
        <v>LOW</v>
      </c>
      <c r="O105" s="23" t="str">
        <f>IF(
   $B$7="Overall Alert",IF(
      Data!W67 &gt;= 7, "HIGH",IF(
         Data!W67 &gt;= 5, "MED","LOW")), IF(
            $B$7="Underlying Vulnerability", IF(
               Data!AD67 &gt;= 10, "HIGH",IF(
                  Data!AD67 &gt;= 7, "MED","LOW")),IF(
                     $B$7="Emerging Threat", IF(
                        Data!AK67 &gt;= 10, "HIGH",IF(
                            Data!AK67 &gt;= 7, "MED","LOW")))))</f>
        <v>HIGH</v>
      </c>
      <c r="P105" s="23"/>
      <c r="Q105" s="25"/>
      <c r="R105" s="25"/>
      <c r="S105" s="19"/>
      <c r="T105" s="19"/>
      <c r="U105" s="19"/>
      <c r="V105" s="19"/>
      <c r="W105" s="19"/>
      <c r="X105" s="19"/>
      <c r="Y105" s="26"/>
      <c r="Z105" s="26"/>
      <c r="AA105" s="26"/>
      <c r="AB105" s="26"/>
      <c r="AC105" s="26"/>
      <c r="AD105" s="26"/>
      <c r="AE105" s="26"/>
      <c r="AF105" s="26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</row>
    <row r="106" spans="1:50" x14ac:dyDescent="0.2">
      <c r="A106" s="62">
        <v>63</v>
      </c>
      <c r="B106" s="18" t="str">
        <f>Data!B68</f>
        <v>Ghana</v>
      </c>
      <c r="C106" s="18" t="str">
        <f>Data!C68</f>
        <v>GHA</v>
      </c>
      <c r="D106" s="18" t="str">
        <f>Data!D68</f>
        <v>SSF           Sub-Saharan Africa</v>
      </c>
      <c r="E106" s="18" t="str">
        <f>Data!E68</f>
        <v>IDA</v>
      </c>
      <c r="F106" s="48">
        <f>Data!F68</f>
        <v>0</v>
      </c>
      <c r="G106" s="20">
        <f>IF($B$7="Overall Alert",Data!G68,IF($B$7="Underlying Vulnerability",Data!J68,IF($B$7="Emerging Threat",Data!M68)))</f>
        <v>1.5</v>
      </c>
      <c r="H106" s="21">
        <f>IF($B$7="Overall Alert",Data!H68,IF($B$7="Underlying Vulnerability",Data!K68,IF($B$7="Emerging Threat",Data!N68)))</f>
        <v>1.5</v>
      </c>
      <c r="I106" s="48">
        <f>Data!Q68</f>
        <v>0</v>
      </c>
      <c r="J106" s="23" t="str">
        <f>IF(
   $B$7="Overall Alert",IF(
      Data!R68 &gt;= 7, "HIGH",IF(
         Data!R68 &gt;= 5, "MED","LOW")), IF(
            $B$7="Underlying Vulnerability", IF(
               Data!Y68 &gt;= 10, "HIGH",IF(
                  Data!Y68 &gt;= 7, "MED","LOW")),IF(
                     $B$7="Emerging Threat", IF(
                        Data!AF68 &gt;= 10, "HIGH",IF(
                            Data!AF68 &gt;= 7, "MED","LOW")))))</f>
        <v>LOW</v>
      </c>
      <c r="K106" s="23" t="str">
        <f>IF(
   $B$7="Overall Alert",IF(
      Data!S68 &gt;= 7, "HIGH",IF(
         Data!S68 &gt;= 5, "MED","LOW")), IF(
            $B$7="Underlying Vulnerability", IF(
               Data!Z68 &gt;= 10, "HIGH",IF(
                  Data!Z68 &gt;= 7, "MED","LOW")),IF(
                     $B$7="Emerging Threat", IF(
                        Data!AG68 &gt;= 10, "HIGH",IF(
                            Data!AG68 &gt;= 7, "MED","LOW")))))</f>
        <v>LOW</v>
      </c>
      <c r="L106" s="23" t="str">
        <f>IF(
   $B$7="Overall Alert",IF(
      Data!T68 &gt;= 7, "HIGH",IF(
         Data!T68 &gt;= 5, "MED","LOW")), IF(
            $B$7="Underlying Vulnerability", IF(
               Data!AA68 &gt;= 10, "HIGH",IF(
                  Data!AA68 &gt;= 7, "MED","LOW")),IF(
                     $B$7="Emerging Threat", IF(
                        Data!AH68 &gt;= 10, "HIGH",IF(
                            Data!AH68 &gt;= 7, "MED","LOW")))))</f>
        <v>MED</v>
      </c>
      <c r="M106" s="23" t="str">
        <f>IF(
   $B$7="Overall Alert",IF(
      Data!U68 &gt;= 7, "HIGH",IF(
         Data!U68 &gt;= 5, "MED","LOW")), IF(
            $B$7="Underlying Vulnerability", IF(
               Data!AB68 &gt;= 10, "HIGH",IF(
                  Data!AB68 &gt;= 7, "MED","LOW")),IF(
                     $B$7="Emerging Threat", IF(
                        Data!AI68 &gt;= 10, "HIGH",IF(
                            Data!AI68 &gt;= 7, "MED","LOW")))))</f>
        <v>HIGH</v>
      </c>
      <c r="N106" s="23" t="str">
        <f>IF(
   $B$7="Overall Alert",IF(
      Data!V68 &gt;= 7, "HIGH",IF(
         Data!V68 &gt;= 5, "MED","LOW")), IF(
            $B$7="Underlying Vulnerability", IF(
               Data!AC68 &gt;= 10, "HIGH",IF(
                  Data!AC68 &gt;= 7, "MED","LOW")),IF(
                     $B$7="Emerging Threat", IF(
                        Data!AJ68 &gt;= 10, "HIGH",IF(
                            Data!AJ68 &gt;= 7, "MED","LOW")))))</f>
        <v>LOW</v>
      </c>
      <c r="O106" s="23" t="str">
        <f>IF(
   $B$7="Overall Alert",IF(
      Data!W68 &gt;= 7, "HIGH",IF(
         Data!W68 &gt;= 5, "MED","LOW")), IF(
            $B$7="Underlying Vulnerability", IF(
               Data!AD68 &gt;= 10, "HIGH",IF(
                  Data!AD68 &gt;= 7, "MED","LOW")),IF(
                     $B$7="Emerging Threat", IF(
                        Data!AK68 &gt;= 10, "HIGH",IF(
                            Data!AK68 &gt;= 7, "MED","LOW")))))</f>
        <v>LOW</v>
      </c>
      <c r="P106" s="23"/>
      <c r="Q106" s="25"/>
      <c r="R106" s="25"/>
      <c r="S106" s="19"/>
      <c r="T106" s="19"/>
      <c r="U106" s="19"/>
      <c r="V106" s="19"/>
      <c r="W106" s="19"/>
      <c r="X106" s="19"/>
      <c r="Y106" s="26"/>
      <c r="Z106" s="26"/>
      <c r="AA106" s="26"/>
      <c r="AB106" s="26"/>
      <c r="AC106" s="26"/>
      <c r="AD106" s="26"/>
      <c r="AE106" s="26"/>
      <c r="AF106" s="26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</row>
    <row r="107" spans="1:50" x14ac:dyDescent="0.2">
      <c r="A107" s="62">
        <v>64</v>
      </c>
      <c r="B107" s="18" t="str">
        <f>Data!B69</f>
        <v>Guinea</v>
      </c>
      <c r="C107" s="18" t="str">
        <f>Data!C69</f>
        <v>GIN</v>
      </c>
      <c r="D107" s="18" t="str">
        <f>Data!D69</f>
        <v>SSF           Sub-Saharan Africa</v>
      </c>
      <c r="E107" s="18" t="str">
        <f>Data!E69</f>
        <v>IDA</v>
      </c>
      <c r="F107" s="48">
        <f>Data!F69</f>
        <v>0</v>
      </c>
      <c r="G107" s="20">
        <f>IF($B$7="Overall Alert",Data!G69,IF($B$7="Underlying Vulnerability",Data!J69,IF($B$7="Emerging Threat",Data!M69)))</f>
        <v>1.5</v>
      </c>
      <c r="H107" s="21">
        <f>IF($B$7="Overall Alert",Data!H69,IF($B$7="Underlying Vulnerability",Data!K69,IF($B$7="Emerging Threat",Data!N69)))</f>
        <v>1.5</v>
      </c>
      <c r="I107" s="48">
        <f>Data!Q69</f>
        <v>0</v>
      </c>
      <c r="J107" s="23" t="str">
        <f>IF(
   $B$7="Overall Alert",IF(
      Data!R69 &gt;= 7, "HIGH",IF(
         Data!R69 &gt;= 5, "MED","LOW")), IF(
            $B$7="Underlying Vulnerability", IF(
               Data!Y69 &gt;= 10, "HIGH",IF(
                  Data!Y69 &gt;= 7, "MED","LOW")),IF(
                     $B$7="Emerging Threat", IF(
                        Data!AF69 &gt;= 10, "HIGH",IF(
                            Data!AF69 &gt;= 7, "MED","LOW")))))</f>
        <v>HIGH</v>
      </c>
      <c r="K107" s="23" t="str">
        <f>IF(
   $B$7="Overall Alert",IF(
      Data!S69 &gt;= 7, "HIGH",IF(
         Data!S69 &gt;= 5, "MED","LOW")), IF(
            $B$7="Underlying Vulnerability", IF(
               Data!Z69 &gt;= 10, "HIGH",IF(
                  Data!Z69 &gt;= 7, "MED","LOW")),IF(
                     $B$7="Emerging Threat", IF(
                        Data!AG69 &gt;= 10, "HIGH",IF(
                            Data!AG69 &gt;= 7, "MED","LOW")))))</f>
        <v>LOW</v>
      </c>
      <c r="L107" s="23" t="str">
        <f>IF(
   $B$7="Overall Alert",IF(
      Data!T69 &gt;= 7, "HIGH",IF(
         Data!T69 &gt;= 5, "MED","LOW")), IF(
            $B$7="Underlying Vulnerability", IF(
               Data!AA69 &gt;= 10, "HIGH",IF(
                  Data!AA69 &gt;= 7, "MED","LOW")),IF(
                     $B$7="Emerging Threat", IF(
                        Data!AH69 &gt;= 10, "HIGH",IF(
                            Data!AH69 &gt;= 7, "MED","LOW")))))</f>
        <v>LOW</v>
      </c>
      <c r="M107" s="23" t="str">
        <f>IF(
   $B$7="Overall Alert",IF(
      Data!U69 &gt;= 7, "HIGH",IF(
         Data!U69 &gt;= 5, "MED","LOW")), IF(
            $B$7="Underlying Vulnerability", IF(
               Data!AB69 &gt;= 10, "HIGH",IF(
                  Data!AB69 &gt;= 7, "MED","LOW")),IF(
                     $B$7="Emerging Threat", IF(
                        Data!AI69 &gt;= 10, "HIGH",IF(
                            Data!AI69 &gt;= 7, "MED","LOW")))))</f>
        <v>MED</v>
      </c>
      <c r="N107" s="23" t="str">
        <f>IF(
   $B$7="Overall Alert",IF(
      Data!V69 &gt;= 7, "HIGH",IF(
         Data!V69 &gt;= 5, "MED","LOW")), IF(
            $B$7="Underlying Vulnerability", IF(
               Data!AC69 &gt;= 10, "HIGH",IF(
                  Data!AC69 &gt;= 7, "MED","LOW")),IF(
                     $B$7="Emerging Threat", IF(
                        Data!AJ69 &gt;= 10, "HIGH",IF(
                            Data!AJ69 &gt;= 7, "MED","LOW")))))</f>
        <v>LOW</v>
      </c>
      <c r="O107" s="23" t="str">
        <f>IF(
   $B$7="Overall Alert",IF(
      Data!W69 &gt;= 7, "HIGH",IF(
         Data!W69 &gt;= 5, "MED","LOW")), IF(
            $B$7="Underlying Vulnerability", IF(
               Data!AD69 &gt;= 10, "HIGH",IF(
                  Data!AD69 &gt;= 7, "MED","LOW")),IF(
                     $B$7="Emerging Threat", IF(
                        Data!AK69 &gt;= 10, "HIGH",IF(
                            Data!AK69 &gt;= 7, "MED","LOW")))))</f>
        <v>LOW</v>
      </c>
      <c r="P107" s="23"/>
      <c r="Q107" s="25"/>
      <c r="R107" s="25"/>
      <c r="S107" s="19"/>
      <c r="T107" s="19"/>
      <c r="U107" s="19"/>
      <c r="V107" s="19"/>
      <c r="W107" s="19"/>
      <c r="X107" s="19"/>
      <c r="Y107" s="26"/>
      <c r="Z107" s="26"/>
      <c r="AA107" s="26"/>
      <c r="AB107" s="26"/>
      <c r="AC107" s="26"/>
      <c r="AD107" s="26"/>
      <c r="AE107" s="26"/>
      <c r="AF107" s="26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</row>
    <row r="108" spans="1:50" x14ac:dyDescent="0.2">
      <c r="A108" s="62">
        <v>65</v>
      </c>
      <c r="B108" s="18" t="str">
        <f>Data!B70</f>
        <v>Gambia</v>
      </c>
      <c r="C108" s="18" t="str">
        <f>Data!C70</f>
        <v>GMB</v>
      </c>
      <c r="D108" s="18" t="str">
        <f>Data!D70</f>
        <v>SSF           Sub-Saharan Africa</v>
      </c>
      <c r="E108" s="18" t="str">
        <f>Data!E70</f>
        <v>IDA</v>
      </c>
      <c r="F108" s="48">
        <f>Data!F70</f>
        <v>0</v>
      </c>
      <c r="G108" s="20">
        <f>IF($B$7="Overall Alert",Data!G70,IF($B$7="Underlying Vulnerability",Data!J70,IF($B$7="Emerging Threat",Data!M70)))</f>
        <v>2.5</v>
      </c>
      <c r="H108" s="21">
        <f>IF($B$7="Overall Alert",Data!H70,IF($B$7="Underlying Vulnerability",Data!K70,IF($B$7="Emerging Threat",Data!N70)))</f>
        <v>2.5</v>
      </c>
      <c r="I108" s="48">
        <f>Data!Q70</f>
        <v>0</v>
      </c>
      <c r="J108" s="23" t="str">
        <f>IF(
   $B$7="Overall Alert",IF(
      Data!R70 &gt;= 7, "HIGH",IF(
         Data!R70 &gt;= 5, "MED","LOW")), IF(
            $B$7="Underlying Vulnerability", IF(
               Data!Y70 &gt;= 10, "HIGH",IF(
                  Data!Y70 &gt;= 7, "MED","LOW")),IF(
                     $B$7="Emerging Threat", IF(
                        Data!AF70 &gt;= 10, "HIGH",IF(
                            Data!AF70 &gt;= 7, "MED","LOW")))))</f>
        <v>HIGH</v>
      </c>
      <c r="K108" s="23" t="str">
        <f>IF(
   $B$7="Overall Alert",IF(
      Data!S70 &gt;= 7, "HIGH",IF(
         Data!S70 &gt;= 5, "MED","LOW")), IF(
            $B$7="Underlying Vulnerability", IF(
               Data!Z70 &gt;= 10, "HIGH",IF(
                  Data!Z70 &gt;= 7, "MED","LOW")),IF(
                     $B$7="Emerging Threat", IF(
                        Data!AG70 &gt;= 10, "HIGH",IF(
                            Data!AG70 &gt;= 7, "MED","LOW")))))</f>
        <v>LOW</v>
      </c>
      <c r="L108" s="23" t="str">
        <f>IF(
   $B$7="Overall Alert",IF(
      Data!T70 &gt;= 7, "HIGH",IF(
         Data!T70 &gt;= 5, "MED","LOW")), IF(
            $B$7="Underlying Vulnerability", IF(
               Data!AA70 &gt;= 10, "HIGH",IF(
                  Data!AA70 &gt;= 7, "MED","LOW")),IF(
                     $B$7="Emerging Threat", IF(
                        Data!AH70 &gt;= 10, "HIGH",IF(
                            Data!AH70 &gt;= 7, "MED","LOW")))))</f>
        <v>LOW</v>
      </c>
      <c r="M108" s="23" t="str">
        <f>IF(
   $B$7="Overall Alert",IF(
      Data!U70 &gt;= 7, "HIGH",IF(
         Data!U70 &gt;= 5, "MED","LOW")), IF(
            $B$7="Underlying Vulnerability", IF(
               Data!AB70 &gt;= 10, "HIGH",IF(
                  Data!AB70 &gt;= 7, "MED","LOW")),IF(
                     $B$7="Emerging Threat", IF(
                        Data!AI70 &gt;= 10, "HIGH",IF(
                            Data!AI70 &gt;= 7, "MED","LOW")))))</f>
        <v>MED</v>
      </c>
      <c r="N108" s="23" t="str">
        <f>IF(
   $B$7="Overall Alert",IF(
      Data!V70 &gt;= 7, "HIGH",IF(
         Data!V70 &gt;= 5, "MED","LOW")), IF(
            $B$7="Underlying Vulnerability", IF(
               Data!AC70 &gt;= 10, "HIGH",IF(
                  Data!AC70 &gt;= 7, "MED","LOW")),IF(
                     $B$7="Emerging Threat", IF(
                        Data!AJ70 &gt;= 10, "HIGH",IF(
                            Data!AJ70 &gt;= 7, "MED","LOW")))))</f>
        <v>LOW</v>
      </c>
      <c r="O108" s="23" t="str">
        <f>IF(
   $B$7="Overall Alert",IF(
      Data!W70 &gt;= 7, "HIGH",IF(
         Data!W70 &gt;= 5, "MED","LOW")), IF(
            $B$7="Underlying Vulnerability", IF(
               Data!AD70 &gt;= 10, "HIGH",IF(
                  Data!AD70 &gt;= 7, "MED","LOW")),IF(
                     $B$7="Emerging Threat", IF(
                        Data!AK70 &gt;= 10, "HIGH",IF(
                            Data!AK70 &gt;= 7, "MED","LOW")))))</f>
        <v>HIGH</v>
      </c>
      <c r="P108" s="23"/>
      <c r="Q108" s="25"/>
      <c r="R108" s="25"/>
      <c r="S108" s="19"/>
      <c r="T108" s="19"/>
      <c r="U108" s="19"/>
      <c r="V108" s="19"/>
      <c r="W108" s="19"/>
      <c r="X108" s="19"/>
      <c r="Y108" s="26"/>
      <c r="Z108" s="26"/>
      <c r="AA108" s="26"/>
      <c r="AB108" s="26"/>
      <c r="AC108" s="26"/>
      <c r="AD108" s="26"/>
      <c r="AE108" s="26"/>
      <c r="AF108" s="26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</row>
    <row r="109" spans="1:50" x14ac:dyDescent="0.2">
      <c r="A109" s="62">
        <v>66</v>
      </c>
      <c r="B109" s="18" t="str">
        <f>Data!B71</f>
        <v>Guinea-Bissau</v>
      </c>
      <c r="C109" s="18" t="str">
        <f>Data!C71</f>
        <v>GNB</v>
      </c>
      <c r="D109" s="18" t="str">
        <f>Data!D71</f>
        <v>SSF           Sub-Saharan Africa</v>
      </c>
      <c r="E109" s="18" t="str">
        <f>Data!E71</f>
        <v>IDA</v>
      </c>
      <c r="F109" s="48">
        <f>Data!F71</f>
        <v>0</v>
      </c>
      <c r="G109" s="20">
        <f>IF($B$7="Overall Alert",Data!G71,IF($B$7="Underlying Vulnerability",Data!J71,IF($B$7="Emerging Threat",Data!M71)))</f>
        <v>1</v>
      </c>
      <c r="H109" s="21">
        <f>IF($B$7="Overall Alert",Data!H71,IF($B$7="Underlying Vulnerability",Data!K71,IF($B$7="Emerging Threat",Data!N71)))</f>
        <v>1</v>
      </c>
      <c r="I109" s="48">
        <f>Data!Q71</f>
        <v>0</v>
      </c>
      <c r="J109" s="23" t="str">
        <f>IF(
   $B$7="Overall Alert",IF(
      Data!R71 &gt;= 7, "HIGH",IF(
         Data!R71 &gt;= 5, "MED","LOW")), IF(
            $B$7="Underlying Vulnerability", IF(
               Data!Y71 &gt;= 10, "HIGH",IF(
                  Data!Y71 &gt;= 7, "MED","LOW")),IF(
                     $B$7="Emerging Threat", IF(
                        Data!AF71 &gt;= 10, "HIGH",IF(
                            Data!AF71 &gt;= 7, "MED","LOW")))))</f>
        <v>MED</v>
      </c>
      <c r="K109" s="23" t="str">
        <f>IF(
   $B$7="Overall Alert",IF(
      Data!S71 &gt;= 7, "HIGH",IF(
         Data!S71 &gt;= 5, "MED","LOW")), IF(
            $B$7="Underlying Vulnerability", IF(
               Data!Z71 &gt;= 10, "HIGH",IF(
                  Data!Z71 &gt;= 7, "MED","LOW")),IF(
                     $B$7="Emerging Threat", IF(
                        Data!AG71 &gt;= 10, "HIGH",IF(
                            Data!AG71 &gt;= 7, "MED","LOW")))))</f>
        <v>LOW</v>
      </c>
      <c r="L109" s="23" t="str">
        <f>IF(
   $B$7="Overall Alert",IF(
      Data!T71 &gt;= 7, "HIGH",IF(
         Data!T71 &gt;= 5, "MED","LOW")), IF(
            $B$7="Underlying Vulnerability", IF(
               Data!AA71 &gt;= 10, "HIGH",IF(
                  Data!AA71 &gt;= 7, "MED","LOW")),IF(
                     $B$7="Emerging Threat", IF(
                        Data!AH71 &gt;= 10, "HIGH",IF(
                            Data!AH71 &gt;= 7, "MED","LOW")))))</f>
        <v>LOW</v>
      </c>
      <c r="M109" s="23" t="str">
        <f>IF(
   $B$7="Overall Alert",IF(
      Data!U71 &gt;= 7, "HIGH",IF(
         Data!U71 &gt;= 5, "MED","LOW")), IF(
            $B$7="Underlying Vulnerability", IF(
               Data!AB71 &gt;= 10, "HIGH",IF(
                  Data!AB71 &gt;= 7, "MED","LOW")),IF(
                     $B$7="Emerging Threat", IF(
                        Data!AI71 &gt;= 10, "HIGH",IF(
                            Data!AI71 &gt;= 7, "MED","LOW")))))</f>
        <v>MED</v>
      </c>
      <c r="N109" s="23" t="str">
        <f>IF(
   $B$7="Overall Alert",IF(
      Data!V71 &gt;= 7, "HIGH",IF(
         Data!V71 &gt;= 5, "MED","LOW")), IF(
            $B$7="Underlying Vulnerability", IF(
               Data!AC71 &gt;= 10, "HIGH",IF(
                  Data!AC71 &gt;= 7, "MED","LOW")),IF(
                     $B$7="Emerging Threat", IF(
                        Data!AJ71 &gt;= 10, "HIGH",IF(
                            Data!AJ71 &gt;= 7, "MED","LOW")))))</f>
        <v>LOW</v>
      </c>
      <c r="O109" s="23" t="str">
        <f>IF(
   $B$7="Overall Alert",IF(
      Data!W71 &gt;= 7, "HIGH",IF(
         Data!W71 &gt;= 5, "MED","LOW")), IF(
            $B$7="Underlying Vulnerability", IF(
               Data!AD71 &gt;= 10, "HIGH",IF(
                  Data!AD71 &gt;= 7, "MED","LOW")),IF(
                     $B$7="Emerging Threat", IF(
                        Data!AK71 &gt;= 10, "HIGH",IF(
                            Data!AK71 &gt;= 7, "MED","LOW")))))</f>
        <v>LOW</v>
      </c>
      <c r="P109" s="23"/>
      <c r="Q109" s="25"/>
      <c r="R109" s="25"/>
      <c r="S109" s="19"/>
      <c r="T109" s="19"/>
      <c r="U109" s="19"/>
      <c r="V109" s="19"/>
      <c r="W109" s="19"/>
      <c r="X109" s="19"/>
      <c r="Y109" s="26"/>
      <c r="Z109" s="26"/>
      <c r="AA109" s="26"/>
      <c r="AB109" s="26"/>
      <c r="AC109" s="26"/>
      <c r="AD109" s="26"/>
      <c r="AE109" s="26"/>
      <c r="AF109" s="26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</row>
    <row r="110" spans="1:50" x14ac:dyDescent="0.2">
      <c r="A110" s="62">
        <v>67</v>
      </c>
      <c r="B110" s="18" t="str">
        <f>Data!B72</f>
        <v>Equatorial Guinea</v>
      </c>
      <c r="C110" s="18" t="str">
        <f>Data!C72</f>
        <v>GNQ</v>
      </c>
      <c r="D110" s="18" t="str">
        <f>Data!D72</f>
        <v>SSF           Sub-Saharan Africa</v>
      </c>
      <c r="E110" s="18" t="str">
        <f>Data!E72</f>
        <v>IBRD</v>
      </c>
      <c r="F110" s="48">
        <f>Data!F72</f>
        <v>0</v>
      </c>
      <c r="G110" s="20">
        <f>IF($B$7="Overall Alert",Data!G72,IF($B$7="Underlying Vulnerability",Data!J72,IF($B$7="Emerging Threat",Data!M72)))</f>
        <v>0.5</v>
      </c>
      <c r="H110" s="21">
        <f>IF($B$7="Overall Alert",Data!H72,IF($B$7="Underlying Vulnerability",Data!K72,IF($B$7="Emerging Threat",Data!N72)))</f>
        <v>0.5</v>
      </c>
      <c r="I110" s="48">
        <f>Data!Q72</f>
        <v>0</v>
      </c>
      <c r="J110" s="23" t="str">
        <f>IF(
   $B$7="Overall Alert",IF(
      Data!R72 &gt;= 7, "HIGH",IF(
         Data!R72 &gt;= 5, "MED","LOW")), IF(
            $B$7="Underlying Vulnerability", IF(
               Data!Y72 &gt;= 10, "HIGH",IF(
                  Data!Y72 &gt;= 7, "MED","LOW")),IF(
                     $B$7="Emerging Threat", IF(
                        Data!AF72 &gt;= 10, "HIGH",IF(
                            Data!AF72 &gt;= 7, "MED","LOW")))))</f>
        <v>LOW</v>
      </c>
      <c r="K110" s="23" t="str">
        <f>IF(
   $B$7="Overall Alert",IF(
      Data!S72 &gt;= 7, "HIGH",IF(
         Data!S72 &gt;= 5, "MED","LOW")), IF(
            $B$7="Underlying Vulnerability", IF(
               Data!Z72 &gt;= 10, "HIGH",IF(
                  Data!Z72 &gt;= 7, "MED","LOW")),IF(
                     $B$7="Emerging Threat", IF(
                        Data!AG72 &gt;= 10, "HIGH",IF(
                            Data!AG72 &gt;= 7, "MED","LOW")))))</f>
        <v>LOW</v>
      </c>
      <c r="L110" s="23" t="str">
        <f>IF(
   $B$7="Overall Alert",IF(
      Data!T72 &gt;= 7, "HIGH",IF(
         Data!T72 &gt;= 5, "MED","LOW")), IF(
            $B$7="Underlying Vulnerability", IF(
               Data!AA72 &gt;= 10, "HIGH",IF(
                  Data!AA72 &gt;= 7, "MED","LOW")),IF(
                     $B$7="Emerging Threat", IF(
                        Data!AH72 &gt;= 10, "HIGH",IF(
                            Data!AH72 &gt;= 7, "MED","LOW")))))</f>
        <v>MED</v>
      </c>
      <c r="M110" s="23" t="str">
        <f>IF(
   $B$7="Overall Alert",IF(
      Data!U72 &gt;= 7, "HIGH",IF(
         Data!U72 &gt;= 5, "MED","LOW")), IF(
            $B$7="Underlying Vulnerability", IF(
               Data!AB72 &gt;= 10, "HIGH",IF(
                  Data!AB72 &gt;= 7, "MED","LOW")),IF(
                     $B$7="Emerging Threat", IF(
                        Data!AI72 &gt;= 10, "HIGH",IF(
                            Data!AI72 &gt;= 7, "MED","LOW")))))</f>
        <v>LOW</v>
      </c>
      <c r="N110" s="23" t="str">
        <f>IF(
   $B$7="Overall Alert",IF(
      Data!V72 &gt;= 7, "HIGH",IF(
         Data!V72 &gt;= 5, "MED","LOW")), IF(
            $B$7="Underlying Vulnerability", IF(
               Data!AC72 &gt;= 10, "HIGH",IF(
                  Data!AC72 &gt;= 7, "MED","LOW")),IF(
                     $B$7="Emerging Threat", IF(
                        Data!AJ72 &gt;= 10, "HIGH",IF(
                            Data!AJ72 &gt;= 7, "MED","LOW")))))</f>
        <v>LOW</v>
      </c>
      <c r="O110" s="23" t="str">
        <f>IF(
   $B$7="Overall Alert",IF(
      Data!W72 &gt;= 7, "HIGH",IF(
         Data!W72 &gt;= 5, "MED","LOW")), IF(
            $B$7="Underlying Vulnerability", IF(
               Data!AD72 &gt;= 10, "HIGH",IF(
                  Data!AD72 &gt;= 7, "MED","LOW")),IF(
                     $B$7="Emerging Threat", IF(
                        Data!AK72 &gt;= 10, "HIGH",IF(
                            Data!AK72 &gt;= 7, "MED","LOW")))))</f>
        <v>LOW</v>
      </c>
      <c r="P110" s="23"/>
      <c r="Q110" s="25"/>
      <c r="R110" s="25"/>
      <c r="S110" s="19"/>
      <c r="T110" s="19"/>
      <c r="U110" s="19"/>
      <c r="V110" s="19"/>
      <c r="W110" s="19"/>
      <c r="X110" s="19"/>
      <c r="Y110" s="26"/>
      <c r="Z110" s="26"/>
      <c r="AA110" s="26"/>
      <c r="AB110" s="26"/>
      <c r="AC110" s="26"/>
      <c r="AD110" s="26"/>
      <c r="AE110" s="26"/>
      <c r="AF110" s="26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</row>
    <row r="111" spans="1:50" x14ac:dyDescent="0.2">
      <c r="A111" s="62">
        <v>68</v>
      </c>
      <c r="B111" s="18" t="str">
        <f>Data!B73</f>
        <v>Greece</v>
      </c>
      <c r="C111" s="18" t="str">
        <f>Data!C73</f>
        <v>GRC</v>
      </c>
      <c r="D111" s="18" t="str">
        <f>Data!D73</f>
        <v>ECS           Europe &amp; Central Asia</v>
      </c>
      <c r="E111" s="18" t="str">
        <f>Data!E73</f>
        <v xml:space="preserve"> </v>
      </c>
      <c r="F111" s="48">
        <f>Data!F73</f>
        <v>0</v>
      </c>
      <c r="G111" s="20">
        <f>IF($B$7="Overall Alert",Data!G73,IF($B$7="Underlying Vulnerability",Data!J73,IF($B$7="Emerging Threat",Data!M73)))</f>
        <v>1.5</v>
      </c>
      <c r="H111" s="21">
        <f>IF($B$7="Overall Alert",Data!H73,IF($B$7="Underlying Vulnerability",Data!K73,IF($B$7="Emerging Threat",Data!N73)))</f>
        <v>1.5</v>
      </c>
      <c r="I111" s="48">
        <f>Data!Q73</f>
        <v>0</v>
      </c>
      <c r="J111" s="23" t="str">
        <f>IF(
   $B$7="Overall Alert",IF(
      Data!R73 &gt;= 7, "HIGH",IF(
         Data!R73 &gt;= 5, "MED","LOW")), IF(
            $B$7="Underlying Vulnerability", IF(
               Data!Y73 &gt;= 10, "HIGH",IF(
                  Data!Y73 &gt;= 7, "MED","LOW")),IF(
                     $B$7="Emerging Threat", IF(
                        Data!AF73 &gt;= 10, "HIGH",IF(
                            Data!AF73 &gt;= 7, "MED","LOW")))))</f>
        <v>HIGH</v>
      </c>
      <c r="K111" s="23" t="str">
        <f>IF(
   $B$7="Overall Alert",IF(
      Data!S73 &gt;= 7, "HIGH",IF(
         Data!S73 &gt;= 5, "MED","LOW")), IF(
            $B$7="Underlying Vulnerability", IF(
               Data!Z73 &gt;= 10, "HIGH",IF(
                  Data!Z73 &gt;= 7, "MED","LOW")),IF(
                     $B$7="Emerging Threat", IF(
                        Data!AG73 &gt;= 10, "HIGH",IF(
                            Data!AG73 &gt;= 7, "MED","LOW")))))</f>
        <v>LOW</v>
      </c>
      <c r="L111" s="23" t="str">
        <f>IF(
   $B$7="Overall Alert",IF(
      Data!T73 &gt;= 7, "HIGH",IF(
         Data!T73 &gt;= 5, "MED","LOW")), IF(
            $B$7="Underlying Vulnerability", IF(
               Data!AA73 &gt;= 10, "HIGH",IF(
                  Data!AA73 &gt;= 7, "MED","LOW")),IF(
                     $B$7="Emerging Threat", IF(
                        Data!AH73 &gt;= 10, "HIGH",IF(
                            Data!AH73 &gt;= 7, "MED","LOW")))))</f>
        <v>LOW</v>
      </c>
      <c r="M111" s="23" t="str">
        <f>IF(
   $B$7="Overall Alert",IF(
      Data!U73 &gt;= 7, "HIGH",IF(
         Data!U73 &gt;= 5, "MED","LOW")), IF(
            $B$7="Underlying Vulnerability", IF(
               Data!AB73 &gt;= 10, "HIGH",IF(
                  Data!AB73 &gt;= 7, "MED","LOW")),IF(
                     $B$7="Emerging Threat", IF(
                        Data!AI73 &gt;= 10, "HIGH",IF(
                            Data!AI73 &gt;= 7, "MED","LOW")))))</f>
        <v>MED</v>
      </c>
      <c r="N111" s="23" t="str">
        <f>IF(
   $B$7="Overall Alert",IF(
      Data!V73 &gt;= 7, "HIGH",IF(
         Data!V73 &gt;= 5, "MED","LOW")), IF(
            $B$7="Underlying Vulnerability", IF(
               Data!AC73 &gt;= 10, "HIGH",IF(
                  Data!AC73 &gt;= 7, "MED","LOW")),IF(
                     $B$7="Emerging Threat", IF(
                        Data!AJ73 &gt;= 10, "HIGH",IF(
                            Data!AJ73 &gt;= 7, "MED","LOW")))))</f>
        <v>LOW</v>
      </c>
      <c r="O111" s="23" t="str">
        <f>IF(
   $B$7="Overall Alert",IF(
      Data!W73 &gt;= 7, "HIGH",IF(
         Data!W73 &gt;= 5, "MED","LOW")), IF(
            $B$7="Underlying Vulnerability", IF(
               Data!AD73 &gt;= 10, "HIGH",IF(
                  Data!AD73 &gt;= 7, "MED","LOW")),IF(
                     $B$7="Emerging Threat", IF(
                        Data!AK73 &gt;= 10, "HIGH",IF(
                            Data!AK73 &gt;= 7, "MED","LOW")))))</f>
        <v>LOW</v>
      </c>
      <c r="P111" s="23"/>
      <c r="Q111" s="25"/>
      <c r="R111" s="25"/>
      <c r="S111" s="19"/>
      <c r="T111" s="19"/>
      <c r="U111" s="19"/>
      <c r="V111" s="19"/>
      <c r="W111" s="19"/>
      <c r="X111" s="19"/>
      <c r="Y111" s="26"/>
      <c r="Z111" s="26"/>
      <c r="AA111" s="26"/>
      <c r="AB111" s="26"/>
      <c r="AC111" s="26"/>
      <c r="AD111" s="26"/>
      <c r="AE111" s="26"/>
      <c r="AF111" s="26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</row>
    <row r="112" spans="1:50" x14ac:dyDescent="0.2">
      <c r="A112" s="62">
        <v>69</v>
      </c>
      <c r="B112" s="18" t="str">
        <f>Data!B74</f>
        <v>Grenada</v>
      </c>
      <c r="C112" s="18" t="str">
        <f>Data!C74</f>
        <v>GRD</v>
      </c>
      <c r="D112" s="18" t="str">
        <f>Data!D74</f>
        <v>LCN           Latin America &amp; Caribbean</v>
      </c>
      <c r="E112" s="18" t="str">
        <f>Data!E74</f>
        <v>Blend</v>
      </c>
      <c r="F112" s="48">
        <f>Data!F74</f>
        <v>0</v>
      </c>
      <c r="G112" s="20">
        <f>IF($B$7="Overall Alert",Data!G74,IF($B$7="Underlying Vulnerability",Data!J74,IF($B$7="Emerging Threat",Data!M74)))</f>
        <v>1</v>
      </c>
      <c r="H112" s="21">
        <f>IF($B$7="Overall Alert",Data!H74,IF($B$7="Underlying Vulnerability",Data!K74,IF($B$7="Emerging Threat",Data!N74)))</f>
        <v>1</v>
      </c>
      <c r="I112" s="48">
        <f>Data!Q74</f>
        <v>0</v>
      </c>
      <c r="J112" s="23" t="str">
        <f>IF(
   $B$7="Overall Alert",IF(
      Data!R74 &gt;= 7, "HIGH",IF(
         Data!R74 &gt;= 5, "MED","LOW")), IF(
            $B$7="Underlying Vulnerability", IF(
               Data!Y74 &gt;= 10, "HIGH",IF(
                  Data!Y74 &gt;= 7, "MED","LOW")),IF(
                     $B$7="Emerging Threat", IF(
                        Data!AF74 &gt;= 10, "HIGH",IF(
                            Data!AF74 &gt;= 7, "MED","LOW")))))</f>
        <v>LOW</v>
      </c>
      <c r="K112" s="23" t="str">
        <f>IF(
   $B$7="Overall Alert",IF(
      Data!S74 &gt;= 7, "HIGH",IF(
         Data!S74 &gt;= 5, "MED","LOW")), IF(
            $B$7="Underlying Vulnerability", IF(
               Data!Z74 &gt;= 10, "HIGH",IF(
                  Data!Z74 &gt;= 7, "MED","LOW")),IF(
                     $B$7="Emerging Threat", IF(
                        Data!AG74 &gt;= 10, "HIGH",IF(
                            Data!AG74 &gt;= 7, "MED","LOW")))))</f>
        <v>LOW</v>
      </c>
      <c r="L112" s="23" t="str">
        <f>IF(
   $B$7="Overall Alert",IF(
      Data!T74 &gt;= 7, "HIGH",IF(
         Data!T74 &gt;= 5, "MED","LOW")), IF(
            $B$7="Underlying Vulnerability", IF(
               Data!AA74 &gt;= 10, "HIGH",IF(
                  Data!AA74 &gt;= 7, "MED","LOW")),IF(
                     $B$7="Emerging Threat", IF(
                        Data!AH74 &gt;= 10, "HIGH",IF(
                            Data!AH74 &gt;= 7, "MED","LOW")))))</f>
        <v>LOW</v>
      </c>
      <c r="M112" s="23" t="str">
        <f>IF(
   $B$7="Overall Alert",IF(
      Data!U74 &gt;= 7, "HIGH",IF(
         Data!U74 &gt;= 5, "MED","LOW")), IF(
            $B$7="Underlying Vulnerability", IF(
               Data!AB74 &gt;= 10, "HIGH",IF(
                  Data!AB74 &gt;= 7, "MED","LOW")),IF(
                     $B$7="Emerging Threat", IF(
                        Data!AI74 &gt;= 10, "HIGH",IF(
                            Data!AI74 &gt;= 7, "MED","LOW")))))</f>
        <v>LOW</v>
      </c>
      <c r="N112" s="23" t="str">
        <f>IF(
   $B$7="Overall Alert",IF(
      Data!V74 &gt;= 7, "HIGH",IF(
         Data!V74 &gt;= 5, "MED","LOW")), IF(
            $B$7="Underlying Vulnerability", IF(
               Data!AC74 &gt;= 10, "HIGH",IF(
                  Data!AC74 &gt;= 7, "MED","LOW")),IF(
                     $B$7="Emerging Threat", IF(
                        Data!AJ74 &gt;= 10, "HIGH",IF(
                            Data!AJ74 &gt;= 7, "MED","LOW")))))</f>
        <v>HIGH</v>
      </c>
      <c r="O112" s="23" t="str">
        <f>IF(
   $B$7="Overall Alert",IF(
      Data!W74 &gt;= 7, "HIGH",IF(
         Data!W74 &gt;= 5, "MED","LOW")), IF(
            $B$7="Underlying Vulnerability", IF(
               Data!AD74 &gt;= 10, "HIGH",IF(
                  Data!AD74 &gt;= 7, "MED","LOW")),IF(
                     $B$7="Emerging Threat", IF(
                        Data!AK74 &gt;= 10, "HIGH",IF(
                            Data!AK74 &gt;= 7, "MED","LOW")))))</f>
        <v>LOW</v>
      </c>
      <c r="P112" s="23"/>
      <c r="Q112" s="25"/>
      <c r="R112" s="25"/>
      <c r="S112" s="19"/>
      <c r="T112" s="19"/>
      <c r="U112" s="19"/>
      <c r="V112" s="19"/>
      <c r="W112" s="19"/>
      <c r="X112" s="19"/>
      <c r="Y112" s="26"/>
      <c r="Z112" s="26"/>
      <c r="AA112" s="26"/>
      <c r="AB112" s="26"/>
      <c r="AC112" s="26"/>
      <c r="AD112" s="26"/>
      <c r="AE112" s="26"/>
      <c r="AF112" s="26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</row>
    <row r="113" spans="1:50" x14ac:dyDescent="0.2">
      <c r="A113" s="62">
        <v>70</v>
      </c>
      <c r="B113" s="18" t="str">
        <f>Data!B75</f>
        <v>Guatemala</v>
      </c>
      <c r="C113" s="18" t="str">
        <f>Data!C75</f>
        <v>GTM</v>
      </c>
      <c r="D113" s="18" t="str">
        <f>Data!D75</f>
        <v>LCN           Latin America &amp; Caribbean</v>
      </c>
      <c r="E113" s="18" t="str">
        <f>Data!E75</f>
        <v>IBRD</v>
      </c>
      <c r="F113" s="48">
        <f>Data!F75</f>
        <v>0</v>
      </c>
      <c r="G113" s="20">
        <f>IF($B$7="Overall Alert",Data!G75,IF($B$7="Underlying Vulnerability",Data!J75,IF($B$7="Emerging Threat",Data!M75)))</f>
        <v>0.5</v>
      </c>
      <c r="H113" s="21">
        <f>IF($B$7="Overall Alert",Data!H75,IF($B$7="Underlying Vulnerability",Data!K75,IF($B$7="Emerging Threat",Data!N75)))</f>
        <v>0.5</v>
      </c>
      <c r="I113" s="48">
        <f>Data!Q75</f>
        <v>0</v>
      </c>
      <c r="J113" s="23" t="str">
        <f>IF(
   $B$7="Overall Alert",IF(
      Data!R75 &gt;= 7, "HIGH",IF(
         Data!R75 &gt;= 5, "MED","LOW")), IF(
            $B$7="Underlying Vulnerability", IF(
               Data!Y75 &gt;= 10, "HIGH",IF(
                  Data!Y75 &gt;= 7, "MED","LOW")),IF(
                     $B$7="Emerging Threat", IF(
                        Data!AF75 &gt;= 10, "HIGH",IF(
                            Data!AF75 &gt;= 7, "MED","LOW")))))</f>
        <v>LOW</v>
      </c>
      <c r="K113" s="23" t="str">
        <f>IF(
   $B$7="Overall Alert",IF(
      Data!S75 &gt;= 7, "HIGH",IF(
         Data!S75 &gt;= 5, "MED","LOW")), IF(
            $B$7="Underlying Vulnerability", IF(
               Data!Z75 &gt;= 10, "HIGH",IF(
                  Data!Z75 &gt;= 7, "MED","LOW")),IF(
                     $B$7="Emerging Threat", IF(
                        Data!AG75 &gt;= 10, "HIGH",IF(
                            Data!AG75 &gt;= 7, "MED","LOW")))))</f>
        <v>MED</v>
      </c>
      <c r="L113" s="23" t="str">
        <f>IF(
   $B$7="Overall Alert",IF(
      Data!T75 &gt;= 7, "HIGH",IF(
         Data!T75 &gt;= 5, "MED","LOW")), IF(
            $B$7="Underlying Vulnerability", IF(
               Data!AA75 &gt;= 10, "HIGH",IF(
                  Data!AA75 &gt;= 7, "MED","LOW")),IF(
                     $B$7="Emerging Threat", IF(
                        Data!AH75 &gt;= 10, "HIGH",IF(
                            Data!AH75 &gt;= 7, "MED","LOW")))))</f>
        <v>LOW</v>
      </c>
      <c r="M113" s="23" t="str">
        <f>IF(
   $B$7="Overall Alert",IF(
      Data!U75 &gt;= 7, "HIGH",IF(
         Data!U75 &gt;= 5, "MED","LOW")), IF(
            $B$7="Underlying Vulnerability", IF(
               Data!AB75 &gt;= 10, "HIGH",IF(
                  Data!AB75 &gt;= 7, "MED","LOW")),IF(
                     $B$7="Emerging Threat", IF(
                        Data!AI75 &gt;= 10, "HIGH",IF(
                            Data!AI75 &gt;= 7, "MED","LOW")))))</f>
        <v>LOW</v>
      </c>
      <c r="N113" s="23" t="str">
        <f>IF(
   $B$7="Overall Alert",IF(
      Data!V75 &gt;= 7, "HIGH",IF(
         Data!V75 &gt;= 5, "MED","LOW")), IF(
            $B$7="Underlying Vulnerability", IF(
               Data!AC75 &gt;= 10, "HIGH",IF(
                  Data!AC75 &gt;= 7, "MED","LOW")),IF(
                     $B$7="Emerging Threat", IF(
                        Data!AJ75 &gt;= 10, "HIGH",IF(
                            Data!AJ75 &gt;= 7, "MED","LOW")))))</f>
        <v>LOW</v>
      </c>
      <c r="O113" s="23" t="str">
        <f>IF(
   $B$7="Overall Alert",IF(
      Data!W75 &gt;= 7, "HIGH",IF(
         Data!W75 &gt;= 5, "MED","LOW")), IF(
            $B$7="Underlying Vulnerability", IF(
               Data!AD75 &gt;= 10, "HIGH",IF(
                  Data!AD75 &gt;= 7, "MED","LOW")),IF(
                     $B$7="Emerging Threat", IF(
                        Data!AK75 &gt;= 10, "HIGH",IF(
                            Data!AK75 &gt;= 7, "MED","LOW")))))</f>
        <v>LOW</v>
      </c>
      <c r="P113" s="23"/>
      <c r="Q113" s="25"/>
      <c r="R113" s="25"/>
      <c r="S113" s="19"/>
      <c r="T113" s="19"/>
      <c r="U113" s="19"/>
      <c r="V113" s="19"/>
      <c r="W113" s="19"/>
      <c r="X113" s="19"/>
      <c r="Y113" s="26"/>
      <c r="Z113" s="26"/>
      <c r="AA113" s="26"/>
      <c r="AB113" s="26"/>
      <c r="AC113" s="26"/>
      <c r="AD113" s="26"/>
      <c r="AE113" s="26"/>
      <c r="AF113" s="26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</row>
    <row r="114" spans="1:50" x14ac:dyDescent="0.2">
      <c r="A114" s="62">
        <v>71</v>
      </c>
      <c r="B114" s="18" t="str">
        <f>Data!B76</f>
        <v>Guyana</v>
      </c>
      <c r="C114" s="18" t="str">
        <f>Data!C76</f>
        <v>GUY</v>
      </c>
      <c r="D114" s="18" t="str">
        <f>Data!D76</f>
        <v>LCN           Latin America &amp; Caribbean</v>
      </c>
      <c r="E114" s="18" t="str">
        <f>Data!E76</f>
        <v>IDA</v>
      </c>
      <c r="F114" s="48">
        <f>Data!F76</f>
        <v>0</v>
      </c>
      <c r="G114" s="20">
        <f>IF($B$7="Overall Alert",Data!G76,IF($B$7="Underlying Vulnerability",Data!J76,IF($B$7="Emerging Threat",Data!M76)))</f>
        <v>2</v>
      </c>
      <c r="H114" s="21">
        <f>IF($B$7="Overall Alert",Data!H76,IF($B$7="Underlying Vulnerability",Data!K76,IF($B$7="Emerging Threat",Data!N76)))</f>
        <v>2</v>
      </c>
      <c r="I114" s="48">
        <f>Data!Q76</f>
        <v>0</v>
      </c>
      <c r="J114" s="23" t="str">
        <f>IF(
   $B$7="Overall Alert",IF(
      Data!R76 &gt;= 7, "HIGH",IF(
         Data!R76 &gt;= 5, "MED","LOW")), IF(
            $B$7="Underlying Vulnerability", IF(
               Data!Y76 &gt;= 10, "HIGH",IF(
                  Data!Y76 &gt;= 7, "MED","LOW")),IF(
                     $B$7="Emerging Threat", IF(
                        Data!AF76 &gt;= 10, "HIGH",IF(
                            Data!AF76 &gt;= 7, "MED","LOW")))))</f>
        <v>HIGH</v>
      </c>
      <c r="K114" s="23" t="str">
        <f>IF(
   $B$7="Overall Alert",IF(
      Data!S76 &gt;= 7, "HIGH",IF(
         Data!S76 &gt;= 5, "MED","LOW")), IF(
            $B$7="Underlying Vulnerability", IF(
               Data!Z76 &gt;= 10, "HIGH",IF(
                  Data!Z76 &gt;= 7, "MED","LOW")),IF(
                     $B$7="Emerging Threat", IF(
                        Data!AG76 &gt;= 10, "HIGH",IF(
                            Data!AG76 &gt;= 7, "MED","LOW")))))</f>
        <v>LOW</v>
      </c>
      <c r="L114" s="23" t="str">
        <f>IF(
   $B$7="Overall Alert",IF(
      Data!T76 &gt;= 7, "HIGH",IF(
         Data!T76 &gt;= 5, "MED","LOW")), IF(
            $B$7="Underlying Vulnerability", IF(
               Data!AA76 &gt;= 10, "HIGH",IF(
                  Data!AA76 &gt;= 7, "MED","LOW")),IF(
                     $B$7="Emerging Threat", IF(
                        Data!AH76 &gt;= 10, "HIGH",IF(
                            Data!AH76 &gt;= 7, "MED","LOW")))))</f>
        <v>LOW</v>
      </c>
      <c r="M114" s="23" t="str">
        <f>IF(
   $B$7="Overall Alert",IF(
      Data!U76 &gt;= 7, "HIGH",IF(
         Data!U76 &gt;= 5, "MED","LOW")), IF(
            $B$7="Underlying Vulnerability", IF(
               Data!AB76 &gt;= 10, "HIGH",IF(
                  Data!AB76 &gt;= 7, "MED","LOW")),IF(
                     $B$7="Emerging Threat", IF(
                        Data!AI76 &gt;= 10, "HIGH",IF(
                            Data!AI76 &gt;= 7, "MED","LOW")))))</f>
        <v>LOW</v>
      </c>
      <c r="N114" s="23" t="str">
        <f>IF(
   $B$7="Overall Alert",IF(
      Data!V76 &gt;= 7, "HIGH",IF(
         Data!V76 &gt;= 5, "MED","LOW")), IF(
            $B$7="Underlying Vulnerability", IF(
               Data!AC76 &gt;= 10, "HIGH",IF(
                  Data!AC76 &gt;= 7, "MED","LOW")),IF(
                     $B$7="Emerging Threat", IF(
                        Data!AJ76 &gt;= 10, "HIGH",IF(
                            Data!AJ76 &gt;= 7, "MED","LOW")))))</f>
        <v>HIGH</v>
      </c>
      <c r="O114" s="23" t="str">
        <f>IF(
   $B$7="Overall Alert",IF(
      Data!W76 &gt;= 7, "HIGH",IF(
         Data!W76 &gt;= 5, "MED","LOW")), IF(
            $B$7="Underlying Vulnerability", IF(
               Data!AD76 &gt;= 10, "HIGH",IF(
                  Data!AD76 &gt;= 7, "MED","LOW")),IF(
                     $B$7="Emerging Threat", IF(
                        Data!AK76 &gt;= 10, "HIGH",IF(
                            Data!AK76 &gt;= 7, "MED","LOW")))))</f>
        <v>LOW</v>
      </c>
      <c r="P114" s="23"/>
      <c r="Q114" s="25"/>
      <c r="R114" s="25"/>
      <c r="S114" s="19"/>
      <c r="T114" s="19"/>
      <c r="U114" s="19"/>
      <c r="V114" s="19"/>
      <c r="W114" s="19"/>
      <c r="X114" s="19"/>
      <c r="Y114" s="26"/>
      <c r="Z114" s="26"/>
      <c r="AA114" s="26"/>
      <c r="AB114" s="26"/>
      <c r="AC114" s="26"/>
      <c r="AD114" s="26"/>
      <c r="AE114" s="26"/>
      <c r="AF114" s="26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</row>
    <row r="115" spans="1:50" x14ac:dyDescent="0.2">
      <c r="A115" s="62">
        <v>72</v>
      </c>
      <c r="B115" s="18" t="str">
        <f>Data!B77</f>
        <v>Honduras</v>
      </c>
      <c r="C115" s="18" t="str">
        <f>Data!C77</f>
        <v>HND</v>
      </c>
      <c r="D115" s="18" t="str">
        <f>Data!D77</f>
        <v>LCN           Latin America &amp; Caribbean</v>
      </c>
      <c r="E115" s="18" t="str">
        <f>Data!E77</f>
        <v>IDA</v>
      </c>
      <c r="F115" s="48">
        <f>Data!F77</f>
        <v>0</v>
      </c>
      <c r="G115" s="20">
        <f>IF($B$7="Overall Alert",Data!G77,IF($B$7="Underlying Vulnerability",Data!J77,IF($B$7="Emerging Threat",Data!M77)))</f>
        <v>1.5</v>
      </c>
      <c r="H115" s="21">
        <f>IF($B$7="Overall Alert",Data!H77,IF($B$7="Underlying Vulnerability",Data!K77,IF($B$7="Emerging Threat",Data!N77)))</f>
        <v>1.5</v>
      </c>
      <c r="I115" s="48">
        <f>Data!Q77</f>
        <v>0</v>
      </c>
      <c r="J115" s="23" t="str">
        <f>IF(
   $B$7="Overall Alert",IF(
      Data!R77 &gt;= 7, "HIGH",IF(
         Data!R77 &gt;= 5, "MED","LOW")), IF(
            $B$7="Underlying Vulnerability", IF(
               Data!Y77 &gt;= 10, "HIGH",IF(
                  Data!Y77 &gt;= 7, "MED","LOW")),IF(
                     $B$7="Emerging Threat", IF(
                        Data!AF77 &gt;= 10, "HIGH",IF(
                            Data!AF77 &gt;= 7, "MED","LOW")))))</f>
        <v>MED</v>
      </c>
      <c r="K115" s="23" t="str">
        <f>IF(
   $B$7="Overall Alert",IF(
      Data!S77 &gt;= 7, "HIGH",IF(
         Data!S77 &gt;= 5, "MED","LOW")), IF(
            $B$7="Underlying Vulnerability", IF(
               Data!Z77 &gt;= 10, "HIGH",IF(
                  Data!Z77 &gt;= 7, "MED","LOW")),IF(
                     $B$7="Emerging Threat", IF(
                        Data!AG77 &gt;= 10, "HIGH",IF(
                            Data!AG77 &gt;= 7, "MED","LOW")))))</f>
        <v>LOW</v>
      </c>
      <c r="L115" s="23" t="str">
        <f>IF(
   $B$7="Overall Alert",IF(
      Data!T77 &gt;= 7, "HIGH",IF(
         Data!T77 &gt;= 5, "MED","LOW")), IF(
            $B$7="Underlying Vulnerability", IF(
               Data!AA77 &gt;= 10, "HIGH",IF(
                  Data!AA77 &gt;= 7, "MED","LOW")),IF(
                     $B$7="Emerging Threat", IF(
                        Data!AH77 &gt;= 10, "HIGH",IF(
                            Data!AH77 &gt;= 7, "MED","LOW")))))</f>
        <v>LOW</v>
      </c>
      <c r="M115" s="23" t="str">
        <f>IF(
   $B$7="Overall Alert",IF(
      Data!U77 &gt;= 7, "HIGH",IF(
         Data!U77 &gt;= 5, "MED","LOW")), IF(
            $B$7="Underlying Vulnerability", IF(
               Data!AB77 &gt;= 10, "HIGH",IF(
                  Data!AB77 &gt;= 7, "MED","LOW")),IF(
                     $B$7="Emerging Threat", IF(
                        Data!AI77 &gt;= 10, "HIGH",IF(
                            Data!AI77 &gt;= 7, "MED","LOW")))))</f>
        <v>LOW</v>
      </c>
      <c r="N115" s="23" t="str">
        <f>IF(
   $B$7="Overall Alert",IF(
      Data!V77 &gt;= 7, "HIGH",IF(
         Data!V77 &gt;= 5, "MED","LOW")), IF(
            $B$7="Underlying Vulnerability", IF(
               Data!AC77 &gt;= 10, "HIGH",IF(
                  Data!AC77 &gt;= 7, "MED","LOW")),IF(
                     $B$7="Emerging Threat", IF(
                        Data!AJ77 &gt;= 10, "HIGH",IF(
                            Data!AJ77 &gt;= 7, "MED","LOW")))))</f>
        <v>LOW</v>
      </c>
      <c r="O115" s="23" t="str">
        <f>IF(
   $B$7="Overall Alert",IF(
      Data!W77 &gt;= 7, "HIGH",IF(
         Data!W77 &gt;= 5, "MED","LOW")), IF(
            $B$7="Underlying Vulnerability", IF(
               Data!AD77 &gt;= 10, "HIGH",IF(
                  Data!AD77 &gt;= 7, "MED","LOW")),IF(
                     $B$7="Emerging Threat", IF(
                        Data!AK77 &gt;= 10, "HIGH",IF(
                            Data!AK77 &gt;= 7, "MED","LOW")))))</f>
        <v>HIGH</v>
      </c>
      <c r="P115" s="23"/>
      <c r="Q115" s="25"/>
      <c r="R115" s="25"/>
      <c r="S115" s="19"/>
      <c r="T115" s="19"/>
      <c r="U115" s="19"/>
      <c r="V115" s="19"/>
      <c r="W115" s="19"/>
      <c r="X115" s="19"/>
      <c r="Y115" s="26"/>
      <c r="Z115" s="26"/>
      <c r="AA115" s="26"/>
      <c r="AB115" s="26"/>
      <c r="AC115" s="26"/>
      <c r="AD115" s="26"/>
      <c r="AE115" s="26"/>
      <c r="AF115" s="26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</row>
    <row r="116" spans="1:50" x14ac:dyDescent="0.2">
      <c r="A116" s="62">
        <v>73</v>
      </c>
      <c r="B116" s="18" t="str">
        <f>Data!B78</f>
        <v>Croatia</v>
      </c>
      <c r="C116" s="18" t="str">
        <f>Data!C78</f>
        <v>HRV</v>
      </c>
      <c r="D116" s="18" t="str">
        <f>Data!D78</f>
        <v>ECS           Europe &amp; Central Asia</v>
      </c>
      <c r="E116" s="18" t="str">
        <f>Data!E78</f>
        <v>IBRD</v>
      </c>
      <c r="F116" s="48">
        <f>Data!F78</f>
        <v>0</v>
      </c>
      <c r="G116" s="20">
        <f>IF($B$7="Overall Alert",Data!G78,IF($B$7="Underlying Vulnerability",Data!J78,IF($B$7="Emerging Threat",Data!M78)))</f>
        <v>2.5</v>
      </c>
      <c r="H116" s="21">
        <f>IF($B$7="Overall Alert",Data!H78,IF($B$7="Underlying Vulnerability",Data!K78,IF($B$7="Emerging Threat",Data!N78)))</f>
        <v>2.5</v>
      </c>
      <c r="I116" s="48">
        <f>Data!Q78</f>
        <v>0</v>
      </c>
      <c r="J116" s="23" t="str">
        <f>IF(
   $B$7="Overall Alert",IF(
      Data!R78 &gt;= 7, "HIGH",IF(
         Data!R78 &gt;= 5, "MED","LOW")), IF(
            $B$7="Underlying Vulnerability", IF(
               Data!Y78 &gt;= 10, "HIGH",IF(
                  Data!Y78 &gt;= 7, "MED","LOW")),IF(
                     $B$7="Emerging Threat", IF(
                        Data!AF78 &gt;= 10, "HIGH",IF(
                            Data!AF78 &gt;= 7, "MED","LOW")))))</f>
        <v>HIGH</v>
      </c>
      <c r="K116" s="23" t="str">
        <f>IF(
   $B$7="Overall Alert",IF(
      Data!S78 &gt;= 7, "HIGH",IF(
         Data!S78 &gt;= 5, "MED","LOW")), IF(
            $B$7="Underlying Vulnerability", IF(
               Data!Z78 &gt;= 10, "HIGH",IF(
                  Data!Z78 &gt;= 7, "MED","LOW")),IF(
                     $B$7="Emerging Threat", IF(
                        Data!AG78 &gt;= 10, "HIGH",IF(
                            Data!AG78 &gt;= 7, "MED","LOW")))))</f>
        <v>LOW</v>
      </c>
      <c r="L116" s="23" t="str">
        <f>IF(
   $B$7="Overall Alert",IF(
      Data!T78 &gt;= 7, "HIGH",IF(
         Data!T78 &gt;= 5, "MED","LOW")), IF(
            $B$7="Underlying Vulnerability", IF(
               Data!AA78 &gt;= 10, "HIGH",IF(
                  Data!AA78 &gt;= 7, "MED","LOW")),IF(
                     $B$7="Emerging Threat", IF(
                        Data!AH78 &gt;= 10, "HIGH",IF(
                            Data!AH78 &gt;= 7, "MED","LOW")))))</f>
        <v>MED</v>
      </c>
      <c r="M116" s="23" t="str">
        <f>IF(
   $B$7="Overall Alert",IF(
      Data!U78 &gt;= 7, "HIGH",IF(
         Data!U78 &gt;= 5, "MED","LOW")), IF(
            $B$7="Underlying Vulnerability", IF(
               Data!AB78 &gt;= 10, "HIGH",IF(
                  Data!AB78 &gt;= 7, "MED","LOW")),IF(
                     $B$7="Emerging Threat", IF(
                        Data!AI78 &gt;= 10, "HIGH",IF(
                            Data!AI78 &gt;= 7, "MED","LOW")))))</f>
        <v>HIGH</v>
      </c>
      <c r="N116" s="23" t="str">
        <f>IF(
   $B$7="Overall Alert",IF(
      Data!V78 &gt;= 7, "HIGH",IF(
         Data!V78 &gt;= 5, "MED","LOW")), IF(
            $B$7="Underlying Vulnerability", IF(
               Data!AC78 &gt;= 10, "HIGH",IF(
                  Data!AC78 &gt;= 7, "MED","LOW")),IF(
                     $B$7="Emerging Threat", IF(
                        Data!AJ78 &gt;= 10, "HIGH",IF(
                            Data!AJ78 &gt;= 7, "MED","LOW")))))</f>
        <v>LOW</v>
      </c>
      <c r="O116" s="23" t="str">
        <f>IF(
   $B$7="Overall Alert",IF(
      Data!W78 &gt;= 7, "HIGH",IF(
         Data!W78 &gt;= 5, "MED","LOW")), IF(
            $B$7="Underlying Vulnerability", IF(
               Data!AD78 &gt;= 10, "HIGH",IF(
                  Data!AD78 &gt;= 7, "MED","LOW")),IF(
                     $B$7="Emerging Threat", IF(
                        Data!AK78 &gt;= 10, "HIGH",IF(
                            Data!AK78 &gt;= 7, "MED","LOW")))))</f>
        <v>LOW</v>
      </c>
      <c r="P116" s="23"/>
      <c r="Q116" s="25"/>
      <c r="R116" s="25"/>
      <c r="S116" s="19"/>
      <c r="T116" s="19"/>
      <c r="U116" s="19"/>
      <c r="V116" s="19"/>
      <c r="W116" s="19"/>
      <c r="X116" s="19"/>
      <c r="Y116" s="26"/>
      <c r="Z116" s="26"/>
      <c r="AA116" s="26"/>
      <c r="AB116" s="26"/>
      <c r="AC116" s="26"/>
      <c r="AD116" s="26"/>
      <c r="AE116" s="26"/>
      <c r="AF116" s="26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</row>
    <row r="117" spans="1:50" x14ac:dyDescent="0.2">
      <c r="A117" s="62">
        <v>74</v>
      </c>
      <c r="B117" s="18" t="str">
        <f>Data!B79</f>
        <v>Haiti</v>
      </c>
      <c r="C117" s="18" t="str">
        <f>Data!C79</f>
        <v>HTI</v>
      </c>
      <c r="D117" s="18" t="str">
        <f>Data!D79</f>
        <v>LCN           Latin America &amp; Caribbean</v>
      </c>
      <c r="E117" s="18" t="str">
        <f>Data!E79</f>
        <v>IDA</v>
      </c>
      <c r="F117" s="48">
        <f>Data!F79</f>
        <v>0</v>
      </c>
      <c r="G117" s="20">
        <f>IF($B$7="Overall Alert",Data!G79,IF($B$7="Underlying Vulnerability",Data!J79,IF($B$7="Emerging Threat",Data!M79)))</f>
        <v>2</v>
      </c>
      <c r="H117" s="21">
        <f>IF($B$7="Overall Alert",Data!H79,IF($B$7="Underlying Vulnerability",Data!K79,IF($B$7="Emerging Threat",Data!N79)))</f>
        <v>2</v>
      </c>
      <c r="I117" s="48">
        <f>Data!Q79</f>
        <v>0</v>
      </c>
      <c r="J117" s="23" t="str">
        <f>IF(
   $B$7="Overall Alert",IF(
      Data!R79 &gt;= 7, "HIGH",IF(
         Data!R79 &gt;= 5, "MED","LOW")), IF(
            $B$7="Underlying Vulnerability", IF(
               Data!Y79 &gt;= 10, "HIGH",IF(
                  Data!Y79 &gt;= 7, "MED","LOW")),IF(
                     $B$7="Emerging Threat", IF(
                        Data!AF79 &gt;= 10, "HIGH",IF(
                            Data!AF79 &gt;= 7, "MED","LOW")))))</f>
        <v>LOW</v>
      </c>
      <c r="K117" s="23" t="str">
        <f>IF(
   $B$7="Overall Alert",IF(
      Data!S79 &gt;= 7, "HIGH",IF(
         Data!S79 &gt;= 5, "MED","LOW")), IF(
            $B$7="Underlying Vulnerability", IF(
               Data!Z79 &gt;= 10, "HIGH",IF(
                  Data!Z79 &gt;= 7, "MED","LOW")),IF(
                     $B$7="Emerging Threat", IF(
                        Data!AG79 &gt;= 10, "HIGH",IF(
                            Data!AG79 &gt;= 7, "MED","LOW")))))</f>
        <v>HIGH</v>
      </c>
      <c r="L117" s="23" t="str">
        <f>IF(
   $B$7="Overall Alert",IF(
      Data!T79 &gt;= 7, "HIGH",IF(
         Data!T79 &gt;= 5, "MED","LOW")), IF(
            $B$7="Underlying Vulnerability", IF(
               Data!AA79 &gt;= 10, "HIGH",IF(
                  Data!AA79 &gt;= 7, "MED","LOW")),IF(
                     $B$7="Emerging Threat", IF(
                        Data!AH79 &gt;= 10, "HIGH",IF(
                            Data!AH79 &gt;= 7, "MED","LOW")))))</f>
        <v>LOW</v>
      </c>
      <c r="M117" s="23" t="str">
        <f>IF(
   $B$7="Overall Alert",IF(
      Data!U79 &gt;= 7, "HIGH",IF(
         Data!U79 &gt;= 5, "MED","LOW")), IF(
            $B$7="Underlying Vulnerability", IF(
               Data!AB79 &gt;= 10, "HIGH",IF(
                  Data!AB79 &gt;= 7, "MED","LOW")),IF(
                     $B$7="Emerging Threat", IF(
                        Data!AI79 &gt;= 10, "HIGH",IF(
                            Data!AI79 &gt;= 7, "MED","LOW")))))</f>
        <v>HIGH</v>
      </c>
      <c r="N117" s="23" t="str">
        <f>IF(
   $B$7="Overall Alert",IF(
      Data!V79 &gt;= 7, "HIGH",IF(
         Data!V79 &gt;= 5, "MED","LOW")), IF(
            $B$7="Underlying Vulnerability", IF(
               Data!AC79 &gt;= 10, "HIGH",IF(
                  Data!AC79 &gt;= 7, "MED","LOW")),IF(
                     $B$7="Emerging Threat", IF(
                        Data!AJ79 &gt;= 10, "HIGH",IF(
                            Data!AJ79 &gt;= 7, "MED","LOW")))))</f>
        <v>LOW</v>
      </c>
      <c r="O117" s="23" t="str">
        <f>IF(
   $B$7="Overall Alert",IF(
      Data!W79 &gt;= 7, "HIGH",IF(
         Data!W79 &gt;= 5, "MED","LOW")), IF(
            $B$7="Underlying Vulnerability", IF(
               Data!AD79 &gt;= 10, "HIGH",IF(
                  Data!AD79 &gt;= 7, "MED","LOW")),IF(
                     $B$7="Emerging Threat", IF(
                        Data!AK79 &gt;= 10, "HIGH",IF(
                            Data!AK79 &gt;= 7, "MED","LOW")))))</f>
        <v>LOW</v>
      </c>
      <c r="P117" s="23"/>
      <c r="Q117" s="25"/>
      <c r="R117" s="25"/>
      <c r="S117" s="19"/>
      <c r="T117" s="19"/>
      <c r="U117" s="19"/>
      <c r="V117" s="19"/>
      <c r="W117" s="19"/>
      <c r="X117" s="19"/>
      <c r="Y117" s="26"/>
      <c r="Z117" s="26"/>
      <c r="AA117" s="26"/>
      <c r="AB117" s="26"/>
      <c r="AC117" s="26"/>
      <c r="AD117" s="26"/>
      <c r="AE117" s="26"/>
      <c r="AF117" s="26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</row>
    <row r="118" spans="1:50" x14ac:dyDescent="0.2">
      <c r="A118" s="62">
        <v>75</v>
      </c>
      <c r="B118" s="18" t="str">
        <f>Data!B80</f>
        <v>Hungary</v>
      </c>
      <c r="C118" s="18" t="str">
        <f>Data!C80</f>
        <v>HUN</v>
      </c>
      <c r="D118" s="18" t="str">
        <f>Data!D80</f>
        <v>ECS           Europe &amp; Central Asia</v>
      </c>
      <c r="E118" s="18" t="str">
        <f>Data!E80</f>
        <v xml:space="preserve"> </v>
      </c>
      <c r="F118" s="48">
        <f>Data!F80</f>
        <v>0</v>
      </c>
      <c r="G118" s="20">
        <f>IF($B$7="Overall Alert",Data!G80,IF($B$7="Underlying Vulnerability",Data!J80,IF($B$7="Emerging Threat",Data!M80)))</f>
        <v>1.5</v>
      </c>
      <c r="H118" s="21">
        <f>IF($B$7="Overall Alert",Data!H80,IF($B$7="Underlying Vulnerability",Data!K80,IF($B$7="Emerging Threat",Data!N80)))</f>
        <v>1.5</v>
      </c>
      <c r="I118" s="48">
        <f>Data!Q80</f>
        <v>0</v>
      </c>
      <c r="J118" s="23" t="str">
        <f>IF(
   $B$7="Overall Alert",IF(
      Data!R80 &gt;= 7, "HIGH",IF(
         Data!R80 &gt;= 5, "MED","LOW")), IF(
            $B$7="Underlying Vulnerability", IF(
               Data!Y80 &gt;= 10, "HIGH",IF(
                  Data!Y80 &gt;= 7, "MED","LOW")),IF(
                     $B$7="Emerging Threat", IF(
                        Data!AF80 &gt;= 10, "HIGH",IF(
                            Data!AF80 &gt;= 7, "MED","LOW")))))</f>
        <v>HIGH</v>
      </c>
      <c r="K118" s="23" t="str">
        <f>IF(
   $B$7="Overall Alert",IF(
      Data!S80 &gt;= 7, "HIGH",IF(
         Data!S80 &gt;= 5, "MED","LOW")), IF(
            $B$7="Underlying Vulnerability", IF(
               Data!Z80 &gt;= 10, "HIGH",IF(
                  Data!Z80 &gt;= 7, "MED","LOW")),IF(
                     $B$7="Emerging Threat", IF(
                        Data!AG80 &gt;= 10, "HIGH",IF(
                            Data!AG80 &gt;= 7, "MED","LOW")))))</f>
        <v>LOW</v>
      </c>
      <c r="L118" s="23" t="str">
        <f>IF(
   $B$7="Overall Alert",IF(
      Data!T80 &gt;= 7, "HIGH",IF(
         Data!T80 &gt;= 5, "MED","LOW")), IF(
            $B$7="Underlying Vulnerability", IF(
               Data!AA80 &gt;= 10, "HIGH",IF(
                  Data!AA80 &gt;= 7, "MED","LOW")),IF(
                     $B$7="Emerging Threat", IF(
                        Data!AH80 &gt;= 10, "HIGH",IF(
                            Data!AH80 &gt;= 7, "MED","LOW")))))</f>
        <v>LOW</v>
      </c>
      <c r="M118" s="23" t="str">
        <f>IF(
   $B$7="Overall Alert",IF(
      Data!U80 &gt;= 7, "HIGH",IF(
         Data!U80 &gt;= 5, "MED","LOW")), IF(
            $B$7="Underlying Vulnerability", IF(
               Data!AB80 &gt;= 10, "HIGH",IF(
                  Data!AB80 &gt;= 7, "MED","LOW")),IF(
                     $B$7="Emerging Threat", IF(
                        Data!AI80 &gt;= 10, "HIGH",IF(
                            Data!AI80 &gt;= 7, "MED","LOW")))))</f>
        <v>MED</v>
      </c>
      <c r="N118" s="23" t="str">
        <f>IF(
   $B$7="Overall Alert",IF(
      Data!V80 &gt;= 7, "HIGH",IF(
         Data!V80 &gt;= 5, "MED","LOW")), IF(
            $B$7="Underlying Vulnerability", IF(
               Data!AC80 &gt;= 10, "HIGH",IF(
                  Data!AC80 &gt;= 7, "MED","LOW")),IF(
                     $B$7="Emerging Threat", IF(
                        Data!AJ80 &gt;= 10, "HIGH",IF(
                            Data!AJ80 &gt;= 7, "MED","LOW")))))</f>
        <v>LOW</v>
      </c>
      <c r="O118" s="23" t="str">
        <f>IF(
   $B$7="Overall Alert",IF(
      Data!W80 &gt;= 7, "HIGH",IF(
         Data!W80 &gt;= 5, "MED","LOW")), IF(
            $B$7="Underlying Vulnerability", IF(
               Data!AD80 &gt;= 10, "HIGH",IF(
                  Data!AD80 &gt;= 7, "MED","LOW")),IF(
                     $B$7="Emerging Threat", IF(
                        Data!AK80 &gt;= 10, "HIGH",IF(
                            Data!AK80 &gt;= 7, "MED","LOW")))))</f>
        <v>LOW</v>
      </c>
      <c r="P118" s="23"/>
      <c r="Q118" s="25"/>
      <c r="R118" s="25"/>
      <c r="S118" s="19"/>
      <c r="T118" s="19"/>
      <c r="U118" s="19"/>
      <c r="V118" s="19"/>
      <c r="W118" s="19"/>
      <c r="X118" s="19"/>
      <c r="Y118" s="26"/>
      <c r="Z118" s="26"/>
      <c r="AA118" s="26"/>
      <c r="AB118" s="26"/>
      <c r="AC118" s="26"/>
      <c r="AD118" s="26"/>
      <c r="AE118" s="26"/>
      <c r="AF118" s="26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</row>
    <row r="119" spans="1:50" x14ac:dyDescent="0.2">
      <c r="A119" s="62">
        <v>76</v>
      </c>
      <c r="B119" s="18" t="str">
        <f>Data!B81</f>
        <v>Indonesia</v>
      </c>
      <c r="C119" s="18" t="str">
        <f>Data!C81</f>
        <v>IDN</v>
      </c>
      <c r="D119" s="18" t="str">
        <f>Data!D81</f>
        <v>EAS           East Asia &amp; Pacific</v>
      </c>
      <c r="E119" s="18" t="str">
        <f>Data!E81</f>
        <v>IBRD</v>
      </c>
      <c r="F119" s="48">
        <f>Data!F81</f>
        <v>0</v>
      </c>
      <c r="G119" s="20">
        <f>IF($B$7="Overall Alert",Data!G81,IF($B$7="Underlying Vulnerability",Data!J81,IF($B$7="Emerging Threat",Data!M81)))</f>
        <v>0.5</v>
      </c>
      <c r="H119" s="21">
        <f>IF($B$7="Overall Alert",Data!H81,IF($B$7="Underlying Vulnerability",Data!K81,IF($B$7="Emerging Threat",Data!N81)))</f>
        <v>0.5</v>
      </c>
      <c r="I119" s="48">
        <f>Data!Q81</f>
        <v>0</v>
      </c>
      <c r="J119" s="23" t="str">
        <f>IF(
   $B$7="Overall Alert",IF(
      Data!R81 &gt;= 7, "HIGH",IF(
         Data!R81 &gt;= 5, "MED","LOW")), IF(
            $B$7="Underlying Vulnerability", IF(
               Data!Y81 &gt;= 10, "HIGH",IF(
                  Data!Y81 &gt;= 7, "MED","LOW")),IF(
                     $B$7="Emerging Threat", IF(
                        Data!AF81 &gt;= 10, "HIGH",IF(
                            Data!AF81 &gt;= 7, "MED","LOW")))))</f>
        <v>LOW</v>
      </c>
      <c r="K119" s="23" t="str">
        <f>IF(
   $B$7="Overall Alert",IF(
      Data!S81 &gt;= 7, "HIGH",IF(
         Data!S81 &gt;= 5, "MED","LOW")), IF(
            $B$7="Underlying Vulnerability", IF(
               Data!Z81 &gt;= 10, "HIGH",IF(
                  Data!Z81 &gt;= 7, "MED","LOW")),IF(
                     $B$7="Emerging Threat", IF(
                        Data!AG81 &gt;= 10, "HIGH",IF(
                            Data!AG81 &gt;= 7, "MED","LOW")))))</f>
        <v>LOW</v>
      </c>
      <c r="L119" s="23" t="str">
        <f>IF(
   $B$7="Overall Alert",IF(
      Data!T81 &gt;= 7, "HIGH",IF(
         Data!T81 &gt;= 5, "MED","LOW")), IF(
            $B$7="Underlying Vulnerability", IF(
               Data!AA81 &gt;= 10, "HIGH",IF(
                  Data!AA81 &gt;= 7, "MED","LOW")),IF(
                     $B$7="Emerging Threat", IF(
                        Data!AH81 &gt;= 10, "HIGH",IF(
                            Data!AH81 &gt;= 7, "MED","LOW")))))</f>
        <v>LOW</v>
      </c>
      <c r="M119" s="23" t="str">
        <f>IF(
   $B$7="Overall Alert",IF(
      Data!U81 &gt;= 7, "HIGH",IF(
         Data!U81 &gt;= 5, "MED","LOW")), IF(
            $B$7="Underlying Vulnerability", IF(
               Data!AB81 &gt;= 10, "HIGH",IF(
                  Data!AB81 &gt;= 7, "MED","LOW")),IF(
                     $B$7="Emerging Threat", IF(
                        Data!AI81 &gt;= 10, "HIGH",IF(
                            Data!AI81 &gt;= 7, "MED","LOW")))))</f>
        <v>MED</v>
      </c>
      <c r="N119" s="23" t="str">
        <f>IF(
   $B$7="Overall Alert",IF(
      Data!V81 &gt;= 7, "HIGH",IF(
         Data!V81 &gt;= 5, "MED","LOW")), IF(
            $B$7="Underlying Vulnerability", IF(
               Data!AC81 &gt;= 10, "HIGH",IF(
                  Data!AC81 &gt;= 7, "MED","LOW")),IF(
                     $B$7="Emerging Threat", IF(
                        Data!AJ81 &gt;= 10, "HIGH",IF(
                            Data!AJ81 &gt;= 7, "MED","LOW")))))</f>
        <v>LOW</v>
      </c>
      <c r="O119" s="23" t="str">
        <f>IF(
   $B$7="Overall Alert",IF(
      Data!W81 &gt;= 7, "HIGH",IF(
         Data!W81 &gt;= 5, "MED","LOW")), IF(
            $B$7="Underlying Vulnerability", IF(
               Data!AD81 &gt;= 10, "HIGH",IF(
                  Data!AD81 &gt;= 7, "MED","LOW")),IF(
                     $B$7="Emerging Threat", IF(
                        Data!AK81 &gt;= 10, "HIGH",IF(
                            Data!AK81 &gt;= 7, "MED","LOW")))))</f>
        <v>LOW</v>
      </c>
      <c r="P119" s="23"/>
      <c r="Q119" s="25"/>
      <c r="R119" s="25"/>
      <c r="S119" s="19"/>
      <c r="T119" s="19"/>
      <c r="U119" s="19"/>
      <c r="V119" s="19"/>
      <c r="W119" s="19"/>
      <c r="X119" s="19"/>
      <c r="Y119" s="26"/>
      <c r="Z119" s="26"/>
      <c r="AA119" s="26"/>
      <c r="AB119" s="26"/>
      <c r="AC119" s="26"/>
      <c r="AD119" s="26"/>
      <c r="AE119" s="26"/>
      <c r="AF119" s="26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</row>
    <row r="120" spans="1:50" x14ac:dyDescent="0.2">
      <c r="A120" s="62">
        <v>77</v>
      </c>
      <c r="B120" s="18" t="str">
        <f>Data!B82</f>
        <v>India</v>
      </c>
      <c r="C120" s="18" t="str">
        <f>Data!C82</f>
        <v>IND</v>
      </c>
      <c r="D120" s="18" t="str">
        <f>Data!D82</f>
        <v>SAS           South Asia</v>
      </c>
      <c r="E120" s="18" t="str">
        <f>Data!E82</f>
        <v>IBRD</v>
      </c>
      <c r="F120" s="48">
        <f>Data!F82</f>
        <v>0</v>
      </c>
      <c r="G120" s="20">
        <f>IF($B$7="Overall Alert",Data!G82,IF($B$7="Underlying Vulnerability",Data!J82,IF($B$7="Emerging Threat",Data!M82)))</f>
        <v>1</v>
      </c>
      <c r="H120" s="21">
        <f>IF($B$7="Overall Alert",Data!H82,IF($B$7="Underlying Vulnerability",Data!K82,IF($B$7="Emerging Threat",Data!N82)))</f>
        <v>1</v>
      </c>
      <c r="I120" s="48">
        <f>Data!Q82</f>
        <v>0</v>
      </c>
      <c r="J120" s="23" t="str">
        <f>IF(
   $B$7="Overall Alert",IF(
      Data!R82 &gt;= 7, "HIGH",IF(
         Data!R82 &gt;= 5, "MED","LOW")), IF(
            $B$7="Underlying Vulnerability", IF(
               Data!Y82 &gt;= 10, "HIGH",IF(
                  Data!Y82 &gt;= 7, "MED","LOW")),IF(
                     $B$7="Emerging Threat", IF(
                        Data!AF82 &gt;= 10, "HIGH",IF(
                            Data!AF82 &gt;= 7, "MED","LOW")))))</f>
        <v>MED</v>
      </c>
      <c r="K120" s="23" t="str">
        <f>IF(
   $B$7="Overall Alert",IF(
      Data!S82 &gt;= 7, "HIGH",IF(
         Data!S82 &gt;= 5, "MED","LOW")), IF(
            $B$7="Underlying Vulnerability", IF(
               Data!Z82 &gt;= 10, "HIGH",IF(
                  Data!Z82 &gt;= 7, "MED","LOW")),IF(
                     $B$7="Emerging Threat", IF(
                        Data!AG82 &gt;= 10, "HIGH",IF(
                            Data!AG82 &gt;= 7, "MED","LOW")))))</f>
        <v>LOW</v>
      </c>
      <c r="L120" s="23" t="str">
        <f>IF(
   $B$7="Overall Alert",IF(
      Data!T82 &gt;= 7, "HIGH",IF(
         Data!T82 &gt;= 5, "MED","LOW")), IF(
            $B$7="Underlying Vulnerability", IF(
               Data!AA82 &gt;= 10, "HIGH",IF(
                  Data!AA82 &gt;= 7, "MED","LOW")),IF(
                     $B$7="Emerging Threat", IF(
                        Data!AH82 &gt;= 10, "HIGH",IF(
                            Data!AH82 &gt;= 7, "MED","LOW")))))</f>
        <v>LOW</v>
      </c>
      <c r="M120" s="23" t="str">
        <f>IF(
   $B$7="Overall Alert",IF(
      Data!U82 &gt;= 7, "HIGH",IF(
         Data!U82 &gt;= 5, "MED","LOW")), IF(
            $B$7="Underlying Vulnerability", IF(
               Data!AB82 &gt;= 10, "HIGH",IF(
                  Data!AB82 &gt;= 7, "MED","LOW")),IF(
                     $B$7="Emerging Threat", IF(
                        Data!AI82 &gt;= 10, "HIGH",IF(
                            Data!AI82 &gt;= 7, "MED","LOW")))))</f>
        <v>MED</v>
      </c>
      <c r="N120" s="23" t="str">
        <f>IF(
   $B$7="Overall Alert",IF(
      Data!V82 &gt;= 7, "HIGH",IF(
         Data!V82 &gt;= 5, "MED","LOW")), IF(
            $B$7="Underlying Vulnerability", IF(
               Data!AC82 &gt;= 10, "HIGH",IF(
                  Data!AC82 &gt;= 7, "MED","LOW")),IF(
                     $B$7="Emerging Threat", IF(
                        Data!AJ82 &gt;= 10, "HIGH",IF(
                            Data!AJ82 &gt;= 7, "MED","LOW")))))</f>
        <v>LOW</v>
      </c>
      <c r="O120" s="23" t="str">
        <f>IF(
   $B$7="Overall Alert",IF(
      Data!W82 &gt;= 7, "HIGH",IF(
         Data!W82 &gt;= 5, "MED","LOW")), IF(
            $B$7="Underlying Vulnerability", IF(
               Data!AD82 &gt;= 10, "HIGH",IF(
                  Data!AD82 &gt;= 7, "MED","LOW")),IF(
                     $B$7="Emerging Threat", IF(
                        Data!AK82 &gt;= 10, "HIGH",IF(
                            Data!AK82 &gt;= 7, "MED","LOW")))))</f>
        <v>LOW</v>
      </c>
      <c r="P120" s="23"/>
      <c r="Q120" s="25"/>
      <c r="R120" s="25"/>
      <c r="S120" s="19"/>
      <c r="T120" s="19"/>
      <c r="U120" s="19"/>
      <c r="V120" s="19"/>
      <c r="W120" s="19"/>
      <c r="X120" s="19"/>
      <c r="Y120" s="26"/>
      <c r="Z120" s="26"/>
      <c r="AA120" s="26"/>
      <c r="AB120" s="26"/>
      <c r="AC120" s="26"/>
      <c r="AD120" s="26"/>
      <c r="AE120" s="26"/>
      <c r="AF120" s="26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</row>
    <row r="121" spans="1:50" x14ac:dyDescent="0.2">
      <c r="A121" s="62">
        <v>78</v>
      </c>
      <c r="B121" s="18" t="str">
        <f>Data!B83</f>
        <v>Ireland</v>
      </c>
      <c r="C121" s="18" t="str">
        <f>Data!C83</f>
        <v>IRL</v>
      </c>
      <c r="D121" s="18" t="str">
        <f>Data!D83</f>
        <v>ECS           Europe &amp; Central Asia</v>
      </c>
      <c r="E121" s="18" t="str">
        <f>Data!E83</f>
        <v xml:space="preserve"> </v>
      </c>
      <c r="F121" s="48">
        <f>Data!F83</f>
        <v>0</v>
      </c>
      <c r="G121" s="20">
        <f>IF($B$7="Overall Alert",Data!G83,IF($B$7="Underlying Vulnerability",Data!J83,IF($B$7="Emerging Threat",Data!M83)))</f>
        <v>0</v>
      </c>
      <c r="H121" s="21">
        <f>IF($B$7="Overall Alert",Data!H83,IF($B$7="Underlying Vulnerability",Data!K83,IF($B$7="Emerging Threat",Data!N83)))</f>
        <v>0</v>
      </c>
      <c r="I121" s="48">
        <f>Data!Q83</f>
        <v>0</v>
      </c>
      <c r="J121" s="23" t="str">
        <f>IF(
   $B$7="Overall Alert",IF(
      Data!R83 &gt;= 7, "HIGH",IF(
         Data!R83 &gt;= 5, "MED","LOW")), IF(
            $B$7="Underlying Vulnerability", IF(
               Data!Y83 &gt;= 10, "HIGH",IF(
                  Data!Y83 &gt;= 7, "MED","LOW")),IF(
                     $B$7="Emerging Threat", IF(
                        Data!AF83 &gt;= 10, "HIGH",IF(
                            Data!AF83 &gt;= 7, "MED","LOW")))))</f>
        <v>LOW</v>
      </c>
      <c r="K121" s="23" t="str">
        <f>IF(
   $B$7="Overall Alert",IF(
      Data!S83 &gt;= 7, "HIGH",IF(
         Data!S83 &gt;= 5, "MED","LOW")), IF(
            $B$7="Underlying Vulnerability", IF(
               Data!Z83 &gt;= 10, "HIGH",IF(
                  Data!Z83 &gt;= 7, "MED","LOW")),IF(
                     $B$7="Emerging Threat", IF(
                        Data!AG83 &gt;= 10, "HIGH",IF(
                            Data!AG83 &gt;= 7, "MED","LOW")))))</f>
        <v>LOW</v>
      </c>
      <c r="L121" s="23" t="str">
        <f>IF(
   $B$7="Overall Alert",IF(
      Data!T83 &gt;= 7, "HIGH",IF(
         Data!T83 &gt;= 5, "MED","LOW")), IF(
            $B$7="Underlying Vulnerability", IF(
               Data!AA83 &gt;= 10, "HIGH",IF(
                  Data!AA83 &gt;= 7, "MED","LOW")),IF(
                     $B$7="Emerging Threat", IF(
                        Data!AH83 &gt;= 10, "HIGH",IF(
                            Data!AH83 &gt;= 7, "MED","LOW")))))</f>
        <v>LOW</v>
      </c>
      <c r="M121" s="23" t="str">
        <f>IF(
   $B$7="Overall Alert",IF(
      Data!U83 &gt;= 7, "HIGH",IF(
         Data!U83 &gt;= 5, "MED","LOW")), IF(
            $B$7="Underlying Vulnerability", IF(
               Data!AB83 &gt;= 10, "HIGH",IF(
                  Data!AB83 &gt;= 7, "MED","LOW")),IF(
                     $B$7="Emerging Threat", IF(
                        Data!AI83 &gt;= 10, "HIGH",IF(
                            Data!AI83 &gt;= 7, "MED","LOW")))))</f>
        <v>LOW</v>
      </c>
      <c r="N121" s="23" t="str">
        <f>IF(
   $B$7="Overall Alert",IF(
      Data!V83 &gt;= 7, "HIGH",IF(
         Data!V83 &gt;= 5, "MED","LOW")), IF(
            $B$7="Underlying Vulnerability", IF(
               Data!AC83 &gt;= 10, "HIGH",IF(
                  Data!AC83 &gt;= 7, "MED","LOW")),IF(
                     $B$7="Emerging Threat", IF(
                        Data!AJ83 &gt;= 10, "HIGH",IF(
                            Data!AJ83 &gt;= 7, "MED","LOW")))))</f>
        <v>LOW</v>
      </c>
      <c r="O121" s="23" t="str">
        <f>IF(
   $B$7="Overall Alert",IF(
      Data!W83 &gt;= 7, "HIGH",IF(
         Data!W83 &gt;= 5, "MED","LOW")), IF(
            $B$7="Underlying Vulnerability", IF(
               Data!AD83 &gt;= 10, "HIGH",IF(
                  Data!AD83 &gt;= 7, "MED","LOW")),IF(
                     $B$7="Emerging Threat", IF(
                        Data!AK83 &gt;= 10, "HIGH",IF(
                            Data!AK83 &gt;= 7, "MED","LOW")))))</f>
        <v>LOW</v>
      </c>
      <c r="P121" s="23"/>
      <c r="Q121" s="25"/>
      <c r="R121" s="25"/>
      <c r="S121" s="19"/>
      <c r="T121" s="19"/>
      <c r="U121" s="19"/>
      <c r="V121" s="19"/>
      <c r="W121" s="19"/>
      <c r="X121" s="19"/>
      <c r="Y121" s="26"/>
      <c r="Z121" s="26"/>
      <c r="AA121" s="26"/>
      <c r="AB121" s="26"/>
      <c r="AC121" s="26"/>
      <c r="AD121" s="26"/>
      <c r="AE121" s="26"/>
      <c r="AF121" s="26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</row>
    <row r="122" spans="1:50" x14ac:dyDescent="0.2">
      <c r="A122" s="62">
        <v>79</v>
      </c>
      <c r="B122" s="18" t="str">
        <f>Data!B84</f>
        <v>Iran</v>
      </c>
      <c r="C122" s="18" t="str">
        <f>Data!C84</f>
        <v>IRN</v>
      </c>
      <c r="D122" s="18" t="str">
        <f>Data!D84</f>
        <v>MEA           Middle East &amp; North Africa</v>
      </c>
      <c r="E122" s="18" t="str">
        <f>Data!E84</f>
        <v>IBRD</v>
      </c>
      <c r="F122" s="48">
        <f>Data!F84</f>
        <v>0</v>
      </c>
      <c r="G122" s="20">
        <f>IF($B$7="Overall Alert",Data!G84,IF($B$7="Underlying Vulnerability",Data!J84,IF($B$7="Emerging Threat",Data!M84)))</f>
        <v>1</v>
      </c>
      <c r="H122" s="21">
        <f>IF($B$7="Overall Alert",Data!H84,IF($B$7="Underlying Vulnerability",Data!K84,IF($B$7="Emerging Threat",Data!N84)))</f>
        <v>1</v>
      </c>
      <c r="I122" s="48">
        <f>Data!Q84</f>
        <v>0</v>
      </c>
      <c r="J122" s="23" t="str">
        <f>IF(
   $B$7="Overall Alert",IF(
      Data!R84 &gt;= 7, "HIGH",IF(
         Data!R84 &gt;= 5, "MED","LOW")), IF(
            $B$7="Underlying Vulnerability", IF(
               Data!Y84 &gt;= 10, "HIGH",IF(
                  Data!Y84 &gt;= 7, "MED","LOW")),IF(
                     $B$7="Emerging Threat", IF(
                        Data!AF84 &gt;= 10, "HIGH",IF(
                            Data!AF84 &gt;= 7, "MED","LOW")))))</f>
        <v>LOW</v>
      </c>
      <c r="K122" s="23" t="str">
        <f>IF(
   $B$7="Overall Alert",IF(
      Data!S84 &gt;= 7, "HIGH",IF(
         Data!S84 &gt;= 5, "MED","LOW")), IF(
            $B$7="Underlying Vulnerability", IF(
               Data!Z84 &gt;= 10, "HIGH",IF(
                  Data!Z84 &gt;= 7, "MED","LOW")),IF(
                     $B$7="Emerging Threat", IF(
                        Data!AG84 &gt;= 10, "HIGH",IF(
                            Data!AG84 &gt;= 7, "MED","LOW")))))</f>
        <v>LOW</v>
      </c>
      <c r="L122" s="23" t="str">
        <f>IF(
   $B$7="Overall Alert",IF(
      Data!T84 &gt;= 7, "HIGH",IF(
         Data!T84 &gt;= 5, "MED","LOW")), IF(
            $B$7="Underlying Vulnerability", IF(
               Data!AA84 &gt;= 10, "HIGH",IF(
                  Data!AA84 &gt;= 7, "MED","LOW")),IF(
                     $B$7="Emerging Threat", IF(
                        Data!AH84 &gt;= 10, "HIGH",IF(
                            Data!AH84 &gt;= 7, "MED","LOW")))))</f>
        <v>HIGH</v>
      </c>
      <c r="M122" s="23" t="str">
        <f>IF(
   $B$7="Overall Alert",IF(
      Data!U84 &gt;= 7, "HIGH",IF(
         Data!U84 &gt;= 5, "MED","LOW")), IF(
            $B$7="Underlying Vulnerability", IF(
               Data!AB84 &gt;= 10, "HIGH",IF(
                  Data!AB84 &gt;= 7, "MED","LOW")),IF(
                     $B$7="Emerging Threat", IF(
                        Data!AI84 &gt;= 10, "HIGH",IF(
                            Data!AI84 &gt;= 7, "MED","LOW")))))</f>
        <v>LOW</v>
      </c>
      <c r="N122" s="23" t="str">
        <f>IF(
   $B$7="Overall Alert",IF(
      Data!V84 &gt;= 7, "HIGH",IF(
         Data!V84 &gt;= 5, "MED","LOW")), IF(
            $B$7="Underlying Vulnerability", IF(
               Data!AC84 &gt;= 10, "HIGH",IF(
                  Data!AC84 &gt;= 7, "MED","LOW")),IF(
                     $B$7="Emerging Threat", IF(
                        Data!AJ84 &gt;= 10, "HIGH",IF(
                            Data!AJ84 &gt;= 7, "MED","LOW")))))</f>
        <v>LOW</v>
      </c>
      <c r="O122" s="23" t="str">
        <f>IF(
   $B$7="Overall Alert",IF(
      Data!W84 &gt;= 7, "HIGH",IF(
         Data!W84 &gt;= 5, "MED","LOW")), IF(
            $B$7="Underlying Vulnerability", IF(
               Data!AD84 &gt;= 10, "HIGH",IF(
                  Data!AD84 &gt;= 7, "MED","LOW")),IF(
                     $B$7="Emerging Threat", IF(
                        Data!AK84 &gt;= 10, "HIGH",IF(
                            Data!AK84 &gt;= 7, "MED","LOW")))))</f>
        <v>LOW</v>
      </c>
      <c r="P122" s="23"/>
      <c r="Q122" s="25"/>
      <c r="R122" s="25"/>
      <c r="S122" s="19"/>
      <c r="T122" s="19"/>
      <c r="U122" s="19"/>
      <c r="V122" s="19"/>
      <c r="W122" s="19"/>
      <c r="X122" s="19"/>
      <c r="Y122" s="26"/>
      <c r="Z122" s="26"/>
      <c r="AA122" s="26"/>
      <c r="AB122" s="26"/>
      <c r="AC122" s="26"/>
      <c r="AD122" s="26"/>
      <c r="AE122" s="26"/>
      <c r="AF122" s="26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</row>
    <row r="123" spans="1:50" x14ac:dyDescent="0.2">
      <c r="A123" s="62">
        <v>80</v>
      </c>
      <c r="B123" s="18" t="str">
        <f>Data!B85</f>
        <v>Iraq</v>
      </c>
      <c r="C123" s="18" t="str">
        <f>Data!C85</f>
        <v>IRQ</v>
      </c>
      <c r="D123" s="18" t="str">
        <f>Data!D85</f>
        <v>MEA           Middle East &amp; North Africa</v>
      </c>
      <c r="E123" s="18" t="str">
        <f>Data!E85</f>
        <v>IBRD</v>
      </c>
      <c r="F123" s="48">
        <f>Data!F85</f>
        <v>0</v>
      </c>
      <c r="G123" s="20">
        <f>IF($B$7="Overall Alert",Data!G85,IF($B$7="Underlying Vulnerability",Data!J85,IF($B$7="Emerging Threat",Data!M85)))</f>
        <v>1</v>
      </c>
      <c r="H123" s="21">
        <f>IF($B$7="Overall Alert",Data!H85,IF($B$7="Underlying Vulnerability",Data!K85,IF($B$7="Emerging Threat",Data!N85)))</f>
        <v>1</v>
      </c>
      <c r="I123" s="48">
        <f>Data!Q85</f>
        <v>0</v>
      </c>
      <c r="J123" s="23" t="str">
        <f>IF(
   $B$7="Overall Alert",IF(
      Data!R85 &gt;= 7, "HIGH",IF(
         Data!R85 &gt;= 5, "MED","LOW")), IF(
            $B$7="Underlying Vulnerability", IF(
               Data!Y85 &gt;= 10, "HIGH",IF(
                  Data!Y85 &gt;= 7, "MED","LOW")),IF(
                     $B$7="Emerging Threat", IF(
                        Data!AF85 &gt;= 10, "HIGH",IF(
                            Data!AF85 &gt;= 7, "MED","LOW")))))</f>
        <v>LOW</v>
      </c>
      <c r="K123" s="23" t="str">
        <f>IF(
   $B$7="Overall Alert",IF(
      Data!S85 &gt;= 7, "HIGH",IF(
         Data!S85 &gt;= 5, "MED","LOW")), IF(
            $B$7="Underlying Vulnerability", IF(
               Data!Z85 &gt;= 10, "HIGH",IF(
                  Data!Z85 &gt;= 7, "MED","LOW")),IF(
                     $B$7="Emerging Threat", IF(
                        Data!AG85 &gt;= 10, "HIGH",IF(
                            Data!AG85 &gt;= 7, "MED","LOW")))))</f>
        <v>LOW</v>
      </c>
      <c r="L123" s="23" t="str">
        <f>IF(
   $B$7="Overall Alert",IF(
      Data!T85 &gt;= 7, "HIGH",IF(
         Data!T85 &gt;= 5, "MED","LOW")), IF(
            $B$7="Underlying Vulnerability", IF(
               Data!AA85 &gt;= 10, "HIGH",IF(
                  Data!AA85 &gt;= 7, "MED","LOW")),IF(
                     $B$7="Emerging Threat", IF(
                        Data!AH85 &gt;= 10, "HIGH",IF(
                            Data!AH85 &gt;= 7, "MED","LOW")))))</f>
        <v>LOW</v>
      </c>
      <c r="M123" s="23" t="str">
        <f>IF(
   $B$7="Overall Alert",IF(
      Data!U85 &gt;= 7, "HIGH",IF(
         Data!U85 &gt;= 5, "MED","LOW")), IF(
            $B$7="Underlying Vulnerability", IF(
               Data!AB85 &gt;= 10, "HIGH",IF(
                  Data!AB85 &gt;= 7, "MED","LOW")),IF(
                     $B$7="Emerging Threat", IF(
                        Data!AI85 &gt;= 10, "HIGH",IF(
                            Data!AI85 &gt;= 7, "MED","LOW")))))</f>
        <v>LOW</v>
      </c>
      <c r="N123" s="23" t="str">
        <f>IF(
   $B$7="Overall Alert",IF(
      Data!V85 &gt;= 7, "HIGH",IF(
         Data!V85 &gt;= 5, "MED","LOW")), IF(
            $B$7="Underlying Vulnerability", IF(
               Data!AC85 &gt;= 10, "HIGH",IF(
                  Data!AC85 &gt;= 7, "MED","LOW")),IF(
                     $B$7="Emerging Threat", IF(
                        Data!AJ85 &gt;= 10, "HIGH",IF(
                            Data!AJ85 &gt;= 7, "MED","LOW")))))</f>
        <v>LOW</v>
      </c>
      <c r="O123" s="23" t="str">
        <f>IF(
   $B$7="Overall Alert",IF(
      Data!W85 &gt;= 7, "HIGH",IF(
         Data!W85 &gt;= 5, "MED","LOW")), IF(
            $B$7="Underlying Vulnerability", IF(
               Data!AD85 &gt;= 10, "HIGH",IF(
                  Data!AD85 &gt;= 7, "MED","LOW")),IF(
                     $B$7="Emerging Threat", IF(
                        Data!AK85 &gt;= 10, "HIGH",IF(
                            Data!AK85 &gt;= 7, "MED","LOW")))))</f>
        <v>HIGH</v>
      </c>
      <c r="P123" s="23"/>
      <c r="Q123" s="25"/>
      <c r="R123" s="25"/>
      <c r="S123" s="19"/>
      <c r="T123" s="19"/>
      <c r="U123" s="19"/>
      <c r="V123" s="19"/>
      <c r="W123" s="19"/>
      <c r="X123" s="19"/>
      <c r="Y123" s="26"/>
      <c r="Z123" s="26"/>
      <c r="AA123" s="26"/>
      <c r="AB123" s="26"/>
      <c r="AC123" s="26"/>
      <c r="AD123" s="26"/>
      <c r="AE123" s="26"/>
      <c r="AF123" s="26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</row>
    <row r="124" spans="1:50" x14ac:dyDescent="0.2">
      <c r="A124" s="62">
        <v>81</v>
      </c>
      <c r="B124" s="18" t="str">
        <f>Data!B86</f>
        <v>Iceland</v>
      </c>
      <c r="C124" s="18" t="str">
        <f>Data!C86</f>
        <v>ISL</v>
      </c>
      <c r="D124" s="18" t="str">
        <f>Data!D86</f>
        <v>ECS           Europe &amp; Central Asia</v>
      </c>
      <c r="E124" s="18" t="str">
        <f>Data!E86</f>
        <v xml:space="preserve"> </v>
      </c>
      <c r="F124" s="48">
        <f>Data!F86</f>
        <v>0</v>
      </c>
      <c r="G124" s="20">
        <f>IF($B$7="Overall Alert",Data!G86,IF($B$7="Underlying Vulnerability",Data!J86,IF($B$7="Emerging Threat",Data!M86)))</f>
        <v>1.5</v>
      </c>
      <c r="H124" s="21">
        <f>IF($B$7="Overall Alert",Data!H86,IF($B$7="Underlying Vulnerability",Data!K86,IF($B$7="Emerging Threat",Data!N86)))</f>
        <v>1.5</v>
      </c>
      <c r="I124" s="48">
        <f>Data!Q86</f>
        <v>0</v>
      </c>
      <c r="J124" s="23" t="str">
        <f>IF(
   $B$7="Overall Alert",IF(
      Data!R86 &gt;= 7, "HIGH",IF(
         Data!R86 &gt;= 5, "MED","LOW")), IF(
            $B$7="Underlying Vulnerability", IF(
               Data!Y86 &gt;= 10, "HIGH",IF(
                  Data!Y86 &gt;= 7, "MED","LOW")),IF(
                     $B$7="Emerging Threat", IF(
                        Data!AF86 &gt;= 10, "HIGH",IF(
                            Data!AF86 &gt;= 7, "MED","LOW")))))</f>
        <v>MED</v>
      </c>
      <c r="K124" s="23" t="str">
        <f>IF(
   $B$7="Overall Alert",IF(
      Data!S86 &gt;= 7, "HIGH",IF(
         Data!S86 &gt;= 5, "MED","LOW")), IF(
            $B$7="Underlying Vulnerability", IF(
               Data!Z86 &gt;= 10, "HIGH",IF(
                  Data!Z86 &gt;= 7, "MED","LOW")),IF(
                     $B$7="Emerging Threat", IF(
                        Data!AG86 &gt;= 10, "HIGH",IF(
                            Data!AG86 &gt;= 7, "MED","LOW")))))</f>
        <v>LOW</v>
      </c>
      <c r="L124" s="23" t="str">
        <f>IF(
   $B$7="Overall Alert",IF(
      Data!T86 &gt;= 7, "HIGH",IF(
         Data!T86 &gt;= 5, "MED","LOW")), IF(
            $B$7="Underlying Vulnerability", IF(
               Data!AA86 &gt;= 10, "HIGH",IF(
                  Data!AA86 &gt;= 7, "MED","LOW")),IF(
                     $B$7="Emerging Threat", IF(
                        Data!AH86 &gt;= 10, "HIGH",IF(
                            Data!AH86 &gt;= 7, "MED","LOW")))))</f>
        <v>LOW</v>
      </c>
      <c r="M124" s="23" t="str">
        <f>IF(
   $B$7="Overall Alert",IF(
      Data!U86 &gt;= 7, "HIGH",IF(
         Data!U86 &gt;= 5, "MED","LOW")), IF(
            $B$7="Underlying Vulnerability", IF(
               Data!AB86 &gt;= 10, "HIGH",IF(
                  Data!AB86 &gt;= 7, "MED","LOW")),IF(
                     $B$7="Emerging Threat", IF(
                        Data!AI86 &gt;= 10, "HIGH",IF(
                            Data!AI86 &gt;= 7, "MED","LOW")))))</f>
        <v>HIGH</v>
      </c>
      <c r="N124" s="23" t="str">
        <f>IF(
   $B$7="Overall Alert",IF(
      Data!V86 &gt;= 7, "HIGH",IF(
         Data!V86 &gt;= 5, "MED","LOW")), IF(
            $B$7="Underlying Vulnerability", IF(
               Data!AC86 &gt;= 10, "HIGH",IF(
                  Data!AC86 &gt;= 7, "MED","LOW")),IF(
                     $B$7="Emerging Threat", IF(
                        Data!AJ86 &gt;= 10, "HIGH",IF(
                            Data!AJ86 &gt;= 7, "MED","LOW")))))</f>
        <v>LOW</v>
      </c>
      <c r="O124" s="23" t="str">
        <f>IF(
   $B$7="Overall Alert",IF(
      Data!W86 &gt;= 7, "HIGH",IF(
         Data!W86 &gt;= 5, "MED","LOW")), IF(
            $B$7="Underlying Vulnerability", IF(
               Data!AD86 &gt;= 10, "HIGH",IF(
                  Data!AD86 &gt;= 7, "MED","LOW")),IF(
                     $B$7="Emerging Threat", IF(
                        Data!AK86 &gt;= 10, "HIGH",IF(
                            Data!AK86 &gt;= 7, "MED","LOW")))))</f>
        <v>LOW</v>
      </c>
      <c r="P124" s="23"/>
      <c r="Q124" s="25"/>
      <c r="R124" s="25"/>
      <c r="S124" s="19"/>
      <c r="T124" s="19"/>
      <c r="U124" s="19"/>
      <c r="V124" s="19"/>
      <c r="W124" s="19"/>
      <c r="X124" s="19"/>
      <c r="Y124" s="26"/>
      <c r="Z124" s="26"/>
      <c r="AA124" s="26"/>
      <c r="AB124" s="26"/>
      <c r="AC124" s="26"/>
      <c r="AD124" s="26"/>
      <c r="AE124" s="26"/>
      <c r="AF124" s="26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</row>
    <row r="125" spans="1:50" x14ac:dyDescent="0.2">
      <c r="A125" s="62">
        <v>82</v>
      </c>
      <c r="B125" s="18" t="str">
        <f>Data!B87</f>
        <v>Israel</v>
      </c>
      <c r="C125" s="18" t="str">
        <f>Data!C87</f>
        <v>ISR</v>
      </c>
      <c r="D125" s="18" t="str">
        <f>Data!D87</f>
        <v>MEA           Middle East &amp; North Africa</v>
      </c>
      <c r="E125" s="18" t="str">
        <f>Data!E87</f>
        <v xml:space="preserve"> </v>
      </c>
      <c r="F125" s="48">
        <f>Data!F87</f>
        <v>0</v>
      </c>
      <c r="G125" s="20">
        <f>IF($B$7="Overall Alert",Data!G87,IF($B$7="Underlying Vulnerability",Data!J87,IF($B$7="Emerging Threat",Data!M87)))</f>
        <v>0.5</v>
      </c>
      <c r="H125" s="21">
        <f>IF($B$7="Overall Alert",Data!H87,IF($B$7="Underlying Vulnerability",Data!K87,IF($B$7="Emerging Threat",Data!N87)))</f>
        <v>0.5</v>
      </c>
      <c r="I125" s="48">
        <f>Data!Q87</f>
        <v>0</v>
      </c>
      <c r="J125" s="23" t="str">
        <f>IF(
   $B$7="Overall Alert",IF(
      Data!R87 &gt;= 7, "HIGH",IF(
         Data!R87 &gt;= 5, "MED","LOW")), IF(
            $B$7="Underlying Vulnerability", IF(
               Data!Y87 &gt;= 10, "HIGH",IF(
                  Data!Y87 &gt;= 7, "MED","LOW")),IF(
                     $B$7="Emerging Threat", IF(
                        Data!AF87 &gt;= 10, "HIGH",IF(
                            Data!AF87 &gt;= 7, "MED","LOW")))))</f>
        <v>LOW</v>
      </c>
      <c r="K125" s="23" t="str">
        <f>IF(
   $B$7="Overall Alert",IF(
      Data!S87 &gt;= 7, "HIGH",IF(
         Data!S87 &gt;= 5, "MED","LOW")), IF(
            $B$7="Underlying Vulnerability", IF(
               Data!Z87 &gt;= 10, "HIGH",IF(
                  Data!Z87 &gt;= 7, "MED","LOW")),IF(
                     $B$7="Emerging Threat", IF(
                        Data!AG87 &gt;= 10, "HIGH",IF(
                            Data!AG87 &gt;= 7, "MED","LOW")))))</f>
        <v>LOW</v>
      </c>
      <c r="L125" s="23" t="str">
        <f>IF(
   $B$7="Overall Alert",IF(
      Data!T87 &gt;= 7, "HIGH",IF(
         Data!T87 &gt;= 5, "MED","LOW")), IF(
            $B$7="Underlying Vulnerability", IF(
               Data!AA87 &gt;= 10, "HIGH",IF(
                  Data!AA87 &gt;= 7, "MED","LOW")),IF(
                     $B$7="Emerging Threat", IF(
                        Data!AH87 &gt;= 10, "HIGH",IF(
                            Data!AH87 &gt;= 7, "MED","LOW")))))</f>
        <v>LOW</v>
      </c>
      <c r="M125" s="23" t="str">
        <f>IF(
   $B$7="Overall Alert",IF(
      Data!U87 &gt;= 7, "HIGH",IF(
         Data!U87 &gt;= 5, "MED","LOW")), IF(
            $B$7="Underlying Vulnerability", IF(
               Data!AB87 &gt;= 10, "HIGH",IF(
                  Data!AB87 &gt;= 7, "MED","LOW")),IF(
                     $B$7="Emerging Threat", IF(
                        Data!AI87 &gt;= 10, "HIGH",IF(
                            Data!AI87 &gt;= 7, "MED","LOW")))))</f>
        <v>MED</v>
      </c>
      <c r="N125" s="23" t="str">
        <f>IF(
   $B$7="Overall Alert",IF(
      Data!V87 &gt;= 7, "HIGH",IF(
         Data!V87 &gt;= 5, "MED","LOW")), IF(
            $B$7="Underlying Vulnerability", IF(
               Data!AC87 &gt;= 10, "HIGH",IF(
                  Data!AC87 &gt;= 7, "MED","LOW")),IF(
                     $B$7="Emerging Threat", IF(
                        Data!AJ87 &gt;= 10, "HIGH",IF(
                            Data!AJ87 &gt;= 7, "MED","LOW")))))</f>
        <v>LOW</v>
      </c>
      <c r="O125" s="23" t="str">
        <f>IF(
   $B$7="Overall Alert",IF(
      Data!W87 &gt;= 7, "HIGH",IF(
         Data!W87 &gt;= 5, "MED","LOW")), IF(
            $B$7="Underlying Vulnerability", IF(
               Data!AD87 &gt;= 10, "HIGH",IF(
                  Data!AD87 &gt;= 7, "MED","LOW")),IF(
                     $B$7="Emerging Threat", IF(
                        Data!AK87 &gt;= 10, "HIGH",IF(
                            Data!AK87 &gt;= 7, "MED","LOW")))))</f>
        <v>LOW</v>
      </c>
      <c r="P125" s="23"/>
      <c r="Q125" s="25"/>
      <c r="R125" s="25"/>
      <c r="S125" s="19"/>
      <c r="T125" s="19"/>
      <c r="U125" s="19"/>
      <c r="V125" s="19"/>
      <c r="W125" s="19"/>
      <c r="X125" s="19"/>
      <c r="Y125" s="26"/>
      <c r="Z125" s="26"/>
      <c r="AA125" s="26"/>
      <c r="AB125" s="26"/>
      <c r="AC125" s="26"/>
      <c r="AD125" s="26"/>
      <c r="AE125" s="26"/>
      <c r="AF125" s="26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</row>
    <row r="126" spans="1:50" x14ac:dyDescent="0.2">
      <c r="A126" s="62">
        <v>83</v>
      </c>
      <c r="B126" s="18" t="str">
        <f>Data!B88</f>
        <v>Italy</v>
      </c>
      <c r="C126" s="18" t="str">
        <f>Data!C88</f>
        <v>ITA</v>
      </c>
      <c r="D126" s="18" t="str">
        <f>Data!D88</f>
        <v>ECS           Europe &amp; Central Asia</v>
      </c>
      <c r="E126" s="18" t="str">
        <f>Data!E88</f>
        <v xml:space="preserve"> </v>
      </c>
      <c r="F126" s="48">
        <f>Data!F88</f>
        <v>0</v>
      </c>
      <c r="G126" s="20">
        <f>IF($B$7="Overall Alert",Data!G88,IF($B$7="Underlying Vulnerability",Data!J88,IF($B$7="Emerging Threat",Data!M88)))</f>
        <v>1</v>
      </c>
      <c r="H126" s="21">
        <f>IF($B$7="Overall Alert",Data!H88,IF($B$7="Underlying Vulnerability",Data!K88,IF($B$7="Emerging Threat",Data!N88)))</f>
        <v>1</v>
      </c>
      <c r="I126" s="48">
        <f>Data!Q88</f>
        <v>0</v>
      </c>
      <c r="J126" s="23" t="str">
        <f>IF(
   $B$7="Overall Alert",IF(
      Data!R88 &gt;= 7, "HIGH",IF(
         Data!R88 &gt;= 5, "MED","LOW")), IF(
            $B$7="Underlying Vulnerability", IF(
               Data!Y88 &gt;= 10, "HIGH",IF(
                  Data!Y88 &gt;= 7, "MED","LOW")),IF(
                     $B$7="Emerging Threat", IF(
                        Data!AF88 &gt;= 10, "HIGH",IF(
                            Data!AF88 &gt;= 7, "MED","LOW")))))</f>
        <v>HIGH</v>
      </c>
      <c r="K126" s="23" t="str">
        <f>IF(
   $B$7="Overall Alert",IF(
      Data!S88 &gt;= 7, "HIGH",IF(
         Data!S88 &gt;= 5, "MED","LOW")), IF(
            $B$7="Underlying Vulnerability", IF(
               Data!Z88 &gt;= 10, "HIGH",IF(
                  Data!Z88 &gt;= 7, "MED","LOW")),IF(
                     $B$7="Emerging Threat", IF(
                        Data!AG88 &gt;= 10, "HIGH",IF(
                            Data!AG88 &gt;= 7, "MED","LOW")))))</f>
        <v>LOW</v>
      </c>
      <c r="L126" s="23" t="str">
        <f>IF(
   $B$7="Overall Alert",IF(
      Data!T88 &gt;= 7, "HIGH",IF(
         Data!T88 &gt;= 5, "MED","LOW")), IF(
            $B$7="Underlying Vulnerability", IF(
               Data!AA88 &gt;= 10, "HIGH",IF(
                  Data!AA88 &gt;= 7, "MED","LOW")),IF(
                     $B$7="Emerging Threat", IF(
                        Data!AH88 &gt;= 10, "HIGH",IF(
                            Data!AH88 &gt;= 7, "MED","LOW")))))</f>
        <v>LOW</v>
      </c>
      <c r="M126" s="23" t="str">
        <f>IF(
   $B$7="Overall Alert",IF(
      Data!U88 &gt;= 7, "HIGH",IF(
         Data!U88 &gt;= 5, "MED","LOW")), IF(
            $B$7="Underlying Vulnerability", IF(
               Data!AB88 &gt;= 10, "HIGH",IF(
                  Data!AB88 &gt;= 7, "MED","LOW")),IF(
                     $B$7="Emerging Threat", IF(
                        Data!AI88 &gt;= 10, "HIGH",IF(
                            Data!AI88 &gt;= 7, "MED","LOW")))))</f>
        <v>LOW</v>
      </c>
      <c r="N126" s="23" t="str">
        <f>IF(
   $B$7="Overall Alert",IF(
      Data!V88 &gt;= 7, "HIGH",IF(
         Data!V88 &gt;= 5, "MED","LOW")), IF(
            $B$7="Underlying Vulnerability", IF(
               Data!AC88 &gt;= 10, "HIGH",IF(
                  Data!AC88 &gt;= 7, "MED","LOW")),IF(
                     $B$7="Emerging Threat", IF(
                        Data!AJ88 &gt;= 10, "HIGH",IF(
                            Data!AJ88 &gt;= 7, "MED","LOW")))))</f>
        <v>LOW</v>
      </c>
      <c r="O126" s="23" t="str">
        <f>IF(
   $B$7="Overall Alert",IF(
      Data!W88 &gt;= 7, "HIGH",IF(
         Data!W88 &gt;= 5, "MED","LOW")), IF(
            $B$7="Underlying Vulnerability", IF(
               Data!AD88 &gt;= 10, "HIGH",IF(
                  Data!AD88 &gt;= 7, "MED","LOW")),IF(
                     $B$7="Emerging Threat", IF(
                        Data!AK88 &gt;= 10, "HIGH",IF(
                            Data!AK88 &gt;= 7, "MED","LOW")))))</f>
        <v>LOW</v>
      </c>
      <c r="P126" s="23"/>
      <c r="Q126" s="25"/>
      <c r="R126" s="25"/>
      <c r="S126" s="19"/>
      <c r="T126" s="19"/>
      <c r="U126" s="19"/>
      <c r="V126" s="19"/>
      <c r="W126" s="19"/>
      <c r="X126" s="19"/>
      <c r="Y126" s="26"/>
      <c r="Z126" s="26"/>
      <c r="AA126" s="26"/>
      <c r="AB126" s="26"/>
      <c r="AC126" s="26"/>
      <c r="AD126" s="26"/>
      <c r="AE126" s="26"/>
      <c r="AF126" s="26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</row>
    <row r="127" spans="1:50" x14ac:dyDescent="0.2">
      <c r="A127" s="62">
        <v>84</v>
      </c>
      <c r="B127" s="18" t="str">
        <f>Data!B89</f>
        <v>Jamaica</v>
      </c>
      <c r="C127" s="18" t="str">
        <f>Data!C89</f>
        <v>JAM</v>
      </c>
      <c r="D127" s="18" t="str">
        <f>Data!D89</f>
        <v>LCN           Latin America &amp; Caribbean</v>
      </c>
      <c r="E127" s="18" t="str">
        <f>Data!E89</f>
        <v>IBRD</v>
      </c>
      <c r="F127" s="48">
        <f>Data!F89</f>
        <v>0</v>
      </c>
      <c r="G127" s="20">
        <f>IF($B$7="Overall Alert",Data!G89,IF($B$7="Underlying Vulnerability",Data!J89,IF($B$7="Emerging Threat",Data!M89)))</f>
        <v>0.5</v>
      </c>
      <c r="H127" s="21">
        <f>IF($B$7="Overall Alert",Data!H89,IF($B$7="Underlying Vulnerability",Data!K89,IF($B$7="Emerging Threat",Data!N89)))</f>
        <v>0.5</v>
      </c>
      <c r="I127" s="48">
        <f>Data!Q89</f>
        <v>0</v>
      </c>
      <c r="J127" s="23" t="str">
        <f>IF(
   $B$7="Overall Alert",IF(
      Data!R89 &gt;= 7, "HIGH",IF(
         Data!R89 &gt;= 5, "MED","LOW")), IF(
            $B$7="Underlying Vulnerability", IF(
               Data!Y89 &gt;= 10, "HIGH",IF(
                  Data!Y89 &gt;= 7, "MED","LOW")),IF(
                     $B$7="Emerging Threat", IF(
                        Data!AF89 &gt;= 10, "HIGH",IF(
                            Data!AF89 &gt;= 7, "MED","LOW")))))</f>
        <v>MED</v>
      </c>
      <c r="K127" s="23" t="str">
        <f>IF(
   $B$7="Overall Alert",IF(
      Data!S89 &gt;= 7, "HIGH",IF(
         Data!S89 &gt;= 5, "MED","LOW")), IF(
            $B$7="Underlying Vulnerability", IF(
               Data!Z89 &gt;= 10, "HIGH",IF(
                  Data!Z89 &gt;= 7, "MED","LOW")),IF(
                     $B$7="Emerging Threat", IF(
                        Data!AG89 &gt;= 10, "HIGH",IF(
                            Data!AG89 &gt;= 7, "MED","LOW")))))</f>
        <v>LOW</v>
      </c>
      <c r="L127" s="23" t="str">
        <f>IF(
   $B$7="Overall Alert",IF(
      Data!T89 &gt;= 7, "HIGH",IF(
         Data!T89 &gt;= 5, "MED","LOW")), IF(
            $B$7="Underlying Vulnerability", IF(
               Data!AA89 &gt;= 10, "HIGH",IF(
                  Data!AA89 &gt;= 7, "MED","LOW")),IF(
                     $B$7="Emerging Threat", IF(
                        Data!AH89 &gt;= 10, "HIGH",IF(
                            Data!AH89 &gt;= 7, "MED","LOW")))))</f>
        <v>LOW</v>
      </c>
      <c r="M127" s="23" t="str">
        <f>IF(
   $B$7="Overall Alert",IF(
      Data!U89 &gt;= 7, "HIGH",IF(
         Data!U89 &gt;= 5, "MED","LOW")), IF(
            $B$7="Underlying Vulnerability", IF(
               Data!AB89 &gt;= 10, "HIGH",IF(
                  Data!AB89 &gt;= 7, "MED","LOW")),IF(
                     $B$7="Emerging Threat", IF(
                        Data!AI89 &gt;= 10, "HIGH",IF(
                            Data!AI89 &gt;= 7, "MED","LOW")))))</f>
        <v>LOW</v>
      </c>
      <c r="N127" s="23" t="str">
        <f>IF(
   $B$7="Overall Alert",IF(
      Data!V89 &gt;= 7, "HIGH",IF(
         Data!V89 &gt;= 5, "MED","LOW")), IF(
            $B$7="Underlying Vulnerability", IF(
               Data!AC89 &gt;= 10, "HIGH",IF(
                  Data!AC89 &gt;= 7, "MED","LOW")),IF(
                     $B$7="Emerging Threat", IF(
                        Data!AJ89 &gt;= 10, "HIGH",IF(
                            Data!AJ89 &gt;= 7, "MED","LOW")))))</f>
        <v>LOW</v>
      </c>
      <c r="O127" s="23" t="str">
        <f>IF(
   $B$7="Overall Alert",IF(
      Data!W89 &gt;= 7, "HIGH",IF(
         Data!W89 &gt;= 5, "MED","LOW")), IF(
            $B$7="Underlying Vulnerability", IF(
               Data!AD89 &gt;= 10, "HIGH",IF(
                  Data!AD89 &gt;= 7, "MED","LOW")),IF(
                     $B$7="Emerging Threat", IF(
                        Data!AK89 &gt;= 10, "HIGH",IF(
                            Data!AK89 &gt;= 7, "MED","LOW")))))</f>
        <v>LOW</v>
      </c>
      <c r="P127" s="23"/>
      <c r="Q127" s="25"/>
      <c r="R127" s="25"/>
      <c r="S127" s="19"/>
      <c r="T127" s="19"/>
      <c r="U127" s="19"/>
      <c r="V127" s="19"/>
      <c r="W127" s="19"/>
      <c r="X127" s="19"/>
      <c r="Y127" s="26"/>
      <c r="Z127" s="26"/>
      <c r="AA127" s="26"/>
      <c r="AB127" s="26"/>
      <c r="AC127" s="26"/>
      <c r="AD127" s="26"/>
      <c r="AE127" s="26"/>
      <c r="AF127" s="26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</row>
    <row r="128" spans="1:50" x14ac:dyDescent="0.2">
      <c r="A128" s="62">
        <v>85</v>
      </c>
      <c r="B128" s="18" t="str">
        <f>Data!B90</f>
        <v>Jordan</v>
      </c>
      <c r="C128" s="18" t="str">
        <f>Data!C90</f>
        <v>JOR</v>
      </c>
      <c r="D128" s="18" t="str">
        <f>Data!D90</f>
        <v>MEA           Middle East &amp; North Africa</v>
      </c>
      <c r="E128" s="18" t="str">
        <f>Data!E90</f>
        <v>IBRD</v>
      </c>
      <c r="F128" s="48">
        <f>Data!F90</f>
        <v>0</v>
      </c>
      <c r="G128" s="20">
        <f>IF($B$7="Overall Alert",Data!G90,IF($B$7="Underlying Vulnerability",Data!J90,IF($B$7="Emerging Threat",Data!M90)))</f>
        <v>2</v>
      </c>
      <c r="H128" s="21">
        <f>IF($B$7="Overall Alert",Data!H90,IF($B$7="Underlying Vulnerability",Data!K90,IF($B$7="Emerging Threat",Data!N90)))</f>
        <v>2</v>
      </c>
      <c r="I128" s="48">
        <f>Data!Q90</f>
        <v>0</v>
      </c>
      <c r="J128" s="23" t="str">
        <f>IF(
   $B$7="Overall Alert",IF(
      Data!R90 &gt;= 7, "HIGH",IF(
         Data!R90 &gt;= 5, "MED","LOW")), IF(
            $B$7="Underlying Vulnerability", IF(
               Data!Y90 &gt;= 10, "HIGH",IF(
                  Data!Y90 &gt;= 7, "MED","LOW")),IF(
                     $B$7="Emerging Threat", IF(
                        Data!AF90 &gt;= 10, "HIGH",IF(
                            Data!AF90 &gt;= 7, "MED","LOW")))))</f>
        <v>HIGH</v>
      </c>
      <c r="K128" s="23" t="str">
        <f>IF(
   $B$7="Overall Alert",IF(
      Data!S90 &gt;= 7, "HIGH",IF(
         Data!S90 &gt;= 5, "MED","LOW")), IF(
            $B$7="Underlying Vulnerability", IF(
               Data!Z90 &gt;= 10, "HIGH",IF(
                  Data!Z90 &gt;= 7, "MED","LOW")),IF(
                     $B$7="Emerging Threat", IF(
                        Data!AG90 &gt;= 10, "HIGH",IF(
                            Data!AG90 &gt;= 7, "MED","LOW")))))</f>
        <v>LOW</v>
      </c>
      <c r="L128" s="23" t="str">
        <f>IF(
   $B$7="Overall Alert",IF(
      Data!T90 &gt;= 7, "HIGH",IF(
         Data!T90 &gt;= 5, "MED","LOW")), IF(
            $B$7="Underlying Vulnerability", IF(
               Data!AA90 &gt;= 10, "HIGH",IF(
                  Data!AA90 &gt;= 7, "MED","LOW")),IF(
                     $B$7="Emerging Threat", IF(
                        Data!AH90 &gt;= 10, "HIGH",IF(
                            Data!AH90 &gt;= 7, "MED","LOW")))))</f>
        <v>LOW</v>
      </c>
      <c r="M128" s="23" t="str">
        <f>IF(
   $B$7="Overall Alert",IF(
      Data!U90 &gt;= 7, "HIGH",IF(
         Data!U90 &gt;= 5, "MED","LOW")), IF(
            $B$7="Underlying Vulnerability", IF(
               Data!AB90 &gt;= 10, "HIGH",IF(
                  Data!AB90 &gt;= 7, "MED","LOW")),IF(
                     $B$7="Emerging Threat", IF(
                        Data!AI90 &gt;= 10, "HIGH",IF(
                            Data!AI90 &gt;= 7, "MED","LOW")))))</f>
        <v>HIGH</v>
      </c>
      <c r="N128" s="23" t="str">
        <f>IF(
   $B$7="Overall Alert",IF(
      Data!V90 &gt;= 7, "HIGH",IF(
         Data!V90 &gt;= 5, "MED","LOW")), IF(
            $B$7="Underlying Vulnerability", IF(
               Data!AC90 &gt;= 10, "HIGH",IF(
                  Data!AC90 &gt;= 7, "MED","LOW")),IF(
                     $B$7="Emerging Threat", IF(
                        Data!AJ90 &gt;= 10, "HIGH",IF(
                            Data!AJ90 &gt;= 7, "MED","LOW")))))</f>
        <v>LOW</v>
      </c>
      <c r="O128" s="23" t="str">
        <f>IF(
   $B$7="Overall Alert",IF(
      Data!W90 &gt;= 7, "HIGH",IF(
         Data!W90 &gt;= 5, "MED","LOW")), IF(
            $B$7="Underlying Vulnerability", IF(
               Data!AD90 &gt;= 10, "HIGH",IF(
                  Data!AD90 &gt;= 7, "MED","LOW")),IF(
                     $B$7="Emerging Threat", IF(
                        Data!AK90 &gt;= 10, "HIGH",IF(
                            Data!AK90 &gt;= 7, "MED","LOW")))))</f>
        <v>LOW</v>
      </c>
      <c r="P128" s="23"/>
      <c r="Q128" s="25"/>
      <c r="R128" s="25"/>
      <c r="S128" s="19"/>
      <c r="T128" s="19"/>
      <c r="U128" s="19"/>
      <c r="V128" s="19"/>
      <c r="W128" s="19"/>
      <c r="X128" s="19"/>
      <c r="Y128" s="26"/>
      <c r="Z128" s="26"/>
      <c r="AA128" s="26"/>
      <c r="AB128" s="26"/>
      <c r="AC128" s="26"/>
      <c r="AD128" s="26"/>
      <c r="AE128" s="26"/>
      <c r="AF128" s="26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</row>
    <row r="129" spans="1:50" x14ac:dyDescent="0.2">
      <c r="A129" s="62">
        <v>86</v>
      </c>
      <c r="B129" s="18" t="str">
        <f>Data!B91</f>
        <v>Japan</v>
      </c>
      <c r="C129" s="18" t="str">
        <f>Data!C91</f>
        <v>JPN</v>
      </c>
      <c r="D129" s="18" t="str">
        <f>Data!D91</f>
        <v>EAS           East Asia &amp; Pacific</v>
      </c>
      <c r="E129" s="18" t="str">
        <f>Data!E91</f>
        <v xml:space="preserve"> </v>
      </c>
      <c r="F129" s="48">
        <f>Data!F91</f>
        <v>0</v>
      </c>
      <c r="G129" s="20">
        <f>IF($B$7="Overall Alert",Data!G91,IF($B$7="Underlying Vulnerability",Data!J91,IF($B$7="Emerging Threat",Data!M91)))</f>
        <v>0.5</v>
      </c>
      <c r="H129" s="21">
        <f>IF($B$7="Overall Alert",Data!H91,IF($B$7="Underlying Vulnerability",Data!K91,IF($B$7="Emerging Threat",Data!N91)))</f>
        <v>0.5</v>
      </c>
      <c r="I129" s="48">
        <f>Data!Q91</f>
        <v>0</v>
      </c>
      <c r="J129" s="23" t="str">
        <f>IF(
   $B$7="Overall Alert",IF(
      Data!R91 &gt;= 7, "HIGH",IF(
         Data!R91 &gt;= 5, "MED","LOW")), IF(
            $B$7="Underlying Vulnerability", IF(
               Data!Y91 &gt;= 10, "HIGH",IF(
                  Data!Y91 &gt;= 7, "MED","LOW")),IF(
                     $B$7="Emerging Threat", IF(
                        Data!AF91 &gt;= 10, "HIGH",IF(
                            Data!AF91 &gt;= 7, "MED","LOW")))))</f>
        <v>LOW</v>
      </c>
      <c r="K129" s="23" t="str">
        <f>IF(
   $B$7="Overall Alert",IF(
      Data!S91 &gt;= 7, "HIGH",IF(
         Data!S91 &gt;= 5, "MED","LOW")), IF(
            $B$7="Underlying Vulnerability", IF(
               Data!Z91 &gt;= 10, "HIGH",IF(
                  Data!Z91 &gt;= 7, "MED","LOW")),IF(
                     $B$7="Emerging Threat", IF(
                        Data!AG91 &gt;= 10, "HIGH",IF(
                            Data!AG91 &gt;= 7, "MED","LOW")))))</f>
        <v>LOW</v>
      </c>
      <c r="L129" s="23" t="str">
        <f>IF(
   $B$7="Overall Alert",IF(
      Data!T91 &gt;= 7, "HIGH",IF(
         Data!T91 &gt;= 5, "MED","LOW")), IF(
            $B$7="Underlying Vulnerability", IF(
               Data!AA91 &gt;= 10, "HIGH",IF(
                  Data!AA91 &gt;= 7, "MED","LOW")),IF(
                     $B$7="Emerging Threat", IF(
                        Data!AH91 &gt;= 10, "HIGH",IF(
                            Data!AH91 &gt;= 7, "MED","LOW")))))</f>
        <v>LOW</v>
      </c>
      <c r="M129" s="23" t="str">
        <f>IF(
   $B$7="Overall Alert",IF(
      Data!U91 &gt;= 7, "HIGH",IF(
         Data!U91 &gt;= 5, "MED","LOW")), IF(
            $B$7="Underlying Vulnerability", IF(
               Data!AB91 &gt;= 10, "HIGH",IF(
                  Data!AB91 &gt;= 7, "MED","LOW")),IF(
                     $B$7="Emerging Threat", IF(
                        Data!AI91 &gt;= 10, "HIGH",IF(
                            Data!AI91 &gt;= 7, "MED","LOW")))))</f>
        <v>LOW</v>
      </c>
      <c r="N129" s="23" t="str">
        <f>IF(
   $B$7="Overall Alert",IF(
      Data!V91 &gt;= 7, "HIGH",IF(
         Data!V91 &gt;= 5, "MED","LOW")), IF(
            $B$7="Underlying Vulnerability", IF(
               Data!AC91 &gt;= 10, "HIGH",IF(
                  Data!AC91 &gt;= 7, "MED","LOW")),IF(
                     $B$7="Emerging Threat", IF(
                        Data!AJ91 &gt;= 10, "HIGH",IF(
                            Data!AJ91 &gt;= 7, "MED","LOW")))))</f>
        <v>MED</v>
      </c>
      <c r="O129" s="23" t="str">
        <f>IF(
   $B$7="Overall Alert",IF(
      Data!W91 &gt;= 7, "HIGH",IF(
         Data!W91 &gt;= 5, "MED","LOW")), IF(
            $B$7="Underlying Vulnerability", IF(
               Data!AD91 &gt;= 10, "HIGH",IF(
                  Data!AD91 &gt;= 7, "MED","LOW")),IF(
                     $B$7="Emerging Threat", IF(
                        Data!AK91 &gt;= 10, "HIGH",IF(
                            Data!AK91 &gt;= 7, "MED","LOW")))))</f>
        <v>LOW</v>
      </c>
      <c r="P129" s="23"/>
      <c r="Q129" s="25"/>
      <c r="R129" s="25"/>
      <c r="S129" s="19"/>
      <c r="T129" s="19"/>
      <c r="U129" s="19"/>
      <c r="V129" s="19"/>
      <c r="W129" s="19"/>
      <c r="X129" s="19"/>
      <c r="Y129" s="26"/>
      <c r="Z129" s="26"/>
      <c r="AA129" s="26"/>
      <c r="AB129" s="26"/>
      <c r="AC129" s="26"/>
      <c r="AD129" s="26"/>
      <c r="AE129" s="26"/>
      <c r="AF129" s="26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</row>
    <row r="130" spans="1:50" x14ac:dyDescent="0.2">
      <c r="A130" s="62">
        <v>87</v>
      </c>
      <c r="B130" s="18" t="str">
        <f>Data!B92</f>
        <v>Kazakhstan</v>
      </c>
      <c r="C130" s="18" t="str">
        <f>Data!C92</f>
        <v>KAZ</v>
      </c>
      <c r="D130" s="18" t="str">
        <f>Data!D92</f>
        <v>ECS           Europe &amp; Central Asia</v>
      </c>
      <c r="E130" s="18" t="str">
        <f>Data!E92</f>
        <v>IBRD</v>
      </c>
      <c r="F130" s="48">
        <f>Data!F92</f>
        <v>0</v>
      </c>
      <c r="G130" s="20">
        <f>IF($B$7="Overall Alert",Data!G92,IF($B$7="Underlying Vulnerability",Data!J92,IF($B$7="Emerging Threat",Data!M92)))</f>
        <v>1.5</v>
      </c>
      <c r="H130" s="21">
        <f>IF($B$7="Overall Alert",Data!H92,IF($B$7="Underlying Vulnerability",Data!K92,IF($B$7="Emerging Threat",Data!N92)))</f>
        <v>1.5</v>
      </c>
      <c r="I130" s="48">
        <f>Data!Q92</f>
        <v>0</v>
      </c>
      <c r="J130" s="23" t="str">
        <f>IF(
   $B$7="Overall Alert",IF(
      Data!R92 &gt;= 7, "HIGH",IF(
         Data!R92 &gt;= 5, "MED","LOW")), IF(
            $B$7="Underlying Vulnerability", IF(
               Data!Y92 &gt;= 10, "HIGH",IF(
                  Data!Y92 &gt;= 7, "MED","LOW")),IF(
                     $B$7="Emerging Threat", IF(
                        Data!AF92 &gt;= 10, "HIGH",IF(
                            Data!AF92 &gt;= 7, "MED","LOW")))))</f>
        <v>MED</v>
      </c>
      <c r="K130" s="23" t="str">
        <f>IF(
   $B$7="Overall Alert",IF(
      Data!S92 &gt;= 7, "HIGH",IF(
         Data!S92 &gt;= 5, "MED","LOW")), IF(
            $B$7="Underlying Vulnerability", IF(
               Data!Z92 &gt;= 10, "HIGH",IF(
                  Data!Z92 &gt;= 7, "MED","LOW")),IF(
                     $B$7="Emerging Threat", IF(
                        Data!AG92 &gt;= 10, "HIGH",IF(
                            Data!AG92 &gt;= 7, "MED","LOW")))))</f>
        <v>LOW</v>
      </c>
      <c r="L130" s="23" t="str">
        <f>IF(
   $B$7="Overall Alert",IF(
      Data!T92 &gt;= 7, "HIGH",IF(
         Data!T92 &gt;= 5, "MED","LOW")), IF(
            $B$7="Underlying Vulnerability", IF(
               Data!AA92 &gt;= 10, "HIGH",IF(
                  Data!AA92 &gt;= 7, "MED","LOW")),IF(
                     $B$7="Emerging Threat", IF(
                        Data!AH92 &gt;= 10, "HIGH",IF(
                            Data!AH92 &gt;= 7, "MED","LOW")))))</f>
        <v>LOW</v>
      </c>
      <c r="M130" s="23" t="str">
        <f>IF(
   $B$7="Overall Alert",IF(
      Data!U92 &gt;= 7, "HIGH",IF(
         Data!U92 &gt;= 5, "MED","LOW")), IF(
            $B$7="Underlying Vulnerability", IF(
               Data!AB92 &gt;= 10, "HIGH",IF(
                  Data!AB92 &gt;= 7, "MED","LOW")),IF(
                     $B$7="Emerging Threat", IF(
                        Data!AI92 &gt;= 10, "HIGH",IF(
                            Data!AI92 &gt;= 7, "MED","LOW")))))</f>
        <v>HIGH</v>
      </c>
      <c r="N130" s="23" t="str">
        <f>IF(
   $B$7="Overall Alert",IF(
      Data!V92 &gt;= 7, "HIGH",IF(
         Data!V92 &gt;= 5, "MED","LOW")), IF(
            $B$7="Underlying Vulnerability", IF(
               Data!AC92 &gt;= 10, "HIGH",IF(
                  Data!AC92 &gt;= 7, "MED","LOW")),IF(
                     $B$7="Emerging Threat", IF(
                        Data!AJ92 &gt;= 10, "HIGH",IF(
                            Data!AJ92 &gt;= 7, "MED","LOW")))))</f>
        <v>LOW</v>
      </c>
      <c r="O130" s="23" t="str">
        <f>IF(
   $B$7="Overall Alert",IF(
      Data!W92 &gt;= 7, "HIGH",IF(
         Data!W92 &gt;= 5, "MED","LOW")), IF(
            $B$7="Underlying Vulnerability", IF(
               Data!AD92 &gt;= 10, "HIGH",IF(
                  Data!AD92 &gt;= 7, "MED","LOW")),IF(
                     $B$7="Emerging Threat", IF(
                        Data!AK92 &gt;= 10, "HIGH",IF(
                            Data!AK92 &gt;= 7, "MED","LOW")))))</f>
        <v>LOW</v>
      </c>
      <c r="P130" s="23"/>
      <c r="Q130" s="25"/>
      <c r="R130" s="25"/>
      <c r="S130" s="19"/>
      <c r="T130" s="19"/>
      <c r="U130" s="19"/>
      <c r="V130" s="19"/>
      <c r="W130" s="19"/>
      <c r="X130" s="19"/>
      <c r="Y130" s="26"/>
      <c r="Z130" s="26"/>
      <c r="AA130" s="26"/>
      <c r="AB130" s="26"/>
      <c r="AC130" s="26"/>
      <c r="AD130" s="26"/>
      <c r="AE130" s="26"/>
      <c r="AF130" s="26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</row>
    <row r="131" spans="1:50" x14ac:dyDescent="0.2">
      <c r="A131" s="62">
        <v>88</v>
      </c>
      <c r="B131" s="18" t="str">
        <f>Data!B93</f>
        <v>Kenya</v>
      </c>
      <c r="C131" s="18" t="str">
        <f>Data!C93</f>
        <v>KEN</v>
      </c>
      <c r="D131" s="18" t="str">
        <f>Data!D93</f>
        <v>SSF           Sub-Saharan Africa</v>
      </c>
      <c r="E131" s="18" t="str">
        <f>Data!E93</f>
        <v>Blend</v>
      </c>
      <c r="F131" s="48">
        <f>Data!F93</f>
        <v>0</v>
      </c>
      <c r="G131" s="20">
        <f>IF($B$7="Overall Alert",Data!G93,IF($B$7="Underlying Vulnerability",Data!J93,IF($B$7="Emerging Threat",Data!M93)))</f>
        <v>3</v>
      </c>
      <c r="H131" s="21">
        <f>IF($B$7="Overall Alert",Data!H93,IF($B$7="Underlying Vulnerability",Data!K93,IF($B$7="Emerging Threat",Data!N93)))</f>
        <v>3</v>
      </c>
      <c r="I131" s="48">
        <f>Data!Q93</f>
        <v>0</v>
      </c>
      <c r="J131" s="23" t="str">
        <f>IF(
   $B$7="Overall Alert",IF(
      Data!R93 &gt;= 7, "HIGH",IF(
         Data!R93 &gt;= 5, "MED","LOW")), IF(
            $B$7="Underlying Vulnerability", IF(
               Data!Y93 &gt;= 10, "HIGH",IF(
                  Data!Y93 &gt;= 7, "MED","LOW")),IF(
                     $B$7="Emerging Threat", IF(
                        Data!AF93 &gt;= 10, "HIGH",IF(
                            Data!AF93 &gt;= 7, "MED","LOW")))))</f>
        <v>HIGH</v>
      </c>
      <c r="K131" s="23" t="str">
        <f>IF(
   $B$7="Overall Alert",IF(
      Data!S93 &gt;= 7, "HIGH",IF(
         Data!S93 &gt;= 5, "MED","LOW")), IF(
            $B$7="Underlying Vulnerability", IF(
               Data!Z93 &gt;= 10, "HIGH",IF(
                  Data!Z93 &gt;= 7, "MED","LOW")),IF(
                     $B$7="Emerging Threat", IF(
                        Data!AG93 &gt;= 10, "HIGH",IF(
                            Data!AG93 &gt;= 7, "MED","LOW")))))</f>
        <v>LOW</v>
      </c>
      <c r="L131" s="23" t="str">
        <f>IF(
   $B$7="Overall Alert",IF(
      Data!T93 &gt;= 7, "HIGH",IF(
         Data!T93 &gt;= 5, "MED","LOW")), IF(
            $B$7="Underlying Vulnerability", IF(
               Data!AA93 &gt;= 10, "HIGH",IF(
                  Data!AA93 &gt;= 7, "MED","LOW")),IF(
                     $B$7="Emerging Threat", IF(
                        Data!AH93 &gt;= 10, "HIGH",IF(
                            Data!AH93 &gt;= 7, "MED","LOW")))))</f>
        <v>LOW</v>
      </c>
      <c r="M131" s="23" t="str">
        <f>IF(
   $B$7="Overall Alert",IF(
      Data!U93 &gt;= 7, "HIGH",IF(
         Data!U93 &gt;= 5, "MED","LOW")), IF(
            $B$7="Underlying Vulnerability", IF(
               Data!AB93 &gt;= 10, "HIGH",IF(
                  Data!AB93 &gt;= 7, "MED","LOW")),IF(
                     $B$7="Emerging Threat", IF(
                        Data!AI93 &gt;= 10, "HIGH",IF(
                            Data!AI93 &gt;= 7, "MED","LOW")))))</f>
        <v>HIGH</v>
      </c>
      <c r="N131" s="23" t="str">
        <f>IF(
   $B$7="Overall Alert",IF(
      Data!V93 &gt;= 7, "HIGH",IF(
         Data!V93 &gt;= 5, "MED","LOW")), IF(
            $B$7="Underlying Vulnerability", IF(
               Data!AC93 &gt;= 10, "HIGH",IF(
                  Data!AC93 &gt;= 7, "MED","LOW")),IF(
                     $B$7="Emerging Threat", IF(
                        Data!AJ93 &gt;= 10, "HIGH",IF(
                            Data!AJ93 &gt;= 7, "MED","LOW")))))</f>
        <v>HIGH</v>
      </c>
      <c r="O131" s="23" t="str">
        <f>IF(
   $B$7="Overall Alert",IF(
      Data!W93 &gt;= 7, "HIGH",IF(
         Data!W93 &gt;= 5, "MED","LOW")), IF(
            $B$7="Underlying Vulnerability", IF(
               Data!AD93 &gt;= 10, "HIGH",IF(
                  Data!AD93 &gt;= 7, "MED","LOW")),IF(
                     $B$7="Emerging Threat", IF(
                        Data!AK93 &gt;= 10, "HIGH",IF(
                            Data!AK93 &gt;= 7, "MED","LOW")))))</f>
        <v>LOW</v>
      </c>
      <c r="P131" s="23"/>
      <c r="Q131" s="25"/>
      <c r="R131" s="25"/>
      <c r="S131" s="19"/>
      <c r="T131" s="19"/>
      <c r="U131" s="19"/>
      <c r="V131" s="19"/>
      <c r="W131" s="19"/>
      <c r="X131" s="19"/>
      <c r="Y131" s="26"/>
      <c r="Z131" s="26"/>
      <c r="AA131" s="26"/>
      <c r="AB131" s="26"/>
      <c r="AC131" s="26"/>
      <c r="AD131" s="26"/>
      <c r="AE131" s="26"/>
      <c r="AF131" s="26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</row>
    <row r="132" spans="1:50" x14ac:dyDescent="0.2">
      <c r="A132" s="62">
        <v>89</v>
      </c>
      <c r="B132" s="18" t="str">
        <f>Data!B94</f>
        <v>Kyrgyzstan</v>
      </c>
      <c r="C132" s="18" t="str">
        <f>Data!C94</f>
        <v>KGZ</v>
      </c>
      <c r="D132" s="18" t="str">
        <f>Data!D94</f>
        <v>ECS           Europe &amp; Central Asia</v>
      </c>
      <c r="E132" s="18" t="str">
        <f>Data!E94</f>
        <v>IDA</v>
      </c>
      <c r="F132" s="48">
        <f>Data!F94</f>
        <v>0</v>
      </c>
      <c r="G132" s="20">
        <f>IF($B$7="Overall Alert",Data!G94,IF($B$7="Underlying Vulnerability",Data!J94,IF($B$7="Emerging Threat",Data!M94)))</f>
        <v>1</v>
      </c>
      <c r="H132" s="21">
        <f>IF($B$7="Overall Alert",Data!H94,IF($B$7="Underlying Vulnerability",Data!K94,IF($B$7="Emerging Threat",Data!N94)))</f>
        <v>1</v>
      </c>
      <c r="I132" s="48">
        <f>Data!Q94</f>
        <v>0</v>
      </c>
      <c r="J132" s="23" t="str">
        <f>IF(
   $B$7="Overall Alert",IF(
      Data!R94 &gt;= 7, "HIGH",IF(
         Data!R94 &gt;= 5, "MED","LOW")), IF(
            $B$7="Underlying Vulnerability", IF(
               Data!Y94 &gt;= 10, "HIGH",IF(
                  Data!Y94 &gt;= 7, "MED","LOW")),IF(
                     $B$7="Emerging Threat", IF(
                        Data!AF94 &gt;= 10, "HIGH",IF(
                            Data!AF94 &gt;= 7, "MED","LOW")))))</f>
        <v>MED</v>
      </c>
      <c r="K132" s="23" t="str">
        <f>IF(
   $B$7="Overall Alert",IF(
      Data!S94 &gt;= 7, "HIGH",IF(
         Data!S94 &gt;= 5, "MED","LOW")), IF(
            $B$7="Underlying Vulnerability", IF(
               Data!Z94 &gt;= 10, "HIGH",IF(
                  Data!Z94 &gt;= 7, "MED","LOW")),IF(
                     $B$7="Emerging Threat", IF(
                        Data!AG94 &gt;= 10, "HIGH",IF(
                            Data!AG94 &gt;= 7, "MED","LOW")))))</f>
        <v>LOW</v>
      </c>
      <c r="L132" s="23" t="str">
        <f>IF(
   $B$7="Overall Alert",IF(
      Data!T94 &gt;= 7, "HIGH",IF(
         Data!T94 &gt;= 5, "MED","LOW")), IF(
            $B$7="Underlying Vulnerability", IF(
               Data!AA94 &gt;= 10, "HIGH",IF(
                  Data!AA94 &gt;= 7, "MED","LOW")),IF(
                     $B$7="Emerging Threat", IF(
                        Data!AH94 &gt;= 10, "HIGH",IF(
                            Data!AH94 &gt;= 7, "MED","LOW")))))</f>
        <v>LOW</v>
      </c>
      <c r="M132" s="23" t="str">
        <f>IF(
   $B$7="Overall Alert",IF(
      Data!U94 &gt;= 7, "HIGH",IF(
         Data!U94 &gt;= 5, "MED","LOW")), IF(
            $B$7="Underlying Vulnerability", IF(
               Data!AB94 &gt;= 10, "HIGH",IF(
                  Data!AB94 &gt;= 7, "MED","LOW")),IF(
                     $B$7="Emerging Threat", IF(
                        Data!AI94 &gt;= 10, "HIGH",IF(
                            Data!AI94 &gt;= 7, "MED","LOW")))))</f>
        <v>LOW</v>
      </c>
      <c r="N132" s="23" t="str">
        <f>IF(
   $B$7="Overall Alert",IF(
      Data!V94 &gt;= 7, "HIGH",IF(
         Data!V94 &gt;= 5, "MED","LOW")), IF(
            $B$7="Underlying Vulnerability", IF(
               Data!AC94 &gt;= 10, "HIGH",IF(
                  Data!AC94 &gt;= 7, "MED","LOW")),IF(
                     $B$7="Emerging Threat", IF(
                        Data!AJ94 &gt;= 10, "HIGH",IF(
                            Data!AJ94 &gt;= 7, "MED","LOW")))))</f>
        <v>MED</v>
      </c>
      <c r="O132" s="23" t="str">
        <f>IF(
   $B$7="Overall Alert",IF(
      Data!W94 &gt;= 7, "HIGH",IF(
         Data!W94 &gt;= 5, "MED","LOW")), IF(
            $B$7="Underlying Vulnerability", IF(
               Data!AD94 &gt;= 10, "HIGH",IF(
                  Data!AD94 &gt;= 7, "MED","LOW")),IF(
                     $B$7="Emerging Threat", IF(
                        Data!AK94 &gt;= 10, "HIGH",IF(
                            Data!AK94 &gt;= 7, "MED","LOW")))))</f>
        <v>LOW</v>
      </c>
      <c r="P132" s="23"/>
      <c r="Q132" s="25"/>
      <c r="R132" s="25"/>
      <c r="S132" s="19"/>
      <c r="T132" s="19"/>
      <c r="U132" s="19"/>
      <c r="V132" s="19"/>
      <c r="W132" s="19"/>
      <c r="X132" s="19"/>
      <c r="Y132" s="26"/>
      <c r="Z132" s="26"/>
      <c r="AA132" s="26"/>
      <c r="AB132" s="26"/>
      <c r="AC132" s="26"/>
      <c r="AD132" s="26"/>
      <c r="AE132" s="26"/>
      <c r="AF132" s="26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</row>
    <row r="133" spans="1:50" x14ac:dyDescent="0.2">
      <c r="A133" s="62">
        <v>90</v>
      </c>
      <c r="B133" s="18" t="str">
        <f>Data!B95</f>
        <v>Cambodia</v>
      </c>
      <c r="C133" s="18" t="str">
        <f>Data!C95</f>
        <v>KHM</v>
      </c>
      <c r="D133" s="18" t="str">
        <f>Data!D95</f>
        <v>EAS           East Asia &amp; Pacific</v>
      </c>
      <c r="E133" s="18" t="str">
        <f>Data!E95</f>
        <v>IDA</v>
      </c>
      <c r="F133" s="48">
        <f>Data!F95</f>
        <v>0</v>
      </c>
      <c r="G133" s="20">
        <f>IF($B$7="Overall Alert",Data!G95,IF($B$7="Underlying Vulnerability",Data!J95,IF($B$7="Emerging Threat",Data!M95)))</f>
        <v>2</v>
      </c>
      <c r="H133" s="21">
        <f>IF($B$7="Overall Alert",Data!H95,IF($B$7="Underlying Vulnerability",Data!K95,IF($B$7="Emerging Threat",Data!N95)))</f>
        <v>2</v>
      </c>
      <c r="I133" s="48">
        <f>Data!Q95</f>
        <v>0</v>
      </c>
      <c r="J133" s="23" t="str">
        <f>IF(
   $B$7="Overall Alert",IF(
      Data!R95 &gt;= 7, "HIGH",IF(
         Data!R95 &gt;= 5, "MED","LOW")), IF(
            $B$7="Underlying Vulnerability", IF(
               Data!Y95 &gt;= 10, "HIGH",IF(
                  Data!Y95 &gt;= 7, "MED","LOW")),IF(
                     $B$7="Emerging Threat", IF(
                        Data!AF95 &gt;= 10, "HIGH",IF(
                            Data!AF95 &gt;= 7, "MED","LOW")))))</f>
        <v>HIGH</v>
      </c>
      <c r="K133" s="23" t="str">
        <f>IF(
   $B$7="Overall Alert",IF(
      Data!S95 &gt;= 7, "HIGH",IF(
         Data!S95 &gt;= 5, "MED","LOW")), IF(
            $B$7="Underlying Vulnerability", IF(
               Data!Z95 &gt;= 10, "HIGH",IF(
                  Data!Z95 &gt;= 7, "MED","LOW")),IF(
                     $B$7="Emerging Threat", IF(
                        Data!AG95 &gt;= 10, "HIGH",IF(
                            Data!AG95 &gt;= 7, "MED","LOW")))))</f>
        <v>LOW</v>
      </c>
      <c r="L133" s="23" t="str">
        <f>IF(
   $B$7="Overall Alert",IF(
      Data!T95 &gt;= 7, "HIGH",IF(
         Data!T95 &gt;= 5, "MED","LOW")), IF(
            $B$7="Underlying Vulnerability", IF(
               Data!AA95 &gt;= 10, "HIGH",IF(
                  Data!AA95 &gt;= 7, "MED","LOW")),IF(
                     $B$7="Emerging Threat", IF(
                        Data!AH95 &gt;= 10, "HIGH",IF(
                            Data!AH95 &gt;= 7, "MED","LOW")))))</f>
        <v>LOW</v>
      </c>
      <c r="M133" s="23" t="str">
        <f>IF(
   $B$7="Overall Alert",IF(
      Data!U95 &gt;= 7, "HIGH",IF(
         Data!U95 &gt;= 5, "MED","LOW")), IF(
            $B$7="Underlying Vulnerability", IF(
               Data!AB95 &gt;= 10, "HIGH",IF(
                  Data!AB95 &gt;= 7, "MED","LOW")),IF(
                     $B$7="Emerging Threat", IF(
                        Data!AI95 &gt;= 10, "HIGH",IF(
                            Data!AI95 &gt;= 7, "MED","LOW")))))</f>
        <v>LOW</v>
      </c>
      <c r="N133" s="23" t="str">
        <f>IF(
   $B$7="Overall Alert",IF(
      Data!V95 &gt;= 7, "HIGH",IF(
         Data!V95 &gt;= 5, "MED","LOW")), IF(
            $B$7="Underlying Vulnerability", IF(
               Data!AC95 &gt;= 10, "HIGH",IF(
                  Data!AC95 &gt;= 7, "MED","LOW")),IF(
                     $B$7="Emerging Threat", IF(
                        Data!AJ95 &gt;= 10, "HIGH",IF(
                            Data!AJ95 &gt;= 7, "MED","LOW")))))</f>
        <v>HIGH</v>
      </c>
      <c r="O133" s="23" t="str">
        <f>IF(
   $B$7="Overall Alert",IF(
      Data!W95 &gt;= 7, "HIGH",IF(
         Data!W95 &gt;= 5, "MED","LOW")), IF(
            $B$7="Underlying Vulnerability", IF(
               Data!AD95 &gt;= 10, "HIGH",IF(
                  Data!AD95 &gt;= 7, "MED","LOW")),IF(
                     $B$7="Emerging Threat", IF(
                        Data!AK95 &gt;= 10, "HIGH",IF(
                            Data!AK95 &gt;= 7, "MED","LOW")))))</f>
        <v>LOW</v>
      </c>
      <c r="P133" s="23"/>
      <c r="Q133" s="25"/>
      <c r="R133" s="25"/>
      <c r="S133" s="19"/>
      <c r="T133" s="19"/>
      <c r="U133" s="19"/>
      <c r="V133" s="19"/>
      <c r="W133" s="19"/>
      <c r="X133" s="19"/>
      <c r="Y133" s="26"/>
      <c r="Z133" s="26"/>
      <c r="AA133" s="26"/>
      <c r="AB133" s="26"/>
      <c r="AC133" s="26"/>
      <c r="AD133" s="26"/>
      <c r="AE133" s="26"/>
      <c r="AF133" s="26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</row>
    <row r="134" spans="1:50" x14ac:dyDescent="0.2">
      <c r="A134" s="62">
        <v>91</v>
      </c>
      <c r="B134" s="18" t="str">
        <f>Data!B96</f>
        <v>Kiribati</v>
      </c>
      <c r="C134" s="18" t="str">
        <f>Data!C96</f>
        <v>KIR</v>
      </c>
      <c r="D134" s="18" t="str">
        <f>Data!D96</f>
        <v>EAS           East Asia &amp; Pacific</v>
      </c>
      <c r="E134" s="18" t="str">
        <f>Data!E96</f>
        <v>IDA</v>
      </c>
      <c r="F134" s="48">
        <f>Data!F96</f>
        <v>0</v>
      </c>
      <c r="G134" s="20">
        <f>IF($B$7="Overall Alert",Data!G96,IF($B$7="Underlying Vulnerability",Data!J96,IF($B$7="Emerging Threat",Data!M96)))</f>
        <v>2</v>
      </c>
      <c r="H134" s="21">
        <f>IF($B$7="Overall Alert",Data!H96,IF($B$7="Underlying Vulnerability",Data!K96,IF($B$7="Emerging Threat",Data!N96)))</f>
        <v>2</v>
      </c>
      <c r="I134" s="48">
        <f>Data!Q96</f>
        <v>0</v>
      </c>
      <c r="J134" s="23" t="str">
        <f>IF(
   $B$7="Overall Alert",IF(
      Data!R96 &gt;= 7, "HIGH",IF(
         Data!R96 &gt;= 5, "MED","LOW")), IF(
            $B$7="Underlying Vulnerability", IF(
               Data!Y96 &gt;= 10, "HIGH",IF(
                  Data!Y96 &gt;= 7, "MED","LOW")),IF(
                     $B$7="Emerging Threat", IF(
                        Data!AF96 &gt;= 10, "HIGH",IF(
                            Data!AF96 &gt;= 7, "MED","LOW")))))</f>
        <v>HIGH</v>
      </c>
      <c r="K134" s="23" t="str">
        <f>IF(
   $B$7="Overall Alert",IF(
      Data!S96 &gt;= 7, "HIGH",IF(
         Data!S96 &gt;= 5, "MED","LOW")), IF(
            $B$7="Underlying Vulnerability", IF(
               Data!Z96 &gt;= 10, "HIGH",IF(
                  Data!Z96 &gt;= 7, "MED","LOW")),IF(
                     $B$7="Emerging Threat", IF(
                        Data!AG96 &gt;= 10, "HIGH",IF(
                            Data!AG96 &gt;= 7, "MED","LOW")))))</f>
        <v>LOW</v>
      </c>
      <c r="L134" s="23" t="str">
        <f>IF(
   $B$7="Overall Alert",IF(
      Data!T96 &gt;= 7, "HIGH",IF(
         Data!T96 &gt;= 5, "MED","LOW")), IF(
            $B$7="Underlying Vulnerability", IF(
               Data!AA96 &gt;= 10, "HIGH",IF(
                  Data!AA96 &gt;= 7, "MED","LOW")),IF(
                     $B$7="Emerging Threat", IF(
                        Data!AH96 &gt;= 10, "HIGH",IF(
                            Data!AH96 &gt;= 7, "MED","LOW")))))</f>
        <v>LOW</v>
      </c>
      <c r="M134" s="23" t="str">
        <f>IF(
   $B$7="Overall Alert",IF(
      Data!U96 &gt;= 7, "HIGH",IF(
         Data!U96 &gt;= 5, "MED","LOW")), IF(
            $B$7="Underlying Vulnerability", IF(
               Data!AB96 &gt;= 10, "HIGH",IF(
                  Data!AB96 &gt;= 7, "MED","LOW")),IF(
                     $B$7="Emerging Threat", IF(
                        Data!AI96 &gt;= 10, "HIGH",IF(
                            Data!AI96 &gt;= 7, "MED","LOW")))))</f>
        <v>LOW</v>
      </c>
      <c r="N134" s="23" t="str">
        <f>IF(
   $B$7="Overall Alert",IF(
      Data!V96 &gt;= 7, "HIGH",IF(
         Data!V96 &gt;= 5, "MED","LOW")), IF(
            $B$7="Underlying Vulnerability", IF(
               Data!AC96 &gt;= 10, "HIGH",IF(
                  Data!AC96 &gt;= 7, "MED","LOW")),IF(
                     $B$7="Emerging Threat", IF(
                        Data!AJ96 &gt;= 10, "HIGH",IF(
                            Data!AJ96 &gt;= 7, "MED","LOW")))))</f>
        <v>HIGH</v>
      </c>
      <c r="O134" s="23" t="str">
        <f>IF(
   $B$7="Overall Alert",IF(
      Data!W96 &gt;= 7, "HIGH",IF(
         Data!W96 &gt;= 5, "MED","LOW")), IF(
            $B$7="Underlying Vulnerability", IF(
               Data!AD96 &gt;= 10, "HIGH",IF(
                  Data!AD96 &gt;= 7, "MED","LOW")),IF(
                     $B$7="Emerging Threat", IF(
                        Data!AK96 &gt;= 10, "HIGH",IF(
                            Data!AK96 &gt;= 7, "MED","LOW")))))</f>
        <v>LOW</v>
      </c>
      <c r="P134" s="23"/>
      <c r="Q134" s="25"/>
      <c r="R134" s="25"/>
      <c r="S134" s="19"/>
      <c r="T134" s="19"/>
      <c r="U134" s="19"/>
      <c r="V134" s="19"/>
      <c r="W134" s="19"/>
      <c r="X134" s="19"/>
      <c r="Y134" s="26"/>
      <c r="Z134" s="26"/>
      <c r="AA134" s="26"/>
      <c r="AB134" s="26"/>
      <c r="AC134" s="26"/>
      <c r="AD134" s="26"/>
      <c r="AE134" s="26"/>
      <c r="AF134" s="26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</row>
    <row r="135" spans="1:50" x14ac:dyDescent="0.2">
      <c r="A135" s="62">
        <v>92</v>
      </c>
      <c r="B135" s="18" t="str">
        <f>Data!B97</f>
        <v>Saint Kitts and Nevis</v>
      </c>
      <c r="C135" s="18" t="str">
        <f>Data!C97</f>
        <v>KNA</v>
      </c>
      <c r="D135" s="18" t="str">
        <f>Data!D97</f>
        <v>LCN           Latin America &amp; Caribbean</v>
      </c>
      <c r="E135" s="18" t="str">
        <f>Data!E97</f>
        <v>IBRD</v>
      </c>
      <c r="F135" s="48">
        <f>Data!F97</f>
        <v>0</v>
      </c>
      <c r="G135" s="20">
        <f>IF($B$7="Overall Alert",Data!G97,IF($B$7="Underlying Vulnerability",Data!J97,IF($B$7="Emerging Threat",Data!M97)))</f>
        <v>0</v>
      </c>
      <c r="H135" s="21">
        <f>IF($B$7="Overall Alert",Data!H97,IF($B$7="Underlying Vulnerability",Data!K97,IF($B$7="Emerging Threat",Data!N97)))</f>
        <v>0</v>
      </c>
      <c r="I135" s="48">
        <f>Data!Q97</f>
        <v>0</v>
      </c>
      <c r="J135" s="23" t="str">
        <f>IF(
   $B$7="Overall Alert",IF(
      Data!R97 &gt;= 7, "HIGH",IF(
         Data!R97 &gt;= 5, "MED","LOW")), IF(
            $B$7="Underlying Vulnerability", IF(
               Data!Y97 &gt;= 10, "HIGH",IF(
                  Data!Y97 &gt;= 7, "MED","LOW")),IF(
                     $B$7="Emerging Threat", IF(
                        Data!AF97 &gt;= 10, "HIGH",IF(
                            Data!AF97 &gt;= 7, "MED","LOW")))))</f>
        <v>LOW</v>
      </c>
      <c r="K135" s="23" t="str">
        <f>IF(
   $B$7="Overall Alert",IF(
      Data!S97 &gt;= 7, "HIGH",IF(
         Data!S97 &gt;= 5, "MED","LOW")), IF(
            $B$7="Underlying Vulnerability", IF(
               Data!Z97 &gt;= 10, "HIGH",IF(
                  Data!Z97 &gt;= 7, "MED","LOW")),IF(
                     $B$7="Emerging Threat", IF(
                        Data!AG97 &gt;= 10, "HIGH",IF(
                            Data!AG97 &gt;= 7, "MED","LOW")))))</f>
        <v>LOW</v>
      </c>
      <c r="L135" s="23" t="str">
        <f>IF(
   $B$7="Overall Alert",IF(
      Data!T97 &gt;= 7, "HIGH",IF(
         Data!T97 &gt;= 5, "MED","LOW")), IF(
            $B$7="Underlying Vulnerability", IF(
               Data!AA97 &gt;= 10, "HIGH",IF(
                  Data!AA97 &gt;= 7, "MED","LOW")),IF(
                     $B$7="Emerging Threat", IF(
                        Data!AH97 &gt;= 10, "HIGH",IF(
                            Data!AH97 &gt;= 7, "MED","LOW")))))</f>
        <v>LOW</v>
      </c>
      <c r="M135" s="23" t="str">
        <f>IF(
   $B$7="Overall Alert",IF(
      Data!U97 &gt;= 7, "HIGH",IF(
         Data!U97 &gt;= 5, "MED","LOW")), IF(
            $B$7="Underlying Vulnerability", IF(
               Data!AB97 &gt;= 10, "HIGH",IF(
                  Data!AB97 &gt;= 7, "MED","LOW")),IF(
                     $B$7="Emerging Threat", IF(
                        Data!AI97 &gt;= 10, "HIGH",IF(
                            Data!AI97 &gt;= 7, "MED","LOW")))))</f>
        <v>LOW</v>
      </c>
      <c r="N135" s="23" t="str">
        <f>IF(
   $B$7="Overall Alert",IF(
      Data!V97 &gt;= 7, "HIGH",IF(
         Data!V97 &gt;= 5, "MED","LOW")), IF(
            $B$7="Underlying Vulnerability", IF(
               Data!AC97 &gt;= 10, "HIGH",IF(
                  Data!AC97 &gt;= 7, "MED","LOW")),IF(
                     $B$7="Emerging Threat", IF(
                        Data!AJ97 &gt;= 10, "HIGH",IF(
                            Data!AJ97 &gt;= 7, "MED","LOW")))))</f>
        <v>LOW</v>
      </c>
      <c r="O135" s="23" t="str">
        <f>IF(
   $B$7="Overall Alert",IF(
      Data!W97 &gt;= 7, "HIGH",IF(
         Data!W97 &gt;= 5, "MED","LOW")), IF(
            $B$7="Underlying Vulnerability", IF(
               Data!AD97 &gt;= 10, "HIGH",IF(
                  Data!AD97 &gt;= 7, "MED","LOW")),IF(
                     $B$7="Emerging Threat", IF(
                        Data!AK97 &gt;= 10, "HIGH",IF(
                            Data!AK97 &gt;= 7, "MED","LOW")))))</f>
        <v>LOW</v>
      </c>
      <c r="P135" s="23"/>
      <c r="Q135" s="25"/>
      <c r="R135" s="25"/>
      <c r="S135" s="19"/>
      <c r="T135" s="19"/>
      <c r="U135" s="19"/>
      <c r="V135" s="19"/>
      <c r="W135" s="19"/>
      <c r="X135" s="19"/>
      <c r="Y135" s="26"/>
      <c r="Z135" s="26"/>
      <c r="AA135" s="26"/>
      <c r="AB135" s="26"/>
      <c r="AC135" s="26"/>
      <c r="AD135" s="26"/>
      <c r="AE135" s="26"/>
      <c r="AF135" s="26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</row>
    <row r="136" spans="1:50" x14ac:dyDescent="0.2">
      <c r="A136" s="62">
        <v>93</v>
      </c>
      <c r="B136" s="18" t="str">
        <f>Data!B98</f>
        <v>Korea Republic of</v>
      </c>
      <c r="C136" s="18" t="str">
        <f>Data!C98</f>
        <v>KOR</v>
      </c>
      <c r="D136" s="18" t="str">
        <f>Data!D98</f>
        <v>EAS           East Asia &amp; Pacific</v>
      </c>
      <c r="E136" s="18" t="str">
        <f>Data!E98</f>
        <v xml:space="preserve"> </v>
      </c>
      <c r="F136" s="48">
        <f>Data!F98</f>
        <v>0</v>
      </c>
      <c r="G136" s="20">
        <f>IF($B$7="Overall Alert",Data!G98,IF($B$7="Underlying Vulnerability",Data!J98,IF($B$7="Emerging Threat",Data!M98)))</f>
        <v>0</v>
      </c>
      <c r="H136" s="21">
        <f>IF($B$7="Overall Alert",Data!H98,IF($B$7="Underlying Vulnerability",Data!K98,IF($B$7="Emerging Threat",Data!N98)))</f>
        <v>0</v>
      </c>
      <c r="I136" s="48">
        <f>Data!Q98</f>
        <v>0</v>
      </c>
      <c r="J136" s="23" t="str">
        <f>IF(
   $B$7="Overall Alert",IF(
      Data!R98 &gt;= 7, "HIGH",IF(
         Data!R98 &gt;= 5, "MED","LOW")), IF(
            $B$7="Underlying Vulnerability", IF(
               Data!Y98 &gt;= 10, "HIGH",IF(
                  Data!Y98 &gt;= 7, "MED","LOW")),IF(
                     $B$7="Emerging Threat", IF(
                        Data!AF98 &gt;= 10, "HIGH",IF(
                            Data!AF98 &gt;= 7, "MED","LOW")))))</f>
        <v>LOW</v>
      </c>
      <c r="K136" s="23" t="str">
        <f>IF(
   $B$7="Overall Alert",IF(
      Data!S98 &gt;= 7, "HIGH",IF(
         Data!S98 &gt;= 5, "MED","LOW")), IF(
            $B$7="Underlying Vulnerability", IF(
               Data!Z98 &gt;= 10, "HIGH",IF(
                  Data!Z98 &gt;= 7, "MED","LOW")),IF(
                     $B$7="Emerging Threat", IF(
                        Data!AG98 &gt;= 10, "HIGH",IF(
                            Data!AG98 &gt;= 7, "MED","LOW")))))</f>
        <v>LOW</v>
      </c>
      <c r="L136" s="23" t="str">
        <f>IF(
   $B$7="Overall Alert",IF(
      Data!T98 &gt;= 7, "HIGH",IF(
         Data!T98 &gt;= 5, "MED","LOW")), IF(
            $B$7="Underlying Vulnerability", IF(
               Data!AA98 &gt;= 10, "HIGH",IF(
                  Data!AA98 &gt;= 7, "MED","LOW")),IF(
                     $B$7="Emerging Threat", IF(
                        Data!AH98 &gt;= 10, "HIGH",IF(
                            Data!AH98 &gt;= 7, "MED","LOW")))))</f>
        <v>LOW</v>
      </c>
      <c r="M136" s="23" t="str">
        <f>IF(
   $B$7="Overall Alert",IF(
      Data!U98 &gt;= 7, "HIGH",IF(
         Data!U98 &gt;= 5, "MED","LOW")), IF(
            $B$7="Underlying Vulnerability", IF(
               Data!AB98 &gt;= 10, "HIGH",IF(
                  Data!AB98 &gt;= 7, "MED","LOW")),IF(
                     $B$7="Emerging Threat", IF(
                        Data!AI98 &gt;= 10, "HIGH",IF(
                            Data!AI98 &gt;= 7, "MED","LOW")))))</f>
        <v>LOW</v>
      </c>
      <c r="N136" s="23" t="str">
        <f>IF(
   $B$7="Overall Alert",IF(
      Data!V98 &gt;= 7, "HIGH",IF(
         Data!V98 &gt;= 5, "MED","LOW")), IF(
            $B$7="Underlying Vulnerability", IF(
               Data!AC98 &gt;= 10, "HIGH",IF(
                  Data!AC98 &gt;= 7, "MED","LOW")),IF(
                     $B$7="Emerging Threat", IF(
                        Data!AJ98 &gt;= 10, "HIGH",IF(
                            Data!AJ98 &gt;= 7, "MED","LOW")))))</f>
        <v>LOW</v>
      </c>
      <c r="O136" s="23" t="str">
        <f>IF(
   $B$7="Overall Alert",IF(
      Data!W98 &gt;= 7, "HIGH",IF(
         Data!W98 &gt;= 5, "MED","LOW")), IF(
            $B$7="Underlying Vulnerability", IF(
               Data!AD98 &gt;= 10, "HIGH",IF(
                  Data!AD98 &gt;= 7, "MED","LOW")),IF(
                     $B$7="Emerging Threat", IF(
                        Data!AK98 &gt;= 10, "HIGH",IF(
                            Data!AK98 &gt;= 7, "MED","LOW")))))</f>
        <v>LOW</v>
      </c>
      <c r="P136" s="23"/>
      <c r="Q136" s="25"/>
      <c r="R136" s="25"/>
      <c r="S136" s="19"/>
      <c r="T136" s="19"/>
      <c r="U136" s="19"/>
      <c r="V136" s="19"/>
      <c r="W136" s="19"/>
      <c r="X136" s="19"/>
      <c r="Y136" s="26"/>
      <c r="Z136" s="26"/>
      <c r="AA136" s="26"/>
      <c r="AB136" s="26"/>
      <c r="AC136" s="26"/>
      <c r="AD136" s="26"/>
      <c r="AE136" s="26"/>
      <c r="AF136" s="26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</row>
    <row r="137" spans="1:50" x14ac:dyDescent="0.2">
      <c r="A137" s="62">
        <v>94</v>
      </c>
      <c r="B137" s="18" t="str">
        <f>Data!B99</f>
        <v>Kuwait</v>
      </c>
      <c r="C137" s="18" t="str">
        <f>Data!C99</f>
        <v>KWT</v>
      </c>
      <c r="D137" s="18" t="str">
        <f>Data!D99</f>
        <v>MEA           Middle East &amp; North Africa</v>
      </c>
      <c r="E137" s="18" t="str">
        <f>Data!E99</f>
        <v xml:space="preserve"> </v>
      </c>
      <c r="F137" s="48">
        <f>Data!F99</f>
        <v>0</v>
      </c>
      <c r="G137" s="20">
        <f>IF($B$7="Overall Alert",Data!G99,IF($B$7="Underlying Vulnerability",Data!J99,IF($B$7="Emerging Threat",Data!M99)))</f>
        <v>1</v>
      </c>
      <c r="H137" s="21">
        <f>IF($B$7="Overall Alert",Data!H99,IF($B$7="Underlying Vulnerability",Data!K99,IF($B$7="Emerging Threat",Data!N99)))</f>
        <v>1</v>
      </c>
      <c r="I137" s="48">
        <f>Data!Q99</f>
        <v>0</v>
      </c>
      <c r="J137" s="23" t="str">
        <f>IF(
   $B$7="Overall Alert",IF(
      Data!R99 &gt;= 7, "HIGH",IF(
         Data!R99 &gt;= 5, "MED","LOW")), IF(
            $B$7="Underlying Vulnerability", IF(
               Data!Y99 &gt;= 10, "HIGH",IF(
                  Data!Y99 &gt;= 7, "MED","LOW")),IF(
                     $B$7="Emerging Threat", IF(
                        Data!AF99 &gt;= 10, "HIGH",IF(
                            Data!AF99 &gt;= 7, "MED","LOW")))))</f>
        <v>HIGH</v>
      </c>
      <c r="K137" s="23" t="str">
        <f>IF(
   $B$7="Overall Alert",IF(
      Data!S99 &gt;= 7, "HIGH",IF(
         Data!S99 &gt;= 5, "MED","LOW")), IF(
            $B$7="Underlying Vulnerability", IF(
               Data!Z99 &gt;= 10, "HIGH",IF(
                  Data!Z99 &gt;= 7, "MED","LOW")),IF(
                     $B$7="Emerging Threat", IF(
                        Data!AG99 &gt;= 10, "HIGH",IF(
                            Data!AG99 &gt;= 7, "MED","LOW")))))</f>
        <v>LOW</v>
      </c>
      <c r="L137" s="23" t="str">
        <f>IF(
   $B$7="Overall Alert",IF(
      Data!T99 &gt;= 7, "HIGH",IF(
         Data!T99 &gt;= 5, "MED","LOW")), IF(
            $B$7="Underlying Vulnerability", IF(
               Data!AA99 &gt;= 10, "HIGH",IF(
                  Data!AA99 &gt;= 7, "MED","LOW")),IF(
                     $B$7="Emerging Threat", IF(
                        Data!AH99 &gt;= 10, "HIGH",IF(
                            Data!AH99 &gt;= 7, "MED","LOW")))))</f>
        <v>LOW</v>
      </c>
      <c r="M137" s="23" t="str">
        <f>IF(
   $B$7="Overall Alert",IF(
      Data!U99 &gt;= 7, "HIGH",IF(
         Data!U99 &gt;= 5, "MED","LOW")), IF(
            $B$7="Underlying Vulnerability", IF(
               Data!AB99 &gt;= 10, "HIGH",IF(
                  Data!AB99 &gt;= 7, "MED","LOW")),IF(
                     $B$7="Emerging Threat", IF(
                        Data!AI99 &gt;= 10, "HIGH",IF(
                            Data!AI99 &gt;= 7, "MED","LOW")))))</f>
        <v>LOW</v>
      </c>
      <c r="N137" s="23" t="str">
        <f>IF(
   $B$7="Overall Alert",IF(
      Data!V99 &gt;= 7, "HIGH",IF(
         Data!V99 &gt;= 5, "MED","LOW")), IF(
            $B$7="Underlying Vulnerability", IF(
               Data!AC99 &gt;= 10, "HIGH",IF(
                  Data!AC99 &gt;= 7, "MED","LOW")),IF(
                     $B$7="Emerging Threat", IF(
                        Data!AJ99 &gt;= 10, "HIGH",IF(
                            Data!AJ99 &gt;= 7, "MED","LOW")))))</f>
        <v>LOW</v>
      </c>
      <c r="O137" s="23" t="str">
        <f>IF(
   $B$7="Overall Alert",IF(
      Data!W99 &gt;= 7, "HIGH",IF(
         Data!W99 &gt;= 5, "MED","LOW")), IF(
            $B$7="Underlying Vulnerability", IF(
               Data!AD99 &gt;= 10, "HIGH",IF(
                  Data!AD99 &gt;= 7, "MED","LOW")),IF(
                     $B$7="Emerging Threat", IF(
                        Data!AK99 &gt;= 10, "HIGH",IF(
                            Data!AK99 &gt;= 7, "MED","LOW")))))</f>
        <v>LOW</v>
      </c>
      <c r="P137" s="23"/>
      <c r="Q137" s="25"/>
      <c r="R137" s="25"/>
      <c r="S137" s="19"/>
      <c r="T137" s="19"/>
      <c r="U137" s="19"/>
      <c r="V137" s="19"/>
      <c r="W137" s="19"/>
      <c r="X137" s="19"/>
      <c r="Y137" s="26"/>
      <c r="Z137" s="26"/>
      <c r="AA137" s="26"/>
      <c r="AB137" s="26"/>
      <c r="AC137" s="26"/>
      <c r="AD137" s="26"/>
      <c r="AE137" s="26"/>
      <c r="AF137" s="26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</row>
    <row r="138" spans="1:50" x14ac:dyDescent="0.2">
      <c r="A138" s="62">
        <v>95</v>
      </c>
      <c r="B138" s="18" t="str">
        <f>Data!B100</f>
        <v>Lao PDR</v>
      </c>
      <c r="C138" s="18" t="str">
        <f>Data!C100</f>
        <v>LAO</v>
      </c>
      <c r="D138" s="18" t="str">
        <f>Data!D100</f>
        <v>EAS           East Asia &amp; Pacific</v>
      </c>
      <c r="E138" s="18" t="str">
        <f>Data!E100</f>
        <v>IDA</v>
      </c>
      <c r="F138" s="48">
        <f>Data!F100</f>
        <v>0</v>
      </c>
      <c r="G138" s="20">
        <f>IF($B$7="Overall Alert",Data!G100,IF($B$7="Underlying Vulnerability",Data!J100,IF($B$7="Emerging Threat",Data!M100)))</f>
        <v>2.5</v>
      </c>
      <c r="H138" s="21">
        <f>IF($B$7="Overall Alert",Data!H100,IF($B$7="Underlying Vulnerability",Data!K100,IF($B$7="Emerging Threat",Data!N100)))</f>
        <v>2.5</v>
      </c>
      <c r="I138" s="48">
        <f>Data!Q100</f>
        <v>0</v>
      </c>
      <c r="J138" s="23" t="str">
        <f>IF(
   $B$7="Overall Alert",IF(
      Data!R100 &gt;= 7, "HIGH",IF(
         Data!R100 &gt;= 5, "MED","LOW")), IF(
            $B$7="Underlying Vulnerability", IF(
               Data!Y100 &gt;= 10, "HIGH",IF(
                  Data!Y100 &gt;= 7, "MED","LOW")),IF(
                     $B$7="Emerging Threat", IF(
                        Data!AF100 &gt;= 10, "HIGH",IF(
                            Data!AF100 &gt;= 7, "MED","LOW")))))</f>
        <v>HIGH</v>
      </c>
      <c r="K138" s="23" t="str">
        <f>IF(
   $B$7="Overall Alert",IF(
      Data!S100 &gt;= 7, "HIGH",IF(
         Data!S100 &gt;= 5, "MED","LOW")), IF(
            $B$7="Underlying Vulnerability", IF(
               Data!Z100 &gt;= 10, "HIGH",IF(
                  Data!Z100 &gt;= 7, "MED","LOW")),IF(
                     $B$7="Emerging Threat", IF(
                        Data!AG100 &gt;= 10, "HIGH",IF(
                            Data!AG100 &gt;= 7, "MED","LOW")))))</f>
        <v>LOW</v>
      </c>
      <c r="L138" s="23" t="str">
        <f>IF(
   $B$7="Overall Alert",IF(
      Data!T100 &gt;= 7, "HIGH",IF(
         Data!T100 &gt;= 5, "MED","LOW")), IF(
            $B$7="Underlying Vulnerability", IF(
               Data!AA100 &gt;= 10, "HIGH",IF(
                  Data!AA100 &gt;= 7, "MED","LOW")),IF(
                     $B$7="Emerging Threat", IF(
                        Data!AH100 &gt;= 10, "HIGH",IF(
                            Data!AH100 &gt;= 7, "MED","LOW")))))</f>
        <v>MED</v>
      </c>
      <c r="M138" s="23" t="str">
        <f>IF(
   $B$7="Overall Alert",IF(
      Data!U100 &gt;= 7, "HIGH",IF(
         Data!U100 &gt;= 5, "MED","LOW")), IF(
            $B$7="Underlying Vulnerability", IF(
               Data!AB100 &gt;= 10, "HIGH",IF(
                  Data!AB100 &gt;= 7, "MED","LOW")),IF(
                     $B$7="Emerging Threat", IF(
                        Data!AI100 &gt;= 10, "HIGH",IF(
                            Data!AI100 &gt;= 7, "MED","LOW")))))</f>
        <v>MED</v>
      </c>
      <c r="N138" s="23" t="str">
        <f>IF(
   $B$7="Overall Alert",IF(
      Data!V100 &gt;= 7, "HIGH",IF(
         Data!V100 &gt;= 5, "MED","LOW")), IF(
            $B$7="Underlying Vulnerability", IF(
               Data!AC100 &gt;= 10, "HIGH",IF(
                  Data!AC100 &gt;= 7, "MED","LOW")),IF(
                     $B$7="Emerging Threat", IF(
                        Data!AJ100 &gt;= 10, "HIGH",IF(
                            Data!AJ100 &gt;= 7, "MED","LOW")))))</f>
        <v>MED</v>
      </c>
      <c r="O138" s="23" t="str">
        <f>IF(
   $B$7="Overall Alert",IF(
      Data!W100 &gt;= 7, "HIGH",IF(
         Data!W100 &gt;= 5, "MED","LOW")), IF(
            $B$7="Underlying Vulnerability", IF(
               Data!AD100 &gt;= 10, "HIGH",IF(
                  Data!AD100 &gt;= 7, "MED","LOW")),IF(
                     $B$7="Emerging Threat", IF(
                        Data!AK100 &gt;= 10, "HIGH",IF(
                            Data!AK100 &gt;= 7, "MED","LOW")))))</f>
        <v>LOW</v>
      </c>
      <c r="P138" s="23"/>
      <c r="Q138" s="25"/>
      <c r="R138" s="25"/>
      <c r="S138" s="19"/>
      <c r="T138" s="19"/>
      <c r="U138" s="19"/>
      <c r="V138" s="19"/>
      <c r="W138" s="19"/>
      <c r="X138" s="19"/>
      <c r="Y138" s="26"/>
      <c r="Z138" s="26"/>
      <c r="AA138" s="26"/>
      <c r="AB138" s="26"/>
      <c r="AC138" s="26"/>
      <c r="AD138" s="26"/>
      <c r="AE138" s="26"/>
      <c r="AF138" s="26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</row>
    <row r="139" spans="1:50" x14ac:dyDescent="0.2">
      <c r="A139" s="62">
        <v>96</v>
      </c>
      <c r="B139" s="18" t="str">
        <f>Data!B101</f>
        <v>Lebanon</v>
      </c>
      <c r="C139" s="18" t="str">
        <f>Data!C101</f>
        <v>LBN</v>
      </c>
      <c r="D139" s="18" t="str">
        <f>Data!D101</f>
        <v>MEA           Middle East &amp; North Africa</v>
      </c>
      <c r="E139" s="18" t="str">
        <f>Data!E101</f>
        <v>IBRD</v>
      </c>
      <c r="F139" s="48">
        <f>Data!F101</f>
        <v>0</v>
      </c>
      <c r="G139" s="20">
        <f>IF($B$7="Overall Alert",Data!G101,IF($B$7="Underlying Vulnerability",Data!J101,IF($B$7="Emerging Threat",Data!M101)))</f>
        <v>4</v>
      </c>
      <c r="H139" s="21">
        <f>IF($B$7="Overall Alert",Data!H101,IF($B$7="Underlying Vulnerability",Data!K101,IF($B$7="Emerging Threat",Data!N101)))</f>
        <v>4</v>
      </c>
      <c r="I139" s="48">
        <f>Data!Q101</f>
        <v>0</v>
      </c>
      <c r="J139" s="23" t="str">
        <f>IF(
   $B$7="Overall Alert",IF(
      Data!R101 &gt;= 7, "HIGH",IF(
         Data!R101 &gt;= 5, "MED","LOW")), IF(
            $B$7="Underlying Vulnerability", IF(
               Data!Y101 &gt;= 10, "HIGH",IF(
                  Data!Y101 &gt;= 7, "MED","LOW")),IF(
                     $B$7="Emerging Threat", IF(
                        Data!AF101 &gt;= 10, "HIGH",IF(
                            Data!AF101 &gt;= 7, "MED","LOW")))))</f>
        <v>HIGH</v>
      </c>
      <c r="K139" s="23" t="str">
        <f>IF(
   $B$7="Overall Alert",IF(
      Data!S101 &gt;= 7, "HIGH",IF(
         Data!S101 &gt;= 5, "MED","LOW")), IF(
            $B$7="Underlying Vulnerability", IF(
               Data!Z101 &gt;= 10, "HIGH",IF(
                  Data!Z101 &gt;= 7, "MED","LOW")),IF(
                     $B$7="Emerging Threat", IF(
                        Data!AG101 &gt;= 10, "HIGH",IF(
                            Data!AG101 &gt;= 7, "MED","LOW")))))</f>
        <v>HIGH</v>
      </c>
      <c r="L139" s="23" t="str">
        <f>IF(
   $B$7="Overall Alert",IF(
      Data!T101 &gt;= 7, "HIGH",IF(
         Data!T101 &gt;= 5, "MED","LOW")), IF(
            $B$7="Underlying Vulnerability", IF(
               Data!AA101 &gt;= 10, "HIGH",IF(
                  Data!AA101 &gt;= 7, "MED","LOW")),IF(
                     $B$7="Emerging Threat", IF(
                        Data!AH101 &gt;= 10, "HIGH",IF(
                            Data!AH101 &gt;= 7, "MED","LOW")))))</f>
        <v>HIGH</v>
      </c>
      <c r="M139" s="23" t="str">
        <f>IF(
   $B$7="Overall Alert",IF(
      Data!U101 &gt;= 7, "HIGH",IF(
         Data!U101 &gt;= 5, "MED","LOW")), IF(
            $B$7="Underlying Vulnerability", IF(
               Data!AB101 &gt;= 10, "HIGH",IF(
                  Data!AB101 &gt;= 7, "MED","LOW")),IF(
                     $B$7="Emerging Threat", IF(
                        Data!AI101 &gt;= 10, "HIGH",IF(
                            Data!AI101 &gt;= 7, "MED","LOW")))))</f>
        <v>MED</v>
      </c>
      <c r="N139" s="23" t="str">
        <f>IF(
   $B$7="Overall Alert",IF(
      Data!V101 &gt;= 7, "HIGH",IF(
         Data!V101 &gt;= 5, "MED","LOW")), IF(
            $B$7="Underlying Vulnerability", IF(
               Data!AC101 &gt;= 10, "HIGH",IF(
                  Data!AC101 &gt;= 7, "MED","LOW")),IF(
                     $B$7="Emerging Threat", IF(
                        Data!AJ101 &gt;= 10, "HIGH",IF(
                            Data!AJ101 &gt;= 7, "MED","LOW")))))</f>
        <v>LOW</v>
      </c>
      <c r="O139" s="23" t="str">
        <f>IF(
   $B$7="Overall Alert",IF(
      Data!W101 &gt;= 7, "HIGH",IF(
         Data!W101 &gt;= 5, "MED","LOW")), IF(
            $B$7="Underlying Vulnerability", IF(
               Data!AD101 &gt;= 10, "HIGH",IF(
                  Data!AD101 &gt;= 7, "MED","LOW")),IF(
                     $B$7="Emerging Threat", IF(
                        Data!AK101 &gt;= 10, "HIGH",IF(
                            Data!AK101 &gt;= 7, "MED","LOW")))))</f>
        <v>MED</v>
      </c>
      <c r="P139" s="23"/>
      <c r="Q139" s="25"/>
      <c r="R139" s="25"/>
      <c r="S139" s="19"/>
      <c r="T139" s="19"/>
      <c r="U139" s="19"/>
      <c r="V139" s="19"/>
      <c r="W139" s="19"/>
      <c r="X139" s="19"/>
      <c r="Y139" s="26"/>
      <c r="Z139" s="26"/>
      <c r="AA139" s="26"/>
      <c r="AB139" s="26"/>
      <c r="AC139" s="26"/>
      <c r="AD139" s="26"/>
      <c r="AE139" s="26"/>
      <c r="AF139" s="26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</row>
    <row r="140" spans="1:50" x14ac:dyDescent="0.2">
      <c r="A140" s="62">
        <v>97</v>
      </c>
      <c r="B140" s="18" t="str">
        <f>Data!B102</f>
        <v>Liberia</v>
      </c>
      <c r="C140" s="18" t="str">
        <f>Data!C102</f>
        <v>LBR</v>
      </c>
      <c r="D140" s="18" t="str">
        <f>Data!D102</f>
        <v>SSF           Sub-Saharan Africa</v>
      </c>
      <c r="E140" s="18" t="str">
        <f>Data!E102</f>
        <v>IDA</v>
      </c>
      <c r="F140" s="48">
        <f>Data!F102</f>
        <v>0</v>
      </c>
      <c r="G140" s="20">
        <f>IF($B$7="Overall Alert",Data!G102,IF($B$7="Underlying Vulnerability",Data!J102,IF($B$7="Emerging Threat",Data!M102)))</f>
        <v>0.5</v>
      </c>
      <c r="H140" s="21">
        <f>IF($B$7="Overall Alert",Data!H102,IF($B$7="Underlying Vulnerability",Data!K102,IF($B$7="Emerging Threat",Data!N102)))</f>
        <v>0.5</v>
      </c>
      <c r="I140" s="48">
        <f>Data!Q102</f>
        <v>0</v>
      </c>
      <c r="J140" s="23" t="str">
        <f>IF(
   $B$7="Overall Alert",IF(
      Data!R102 &gt;= 7, "HIGH",IF(
         Data!R102 &gt;= 5, "MED","LOW")), IF(
            $B$7="Underlying Vulnerability", IF(
               Data!Y102 &gt;= 10, "HIGH",IF(
                  Data!Y102 &gt;= 7, "MED","LOW")),IF(
                     $B$7="Emerging Threat", IF(
                        Data!AF102 &gt;= 10, "HIGH",IF(
                            Data!AF102 &gt;= 7, "MED","LOW")))))</f>
        <v>LOW</v>
      </c>
      <c r="K140" s="23" t="str">
        <f>IF(
   $B$7="Overall Alert",IF(
      Data!S102 &gt;= 7, "HIGH",IF(
         Data!S102 &gt;= 5, "MED","LOW")), IF(
            $B$7="Underlying Vulnerability", IF(
               Data!Z102 &gt;= 10, "HIGH",IF(
                  Data!Z102 &gt;= 7, "MED","LOW")),IF(
                     $B$7="Emerging Threat", IF(
                        Data!AG102 &gt;= 10, "HIGH",IF(
                            Data!AG102 &gt;= 7, "MED","LOW")))))</f>
        <v>LOW</v>
      </c>
      <c r="L140" s="23" t="str">
        <f>IF(
   $B$7="Overall Alert",IF(
      Data!T102 &gt;= 7, "HIGH",IF(
         Data!T102 &gt;= 5, "MED","LOW")), IF(
            $B$7="Underlying Vulnerability", IF(
               Data!AA102 &gt;= 10, "HIGH",IF(
                  Data!AA102 &gt;= 7, "MED","LOW")),IF(
                     $B$7="Emerging Threat", IF(
                        Data!AH102 &gt;= 10, "HIGH",IF(
                            Data!AH102 &gt;= 7, "MED","LOW")))))</f>
        <v>LOW</v>
      </c>
      <c r="M140" s="23" t="str">
        <f>IF(
   $B$7="Overall Alert",IF(
      Data!U102 &gt;= 7, "HIGH",IF(
         Data!U102 &gt;= 5, "MED","LOW")), IF(
            $B$7="Underlying Vulnerability", IF(
               Data!AB102 &gt;= 10, "HIGH",IF(
                  Data!AB102 &gt;= 7, "MED","LOW")),IF(
                     $B$7="Emerging Threat", IF(
                        Data!AI102 &gt;= 10, "HIGH",IF(
                            Data!AI102 &gt;= 7, "MED","LOW")))))</f>
        <v>MED</v>
      </c>
      <c r="N140" s="23" t="str">
        <f>IF(
   $B$7="Overall Alert",IF(
      Data!V102 &gt;= 7, "HIGH",IF(
         Data!V102 &gt;= 5, "MED","LOW")), IF(
            $B$7="Underlying Vulnerability", IF(
               Data!AC102 &gt;= 10, "HIGH",IF(
                  Data!AC102 &gt;= 7, "MED","LOW")),IF(
                     $B$7="Emerging Threat", IF(
                        Data!AJ102 &gt;= 10, "HIGH",IF(
                            Data!AJ102 &gt;= 7, "MED","LOW")))))</f>
        <v>LOW</v>
      </c>
      <c r="O140" s="23" t="str">
        <f>IF(
   $B$7="Overall Alert",IF(
      Data!W102 &gt;= 7, "HIGH",IF(
         Data!W102 &gt;= 5, "MED","LOW")), IF(
            $B$7="Underlying Vulnerability", IF(
               Data!AD102 &gt;= 10, "HIGH",IF(
                  Data!AD102 &gt;= 7, "MED","LOW")),IF(
                     $B$7="Emerging Threat", IF(
                        Data!AK102 &gt;= 10, "HIGH",IF(
                            Data!AK102 &gt;= 7, "MED","LOW")))))</f>
        <v>LOW</v>
      </c>
      <c r="P140" s="23"/>
      <c r="Q140" s="25"/>
      <c r="R140" s="25"/>
      <c r="S140" s="19"/>
      <c r="T140" s="19"/>
      <c r="U140" s="19"/>
      <c r="V140" s="19"/>
      <c r="W140" s="19"/>
      <c r="X140" s="19"/>
      <c r="Y140" s="26"/>
      <c r="Z140" s="26"/>
      <c r="AA140" s="26"/>
      <c r="AB140" s="26"/>
      <c r="AC140" s="26"/>
      <c r="AD140" s="26"/>
      <c r="AE140" s="26"/>
      <c r="AF140" s="26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</row>
    <row r="141" spans="1:50" x14ac:dyDescent="0.2">
      <c r="A141" s="62">
        <v>98</v>
      </c>
      <c r="B141" s="18" t="str">
        <f>Data!B103</f>
        <v>Libya</v>
      </c>
      <c r="C141" s="18" t="str">
        <f>Data!C103</f>
        <v>LBY</v>
      </c>
      <c r="D141" s="18" t="str">
        <f>Data!D103</f>
        <v>MEA           Middle East &amp; North Africa</v>
      </c>
      <c r="E141" s="18" t="str">
        <f>Data!E103</f>
        <v>IBRD</v>
      </c>
      <c r="F141" s="48">
        <f>Data!F103</f>
        <v>0</v>
      </c>
      <c r="G141" s="20">
        <f>IF($B$7="Overall Alert",Data!G103,IF($B$7="Underlying Vulnerability",Data!J103,IF($B$7="Emerging Threat",Data!M103)))</f>
        <v>0.5</v>
      </c>
      <c r="H141" s="21">
        <f>IF($B$7="Overall Alert",Data!H103,IF($B$7="Underlying Vulnerability",Data!K103,IF($B$7="Emerging Threat",Data!N103)))</f>
        <v>0.5</v>
      </c>
      <c r="I141" s="48">
        <f>Data!Q103</f>
        <v>0</v>
      </c>
      <c r="J141" s="23" t="str">
        <f>IF(
   $B$7="Overall Alert",IF(
      Data!R103 &gt;= 7, "HIGH",IF(
         Data!R103 &gt;= 5, "MED","LOW")), IF(
            $B$7="Underlying Vulnerability", IF(
               Data!Y103 &gt;= 10, "HIGH",IF(
                  Data!Y103 &gt;= 7, "MED","LOW")),IF(
                     $B$7="Emerging Threat", IF(
                        Data!AF103 &gt;= 10, "HIGH",IF(
                            Data!AF103 &gt;= 7, "MED","LOW")))))</f>
        <v>LOW</v>
      </c>
      <c r="K141" s="23" t="str">
        <f>IF(
   $B$7="Overall Alert",IF(
      Data!S103 &gt;= 7, "HIGH",IF(
         Data!S103 &gt;= 5, "MED","LOW")), IF(
            $B$7="Underlying Vulnerability", IF(
               Data!Z103 &gt;= 10, "HIGH",IF(
                  Data!Z103 &gt;= 7, "MED","LOW")),IF(
                     $B$7="Emerging Threat", IF(
                        Data!AG103 &gt;= 10, "HIGH",IF(
                            Data!AG103 &gt;= 7, "MED","LOW")))))</f>
        <v>LOW</v>
      </c>
      <c r="L141" s="23" t="str">
        <f>IF(
   $B$7="Overall Alert",IF(
      Data!T103 &gt;= 7, "HIGH",IF(
         Data!T103 &gt;= 5, "MED","LOW")), IF(
            $B$7="Underlying Vulnerability", IF(
               Data!AA103 &gt;= 10, "HIGH",IF(
                  Data!AA103 &gt;= 7, "MED","LOW")),IF(
                     $B$7="Emerging Threat", IF(
                        Data!AH103 &gt;= 10, "HIGH",IF(
                            Data!AH103 &gt;= 7, "MED","LOW")))))</f>
        <v>LOW</v>
      </c>
      <c r="M141" s="23" t="str">
        <f>IF(
   $B$7="Overall Alert",IF(
      Data!U103 &gt;= 7, "HIGH",IF(
         Data!U103 &gt;= 5, "MED","LOW")), IF(
            $B$7="Underlying Vulnerability", IF(
               Data!AB103 &gt;= 10, "HIGH",IF(
                  Data!AB103 &gt;= 7, "MED","LOW")),IF(
                     $B$7="Emerging Threat", IF(
                        Data!AI103 &gt;= 10, "HIGH",IF(
                            Data!AI103 &gt;= 7, "MED","LOW")))))</f>
        <v>MED</v>
      </c>
      <c r="N141" s="23" t="str">
        <f>IF(
   $B$7="Overall Alert",IF(
      Data!V103 &gt;= 7, "HIGH",IF(
         Data!V103 &gt;= 5, "MED","LOW")), IF(
            $B$7="Underlying Vulnerability", IF(
               Data!AC103 &gt;= 10, "HIGH",IF(
                  Data!AC103 &gt;= 7, "MED","LOW")),IF(
                     $B$7="Emerging Threat", IF(
                        Data!AJ103 &gt;= 10, "HIGH",IF(
                            Data!AJ103 &gt;= 7, "MED","LOW")))))</f>
        <v>LOW</v>
      </c>
      <c r="O141" s="23" t="str">
        <f>IF(
   $B$7="Overall Alert",IF(
      Data!W103 &gt;= 7, "HIGH",IF(
         Data!W103 &gt;= 5, "MED","LOW")), IF(
            $B$7="Underlying Vulnerability", IF(
               Data!AD103 &gt;= 10, "HIGH",IF(
                  Data!AD103 &gt;= 7, "MED","LOW")),IF(
                     $B$7="Emerging Threat", IF(
                        Data!AK103 &gt;= 10, "HIGH",IF(
                            Data!AK103 &gt;= 7, "MED","LOW")))))</f>
        <v>LOW</v>
      </c>
      <c r="P141" s="23"/>
      <c r="Q141" s="25"/>
      <c r="R141" s="25"/>
      <c r="S141" s="19"/>
      <c r="T141" s="19"/>
      <c r="U141" s="19"/>
      <c r="V141" s="19"/>
      <c r="W141" s="19"/>
      <c r="X141" s="19"/>
      <c r="Y141" s="26"/>
      <c r="Z141" s="26"/>
      <c r="AA141" s="26"/>
      <c r="AB141" s="26"/>
      <c r="AC141" s="26"/>
      <c r="AD141" s="26"/>
      <c r="AE141" s="26"/>
      <c r="AF141" s="26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</row>
    <row r="142" spans="1:50" x14ac:dyDescent="0.2">
      <c r="A142" s="62">
        <v>99</v>
      </c>
      <c r="B142" s="18" t="str">
        <f>Data!B104</f>
        <v>Saint Lucia</v>
      </c>
      <c r="C142" s="18" t="str">
        <f>Data!C104</f>
        <v>LCA</v>
      </c>
      <c r="D142" s="18" t="str">
        <f>Data!D104</f>
        <v>LCN           Latin America &amp; Caribbean</v>
      </c>
      <c r="E142" s="18" t="str">
        <f>Data!E104</f>
        <v>Blend</v>
      </c>
      <c r="F142" s="48">
        <f>Data!F104</f>
        <v>0</v>
      </c>
      <c r="G142" s="20">
        <f>IF($B$7="Overall Alert",Data!G104,IF($B$7="Underlying Vulnerability",Data!J104,IF($B$7="Emerging Threat",Data!M104)))</f>
        <v>0.5</v>
      </c>
      <c r="H142" s="21">
        <f>IF($B$7="Overall Alert",Data!H104,IF($B$7="Underlying Vulnerability",Data!K104,IF($B$7="Emerging Threat",Data!N104)))</f>
        <v>0.5</v>
      </c>
      <c r="I142" s="48">
        <f>Data!Q104</f>
        <v>0</v>
      </c>
      <c r="J142" s="23" t="str">
        <f>IF(
   $B$7="Overall Alert",IF(
      Data!R104 &gt;= 7, "HIGH",IF(
         Data!R104 &gt;= 5, "MED","LOW")), IF(
            $B$7="Underlying Vulnerability", IF(
               Data!Y104 &gt;= 10, "HIGH",IF(
                  Data!Y104 &gt;= 7, "MED","LOW")),IF(
                     $B$7="Emerging Threat", IF(
                        Data!AF104 &gt;= 10, "HIGH",IF(
                            Data!AF104 &gt;= 7, "MED","LOW")))))</f>
        <v>LOW</v>
      </c>
      <c r="K142" s="23" t="str">
        <f>IF(
   $B$7="Overall Alert",IF(
      Data!S104 &gt;= 7, "HIGH",IF(
         Data!S104 &gt;= 5, "MED","LOW")), IF(
            $B$7="Underlying Vulnerability", IF(
               Data!Z104 &gt;= 10, "HIGH",IF(
                  Data!Z104 &gt;= 7, "MED","LOW")),IF(
                     $B$7="Emerging Threat", IF(
                        Data!AG104 &gt;= 10, "HIGH",IF(
                            Data!AG104 &gt;= 7, "MED","LOW")))))</f>
        <v>LOW</v>
      </c>
      <c r="L142" s="23" t="str">
        <f>IF(
   $B$7="Overall Alert",IF(
      Data!T104 &gt;= 7, "HIGH",IF(
         Data!T104 &gt;= 5, "MED","LOW")), IF(
            $B$7="Underlying Vulnerability", IF(
               Data!AA104 &gt;= 10, "HIGH",IF(
                  Data!AA104 &gt;= 7, "MED","LOW")),IF(
                     $B$7="Emerging Threat", IF(
                        Data!AH104 &gt;= 10, "HIGH",IF(
                            Data!AH104 &gt;= 7, "MED","LOW")))))</f>
        <v>LOW</v>
      </c>
      <c r="M142" s="23" t="str">
        <f>IF(
   $B$7="Overall Alert",IF(
      Data!U104 &gt;= 7, "HIGH",IF(
         Data!U104 &gt;= 5, "MED","LOW")), IF(
            $B$7="Underlying Vulnerability", IF(
               Data!AB104 &gt;= 10, "HIGH",IF(
                  Data!AB104 &gt;= 7, "MED","LOW")),IF(
                     $B$7="Emerging Threat", IF(
                        Data!AI104 &gt;= 10, "HIGH",IF(
                            Data!AI104 &gt;= 7, "MED","LOW")))))</f>
        <v>MED</v>
      </c>
      <c r="N142" s="23" t="str">
        <f>IF(
   $B$7="Overall Alert",IF(
      Data!V104 &gt;= 7, "HIGH",IF(
         Data!V104 &gt;= 5, "MED","LOW")), IF(
            $B$7="Underlying Vulnerability", IF(
               Data!AC104 &gt;= 10, "HIGH",IF(
                  Data!AC104 &gt;= 7, "MED","LOW")),IF(
                     $B$7="Emerging Threat", IF(
                        Data!AJ104 &gt;= 10, "HIGH",IF(
                            Data!AJ104 &gt;= 7, "MED","LOW")))))</f>
        <v>LOW</v>
      </c>
      <c r="O142" s="23" t="str">
        <f>IF(
   $B$7="Overall Alert",IF(
      Data!W104 &gt;= 7, "HIGH",IF(
         Data!W104 &gt;= 5, "MED","LOW")), IF(
            $B$7="Underlying Vulnerability", IF(
               Data!AD104 &gt;= 10, "HIGH",IF(
                  Data!AD104 &gt;= 7, "MED","LOW")),IF(
                     $B$7="Emerging Threat", IF(
                        Data!AK104 &gt;= 10, "HIGH",IF(
                            Data!AK104 &gt;= 7, "MED","LOW")))))</f>
        <v>LOW</v>
      </c>
      <c r="P142" s="23"/>
      <c r="Q142" s="25"/>
      <c r="R142" s="25"/>
      <c r="S142" s="19"/>
      <c r="T142" s="19"/>
      <c r="U142" s="19"/>
      <c r="V142" s="19"/>
      <c r="W142" s="19"/>
      <c r="X142" s="19"/>
      <c r="Y142" s="26"/>
      <c r="Z142" s="26"/>
      <c r="AA142" s="26"/>
      <c r="AB142" s="26"/>
      <c r="AC142" s="26"/>
      <c r="AD142" s="26"/>
      <c r="AE142" s="26"/>
      <c r="AF142" s="26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</row>
    <row r="143" spans="1:50" x14ac:dyDescent="0.2">
      <c r="A143" s="62">
        <v>100</v>
      </c>
      <c r="B143" s="18" t="str">
        <f>Data!B105</f>
        <v>Liechtenstein</v>
      </c>
      <c r="C143" s="18" t="str">
        <f>Data!C105</f>
        <v>LIE</v>
      </c>
      <c r="D143" s="18" t="str">
        <f>Data!D105</f>
        <v>ECS           Europe &amp; Central Asia</v>
      </c>
      <c r="E143" s="18" t="str">
        <f>Data!E105</f>
        <v xml:space="preserve"> </v>
      </c>
      <c r="F143" s="48">
        <f>Data!F105</f>
        <v>0</v>
      </c>
      <c r="G143" s="20">
        <f>IF($B$7="Overall Alert",Data!G105,IF($B$7="Underlying Vulnerability",Data!J105,IF($B$7="Emerging Threat",Data!M105)))</f>
        <v>0</v>
      </c>
      <c r="H143" s="21">
        <f>IF($B$7="Overall Alert",Data!H105,IF($B$7="Underlying Vulnerability",Data!K105,IF($B$7="Emerging Threat",Data!N105)))</f>
        <v>0</v>
      </c>
      <c r="I143" s="48">
        <f>Data!Q105</f>
        <v>0</v>
      </c>
      <c r="J143" s="23" t="str">
        <f>IF(
   $B$7="Overall Alert",IF(
      Data!R105 &gt;= 7, "HIGH",IF(
         Data!R105 &gt;= 5, "MED","LOW")), IF(
            $B$7="Underlying Vulnerability", IF(
               Data!Y105 &gt;= 10, "HIGH",IF(
                  Data!Y105 &gt;= 7, "MED","LOW")),IF(
                     $B$7="Emerging Threat", IF(
                        Data!AF105 &gt;= 10, "HIGH",IF(
                            Data!AF105 &gt;= 7, "MED","LOW")))))</f>
        <v>LOW</v>
      </c>
      <c r="K143" s="23" t="str">
        <f>IF(
   $B$7="Overall Alert",IF(
      Data!S105 &gt;= 7, "HIGH",IF(
         Data!S105 &gt;= 5, "MED","LOW")), IF(
            $B$7="Underlying Vulnerability", IF(
               Data!Z105 &gt;= 10, "HIGH",IF(
                  Data!Z105 &gt;= 7, "MED","LOW")),IF(
                     $B$7="Emerging Threat", IF(
                        Data!AG105 &gt;= 10, "HIGH",IF(
                            Data!AG105 &gt;= 7, "MED","LOW")))))</f>
        <v>LOW</v>
      </c>
      <c r="L143" s="23" t="str">
        <f>IF(
   $B$7="Overall Alert",IF(
      Data!T105 &gt;= 7, "HIGH",IF(
         Data!T105 &gt;= 5, "MED","LOW")), IF(
            $B$7="Underlying Vulnerability", IF(
               Data!AA105 &gt;= 10, "HIGH",IF(
                  Data!AA105 &gt;= 7, "MED","LOW")),IF(
                     $B$7="Emerging Threat", IF(
                        Data!AH105 &gt;= 10, "HIGH",IF(
                            Data!AH105 &gt;= 7, "MED","LOW")))))</f>
        <v>LOW</v>
      </c>
      <c r="M143" s="23" t="str">
        <f>IF(
   $B$7="Overall Alert",IF(
      Data!U105 &gt;= 7, "HIGH",IF(
         Data!U105 &gt;= 5, "MED","LOW")), IF(
            $B$7="Underlying Vulnerability", IF(
               Data!AB105 &gt;= 10, "HIGH",IF(
                  Data!AB105 &gt;= 7, "MED","LOW")),IF(
                     $B$7="Emerging Threat", IF(
                        Data!AI105 &gt;= 10, "HIGH",IF(
                            Data!AI105 &gt;= 7, "MED","LOW")))))</f>
        <v>LOW</v>
      </c>
      <c r="N143" s="23" t="str">
        <f>IF(
   $B$7="Overall Alert",IF(
      Data!V105 &gt;= 7, "HIGH",IF(
         Data!V105 &gt;= 5, "MED","LOW")), IF(
            $B$7="Underlying Vulnerability", IF(
               Data!AC105 &gt;= 10, "HIGH",IF(
                  Data!AC105 &gt;= 7, "MED","LOW")),IF(
                     $B$7="Emerging Threat", IF(
                        Data!AJ105 &gt;= 10, "HIGH",IF(
                            Data!AJ105 &gt;= 7, "MED","LOW")))))</f>
        <v>LOW</v>
      </c>
      <c r="O143" s="23" t="str">
        <f>IF(
   $B$7="Overall Alert",IF(
      Data!W105 &gt;= 7, "HIGH",IF(
         Data!W105 &gt;= 5, "MED","LOW")), IF(
            $B$7="Underlying Vulnerability", IF(
               Data!AD105 &gt;= 10, "HIGH",IF(
                  Data!AD105 &gt;= 7, "MED","LOW")),IF(
                     $B$7="Emerging Threat", IF(
                        Data!AK105 &gt;= 10, "HIGH",IF(
                            Data!AK105 &gt;= 7, "MED","LOW")))))</f>
        <v>LOW</v>
      </c>
      <c r="P143" s="23"/>
      <c r="Q143" s="25"/>
      <c r="R143" s="25"/>
      <c r="S143" s="19"/>
      <c r="T143" s="19"/>
      <c r="U143" s="19"/>
      <c r="V143" s="19"/>
      <c r="W143" s="19"/>
      <c r="X143" s="19"/>
      <c r="Y143" s="26"/>
      <c r="Z143" s="26"/>
      <c r="AA143" s="26"/>
      <c r="AB143" s="26"/>
      <c r="AC143" s="26"/>
      <c r="AD143" s="26"/>
      <c r="AE143" s="26"/>
      <c r="AF143" s="26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</row>
    <row r="144" spans="1:50" x14ac:dyDescent="0.2">
      <c r="A144" s="62">
        <v>101</v>
      </c>
      <c r="B144" s="18" t="str">
        <f>Data!B106</f>
        <v>Sri Lanka</v>
      </c>
      <c r="C144" s="18" t="str">
        <f>Data!C106</f>
        <v>LKA</v>
      </c>
      <c r="D144" s="18" t="str">
        <f>Data!D106</f>
        <v>SAS           South Asia</v>
      </c>
      <c r="E144" s="18" t="str">
        <f>Data!E106</f>
        <v>IBRD</v>
      </c>
      <c r="F144" s="48">
        <f>Data!F106</f>
        <v>0</v>
      </c>
      <c r="G144" s="20">
        <f>IF($B$7="Overall Alert",Data!G106,IF($B$7="Underlying Vulnerability",Data!J106,IF($B$7="Emerging Threat",Data!M106)))</f>
        <v>3</v>
      </c>
      <c r="H144" s="21">
        <f>IF($B$7="Overall Alert",Data!H106,IF($B$7="Underlying Vulnerability",Data!K106,IF($B$7="Emerging Threat",Data!N106)))</f>
        <v>3</v>
      </c>
      <c r="I144" s="48">
        <f>Data!Q106</f>
        <v>0</v>
      </c>
      <c r="J144" s="23" t="str">
        <f>IF(
   $B$7="Overall Alert",IF(
      Data!R106 &gt;= 7, "HIGH",IF(
         Data!R106 &gt;= 5, "MED","LOW")), IF(
            $B$7="Underlying Vulnerability", IF(
               Data!Y106 &gt;= 10, "HIGH",IF(
                  Data!Y106 &gt;= 7, "MED","LOW")),IF(
                     $B$7="Emerging Threat", IF(
                        Data!AF106 &gt;= 10, "HIGH",IF(
                            Data!AF106 &gt;= 7, "MED","LOW")))))</f>
        <v>HIGH</v>
      </c>
      <c r="K144" s="23" t="str">
        <f>IF(
   $B$7="Overall Alert",IF(
      Data!S106 &gt;= 7, "HIGH",IF(
         Data!S106 &gt;= 5, "MED","LOW")), IF(
            $B$7="Underlying Vulnerability", IF(
               Data!Z106 &gt;= 10, "HIGH",IF(
                  Data!Z106 &gt;= 7, "MED","LOW")),IF(
                     $B$7="Emerging Threat", IF(
                        Data!AG106 &gt;= 10, "HIGH",IF(
                            Data!AG106 &gt;= 7, "MED","LOW")))))</f>
        <v>LOW</v>
      </c>
      <c r="L144" s="23" t="str">
        <f>IF(
   $B$7="Overall Alert",IF(
      Data!T106 &gt;= 7, "HIGH",IF(
         Data!T106 &gt;= 5, "MED","LOW")), IF(
            $B$7="Underlying Vulnerability", IF(
               Data!AA106 &gt;= 10, "HIGH",IF(
                  Data!AA106 &gt;= 7, "MED","LOW")),IF(
                     $B$7="Emerging Threat", IF(
                        Data!AH106 &gt;= 10, "HIGH",IF(
                            Data!AH106 &gt;= 7, "MED","LOW")))))</f>
        <v>LOW</v>
      </c>
      <c r="M144" s="23" t="str">
        <f>IF(
   $B$7="Overall Alert",IF(
      Data!U106 &gt;= 7, "HIGH",IF(
         Data!U106 &gt;= 5, "MED","LOW")), IF(
            $B$7="Underlying Vulnerability", IF(
               Data!AB106 &gt;= 10, "HIGH",IF(
                  Data!AB106 &gt;= 7, "MED","LOW")),IF(
                     $B$7="Emerging Threat", IF(
                        Data!AI106 &gt;= 10, "HIGH",IF(
                            Data!AI106 &gt;= 7, "MED","LOW")))))</f>
        <v>HIGH</v>
      </c>
      <c r="N144" s="23" t="str">
        <f>IF(
   $B$7="Overall Alert",IF(
      Data!V106 &gt;= 7, "HIGH",IF(
         Data!V106 &gt;= 5, "MED","LOW")), IF(
            $B$7="Underlying Vulnerability", IF(
               Data!AC106 &gt;= 10, "HIGH",IF(
                  Data!AC106 &gt;= 7, "MED","LOW")),IF(
                     $B$7="Emerging Threat", IF(
                        Data!AJ106 &gt;= 10, "HIGH",IF(
                            Data!AJ106 &gt;= 7, "MED","LOW")))))</f>
        <v>HIGH</v>
      </c>
      <c r="O144" s="23" t="str">
        <f>IF(
   $B$7="Overall Alert",IF(
      Data!W106 &gt;= 7, "HIGH",IF(
         Data!W106 &gt;= 5, "MED","LOW")), IF(
            $B$7="Underlying Vulnerability", IF(
               Data!AD106 &gt;= 10, "HIGH",IF(
                  Data!AD106 &gt;= 7, "MED","LOW")),IF(
                     $B$7="Emerging Threat", IF(
                        Data!AK106 &gt;= 10, "HIGH",IF(
                            Data!AK106 &gt;= 7, "MED","LOW")))))</f>
        <v>LOW</v>
      </c>
      <c r="P144" s="23"/>
      <c r="Q144" s="25"/>
      <c r="R144" s="25"/>
      <c r="S144" s="19"/>
      <c r="T144" s="19"/>
      <c r="U144" s="19"/>
      <c r="V144" s="19"/>
      <c r="W144" s="19"/>
      <c r="X144" s="19"/>
      <c r="Y144" s="26"/>
      <c r="Z144" s="26"/>
      <c r="AA144" s="26"/>
      <c r="AB144" s="26"/>
      <c r="AC144" s="26"/>
      <c r="AD144" s="26"/>
      <c r="AE144" s="26"/>
      <c r="AF144" s="26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</row>
    <row r="145" spans="1:50" x14ac:dyDescent="0.2">
      <c r="A145" s="62">
        <v>102</v>
      </c>
      <c r="B145" s="18" t="str">
        <f>Data!B107</f>
        <v>Lesotho</v>
      </c>
      <c r="C145" s="18" t="str">
        <f>Data!C107</f>
        <v>LSO</v>
      </c>
      <c r="D145" s="18" t="str">
        <f>Data!D107</f>
        <v>SSF           Sub-Saharan Africa</v>
      </c>
      <c r="E145" s="18" t="str">
        <f>Data!E107</f>
        <v>IDA</v>
      </c>
      <c r="F145" s="48">
        <f>Data!F107</f>
        <v>0</v>
      </c>
      <c r="G145" s="20">
        <f>IF($B$7="Overall Alert",Data!G107,IF($B$7="Underlying Vulnerability",Data!J107,IF($B$7="Emerging Threat",Data!M107)))</f>
        <v>1.5</v>
      </c>
      <c r="H145" s="21">
        <f>IF($B$7="Overall Alert",Data!H107,IF($B$7="Underlying Vulnerability",Data!K107,IF($B$7="Emerging Threat",Data!N107)))</f>
        <v>1.5</v>
      </c>
      <c r="I145" s="48">
        <f>Data!Q107</f>
        <v>0</v>
      </c>
      <c r="J145" s="23" t="str">
        <f>IF(
   $B$7="Overall Alert",IF(
      Data!R107 &gt;= 7, "HIGH",IF(
         Data!R107 &gt;= 5, "MED","LOW")), IF(
            $B$7="Underlying Vulnerability", IF(
               Data!Y107 &gt;= 10, "HIGH",IF(
                  Data!Y107 &gt;= 7, "MED","LOW")),IF(
                     $B$7="Emerging Threat", IF(
                        Data!AF107 &gt;= 10, "HIGH",IF(
                            Data!AF107 &gt;= 7, "MED","LOW")))))</f>
        <v>HIGH</v>
      </c>
      <c r="K145" s="23" t="str">
        <f>IF(
   $B$7="Overall Alert",IF(
      Data!S107 &gt;= 7, "HIGH",IF(
         Data!S107 &gt;= 5, "MED","LOW")), IF(
            $B$7="Underlying Vulnerability", IF(
               Data!Z107 &gt;= 10, "HIGH",IF(
                  Data!Z107 &gt;= 7, "MED","LOW")),IF(
                     $B$7="Emerging Threat", IF(
                        Data!AG107 &gt;= 10, "HIGH",IF(
                            Data!AG107 &gt;= 7, "MED","LOW")))))</f>
        <v>LOW</v>
      </c>
      <c r="L145" s="23" t="str">
        <f>IF(
   $B$7="Overall Alert",IF(
      Data!T107 &gt;= 7, "HIGH",IF(
         Data!T107 &gt;= 5, "MED","LOW")), IF(
            $B$7="Underlying Vulnerability", IF(
               Data!AA107 &gt;= 10, "HIGH",IF(
                  Data!AA107 &gt;= 7, "MED","LOW")),IF(
                     $B$7="Emerging Threat", IF(
                        Data!AH107 &gt;= 10, "HIGH",IF(
                            Data!AH107 &gt;= 7, "MED","LOW")))))</f>
        <v>LOW</v>
      </c>
      <c r="M145" s="23" t="str">
        <f>IF(
   $B$7="Overall Alert",IF(
      Data!U107 &gt;= 7, "HIGH",IF(
         Data!U107 &gt;= 5, "MED","LOW")), IF(
            $B$7="Underlying Vulnerability", IF(
               Data!AB107 &gt;= 10, "HIGH",IF(
                  Data!AB107 &gt;= 7, "MED","LOW")),IF(
                     $B$7="Emerging Threat", IF(
                        Data!AI107 &gt;= 10, "HIGH",IF(
                            Data!AI107 &gt;= 7, "MED","LOW")))))</f>
        <v>MED</v>
      </c>
      <c r="N145" s="23" t="str">
        <f>IF(
   $B$7="Overall Alert",IF(
      Data!V107 &gt;= 7, "HIGH",IF(
         Data!V107 &gt;= 5, "MED","LOW")), IF(
            $B$7="Underlying Vulnerability", IF(
               Data!AC107 &gt;= 10, "HIGH",IF(
                  Data!AC107 &gt;= 7, "MED","LOW")),IF(
                     $B$7="Emerging Threat", IF(
                        Data!AJ107 &gt;= 10, "HIGH",IF(
                            Data!AJ107 &gt;= 7, "MED","LOW")))))</f>
        <v>LOW</v>
      </c>
      <c r="O145" s="23" t="str">
        <f>IF(
   $B$7="Overall Alert",IF(
      Data!W107 &gt;= 7, "HIGH",IF(
         Data!W107 &gt;= 5, "MED","LOW")), IF(
            $B$7="Underlying Vulnerability", IF(
               Data!AD107 &gt;= 10, "HIGH",IF(
                  Data!AD107 &gt;= 7, "MED","LOW")),IF(
                     $B$7="Emerging Threat", IF(
                        Data!AK107 &gt;= 10, "HIGH",IF(
                            Data!AK107 &gt;= 7, "MED","LOW")))))</f>
        <v>LOW</v>
      </c>
      <c r="P145" s="23"/>
      <c r="Q145" s="25"/>
      <c r="R145" s="25"/>
      <c r="S145" s="19"/>
      <c r="T145" s="19"/>
      <c r="U145" s="19"/>
      <c r="V145" s="19"/>
      <c r="W145" s="19"/>
      <c r="X145" s="19"/>
      <c r="Y145" s="26"/>
      <c r="Z145" s="26"/>
      <c r="AA145" s="26"/>
      <c r="AB145" s="26"/>
      <c r="AC145" s="26"/>
      <c r="AD145" s="26"/>
      <c r="AE145" s="26"/>
      <c r="AF145" s="26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</row>
    <row r="146" spans="1:50" x14ac:dyDescent="0.2">
      <c r="A146" s="62">
        <v>103</v>
      </c>
      <c r="B146" s="18" t="str">
        <f>Data!B108</f>
        <v>Lithuania</v>
      </c>
      <c r="C146" s="18" t="str">
        <f>Data!C108</f>
        <v>LTU</v>
      </c>
      <c r="D146" s="18" t="str">
        <f>Data!D108</f>
        <v>ECS           Europe &amp; Central Asia</v>
      </c>
      <c r="E146" s="18" t="str">
        <f>Data!E108</f>
        <v xml:space="preserve"> </v>
      </c>
      <c r="F146" s="48">
        <f>Data!F108</f>
        <v>0</v>
      </c>
      <c r="G146" s="20">
        <f>IF($B$7="Overall Alert",Data!G108,IF($B$7="Underlying Vulnerability",Data!J108,IF($B$7="Emerging Threat",Data!M108)))</f>
        <v>1</v>
      </c>
      <c r="H146" s="21">
        <f>IF($B$7="Overall Alert",Data!H108,IF($B$7="Underlying Vulnerability",Data!K108,IF($B$7="Emerging Threat",Data!N108)))</f>
        <v>1</v>
      </c>
      <c r="I146" s="48">
        <f>Data!Q108</f>
        <v>0</v>
      </c>
      <c r="J146" s="23" t="str">
        <f>IF(
   $B$7="Overall Alert",IF(
      Data!R108 &gt;= 7, "HIGH",IF(
         Data!R108 &gt;= 5, "MED","LOW")), IF(
            $B$7="Underlying Vulnerability", IF(
               Data!Y108 &gt;= 10, "HIGH",IF(
                  Data!Y108 &gt;= 7, "MED","LOW")),IF(
                     $B$7="Emerging Threat", IF(
                        Data!AF108 &gt;= 10, "HIGH",IF(
                            Data!AF108 &gt;= 7, "MED","LOW")))))</f>
        <v>HIGH</v>
      </c>
      <c r="K146" s="23" t="str">
        <f>IF(
   $B$7="Overall Alert",IF(
      Data!S108 &gt;= 7, "HIGH",IF(
         Data!S108 &gt;= 5, "MED","LOW")), IF(
            $B$7="Underlying Vulnerability", IF(
               Data!Z108 &gt;= 10, "HIGH",IF(
                  Data!Z108 &gt;= 7, "MED","LOW")),IF(
                     $B$7="Emerging Threat", IF(
                        Data!AG108 &gt;= 10, "HIGH",IF(
                            Data!AG108 &gt;= 7, "MED","LOW")))))</f>
        <v>LOW</v>
      </c>
      <c r="L146" s="23" t="str">
        <f>IF(
   $B$7="Overall Alert",IF(
      Data!T108 &gt;= 7, "HIGH",IF(
         Data!T108 &gt;= 5, "MED","LOW")), IF(
            $B$7="Underlying Vulnerability", IF(
               Data!AA108 &gt;= 10, "HIGH",IF(
                  Data!AA108 &gt;= 7, "MED","LOW")),IF(
                     $B$7="Emerging Threat", IF(
                        Data!AH108 &gt;= 10, "HIGH",IF(
                            Data!AH108 &gt;= 7, "MED","LOW")))))</f>
        <v>LOW</v>
      </c>
      <c r="M146" s="23" t="str">
        <f>IF(
   $B$7="Overall Alert",IF(
      Data!U108 &gt;= 7, "HIGH",IF(
         Data!U108 &gt;= 5, "MED","LOW")), IF(
            $B$7="Underlying Vulnerability", IF(
               Data!AB108 &gt;= 10, "HIGH",IF(
                  Data!AB108 &gt;= 7, "MED","LOW")),IF(
                     $B$7="Emerging Threat", IF(
                        Data!AI108 &gt;= 10, "HIGH",IF(
                            Data!AI108 &gt;= 7, "MED","LOW")))))</f>
        <v>LOW</v>
      </c>
      <c r="N146" s="23" t="str">
        <f>IF(
   $B$7="Overall Alert",IF(
      Data!V108 &gt;= 7, "HIGH",IF(
         Data!V108 &gt;= 5, "MED","LOW")), IF(
            $B$7="Underlying Vulnerability", IF(
               Data!AC108 &gt;= 10, "HIGH",IF(
                  Data!AC108 &gt;= 7, "MED","LOW")),IF(
                     $B$7="Emerging Threat", IF(
                        Data!AJ108 &gt;= 10, "HIGH",IF(
                            Data!AJ108 &gt;= 7, "MED","LOW")))))</f>
        <v>LOW</v>
      </c>
      <c r="O146" s="23" t="str">
        <f>IF(
   $B$7="Overall Alert",IF(
      Data!W108 &gt;= 7, "HIGH",IF(
         Data!W108 &gt;= 5, "MED","LOW")), IF(
            $B$7="Underlying Vulnerability", IF(
               Data!AD108 &gt;= 10, "HIGH",IF(
                  Data!AD108 &gt;= 7, "MED","LOW")),IF(
                     $B$7="Emerging Threat", IF(
                        Data!AK108 &gt;= 10, "HIGH",IF(
                            Data!AK108 &gt;= 7, "MED","LOW")))))</f>
        <v>LOW</v>
      </c>
      <c r="P146" s="23"/>
      <c r="Q146" s="25"/>
      <c r="R146" s="25"/>
      <c r="S146" s="19"/>
      <c r="T146" s="19"/>
      <c r="U146" s="19"/>
      <c r="V146" s="19"/>
      <c r="W146" s="19"/>
      <c r="X146" s="19"/>
      <c r="Y146" s="26"/>
      <c r="Z146" s="26"/>
      <c r="AA146" s="26"/>
      <c r="AB146" s="26"/>
      <c r="AC146" s="26"/>
      <c r="AD146" s="26"/>
      <c r="AE146" s="26"/>
      <c r="AF146" s="26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</row>
    <row r="147" spans="1:50" x14ac:dyDescent="0.2">
      <c r="A147" s="62">
        <v>104</v>
      </c>
      <c r="B147" s="18" t="str">
        <f>Data!B109</f>
        <v>Luxembourg</v>
      </c>
      <c r="C147" s="18" t="str">
        <f>Data!C109</f>
        <v>LUX</v>
      </c>
      <c r="D147" s="18" t="str">
        <f>Data!D109</f>
        <v>ECS           Europe &amp; Central Asia</v>
      </c>
      <c r="E147" s="18" t="str">
        <f>Data!E109</f>
        <v xml:space="preserve"> </v>
      </c>
      <c r="F147" s="48">
        <f>Data!F109</f>
        <v>0</v>
      </c>
      <c r="G147" s="20">
        <f>IF($B$7="Overall Alert",Data!G109,IF($B$7="Underlying Vulnerability",Data!J109,IF($B$7="Emerging Threat",Data!M109)))</f>
        <v>1.5</v>
      </c>
      <c r="H147" s="21">
        <f>IF($B$7="Overall Alert",Data!H109,IF($B$7="Underlying Vulnerability",Data!K109,IF($B$7="Emerging Threat",Data!N109)))</f>
        <v>1.5</v>
      </c>
      <c r="I147" s="48">
        <f>Data!Q109</f>
        <v>0</v>
      </c>
      <c r="J147" s="23" t="str">
        <f>IF(
   $B$7="Overall Alert",IF(
      Data!R109 &gt;= 7, "HIGH",IF(
         Data!R109 &gt;= 5, "MED","LOW")), IF(
            $B$7="Underlying Vulnerability", IF(
               Data!Y109 &gt;= 10, "HIGH",IF(
                  Data!Y109 &gt;= 7, "MED","LOW")),IF(
                     $B$7="Emerging Threat", IF(
                        Data!AF109 &gt;= 10, "HIGH",IF(
                            Data!AF109 &gt;= 7, "MED","LOW")))))</f>
        <v>HIGH</v>
      </c>
      <c r="K147" s="23" t="str">
        <f>IF(
   $B$7="Overall Alert",IF(
      Data!S109 &gt;= 7, "HIGH",IF(
         Data!S109 &gt;= 5, "MED","LOW")), IF(
            $B$7="Underlying Vulnerability", IF(
               Data!Z109 &gt;= 10, "HIGH",IF(
                  Data!Z109 &gt;= 7, "MED","LOW")),IF(
                     $B$7="Emerging Threat", IF(
                        Data!AG109 &gt;= 10, "HIGH",IF(
                            Data!AG109 &gt;= 7, "MED","LOW")))))</f>
        <v>LOW</v>
      </c>
      <c r="L147" s="23" t="str">
        <f>IF(
   $B$7="Overall Alert",IF(
      Data!T109 &gt;= 7, "HIGH",IF(
         Data!T109 &gt;= 5, "MED","LOW")), IF(
            $B$7="Underlying Vulnerability", IF(
               Data!AA109 &gt;= 10, "HIGH",IF(
                  Data!AA109 &gt;= 7, "MED","LOW")),IF(
                     $B$7="Emerging Threat", IF(
                        Data!AH109 &gt;= 10, "HIGH",IF(
                            Data!AH109 &gt;= 7, "MED","LOW")))))</f>
        <v>MED</v>
      </c>
      <c r="M147" s="23" t="str">
        <f>IF(
   $B$7="Overall Alert",IF(
      Data!U109 &gt;= 7, "HIGH",IF(
         Data!U109 &gt;= 5, "MED","LOW")), IF(
            $B$7="Underlying Vulnerability", IF(
               Data!AB109 &gt;= 10, "HIGH",IF(
                  Data!AB109 &gt;= 7, "MED","LOW")),IF(
                     $B$7="Emerging Threat", IF(
                        Data!AI109 &gt;= 10, "HIGH",IF(
                            Data!AI109 &gt;= 7, "MED","LOW")))))</f>
        <v>LOW</v>
      </c>
      <c r="N147" s="23" t="str">
        <f>IF(
   $B$7="Overall Alert",IF(
      Data!V109 &gt;= 7, "HIGH",IF(
         Data!V109 &gt;= 5, "MED","LOW")), IF(
            $B$7="Underlying Vulnerability", IF(
               Data!AC109 &gt;= 10, "HIGH",IF(
                  Data!AC109 &gt;= 7, "MED","LOW")),IF(
                     $B$7="Emerging Threat", IF(
                        Data!AJ109 &gt;= 10, "HIGH",IF(
                            Data!AJ109 &gt;= 7, "MED","LOW")))))</f>
        <v>LOW</v>
      </c>
      <c r="O147" s="23" t="str">
        <f>IF(
   $B$7="Overall Alert",IF(
      Data!W109 &gt;= 7, "HIGH",IF(
         Data!W109 &gt;= 5, "MED","LOW")), IF(
            $B$7="Underlying Vulnerability", IF(
               Data!AD109 &gt;= 10, "HIGH",IF(
                  Data!AD109 &gt;= 7, "MED","LOW")),IF(
                     $B$7="Emerging Threat", IF(
                        Data!AK109 &gt;= 10, "HIGH",IF(
                            Data!AK109 &gt;= 7, "MED","LOW")))))</f>
        <v>LOW</v>
      </c>
      <c r="P147" s="23"/>
      <c r="Q147" s="25"/>
      <c r="R147" s="25"/>
      <c r="S147" s="19"/>
      <c r="T147" s="19"/>
      <c r="U147" s="19"/>
      <c r="V147" s="19"/>
      <c r="W147" s="19"/>
      <c r="X147" s="19"/>
      <c r="Y147" s="26"/>
      <c r="Z147" s="26"/>
      <c r="AA147" s="26"/>
      <c r="AB147" s="26"/>
      <c r="AC147" s="26"/>
      <c r="AD147" s="26"/>
      <c r="AE147" s="26"/>
      <c r="AF147" s="26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</row>
    <row r="148" spans="1:50" x14ac:dyDescent="0.2">
      <c r="A148" s="62">
        <v>105</v>
      </c>
      <c r="B148" s="18" t="str">
        <f>Data!B110</f>
        <v>Latvia</v>
      </c>
      <c r="C148" s="18" t="str">
        <f>Data!C110</f>
        <v>LVA</v>
      </c>
      <c r="D148" s="18" t="str">
        <f>Data!D110</f>
        <v>ECS           Europe &amp; Central Asia</v>
      </c>
      <c r="E148" s="18" t="str">
        <f>Data!E110</f>
        <v xml:space="preserve"> </v>
      </c>
      <c r="F148" s="48">
        <f>Data!F110</f>
        <v>0</v>
      </c>
      <c r="G148" s="20">
        <f>IF($B$7="Overall Alert",Data!G110,IF($B$7="Underlying Vulnerability",Data!J110,IF($B$7="Emerging Threat",Data!M110)))</f>
        <v>1.5</v>
      </c>
      <c r="H148" s="21">
        <f>IF($B$7="Overall Alert",Data!H110,IF($B$7="Underlying Vulnerability",Data!K110,IF($B$7="Emerging Threat",Data!N110)))</f>
        <v>1.5</v>
      </c>
      <c r="I148" s="48">
        <f>Data!Q110</f>
        <v>0</v>
      </c>
      <c r="J148" s="23" t="str">
        <f>IF(
   $B$7="Overall Alert",IF(
      Data!R110 &gt;= 7, "HIGH",IF(
         Data!R110 &gt;= 5, "MED","LOW")), IF(
            $B$7="Underlying Vulnerability", IF(
               Data!Y110 &gt;= 10, "HIGH",IF(
                  Data!Y110 &gt;= 7, "MED","LOW")),IF(
                     $B$7="Emerging Threat", IF(
                        Data!AF110 &gt;= 10, "HIGH",IF(
                            Data!AF110 &gt;= 7, "MED","LOW")))))</f>
        <v>HIGH</v>
      </c>
      <c r="K148" s="23" t="str">
        <f>IF(
   $B$7="Overall Alert",IF(
      Data!S110 &gt;= 7, "HIGH",IF(
         Data!S110 &gt;= 5, "MED","LOW")), IF(
            $B$7="Underlying Vulnerability", IF(
               Data!Z110 &gt;= 10, "HIGH",IF(
                  Data!Z110 &gt;= 7, "MED","LOW")),IF(
                     $B$7="Emerging Threat", IF(
                        Data!AG110 &gt;= 10, "HIGH",IF(
                            Data!AG110 &gt;= 7, "MED","LOW")))))</f>
        <v>LOW</v>
      </c>
      <c r="L148" s="23" t="str">
        <f>IF(
   $B$7="Overall Alert",IF(
      Data!T110 &gt;= 7, "HIGH",IF(
         Data!T110 &gt;= 5, "MED","LOW")), IF(
            $B$7="Underlying Vulnerability", IF(
               Data!AA110 &gt;= 10, "HIGH",IF(
                  Data!AA110 &gt;= 7, "MED","LOW")),IF(
                     $B$7="Emerging Threat", IF(
                        Data!AH110 &gt;= 10, "HIGH",IF(
                            Data!AH110 &gt;= 7, "MED","LOW")))))</f>
        <v>LOW</v>
      </c>
      <c r="M148" s="23" t="str">
        <f>IF(
   $B$7="Overall Alert",IF(
      Data!U110 &gt;= 7, "HIGH",IF(
         Data!U110 &gt;= 5, "MED","LOW")), IF(
            $B$7="Underlying Vulnerability", IF(
               Data!AB110 &gt;= 10, "HIGH",IF(
                  Data!AB110 &gt;= 7, "MED","LOW")),IF(
                     $B$7="Emerging Threat", IF(
                        Data!AI110 &gt;= 10, "HIGH",IF(
                            Data!AI110 &gt;= 7, "MED","LOW")))))</f>
        <v>MED</v>
      </c>
      <c r="N148" s="23" t="str">
        <f>IF(
   $B$7="Overall Alert",IF(
      Data!V110 &gt;= 7, "HIGH",IF(
         Data!V110 &gt;= 5, "MED","LOW")), IF(
            $B$7="Underlying Vulnerability", IF(
               Data!AC110 &gt;= 10, "HIGH",IF(
                  Data!AC110 &gt;= 7, "MED","LOW")),IF(
                     $B$7="Emerging Threat", IF(
                        Data!AJ110 &gt;= 10, "HIGH",IF(
                            Data!AJ110 &gt;= 7, "MED","LOW")))))</f>
        <v>LOW</v>
      </c>
      <c r="O148" s="23" t="str">
        <f>IF(
   $B$7="Overall Alert",IF(
      Data!W110 &gt;= 7, "HIGH",IF(
         Data!W110 &gt;= 5, "MED","LOW")), IF(
            $B$7="Underlying Vulnerability", IF(
               Data!AD110 &gt;= 10, "HIGH",IF(
                  Data!AD110 &gt;= 7, "MED","LOW")),IF(
                     $B$7="Emerging Threat", IF(
                        Data!AK110 &gt;= 10, "HIGH",IF(
                            Data!AK110 &gt;= 7, "MED","LOW")))))</f>
        <v>LOW</v>
      </c>
      <c r="P148" s="23"/>
      <c r="Q148" s="25"/>
      <c r="R148" s="25"/>
      <c r="S148" s="19"/>
      <c r="T148" s="19"/>
      <c r="U148" s="19"/>
      <c r="V148" s="19"/>
      <c r="W148" s="19"/>
      <c r="X148" s="19"/>
      <c r="Y148" s="26"/>
      <c r="Z148" s="26"/>
      <c r="AA148" s="26"/>
      <c r="AB148" s="26"/>
      <c r="AC148" s="26"/>
      <c r="AD148" s="26"/>
      <c r="AE148" s="26"/>
      <c r="AF148" s="26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</row>
    <row r="149" spans="1:50" x14ac:dyDescent="0.2">
      <c r="A149" s="62">
        <v>106</v>
      </c>
      <c r="B149" s="18" t="str">
        <f>Data!B111</f>
        <v>Morocco</v>
      </c>
      <c r="C149" s="18" t="str">
        <f>Data!C111</f>
        <v>MAR</v>
      </c>
      <c r="D149" s="18" t="str">
        <f>Data!D111</f>
        <v>MEA           Middle East &amp; North Africa</v>
      </c>
      <c r="E149" s="18" t="str">
        <f>Data!E111</f>
        <v>IBRD</v>
      </c>
      <c r="F149" s="48">
        <f>Data!F111</f>
        <v>0</v>
      </c>
      <c r="G149" s="20">
        <f>IF($B$7="Overall Alert",Data!G111,IF($B$7="Underlying Vulnerability",Data!J111,IF($B$7="Emerging Threat",Data!M111)))</f>
        <v>1.5</v>
      </c>
      <c r="H149" s="21">
        <f>IF($B$7="Overall Alert",Data!H111,IF($B$7="Underlying Vulnerability",Data!K111,IF($B$7="Emerging Threat",Data!N111)))</f>
        <v>1.5</v>
      </c>
      <c r="I149" s="48">
        <f>Data!Q111</f>
        <v>0</v>
      </c>
      <c r="J149" s="23" t="str">
        <f>IF(
   $B$7="Overall Alert",IF(
      Data!R111 &gt;= 7, "HIGH",IF(
         Data!R111 &gt;= 5, "MED","LOW")), IF(
            $B$7="Underlying Vulnerability", IF(
               Data!Y111 &gt;= 10, "HIGH",IF(
                  Data!Y111 &gt;= 7, "MED","LOW")),IF(
                     $B$7="Emerging Threat", IF(
                        Data!AF111 &gt;= 10, "HIGH",IF(
                            Data!AF111 &gt;= 7, "MED","LOW")))))</f>
        <v>MED</v>
      </c>
      <c r="K149" s="23" t="str">
        <f>IF(
   $B$7="Overall Alert",IF(
      Data!S111 &gt;= 7, "HIGH",IF(
         Data!S111 &gt;= 5, "MED","LOW")), IF(
            $B$7="Underlying Vulnerability", IF(
               Data!Z111 &gt;= 10, "HIGH",IF(
                  Data!Z111 &gt;= 7, "MED","LOW")),IF(
                     $B$7="Emerging Threat", IF(
                        Data!AG111 &gt;= 10, "HIGH",IF(
                            Data!AG111 &gt;= 7, "MED","LOW")))))</f>
        <v>LOW</v>
      </c>
      <c r="L149" s="23" t="str">
        <f>IF(
   $B$7="Overall Alert",IF(
      Data!T111 &gt;= 7, "HIGH",IF(
         Data!T111 &gt;= 5, "MED","LOW")), IF(
            $B$7="Underlying Vulnerability", IF(
               Data!AA111 &gt;= 10, "HIGH",IF(
                  Data!AA111 &gt;= 7, "MED","LOW")),IF(
                     $B$7="Emerging Threat", IF(
                        Data!AH111 &gt;= 10, "HIGH",IF(
                            Data!AH111 &gt;= 7, "MED","LOW")))))</f>
        <v>LOW</v>
      </c>
      <c r="M149" s="23" t="str">
        <f>IF(
   $B$7="Overall Alert",IF(
      Data!U111 &gt;= 7, "HIGH",IF(
         Data!U111 &gt;= 5, "MED","LOW")), IF(
            $B$7="Underlying Vulnerability", IF(
               Data!AB111 &gt;= 10, "HIGH",IF(
                  Data!AB111 &gt;= 7, "MED","LOW")),IF(
                     $B$7="Emerging Threat", IF(
                        Data!AI111 &gt;= 10, "HIGH",IF(
                            Data!AI111 &gt;= 7, "MED","LOW")))))</f>
        <v>HIGH</v>
      </c>
      <c r="N149" s="23" t="str">
        <f>IF(
   $B$7="Overall Alert",IF(
      Data!V111 &gt;= 7, "HIGH",IF(
         Data!V111 &gt;= 5, "MED","LOW")), IF(
            $B$7="Underlying Vulnerability", IF(
               Data!AC111 &gt;= 10, "HIGH",IF(
                  Data!AC111 &gt;= 7, "MED","LOW")),IF(
                     $B$7="Emerging Threat", IF(
                        Data!AJ111 &gt;= 10, "HIGH",IF(
                            Data!AJ111 &gt;= 7, "MED","LOW")))))</f>
        <v>LOW</v>
      </c>
      <c r="O149" s="23" t="str">
        <f>IF(
   $B$7="Overall Alert",IF(
      Data!W111 &gt;= 7, "HIGH",IF(
         Data!W111 &gt;= 5, "MED","LOW")), IF(
            $B$7="Underlying Vulnerability", IF(
               Data!AD111 &gt;= 10, "HIGH",IF(
                  Data!AD111 &gt;= 7, "MED","LOW")),IF(
                     $B$7="Emerging Threat", IF(
                        Data!AK111 &gt;= 10, "HIGH",IF(
                            Data!AK111 &gt;= 7, "MED","LOW")))))</f>
        <v>LOW</v>
      </c>
      <c r="P149" s="23"/>
      <c r="Q149" s="25"/>
      <c r="R149" s="25"/>
      <c r="S149" s="19"/>
      <c r="T149" s="19"/>
      <c r="U149" s="19"/>
      <c r="V149" s="19"/>
      <c r="W149" s="19"/>
      <c r="X149" s="19"/>
      <c r="Y149" s="26"/>
      <c r="Z149" s="26"/>
      <c r="AA149" s="26"/>
      <c r="AB149" s="26"/>
      <c r="AC149" s="26"/>
      <c r="AD149" s="26"/>
      <c r="AE149" s="26"/>
      <c r="AF149" s="26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</row>
    <row r="150" spans="1:50" x14ac:dyDescent="0.2">
      <c r="A150" s="62">
        <v>107</v>
      </c>
      <c r="B150" s="18" t="str">
        <f>Data!B112</f>
        <v>Moldova Republic of</v>
      </c>
      <c r="C150" s="18" t="str">
        <f>Data!C112</f>
        <v>MDA</v>
      </c>
      <c r="D150" s="18" t="str">
        <f>Data!D112</f>
        <v>ECS           Europe &amp; Central Asia</v>
      </c>
      <c r="E150" s="18" t="str">
        <f>Data!E112</f>
        <v>IBRD</v>
      </c>
      <c r="F150" s="48">
        <f>Data!F112</f>
        <v>0</v>
      </c>
      <c r="G150" s="20">
        <f>IF($B$7="Overall Alert",Data!G112,IF($B$7="Underlying Vulnerability",Data!J112,IF($B$7="Emerging Threat",Data!M112)))</f>
        <v>1.5</v>
      </c>
      <c r="H150" s="21">
        <f>IF($B$7="Overall Alert",Data!H112,IF($B$7="Underlying Vulnerability",Data!K112,IF($B$7="Emerging Threat",Data!N112)))</f>
        <v>1.5</v>
      </c>
      <c r="I150" s="48">
        <f>Data!Q112</f>
        <v>0</v>
      </c>
      <c r="J150" s="23" t="str">
        <f>IF(
   $B$7="Overall Alert",IF(
      Data!R112 &gt;= 7, "HIGH",IF(
         Data!R112 &gt;= 5, "MED","LOW")), IF(
            $B$7="Underlying Vulnerability", IF(
               Data!Y112 &gt;= 10, "HIGH",IF(
                  Data!Y112 &gt;= 7, "MED","LOW")),IF(
                     $B$7="Emerging Threat", IF(
                        Data!AF112 &gt;= 10, "HIGH",IF(
                            Data!AF112 &gt;= 7, "MED","LOW")))))</f>
        <v>HIGH</v>
      </c>
      <c r="K150" s="23" t="str">
        <f>IF(
   $B$7="Overall Alert",IF(
      Data!S112 &gt;= 7, "HIGH",IF(
         Data!S112 &gt;= 5, "MED","LOW")), IF(
            $B$7="Underlying Vulnerability", IF(
               Data!Z112 &gt;= 10, "HIGH",IF(
                  Data!Z112 &gt;= 7, "MED","LOW")),IF(
                     $B$7="Emerging Threat", IF(
                        Data!AG112 &gt;= 10, "HIGH",IF(
                            Data!AG112 &gt;= 7, "MED","LOW")))))</f>
        <v>LOW</v>
      </c>
      <c r="L150" s="23" t="str">
        <f>IF(
   $B$7="Overall Alert",IF(
      Data!T112 &gt;= 7, "HIGH",IF(
         Data!T112 &gt;= 5, "MED","LOW")), IF(
            $B$7="Underlying Vulnerability", IF(
               Data!AA112 &gt;= 10, "HIGH",IF(
                  Data!AA112 &gt;= 7, "MED","LOW")),IF(
                     $B$7="Emerging Threat", IF(
                        Data!AH112 &gt;= 10, "HIGH",IF(
                            Data!AH112 &gt;= 7, "MED","LOW")))))</f>
        <v>LOW</v>
      </c>
      <c r="M150" s="23" t="str">
        <f>IF(
   $B$7="Overall Alert",IF(
      Data!U112 &gt;= 7, "HIGH",IF(
         Data!U112 &gt;= 5, "MED","LOW")), IF(
            $B$7="Underlying Vulnerability", IF(
               Data!AB112 &gt;= 10, "HIGH",IF(
                  Data!AB112 &gt;= 7, "MED","LOW")),IF(
                     $B$7="Emerging Threat", IF(
                        Data!AI112 &gt;= 10, "HIGH",IF(
                            Data!AI112 &gt;= 7, "MED","LOW")))))</f>
        <v>MED</v>
      </c>
      <c r="N150" s="23" t="str">
        <f>IF(
   $B$7="Overall Alert",IF(
      Data!V112 &gt;= 7, "HIGH",IF(
         Data!V112 &gt;= 5, "MED","LOW")), IF(
            $B$7="Underlying Vulnerability", IF(
               Data!AC112 &gt;= 10, "HIGH",IF(
                  Data!AC112 &gt;= 7, "MED","LOW")),IF(
                     $B$7="Emerging Threat", IF(
                        Data!AJ112 &gt;= 10, "HIGH",IF(
                            Data!AJ112 &gt;= 7, "MED","LOW")))))</f>
        <v>LOW</v>
      </c>
      <c r="O150" s="23" t="str">
        <f>IF(
   $B$7="Overall Alert",IF(
      Data!W112 &gt;= 7, "HIGH",IF(
         Data!W112 &gt;= 5, "MED","LOW")), IF(
            $B$7="Underlying Vulnerability", IF(
               Data!AD112 &gt;= 10, "HIGH",IF(
                  Data!AD112 &gt;= 7, "MED","LOW")),IF(
                     $B$7="Emerging Threat", IF(
                        Data!AK112 &gt;= 10, "HIGH",IF(
                            Data!AK112 &gt;= 7, "MED","LOW")))))</f>
        <v>LOW</v>
      </c>
      <c r="P150" s="23"/>
      <c r="Q150" s="25"/>
      <c r="R150" s="25"/>
      <c r="S150" s="19"/>
      <c r="T150" s="19"/>
      <c r="U150" s="19"/>
      <c r="V150" s="19"/>
      <c r="W150" s="19"/>
      <c r="X150" s="19"/>
      <c r="Y150" s="26"/>
      <c r="Z150" s="26"/>
      <c r="AA150" s="26"/>
      <c r="AB150" s="26"/>
      <c r="AC150" s="26"/>
      <c r="AD150" s="26"/>
      <c r="AE150" s="26"/>
      <c r="AF150" s="26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</row>
    <row r="151" spans="1:50" x14ac:dyDescent="0.2">
      <c r="A151" s="62">
        <v>108</v>
      </c>
      <c r="B151" s="18" t="str">
        <f>Data!B113</f>
        <v>Madagascar</v>
      </c>
      <c r="C151" s="18" t="str">
        <f>Data!C113</f>
        <v>MDG</v>
      </c>
      <c r="D151" s="18" t="str">
        <f>Data!D113</f>
        <v>SSF           Sub-Saharan Africa</v>
      </c>
      <c r="E151" s="18" t="str">
        <f>Data!E113</f>
        <v>IDA</v>
      </c>
      <c r="F151" s="48">
        <f>Data!F113</f>
        <v>0</v>
      </c>
      <c r="G151" s="20">
        <f>IF($B$7="Overall Alert",Data!G113,IF($B$7="Underlying Vulnerability",Data!J113,IF($B$7="Emerging Threat",Data!M113)))</f>
        <v>2</v>
      </c>
      <c r="H151" s="21">
        <f>IF($B$7="Overall Alert",Data!H113,IF($B$7="Underlying Vulnerability",Data!K113,IF($B$7="Emerging Threat",Data!N113)))</f>
        <v>2</v>
      </c>
      <c r="I151" s="48">
        <f>Data!Q113</f>
        <v>0</v>
      </c>
      <c r="J151" s="23" t="str">
        <f>IF(
   $B$7="Overall Alert",IF(
      Data!R113 &gt;= 7, "HIGH",IF(
         Data!R113 &gt;= 5, "MED","LOW")), IF(
            $B$7="Underlying Vulnerability", IF(
               Data!Y113 &gt;= 10, "HIGH",IF(
                  Data!Y113 &gt;= 7, "MED","LOW")),IF(
                     $B$7="Emerging Threat", IF(
                        Data!AF113 &gt;= 10, "HIGH",IF(
                            Data!AF113 &gt;= 7, "MED","LOW")))))</f>
        <v>MED</v>
      </c>
      <c r="K151" s="23" t="str">
        <f>IF(
   $B$7="Overall Alert",IF(
      Data!S113 &gt;= 7, "HIGH",IF(
         Data!S113 &gt;= 5, "MED","LOW")), IF(
            $B$7="Underlying Vulnerability", IF(
               Data!Z113 &gt;= 10, "HIGH",IF(
                  Data!Z113 &gt;= 7, "MED","LOW")),IF(
                     $B$7="Emerging Threat", IF(
                        Data!AG113 &gt;= 10, "HIGH",IF(
                            Data!AG113 &gt;= 7, "MED","LOW")))))</f>
        <v>LOW</v>
      </c>
      <c r="L151" s="23" t="str">
        <f>IF(
   $B$7="Overall Alert",IF(
      Data!T113 &gt;= 7, "HIGH",IF(
         Data!T113 &gt;= 5, "MED","LOW")), IF(
            $B$7="Underlying Vulnerability", IF(
               Data!AA113 &gt;= 10, "HIGH",IF(
                  Data!AA113 &gt;= 7, "MED","LOW")),IF(
                     $B$7="Emerging Threat", IF(
                        Data!AH113 &gt;= 10, "HIGH",IF(
                            Data!AH113 &gt;= 7, "MED","LOW")))))</f>
        <v>LOW</v>
      </c>
      <c r="M151" s="23" t="str">
        <f>IF(
   $B$7="Overall Alert",IF(
      Data!U113 &gt;= 7, "HIGH",IF(
         Data!U113 &gt;= 5, "MED","LOW")), IF(
            $B$7="Underlying Vulnerability", IF(
               Data!AB113 &gt;= 10, "HIGH",IF(
                  Data!AB113 &gt;= 7, "MED","LOW")),IF(
                     $B$7="Emerging Threat", IF(
                        Data!AI113 &gt;= 10, "HIGH",IF(
                            Data!AI113 &gt;= 7, "MED","LOW")))))</f>
        <v>MED</v>
      </c>
      <c r="N151" s="23" t="str">
        <f>IF(
   $B$7="Overall Alert",IF(
      Data!V113 &gt;= 7, "HIGH",IF(
         Data!V113 &gt;= 5, "MED","LOW")), IF(
            $B$7="Underlying Vulnerability", IF(
               Data!AC113 &gt;= 10, "HIGH",IF(
                  Data!AC113 &gt;= 7, "MED","LOW")),IF(
                     $B$7="Emerging Threat", IF(
                        Data!AJ113 &gt;= 10, "HIGH",IF(
                            Data!AJ113 &gt;= 7, "MED","LOW")))))</f>
        <v>HIGH</v>
      </c>
      <c r="O151" s="23" t="str">
        <f>IF(
   $B$7="Overall Alert",IF(
      Data!W113 &gt;= 7, "HIGH",IF(
         Data!W113 &gt;= 5, "MED","LOW")), IF(
            $B$7="Underlying Vulnerability", IF(
               Data!AD113 &gt;= 10, "HIGH",IF(
                  Data!AD113 &gt;= 7, "MED","LOW")),IF(
                     $B$7="Emerging Threat", IF(
                        Data!AK113 &gt;= 10, "HIGH",IF(
                            Data!AK113 &gt;= 7, "MED","LOW")))))</f>
        <v>LOW</v>
      </c>
      <c r="P151" s="23"/>
      <c r="Q151" s="25"/>
      <c r="R151" s="25"/>
      <c r="S151" s="19"/>
      <c r="T151" s="19"/>
      <c r="U151" s="19"/>
      <c r="V151" s="19"/>
      <c r="W151" s="19"/>
      <c r="X151" s="19"/>
      <c r="Y151" s="26"/>
      <c r="Z151" s="26"/>
      <c r="AA151" s="26"/>
      <c r="AB151" s="26"/>
      <c r="AC151" s="26"/>
      <c r="AD151" s="26"/>
      <c r="AE151" s="26"/>
      <c r="AF151" s="26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</row>
    <row r="152" spans="1:50" x14ac:dyDescent="0.2">
      <c r="A152" s="62">
        <v>109</v>
      </c>
      <c r="B152" s="18" t="str">
        <f>Data!B114</f>
        <v>Maldives</v>
      </c>
      <c r="C152" s="18" t="str">
        <f>Data!C114</f>
        <v>MDV</v>
      </c>
      <c r="D152" s="18" t="str">
        <f>Data!D114</f>
        <v>SAS           South Asia</v>
      </c>
      <c r="E152" s="18" t="str">
        <f>Data!E114</f>
        <v>IDA</v>
      </c>
      <c r="F152" s="48">
        <f>Data!F114</f>
        <v>0</v>
      </c>
      <c r="G152" s="20">
        <f>IF($B$7="Overall Alert",Data!G114,IF($B$7="Underlying Vulnerability",Data!J114,IF($B$7="Emerging Threat",Data!M114)))</f>
        <v>1.5</v>
      </c>
      <c r="H152" s="21">
        <f>IF($B$7="Overall Alert",Data!H114,IF($B$7="Underlying Vulnerability",Data!K114,IF($B$7="Emerging Threat",Data!N114)))</f>
        <v>1.5</v>
      </c>
      <c r="I152" s="48">
        <f>Data!Q114</f>
        <v>0</v>
      </c>
      <c r="J152" s="23" t="str">
        <f>IF(
   $B$7="Overall Alert",IF(
      Data!R114 &gt;= 7, "HIGH",IF(
         Data!R114 &gt;= 5, "MED","LOW")), IF(
            $B$7="Underlying Vulnerability", IF(
               Data!Y114 &gt;= 10, "HIGH",IF(
                  Data!Y114 &gt;= 7, "MED","LOW")),IF(
                     $B$7="Emerging Threat", IF(
                        Data!AF114 &gt;= 10, "HIGH",IF(
                            Data!AF114 &gt;= 7, "MED","LOW")))))</f>
        <v>HIGH</v>
      </c>
      <c r="K152" s="23" t="str">
        <f>IF(
   $B$7="Overall Alert",IF(
      Data!S114 &gt;= 7, "HIGH",IF(
         Data!S114 &gt;= 5, "MED","LOW")), IF(
            $B$7="Underlying Vulnerability", IF(
               Data!Z114 &gt;= 10, "HIGH",IF(
                  Data!Z114 &gt;= 7, "MED","LOW")),IF(
                     $B$7="Emerging Threat", IF(
                        Data!AG114 &gt;= 10, "HIGH",IF(
                            Data!AG114 &gt;= 7, "MED","LOW")))))</f>
        <v>LOW</v>
      </c>
      <c r="L152" s="23" t="str">
        <f>IF(
   $B$7="Overall Alert",IF(
      Data!T114 &gt;= 7, "HIGH",IF(
         Data!T114 &gt;= 5, "MED","LOW")), IF(
            $B$7="Underlying Vulnerability", IF(
               Data!AA114 &gt;= 10, "HIGH",IF(
                  Data!AA114 &gt;= 7, "MED","LOW")),IF(
                     $B$7="Emerging Threat", IF(
                        Data!AH114 &gt;= 10, "HIGH",IF(
                            Data!AH114 &gt;= 7, "MED","LOW")))))</f>
        <v>LOW</v>
      </c>
      <c r="M152" s="23" t="str">
        <f>IF(
   $B$7="Overall Alert",IF(
      Data!U114 &gt;= 7, "HIGH",IF(
         Data!U114 &gt;= 5, "MED","LOW")), IF(
            $B$7="Underlying Vulnerability", IF(
               Data!AB114 &gt;= 10, "HIGH",IF(
                  Data!AB114 &gt;= 7, "MED","LOW")),IF(
                     $B$7="Emerging Threat", IF(
                        Data!AI114 &gt;= 10, "HIGH",IF(
                            Data!AI114 &gt;= 7, "MED","LOW")))))</f>
        <v>LOW</v>
      </c>
      <c r="N152" s="23" t="str">
        <f>IF(
   $B$7="Overall Alert",IF(
      Data!V114 &gt;= 7, "HIGH",IF(
         Data!V114 &gt;= 5, "MED","LOW")), IF(
            $B$7="Underlying Vulnerability", IF(
               Data!AC114 &gt;= 10, "HIGH",IF(
                  Data!AC114 &gt;= 7, "MED","LOW")),IF(
                     $B$7="Emerging Threat", IF(
                        Data!AJ114 &gt;= 10, "HIGH",IF(
                            Data!AJ114 &gt;= 7, "MED","LOW")))))</f>
        <v>MED</v>
      </c>
      <c r="O152" s="23" t="str">
        <f>IF(
   $B$7="Overall Alert",IF(
      Data!W114 &gt;= 7, "HIGH",IF(
         Data!W114 &gt;= 5, "MED","LOW")), IF(
            $B$7="Underlying Vulnerability", IF(
               Data!AD114 &gt;= 10, "HIGH",IF(
                  Data!AD114 &gt;= 7, "MED","LOW")),IF(
                     $B$7="Emerging Threat", IF(
                        Data!AK114 &gt;= 10, "HIGH",IF(
                            Data!AK114 &gt;= 7, "MED","LOW")))))</f>
        <v>LOW</v>
      </c>
      <c r="P152" s="23"/>
      <c r="Q152" s="25"/>
      <c r="R152" s="25"/>
      <c r="S152" s="19"/>
      <c r="T152" s="19"/>
      <c r="U152" s="19"/>
      <c r="V152" s="19"/>
      <c r="W152" s="19"/>
      <c r="X152" s="19"/>
      <c r="Y152" s="26"/>
      <c r="Z152" s="26"/>
      <c r="AA152" s="26"/>
      <c r="AB152" s="26"/>
      <c r="AC152" s="26"/>
      <c r="AD152" s="26"/>
      <c r="AE152" s="26"/>
      <c r="AF152" s="26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</row>
    <row r="153" spans="1:50" x14ac:dyDescent="0.2">
      <c r="A153" s="62">
        <v>110</v>
      </c>
      <c r="B153" s="18" t="str">
        <f>Data!B115</f>
        <v>Mexico</v>
      </c>
      <c r="C153" s="18" t="str">
        <f>Data!C115</f>
        <v>MEX</v>
      </c>
      <c r="D153" s="18" t="str">
        <f>Data!D115</f>
        <v>LCN           Latin America &amp; Caribbean</v>
      </c>
      <c r="E153" s="18" t="str">
        <f>Data!E115</f>
        <v>IBRD</v>
      </c>
      <c r="F153" s="48">
        <f>Data!F115</f>
        <v>0</v>
      </c>
      <c r="G153" s="20">
        <f>IF($B$7="Overall Alert",Data!G115,IF($B$7="Underlying Vulnerability",Data!J115,IF($B$7="Emerging Threat",Data!M115)))</f>
        <v>2.5</v>
      </c>
      <c r="H153" s="21">
        <f>IF($B$7="Overall Alert",Data!H115,IF($B$7="Underlying Vulnerability",Data!K115,IF($B$7="Emerging Threat",Data!N115)))</f>
        <v>2.5</v>
      </c>
      <c r="I153" s="48">
        <f>Data!Q115</f>
        <v>0</v>
      </c>
      <c r="J153" s="23" t="str">
        <f>IF(
   $B$7="Overall Alert",IF(
      Data!R115 &gt;= 7, "HIGH",IF(
         Data!R115 &gt;= 5, "MED","LOW")), IF(
            $B$7="Underlying Vulnerability", IF(
               Data!Y115 &gt;= 10, "HIGH",IF(
                  Data!Y115 &gt;= 7, "MED","LOW")),IF(
                     $B$7="Emerging Threat", IF(
                        Data!AF115 &gt;= 10, "HIGH",IF(
                            Data!AF115 &gt;= 7, "MED","LOW")))))</f>
        <v>HIGH</v>
      </c>
      <c r="K153" s="23" t="str">
        <f>IF(
   $B$7="Overall Alert",IF(
      Data!S115 &gt;= 7, "HIGH",IF(
         Data!S115 &gt;= 5, "MED","LOW")), IF(
            $B$7="Underlying Vulnerability", IF(
               Data!Z115 &gt;= 10, "HIGH",IF(
                  Data!Z115 &gt;= 7, "MED","LOW")),IF(
                     $B$7="Emerging Threat", IF(
                        Data!AG115 &gt;= 10, "HIGH",IF(
                            Data!AG115 &gt;= 7, "MED","LOW")))))</f>
        <v>LOW</v>
      </c>
      <c r="L153" s="23" t="str">
        <f>IF(
   $B$7="Overall Alert",IF(
      Data!T115 &gt;= 7, "HIGH",IF(
         Data!T115 &gt;= 5, "MED","LOW")), IF(
            $B$7="Underlying Vulnerability", IF(
               Data!AA115 &gt;= 10, "HIGH",IF(
                  Data!AA115 &gt;= 7, "MED","LOW")),IF(
                     $B$7="Emerging Threat", IF(
                        Data!AH115 &gt;= 10, "HIGH",IF(
                            Data!AH115 &gt;= 7, "MED","LOW")))))</f>
        <v>LOW</v>
      </c>
      <c r="M153" s="23" t="str">
        <f>IF(
   $B$7="Overall Alert",IF(
      Data!U115 &gt;= 7, "HIGH",IF(
         Data!U115 &gt;= 5, "MED","LOW")), IF(
            $B$7="Underlying Vulnerability", IF(
               Data!AB115 &gt;= 10, "HIGH",IF(
                  Data!AB115 &gt;= 7, "MED","LOW")),IF(
                     $B$7="Emerging Threat", IF(
                        Data!AI115 &gt;= 10, "HIGH",IF(
                            Data!AI115 &gt;= 7, "MED","LOW")))))</f>
        <v>MED</v>
      </c>
      <c r="N153" s="23" t="str">
        <f>IF(
   $B$7="Overall Alert",IF(
      Data!V115 &gt;= 7, "HIGH",IF(
         Data!V115 &gt;= 5, "MED","LOW")), IF(
            $B$7="Underlying Vulnerability", IF(
               Data!AC115 &gt;= 10, "HIGH",IF(
                  Data!AC115 &gt;= 7, "MED","LOW")),IF(
                     $B$7="Emerging Threat", IF(
                        Data!AJ115 &gt;= 10, "HIGH",IF(
                            Data!AJ115 &gt;= 7, "MED","LOW")))))</f>
        <v>HIGH</v>
      </c>
      <c r="O153" s="23" t="str">
        <f>IF(
   $B$7="Overall Alert",IF(
      Data!W115 &gt;= 7, "HIGH",IF(
         Data!W115 &gt;= 5, "MED","LOW")), IF(
            $B$7="Underlying Vulnerability", IF(
               Data!AD115 &gt;= 10, "HIGH",IF(
                  Data!AD115 &gt;= 7, "MED","LOW")),IF(
                     $B$7="Emerging Threat", IF(
                        Data!AK115 &gt;= 10, "HIGH",IF(
                            Data!AK115 &gt;= 7, "MED","LOW")))))</f>
        <v>LOW</v>
      </c>
      <c r="P153" s="23"/>
      <c r="Q153" s="25"/>
      <c r="R153" s="25"/>
      <c r="S153" s="19"/>
      <c r="T153" s="19"/>
      <c r="U153" s="19"/>
      <c r="V153" s="19"/>
      <c r="W153" s="19"/>
      <c r="X153" s="19"/>
      <c r="Y153" s="26"/>
      <c r="Z153" s="26"/>
      <c r="AA153" s="26"/>
      <c r="AB153" s="26"/>
      <c r="AC153" s="26"/>
      <c r="AD153" s="26"/>
      <c r="AE153" s="26"/>
      <c r="AF153" s="26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</row>
    <row r="154" spans="1:50" x14ac:dyDescent="0.2">
      <c r="A154" s="62">
        <v>111</v>
      </c>
      <c r="B154" s="18" t="str">
        <f>Data!B116</f>
        <v>Marshall Islands</v>
      </c>
      <c r="C154" s="18" t="str">
        <f>Data!C116</f>
        <v>MHL</v>
      </c>
      <c r="D154" s="18" t="str">
        <f>Data!D116</f>
        <v>EAS           East Asia &amp; Pacific</v>
      </c>
      <c r="E154" s="18" t="str">
        <f>Data!E116</f>
        <v>IDA</v>
      </c>
      <c r="F154" s="48">
        <f>Data!F116</f>
        <v>0</v>
      </c>
      <c r="G154" s="20">
        <f>IF($B$7="Overall Alert",Data!G116,IF($B$7="Underlying Vulnerability",Data!J116,IF($B$7="Emerging Threat",Data!M116)))</f>
        <v>0</v>
      </c>
      <c r="H154" s="21">
        <f>IF($B$7="Overall Alert",Data!H116,IF($B$7="Underlying Vulnerability",Data!K116,IF($B$7="Emerging Threat",Data!N116)))</f>
        <v>0</v>
      </c>
      <c r="I154" s="48">
        <f>Data!Q116</f>
        <v>0</v>
      </c>
      <c r="J154" s="23" t="str">
        <f>IF(
   $B$7="Overall Alert",IF(
      Data!R116 &gt;= 7, "HIGH",IF(
         Data!R116 &gt;= 5, "MED","LOW")), IF(
            $B$7="Underlying Vulnerability", IF(
               Data!Y116 &gt;= 10, "HIGH",IF(
                  Data!Y116 &gt;= 7, "MED","LOW")),IF(
                     $B$7="Emerging Threat", IF(
                        Data!AF116 &gt;= 10, "HIGH",IF(
                            Data!AF116 &gt;= 7, "MED","LOW")))))</f>
        <v>LOW</v>
      </c>
      <c r="K154" s="23" t="str">
        <f>IF(
   $B$7="Overall Alert",IF(
      Data!S116 &gt;= 7, "HIGH",IF(
         Data!S116 &gt;= 5, "MED","LOW")), IF(
            $B$7="Underlying Vulnerability", IF(
               Data!Z116 &gt;= 10, "HIGH",IF(
                  Data!Z116 &gt;= 7, "MED","LOW")),IF(
                     $B$7="Emerging Threat", IF(
                        Data!AG116 &gt;= 10, "HIGH",IF(
                            Data!AG116 &gt;= 7, "MED","LOW")))))</f>
        <v>LOW</v>
      </c>
      <c r="L154" s="23" t="str">
        <f>IF(
   $B$7="Overall Alert",IF(
      Data!T116 &gt;= 7, "HIGH",IF(
         Data!T116 &gt;= 5, "MED","LOW")), IF(
            $B$7="Underlying Vulnerability", IF(
               Data!AA116 &gt;= 10, "HIGH",IF(
                  Data!AA116 &gt;= 7, "MED","LOW")),IF(
                     $B$7="Emerging Threat", IF(
                        Data!AH116 &gt;= 10, "HIGH",IF(
                            Data!AH116 &gt;= 7, "MED","LOW")))))</f>
        <v>LOW</v>
      </c>
      <c r="M154" s="23" t="str">
        <f>IF(
   $B$7="Overall Alert",IF(
      Data!U116 &gt;= 7, "HIGH",IF(
         Data!U116 &gt;= 5, "MED","LOW")), IF(
            $B$7="Underlying Vulnerability", IF(
               Data!AB116 &gt;= 10, "HIGH",IF(
                  Data!AB116 &gt;= 7, "MED","LOW")),IF(
                     $B$7="Emerging Threat", IF(
                        Data!AI116 &gt;= 10, "HIGH",IF(
                            Data!AI116 &gt;= 7, "MED","LOW")))))</f>
        <v>LOW</v>
      </c>
      <c r="N154" s="23" t="str">
        <f>IF(
   $B$7="Overall Alert",IF(
      Data!V116 &gt;= 7, "HIGH",IF(
         Data!V116 &gt;= 5, "MED","LOW")), IF(
            $B$7="Underlying Vulnerability", IF(
               Data!AC116 &gt;= 10, "HIGH",IF(
                  Data!AC116 &gt;= 7, "MED","LOW")),IF(
                     $B$7="Emerging Threat", IF(
                        Data!AJ116 &gt;= 10, "HIGH",IF(
                            Data!AJ116 &gt;= 7, "MED","LOW")))))</f>
        <v>LOW</v>
      </c>
      <c r="O154" s="23" t="str">
        <f>IF(
   $B$7="Overall Alert",IF(
      Data!W116 &gt;= 7, "HIGH",IF(
         Data!W116 &gt;= 5, "MED","LOW")), IF(
            $B$7="Underlying Vulnerability", IF(
               Data!AD116 &gt;= 10, "HIGH",IF(
                  Data!AD116 &gt;= 7, "MED","LOW")),IF(
                     $B$7="Emerging Threat", IF(
                        Data!AK116 &gt;= 10, "HIGH",IF(
                            Data!AK116 &gt;= 7, "MED","LOW")))))</f>
        <v>LOW</v>
      </c>
      <c r="P154" s="23"/>
      <c r="Q154" s="25"/>
      <c r="R154" s="25"/>
      <c r="S154" s="19"/>
      <c r="T154" s="19"/>
      <c r="U154" s="19"/>
      <c r="V154" s="19"/>
      <c r="W154" s="19"/>
      <c r="X154" s="19"/>
      <c r="Y154" s="26"/>
      <c r="Z154" s="26"/>
      <c r="AA154" s="26"/>
      <c r="AB154" s="26"/>
      <c r="AC154" s="26"/>
      <c r="AD154" s="26"/>
      <c r="AE154" s="26"/>
      <c r="AF154" s="26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</row>
    <row r="155" spans="1:50" x14ac:dyDescent="0.2">
      <c r="A155" s="62">
        <v>112</v>
      </c>
      <c r="B155" s="18" t="str">
        <f>Data!B117</f>
        <v>North Macedonia</v>
      </c>
      <c r="C155" s="18" t="str">
        <f>Data!C117</f>
        <v>MKD</v>
      </c>
      <c r="D155" s="18" t="str">
        <f>Data!D117</f>
        <v>ECS           Europe &amp; Central Asia</v>
      </c>
      <c r="E155" s="18" t="str">
        <f>Data!E117</f>
        <v>IBRD</v>
      </c>
      <c r="F155" s="48">
        <f>Data!F117</f>
        <v>0</v>
      </c>
      <c r="G155" s="20">
        <f>IF($B$7="Overall Alert",Data!G117,IF($B$7="Underlying Vulnerability",Data!J117,IF($B$7="Emerging Threat",Data!M117)))</f>
        <v>1.5</v>
      </c>
      <c r="H155" s="21">
        <f>IF($B$7="Overall Alert",Data!H117,IF($B$7="Underlying Vulnerability",Data!K117,IF($B$7="Emerging Threat",Data!N117)))</f>
        <v>1.5</v>
      </c>
      <c r="I155" s="48">
        <f>Data!Q117</f>
        <v>0</v>
      </c>
      <c r="J155" s="23" t="str">
        <f>IF(
   $B$7="Overall Alert",IF(
      Data!R117 &gt;= 7, "HIGH",IF(
         Data!R117 &gt;= 5, "MED","LOW")), IF(
            $B$7="Underlying Vulnerability", IF(
               Data!Y117 &gt;= 10, "HIGH",IF(
                  Data!Y117 &gt;= 7, "MED","LOW")),IF(
                     $B$7="Emerging Threat", IF(
                        Data!AF117 &gt;= 10, "HIGH",IF(
                            Data!AF117 &gt;= 7, "MED","LOW")))))</f>
        <v>HIGH</v>
      </c>
      <c r="K155" s="23" t="str">
        <f>IF(
   $B$7="Overall Alert",IF(
      Data!S117 &gt;= 7, "HIGH",IF(
         Data!S117 &gt;= 5, "MED","LOW")), IF(
            $B$7="Underlying Vulnerability", IF(
               Data!Z117 &gt;= 10, "HIGH",IF(
                  Data!Z117 &gt;= 7, "MED","LOW")),IF(
                     $B$7="Emerging Threat", IF(
                        Data!AG117 &gt;= 10, "HIGH",IF(
                            Data!AG117 &gt;= 7, "MED","LOW")))))</f>
        <v>LOW</v>
      </c>
      <c r="L155" s="23" t="str">
        <f>IF(
   $B$7="Overall Alert",IF(
      Data!T117 &gt;= 7, "HIGH",IF(
         Data!T117 &gt;= 5, "MED","LOW")), IF(
            $B$7="Underlying Vulnerability", IF(
               Data!AA117 &gt;= 10, "HIGH",IF(
                  Data!AA117 &gt;= 7, "MED","LOW")),IF(
                     $B$7="Emerging Threat", IF(
                        Data!AH117 &gt;= 10, "HIGH",IF(
                            Data!AH117 &gt;= 7, "MED","LOW")))))</f>
        <v>LOW</v>
      </c>
      <c r="M155" s="23" t="str">
        <f>IF(
   $B$7="Overall Alert",IF(
      Data!U117 &gt;= 7, "HIGH",IF(
         Data!U117 &gt;= 5, "MED","LOW")), IF(
            $B$7="Underlying Vulnerability", IF(
               Data!AB117 &gt;= 10, "HIGH",IF(
                  Data!AB117 &gt;= 7, "MED","LOW")),IF(
                     $B$7="Emerging Threat", IF(
                        Data!AI117 &gt;= 10, "HIGH",IF(
                            Data!AI117 &gt;= 7, "MED","LOW")))))</f>
        <v>MED</v>
      </c>
      <c r="N155" s="23" t="str">
        <f>IF(
   $B$7="Overall Alert",IF(
      Data!V117 &gt;= 7, "HIGH",IF(
         Data!V117 &gt;= 5, "MED","LOW")), IF(
            $B$7="Underlying Vulnerability", IF(
               Data!AC117 &gt;= 10, "HIGH",IF(
                  Data!AC117 &gt;= 7, "MED","LOW")),IF(
                     $B$7="Emerging Threat", IF(
                        Data!AJ117 &gt;= 10, "HIGH",IF(
                            Data!AJ117 &gt;= 7, "MED","LOW")))))</f>
        <v>LOW</v>
      </c>
      <c r="O155" s="23" t="str">
        <f>IF(
   $B$7="Overall Alert",IF(
      Data!W117 &gt;= 7, "HIGH",IF(
         Data!W117 &gt;= 5, "MED","LOW")), IF(
            $B$7="Underlying Vulnerability", IF(
               Data!AD117 &gt;= 10, "HIGH",IF(
                  Data!AD117 &gt;= 7, "MED","LOW")),IF(
                     $B$7="Emerging Threat", IF(
                        Data!AK117 &gt;= 10, "HIGH",IF(
                            Data!AK117 &gt;= 7, "MED","LOW")))))</f>
        <v>LOW</v>
      </c>
      <c r="P155" s="23"/>
      <c r="Q155" s="25"/>
      <c r="R155" s="25"/>
      <c r="S155" s="19"/>
      <c r="T155" s="19"/>
      <c r="U155" s="19"/>
      <c r="V155" s="19"/>
      <c r="W155" s="19"/>
      <c r="X155" s="19"/>
      <c r="Y155" s="26"/>
      <c r="Z155" s="26"/>
      <c r="AA155" s="26"/>
      <c r="AB155" s="26"/>
      <c r="AC155" s="26"/>
      <c r="AD155" s="26"/>
      <c r="AE155" s="26"/>
      <c r="AF155" s="26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</row>
    <row r="156" spans="1:50" x14ac:dyDescent="0.2">
      <c r="A156" s="62">
        <v>113</v>
      </c>
      <c r="B156" s="18" t="str">
        <f>Data!B118</f>
        <v>Mali</v>
      </c>
      <c r="C156" s="18" t="str">
        <f>Data!C118</f>
        <v>MLI</v>
      </c>
      <c r="D156" s="18" t="str">
        <f>Data!D118</f>
        <v>SSF           Sub-Saharan Africa</v>
      </c>
      <c r="E156" s="18" t="str">
        <f>Data!E118</f>
        <v>IDA</v>
      </c>
      <c r="F156" s="48">
        <f>Data!F118</f>
        <v>0</v>
      </c>
      <c r="G156" s="20">
        <f>IF($B$7="Overall Alert",Data!G118,IF($B$7="Underlying Vulnerability",Data!J118,IF($B$7="Emerging Threat",Data!M118)))</f>
        <v>3.5</v>
      </c>
      <c r="H156" s="21">
        <f>IF($B$7="Overall Alert",Data!H118,IF($B$7="Underlying Vulnerability",Data!K118,IF($B$7="Emerging Threat",Data!N118)))</f>
        <v>3.5</v>
      </c>
      <c r="I156" s="48">
        <f>Data!Q118</f>
        <v>0</v>
      </c>
      <c r="J156" s="23" t="str">
        <f>IF(
   $B$7="Overall Alert",IF(
      Data!R118 &gt;= 7, "HIGH",IF(
         Data!R118 &gt;= 5, "MED","LOW")), IF(
            $B$7="Underlying Vulnerability", IF(
               Data!Y118 &gt;= 10, "HIGH",IF(
                  Data!Y118 &gt;= 7, "MED","LOW")),IF(
                     $B$7="Emerging Threat", IF(
                        Data!AF118 &gt;= 10, "HIGH",IF(
                            Data!AF118 &gt;= 7, "MED","LOW")))))</f>
        <v>HIGH</v>
      </c>
      <c r="K156" s="23" t="str">
        <f>IF(
   $B$7="Overall Alert",IF(
      Data!S118 &gt;= 7, "HIGH",IF(
         Data!S118 &gt;= 5, "MED","LOW")), IF(
            $B$7="Underlying Vulnerability", IF(
               Data!Z118 &gt;= 10, "HIGH",IF(
                  Data!Z118 &gt;= 7, "MED","LOW")),IF(
                     $B$7="Emerging Threat", IF(
                        Data!AG118 &gt;= 10, "HIGH",IF(
                            Data!AG118 &gt;= 7, "MED","LOW")))))</f>
        <v>HIGH</v>
      </c>
      <c r="L156" s="23" t="str">
        <f>IF(
   $B$7="Overall Alert",IF(
      Data!T118 &gt;= 7, "HIGH",IF(
         Data!T118 &gt;= 5, "MED","LOW")), IF(
            $B$7="Underlying Vulnerability", IF(
               Data!AA118 &gt;= 10, "HIGH",IF(
                  Data!AA118 &gt;= 7, "MED","LOW")),IF(
                     $B$7="Emerging Threat", IF(
                        Data!AH118 &gt;= 10, "HIGH",IF(
                            Data!AH118 &gt;= 7, "MED","LOW")))))</f>
        <v>LOW</v>
      </c>
      <c r="M156" s="23" t="str">
        <f>IF(
   $B$7="Overall Alert",IF(
      Data!U118 &gt;= 7, "HIGH",IF(
         Data!U118 &gt;= 5, "MED","LOW")), IF(
            $B$7="Underlying Vulnerability", IF(
               Data!AB118 &gt;= 10, "HIGH",IF(
                  Data!AB118 &gt;= 7, "MED","LOW")),IF(
                     $B$7="Emerging Threat", IF(
                        Data!AI118 &gt;= 10, "HIGH",IF(
                            Data!AI118 &gt;= 7, "MED","LOW")))))</f>
        <v>MED</v>
      </c>
      <c r="N156" s="23" t="str">
        <f>IF(
   $B$7="Overall Alert",IF(
      Data!V118 &gt;= 7, "HIGH",IF(
         Data!V118 &gt;= 5, "MED","LOW")), IF(
            $B$7="Underlying Vulnerability", IF(
               Data!AC118 &gt;= 10, "HIGH",IF(
                  Data!AC118 &gt;= 7, "MED","LOW")),IF(
                     $B$7="Emerging Threat", IF(
                        Data!AJ118 &gt;= 10, "HIGH",IF(
                            Data!AJ118 &gt;= 7, "MED","LOW")))))</f>
        <v>LOW</v>
      </c>
      <c r="O156" s="23" t="str">
        <f>IF(
   $B$7="Overall Alert",IF(
      Data!W118 &gt;= 7, "HIGH",IF(
         Data!W118 &gt;= 5, "MED","LOW")), IF(
            $B$7="Underlying Vulnerability", IF(
               Data!AD118 &gt;= 10, "HIGH",IF(
                  Data!AD118 &gt;= 7, "MED","LOW")),IF(
                     $B$7="Emerging Threat", IF(
                        Data!AK118 &gt;= 10, "HIGH",IF(
                            Data!AK118 &gt;= 7, "MED","LOW")))))</f>
        <v>HIGH</v>
      </c>
      <c r="P156" s="23"/>
      <c r="Q156" s="25"/>
      <c r="R156" s="25"/>
      <c r="S156" s="19"/>
      <c r="T156" s="19"/>
      <c r="U156" s="19"/>
      <c r="V156" s="19"/>
      <c r="W156" s="19"/>
      <c r="X156" s="19"/>
      <c r="Y156" s="26"/>
      <c r="Z156" s="26"/>
      <c r="AA156" s="26"/>
      <c r="AB156" s="26"/>
      <c r="AC156" s="26"/>
      <c r="AD156" s="26"/>
      <c r="AE156" s="26"/>
      <c r="AF156" s="26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</row>
    <row r="157" spans="1:50" x14ac:dyDescent="0.2">
      <c r="A157" s="62">
        <v>114</v>
      </c>
      <c r="B157" s="18" t="str">
        <f>Data!B119</f>
        <v>Malta</v>
      </c>
      <c r="C157" s="18" t="str">
        <f>Data!C119</f>
        <v>MLT</v>
      </c>
      <c r="D157" s="18" t="str">
        <f>Data!D119</f>
        <v>MEA           Middle East &amp; North Africa</v>
      </c>
      <c r="E157" s="18" t="str">
        <f>Data!E119</f>
        <v xml:space="preserve"> </v>
      </c>
      <c r="F157" s="48">
        <f>Data!F119</f>
        <v>0</v>
      </c>
      <c r="G157" s="20">
        <f>IF($B$7="Overall Alert",Data!G119,IF($B$7="Underlying Vulnerability",Data!J119,IF($B$7="Emerging Threat",Data!M119)))</f>
        <v>0.5</v>
      </c>
      <c r="H157" s="21">
        <f>IF($B$7="Overall Alert",Data!H119,IF($B$7="Underlying Vulnerability",Data!K119,IF($B$7="Emerging Threat",Data!N119)))</f>
        <v>0.5</v>
      </c>
      <c r="I157" s="48">
        <f>Data!Q119</f>
        <v>0</v>
      </c>
      <c r="J157" s="23" t="str">
        <f>IF(
   $B$7="Overall Alert",IF(
      Data!R119 &gt;= 7, "HIGH",IF(
         Data!R119 &gt;= 5, "MED","LOW")), IF(
            $B$7="Underlying Vulnerability", IF(
               Data!Y119 &gt;= 10, "HIGH",IF(
                  Data!Y119 &gt;= 7, "MED","LOW")),IF(
                     $B$7="Emerging Threat", IF(
                        Data!AF119 &gt;= 10, "HIGH",IF(
                            Data!AF119 &gt;= 7, "MED","LOW")))))</f>
        <v>MED</v>
      </c>
      <c r="K157" s="23" t="str">
        <f>IF(
   $B$7="Overall Alert",IF(
      Data!S119 &gt;= 7, "HIGH",IF(
         Data!S119 &gt;= 5, "MED","LOW")), IF(
            $B$7="Underlying Vulnerability", IF(
               Data!Z119 &gt;= 10, "HIGH",IF(
                  Data!Z119 &gt;= 7, "MED","LOW")),IF(
                     $B$7="Emerging Threat", IF(
                        Data!AG119 &gt;= 10, "HIGH",IF(
                            Data!AG119 &gt;= 7, "MED","LOW")))))</f>
        <v>LOW</v>
      </c>
      <c r="L157" s="23" t="str">
        <f>IF(
   $B$7="Overall Alert",IF(
      Data!T119 &gt;= 7, "HIGH",IF(
         Data!T119 &gt;= 5, "MED","LOW")), IF(
            $B$7="Underlying Vulnerability", IF(
               Data!AA119 &gt;= 10, "HIGH",IF(
                  Data!AA119 &gt;= 7, "MED","LOW")),IF(
                     $B$7="Emerging Threat", IF(
                        Data!AH119 &gt;= 10, "HIGH",IF(
                            Data!AH119 &gt;= 7, "MED","LOW")))))</f>
        <v>LOW</v>
      </c>
      <c r="M157" s="23" t="str">
        <f>IF(
   $B$7="Overall Alert",IF(
      Data!U119 &gt;= 7, "HIGH",IF(
         Data!U119 &gt;= 5, "MED","LOW")), IF(
            $B$7="Underlying Vulnerability", IF(
               Data!AB119 &gt;= 10, "HIGH",IF(
                  Data!AB119 &gt;= 7, "MED","LOW")),IF(
                     $B$7="Emerging Threat", IF(
                        Data!AI119 &gt;= 10, "HIGH",IF(
                            Data!AI119 &gt;= 7, "MED","LOW")))))</f>
        <v>LOW</v>
      </c>
      <c r="N157" s="23" t="str">
        <f>IF(
   $B$7="Overall Alert",IF(
      Data!V119 &gt;= 7, "HIGH",IF(
         Data!V119 &gt;= 5, "MED","LOW")), IF(
            $B$7="Underlying Vulnerability", IF(
               Data!AC119 &gt;= 10, "HIGH",IF(
                  Data!AC119 &gt;= 7, "MED","LOW")),IF(
                     $B$7="Emerging Threat", IF(
                        Data!AJ119 &gt;= 10, "HIGH",IF(
                            Data!AJ119 &gt;= 7, "MED","LOW")))))</f>
        <v>LOW</v>
      </c>
      <c r="O157" s="23" t="str">
        <f>IF(
   $B$7="Overall Alert",IF(
      Data!W119 &gt;= 7, "HIGH",IF(
         Data!W119 &gt;= 5, "MED","LOW")), IF(
            $B$7="Underlying Vulnerability", IF(
               Data!AD119 &gt;= 10, "HIGH",IF(
                  Data!AD119 &gt;= 7, "MED","LOW")),IF(
                     $B$7="Emerging Threat", IF(
                        Data!AK119 &gt;= 10, "HIGH",IF(
                            Data!AK119 &gt;= 7, "MED","LOW")))))</f>
        <v>LOW</v>
      </c>
      <c r="P157" s="23"/>
      <c r="Q157" s="25"/>
      <c r="R157" s="25"/>
      <c r="S157" s="19"/>
      <c r="T157" s="19"/>
      <c r="U157" s="19"/>
      <c r="V157" s="19"/>
      <c r="W157" s="19"/>
      <c r="X157" s="19"/>
      <c r="Y157" s="26"/>
      <c r="Z157" s="26"/>
      <c r="AA157" s="26"/>
      <c r="AB157" s="26"/>
      <c r="AC157" s="26"/>
      <c r="AD157" s="26"/>
      <c r="AE157" s="26"/>
      <c r="AF157" s="26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</row>
    <row r="158" spans="1:50" x14ac:dyDescent="0.2">
      <c r="A158" s="62">
        <v>115</v>
      </c>
      <c r="B158" s="18" t="str">
        <f>Data!B120</f>
        <v>Myanmar</v>
      </c>
      <c r="C158" s="18" t="str">
        <f>Data!C120</f>
        <v>MMR</v>
      </c>
      <c r="D158" s="18" t="str">
        <f>Data!D120</f>
        <v>EAS           East Asia &amp; Pacific</v>
      </c>
      <c r="E158" s="18" t="str">
        <f>Data!E120</f>
        <v>IDA</v>
      </c>
      <c r="F158" s="48">
        <f>Data!F120</f>
        <v>0</v>
      </c>
      <c r="G158" s="20">
        <f>IF($B$7="Overall Alert",Data!G120,IF($B$7="Underlying Vulnerability",Data!J120,IF($B$7="Emerging Threat",Data!M120)))</f>
        <v>2</v>
      </c>
      <c r="H158" s="21">
        <f>IF($B$7="Overall Alert",Data!H120,IF($B$7="Underlying Vulnerability",Data!K120,IF($B$7="Emerging Threat",Data!N120)))</f>
        <v>2</v>
      </c>
      <c r="I158" s="48">
        <f>Data!Q120</f>
        <v>0</v>
      </c>
      <c r="J158" s="23" t="str">
        <f>IF(
   $B$7="Overall Alert",IF(
      Data!R120 &gt;= 7, "HIGH",IF(
         Data!R120 &gt;= 5, "MED","LOW")), IF(
            $B$7="Underlying Vulnerability", IF(
               Data!Y120 &gt;= 10, "HIGH",IF(
                  Data!Y120 &gt;= 7, "MED","LOW")),IF(
                     $B$7="Emerging Threat", IF(
                        Data!AF120 &gt;= 10, "HIGH",IF(
                            Data!AF120 &gt;= 7, "MED","LOW")))))</f>
        <v>HIGH</v>
      </c>
      <c r="K158" s="23" t="str">
        <f>IF(
   $B$7="Overall Alert",IF(
      Data!S120 &gt;= 7, "HIGH",IF(
         Data!S120 &gt;= 5, "MED","LOW")), IF(
            $B$7="Underlying Vulnerability", IF(
               Data!Z120 &gt;= 10, "HIGH",IF(
                  Data!Z120 &gt;= 7, "MED","LOW")),IF(
                     $B$7="Emerging Threat", IF(
                        Data!AG120 &gt;= 10, "HIGH",IF(
                            Data!AG120 &gt;= 7, "MED","LOW")))))</f>
        <v>LOW</v>
      </c>
      <c r="L158" s="23" t="str">
        <f>IF(
   $B$7="Overall Alert",IF(
      Data!T120 &gt;= 7, "HIGH",IF(
         Data!T120 &gt;= 5, "MED","LOW")), IF(
            $B$7="Underlying Vulnerability", IF(
               Data!AA120 &gt;= 10, "HIGH",IF(
                  Data!AA120 &gt;= 7, "MED","LOW")),IF(
                     $B$7="Emerging Threat", IF(
                        Data!AH120 &gt;= 10, "HIGH",IF(
                            Data!AH120 &gt;= 7, "MED","LOW")))))</f>
        <v>LOW</v>
      </c>
      <c r="M158" s="23" t="str">
        <f>IF(
   $B$7="Overall Alert",IF(
      Data!U120 &gt;= 7, "HIGH",IF(
         Data!U120 &gt;= 5, "MED","LOW")), IF(
            $B$7="Underlying Vulnerability", IF(
               Data!AB120 &gt;= 10, "HIGH",IF(
                  Data!AB120 &gt;= 7, "MED","LOW")),IF(
                     $B$7="Emerging Threat", IF(
                        Data!AI120 &gt;= 10, "HIGH",IF(
                            Data!AI120 &gt;= 7, "MED","LOW")))))</f>
        <v>MED</v>
      </c>
      <c r="N158" s="23" t="str">
        <f>IF(
   $B$7="Overall Alert",IF(
      Data!V120 &gt;= 7, "HIGH",IF(
         Data!V120 &gt;= 5, "MED","LOW")), IF(
            $B$7="Underlying Vulnerability", IF(
               Data!AC120 &gt;= 10, "HIGH",IF(
                  Data!AC120 &gt;= 7, "MED","LOW")),IF(
                     $B$7="Emerging Threat", IF(
                        Data!AJ120 &gt;= 10, "HIGH",IF(
                            Data!AJ120 &gt;= 7, "MED","LOW")))))</f>
        <v>MED</v>
      </c>
      <c r="O158" s="23" t="str">
        <f>IF(
   $B$7="Overall Alert",IF(
      Data!W120 &gt;= 7, "HIGH",IF(
         Data!W120 &gt;= 5, "MED","LOW")), IF(
            $B$7="Underlying Vulnerability", IF(
               Data!AD120 &gt;= 10, "HIGH",IF(
                  Data!AD120 &gt;= 7, "MED","LOW")),IF(
                     $B$7="Emerging Threat", IF(
                        Data!AK120 &gt;= 10, "HIGH",IF(
                            Data!AK120 &gt;= 7, "MED","LOW")))))</f>
        <v>LOW</v>
      </c>
      <c r="P158" s="23"/>
      <c r="Q158" s="25"/>
      <c r="R158" s="25"/>
      <c r="S158" s="19"/>
      <c r="T158" s="19"/>
      <c r="U158" s="19"/>
      <c r="V158" s="19"/>
      <c r="W158" s="19"/>
      <c r="X158" s="19"/>
      <c r="Y158" s="26"/>
      <c r="Z158" s="26"/>
      <c r="AA158" s="26"/>
      <c r="AB158" s="26"/>
      <c r="AC158" s="26"/>
      <c r="AD158" s="26"/>
      <c r="AE158" s="26"/>
      <c r="AF158" s="26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</row>
    <row r="159" spans="1:50" x14ac:dyDescent="0.2">
      <c r="A159" s="62">
        <v>116</v>
      </c>
      <c r="B159" s="18" t="str">
        <f>Data!B121</f>
        <v>Montenegro</v>
      </c>
      <c r="C159" s="18" t="str">
        <f>Data!C121</f>
        <v>MNE</v>
      </c>
      <c r="D159" s="18" t="str">
        <f>Data!D121</f>
        <v>ECS           Europe &amp; Central Asia</v>
      </c>
      <c r="E159" s="18" t="str">
        <f>Data!E121</f>
        <v>IBRD</v>
      </c>
      <c r="F159" s="48">
        <f>Data!F121</f>
        <v>0</v>
      </c>
      <c r="G159" s="20">
        <f>IF($B$7="Overall Alert",Data!G121,IF($B$7="Underlying Vulnerability",Data!J121,IF($B$7="Emerging Threat",Data!M121)))</f>
        <v>1.5</v>
      </c>
      <c r="H159" s="21">
        <f>IF($B$7="Overall Alert",Data!H121,IF($B$7="Underlying Vulnerability",Data!K121,IF($B$7="Emerging Threat",Data!N121)))</f>
        <v>1.5</v>
      </c>
      <c r="I159" s="48">
        <f>Data!Q121</f>
        <v>0</v>
      </c>
      <c r="J159" s="23" t="str">
        <f>IF(
   $B$7="Overall Alert",IF(
      Data!R121 &gt;= 7, "HIGH",IF(
         Data!R121 &gt;= 5, "MED","LOW")), IF(
            $B$7="Underlying Vulnerability", IF(
               Data!Y121 &gt;= 10, "HIGH",IF(
                  Data!Y121 &gt;= 7, "MED","LOW")),IF(
                     $B$7="Emerging Threat", IF(
                        Data!AF121 &gt;= 10, "HIGH",IF(
                            Data!AF121 &gt;= 7, "MED","LOW")))))</f>
        <v>HIGH</v>
      </c>
      <c r="K159" s="23" t="str">
        <f>IF(
   $B$7="Overall Alert",IF(
      Data!S121 &gt;= 7, "HIGH",IF(
         Data!S121 &gt;= 5, "MED","LOW")), IF(
            $B$7="Underlying Vulnerability", IF(
               Data!Z121 &gt;= 10, "HIGH",IF(
                  Data!Z121 &gt;= 7, "MED","LOW")),IF(
                     $B$7="Emerging Threat", IF(
                        Data!AG121 &gt;= 10, "HIGH",IF(
                            Data!AG121 &gt;= 7, "MED","LOW")))))</f>
        <v>LOW</v>
      </c>
      <c r="L159" s="23" t="str">
        <f>IF(
   $B$7="Overall Alert",IF(
      Data!T121 &gt;= 7, "HIGH",IF(
         Data!T121 &gt;= 5, "MED","LOW")), IF(
            $B$7="Underlying Vulnerability", IF(
               Data!AA121 &gt;= 10, "HIGH",IF(
                  Data!AA121 &gt;= 7, "MED","LOW")),IF(
                     $B$7="Emerging Threat", IF(
                        Data!AH121 &gt;= 10, "HIGH",IF(
                            Data!AH121 &gt;= 7, "MED","LOW")))))</f>
        <v>MED</v>
      </c>
      <c r="M159" s="23" t="str">
        <f>IF(
   $B$7="Overall Alert",IF(
      Data!U121 &gt;= 7, "HIGH",IF(
         Data!U121 &gt;= 5, "MED","LOW")), IF(
            $B$7="Underlying Vulnerability", IF(
               Data!AB121 &gt;= 10, "HIGH",IF(
                  Data!AB121 &gt;= 7, "MED","LOW")),IF(
                     $B$7="Emerging Threat", IF(
                        Data!AI121 &gt;= 10, "HIGH",IF(
                            Data!AI121 &gt;= 7, "MED","LOW")))))</f>
        <v>LOW</v>
      </c>
      <c r="N159" s="23" t="str">
        <f>IF(
   $B$7="Overall Alert",IF(
      Data!V121 &gt;= 7, "HIGH",IF(
         Data!V121 &gt;= 5, "MED","LOW")), IF(
            $B$7="Underlying Vulnerability", IF(
               Data!AC121 &gt;= 10, "HIGH",IF(
                  Data!AC121 &gt;= 7, "MED","LOW")),IF(
                     $B$7="Emerging Threat", IF(
                        Data!AJ121 &gt;= 10, "HIGH",IF(
                            Data!AJ121 &gt;= 7, "MED","LOW")))))</f>
        <v>LOW</v>
      </c>
      <c r="O159" s="23" t="str">
        <f>IF(
   $B$7="Overall Alert",IF(
      Data!W121 &gt;= 7, "HIGH",IF(
         Data!W121 &gt;= 5, "MED","LOW")), IF(
            $B$7="Underlying Vulnerability", IF(
               Data!AD121 &gt;= 10, "HIGH",IF(
                  Data!AD121 &gt;= 7, "MED","LOW")),IF(
                     $B$7="Emerging Threat", IF(
                        Data!AK121 &gt;= 10, "HIGH",IF(
                            Data!AK121 &gt;= 7, "MED","LOW")))))</f>
        <v>LOW</v>
      </c>
      <c r="P159" s="23"/>
      <c r="Q159" s="25"/>
      <c r="R159" s="25"/>
      <c r="S159" s="19"/>
      <c r="T159" s="19"/>
      <c r="U159" s="19"/>
      <c r="V159" s="19"/>
      <c r="W159" s="19"/>
      <c r="X159" s="19"/>
      <c r="Y159" s="26"/>
      <c r="Z159" s="26"/>
      <c r="AA159" s="26"/>
      <c r="AB159" s="26"/>
      <c r="AC159" s="26"/>
      <c r="AD159" s="26"/>
      <c r="AE159" s="26"/>
      <c r="AF159" s="26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</row>
    <row r="160" spans="1:50" x14ac:dyDescent="0.2">
      <c r="A160" s="62">
        <v>117</v>
      </c>
      <c r="B160" s="18" t="str">
        <f>Data!B122</f>
        <v>Mongolia</v>
      </c>
      <c r="C160" s="18" t="str">
        <f>Data!C122</f>
        <v>MNG</v>
      </c>
      <c r="D160" s="18" t="str">
        <f>Data!D122</f>
        <v>EAS           East Asia &amp; Pacific</v>
      </c>
      <c r="E160" s="18" t="str">
        <f>Data!E122</f>
        <v>IBRD</v>
      </c>
      <c r="F160" s="48">
        <f>Data!F122</f>
        <v>0</v>
      </c>
      <c r="G160" s="20">
        <f>IF($B$7="Overall Alert",Data!G122,IF($B$7="Underlying Vulnerability",Data!J122,IF($B$7="Emerging Threat",Data!M122)))</f>
        <v>1</v>
      </c>
      <c r="H160" s="21">
        <f>IF($B$7="Overall Alert",Data!H122,IF($B$7="Underlying Vulnerability",Data!K122,IF($B$7="Emerging Threat",Data!N122)))</f>
        <v>1</v>
      </c>
      <c r="I160" s="48">
        <f>Data!Q122</f>
        <v>0</v>
      </c>
      <c r="J160" s="23" t="str">
        <f>IF(
   $B$7="Overall Alert",IF(
      Data!R122 &gt;= 7, "HIGH",IF(
         Data!R122 &gt;= 5, "MED","LOW")), IF(
            $B$7="Underlying Vulnerability", IF(
               Data!Y122 &gt;= 10, "HIGH",IF(
                  Data!Y122 &gt;= 7, "MED","LOW")),IF(
                     $B$7="Emerging Threat", IF(
                        Data!AF122 &gt;= 10, "HIGH",IF(
                            Data!AF122 &gt;= 7, "MED","LOW")))))</f>
        <v>HIGH</v>
      </c>
      <c r="K160" s="23" t="str">
        <f>IF(
   $B$7="Overall Alert",IF(
      Data!S122 &gt;= 7, "HIGH",IF(
         Data!S122 &gt;= 5, "MED","LOW")), IF(
            $B$7="Underlying Vulnerability", IF(
               Data!Z122 &gt;= 10, "HIGH",IF(
                  Data!Z122 &gt;= 7, "MED","LOW")),IF(
                     $B$7="Emerging Threat", IF(
                        Data!AG122 &gt;= 10, "HIGH",IF(
                            Data!AG122 &gt;= 7, "MED","LOW")))))</f>
        <v>LOW</v>
      </c>
      <c r="L160" s="23" t="str">
        <f>IF(
   $B$7="Overall Alert",IF(
      Data!T122 &gt;= 7, "HIGH",IF(
         Data!T122 &gt;= 5, "MED","LOW")), IF(
            $B$7="Underlying Vulnerability", IF(
               Data!AA122 &gt;= 10, "HIGH",IF(
                  Data!AA122 &gt;= 7, "MED","LOW")),IF(
                     $B$7="Emerging Threat", IF(
                        Data!AH122 &gt;= 10, "HIGH",IF(
                            Data!AH122 &gt;= 7, "MED","LOW")))))</f>
        <v>LOW</v>
      </c>
      <c r="M160" s="23" t="str">
        <f>IF(
   $B$7="Overall Alert",IF(
      Data!U122 &gt;= 7, "HIGH",IF(
         Data!U122 &gt;= 5, "MED","LOW")), IF(
            $B$7="Underlying Vulnerability", IF(
               Data!AB122 &gt;= 10, "HIGH",IF(
                  Data!AB122 &gt;= 7, "MED","LOW")),IF(
                     $B$7="Emerging Threat", IF(
                        Data!AI122 &gt;= 10, "HIGH",IF(
                            Data!AI122 &gt;= 7, "MED","LOW")))))</f>
        <v>LOW</v>
      </c>
      <c r="N160" s="23" t="str">
        <f>IF(
   $B$7="Overall Alert",IF(
      Data!V122 &gt;= 7, "HIGH",IF(
         Data!V122 &gt;= 5, "MED","LOW")), IF(
            $B$7="Underlying Vulnerability", IF(
               Data!AC122 &gt;= 10, "HIGH",IF(
                  Data!AC122 &gt;= 7, "MED","LOW")),IF(
                     $B$7="Emerging Threat", IF(
                        Data!AJ122 &gt;= 10, "HIGH",IF(
                            Data!AJ122 &gt;= 7, "MED","LOW")))))</f>
        <v>LOW</v>
      </c>
      <c r="O160" s="23" t="str">
        <f>IF(
   $B$7="Overall Alert",IF(
      Data!W122 &gt;= 7, "HIGH",IF(
         Data!W122 &gt;= 5, "MED","LOW")), IF(
            $B$7="Underlying Vulnerability", IF(
               Data!AD122 &gt;= 10, "HIGH",IF(
                  Data!AD122 &gt;= 7, "MED","LOW")),IF(
                     $B$7="Emerging Threat", IF(
                        Data!AK122 &gt;= 10, "HIGH",IF(
                            Data!AK122 &gt;= 7, "MED","LOW")))))</f>
        <v>LOW</v>
      </c>
      <c r="P160" s="23"/>
      <c r="Q160" s="25"/>
      <c r="R160" s="25"/>
      <c r="S160" s="19"/>
      <c r="T160" s="19"/>
      <c r="U160" s="19"/>
      <c r="V160" s="19"/>
      <c r="W160" s="19"/>
      <c r="X160" s="19"/>
      <c r="Y160" s="26"/>
      <c r="Z160" s="26"/>
      <c r="AA160" s="26"/>
      <c r="AB160" s="26"/>
      <c r="AC160" s="26"/>
      <c r="AD160" s="26"/>
      <c r="AE160" s="26"/>
      <c r="AF160" s="26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</row>
    <row r="161" spans="1:50" x14ac:dyDescent="0.2">
      <c r="A161" s="62">
        <v>118</v>
      </c>
      <c r="B161" s="18" t="str">
        <f>Data!B123</f>
        <v>Mozambique</v>
      </c>
      <c r="C161" s="18" t="str">
        <f>Data!C123</f>
        <v>MOZ</v>
      </c>
      <c r="D161" s="18" t="str">
        <f>Data!D123</f>
        <v>SSF           Sub-Saharan Africa</v>
      </c>
      <c r="E161" s="18" t="str">
        <f>Data!E123</f>
        <v>IDA</v>
      </c>
      <c r="F161" s="48">
        <f>Data!F123</f>
        <v>0</v>
      </c>
      <c r="G161" s="20">
        <f>IF($B$7="Overall Alert",Data!G123,IF($B$7="Underlying Vulnerability",Data!J123,IF($B$7="Emerging Threat",Data!M123)))</f>
        <v>2.5</v>
      </c>
      <c r="H161" s="21">
        <f>IF($B$7="Overall Alert",Data!H123,IF($B$7="Underlying Vulnerability",Data!K123,IF($B$7="Emerging Threat",Data!N123)))</f>
        <v>2.5</v>
      </c>
      <c r="I161" s="48">
        <f>Data!Q123</f>
        <v>0</v>
      </c>
      <c r="J161" s="23" t="str">
        <f>IF(
   $B$7="Overall Alert",IF(
      Data!R123 &gt;= 7, "HIGH",IF(
         Data!R123 &gt;= 5, "MED","LOW")), IF(
            $B$7="Underlying Vulnerability", IF(
               Data!Y123 &gt;= 10, "HIGH",IF(
                  Data!Y123 &gt;= 7, "MED","LOW")),IF(
                     $B$7="Emerging Threat", IF(
                        Data!AF123 &gt;= 10, "HIGH",IF(
                            Data!AF123 &gt;= 7, "MED","LOW")))))</f>
        <v>LOW</v>
      </c>
      <c r="K161" s="23" t="str">
        <f>IF(
   $B$7="Overall Alert",IF(
      Data!S123 &gt;= 7, "HIGH",IF(
         Data!S123 &gt;= 5, "MED","LOW")), IF(
            $B$7="Underlying Vulnerability", IF(
               Data!Z123 &gt;= 10, "HIGH",IF(
                  Data!Z123 &gt;= 7, "MED","LOW")),IF(
                     $B$7="Emerging Threat", IF(
                        Data!AG123 &gt;= 10, "HIGH",IF(
                            Data!AG123 &gt;= 7, "MED","LOW")))))</f>
        <v>HIGH</v>
      </c>
      <c r="L161" s="23" t="str">
        <f>IF(
   $B$7="Overall Alert",IF(
      Data!T123 &gt;= 7, "HIGH",IF(
         Data!T123 &gt;= 5, "MED","LOW")), IF(
            $B$7="Underlying Vulnerability", IF(
               Data!AA123 &gt;= 10, "HIGH",IF(
                  Data!AA123 &gt;= 7, "MED","LOW")),IF(
                     $B$7="Emerging Threat", IF(
                        Data!AH123 &gt;= 10, "HIGH",IF(
                            Data!AH123 &gt;= 7, "MED","LOW")))))</f>
        <v>LOW</v>
      </c>
      <c r="M161" s="23" t="str">
        <f>IF(
   $B$7="Overall Alert",IF(
      Data!U123 &gt;= 7, "HIGH",IF(
         Data!U123 &gt;= 5, "MED","LOW")), IF(
            $B$7="Underlying Vulnerability", IF(
               Data!AB123 &gt;= 10, "HIGH",IF(
                  Data!AB123 &gt;= 7, "MED","LOW")),IF(
                     $B$7="Emerging Threat", IF(
                        Data!AI123 &gt;= 10, "HIGH",IF(
                            Data!AI123 &gt;= 7, "MED","LOW")))))</f>
        <v>MED</v>
      </c>
      <c r="N161" s="23" t="str">
        <f>IF(
   $B$7="Overall Alert",IF(
      Data!V123 &gt;= 7, "HIGH",IF(
         Data!V123 &gt;= 5, "MED","LOW")), IF(
            $B$7="Underlying Vulnerability", IF(
               Data!AC123 &gt;= 10, "HIGH",IF(
                  Data!AC123 &gt;= 7, "MED","LOW")),IF(
                     $B$7="Emerging Threat", IF(
                        Data!AJ123 &gt;= 10, "HIGH",IF(
                            Data!AJ123 &gt;= 7, "MED","LOW")))))</f>
        <v>LOW</v>
      </c>
      <c r="O161" s="23" t="str">
        <f>IF(
   $B$7="Overall Alert",IF(
      Data!W123 &gt;= 7, "HIGH",IF(
         Data!W123 &gt;= 5, "MED","LOW")), IF(
            $B$7="Underlying Vulnerability", IF(
               Data!AD123 &gt;= 10, "HIGH",IF(
                  Data!AD123 &gt;= 7, "MED","LOW")),IF(
                     $B$7="Emerging Threat", IF(
                        Data!AK123 &gt;= 10, "HIGH",IF(
                            Data!AK123 &gt;= 7, "MED","LOW")))))</f>
        <v>HIGH</v>
      </c>
      <c r="P161" s="23"/>
      <c r="Q161" s="25"/>
      <c r="R161" s="25"/>
      <c r="S161" s="19"/>
      <c r="T161" s="19"/>
      <c r="U161" s="19"/>
      <c r="V161" s="19"/>
      <c r="W161" s="19"/>
      <c r="X161" s="19"/>
      <c r="Y161" s="26"/>
      <c r="Z161" s="26"/>
      <c r="AA161" s="26"/>
      <c r="AB161" s="26"/>
      <c r="AC161" s="26"/>
      <c r="AD161" s="26"/>
      <c r="AE161" s="26"/>
      <c r="AF161" s="26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</row>
    <row r="162" spans="1:50" x14ac:dyDescent="0.2">
      <c r="A162" s="62">
        <v>119</v>
      </c>
      <c r="B162" s="18" t="str">
        <f>Data!B124</f>
        <v>Mauritania</v>
      </c>
      <c r="C162" s="18" t="str">
        <f>Data!C124</f>
        <v>MRT</v>
      </c>
      <c r="D162" s="18" t="str">
        <f>Data!D124</f>
        <v>SSF           Sub-Saharan Africa</v>
      </c>
      <c r="E162" s="18" t="str">
        <f>Data!E124</f>
        <v>IDA</v>
      </c>
      <c r="F162" s="48">
        <f>Data!F124</f>
        <v>0</v>
      </c>
      <c r="G162" s="20">
        <f>IF($B$7="Overall Alert",Data!G124,IF($B$7="Underlying Vulnerability",Data!J124,IF($B$7="Emerging Threat",Data!M124)))</f>
        <v>1.5</v>
      </c>
      <c r="H162" s="21">
        <f>IF($B$7="Overall Alert",Data!H124,IF($B$7="Underlying Vulnerability",Data!K124,IF($B$7="Emerging Threat",Data!N124)))</f>
        <v>1.5</v>
      </c>
      <c r="I162" s="48">
        <f>Data!Q124</f>
        <v>0</v>
      </c>
      <c r="J162" s="23" t="str">
        <f>IF(
   $B$7="Overall Alert",IF(
      Data!R124 &gt;= 7, "HIGH",IF(
         Data!R124 &gt;= 5, "MED","LOW")), IF(
            $B$7="Underlying Vulnerability", IF(
               Data!Y124 &gt;= 10, "HIGH",IF(
                  Data!Y124 &gt;= 7, "MED","LOW")),IF(
                     $B$7="Emerging Threat", IF(
                        Data!AF124 &gt;= 10, "HIGH",IF(
                            Data!AF124 &gt;= 7, "MED","LOW")))))</f>
        <v>HIGH</v>
      </c>
      <c r="K162" s="23" t="str">
        <f>IF(
   $B$7="Overall Alert",IF(
      Data!S124 &gt;= 7, "HIGH",IF(
         Data!S124 &gt;= 5, "MED","LOW")), IF(
            $B$7="Underlying Vulnerability", IF(
               Data!Z124 &gt;= 10, "HIGH",IF(
                  Data!Z124 &gt;= 7, "MED","LOW")),IF(
                     $B$7="Emerging Threat", IF(
                        Data!AG124 &gt;= 10, "HIGH",IF(
                            Data!AG124 &gt;= 7, "MED","LOW")))))</f>
        <v>LOW</v>
      </c>
      <c r="L162" s="23" t="str">
        <f>IF(
   $B$7="Overall Alert",IF(
      Data!T124 &gt;= 7, "HIGH",IF(
         Data!T124 &gt;= 5, "MED","LOW")), IF(
            $B$7="Underlying Vulnerability", IF(
               Data!AA124 &gt;= 10, "HIGH",IF(
                  Data!AA124 &gt;= 7, "MED","LOW")),IF(
                     $B$7="Emerging Threat", IF(
                        Data!AH124 &gt;= 10, "HIGH",IF(
                            Data!AH124 &gt;= 7, "MED","LOW")))))</f>
        <v>LOW</v>
      </c>
      <c r="M162" s="23" t="str">
        <f>IF(
   $B$7="Overall Alert",IF(
      Data!U124 &gt;= 7, "HIGH",IF(
         Data!U124 &gt;= 5, "MED","LOW")), IF(
            $B$7="Underlying Vulnerability", IF(
               Data!AB124 &gt;= 10, "HIGH",IF(
                  Data!AB124 &gt;= 7, "MED","LOW")),IF(
                     $B$7="Emerging Threat", IF(
                        Data!AI124 &gt;= 10, "HIGH",IF(
                            Data!AI124 &gt;= 7, "MED","LOW")))))</f>
        <v>MED</v>
      </c>
      <c r="N162" s="23" t="str">
        <f>IF(
   $B$7="Overall Alert",IF(
      Data!V124 &gt;= 7, "HIGH",IF(
         Data!V124 &gt;= 5, "MED","LOW")), IF(
            $B$7="Underlying Vulnerability", IF(
               Data!AC124 &gt;= 10, "HIGH",IF(
                  Data!AC124 &gt;= 7, "MED","LOW")),IF(
                     $B$7="Emerging Threat", IF(
                        Data!AJ124 &gt;= 10, "HIGH",IF(
                            Data!AJ124 &gt;= 7, "MED","LOW")))))</f>
        <v>LOW</v>
      </c>
      <c r="O162" s="23" t="str">
        <f>IF(
   $B$7="Overall Alert",IF(
      Data!W124 &gt;= 7, "HIGH",IF(
         Data!W124 &gt;= 5, "MED","LOW")), IF(
            $B$7="Underlying Vulnerability", IF(
               Data!AD124 &gt;= 10, "HIGH",IF(
                  Data!AD124 &gt;= 7, "MED","LOW")),IF(
                     $B$7="Emerging Threat", IF(
                        Data!AK124 &gt;= 10, "HIGH",IF(
                            Data!AK124 &gt;= 7, "MED","LOW")))))</f>
        <v>LOW</v>
      </c>
      <c r="P162" s="23"/>
      <c r="Q162" s="25"/>
      <c r="R162" s="25"/>
      <c r="S162" s="19"/>
      <c r="T162" s="19"/>
      <c r="U162" s="19"/>
      <c r="V162" s="19"/>
      <c r="W162" s="19"/>
      <c r="X162" s="19"/>
      <c r="Y162" s="26"/>
      <c r="Z162" s="26"/>
      <c r="AA162" s="26"/>
      <c r="AB162" s="26"/>
      <c r="AC162" s="26"/>
      <c r="AD162" s="26"/>
      <c r="AE162" s="26"/>
      <c r="AF162" s="26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</row>
    <row r="163" spans="1:50" x14ac:dyDescent="0.2">
      <c r="A163" s="62">
        <v>120</v>
      </c>
      <c r="B163" s="18" t="str">
        <f>Data!B125</f>
        <v>Mauritius</v>
      </c>
      <c r="C163" s="18" t="str">
        <f>Data!C125</f>
        <v>MUS</v>
      </c>
      <c r="D163" s="18" t="str">
        <f>Data!D125</f>
        <v>SSF           Sub-Saharan Africa</v>
      </c>
      <c r="E163" s="18" t="str">
        <f>Data!E125</f>
        <v>IBRD</v>
      </c>
      <c r="F163" s="48">
        <f>Data!F125</f>
        <v>0</v>
      </c>
      <c r="G163" s="20">
        <f>IF($B$7="Overall Alert",Data!G125,IF($B$7="Underlying Vulnerability",Data!J125,IF($B$7="Emerging Threat",Data!M125)))</f>
        <v>2.5</v>
      </c>
      <c r="H163" s="21">
        <f>IF($B$7="Overall Alert",Data!H125,IF($B$7="Underlying Vulnerability",Data!K125,IF($B$7="Emerging Threat",Data!N125)))</f>
        <v>2.5</v>
      </c>
      <c r="I163" s="48">
        <f>Data!Q125</f>
        <v>0</v>
      </c>
      <c r="J163" s="23" t="str">
        <f>IF(
   $B$7="Overall Alert",IF(
      Data!R125 &gt;= 7, "HIGH",IF(
         Data!R125 &gt;= 5, "MED","LOW")), IF(
            $B$7="Underlying Vulnerability", IF(
               Data!Y125 &gt;= 10, "HIGH",IF(
                  Data!Y125 &gt;= 7, "MED","LOW")),IF(
                     $B$7="Emerging Threat", IF(
                        Data!AF125 &gt;= 10, "HIGH",IF(
                            Data!AF125 &gt;= 7, "MED","LOW")))))</f>
        <v>HIGH</v>
      </c>
      <c r="K163" s="23" t="str">
        <f>IF(
   $B$7="Overall Alert",IF(
      Data!S125 &gt;= 7, "HIGH",IF(
         Data!S125 &gt;= 5, "MED","LOW")), IF(
            $B$7="Underlying Vulnerability", IF(
               Data!Z125 &gt;= 10, "HIGH",IF(
                  Data!Z125 &gt;= 7, "MED","LOW")),IF(
                     $B$7="Emerging Threat", IF(
                        Data!AG125 &gt;= 10, "HIGH",IF(
                            Data!AG125 &gt;= 7, "MED","LOW")))))</f>
        <v>LOW</v>
      </c>
      <c r="L163" s="23" t="str">
        <f>IF(
   $B$7="Overall Alert",IF(
      Data!T125 &gt;= 7, "HIGH",IF(
         Data!T125 &gt;= 5, "MED","LOW")), IF(
            $B$7="Underlying Vulnerability", IF(
               Data!AA125 &gt;= 10, "HIGH",IF(
                  Data!AA125 &gt;= 7, "MED","LOW")),IF(
                     $B$7="Emerging Threat", IF(
                        Data!AH125 &gt;= 10, "HIGH",IF(
                            Data!AH125 &gt;= 7, "MED","LOW")))))</f>
        <v>LOW</v>
      </c>
      <c r="M163" s="23" t="str">
        <f>IF(
   $B$7="Overall Alert",IF(
      Data!U125 &gt;= 7, "HIGH",IF(
         Data!U125 &gt;= 5, "MED","LOW")), IF(
            $B$7="Underlying Vulnerability", IF(
               Data!AB125 &gt;= 10, "HIGH",IF(
                  Data!AB125 &gt;= 7, "MED","LOW")),IF(
                     $B$7="Emerging Threat", IF(
                        Data!AI125 &gt;= 10, "HIGH",IF(
                            Data!AI125 &gt;= 7, "MED","LOW")))))</f>
        <v>HIGH</v>
      </c>
      <c r="N163" s="23" t="str">
        <f>IF(
   $B$7="Overall Alert",IF(
      Data!V125 &gt;= 7, "HIGH",IF(
         Data!V125 &gt;= 5, "MED","LOW")), IF(
            $B$7="Underlying Vulnerability", IF(
               Data!AC125 &gt;= 10, "HIGH",IF(
                  Data!AC125 &gt;= 7, "MED","LOW")),IF(
                     $B$7="Emerging Threat", IF(
                        Data!AJ125 &gt;= 10, "HIGH",IF(
                            Data!AJ125 &gt;= 7, "MED","LOW")))))</f>
        <v>MED</v>
      </c>
      <c r="O163" s="23" t="str">
        <f>IF(
   $B$7="Overall Alert",IF(
      Data!W125 &gt;= 7, "HIGH",IF(
         Data!W125 &gt;= 5, "MED","LOW")), IF(
            $B$7="Underlying Vulnerability", IF(
               Data!AD125 &gt;= 10, "HIGH",IF(
                  Data!AD125 &gt;= 7, "MED","LOW")),IF(
                     $B$7="Emerging Threat", IF(
                        Data!AK125 &gt;= 10, "HIGH",IF(
                            Data!AK125 &gt;= 7, "MED","LOW")))))</f>
        <v>LOW</v>
      </c>
      <c r="P163" s="23"/>
      <c r="Q163" s="25"/>
      <c r="R163" s="25"/>
      <c r="S163" s="19"/>
      <c r="T163" s="19"/>
      <c r="U163" s="19"/>
      <c r="V163" s="19"/>
      <c r="W163" s="19"/>
      <c r="X163" s="19"/>
      <c r="Y163" s="26"/>
      <c r="Z163" s="26"/>
      <c r="AA163" s="26"/>
      <c r="AB163" s="26"/>
      <c r="AC163" s="26"/>
      <c r="AD163" s="26"/>
      <c r="AE163" s="26"/>
      <c r="AF163" s="26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</row>
    <row r="164" spans="1:50" x14ac:dyDescent="0.2">
      <c r="A164" s="62">
        <v>121</v>
      </c>
      <c r="B164" s="18" t="str">
        <f>Data!B126</f>
        <v>Malawi</v>
      </c>
      <c r="C164" s="18" t="str">
        <f>Data!C126</f>
        <v>MWI</v>
      </c>
      <c r="D164" s="18" t="str">
        <f>Data!D126</f>
        <v>SSF           Sub-Saharan Africa</v>
      </c>
      <c r="E164" s="18" t="str">
        <f>Data!E126</f>
        <v>IDA</v>
      </c>
      <c r="F164" s="48">
        <f>Data!F126</f>
        <v>0</v>
      </c>
      <c r="G164" s="20">
        <f>IF($B$7="Overall Alert",Data!G126,IF($B$7="Underlying Vulnerability",Data!J126,IF($B$7="Emerging Threat",Data!M126)))</f>
        <v>2</v>
      </c>
      <c r="H164" s="21">
        <f>IF($B$7="Overall Alert",Data!H126,IF($B$7="Underlying Vulnerability",Data!K126,IF($B$7="Emerging Threat",Data!N126)))</f>
        <v>2</v>
      </c>
      <c r="I164" s="48">
        <f>Data!Q126</f>
        <v>0</v>
      </c>
      <c r="J164" s="23" t="str">
        <f>IF(
   $B$7="Overall Alert",IF(
      Data!R126 &gt;= 7, "HIGH",IF(
         Data!R126 &gt;= 5, "MED","LOW")), IF(
            $B$7="Underlying Vulnerability", IF(
               Data!Y126 &gt;= 10, "HIGH",IF(
                  Data!Y126 &gt;= 7, "MED","LOW")),IF(
                     $B$7="Emerging Threat", IF(
                        Data!AF126 &gt;= 10, "HIGH",IF(
                            Data!AF126 &gt;= 7, "MED","LOW")))))</f>
        <v>LOW</v>
      </c>
      <c r="K164" s="23" t="str">
        <f>IF(
   $B$7="Overall Alert",IF(
      Data!S126 &gt;= 7, "HIGH",IF(
         Data!S126 &gt;= 5, "MED","LOW")), IF(
            $B$7="Underlying Vulnerability", IF(
               Data!Z126 &gt;= 10, "HIGH",IF(
                  Data!Z126 &gt;= 7, "MED","LOW")),IF(
                     $B$7="Emerging Threat", IF(
                        Data!AG126 &gt;= 10, "HIGH",IF(
                            Data!AG126 &gt;= 7, "MED","LOW")))))</f>
        <v>MED</v>
      </c>
      <c r="L164" s="23" t="str">
        <f>IF(
   $B$7="Overall Alert",IF(
      Data!T126 &gt;= 7, "HIGH",IF(
         Data!T126 &gt;= 5, "MED","LOW")), IF(
            $B$7="Underlying Vulnerability", IF(
               Data!AA126 &gt;= 10, "HIGH",IF(
                  Data!AA126 &gt;= 7, "MED","LOW")),IF(
                     $B$7="Emerging Threat", IF(
                        Data!AH126 &gt;= 10, "HIGH",IF(
                            Data!AH126 &gt;= 7, "MED","LOW")))))</f>
        <v>LOW</v>
      </c>
      <c r="M164" s="23" t="str">
        <f>IF(
   $B$7="Overall Alert",IF(
      Data!U126 &gt;= 7, "HIGH",IF(
         Data!U126 &gt;= 5, "MED","LOW")), IF(
            $B$7="Underlying Vulnerability", IF(
               Data!AB126 &gt;= 10, "HIGH",IF(
                  Data!AB126 &gt;= 7, "MED","LOW")),IF(
                     $B$7="Emerging Threat", IF(
                        Data!AI126 &gt;= 10, "HIGH",IF(
                            Data!AI126 &gt;= 7, "MED","LOW")))))</f>
        <v>HIGH</v>
      </c>
      <c r="N164" s="23" t="str">
        <f>IF(
   $B$7="Overall Alert",IF(
      Data!V126 &gt;= 7, "HIGH",IF(
         Data!V126 &gt;= 5, "MED","LOW")), IF(
            $B$7="Underlying Vulnerability", IF(
               Data!AC126 &gt;= 10, "HIGH",IF(
                  Data!AC126 &gt;= 7, "MED","LOW")),IF(
                     $B$7="Emerging Threat", IF(
                        Data!AJ126 &gt;= 10, "HIGH",IF(
                            Data!AJ126 &gt;= 7, "MED","LOW")))))</f>
        <v>LOW</v>
      </c>
      <c r="O164" s="23" t="str">
        <f>IF(
   $B$7="Overall Alert",IF(
      Data!W126 &gt;= 7, "HIGH",IF(
         Data!W126 &gt;= 5, "MED","LOW")), IF(
            $B$7="Underlying Vulnerability", IF(
               Data!AD126 &gt;= 10, "HIGH",IF(
                  Data!AD126 &gt;= 7, "MED","LOW")),IF(
                     $B$7="Emerging Threat", IF(
                        Data!AK126 &gt;= 10, "HIGH",IF(
                            Data!AK126 &gt;= 7, "MED","LOW")))))</f>
        <v>MED</v>
      </c>
      <c r="P164" s="23"/>
      <c r="Q164" s="25"/>
      <c r="R164" s="25"/>
      <c r="S164" s="19"/>
      <c r="T164" s="19"/>
      <c r="U164" s="19"/>
      <c r="V164" s="19"/>
      <c r="W164" s="19"/>
      <c r="X164" s="19"/>
      <c r="Y164" s="26"/>
      <c r="Z164" s="26"/>
      <c r="AA164" s="26"/>
      <c r="AB164" s="26"/>
      <c r="AC164" s="26"/>
      <c r="AD164" s="26"/>
      <c r="AE164" s="26"/>
      <c r="AF164" s="26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</row>
    <row r="165" spans="1:50" x14ac:dyDescent="0.2">
      <c r="A165" s="62">
        <v>122</v>
      </c>
      <c r="B165" s="18" t="str">
        <f>Data!B127</f>
        <v>Malaysia</v>
      </c>
      <c r="C165" s="18" t="str">
        <f>Data!C127</f>
        <v>MYS</v>
      </c>
      <c r="D165" s="18" t="str">
        <f>Data!D127</f>
        <v>EAS           East Asia &amp; Pacific</v>
      </c>
      <c r="E165" s="18" t="str">
        <f>Data!E127</f>
        <v>IBRD</v>
      </c>
      <c r="F165" s="48">
        <f>Data!F127</f>
        <v>0</v>
      </c>
      <c r="G165" s="20">
        <f>IF($B$7="Overall Alert",Data!G127,IF($B$7="Underlying Vulnerability",Data!J127,IF($B$7="Emerging Threat",Data!M127)))</f>
        <v>1.5</v>
      </c>
      <c r="H165" s="21">
        <f>IF($B$7="Overall Alert",Data!H127,IF($B$7="Underlying Vulnerability",Data!K127,IF($B$7="Emerging Threat",Data!N127)))</f>
        <v>1.5</v>
      </c>
      <c r="I165" s="48">
        <f>Data!Q127</f>
        <v>0</v>
      </c>
      <c r="J165" s="23" t="str">
        <f>IF(
   $B$7="Overall Alert",IF(
      Data!R127 &gt;= 7, "HIGH",IF(
         Data!R127 &gt;= 5, "MED","LOW")), IF(
            $B$7="Underlying Vulnerability", IF(
               Data!Y127 &gt;= 10, "HIGH",IF(
                  Data!Y127 &gt;= 7, "MED","LOW")),IF(
                     $B$7="Emerging Threat", IF(
                        Data!AF127 &gt;= 10, "HIGH",IF(
                            Data!AF127 &gt;= 7, "MED","LOW")))))</f>
        <v>MED</v>
      </c>
      <c r="K165" s="23" t="str">
        <f>IF(
   $B$7="Overall Alert",IF(
      Data!S127 &gt;= 7, "HIGH",IF(
         Data!S127 &gt;= 5, "MED","LOW")), IF(
            $B$7="Underlying Vulnerability", IF(
               Data!Z127 &gt;= 10, "HIGH",IF(
                  Data!Z127 &gt;= 7, "MED","LOW")),IF(
                     $B$7="Emerging Threat", IF(
                        Data!AG127 &gt;= 10, "HIGH",IF(
                            Data!AG127 &gt;= 7, "MED","LOW")))))</f>
        <v>LOW</v>
      </c>
      <c r="L165" s="23" t="str">
        <f>IF(
   $B$7="Overall Alert",IF(
      Data!T127 &gt;= 7, "HIGH",IF(
         Data!T127 &gt;= 5, "MED","LOW")), IF(
            $B$7="Underlying Vulnerability", IF(
               Data!AA127 &gt;= 10, "HIGH",IF(
                  Data!AA127 &gt;= 7, "MED","LOW")),IF(
                     $B$7="Emerging Threat", IF(
                        Data!AH127 &gt;= 10, "HIGH",IF(
                            Data!AH127 &gt;= 7, "MED","LOW")))))</f>
        <v>LOW</v>
      </c>
      <c r="M165" s="23" t="str">
        <f>IF(
   $B$7="Overall Alert",IF(
      Data!U127 &gt;= 7, "HIGH",IF(
         Data!U127 &gt;= 5, "MED","LOW")), IF(
            $B$7="Underlying Vulnerability", IF(
               Data!AB127 &gt;= 10, "HIGH",IF(
                  Data!AB127 &gt;= 7, "MED","LOW")),IF(
                     $B$7="Emerging Threat", IF(
                        Data!AI127 &gt;= 10, "HIGH",IF(
                            Data!AI127 &gt;= 7, "MED","LOW")))))</f>
        <v>LOW</v>
      </c>
      <c r="N165" s="23" t="str">
        <f>IF(
   $B$7="Overall Alert",IF(
      Data!V127 &gt;= 7, "HIGH",IF(
         Data!V127 &gt;= 5, "MED","LOW")), IF(
            $B$7="Underlying Vulnerability", IF(
               Data!AC127 &gt;= 10, "HIGH",IF(
                  Data!AC127 &gt;= 7, "MED","LOW")),IF(
                     $B$7="Emerging Threat", IF(
                        Data!AJ127 &gt;= 10, "HIGH",IF(
                            Data!AJ127 &gt;= 7, "MED","LOW")))))</f>
        <v>HIGH</v>
      </c>
      <c r="O165" s="23" t="str">
        <f>IF(
   $B$7="Overall Alert",IF(
      Data!W127 &gt;= 7, "HIGH",IF(
         Data!W127 &gt;= 5, "MED","LOW")), IF(
            $B$7="Underlying Vulnerability", IF(
               Data!AD127 &gt;= 10, "HIGH",IF(
                  Data!AD127 &gt;= 7, "MED","LOW")),IF(
                     $B$7="Emerging Threat", IF(
                        Data!AK127 &gt;= 10, "HIGH",IF(
                            Data!AK127 &gt;= 7, "MED","LOW")))))</f>
        <v>LOW</v>
      </c>
      <c r="P165" s="23"/>
      <c r="Q165" s="25"/>
      <c r="R165" s="25"/>
      <c r="S165" s="19"/>
      <c r="T165" s="19"/>
      <c r="U165" s="19"/>
      <c r="V165" s="19"/>
      <c r="W165" s="19"/>
      <c r="X165" s="19"/>
      <c r="Y165" s="26"/>
      <c r="Z165" s="26"/>
      <c r="AA165" s="26"/>
      <c r="AB165" s="26"/>
      <c r="AC165" s="26"/>
      <c r="AD165" s="26"/>
      <c r="AE165" s="26"/>
      <c r="AF165" s="26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</row>
    <row r="166" spans="1:50" x14ac:dyDescent="0.2">
      <c r="A166" s="62">
        <v>123</v>
      </c>
      <c r="B166" s="18" t="str">
        <f>Data!B128</f>
        <v>Namibia</v>
      </c>
      <c r="C166" s="18" t="str">
        <f>Data!C128</f>
        <v>NAM</v>
      </c>
      <c r="D166" s="18" t="str">
        <f>Data!D128</f>
        <v>SSF           Sub-Saharan Africa</v>
      </c>
      <c r="E166" s="18" t="str">
        <f>Data!E128</f>
        <v>IBRD</v>
      </c>
      <c r="F166" s="48">
        <f>Data!F128</f>
        <v>0</v>
      </c>
      <c r="G166" s="20">
        <f>IF($B$7="Overall Alert",Data!G128,IF($B$7="Underlying Vulnerability",Data!J128,IF($B$7="Emerging Threat",Data!M128)))</f>
        <v>1</v>
      </c>
      <c r="H166" s="21">
        <f>IF($B$7="Overall Alert",Data!H128,IF($B$7="Underlying Vulnerability",Data!K128,IF($B$7="Emerging Threat",Data!N128)))</f>
        <v>1</v>
      </c>
      <c r="I166" s="48">
        <f>Data!Q128</f>
        <v>0</v>
      </c>
      <c r="J166" s="23" t="str">
        <f>IF(
   $B$7="Overall Alert",IF(
      Data!R128 &gt;= 7, "HIGH",IF(
         Data!R128 &gt;= 5, "MED","LOW")), IF(
            $B$7="Underlying Vulnerability", IF(
               Data!Y128 &gt;= 10, "HIGH",IF(
                  Data!Y128 &gt;= 7, "MED","LOW")),IF(
                     $B$7="Emerging Threat", IF(
                        Data!AF128 &gt;= 10, "HIGH",IF(
                            Data!AF128 &gt;= 7, "MED","LOW")))))</f>
        <v>LOW</v>
      </c>
      <c r="K166" s="23" t="str">
        <f>IF(
   $B$7="Overall Alert",IF(
      Data!S128 &gt;= 7, "HIGH",IF(
         Data!S128 &gt;= 5, "MED","LOW")), IF(
            $B$7="Underlying Vulnerability", IF(
               Data!Z128 &gt;= 10, "HIGH",IF(
                  Data!Z128 &gt;= 7, "MED","LOW")),IF(
                     $B$7="Emerging Threat", IF(
                        Data!AG128 &gt;= 10, "HIGH",IF(
                            Data!AG128 &gt;= 7, "MED","LOW")))))</f>
        <v>LOW</v>
      </c>
      <c r="L166" s="23" t="str">
        <f>IF(
   $B$7="Overall Alert",IF(
      Data!T128 &gt;= 7, "HIGH",IF(
         Data!T128 &gt;= 5, "MED","LOW")), IF(
            $B$7="Underlying Vulnerability", IF(
               Data!AA128 &gt;= 10, "HIGH",IF(
                  Data!AA128 &gt;= 7, "MED","LOW")),IF(
                     $B$7="Emerging Threat", IF(
                        Data!AH128 &gt;= 10, "HIGH",IF(
                            Data!AH128 &gt;= 7, "MED","LOW")))))</f>
        <v>LOW</v>
      </c>
      <c r="M166" s="23" t="str">
        <f>IF(
   $B$7="Overall Alert",IF(
      Data!U128 &gt;= 7, "HIGH",IF(
         Data!U128 &gt;= 5, "MED","LOW")), IF(
            $B$7="Underlying Vulnerability", IF(
               Data!AB128 &gt;= 10, "HIGH",IF(
                  Data!AB128 &gt;= 7, "MED","LOW")),IF(
                     $B$7="Emerging Threat", IF(
                        Data!AI128 &gt;= 10, "HIGH",IF(
                            Data!AI128 &gt;= 7, "MED","LOW")))))</f>
        <v>HIGH</v>
      </c>
      <c r="N166" s="23" t="str">
        <f>IF(
   $B$7="Overall Alert",IF(
      Data!V128 &gt;= 7, "HIGH",IF(
         Data!V128 &gt;= 5, "MED","LOW")), IF(
            $B$7="Underlying Vulnerability", IF(
               Data!AC128 &gt;= 10, "HIGH",IF(
                  Data!AC128 &gt;= 7, "MED","LOW")),IF(
                     $B$7="Emerging Threat", IF(
                        Data!AJ128 &gt;= 10, "HIGH",IF(
                            Data!AJ128 &gt;= 7, "MED","LOW")))))</f>
        <v>LOW</v>
      </c>
      <c r="O166" s="23" t="str">
        <f>IF(
   $B$7="Overall Alert",IF(
      Data!W128 &gt;= 7, "HIGH",IF(
         Data!W128 &gt;= 5, "MED","LOW")), IF(
            $B$7="Underlying Vulnerability", IF(
               Data!AD128 &gt;= 10, "HIGH",IF(
                  Data!AD128 &gt;= 7, "MED","LOW")),IF(
                     $B$7="Emerging Threat", IF(
                        Data!AK128 &gt;= 10, "HIGH",IF(
                            Data!AK128 &gt;= 7, "MED","LOW")))))</f>
        <v>LOW</v>
      </c>
      <c r="P166" s="23"/>
      <c r="Q166" s="25"/>
      <c r="R166" s="25"/>
      <c r="S166" s="19"/>
      <c r="T166" s="19"/>
      <c r="U166" s="19"/>
      <c r="V166" s="19"/>
      <c r="W166" s="19"/>
      <c r="X166" s="19"/>
      <c r="Y166" s="26"/>
      <c r="Z166" s="26"/>
      <c r="AA166" s="26"/>
      <c r="AB166" s="26"/>
      <c r="AC166" s="26"/>
      <c r="AD166" s="26"/>
      <c r="AE166" s="26"/>
      <c r="AF166" s="26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</row>
    <row r="167" spans="1:50" x14ac:dyDescent="0.2">
      <c r="A167" s="62">
        <v>124</v>
      </c>
      <c r="B167" s="18" t="str">
        <f>Data!B129</f>
        <v>Niger</v>
      </c>
      <c r="C167" s="18" t="str">
        <f>Data!C129</f>
        <v>NER</v>
      </c>
      <c r="D167" s="18" t="str">
        <f>Data!D129</f>
        <v>SSF           Sub-Saharan Africa</v>
      </c>
      <c r="E167" s="18" t="str">
        <f>Data!E129</f>
        <v>IDA</v>
      </c>
      <c r="F167" s="48">
        <f>Data!F129</f>
        <v>0</v>
      </c>
      <c r="G167" s="20">
        <f>IF($B$7="Overall Alert",Data!G129,IF($B$7="Underlying Vulnerability",Data!J129,IF($B$7="Emerging Threat",Data!M129)))</f>
        <v>3</v>
      </c>
      <c r="H167" s="21">
        <f>IF($B$7="Overall Alert",Data!H129,IF($B$7="Underlying Vulnerability",Data!K129,IF($B$7="Emerging Threat",Data!N129)))</f>
        <v>3</v>
      </c>
      <c r="I167" s="48">
        <f>Data!Q129</f>
        <v>0</v>
      </c>
      <c r="J167" s="23" t="str">
        <f>IF(
   $B$7="Overall Alert",IF(
      Data!R129 &gt;= 7, "HIGH",IF(
         Data!R129 &gt;= 5, "MED","LOW")), IF(
            $B$7="Underlying Vulnerability", IF(
               Data!Y129 &gt;= 10, "HIGH",IF(
                  Data!Y129 &gt;= 7, "MED","LOW")),IF(
                     $B$7="Emerging Threat", IF(
                        Data!AF129 &gt;= 10, "HIGH",IF(
                            Data!AF129 &gt;= 7, "MED","LOW")))))</f>
        <v>MED</v>
      </c>
      <c r="K167" s="23" t="str">
        <f>IF(
   $B$7="Overall Alert",IF(
      Data!S129 &gt;= 7, "HIGH",IF(
         Data!S129 &gt;= 5, "MED","LOW")), IF(
            $B$7="Underlying Vulnerability", IF(
               Data!Z129 &gt;= 10, "HIGH",IF(
                  Data!Z129 &gt;= 7, "MED","LOW")),IF(
                     $B$7="Emerging Threat", IF(
                        Data!AG129 &gt;= 10, "HIGH",IF(
                            Data!AG129 &gt;= 7, "MED","LOW")))))</f>
        <v>HIGH</v>
      </c>
      <c r="L167" s="23" t="str">
        <f>IF(
   $B$7="Overall Alert",IF(
      Data!T129 &gt;= 7, "HIGH",IF(
         Data!T129 &gt;= 5, "MED","LOW")), IF(
            $B$7="Underlying Vulnerability", IF(
               Data!AA129 &gt;= 10, "HIGH",IF(
                  Data!AA129 &gt;= 7, "MED","LOW")),IF(
                     $B$7="Emerging Threat", IF(
                        Data!AH129 &gt;= 10, "HIGH",IF(
                            Data!AH129 &gt;= 7, "MED","LOW")))))</f>
        <v>LOW</v>
      </c>
      <c r="M167" s="23" t="str">
        <f>IF(
   $B$7="Overall Alert",IF(
      Data!U129 &gt;= 7, "HIGH",IF(
         Data!U129 &gt;= 5, "MED","LOW")), IF(
            $B$7="Underlying Vulnerability", IF(
               Data!AB129 &gt;= 10, "HIGH",IF(
                  Data!AB129 &gt;= 7, "MED","LOW")),IF(
                     $B$7="Emerging Threat", IF(
                        Data!AI129 &gt;= 10, "HIGH",IF(
                            Data!AI129 &gt;= 7, "MED","LOW")))))</f>
        <v>MED</v>
      </c>
      <c r="N167" s="23" t="str">
        <f>IF(
   $B$7="Overall Alert",IF(
      Data!V129 &gt;= 7, "HIGH",IF(
         Data!V129 &gt;= 5, "MED","LOW")), IF(
            $B$7="Underlying Vulnerability", IF(
               Data!AC129 &gt;= 10, "HIGH",IF(
                  Data!AC129 &gt;= 7, "MED","LOW")),IF(
                     $B$7="Emerging Threat", IF(
                        Data!AJ129 &gt;= 10, "HIGH",IF(
                            Data!AJ129 &gt;= 7, "MED","LOW")))))</f>
        <v>LOW</v>
      </c>
      <c r="O167" s="23" t="str">
        <f>IF(
   $B$7="Overall Alert",IF(
      Data!W129 &gt;= 7, "HIGH",IF(
         Data!W129 &gt;= 5, "MED","LOW")), IF(
            $B$7="Underlying Vulnerability", IF(
               Data!AD129 &gt;= 10, "HIGH",IF(
                  Data!AD129 &gt;= 7, "MED","LOW")),IF(
                     $B$7="Emerging Threat", IF(
                        Data!AK129 &gt;= 10, "HIGH",IF(
                            Data!AK129 &gt;= 7, "MED","LOW")))))</f>
        <v>HIGH</v>
      </c>
      <c r="P167" s="23"/>
      <c r="Q167" s="25"/>
      <c r="R167" s="25"/>
      <c r="S167" s="19"/>
      <c r="T167" s="19"/>
      <c r="U167" s="19"/>
      <c r="V167" s="19"/>
      <c r="W167" s="19"/>
      <c r="X167" s="19"/>
      <c r="Y167" s="26"/>
      <c r="Z167" s="26"/>
      <c r="AA167" s="26"/>
      <c r="AB167" s="26"/>
      <c r="AC167" s="26"/>
      <c r="AD167" s="26"/>
      <c r="AE167" s="26"/>
      <c r="AF167" s="26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</row>
    <row r="168" spans="1:50" x14ac:dyDescent="0.2">
      <c r="A168" s="62">
        <v>125</v>
      </c>
      <c r="B168" s="18" t="str">
        <f>Data!B130</f>
        <v>Nigeria</v>
      </c>
      <c r="C168" s="18" t="str">
        <f>Data!C130</f>
        <v>NGA</v>
      </c>
      <c r="D168" s="18" t="str">
        <f>Data!D130</f>
        <v>SSF           Sub-Saharan Africa</v>
      </c>
      <c r="E168" s="18" t="str">
        <f>Data!E130</f>
        <v>Blend</v>
      </c>
      <c r="F168" s="48">
        <f>Data!F130</f>
        <v>0</v>
      </c>
      <c r="G168" s="20">
        <f>IF($B$7="Overall Alert",Data!G130,IF($B$7="Underlying Vulnerability",Data!J130,IF($B$7="Emerging Threat",Data!M130)))</f>
        <v>3</v>
      </c>
      <c r="H168" s="21">
        <f>IF($B$7="Overall Alert",Data!H130,IF($B$7="Underlying Vulnerability",Data!K130,IF($B$7="Emerging Threat",Data!N130)))</f>
        <v>3</v>
      </c>
      <c r="I168" s="48">
        <f>Data!Q130</f>
        <v>0</v>
      </c>
      <c r="J168" s="23" t="str">
        <f>IF(
   $B$7="Overall Alert",IF(
      Data!R130 &gt;= 7, "HIGH",IF(
         Data!R130 &gt;= 5, "MED","LOW")), IF(
            $B$7="Underlying Vulnerability", IF(
               Data!Y130 &gt;= 10, "HIGH",IF(
                  Data!Y130 &gt;= 7, "MED","LOW")),IF(
                     $B$7="Emerging Threat", IF(
                        Data!AF130 &gt;= 10, "HIGH",IF(
                            Data!AF130 &gt;= 7, "MED","LOW")))))</f>
        <v>HIGH</v>
      </c>
      <c r="K168" s="23" t="str">
        <f>IF(
   $B$7="Overall Alert",IF(
      Data!S130 &gt;= 7, "HIGH",IF(
         Data!S130 &gt;= 5, "MED","LOW")), IF(
            $B$7="Underlying Vulnerability", IF(
               Data!Z130 &gt;= 10, "HIGH",IF(
                  Data!Z130 &gt;= 7, "MED","LOW")),IF(
                     $B$7="Emerging Threat", IF(
                        Data!AG130 &gt;= 10, "HIGH",IF(
                            Data!AG130 &gt;= 7, "MED","LOW")))))</f>
        <v>HIGH</v>
      </c>
      <c r="L168" s="23" t="str">
        <f>IF(
   $B$7="Overall Alert",IF(
      Data!T130 &gt;= 7, "HIGH",IF(
         Data!T130 &gt;= 5, "MED","LOW")), IF(
            $B$7="Underlying Vulnerability", IF(
               Data!AA130 &gt;= 10, "HIGH",IF(
                  Data!AA130 &gt;= 7, "MED","LOW")),IF(
                     $B$7="Emerging Threat", IF(
                        Data!AH130 &gt;= 10, "HIGH",IF(
                            Data!AH130 &gt;= 7, "MED","LOW")))))</f>
        <v>LOW</v>
      </c>
      <c r="M168" s="23" t="str">
        <f>IF(
   $B$7="Overall Alert",IF(
      Data!U130 &gt;= 7, "HIGH",IF(
         Data!U130 &gt;= 5, "MED","LOW")), IF(
            $B$7="Underlying Vulnerability", IF(
               Data!AB130 &gt;= 10, "HIGH",IF(
                  Data!AB130 &gt;= 7, "MED","LOW")),IF(
                     $B$7="Emerging Threat", IF(
                        Data!AI130 &gt;= 10, "HIGH",IF(
                            Data!AI130 &gt;= 7, "MED","LOW")))))</f>
        <v>HIGH</v>
      </c>
      <c r="N168" s="23" t="str">
        <f>IF(
   $B$7="Overall Alert",IF(
      Data!V130 &gt;= 7, "HIGH",IF(
         Data!V130 &gt;= 5, "MED","LOW")), IF(
            $B$7="Underlying Vulnerability", IF(
               Data!AC130 &gt;= 10, "HIGH",IF(
                  Data!AC130 &gt;= 7, "MED","LOW")),IF(
                     $B$7="Emerging Threat", IF(
                        Data!AJ130 &gt;= 10, "HIGH",IF(
                            Data!AJ130 &gt;= 7, "MED","LOW")))))</f>
        <v>LOW</v>
      </c>
      <c r="O168" s="23" t="str">
        <f>IF(
   $B$7="Overall Alert",IF(
      Data!W130 &gt;= 7, "HIGH",IF(
         Data!W130 &gt;= 5, "MED","LOW")), IF(
            $B$7="Underlying Vulnerability", IF(
               Data!AD130 &gt;= 10, "HIGH",IF(
                  Data!AD130 &gt;= 7, "MED","LOW")),IF(
                     $B$7="Emerging Threat", IF(
                        Data!AK130 &gt;= 10, "HIGH",IF(
                            Data!AK130 &gt;= 7, "MED","LOW")))))</f>
        <v>LOW</v>
      </c>
      <c r="P168" s="23"/>
      <c r="Q168" s="25"/>
      <c r="R168" s="25"/>
      <c r="S168" s="19"/>
      <c r="T168" s="19"/>
      <c r="U168" s="19"/>
      <c r="V168" s="19"/>
      <c r="W168" s="19"/>
      <c r="X168" s="19"/>
      <c r="Y168" s="26"/>
      <c r="Z168" s="26"/>
      <c r="AA168" s="26"/>
      <c r="AB168" s="26"/>
      <c r="AC168" s="26"/>
      <c r="AD168" s="26"/>
      <c r="AE168" s="26"/>
      <c r="AF168" s="26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</row>
    <row r="169" spans="1:50" x14ac:dyDescent="0.2">
      <c r="A169" s="62">
        <v>126</v>
      </c>
      <c r="B169" s="18" t="str">
        <f>Data!B131</f>
        <v>Nicaragua</v>
      </c>
      <c r="C169" s="18" t="str">
        <f>Data!C131</f>
        <v>NIC</v>
      </c>
      <c r="D169" s="18" t="str">
        <f>Data!D131</f>
        <v>LCN           Latin America &amp; Caribbean</v>
      </c>
      <c r="E169" s="18" t="str">
        <f>Data!E131</f>
        <v>IDA</v>
      </c>
      <c r="F169" s="48">
        <f>Data!F131</f>
        <v>0</v>
      </c>
      <c r="G169" s="20">
        <f>IF($B$7="Overall Alert",Data!G131,IF($B$7="Underlying Vulnerability",Data!J131,IF($B$7="Emerging Threat",Data!M131)))</f>
        <v>2</v>
      </c>
      <c r="H169" s="21">
        <f>IF($B$7="Overall Alert",Data!H131,IF($B$7="Underlying Vulnerability",Data!K131,IF($B$7="Emerging Threat",Data!N131)))</f>
        <v>2</v>
      </c>
      <c r="I169" s="48">
        <f>Data!Q131</f>
        <v>0</v>
      </c>
      <c r="J169" s="23" t="str">
        <f>IF(
   $B$7="Overall Alert",IF(
      Data!R131 &gt;= 7, "HIGH",IF(
         Data!R131 &gt;= 5, "MED","LOW")), IF(
            $B$7="Underlying Vulnerability", IF(
               Data!Y131 &gt;= 10, "HIGH",IF(
                  Data!Y131 &gt;= 7, "MED","LOW")),IF(
                     $B$7="Emerging Threat", IF(
                        Data!AF131 &gt;= 10, "HIGH",IF(
                            Data!AF131 &gt;= 7, "MED","LOW")))))</f>
        <v>HIGH</v>
      </c>
      <c r="K169" s="23" t="str">
        <f>IF(
   $B$7="Overall Alert",IF(
      Data!S131 &gt;= 7, "HIGH",IF(
         Data!S131 &gt;= 5, "MED","LOW")), IF(
            $B$7="Underlying Vulnerability", IF(
               Data!Z131 &gt;= 10, "HIGH",IF(
                  Data!Z131 &gt;= 7, "MED","LOW")),IF(
                     $B$7="Emerging Threat", IF(
                        Data!AG131 &gt;= 10, "HIGH",IF(
                            Data!AG131 &gt;= 7, "MED","LOW")))))</f>
        <v>LOW</v>
      </c>
      <c r="L169" s="23" t="str">
        <f>IF(
   $B$7="Overall Alert",IF(
      Data!T131 &gt;= 7, "HIGH",IF(
         Data!T131 &gt;= 5, "MED","LOW")), IF(
            $B$7="Underlying Vulnerability", IF(
               Data!AA131 &gt;= 10, "HIGH",IF(
                  Data!AA131 &gt;= 7, "MED","LOW")),IF(
                     $B$7="Emerging Threat", IF(
                        Data!AH131 &gt;= 10, "HIGH",IF(
                            Data!AH131 &gt;= 7, "MED","LOW")))))</f>
        <v>LOW</v>
      </c>
      <c r="M169" s="23" t="str">
        <f>IF(
   $B$7="Overall Alert",IF(
      Data!U131 &gt;= 7, "HIGH",IF(
         Data!U131 &gt;= 5, "MED","LOW")), IF(
            $B$7="Underlying Vulnerability", IF(
               Data!AB131 &gt;= 10, "HIGH",IF(
                  Data!AB131 &gt;= 7, "MED","LOW")),IF(
                     $B$7="Emerging Threat", IF(
                        Data!AI131 &gt;= 10, "HIGH",IF(
                            Data!AI131 &gt;= 7, "MED","LOW")))))</f>
        <v>HIGH</v>
      </c>
      <c r="N169" s="23" t="str">
        <f>IF(
   $B$7="Overall Alert",IF(
      Data!V131 &gt;= 7, "HIGH",IF(
         Data!V131 &gt;= 5, "MED","LOW")), IF(
            $B$7="Underlying Vulnerability", IF(
               Data!AC131 &gt;= 10, "HIGH",IF(
                  Data!AC131 &gt;= 7, "MED","LOW")),IF(
                     $B$7="Emerging Threat", IF(
                        Data!AJ131 &gt;= 10, "HIGH",IF(
                            Data!AJ131 &gt;= 7, "MED","LOW")))))</f>
        <v>LOW</v>
      </c>
      <c r="O169" s="23" t="str">
        <f>IF(
   $B$7="Overall Alert",IF(
      Data!W131 &gt;= 7, "HIGH",IF(
         Data!W131 &gt;= 5, "MED","LOW")), IF(
            $B$7="Underlying Vulnerability", IF(
               Data!AD131 &gt;= 10, "HIGH",IF(
                  Data!AD131 &gt;= 7, "MED","LOW")),IF(
                     $B$7="Emerging Threat", IF(
                        Data!AK131 &gt;= 10, "HIGH",IF(
                            Data!AK131 &gt;= 7, "MED","LOW")))))</f>
        <v>LOW</v>
      </c>
      <c r="P169" s="23"/>
      <c r="Q169" s="25"/>
      <c r="R169" s="25"/>
      <c r="S169" s="19"/>
      <c r="T169" s="19"/>
      <c r="U169" s="19"/>
      <c r="V169" s="19"/>
      <c r="W169" s="19"/>
      <c r="X169" s="19"/>
      <c r="Y169" s="26"/>
      <c r="Z169" s="26"/>
      <c r="AA169" s="26"/>
      <c r="AB169" s="26"/>
      <c r="AC169" s="26"/>
      <c r="AD169" s="26"/>
      <c r="AE169" s="26"/>
      <c r="AF169" s="26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</row>
    <row r="170" spans="1:50" x14ac:dyDescent="0.2">
      <c r="A170" s="62">
        <v>127</v>
      </c>
      <c r="B170" s="18" t="str">
        <f>Data!B132</f>
        <v>Netherlands</v>
      </c>
      <c r="C170" s="18" t="str">
        <f>Data!C132</f>
        <v>NLD</v>
      </c>
      <c r="D170" s="18" t="str">
        <f>Data!D132</f>
        <v>ECS           Europe &amp; Central Asia</v>
      </c>
      <c r="E170" s="18" t="str">
        <f>Data!E132</f>
        <v>Europe &amp; Central Asia</v>
      </c>
      <c r="F170" s="48">
        <f>Data!F132</f>
        <v>0</v>
      </c>
      <c r="G170" s="20">
        <f>IF($B$7="Overall Alert",Data!G132,IF($B$7="Underlying Vulnerability",Data!J132,IF($B$7="Emerging Threat",Data!M132)))</f>
        <v>1.5</v>
      </c>
      <c r="H170" s="21">
        <f>IF($B$7="Overall Alert",Data!H132,IF($B$7="Underlying Vulnerability",Data!K132,IF($B$7="Emerging Threat",Data!N132)))</f>
        <v>1.5</v>
      </c>
      <c r="I170" s="48">
        <f>Data!Q132</f>
        <v>0</v>
      </c>
      <c r="J170" s="23" t="str">
        <f>IF(
   $B$7="Overall Alert",IF(
      Data!R132 &gt;= 7, "HIGH",IF(
         Data!R132 &gt;= 5, "MED","LOW")), IF(
            $B$7="Underlying Vulnerability", IF(
               Data!Y132 &gt;= 10, "HIGH",IF(
                  Data!Y132 &gt;= 7, "MED","LOW")),IF(
                     $B$7="Emerging Threat", IF(
                        Data!AF132 &gt;= 10, "HIGH",IF(
                            Data!AF132 &gt;= 7, "MED","LOW")))))</f>
        <v>HIGH</v>
      </c>
      <c r="K170" s="23" t="str">
        <f>IF(
   $B$7="Overall Alert",IF(
      Data!S132 &gt;= 7, "HIGH",IF(
         Data!S132 &gt;= 5, "MED","LOW")), IF(
            $B$7="Underlying Vulnerability", IF(
               Data!Z132 &gt;= 10, "HIGH",IF(
                  Data!Z132 &gt;= 7, "MED","LOW")),IF(
                     $B$7="Emerging Threat", IF(
                        Data!AG132 &gt;= 10, "HIGH",IF(
                            Data!AG132 &gt;= 7, "MED","LOW")))))</f>
        <v>LOW</v>
      </c>
      <c r="L170" s="23" t="str">
        <f>IF(
   $B$7="Overall Alert",IF(
      Data!T132 &gt;= 7, "HIGH",IF(
         Data!T132 &gt;= 5, "MED","LOW")), IF(
            $B$7="Underlying Vulnerability", IF(
               Data!AA132 &gt;= 10, "HIGH",IF(
                  Data!AA132 &gt;= 7, "MED","LOW")),IF(
                     $B$7="Emerging Threat", IF(
                        Data!AH132 &gt;= 10, "HIGH",IF(
                            Data!AH132 &gt;= 7, "MED","LOW")))))</f>
        <v>LOW</v>
      </c>
      <c r="M170" s="23" t="str">
        <f>IF(
   $B$7="Overall Alert",IF(
      Data!U132 &gt;= 7, "HIGH",IF(
         Data!U132 &gt;= 5, "MED","LOW")), IF(
            $B$7="Underlying Vulnerability", IF(
               Data!AB132 &gt;= 10, "HIGH",IF(
                  Data!AB132 &gt;= 7, "MED","LOW")),IF(
                     $B$7="Emerging Threat", IF(
                        Data!AI132 &gt;= 10, "HIGH",IF(
                            Data!AI132 &gt;= 7, "MED","LOW")))))</f>
        <v>MED</v>
      </c>
      <c r="N170" s="23" t="str">
        <f>IF(
   $B$7="Overall Alert",IF(
      Data!V132 &gt;= 7, "HIGH",IF(
         Data!V132 &gt;= 5, "MED","LOW")), IF(
            $B$7="Underlying Vulnerability", IF(
               Data!AC132 &gt;= 10, "HIGH",IF(
                  Data!AC132 &gt;= 7, "MED","LOW")),IF(
                     $B$7="Emerging Threat", IF(
                        Data!AJ132 &gt;= 10, "HIGH",IF(
                            Data!AJ132 &gt;= 7, "MED","LOW")))))</f>
        <v>LOW</v>
      </c>
      <c r="O170" s="23" t="str">
        <f>IF(
   $B$7="Overall Alert",IF(
      Data!W132 &gt;= 7, "HIGH",IF(
         Data!W132 &gt;= 5, "MED","LOW")), IF(
            $B$7="Underlying Vulnerability", IF(
               Data!AD132 &gt;= 10, "HIGH",IF(
                  Data!AD132 &gt;= 7, "MED","LOW")),IF(
                     $B$7="Emerging Threat", IF(
                        Data!AK132 &gt;= 10, "HIGH",IF(
                            Data!AK132 &gt;= 7, "MED","LOW")))))</f>
        <v>LOW</v>
      </c>
      <c r="P170" s="23"/>
      <c r="Q170" s="25"/>
      <c r="R170" s="25"/>
      <c r="S170" s="19"/>
      <c r="T170" s="19"/>
      <c r="U170" s="19"/>
      <c r="V170" s="19"/>
      <c r="W170" s="19"/>
      <c r="X170" s="19"/>
      <c r="Y170" s="26"/>
      <c r="Z170" s="26"/>
      <c r="AA170" s="26"/>
      <c r="AB170" s="26"/>
      <c r="AC170" s="26"/>
      <c r="AD170" s="26"/>
      <c r="AE170" s="26"/>
      <c r="AF170" s="26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</row>
    <row r="171" spans="1:50" x14ac:dyDescent="0.2">
      <c r="A171" s="62">
        <v>128</v>
      </c>
      <c r="B171" s="18" t="str">
        <f>Data!B133</f>
        <v>Norway</v>
      </c>
      <c r="C171" s="18" t="str">
        <f>Data!C133</f>
        <v>NOR</v>
      </c>
      <c r="D171" s="18" t="str">
        <f>Data!D133</f>
        <v>ECS           Europe &amp; Central Asia</v>
      </c>
      <c r="E171" s="18" t="str">
        <f>Data!E133</f>
        <v>Europe &amp; Central Asia</v>
      </c>
      <c r="F171" s="48">
        <f>Data!F133</f>
        <v>0</v>
      </c>
      <c r="G171" s="20">
        <f>IF($B$7="Overall Alert",Data!G133,IF($B$7="Underlying Vulnerability",Data!J133,IF($B$7="Emerging Threat",Data!M133)))</f>
        <v>0.5</v>
      </c>
      <c r="H171" s="21">
        <f>IF($B$7="Overall Alert",Data!H133,IF($B$7="Underlying Vulnerability",Data!K133,IF($B$7="Emerging Threat",Data!N133)))</f>
        <v>0.5</v>
      </c>
      <c r="I171" s="48">
        <f>Data!Q133</f>
        <v>0</v>
      </c>
      <c r="J171" s="23" t="str">
        <f>IF(
   $B$7="Overall Alert",IF(
      Data!R133 &gt;= 7, "HIGH",IF(
         Data!R133 &gt;= 5, "MED","LOW")), IF(
            $B$7="Underlying Vulnerability", IF(
               Data!Y133 &gt;= 10, "HIGH",IF(
                  Data!Y133 &gt;= 7, "MED","LOW")),IF(
                     $B$7="Emerging Threat", IF(
                        Data!AF133 &gt;= 10, "HIGH",IF(
                            Data!AF133 &gt;= 7, "MED","LOW")))))</f>
        <v>MED</v>
      </c>
      <c r="K171" s="23" t="str">
        <f>IF(
   $B$7="Overall Alert",IF(
      Data!S133 &gt;= 7, "HIGH",IF(
         Data!S133 &gt;= 5, "MED","LOW")), IF(
            $B$7="Underlying Vulnerability", IF(
               Data!Z133 &gt;= 10, "HIGH",IF(
                  Data!Z133 &gt;= 7, "MED","LOW")),IF(
                     $B$7="Emerging Threat", IF(
                        Data!AG133 &gt;= 10, "HIGH",IF(
                            Data!AG133 &gt;= 7, "MED","LOW")))))</f>
        <v>LOW</v>
      </c>
      <c r="L171" s="23" t="str">
        <f>IF(
   $B$7="Overall Alert",IF(
      Data!T133 &gt;= 7, "HIGH",IF(
         Data!T133 &gt;= 5, "MED","LOW")), IF(
            $B$7="Underlying Vulnerability", IF(
               Data!AA133 &gt;= 10, "HIGH",IF(
                  Data!AA133 &gt;= 7, "MED","LOW")),IF(
                     $B$7="Emerging Threat", IF(
                        Data!AH133 &gt;= 10, "HIGH",IF(
                            Data!AH133 &gt;= 7, "MED","LOW")))))</f>
        <v>LOW</v>
      </c>
      <c r="M171" s="23" t="str">
        <f>IF(
   $B$7="Overall Alert",IF(
      Data!U133 &gt;= 7, "HIGH",IF(
         Data!U133 &gt;= 5, "MED","LOW")), IF(
            $B$7="Underlying Vulnerability", IF(
               Data!AB133 &gt;= 10, "HIGH",IF(
                  Data!AB133 &gt;= 7, "MED","LOW")),IF(
                     $B$7="Emerging Threat", IF(
                        Data!AI133 &gt;= 10, "HIGH",IF(
                            Data!AI133 &gt;= 7, "MED","LOW")))))</f>
        <v>LOW</v>
      </c>
      <c r="N171" s="23" t="str">
        <f>IF(
   $B$7="Overall Alert",IF(
      Data!V133 &gt;= 7, "HIGH",IF(
         Data!V133 &gt;= 5, "MED","LOW")), IF(
            $B$7="Underlying Vulnerability", IF(
               Data!AC133 &gt;= 10, "HIGH",IF(
                  Data!AC133 &gt;= 7, "MED","LOW")),IF(
                     $B$7="Emerging Threat", IF(
                        Data!AJ133 &gt;= 10, "HIGH",IF(
                            Data!AJ133 &gt;= 7, "MED","LOW")))))</f>
        <v>LOW</v>
      </c>
      <c r="O171" s="23" t="str">
        <f>IF(
   $B$7="Overall Alert",IF(
      Data!W133 &gt;= 7, "HIGH",IF(
         Data!W133 &gt;= 5, "MED","LOW")), IF(
            $B$7="Underlying Vulnerability", IF(
               Data!AD133 &gt;= 10, "HIGH",IF(
                  Data!AD133 &gt;= 7, "MED","LOW")),IF(
                     $B$7="Emerging Threat", IF(
                        Data!AK133 &gt;= 10, "HIGH",IF(
                            Data!AK133 &gt;= 7, "MED","LOW")))))</f>
        <v>LOW</v>
      </c>
      <c r="P171" s="23"/>
      <c r="Q171" s="25"/>
      <c r="R171" s="25"/>
      <c r="S171" s="19"/>
      <c r="T171" s="19"/>
      <c r="U171" s="19"/>
      <c r="V171" s="19"/>
      <c r="W171" s="19"/>
      <c r="X171" s="19"/>
      <c r="Y171" s="26"/>
      <c r="Z171" s="26"/>
      <c r="AA171" s="26"/>
      <c r="AB171" s="26"/>
      <c r="AC171" s="26"/>
      <c r="AD171" s="26"/>
      <c r="AE171" s="26"/>
      <c r="AF171" s="26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</row>
    <row r="172" spans="1:50" x14ac:dyDescent="0.2">
      <c r="A172" s="62">
        <v>129</v>
      </c>
      <c r="B172" s="18" t="str">
        <f>Data!B134</f>
        <v>Nepal</v>
      </c>
      <c r="C172" s="18" t="str">
        <f>Data!C134</f>
        <v>NPL</v>
      </c>
      <c r="D172" s="18" t="str">
        <f>Data!D134</f>
        <v>SAS           South Asia</v>
      </c>
      <c r="E172" s="18" t="str">
        <f>Data!E134</f>
        <v>IDA</v>
      </c>
      <c r="F172" s="48">
        <f>Data!F134</f>
        <v>0</v>
      </c>
      <c r="G172" s="20">
        <f>IF($B$7="Overall Alert",Data!G134,IF($B$7="Underlying Vulnerability",Data!J134,IF($B$7="Emerging Threat",Data!M134)))</f>
        <v>0.5</v>
      </c>
      <c r="H172" s="21">
        <f>IF($B$7="Overall Alert",Data!H134,IF($B$7="Underlying Vulnerability",Data!K134,IF($B$7="Emerging Threat",Data!N134)))</f>
        <v>0.5</v>
      </c>
      <c r="I172" s="48">
        <f>Data!Q134</f>
        <v>0</v>
      </c>
      <c r="J172" s="23" t="str">
        <f>IF(
   $B$7="Overall Alert",IF(
      Data!R134 &gt;= 7, "HIGH",IF(
         Data!R134 &gt;= 5, "MED","LOW")), IF(
            $B$7="Underlying Vulnerability", IF(
               Data!Y134 &gt;= 10, "HIGH",IF(
                  Data!Y134 &gt;= 7, "MED","LOW")),IF(
                     $B$7="Emerging Threat", IF(
                        Data!AF134 &gt;= 10, "HIGH",IF(
                            Data!AF134 &gt;= 7, "MED","LOW")))))</f>
        <v>MED</v>
      </c>
      <c r="K172" s="23" t="str">
        <f>IF(
   $B$7="Overall Alert",IF(
      Data!S134 &gt;= 7, "HIGH",IF(
         Data!S134 &gt;= 5, "MED","LOW")), IF(
            $B$7="Underlying Vulnerability", IF(
               Data!Z134 &gt;= 10, "HIGH",IF(
                  Data!Z134 &gt;= 7, "MED","LOW")),IF(
                     $B$7="Emerging Threat", IF(
                        Data!AG134 &gt;= 10, "HIGH",IF(
                            Data!AG134 &gt;= 7, "MED","LOW")))))</f>
        <v>LOW</v>
      </c>
      <c r="L172" s="23" t="str">
        <f>IF(
   $B$7="Overall Alert",IF(
      Data!T134 &gt;= 7, "HIGH",IF(
         Data!T134 &gt;= 5, "MED","LOW")), IF(
            $B$7="Underlying Vulnerability", IF(
               Data!AA134 &gt;= 10, "HIGH",IF(
                  Data!AA134 &gt;= 7, "MED","LOW")),IF(
                     $B$7="Emerging Threat", IF(
                        Data!AH134 &gt;= 10, "HIGH",IF(
                            Data!AH134 &gt;= 7, "MED","LOW")))))</f>
        <v>LOW</v>
      </c>
      <c r="M172" s="23" t="str">
        <f>IF(
   $B$7="Overall Alert",IF(
      Data!U134 &gt;= 7, "HIGH",IF(
         Data!U134 &gt;= 5, "MED","LOW")), IF(
            $B$7="Underlying Vulnerability", IF(
               Data!AB134 &gt;= 10, "HIGH",IF(
                  Data!AB134 &gt;= 7, "MED","LOW")),IF(
                     $B$7="Emerging Threat", IF(
                        Data!AI134 &gt;= 10, "HIGH",IF(
                            Data!AI134 &gt;= 7, "MED","LOW")))))</f>
        <v>LOW</v>
      </c>
      <c r="N172" s="23" t="str">
        <f>IF(
   $B$7="Overall Alert",IF(
      Data!V134 &gt;= 7, "HIGH",IF(
         Data!V134 &gt;= 5, "MED","LOW")), IF(
            $B$7="Underlying Vulnerability", IF(
               Data!AC134 &gt;= 10, "HIGH",IF(
                  Data!AC134 &gt;= 7, "MED","LOW")),IF(
                     $B$7="Emerging Threat", IF(
                        Data!AJ134 &gt;= 10, "HIGH",IF(
                            Data!AJ134 &gt;= 7, "MED","LOW")))))</f>
        <v>LOW</v>
      </c>
      <c r="O172" s="23" t="str">
        <f>IF(
   $B$7="Overall Alert",IF(
      Data!W134 &gt;= 7, "HIGH",IF(
         Data!W134 &gt;= 5, "MED","LOW")), IF(
            $B$7="Underlying Vulnerability", IF(
               Data!AD134 &gt;= 10, "HIGH",IF(
                  Data!AD134 &gt;= 7, "MED","LOW")),IF(
                     $B$7="Emerging Threat", IF(
                        Data!AK134 &gt;= 10, "HIGH",IF(
                            Data!AK134 &gt;= 7, "MED","LOW")))))</f>
        <v>LOW</v>
      </c>
      <c r="P172" s="23"/>
      <c r="Q172" s="25"/>
      <c r="R172" s="25"/>
      <c r="S172" s="19"/>
      <c r="T172" s="19"/>
      <c r="U172" s="19"/>
      <c r="V172" s="19"/>
      <c r="W172" s="19"/>
      <c r="X172" s="19"/>
      <c r="Y172" s="26"/>
      <c r="Z172" s="26"/>
      <c r="AA172" s="26"/>
      <c r="AB172" s="26"/>
      <c r="AC172" s="26"/>
      <c r="AD172" s="26"/>
      <c r="AE172" s="26"/>
      <c r="AF172" s="26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</row>
    <row r="173" spans="1:50" x14ac:dyDescent="0.2">
      <c r="A173" s="62">
        <v>130</v>
      </c>
      <c r="B173" s="18" t="str">
        <f>Data!B135</f>
        <v>Nauru</v>
      </c>
      <c r="C173" s="18" t="str">
        <f>Data!C135</f>
        <v>NRU</v>
      </c>
      <c r="D173" s="18" t="str">
        <f>Data!D135</f>
        <v>EAS           East Asia &amp; Pacific</v>
      </c>
      <c r="E173" s="18" t="str">
        <f>Data!E135</f>
        <v>IBRD</v>
      </c>
      <c r="F173" s="48">
        <f>Data!F135</f>
        <v>0</v>
      </c>
      <c r="G173" s="20">
        <f>IF($B$7="Overall Alert",Data!G135,IF($B$7="Underlying Vulnerability",Data!J135,IF($B$7="Emerging Threat",Data!M135)))</f>
        <v>1</v>
      </c>
      <c r="H173" s="21">
        <f>IF($B$7="Overall Alert",Data!H135,IF($B$7="Underlying Vulnerability",Data!K135,IF($B$7="Emerging Threat",Data!N135)))</f>
        <v>1</v>
      </c>
      <c r="I173" s="48">
        <f>Data!Q135</f>
        <v>0</v>
      </c>
      <c r="J173" s="23" t="str">
        <f>IF(
   $B$7="Overall Alert",IF(
      Data!R135 &gt;= 7, "HIGH",IF(
         Data!R135 &gt;= 5, "MED","LOW")), IF(
            $B$7="Underlying Vulnerability", IF(
               Data!Y135 &gt;= 10, "HIGH",IF(
                  Data!Y135 &gt;= 7, "MED","LOW")),IF(
                     $B$7="Emerging Threat", IF(
                        Data!AF135 &gt;= 10, "HIGH",IF(
                            Data!AF135 &gt;= 7, "MED","LOW")))))</f>
        <v>LOW</v>
      </c>
      <c r="K173" s="23" t="str">
        <f>IF(
   $B$7="Overall Alert",IF(
      Data!S135 &gt;= 7, "HIGH",IF(
         Data!S135 &gt;= 5, "MED","LOW")), IF(
            $B$7="Underlying Vulnerability", IF(
               Data!Z135 &gt;= 10, "HIGH",IF(
                  Data!Z135 &gt;= 7, "MED","LOW")),IF(
                     $B$7="Emerging Threat", IF(
                        Data!AG135 &gt;= 10, "HIGH",IF(
                            Data!AG135 &gt;= 7, "MED","LOW")))))</f>
        <v>LOW</v>
      </c>
      <c r="L173" s="23" t="str">
        <f>IF(
   $B$7="Overall Alert",IF(
      Data!T135 &gt;= 7, "HIGH",IF(
         Data!T135 &gt;= 5, "MED","LOW")), IF(
            $B$7="Underlying Vulnerability", IF(
               Data!AA135 &gt;= 10, "HIGH",IF(
                  Data!AA135 &gt;= 7, "MED","LOW")),IF(
                     $B$7="Emerging Threat", IF(
                        Data!AH135 &gt;= 10, "HIGH",IF(
                            Data!AH135 &gt;= 7, "MED","LOW")))))</f>
        <v>LOW</v>
      </c>
      <c r="M173" s="23" t="str">
        <f>IF(
   $B$7="Overall Alert",IF(
      Data!U135 &gt;= 7, "HIGH",IF(
         Data!U135 &gt;= 5, "MED","LOW")), IF(
            $B$7="Underlying Vulnerability", IF(
               Data!AB135 &gt;= 10, "HIGH",IF(
                  Data!AB135 &gt;= 7, "MED","LOW")),IF(
                     $B$7="Emerging Threat", IF(
                        Data!AI135 &gt;= 10, "HIGH",IF(
                            Data!AI135 &gt;= 7, "MED","LOW")))))</f>
        <v>LOW</v>
      </c>
      <c r="N173" s="23" t="str">
        <f>IF(
   $B$7="Overall Alert",IF(
      Data!V135 &gt;= 7, "HIGH",IF(
         Data!V135 &gt;= 5, "MED","LOW")), IF(
            $B$7="Underlying Vulnerability", IF(
               Data!AC135 &gt;= 10, "HIGH",IF(
                  Data!AC135 &gt;= 7, "MED","LOW")),IF(
                     $B$7="Emerging Threat", IF(
                        Data!AJ135 &gt;= 10, "HIGH",IF(
                            Data!AJ135 &gt;= 7, "MED","LOW")))))</f>
        <v>HIGH</v>
      </c>
      <c r="O173" s="23" t="str">
        <f>IF(
   $B$7="Overall Alert",IF(
      Data!W135 &gt;= 7, "HIGH",IF(
         Data!W135 &gt;= 5, "MED","LOW")), IF(
            $B$7="Underlying Vulnerability", IF(
               Data!AD135 &gt;= 10, "HIGH",IF(
                  Data!AD135 &gt;= 7, "MED","LOW")),IF(
                     $B$7="Emerging Threat", IF(
                        Data!AK135 &gt;= 10, "HIGH",IF(
                            Data!AK135 &gt;= 7, "MED","LOW")))))</f>
        <v>LOW</v>
      </c>
      <c r="P173" s="23"/>
      <c r="Q173" s="25"/>
      <c r="R173" s="25"/>
      <c r="S173" s="19"/>
      <c r="T173" s="19"/>
      <c r="U173" s="19"/>
      <c r="V173" s="19"/>
      <c r="W173" s="19"/>
      <c r="X173" s="19"/>
      <c r="Y173" s="26"/>
      <c r="Z173" s="26"/>
      <c r="AA173" s="26"/>
      <c r="AB173" s="26"/>
      <c r="AC173" s="26"/>
      <c r="AD173" s="26"/>
      <c r="AE173" s="26"/>
      <c r="AF173" s="26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</row>
    <row r="174" spans="1:50" x14ac:dyDescent="0.2">
      <c r="A174" s="62">
        <v>131</v>
      </c>
      <c r="B174" s="18" t="str">
        <f>Data!B136</f>
        <v>New Zealand</v>
      </c>
      <c r="C174" s="18" t="str">
        <f>Data!C136</f>
        <v>NZL</v>
      </c>
      <c r="D174" s="18" t="str">
        <f>Data!D136</f>
        <v>EAS           East Asia &amp; Pacific</v>
      </c>
      <c r="E174" s="18" t="str">
        <f>Data!E136</f>
        <v>East Asia &amp; Pacific</v>
      </c>
      <c r="F174" s="48">
        <f>Data!F136</f>
        <v>0</v>
      </c>
      <c r="G174" s="20">
        <f>IF($B$7="Overall Alert",Data!G136,IF($B$7="Underlying Vulnerability",Data!J136,IF($B$7="Emerging Threat",Data!M136)))</f>
        <v>1</v>
      </c>
      <c r="H174" s="21">
        <f>IF($B$7="Overall Alert",Data!H136,IF($B$7="Underlying Vulnerability",Data!K136,IF($B$7="Emerging Threat",Data!N136)))</f>
        <v>1</v>
      </c>
      <c r="I174" s="48">
        <f>Data!Q136</f>
        <v>0</v>
      </c>
      <c r="J174" s="23" t="str">
        <f>IF(
   $B$7="Overall Alert",IF(
      Data!R136 &gt;= 7, "HIGH",IF(
         Data!R136 &gt;= 5, "MED","LOW")), IF(
            $B$7="Underlying Vulnerability", IF(
               Data!Y136 &gt;= 10, "HIGH",IF(
                  Data!Y136 &gt;= 7, "MED","LOW")),IF(
                     $B$7="Emerging Threat", IF(
                        Data!AF136 &gt;= 10, "HIGH",IF(
                            Data!AF136 &gt;= 7, "MED","LOW")))))</f>
        <v>HIGH</v>
      </c>
      <c r="K174" s="23" t="str">
        <f>IF(
   $B$7="Overall Alert",IF(
      Data!S136 &gt;= 7, "HIGH",IF(
         Data!S136 &gt;= 5, "MED","LOW")), IF(
            $B$7="Underlying Vulnerability", IF(
               Data!Z136 &gt;= 10, "HIGH",IF(
                  Data!Z136 &gt;= 7, "MED","LOW")),IF(
                     $B$7="Emerging Threat", IF(
                        Data!AG136 &gt;= 10, "HIGH",IF(
                            Data!AG136 &gt;= 7, "MED","LOW")))))</f>
        <v>LOW</v>
      </c>
      <c r="L174" s="23" t="str">
        <f>IF(
   $B$7="Overall Alert",IF(
      Data!T136 &gt;= 7, "HIGH",IF(
         Data!T136 &gt;= 5, "MED","LOW")), IF(
            $B$7="Underlying Vulnerability", IF(
               Data!AA136 &gt;= 10, "HIGH",IF(
                  Data!AA136 &gt;= 7, "MED","LOW")),IF(
                     $B$7="Emerging Threat", IF(
                        Data!AH136 &gt;= 10, "HIGH",IF(
                            Data!AH136 &gt;= 7, "MED","LOW")))))</f>
        <v>LOW</v>
      </c>
      <c r="M174" s="23" t="str">
        <f>IF(
   $B$7="Overall Alert",IF(
      Data!U136 &gt;= 7, "HIGH",IF(
         Data!U136 &gt;= 5, "MED","LOW")), IF(
            $B$7="Underlying Vulnerability", IF(
               Data!AB136 &gt;= 10, "HIGH",IF(
                  Data!AB136 &gt;= 7, "MED","LOW")),IF(
                     $B$7="Emerging Threat", IF(
                        Data!AI136 &gt;= 10, "HIGH",IF(
                            Data!AI136 &gt;= 7, "MED","LOW")))))</f>
        <v>LOW</v>
      </c>
      <c r="N174" s="23" t="str">
        <f>IF(
   $B$7="Overall Alert",IF(
      Data!V136 &gt;= 7, "HIGH",IF(
         Data!V136 &gt;= 5, "MED","LOW")), IF(
            $B$7="Underlying Vulnerability", IF(
               Data!AC136 &gt;= 10, "HIGH",IF(
                  Data!AC136 &gt;= 7, "MED","LOW")),IF(
                     $B$7="Emerging Threat", IF(
                        Data!AJ136 &gt;= 10, "HIGH",IF(
                            Data!AJ136 &gt;= 7, "MED","LOW")))))</f>
        <v>LOW</v>
      </c>
      <c r="O174" s="23" t="str">
        <f>IF(
   $B$7="Overall Alert",IF(
      Data!W136 &gt;= 7, "HIGH",IF(
         Data!W136 &gt;= 5, "MED","LOW")), IF(
            $B$7="Underlying Vulnerability", IF(
               Data!AD136 &gt;= 10, "HIGH",IF(
                  Data!AD136 &gt;= 7, "MED","LOW")),IF(
                     $B$7="Emerging Threat", IF(
                        Data!AK136 &gt;= 10, "HIGH",IF(
                            Data!AK136 &gt;= 7, "MED","LOW")))))</f>
        <v>LOW</v>
      </c>
      <c r="P174" s="23"/>
      <c r="Q174" s="25"/>
      <c r="R174" s="25"/>
      <c r="S174" s="19"/>
      <c r="T174" s="19"/>
      <c r="U174" s="19"/>
      <c r="V174" s="19"/>
      <c r="W174" s="19"/>
      <c r="X174" s="19"/>
      <c r="Y174" s="26"/>
      <c r="Z174" s="26"/>
      <c r="AA174" s="26"/>
      <c r="AB174" s="26"/>
      <c r="AC174" s="26"/>
      <c r="AD174" s="26"/>
      <c r="AE174" s="26"/>
      <c r="AF174" s="26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</row>
    <row r="175" spans="1:50" x14ac:dyDescent="0.2">
      <c r="A175" s="62">
        <v>132</v>
      </c>
      <c r="B175" s="18" t="str">
        <f>Data!B137</f>
        <v>Oman</v>
      </c>
      <c r="C175" s="18" t="str">
        <f>Data!C137</f>
        <v>OMN</v>
      </c>
      <c r="D175" s="18" t="str">
        <f>Data!D137</f>
        <v>MEA           Middle East &amp; North Africa</v>
      </c>
      <c r="E175" s="18" t="str">
        <f>Data!E137</f>
        <v>Middle East &amp; North Africa</v>
      </c>
      <c r="F175" s="48">
        <f>Data!F137</f>
        <v>0</v>
      </c>
      <c r="G175" s="20">
        <f>IF($B$7="Overall Alert",Data!G137,IF($B$7="Underlying Vulnerability",Data!J137,IF($B$7="Emerging Threat",Data!M137)))</f>
        <v>1</v>
      </c>
      <c r="H175" s="21">
        <f>IF($B$7="Overall Alert",Data!H137,IF($B$7="Underlying Vulnerability",Data!K137,IF($B$7="Emerging Threat",Data!N137)))</f>
        <v>1</v>
      </c>
      <c r="I175" s="48">
        <f>Data!Q137</f>
        <v>0</v>
      </c>
      <c r="J175" s="23" t="str">
        <f>IF(
   $B$7="Overall Alert",IF(
      Data!R137 &gt;= 7, "HIGH",IF(
         Data!R137 &gt;= 5, "MED","LOW")), IF(
            $B$7="Underlying Vulnerability", IF(
               Data!Y137 &gt;= 10, "HIGH",IF(
                  Data!Y137 &gt;= 7, "MED","LOW")),IF(
                     $B$7="Emerging Threat", IF(
                        Data!AF137 &gt;= 10, "HIGH",IF(
                            Data!AF137 &gt;= 7, "MED","LOW")))))</f>
        <v>LOW</v>
      </c>
      <c r="K175" s="23" t="str">
        <f>IF(
   $B$7="Overall Alert",IF(
      Data!S137 &gt;= 7, "HIGH",IF(
         Data!S137 &gt;= 5, "MED","LOW")), IF(
            $B$7="Underlying Vulnerability", IF(
               Data!Z137 &gt;= 10, "HIGH",IF(
                  Data!Z137 &gt;= 7, "MED","LOW")),IF(
                     $B$7="Emerging Threat", IF(
                        Data!AG137 &gt;= 10, "HIGH",IF(
                            Data!AG137 &gt;= 7, "MED","LOW")))))</f>
        <v>LOW</v>
      </c>
      <c r="L175" s="23" t="str">
        <f>IF(
   $B$7="Overall Alert",IF(
      Data!T137 &gt;= 7, "HIGH",IF(
         Data!T137 &gt;= 5, "MED","LOW")), IF(
            $B$7="Underlying Vulnerability", IF(
               Data!AA137 &gt;= 10, "HIGH",IF(
                  Data!AA137 &gt;= 7, "MED","LOW")),IF(
                     $B$7="Emerging Threat", IF(
                        Data!AH137 &gt;= 10, "HIGH",IF(
                            Data!AH137 &gt;= 7, "MED","LOW")))))</f>
        <v>MED</v>
      </c>
      <c r="M175" s="23" t="str">
        <f>IF(
   $B$7="Overall Alert",IF(
      Data!U137 &gt;= 7, "HIGH",IF(
         Data!U137 &gt;= 5, "MED","LOW")), IF(
            $B$7="Underlying Vulnerability", IF(
               Data!AB137 &gt;= 10, "HIGH",IF(
                  Data!AB137 &gt;= 7, "MED","LOW")),IF(
                     $B$7="Emerging Threat", IF(
                        Data!AI137 &gt;= 10, "HIGH",IF(
                            Data!AI137 &gt;= 7, "MED","LOW")))))</f>
        <v>MED</v>
      </c>
      <c r="N175" s="23" t="str">
        <f>IF(
   $B$7="Overall Alert",IF(
      Data!V137 &gt;= 7, "HIGH",IF(
         Data!V137 &gt;= 5, "MED","LOW")), IF(
            $B$7="Underlying Vulnerability", IF(
               Data!AC137 &gt;= 10, "HIGH",IF(
                  Data!AC137 &gt;= 7, "MED","LOW")),IF(
                     $B$7="Emerging Threat", IF(
                        Data!AJ137 &gt;= 10, "HIGH",IF(
                            Data!AJ137 &gt;= 7, "MED","LOW")))))</f>
        <v>LOW</v>
      </c>
      <c r="O175" s="23" t="str">
        <f>IF(
   $B$7="Overall Alert",IF(
      Data!W137 &gt;= 7, "HIGH",IF(
         Data!W137 &gt;= 5, "MED","LOW")), IF(
            $B$7="Underlying Vulnerability", IF(
               Data!AD137 &gt;= 10, "HIGH",IF(
                  Data!AD137 &gt;= 7, "MED","LOW")),IF(
                     $B$7="Emerging Threat", IF(
                        Data!AK137 &gt;= 10, "HIGH",IF(
                            Data!AK137 &gt;= 7, "MED","LOW")))))</f>
        <v>LOW</v>
      </c>
      <c r="P175" s="23"/>
      <c r="Q175" s="25"/>
      <c r="R175" s="25"/>
      <c r="S175" s="19"/>
      <c r="T175" s="19"/>
      <c r="U175" s="19"/>
      <c r="V175" s="19"/>
      <c r="W175" s="19"/>
      <c r="X175" s="19"/>
      <c r="Y175" s="26"/>
      <c r="Z175" s="26"/>
      <c r="AA175" s="26"/>
      <c r="AB175" s="26"/>
      <c r="AC175" s="26"/>
      <c r="AD175" s="26"/>
      <c r="AE175" s="26"/>
      <c r="AF175" s="26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</row>
    <row r="176" spans="1:50" x14ac:dyDescent="0.2">
      <c r="A176" s="62">
        <v>133</v>
      </c>
      <c r="B176" s="18" t="str">
        <f>Data!B138</f>
        <v>Pakistan</v>
      </c>
      <c r="C176" s="18" t="str">
        <f>Data!C138</f>
        <v>PAK</v>
      </c>
      <c r="D176" s="18" t="str">
        <f>Data!D138</f>
        <v>SAS           South Asia</v>
      </c>
      <c r="E176" s="18" t="str">
        <f>Data!E138</f>
        <v>Blend</v>
      </c>
      <c r="F176" s="48">
        <f>Data!F138</f>
        <v>0</v>
      </c>
      <c r="G176" s="20">
        <f>IF($B$7="Overall Alert",Data!G138,IF($B$7="Underlying Vulnerability",Data!J138,IF($B$7="Emerging Threat",Data!M138)))</f>
        <v>0</v>
      </c>
      <c r="H176" s="21">
        <f>IF($B$7="Overall Alert",Data!H138,IF($B$7="Underlying Vulnerability",Data!K138,IF($B$7="Emerging Threat",Data!N138)))</f>
        <v>0</v>
      </c>
      <c r="I176" s="48">
        <f>Data!Q138</f>
        <v>0</v>
      </c>
      <c r="J176" s="23" t="str">
        <f>IF(
   $B$7="Overall Alert",IF(
      Data!R138 &gt;= 7, "HIGH",IF(
         Data!R138 &gt;= 5, "MED","LOW")), IF(
            $B$7="Underlying Vulnerability", IF(
               Data!Y138 &gt;= 10, "HIGH",IF(
                  Data!Y138 &gt;= 7, "MED","LOW")),IF(
                     $B$7="Emerging Threat", IF(
                        Data!AF138 &gt;= 10, "HIGH",IF(
                            Data!AF138 &gt;= 7, "MED","LOW")))))</f>
        <v>LOW</v>
      </c>
      <c r="K176" s="23" t="str">
        <f>IF(
   $B$7="Overall Alert",IF(
      Data!S138 &gt;= 7, "HIGH",IF(
         Data!S138 &gt;= 5, "MED","LOW")), IF(
            $B$7="Underlying Vulnerability", IF(
               Data!Z138 &gt;= 10, "HIGH",IF(
                  Data!Z138 &gt;= 7, "MED","LOW")),IF(
                     $B$7="Emerging Threat", IF(
                        Data!AG138 &gt;= 10, "HIGH",IF(
                            Data!AG138 &gt;= 7, "MED","LOW")))))</f>
        <v>LOW</v>
      </c>
      <c r="L176" s="23" t="str">
        <f>IF(
   $B$7="Overall Alert",IF(
      Data!T138 &gt;= 7, "HIGH",IF(
         Data!T138 &gt;= 5, "MED","LOW")), IF(
            $B$7="Underlying Vulnerability", IF(
               Data!AA138 &gt;= 10, "HIGH",IF(
                  Data!AA138 &gt;= 7, "MED","LOW")),IF(
                     $B$7="Emerging Threat", IF(
                        Data!AH138 &gt;= 10, "HIGH",IF(
                            Data!AH138 &gt;= 7, "MED","LOW")))))</f>
        <v>LOW</v>
      </c>
      <c r="M176" s="23" t="str">
        <f>IF(
   $B$7="Overall Alert",IF(
      Data!U138 &gt;= 7, "HIGH",IF(
         Data!U138 &gt;= 5, "MED","LOW")), IF(
            $B$7="Underlying Vulnerability", IF(
               Data!AB138 &gt;= 10, "HIGH",IF(
                  Data!AB138 &gt;= 7, "MED","LOW")),IF(
                     $B$7="Emerging Threat", IF(
                        Data!AI138 &gt;= 10, "HIGH",IF(
                            Data!AI138 &gt;= 7, "MED","LOW")))))</f>
        <v>LOW</v>
      </c>
      <c r="N176" s="23" t="str">
        <f>IF(
   $B$7="Overall Alert",IF(
      Data!V138 &gt;= 7, "HIGH",IF(
         Data!V138 &gt;= 5, "MED","LOW")), IF(
            $B$7="Underlying Vulnerability", IF(
               Data!AC138 &gt;= 10, "HIGH",IF(
                  Data!AC138 &gt;= 7, "MED","LOW")),IF(
                     $B$7="Emerging Threat", IF(
                        Data!AJ138 &gt;= 10, "HIGH",IF(
                            Data!AJ138 &gt;= 7, "MED","LOW")))))</f>
        <v>LOW</v>
      </c>
      <c r="O176" s="23" t="str">
        <f>IF(
   $B$7="Overall Alert",IF(
      Data!W138 &gt;= 7, "HIGH",IF(
         Data!W138 &gt;= 5, "MED","LOW")), IF(
            $B$7="Underlying Vulnerability", IF(
               Data!AD138 &gt;= 10, "HIGH",IF(
                  Data!AD138 &gt;= 7, "MED","LOW")),IF(
                     $B$7="Emerging Threat", IF(
                        Data!AK138 &gt;= 10, "HIGH",IF(
                            Data!AK138 &gt;= 7, "MED","LOW")))))</f>
        <v>LOW</v>
      </c>
      <c r="P176" s="23"/>
      <c r="Q176" s="25"/>
      <c r="R176" s="25"/>
      <c r="S176" s="19"/>
      <c r="T176" s="19"/>
      <c r="U176" s="19"/>
      <c r="V176" s="19"/>
      <c r="W176" s="19"/>
      <c r="X176" s="19"/>
      <c r="Y176" s="26"/>
      <c r="Z176" s="26"/>
      <c r="AA176" s="26"/>
      <c r="AB176" s="26"/>
      <c r="AC176" s="26"/>
      <c r="AD176" s="26"/>
      <c r="AE176" s="26"/>
      <c r="AF176" s="26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</row>
    <row r="177" spans="1:50" x14ac:dyDescent="0.2">
      <c r="A177" s="62">
        <v>134</v>
      </c>
      <c r="B177" s="18" t="str">
        <f>Data!B139</f>
        <v>Panama</v>
      </c>
      <c r="C177" s="18" t="str">
        <f>Data!C139</f>
        <v>PAN</v>
      </c>
      <c r="D177" s="18" t="str">
        <f>Data!D139</f>
        <v>LCN           Latin America &amp; Caribbean</v>
      </c>
      <c r="E177" s="18" t="str">
        <f>Data!E139</f>
        <v>IBRD</v>
      </c>
      <c r="F177" s="48">
        <f>Data!F139</f>
        <v>0</v>
      </c>
      <c r="G177" s="20">
        <f>IF($B$7="Overall Alert",Data!G139,IF($B$7="Underlying Vulnerability",Data!J139,IF($B$7="Emerging Threat",Data!M139)))</f>
        <v>2.5</v>
      </c>
      <c r="H177" s="21">
        <f>IF($B$7="Overall Alert",Data!H139,IF($B$7="Underlying Vulnerability",Data!K139,IF($B$7="Emerging Threat",Data!N139)))</f>
        <v>2.5</v>
      </c>
      <c r="I177" s="48">
        <f>Data!Q139</f>
        <v>0</v>
      </c>
      <c r="J177" s="23" t="str">
        <f>IF(
   $B$7="Overall Alert",IF(
      Data!R139 &gt;= 7, "HIGH",IF(
         Data!R139 &gt;= 5, "MED","LOW")), IF(
            $B$7="Underlying Vulnerability", IF(
               Data!Y139 &gt;= 10, "HIGH",IF(
                  Data!Y139 &gt;= 7, "MED","LOW")),IF(
                     $B$7="Emerging Threat", IF(
                        Data!AF139 &gt;= 10, "HIGH",IF(
                            Data!AF139 &gt;= 7, "MED","LOW")))))</f>
        <v>MED</v>
      </c>
      <c r="K177" s="23" t="str">
        <f>IF(
   $B$7="Overall Alert",IF(
      Data!S139 &gt;= 7, "HIGH",IF(
         Data!S139 &gt;= 5, "MED","LOW")), IF(
            $B$7="Underlying Vulnerability", IF(
               Data!Z139 &gt;= 10, "HIGH",IF(
                  Data!Z139 &gt;= 7, "MED","LOW")),IF(
                     $B$7="Emerging Threat", IF(
                        Data!AG139 &gt;= 10, "HIGH",IF(
                            Data!AG139 &gt;= 7, "MED","LOW")))))</f>
        <v>LOW</v>
      </c>
      <c r="L177" s="23" t="str">
        <f>IF(
   $B$7="Overall Alert",IF(
      Data!T139 &gt;= 7, "HIGH",IF(
         Data!T139 &gt;= 5, "MED","LOW")), IF(
            $B$7="Underlying Vulnerability", IF(
               Data!AA139 &gt;= 10, "HIGH",IF(
                  Data!AA139 &gt;= 7, "MED","LOW")),IF(
                     $B$7="Emerging Threat", IF(
                        Data!AH139 &gt;= 10, "HIGH",IF(
                            Data!AH139 &gt;= 7, "MED","LOW")))))</f>
        <v>LOW</v>
      </c>
      <c r="M177" s="23" t="str">
        <f>IF(
   $B$7="Overall Alert",IF(
      Data!U139 &gt;= 7, "HIGH",IF(
         Data!U139 &gt;= 5, "MED","LOW")), IF(
            $B$7="Underlying Vulnerability", IF(
               Data!AB139 &gt;= 10, "HIGH",IF(
                  Data!AB139 &gt;= 7, "MED","LOW")),IF(
                     $B$7="Emerging Threat", IF(
                        Data!AI139 &gt;= 10, "HIGH",IF(
                            Data!AI139 &gt;= 7, "MED","LOW")))))</f>
        <v>HIGH</v>
      </c>
      <c r="N177" s="23" t="str">
        <f>IF(
   $B$7="Overall Alert",IF(
      Data!V139 &gt;= 7, "HIGH",IF(
         Data!V139 &gt;= 5, "MED","LOW")), IF(
            $B$7="Underlying Vulnerability", IF(
               Data!AC139 &gt;= 10, "HIGH",IF(
                  Data!AC139 &gt;= 7, "MED","LOW")),IF(
                     $B$7="Emerging Threat", IF(
                        Data!AJ139 &gt;= 10, "HIGH",IF(
                            Data!AJ139 &gt;= 7, "MED","LOW")))))</f>
        <v>HIGH</v>
      </c>
      <c r="O177" s="23" t="str">
        <f>IF(
   $B$7="Overall Alert",IF(
      Data!W139 &gt;= 7, "HIGH",IF(
         Data!W139 &gt;= 5, "MED","LOW")), IF(
            $B$7="Underlying Vulnerability", IF(
               Data!AD139 &gt;= 10, "HIGH",IF(
                  Data!AD139 &gt;= 7, "MED","LOW")),IF(
                     $B$7="Emerging Threat", IF(
                        Data!AK139 &gt;= 10, "HIGH",IF(
                            Data!AK139 &gt;= 7, "MED","LOW")))))</f>
        <v>LOW</v>
      </c>
      <c r="P177" s="23"/>
      <c r="Q177" s="25"/>
      <c r="R177" s="25"/>
      <c r="S177" s="19"/>
      <c r="T177" s="19"/>
      <c r="U177" s="19"/>
      <c r="V177" s="19"/>
      <c r="W177" s="19"/>
      <c r="X177" s="19"/>
      <c r="Y177" s="26"/>
      <c r="Z177" s="26"/>
      <c r="AA177" s="26"/>
      <c r="AB177" s="26"/>
      <c r="AC177" s="26"/>
      <c r="AD177" s="26"/>
      <c r="AE177" s="26"/>
      <c r="AF177" s="26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</row>
    <row r="178" spans="1:50" x14ac:dyDescent="0.2">
      <c r="A178" s="62">
        <v>135</v>
      </c>
      <c r="B178" s="18" t="str">
        <f>Data!B140</f>
        <v>Peru</v>
      </c>
      <c r="C178" s="18" t="str">
        <f>Data!C140</f>
        <v>PER</v>
      </c>
      <c r="D178" s="18" t="str">
        <f>Data!D140</f>
        <v>LCN           Latin America &amp; Caribbean</v>
      </c>
      <c r="E178" s="18" t="str">
        <f>Data!E140</f>
        <v>IBRD</v>
      </c>
      <c r="F178" s="48">
        <f>Data!F140</f>
        <v>0</v>
      </c>
      <c r="G178" s="20">
        <f>IF($B$7="Overall Alert",Data!G140,IF($B$7="Underlying Vulnerability",Data!J140,IF($B$7="Emerging Threat",Data!M140)))</f>
        <v>2</v>
      </c>
      <c r="H178" s="21">
        <f>IF($B$7="Overall Alert",Data!H140,IF($B$7="Underlying Vulnerability",Data!K140,IF($B$7="Emerging Threat",Data!N140)))</f>
        <v>2</v>
      </c>
      <c r="I178" s="48">
        <f>Data!Q140</f>
        <v>0</v>
      </c>
      <c r="J178" s="23" t="str">
        <f>IF(
   $B$7="Overall Alert",IF(
      Data!R140 &gt;= 7, "HIGH",IF(
         Data!R140 &gt;= 5, "MED","LOW")), IF(
            $B$7="Underlying Vulnerability", IF(
               Data!Y140 &gt;= 10, "HIGH",IF(
                  Data!Y140 &gt;= 7, "MED","LOW")),IF(
                     $B$7="Emerging Threat", IF(
                        Data!AF140 &gt;= 10, "HIGH",IF(
                            Data!AF140 &gt;= 7, "MED","LOW")))))</f>
        <v>HIGH</v>
      </c>
      <c r="K178" s="23" t="str">
        <f>IF(
   $B$7="Overall Alert",IF(
      Data!S140 &gt;= 7, "HIGH",IF(
         Data!S140 &gt;= 5, "MED","LOW")), IF(
            $B$7="Underlying Vulnerability", IF(
               Data!Z140 &gt;= 10, "HIGH",IF(
                  Data!Z140 &gt;= 7, "MED","LOW")),IF(
                     $B$7="Emerging Threat", IF(
                        Data!AG140 &gt;= 10, "HIGH",IF(
                            Data!AG140 &gt;= 7, "MED","LOW")))))</f>
        <v>LOW</v>
      </c>
      <c r="L178" s="23" t="str">
        <f>IF(
   $B$7="Overall Alert",IF(
      Data!T140 &gt;= 7, "HIGH",IF(
         Data!T140 &gt;= 5, "MED","LOW")), IF(
            $B$7="Underlying Vulnerability", IF(
               Data!AA140 &gt;= 10, "HIGH",IF(
                  Data!AA140 &gt;= 7, "MED","LOW")),IF(
                     $B$7="Emerging Threat", IF(
                        Data!AH140 &gt;= 10, "HIGH",IF(
                            Data!AH140 &gt;= 7, "MED","LOW")))))</f>
        <v>LOW</v>
      </c>
      <c r="M178" s="23" t="str">
        <f>IF(
   $B$7="Overall Alert",IF(
      Data!U140 &gt;= 7, "HIGH",IF(
         Data!U140 &gt;= 5, "MED","LOW")), IF(
            $B$7="Underlying Vulnerability", IF(
               Data!AB140 &gt;= 10, "HIGH",IF(
                  Data!AB140 &gt;= 7, "MED","LOW")),IF(
                     $B$7="Emerging Threat", IF(
                        Data!AI140 &gt;= 10, "HIGH",IF(
                            Data!AI140 &gt;= 7, "MED","LOW")))))</f>
        <v>HIGH</v>
      </c>
      <c r="N178" s="23" t="str">
        <f>IF(
   $B$7="Overall Alert",IF(
      Data!V140 &gt;= 7, "HIGH",IF(
         Data!V140 &gt;= 5, "MED","LOW")), IF(
            $B$7="Underlying Vulnerability", IF(
               Data!AC140 &gt;= 10, "HIGH",IF(
                  Data!AC140 &gt;= 7, "MED","LOW")),IF(
                     $B$7="Emerging Threat", IF(
                        Data!AJ140 &gt;= 10, "HIGH",IF(
                            Data!AJ140 &gt;= 7, "MED","LOW")))))</f>
        <v>LOW</v>
      </c>
      <c r="O178" s="23" t="str">
        <f>IF(
   $B$7="Overall Alert",IF(
      Data!W140 &gt;= 7, "HIGH",IF(
         Data!W140 &gt;= 5, "MED","LOW")), IF(
            $B$7="Underlying Vulnerability", IF(
               Data!AD140 &gt;= 10, "HIGH",IF(
                  Data!AD140 &gt;= 7, "MED","LOW")),IF(
                     $B$7="Emerging Threat", IF(
                        Data!AK140 &gt;= 10, "HIGH",IF(
                            Data!AK140 &gt;= 7, "MED","LOW")))))</f>
        <v>LOW</v>
      </c>
      <c r="P178" s="23"/>
      <c r="Q178" s="25"/>
      <c r="R178" s="25"/>
      <c r="S178" s="19"/>
      <c r="T178" s="19"/>
      <c r="U178" s="19"/>
      <c r="V178" s="19"/>
      <c r="W178" s="19"/>
      <c r="X178" s="19"/>
      <c r="Y178" s="26"/>
      <c r="Z178" s="26"/>
      <c r="AA178" s="26"/>
      <c r="AB178" s="26"/>
      <c r="AC178" s="26"/>
      <c r="AD178" s="26"/>
      <c r="AE178" s="26"/>
      <c r="AF178" s="26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</row>
    <row r="179" spans="1:50" x14ac:dyDescent="0.2">
      <c r="A179" s="62">
        <v>136</v>
      </c>
      <c r="B179" s="18" t="str">
        <f>Data!B141</f>
        <v>Philippines</v>
      </c>
      <c r="C179" s="18" t="str">
        <f>Data!C141</f>
        <v>PHL</v>
      </c>
      <c r="D179" s="18" t="str">
        <f>Data!D141</f>
        <v>EAS           East Asia &amp; Pacific</v>
      </c>
      <c r="E179" s="18" t="str">
        <f>Data!E141</f>
        <v>IBRD</v>
      </c>
      <c r="F179" s="48">
        <f>Data!F141</f>
        <v>0</v>
      </c>
      <c r="G179" s="20">
        <f>IF($B$7="Overall Alert",Data!G141,IF($B$7="Underlying Vulnerability",Data!J141,IF($B$7="Emerging Threat",Data!M141)))</f>
        <v>2.5</v>
      </c>
      <c r="H179" s="21">
        <f>IF($B$7="Overall Alert",Data!H141,IF($B$7="Underlying Vulnerability",Data!K141,IF($B$7="Emerging Threat",Data!N141)))</f>
        <v>2.5</v>
      </c>
      <c r="I179" s="48">
        <f>Data!Q141</f>
        <v>0</v>
      </c>
      <c r="J179" s="23" t="str">
        <f>IF(
   $B$7="Overall Alert",IF(
      Data!R141 &gt;= 7, "HIGH",IF(
         Data!R141 &gt;= 5, "MED","LOW")), IF(
            $B$7="Underlying Vulnerability", IF(
               Data!Y141 &gt;= 10, "HIGH",IF(
                  Data!Y141 &gt;= 7, "MED","LOW")),IF(
                     $B$7="Emerging Threat", IF(
                        Data!AF141 &gt;= 10, "HIGH",IF(
                            Data!AF141 &gt;= 7, "MED","LOW")))))</f>
        <v>MED</v>
      </c>
      <c r="K179" s="23" t="str">
        <f>IF(
   $B$7="Overall Alert",IF(
      Data!S141 &gt;= 7, "HIGH",IF(
         Data!S141 &gt;= 5, "MED","LOW")), IF(
            $B$7="Underlying Vulnerability", IF(
               Data!Z141 &gt;= 10, "HIGH",IF(
                  Data!Z141 &gt;= 7, "MED","LOW")),IF(
                     $B$7="Emerging Threat", IF(
                        Data!AG141 &gt;= 10, "HIGH",IF(
                            Data!AG141 &gt;= 7, "MED","LOW")))))</f>
        <v>LOW</v>
      </c>
      <c r="L179" s="23" t="str">
        <f>IF(
   $B$7="Overall Alert",IF(
      Data!T141 &gt;= 7, "HIGH",IF(
         Data!T141 &gt;= 5, "MED","LOW")), IF(
            $B$7="Underlying Vulnerability", IF(
               Data!AA141 &gt;= 10, "HIGH",IF(
                  Data!AA141 &gt;= 7, "MED","LOW")),IF(
                     $B$7="Emerging Threat", IF(
                        Data!AH141 &gt;= 10, "HIGH",IF(
                            Data!AH141 &gt;= 7, "MED","LOW")))))</f>
        <v>LOW</v>
      </c>
      <c r="M179" s="23" t="str">
        <f>IF(
   $B$7="Overall Alert",IF(
      Data!U141 &gt;= 7, "HIGH",IF(
         Data!U141 &gt;= 5, "MED","LOW")), IF(
            $B$7="Underlying Vulnerability", IF(
               Data!AB141 &gt;= 10, "HIGH",IF(
                  Data!AB141 &gt;= 7, "MED","LOW")),IF(
                     $B$7="Emerging Threat", IF(
                        Data!AI141 &gt;= 10, "HIGH",IF(
                            Data!AI141 &gt;= 7, "MED","LOW")))))</f>
        <v>HIGH</v>
      </c>
      <c r="N179" s="23" t="str">
        <f>IF(
   $B$7="Overall Alert",IF(
      Data!V141 &gt;= 7, "HIGH",IF(
         Data!V141 &gt;= 5, "MED","LOW")), IF(
            $B$7="Underlying Vulnerability", IF(
               Data!AC141 &gt;= 10, "HIGH",IF(
                  Data!AC141 &gt;= 7, "MED","LOW")),IF(
                     $B$7="Emerging Threat", IF(
                        Data!AJ141 &gt;= 10, "HIGH",IF(
                            Data!AJ141 &gt;= 7, "MED","LOW")))))</f>
        <v>HIGH</v>
      </c>
      <c r="O179" s="23" t="str">
        <f>IF(
   $B$7="Overall Alert",IF(
      Data!W141 &gt;= 7, "HIGH",IF(
         Data!W141 &gt;= 5, "MED","LOW")), IF(
            $B$7="Underlying Vulnerability", IF(
               Data!AD141 &gt;= 10, "HIGH",IF(
                  Data!AD141 &gt;= 7, "MED","LOW")),IF(
                     $B$7="Emerging Threat", IF(
                        Data!AK141 &gt;= 10, "HIGH",IF(
                            Data!AK141 &gt;= 7, "MED","LOW")))))</f>
        <v>LOW</v>
      </c>
      <c r="P179" s="23"/>
      <c r="Q179" s="25"/>
      <c r="R179" s="25"/>
      <c r="S179" s="19"/>
      <c r="T179" s="19"/>
      <c r="U179" s="19"/>
      <c r="V179" s="19"/>
      <c r="W179" s="19"/>
      <c r="X179" s="19"/>
      <c r="Y179" s="26"/>
      <c r="Z179" s="26"/>
      <c r="AA179" s="26"/>
      <c r="AB179" s="26"/>
      <c r="AC179" s="26"/>
      <c r="AD179" s="26"/>
      <c r="AE179" s="26"/>
      <c r="AF179" s="26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</row>
    <row r="180" spans="1:50" x14ac:dyDescent="0.2">
      <c r="A180" s="62">
        <v>137</v>
      </c>
      <c r="B180" s="18" t="str">
        <f>Data!B142</f>
        <v>Palau</v>
      </c>
      <c r="C180" s="18" t="str">
        <f>Data!C142</f>
        <v>PLW</v>
      </c>
      <c r="D180" s="18" t="str">
        <f>Data!D142</f>
        <v>EAS           East Asia &amp; Pacific</v>
      </c>
      <c r="E180" s="18" t="str">
        <f>Data!E142</f>
        <v>IBRD</v>
      </c>
      <c r="F180" s="48">
        <f>Data!F142</f>
        <v>0</v>
      </c>
      <c r="G180" s="20">
        <f>IF($B$7="Overall Alert",Data!G142,IF($B$7="Underlying Vulnerability",Data!J142,IF($B$7="Emerging Threat",Data!M142)))</f>
        <v>1</v>
      </c>
      <c r="H180" s="21">
        <f>IF($B$7="Overall Alert",Data!H142,IF($B$7="Underlying Vulnerability",Data!K142,IF($B$7="Emerging Threat",Data!N142)))</f>
        <v>1</v>
      </c>
      <c r="I180" s="48">
        <f>Data!Q142</f>
        <v>0</v>
      </c>
      <c r="J180" s="23" t="str">
        <f>IF(
   $B$7="Overall Alert",IF(
      Data!R142 &gt;= 7, "HIGH",IF(
         Data!R142 &gt;= 5, "MED","LOW")), IF(
            $B$7="Underlying Vulnerability", IF(
               Data!Y142 &gt;= 10, "HIGH",IF(
                  Data!Y142 &gt;= 7, "MED","LOW")),IF(
                     $B$7="Emerging Threat", IF(
                        Data!AF142 &gt;= 10, "HIGH",IF(
                            Data!AF142 &gt;= 7, "MED","LOW")))))</f>
        <v>LOW</v>
      </c>
      <c r="K180" s="23" t="str">
        <f>IF(
   $B$7="Overall Alert",IF(
      Data!S142 &gt;= 7, "HIGH",IF(
         Data!S142 &gt;= 5, "MED","LOW")), IF(
            $B$7="Underlying Vulnerability", IF(
               Data!Z142 &gt;= 10, "HIGH",IF(
                  Data!Z142 &gt;= 7, "MED","LOW")),IF(
                     $B$7="Emerging Threat", IF(
                        Data!AG142 &gt;= 10, "HIGH",IF(
                            Data!AG142 &gt;= 7, "MED","LOW")))))</f>
        <v>LOW</v>
      </c>
      <c r="L180" s="23" t="str">
        <f>IF(
   $B$7="Overall Alert",IF(
      Data!T142 &gt;= 7, "HIGH",IF(
         Data!T142 &gt;= 5, "MED","LOW")), IF(
            $B$7="Underlying Vulnerability", IF(
               Data!AA142 &gt;= 10, "HIGH",IF(
                  Data!AA142 &gt;= 7, "MED","LOW")),IF(
                     $B$7="Emerging Threat", IF(
                        Data!AH142 &gt;= 10, "HIGH",IF(
                            Data!AH142 &gt;= 7, "MED","LOW")))))</f>
        <v>LOW</v>
      </c>
      <c r="M180" s="23" t="str">
        <f>IF(
   $B$7="Overall Alert",IF(
      Data!U142 &gt;= 7, "HIGH",IF(
         Data!U142 &gt;= 5, "MED","LOW")), IF(
            $B$7="Underlying Vulnerability", IF(
               Data!AB142 &gt;= 10, "HIGH",IF(
                  Data!AB142 &gt;= 7, "MED","LOW")),IF(
                     $B$7="Emerging Threat", IF(
                        Data!AI142 &gt;= 10, "HIGH",IF(
                            Data!AI142 &gt;= 7, "MED","LOW")))))</f>
        <v>LOW</v>
      </c>
      <c r="N180" s="23" t="str">
        <f>IF(
   $B$7="Overall Alert",IF(
      Data!V142 &gt;= 7, "HIGH",IF(
         Data!V142 &gt;= 5, "MED","LOW")), IF(
            $B$7="Underlying Vulnerability", IF(
               Data!AC142 &gt;= 10, "HIGH",IF(
                  Data!AC142 &gt;= 7, "MED","LOW")),IF(
                     $B$7="Emerging Threat", IF(
                        Data!AJ142 &gt;= 10, "HIGH",IF(
                            Data!AJ142 &gt;= 7, "MED","LOW")))))</f>
        <v>HIGH</v>
      </c>
      <c r="O180" s="23" t="str">
        <f>IF(
   $B$7="Overall Alert",IF(
      Data!W142 &gt;= 7, "HIGH",IF(
         Data!W142 &gt;= 5, "MED","LOW")), IF(
            $B$7="Underlying Vulnerability", IF(
               Data!AD142 &gt;= 10, "HIGH",IF(
                  Data!AD142 &gt;= 7, "MED","LOW")),IF(
                     $B$7="Emerging Threat", IF(
                        Data!AK142 &gt;= 10, "HIGH",IF(
                            Data!AK142 &gt;= 7, "MED","LOW")))))</f>
        <v>LOW</v>
      </c>
      <c r="P180" s="23"/>
      <c r="Q180" s="25"/>
      <c r="R180" s="25"/>
      <c r="S180" s="19"/>
      <c r="T180" s="19"/>
      <c r="U180" s="19"/>
      <c r="V180" s="19"/>
      <c r="W180" s="19"/>
      <c r="X180" s="19"/>
      <c r="Y180" s="26"/>
      <c r="Z180" s="26"/>
      <c r="AA180" s="26"/>
      <c r="AB180" s="26"/>
      <c r="AC180" s="26"/>
      <c r="AD180" s="26"/>
      <c r="AE180" s="26"/>
      <c r="AF180" s="26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</row>
    <row r="181" spans="1:50" x14ac:dyDescent="0.2">
      <c r="A181" s="62">
        <v>138</v>
      </c>
      <c r="B181" s="18" t="str">
        <f>Data!B143</f>
        <v>Papua New Guinea</v>
      </c>
      <c r="C181" s="18" t="str">
        <f>Data!C143</f>
        <v>PNG</v>
      </c>
      <c r="D181" s="18" t="str">
        <f>Data!D143</f>
        <v>EAS           East Asia &amp; Pacific</v>
      </c>
      <c r="E181" s="18" t="str">
        <f>Data!E143</f>
        <v>Blend</v>
      </c>
      <c r="F181" s="48">
        <f>Data!F143</f>
        <v>0</v>
      </c>
      <c r="G181" s="20">
        <f>IF($B$7="Overall Alert",Data!G143,IF($B$7="Underlying Vulnerability",Data!J143,IF($B$7="Emerging Threat",Data!M143)))</f>
        <v>2</v>
      </c>
      <c r="H181" s="21">
        <f>IF($B$7="Overall Alert",Data!H143,IF($B$7="Underlying Vulnerability",Data!K143,IF($B$7="Emerging Threat",Data!N143)))</f>
        <v>2</v>
      </c>
      <c r="I181" s="48">
        <f>Data!Q143</f>
        <v>0</v>
      </c>
      <c r="J181" s="23" t="str">
        <f>IF(
   $B$7="Overall Alert",IF(
      Data!R143 &gt;= 7, "HIGH",IF(
         Data!R143 &gt;= 5, "MED","LOW")), IF(
            $B$7="Underlying Vulnerability", IF(
               Data!Y143 &gt;= 10, "HIGH",IF(
                  Data!Y143 &gt;= 7, "MED","LOW")),IF(
                     $B$7="Emerging Threat", IF(
                        Data!AF143 &gt;= 10, "HIGH",IF(
                            Data!AF143 &gt;= 7, "MED","LOW")))))</f>
        <v>HIGH</v>
      </c>
      <c r="K181" s="23" t="str">
        <f>IF(
   $B$7="Overall Alert",IF(
      Data!S143 &gt;= 7, "HIGH",IF(
         Data!S143 &gt;= 5, "MED","LOW")), IF(
            $B$7="Underlying Vulnerability", IF(
               Data!Z143 &gt;= 10, "HIGH",IF(
                  Data!Z143 &gt;= 7, "MED","LOW")),IF(
                     $B$7="Emerging Threat", IF(
                        Data!AG143 &gt;= 10, "HIGH",IF(
                            Data!AG143 &gt;= 7, "MED","LOW")))))</f>
        <v>LOW</v>
      </c>
      <c r="L181" s="23" t="str">
        <f>IF(
   $B$7="Overall Alert",IF(
      Data!T143 &gt;= 7, "HIGH",IF(
         Data!T143 &gt;= 5, "MED","LOW")), IF(
            $B$7="Underlying Vulnerability", IF(
               Data!AA143 &gt;= 10, "HIGH",IF(
                  Data!AA143 &gt;= 7, "MED","LOW")),IF(
                     $B$7="Emerging Threat", IF(
                        Data!AH143 &gt;= 10, "HIGH",IF(
                            Data!AH143 &gt;= 7, "MED","LOW")))))</f>
        <v>MED</v>
      </c>
      <c r="M181" s="23" t="str">
        <f>IF(
   $B$7="Overall Alert",IF(
      Data!U143 &gt;= 7, "HIGH",IF(
         Data!U143 &gt;= 5, "MED","LOW")), IF(
            $B$7="Underlying Vulnerability", IF(
               Data!AB143 &gt;= 10, "HIGH",IF(
                  Data!AB143 &gt;= 7, "MED","LOW")),IF(
                     $B$7="Emerging Threat", IF(
                        Data!AI143 &gt;= 10, "HIGH",IF(
                            Data!AI143 &gt;= 7, "MED","LOW")))))</f>
        <v>MED</v>
      </c>
      <c r="N181" s="23" t="str">
        <f>IF(
   $B$7="Overall Alert",IF(
      Data!V143 &gt;= 7, "HIGH",IF(
         Data!V143 &gt;= 5, "MED","LOW")), IF(
            $B$7="Underlying Vulnerability", IF(
               Data!AC143 &gt;= 10, "HIGH",IF(
                  Data!AC143 &gt;= 7, "MED","LOW")),IF(
                     $B$7="Emerging Threat", IF(
                        Data!AJ143 &gt;= 10, "HIGH",IF(
                            Data!AJ143 &gt;= 7, "MED","LOW")))))</f>
        <v>LOW</v>
      </c>
      <c r="O181" s="23" t="str">
        <f>IF(
   $B$7="Overall Alert",IF(
      Data!W143 &gt;= 7, "HIGH",IF(
         Data!W143 &gt;= 5, "MED","LOW")), IF(
            $B$7="Underlying Vulnerability", IF(
               Data!AD143 &gt;= 10, "HIGH",IF(
                  Data!AD143 &gt;= 7, "MED","LOW")),IF(
                     $B$7="Emerging Threat", IF(
                        Data!AK143 &gt;= 10, "HIGH",IF(
                            Data!AK143 &gt;= 7, "MED","LOW")))))</f>
        <v>LOW</v>
      </c>
      <c r="P181" s="23"/>
      <c r="Q181" s="25"/>
      <c r="R181" s="25"/>
      <c r="S181" s="19"/>
      <c r="T181" s="19"/>
      <c r="U181" s="19"/>
      <c r="V181" s="19"/>
      <c r="W181" s="19"/>
      <c r="X181" s="19"/>
      <c r="Y181" s="26"/>
      <c r="Z181" s="26"/>
      <c r="AA181" s="26"/>
      <c r="AB181" s="26"/>
      <c r="AC181" s="26"/>
      <c r="AD181" s="26"/>
      <c r="AE181" s="26"/>
      <c r="AF181" s="26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</row>
    <row r="182" spans="1:50" x14ac:dyDescent="0.2">
      <c r="A182" s="62">
        <v>139</v>
      </c>
      <c r="B182" s="18" t="str">
        <f>Data!B144</f>
        <v>Poland</v>
      </c>
      <c r="C182" s="18" t="str">
        <f>Data!C144</f>
        <v>POL</v>
      </c>
      <c r="D182" s="18" t="str">
        <f>Data!D144</f>
        <v>ECS           Europe &amp; Central Asia</v>
      </c>
      <c r="E182" s="18" t="str">
        <f>Data!E144</f>
        <v>IBRD</v>
      </c>
      <c r="F182" s="48">
        <f>Data!F144</f>
        <v>0</v>
      </c>
      <c r="G182" s="20">
        <f>IF($B$7="Overall Alert",Data!G144,IF($B$7="Underlying Vulnerability",Data!J144,IF($B$7="Emerging Threat",Data!M144)))</f>
        <v>1.5</v>
      </c>
      <c r="H182" s="21">
        <f>IF($B$7="Overall Alert",Data!H144,IF($B$7="Underlying Vulnerability",Data!K144,IF($B$7="Emerging Threat",Data!N144)))</f>
        <v>1.5</v>
      </c>
      <c r="I182" s="48">
        <f>Data!Q144</f>
        <v>0</v>
      </c>
      <c r="J182" s="23" t="str">
        <f>IF(
   $B$7="Overall Alert",IF(
      Data!R144 &gt;= 7, "HIGH",IF(
         Data!R144 &gt;= 5, "MED","LOW")), IF(
            $B$7="Underlying Vulnerability", IF(
               Data!Y144 &gt;= 10, "HIGH",IF(
                  Data!Y144 &gt;= 7, "MED","LOW")),IF(
                     $B$7="Emerging Threat", IF(
                        Data!AF144 &gt;= 10, "HIGH",IF(
                            Data!AF144 &gt;= 7, "MED","LOW")))))</f>
        <v>HIGH</v>
      </c>
      <c r="K182" s="23" t="str">
        <f>IF(
   $B$7="Overall Alert",IF(
      Data!S144 &gt;= 7, "HIGH",IF(
         Data!S144 &gt;= 5, "MED","LOW")), IF(
            $B$7="Underlying Vulnerability", IF(
               Data!Z144 &gt;= 10, "HIGH",IF(
                  Data!Z144 &gt;= 7, "MED","LOW")),IF(
                     $B$7="Emerging Threat", IF(
                        Data!AG144 &gt;= 10, "HIGH",IF(
                            Data!AG144 &gt;= 7, "MED","LOW")))))</f>
        <v>LOW</v>
      </c>
      <c r="L182" s="23" t="str">
        <f>IF(
   $B$7="Overall Alert",IF(
      Data!T144 &gt;= 7, "HIGH",IF(
         Data!T144 &gt;= 5, "MED","LOW")), IF(
            $B$7="Underlying Vulnerability", IF(
               Data!AA144 &gt;= 10, "HIGH",IF(
                  Data!AA144 &gt;= 7, "MED","LOW")),IF(
                     $B$7="Emerging Threat", IF(
                        Data!AH144 &gt;= 10, "HIGH",IF(
                            Data!AH144 &gt;= 7, "MED","LOW")))))</f>
        <v>LOW</v>
      </c>
      <c r="M182" s="23" t="str">
        <f>IF(
   $B$7="Overall Alert",IF(
      Data!U144 &gt;= 7, "HIGH",IF(
         Data!U144 &gt;= 5, "MED","LOW")), IF(
            $B$7="Underlying Vulnerability", IF(
               Data!AB144 &gt;= 10, "HIGH",IF(
                  Data!AB144 &gt;= 7, "MED","LOW")),IF(
                     $B$7="Emerging Threat", IF(
                        Data!AI144 &gt;= 10, "HIGH",IF(
                            Data!AI144 &gt;= 7, "MED","LOW")))))</f>
        <v>MED</v>
      </c>
      <c r="N182" s="23" t="str">
        <f>IF(
   $B$7="Overall Alert",IF(
      Data!V144 &gt;= 7, "HIGH",IF(
         Data!V144 &gt;= 5, "MED","LOW")), IF(
            $B$7="Underlying Vulnerability", IF(
               Data!AC144 &gt;= 10, "HIGH",IF(
                  Data!AC144 &gt;= 7, "MED","LOW")),IF(
                     $B$7="Emerging Threat", IF(
                        Data!AJ144 &gt;= 10, "HIGH",IF(
                            Data!AJ144 &gt;= 7, "MED","LOW")))))</f>
        <v>LOW</v>
      </c>
      <c r="O182" s="23" t="str">
        <f>IF(
   $B$7="Overall Alert",IF(
      Data!W144 &gt;= 7, "HIGH",IF(
         Data!W144 &gt;= 5, "MED","LOW")), IF(
            $B$7="Underlying Vulnerability", IF(
               Data!AD144 &gt;= 10, "HIGH",IF(
                  Data!AD144 &gt;= 7, "MED","LOW")),IF(
                     $B$7="Emerging Threat", IF(
                        Data!AK144 &gt;= 10, "HIGH",IF(
                            Data!AK144 &gt;= 7, "MED","LOW")))))</f>
        <v>LOW</v>
      </c>
      <c r="P182" s="23"/>
      <c r="Q182" s="25"/>
      <c r="R182" s="25"/>
      <c r="S182" s="19"/>
      <c r="T182" s="19"/>
      <c r="U182" s="19"/>
      <c r="V182" s="19"/>
      <c r="W182" s="19"/>
      <c r="X182" s="19"/>
      <c r="Y182" s="26"/>
      <c r="Z182" s="26"/>
      <c r="AA182" s="26"/>
      <c r="AB182" s="26"/>
      <c r="AC182" s="26"/>
      <c r="AD182" s="26"/>
      <c r="AE182" s="26"/>
      <c r="AF182" s="26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</row>
    <row r="183" spans="1:50" x14ac:dyDescent="0.2">
      <c r="A183" s="62">
        <v>140</v>
      </c>
      <c r="B183" s="18" t="str">
        <f>Data!B145</f>
        <v>Korea DPR</v>
      </c>
      <c r="C183" s="18" t="str">
        <f>Data!C145</f>
        <v>PRK</v>
      </c>
      <c r="D183" s="18" t="str">
        <f>Data!D145</f>
        <v>EAS           East Asia &amp; Pacific</v>
      </c>
      <c r="E183" s="18" t="str">
        <f>Data!E145</f>
        <v>East Asia &amp; Pacific</v>
      </c>
      <c r="F183" s="48">
        <f>Data!F145</f>
        <v>0</v>
      </c>
      <c r="G183" s="20">
        <f>IF($B$7="Overall Alert",Data!G145,IF($B$7="Underlying Vulnerability",Data!J145,IF($B$7="Emerging Threat",Data!M145)))</f>
        <v>1</v>
      </c>
      <c r="H183" s="21">
        <f>IF($B$7="Overall Alert",Data!H145,IF($B$7="Underlying Vulnerability",Data!K145,IF($B$7="Emerging Threat",Data!N145)))</f>
        <v>1</v>
      </c>
      <c r="I183" s="48">
        <f>Data!Q145</f>
        <v>0</v>
      </c>
      <c r="J183" s="23" t="str">
        <f>IF(
   $B$7="Overall Alert",IF(
      Data!R145 &gt;= 7, "HIGH",IF(
         Data!R145 &gt;= 5, "MED","LOW")), IF(
            $B$7="Underlying Vulnerability", IF(
               Data!Y145 &gt;= 10, "HIGH",IF(
                  Data!Y145 &gt;= 7, "MED","LOW")),IF(
                     $B$7="Emerging Threat", IF(
                        Data!AF145 &gt;= 10, "HIGH",IF(
                            Data!AF145 &gt;= 7, "MED","LOW")))))</f>
        <v>LOW</v>
      </c>
      <c r="K183" s="23" t="str">
        <f>IF(
   $B$7="Overall Alert",IF(
      Data!S145 &gt;= 7, "HIGH",IF(
         Data!S145 &gt;= 5, "MED","LOW")), IF(
            $B$7="Underlying Vulnerability", IF(
               Data!Z145 &gt;= 10, "HIGH",IF(
                  Data!Z145 &gt;= 7, "MED","LOW")),IF(
                     $B$7="Emerging Threat", IF(
                        Data!AG145 &gt;= 10, "HIGH",IF(
                            Data!AG145 &gt;= 7, "MED","LOW")))))</f>
        <v>LOW</v>
      </c>
      <c r="L183" s="23" t="str">
        <f>IF(
   $B$7="Overall Alert",IF(
      Data!T145 &gt;= 7, "HIGH",IF(
         Data!T145 &gt;= 5, "MED","LOW")), IF(
            $B$7="Underlying Vulnerability", IF(
               Data!AA145 &gt;= 10, "HIGH",IF(
                  Data!AA145 &gt;= 7, "MED","LOW")),IF(
                     $B$7="Emerging Threat", IF(
                        Data!AH145 &gt;= 10, "HIGH",IF(
                            Data!AH145 &gt;= 7, "MED","LOW")))))</f>
        <v>LOW</v>
      </c>
      <c r="M183" s="23" t="str">
        <f>IF(
   $B$7="Overall Alert",IF(
      Data!U145 &gt;= 7, "HIGH",IF(
         Data!U145 &gt;= 5, "MED","LOW")), IF(
            $B$7="Underlying Vulnerability", IF(
               Data!AB145 &gt;= 10, "HIGH",IF(
                  Data!AB145 &gt;= 7, "MED","LOW")),IF(
                     $B$7="Emerging Threat", IF(
                        Data!AI145 &gt;= 10, "HIGH",IF(
                            Data!AI145 &gt;= 7, "MED","LOW")))))</f>
        <v>LOW</v>
      </c>
      <c r="N183" s="23" t="str">
        <f>IF(
   $B$7="Overall Alert",IF(
      Data!V145 &gt;= 7, "HIGH",IF(
         Data!V145 &gt;= 5, "MED","LOW")), IF(
            $B$7="Underlying Vulnerability", IF(
               Data!AC145 &gt;= 10, "HIGH",IF(
                  Data!AC145 &gt;= 7, "MED","LOW")),IF(
                     $B$7="Emerging Threat", IF(
                        Data!AJ145 &gt;= 10, "HIGH",IF(
                            Data!AJ145 &gt;= 7, "MED","LOW")))))</f>
        <v>LOW</v>
      </c>
      <c r="O183" s="23" t="str">
        <f>IF(
   $B$7="Overall Alert",IF(
      Data!W145 &gt;= 7, "HIGH",IF(
         Data!W145 &gt;= 5, "MED","LOW")), IF(
            $B$7="Underlying Vulnerability", IF(
               Data!AD145 &gt;= 10, "HIGH",IF(
                  Data!AD145 &gt;= 7, "MED","LOW")),IF(
                     $B$7="Emerging Threat", IF(
                        Data!AK145 &gt;= 10, "HIGH",IF(
                            Data!AK145 &gt;= 7, "MED","LOW")))))</f>
        <v>HIGH</v>
      </c>
      <c r="P183" s="23"/>
      <c r="Q183" s="25"/>
      <c r="R183" s="25"/>
      <c r="S183" s="19"/>
      <c r="T183" s="19"/>
      <c r="U183" s="19"/>
      <c r="V183" s="19"/>
      <c r="W183" s="19"/>
      <c r="X183" s="19"/>
      <c r="Y183" s="26"/>
      <c r="Z183" s="26"/>
      <c r="AA183" s="26"/>
      <c r="AB183" s="26"/>
      <c r="AC183" s="26"/>
      <c r="AD183" s="26"/>
      <c r="AE183" s="26"/>
      <c r="AF183" s="26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</row>
    <row r="184" spans="1:50" x14ac:dyDescent="0.2">
      <c r="A184" s="62">
        <v>141</v>
      </c>
      <c r="B184" s="18" t="str">
        <f>Data!B146</f>
        <v>Portugal</v>
      </c>
      <c r="C184" s="18" t="str">
        <f>Data!C146</f>
        <v>PRT</v>
      </c>
      <c r="D184" s="18" t="str">
        <f>Data!D146</f>
        <v>ECS           Europe &amp; Central Asia</v>
      </c>
      <c r="E184" s="18" t="str">
        <f>Data!E146</f>
        <v>Europe &amp; Central Asia</v>
      </c>
      <c r="F184" s="48">
        <f>Data!F146</f>
        <v>0</v>
      </c>
      <c r="G184" s="20">
        <f>IF($B$7="Overall Alert",Data!G146,IF($B$7="Underlying Vulnerability",Data!J146,IF($B$7="Emerging Threat",Data!M146)))</f>
        <v>0.5</v>
      </c>
      <c r="H184" s="21">
        <f>IF($B$7="Overall Alert",Data!H146,IF($B$7="Underlying Vulnerability",Data!K146,IF($B$7="Emerging Threat",Data!N146)))</f>
        <v>0.5</v>
      </c>
      <c r="I184" s="48">
        <f>Data!Q146</f>
        <v>0</v>
      </c>
      <c r="J184" s="23" t="str">
        <f>IF(
   $B$7="Overall Alert",IF(
      Data!R146 &gt;= 7, "HIGH",IF(
         Data!R146 &gt;= 5, "MED","LOW")), IF(
            $B$7="Underlying Vulnerability", IF(
               Data!Y146 &gt;= 10, "HIGH",IF(
                  Data!Y146 &gt;= 7, "MED","LOW")),IF(
                     $B$7="Emerging Threat", IF(
                        Data!AF146 &gt;= 10, "HIGH",IF(
                            Data!AF146 &gt;= 7, "MED","LOW")))))</f>
        <v>LOW</v>
      </c>
      <c r="K184" s="23" t="str">
        <f>IF(
   $B$7="Overall Alert",IF(
      Data!S146 &gt;= 7, "HIGH",IF(
         Data!S146 &gt;= 5, "MED","LOW")), IF(
            $B$7="Underlying Vulnerability", IF(
               Data!Z146 &gt;= 10, "HIGH",IF(
                  Data!Z146 &gt;= 7, "MED","LOW")),IF(
                     $B$7="Emerging Threat", IF(
                        Data!AG146 &gt;= 10, "HIGH",IF(
                            Data!AG146 &gt;= 7, "MED","LOW")))))</f>
        <v>LOW</v>
      </c>
      <c r="L184" s="23" t="str">
        <f>IF(
   $B$7="Overall Alert",IF(
      Data!T146 &gt;= 7, "HIGH",IF(
         Data!T146 &gt;= 5, "MED","LOW")), IF(
            $B$7="Underlying Vulnerability", IF(
               Data!AA146 &gt;= 10, "HIGH",IF(
                  Data!AA146 &gt;= 7, "MED","LOW")),IF(
                     $B$7="Emerging Threat", IF(
                        Data!AH146 &gt;= 10, "HIGH",IF(
                            Data!AH146 &gt;= 7, "MED","LOW")))))</f>
        <v>MED</v>
      </c>
      <c r="M184" s="23" t="str">
        <f>IF(
   $B$7="Overall Alert",IF(
      Data!U146 &gt;= 7, "HIGH",IF(
         Data!U146 &gt;= 5, "MED","LOW")), IF(
            $B$7="Underlying Vulnerability", IF(
               Data!AB146 &gt;= 10, "HIGH",IF(
                  Data!AB146 &gt;= 7, "MED","LOW")),IF(
                     $B$7="Emerging Threat", IF(
                        Data!AI146 &gt;= 10, "HIGH",IF(
                            Data!AI146 &gt;= 7, "MED","LOW")))))</f>
        <v>LOW</v>
      </c>
      <c r="N184" s="23" t="str">
        <f>IF(
   $B$7="Overall Alert",IF(
      Data!V146 &gt;= 7, "HIGH",IF(
         Data!V146 &gt;= 5, "MED","LOW")), IF(
            $B$7="Underlying Vulnerability", IF(
               Data!AC146 &gt;= 10, "HIGH",IF(
                  Data!AC146 &gt;= 7, "MED","LOW")),IF(
                     $B$7="Emerging Threat", IF(
                        Data!AJ146 &gt;= 10, "HIGH",IF(
                            Data!AJ146 &gt;= 7, "MED","LOW")))))</f>
        <v>LOW</v>
      </c>
      <c r="O184" s="23" t="str">
        <f>IF(
   $B$7="Overall Alert",IF(
      Data!W146 &gt;= 7, "HIGH",IF(
         Data!W146 &gt;= 5, "MED","LOW")), IF(
            $B$7="Underlying Vulnerability", IF(
               Data!AD146 &gt;= 10, "HIGH",IF(
                  Data!AD146 &gt;= 7, "MED","LOW")),IF(
                     $B$7="Emerging Threat", IF(
                        Data!AK146 &gt;= 10, "HIGH",IF(
                            Data!AK146 &gt;= 7, "MED","LOW")))))</f>
        <v>LOW</v>
      </c>
      <c r="P184" s="23"/>
      <c r="Q184" s="25"/>
      <c r="R184" s="25"/>
      <c r="S184" s="19"/>
      <c r="T184" s="19"/>
      <c r="U184" s="19"/>
      <c r="V184" s="19"/>
      <c r="W184" s="19"/>
      <c r="X184" s="19"/>
      <c r="Y184" s="26"/>
      <c r="Z184" s="26"/>
      <c r="AA184" s="26"/>
      <c r="AB184" s="26"/>
      <c r="AC184" s="26"/>
      <c r="AD184" s="26"/>
      <c r="AE184" s="26"/>
      <c r="AF184" s="26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</row>
    <row r="185" spans="1:50" x14ac:dyDescent="0.2">
      <c r="A185" s="62">
        <v>142</v>
      </c>
      <c r="B185" s="18" t="str">
        <f>Data!B147</f>
        <v>Paraguay</v>
      </c>
      <c r="C185" s="18" t="str">
        <f>Data!C147</f>
        <v>PRY</v>
      </c>
      <c r="D185" s="18" t="str">
        <f>Data!D147</f>
        <v>LCN           Latin America &amp; Caribbean</v>
      </c>
      <c r="E185" s="18" t="str">
        <f>Data!E147</f>
        <v>IBRD</v>
      </c>
      <c r="F185" s="48">
        <f>Data!F147</f>
        <v>0</v>
      </c>
      <c r="G185" s="20">
        <f>IF($B$7="Overall Alert",Data!G147,IF($B$7="Underlying Vulnerability",Data!J147,IF($B$7="Emerging Threat",Data!M147)))</f>
        <v>1</v>
      </c>
      <c r="H185" s="21">
        <f>IF($B$7="Overall Alert",Data!H147,IF($B$7="Underlying Vulnerability",Data!K147,IF($B$7="Emerging Threat",Data!N147)))</f>
        <v>1</v>
      </c>
      <c r="I185" s="48">
        <f>Data!Q147</f>
        <v>0</v>
      </c>
      <c r="J185" s="23" t="str">
        <f>IF(
   $B$7="Overall Alert",IF(
      Data!R147 &gt;= 7, "HIGH",IF(
         Data!R147 &gt;= 5, "MED","LOW")), IF(
            $B$7="Underlying Vulnerability", IF(
               Data!Y147 &gt;= 10, "HIGH",IF(
                  Data!Y147 &gt;= 7, "MED","LOW")),IF(
                     $B$7="Emerging Threat", IF(
                        Data!AF147 &gt;= 10, "HIGH",IF(
                            Data!AF147 &gt;= 7, "MED","LOW")))))</f>
        <v>HIGH</v>
      </c>
      <c r="K185" s="23" t="str">
        <f>IF(
   $B$7="Overall Alert",IF(
      Data!S147 &gt;= 7, "HIGH",IF(
         Data!S147 &gt;= 5, "MED","LOW")), IF(
            $B$7="Underlying Vulnerability", IF(
               Data!Z147 &gt;= 10, "HIGH",IF(
                  Data!Z147 &gt;= 7, "MED","LOW")),IF(
                     $B$7="Emerging Threat", IF(
                        Data!AG147 &gt;= 10, "HIGH",IF(
                            Data!AG147 &gt;= 7, "MED","LOW")))))</f>
        <v>LOW</v>
      </c>
      <c r="L185" s="23" t="str">
        <f>IF(
   $B$7="Overall Alert",IF(
      Data!T147 &gt;= 7, "HIGH",IF(
         Data!T147 &gt;= 5, "MED","LOW")), IF(
            $B$7="Underlying Vulnerability", IF(
               Data!AA147 &gt;= 10, "HIGH",IF(
                  Data!AA147 &gt;= 7, "MED","LOW")),IF(
                     $B$7="Emerging Threat", IF(
                        Data!AH147 &gt;= 10, "HIGH",IF(
                            Data!AH147 &gt;= 7, "MED","LOW")))))</f>
        <v>LOW</v>
      </c>
      <c r="M185" s="23" t="str">
        <f>IF(
   $B$7="Overall Alert",IF(
      Data!U147 &gt;= 7, "HIGH",IF(
         Data!U147 &gt;= 5, "MED","LOW")), IF(
            $B$7="Underlying Vulnerability", IF(
               Data!AB147 &gt;= 10, "HIGH",IF(
                  Data!AB147 &gt;= 7, "MED","LOW")),IF(
                     $B$7="Emerging Threat", IF(
                        Data!AI147 &gt;= 10, "HIGH",IF(
                            Data!AI147 &gt;= 7, "MED","LOW")))))</f>
        <v>LOW</v>
      </c>
      <c r="N185" s="23" t="str">
        <f>IF(
   $B$7="Overall Alert",IF(
      Data!V147 &gt;= 7, "HIGH",IF(
         Data!V147 &gt;= 5, "MED","LOW")), IF(
            $B$7="Underlying Vulnerability", IF(
               Data!AC147 &gt;= 10, "HIGH",IF(
                  Data!AC147 &gt;= 7, "MED","LOW")),IF(
                     $B$7="Emerging Threat", IF(
                        Data!AJ147 &gt;= 10, "HIGH",IF(
                            Data!AJ147 &gt;= 7, "MED","LOW")))))</f>
        <v>LOW</v>
      </c>
      <c r="O185" s="23" t="str">
        <f>IF(
   $B$7="Overall Alert",IF(
      Data!W147 &gt;= 7, "HIGH",IF(
         Data!W147 &gt;= 5, "MED","LOW")), IF(
            $B$7="Underlying Vulnerability", IF(
               Data!AD147 &gt;= 10, "HIGH",IF(
                  Data!AD147 &gt;= 7, "MED","LOW")),IF(
                     $B$7="Emerging Threat", IF(
                        Data!AK147 &gt;= 10, "HIGH",IF(
                            Data!AK147 &gt;= 7, "MED","LOW")))))</f>
        <v>LOW</v>
      </c>
      <c r="P185" s="23"/>
      <c r="Q185" s="25"/>
      <c r="R185" s="25"/>
      <c r="S185" s="19"/>
      <c r="T185" s="19"/>
      <c r="U185" s="19"/>
      <c r="V185" s="19"/>
      <c r="W185" s="19"/>
      <c r="X185" s="19"/>
      <c r="Y185" s="26"/>
      <c r="Z185" s="26"/>
      <c r="AA185" s="26"/>
      <c r="AB185" s="26"/>
      <c r="AC185" s="26"/>
      <c r="AD185" s="26"/>
      <c r="AE185" s="26"/>
      <c r="AF185" s="26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</row>
    <row r="186" spans="1:50" x14ac:dyDescent="0.2">
      <c r="A186" s="62">
        <v>143</v>
      </c>
      <c r="B186" s="18" t="str">
        <f>Data!B148</f>
        <v>Qatar</v>
      </c>
      <c r="C186" s="18" t="str">
        <f>Data!C148</f>
        <v>QAT</v>
      </c>
      <c r="D186" s="18" t="str">
        <f>Data!D148</f>
        <v>MEA           Middle East &amp; North Africa</v>
      </c>
      <c r="E186" s="18" t="str">
        <f>Data!E148</f>
        <v>Middle East &amp; North Africa</v>
      </c>
      <c r="F186" s="48">
        <f>Data!F148</f>
        <v>0</v>
      </c>
      <c r="G186" s="20">
        <f>IF($B$7="Overall Alert",Data!G148,IF($B$7="Underlying Vulnerability",Data!J148,IF($B$7="Emerging Threat",Data!M148)))</f>
        <v>2</v>
      </c>
      <c r="H186" s="21">
        <f>IF($B$7="Overall Alert",Data!H148,IF($B$7="Underlying Vulnerability",Data!K148,IF($B$7="Emerging Threat",Data!N148)))</f>
        <v>2</v>
      </c>
      <c r="I186" s="48">
        <f>Data!Q148</f>
        <v>0</v>
      </c>
      <c r="J186" s="23" t="str">
        <f>IF(
   $B$7="Overall Alert",IF(
      Data!R148 &gt;= 7, "HIGH",IF(
         Data!R148 &gt;= 5, "MED","LOW")), IF(
            $B$7="Underlying Vulnerability", IF(
               Data!Y148 &gt;= 10, "HIGH",IF(
                  Data!Y148 &gt;= 7, "MED","LOW")),IF(
                     $B$7="Emerging Threat", IF(
                        Data!AF148 &gt;= 10, "HIGH",IF(
                            Data!AF148 &gt;= 7, "MED","LOW")))))</f>
        <v>HIGH</v>
      </c>
      <c r="K186" s="23" t="str">
        <f>IF(
   $B$7="Overall Alert",IF(
      Data!S148 &gt;= 7, "HIGH",IF(
         Data!S148 &gt;= 5, "MED","LOW")), IF(
            $B$7="Underlying Vulnerability", IF(
               Data!Z148 &gt;= 10, "HIGH",IF(
                  Data!Z148 &gt;= 7, "MED","LOW")),IF(
                     $B$7="Emerging Threat", IF(
                        Data!AG148 &gt;= 10, "HIGH",IF(
                            Data!AG148 &gt;= 7, "MED","LOW")))))</f>
        <v>LOW</v>
      </c>
      <c r="L186" s="23" t="str">
        <f>IF(
   $B$7="Overall Alert",IF(
      Data!T148 &gt;= 7, "HIGH",IF(
         Data!T148 &gt;= 5, "MED","LOW")), IF(
            $B$7="Underlying Vulnerability", IF(
               Data!AA148 &gt;= 10, "HIGH",IF(
                  Data!AA148 &gt;= 7, "MED","LOW")),IF(
                     $B$7="Emerging Threat", IF(
                        Data!AH148 &gt;= 10, "HIGH",IF(
                            Data!AH148 &gt;= 7, "MED","LOW")))))</f>
        <v>LOW</v>
      </c>
      <c r="M186" s="23" t="str">
        <f>IF(
   $B$7="Overall Alert",IF(
      Data!U148 &gt;= 7, "HIGH",IF(
         Data!U148 &gt;= 5, "MED","LOW")), IF(
            $B$7="Underlying Vulnerability", IF(
               Data!AB148 &gt;= 10, "HIGH",IF(
                  Data!AB148 &gt;= 7, "MED","LOW")),IF(
                     $B$7="Emerging Threat", IF(
                        Data!AI148 &gt;= 10, "HIGH",IF(
                            Data!AI148 &gt;= 7, "MED","LOW")))))</f>
        <v>HIGH</v>
      </c>
      <c r="N186" s="23" t="str">
        <f>IF(
   $B$7="Overall Alert",IF(
      Data!V148 &gt;= 7, "HIGH",IF(
         Data!V148 &gt;= 5, "MED","LOW")), IF(
            $B$7="Underlying Vulnerability", IF(
               Data!AC148 &gt;= 10, "HIGH",IF(
                  Data!AC148 &gt;= 7, "MED","LOW")),IF(
                     $B$7="Emerging Threat", IF(
                        Data!AJ148 &gt;= 10, "HIGH",IF(
                            Data!AJ148 &gt;= 7, "MED","LOW")))))</f>
        <v>LOW</v>
      </c>
      <c r="O186" s="23" t="str">
        <f>IF(
   $B$7="Overall Alert",IF(
      Data!W148 &gt;= 7, "HIGH",IF(
         Data!W148 &gt;= 5, "MED","LOW")), IF(
            $B$7="Underlying Vulnerability", IF(
               Data!AD148 &gt;= 10, "HIGH",IF(
                  Data!AD148 &gt;= 7, "MED","LOW")),IF(
                     $B$7="Emerging Threat", IF(
                        Data!AK148 &gt;= 10, "HIGH",IF(
                            Data!AK148 &gt;= 7, "MED","LOW")))))</f>
        <v>LOW</v>
      </c>
      <c r="P186" s="23"/>
      <c r="Q186" s="25"/>
      <c r="R186" s="25"/>
      <c r="S186" s="19"/>
      <c r="T186" s="19"/>
      <c r="U186" s="19"/>
      <c r="V186" s="19"/>
      <c r="W186" s="19"/>
      <c r="X186" s="19"/>
      <c r="Y186" s="26"/>
      <c r="Z186" s="26"/>
      <c r="AA186" s="26"/>
      <c r="AB186" s="26"/>
      <c r="AC186" s="26"/>
      <c r="AD186" s="26"/>
      <c r="AE186" s="26"/>
      <c r="AF186" s="26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</row>
    <row r="187" spans="1:50" x14ac:dyDescent="0.2">
      <c r="A187" s="62">
        <v>144</v>
      </c>
      <c r="B187" s="18" t="str">
        <f>Data!B149</f>
        <v>Romania</v>
      </c>
      <c r="C187" s="18" t="str">
        <f>Data!C149</f>
        <v>ROU</v>
      </c>
      <c r="D187" s="18" t="str">
        <f>Data!D149</f>
        <v>ECS           Europe &amp; Central Asia</v>
      </c>
      <c r="E187" s="18" t="str">
        <f>Data!E149</f>
        <v>IBRD</v>
      </c>
      <c r="F187" s="48">
        <f>Data!F149</f>
        <v>0</v>
      </c>
      <c r="G187" s="20">
        <f>IF($B$7="Overall Alert",Data!G149,IF($B$7="Underlying Vulnerability",Data!J149,IF($B$7="Emerging Threat",Data!M149)))</f>
        <v>2</v>
      </c>
      <c r="H187" s="21">
        <f>IF($B$7="Overall Alert",Data!H149,IF($B$7="Underlying Vulnerability",Data!K149,IF($B$7="Emerging Threat",Data!N149)))</f>
        <v>2</v>
      </c>
      <c r="I187" s="48">
        <f>Data!Q149</f>
        <v>0</v>
      </c>
      <c r="J187" s="23" t="str">
        <f>IF(
   $B$7="Overall Alert",IF(
      Data!R149 &gt;= 7, "HIGH",IF(
         Data!R149 &gt;= 5, "MED","LOW")), IF(
            $B$7="Underlying Vulnerability", IF(
               Data!Y149 &gt;= 10, "HIGH",IF(
                  Data!Y149 &gt;= 7, "MED","LOW")),IF(
                     $B$7="Emerging Threat", IF(
                        Data!AF149 &gt;= 10, "HIGH",IF(
                            Data!AF149 &gt;= 7, "MED","LOW")))))</f>
        <v>HIGH</v>
      </c>
      <c r="K187" s="23" t="str">
        <f>IF(
   $B$7="Overall Alert",IF(
      Data!S149 &gt;= 7, "HIGH",IF(
         Data!S149 &gt;= 5, "MED","LOW")), IF(
            $B$7="Underlying Vulnerability", IF(
               Data!Z149 &gt;= 10, "HIGH",IF(
                  Data!Z149 &gt;= 7, "MED","LOW")),IF(
                     $B$7="Emerging Threat", IF(
                        Data!AG149 &gt;= 10, "HIGH",IF(
                            Data!AG149 &gt;= 7, "MED","LOW")))))</f>
        <v>LOW</v>
      </c>
      <c r="L187" s="23" t="str">
        <f>IF(
   $B$7="Overall Alert",IF(
      Data!T149 &gt;= 7, "HIGH",IF(
         Data!T149 &gt;= 5, "MED","LOW")), IF(
            $B$7="Underlying Vulnerability", IF(
               Data!AA149 &gt;= 10, "HIGH",IF(
                  Data!AA149 &gt;= 7, "MED","LOW")),IF(
                     $B$7="Emerging Threat", IF(
                        Data!AH149 &gt;= 10, "HIGH",IF(
                            Data!AH149 &gt;= 7, "MED","LOW")))))</f>
        <v>LOW</v>
      </c>
      <c r="M187" s="23" t="str">
        <f>IF(
   $B$7="Overall Alert",IF(
      Data!U149 &gt;= 7, "HIGH",IF(
         Data!U149 &gt;= 5, "MED","LOW")), IF(
            $B$7="Underlying Vulnerability", IF(
               Data!AB149 &gt;= 10, "HIGH",IF(
                  Data!AB149 &gt;= 7, "MED","LOW")),IF(
                     $B$7="Emerging Threat", IF(
                        Data!AI149 &gt;= 10, "HIGH",IF(
                            Data!AI149 &gt;= 7, "MED","LOW")))))</f>
        <v>HIGH</v>
      </c>
      <c r="N187" s="23" t="str">
        <f>IF(
   $B$7="Overall Alert",IF(
      Data!V149 &gt;= 7, "HIGH",IF(
         Data!V149 &gt;= 5, "MED","LOW")), IF(
            $B$7="Underlying Vulnerability", IF(
               Data!AC149 &gt;= 10, "HIGH",IF(
                  Data!AC149 &gt;= 7, "MED","LOW")),IF(
                     $B$7="Emerging Threat", IF(
                        Data!AJ149 &gt;= 10, "HIGH",IF(
                            Data!AJ149 &gt;= 7, "MED","LOW")))))</f>
        <v>LOW</v>
      </c>
      <c r="O187" s="23" t="str">
        <f>IF(
   $B$7="Overall Alert",IF(
      Data!W149 &gt;= 7, "HIGH",IF(
         Data!W149 &gt;= 5, "MED","LOW")), IF(
            $B$7="Underlying Vulnerability", IF(
               Data!AD149 &gt;= 10, "HIGH",IF(
                  Data!AD149 &gt;= 7, "MED","LOW")),IF(
                     $B$7="Emerging Threat", IF(
                        Data!AK149 &gt;= 10, "HIGH",IF(
                            Data!AK149 &gt;= 7, "MED","LOW")))))</f>
        <v>LOW</v>
      </c>
      <c r="P187" s="23"/>
      <c r="Q187" s="25"/>
      <c r="R187" s="25"/>
      <c r="S187" s="19"/>
      <c r="T187" s="19"/>
      <c r="U187" s="19"/>
      <c r="V187" s="19"/>
      <c r="W187" s="19"/>
      <c r="X187" s="19"/>
      <c r="Y187" s="26"/>
      <c r="Z187" s="26"/>
      <c r="AA187" s="26"/>
      <c r="AB187" s="26"/>
      <c r="AC187" s="26"/>
      <c r="AD187" s="26"/>
      <c r="AE187" s="26"/>
      <c r="AF187" s="26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</row>
    <row r="188" spans="1:50" x14ac:dyDescent="0.2">
      <c r="A188" s="62">
        <v>145</v>
      </c>
      <c r="B188" s="18" t="str">
        <f>Data!B150</f>
        <v>Russian Federation</v>
      </c>
      <c r="C188" s="18" t="str">
        <f>Data!C150</f>
        <v>RUS</v>
      </c>
      <c r="D188" s="18" t="str">
        <f>Data!D150</f>
        <v>ECS           Europe &amp; Central Asia</v>
      </c>
      <c r="E188" s="18" t="str">
        <f>Data!E150</f>
        <v>IBRD</v>
      </c>
      <c r="F188" s="48">
        <f>Data!F150</f>
        <v>0</v>
      </c>
      <c r="G188" s="20">
        <f>IF($B$7="Overall Alert",Data!G150,IF($B$7="Underlying Vulnerability",Data!J150,IF($B$7="Emerging Threat",Data!M150)))</f>
        <v>0</v>
      </c>
      <c r="H188" s="21">
        <f>IF($B$7="Overall Alert",Data!H150,IF($B$7="Underlying Vulnerability",Data!K150,IF($B$7="Emerging Threat",Data!N150)))</f>
        <v>0</v>
      </c>
      <c r="I188" s="48">
        <f>Data!Q150</f>
        <v>0</v>
      </c>
      <c r="J188" s="23" t="str">
        <f>IF(
   $B$7="Overall Alert",IF(
      Data!R150 &gt;= 7, "HIGH",IF(
         Data!R150 &gt;= 5, "MED","LOW")), IF(
            $B$7="Underlying Vulnerability", IF(
               Data!Y150 &gt;= 10, "HIGH",IF(
                  Data!Y150 &gt;= 7, "MED","LOW")),IF(
                     $B$7="Emerging Threat", IF(
                        Data!AF150 &gt;= 10, "HIGH",IF(
                            Data!AF150 &gt;= 7, "MED","LOW")))))</f>
        <v>LOW</v>
      </c>
      <c r="K188" s="23" t="str">
        <f>IF(
   $B$7="Overall Alert",IF(
      Data!S150 &gt;= 7, "HIGH",IF(
         Data!S150 &gt;= 5, "MED","LOW")), IF(
            $B$7="Underlying Vulnerability", IF(
               Data!Z150 &gt;= 10, "HIGH",IF(
                  Data!Z150 &gt;= 7, "MED","LOW")),IF(
                     $B$7="Emerging Threat", IF(
                        Data!AG150 &gt;= 10, "HIGH",IF(
                            Data!AG150 &gt;= 7, "MED","LOW")))))</f>
        <v>LOW</v>
      </c>
      <c r="L188" s="23" t="str">
        <f>IF(
   $B$7="Overall Alert",IF(
      Data!T150 &gt;= 7, "HIGH",IF(
         Data!T150 &gt;= 5, "MED","LOW")), IF(
            $B$7="Underlying Vulnerability", IF(
               Data!AA150 &gt;= 10, "HIGH",IF(
                  Data!AA150 &gt;= 7, "MED","LOW")),IF(
                     $B$7="Emerging Threat", IF(
                        Data!AH150 &gt;= 10, "HIGH",IF(
                            Data!AH150 &gt;= 7, "MED","LOW")))))</f>
        <v>LOW</v>
      </c>
      <c r="M188" s="23" t="str">
        <f>IF(
   $B$7="Overall Alert",IF(
      Data!U150 &gt;= 7, "HIGH",IF(
         Data!U150 &gt;= 5, "MED","LOW")), IF(
            $B$7="Underlying Vulnerability", IF(
               Data!AB150 &gt;= 10, "HIGH",IF(
                  Data!AB150 &gt;= 7, "MED","LOW")),IF(
                     $B$7="Emerging Threat", IF(
                        Data!AI150 &gt;= 10, "HIGH",IF(
                            Data!AI150 &gt;= 7, "MED","LOW")))))</f>
        <v>LOW</v>
      </c>
      <c r="N188" s="23" t="str">
        <f>IF(
   $B$7="Overall Alert",IF(
      Data!V150 &gt;= 7, "HIGH",IF(
         Data!V150 &gt;= 5, "MED","LOW")), IF(
            $B$7="Underlying Vulnerability", IF(
               Data!AC150 &gt;= 10, "HIGH",IF(
                  Data!AC150 &gt;= 7, "MED","LOW")),IF(
                     $B$7="Emerging Threat", IF(
                        Data!AJ150 &gt;= 10, "HIGH",IF(
                            Data!AJ150 &gt;= 7, "MED","LOW")))))</f>
        <v>LOW</v>
      </c>
      <c r="O188" s="23" t="str">
        <f>IF(
   $B$7="Overall Alert",IF(
      Data!W150 &gt;= 7, "HIGH",IF(
         Data!W150 &gt;= 5, "MED","LOW")), IF(
            $B$7="Underlying Vulnerability", IF(
               Data!AD150 &gt;= 10, "HIGH",IF(
                  Data!AD150 &gt;= 7, "MED","LOW")),IF(
                     $B$7="Emerging Threat", IF(
                        Data!AK150 &gt;= 10, "HIGH",IF(
                            Data!AK150 &gt;= 7, "MED","LOW")))))</f>
        <v>LOW</v>
      </c>
      <c r="P188" s="23"/>
      <c r="Q188" s="25"/>
      <c r="R188" s="25"/>
      <c r="S188" s="19"/>
      <c r="T188" s="19"/>
      <c r="U188" s="19"/>
      <c r="V188" s="19"/>
      <c r="W188" s="19"/>
      <c r="X188" s="19"/>
      <c r="Y188" s="26"/>
      <c r="Z188" s="26"/>
      <c r="AA188" s="26"/>
      <c r="AB188" s="26"/>
      <c r="AC188" s="26"/>
      <c r="AD188" s="26"/>
      <c r="AE188" s="26"/>
      <c r="AF188" s="26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</row>
    <row r="189" spans="1:50" x14ac:dyDescent="0.2">
      <c r="A189" s="62">
        <v>146</v>
      </c>
      <c r="B189" s="18" t="str">
        <f>Data!B151</f>
        <v>Rwanda</v>
      </c>
      <c r="C189" s="18" t="str">
        <f>Data!C151</f>
        <v>RWA</v>
      </c>
      <c r="D189" s="18" t="str">
        <f>Data!D151</f>
        <v>SSF           Sub-Saharan Africa</v>
      </c>
      <c r="E189" s="18" t="str">
        <f>Data!E151</f>
        <v>IDA</v>
      </c>
      <c r="F189" s="48">
        <f>Data!F151</f>
        <v>0</v>
      </c>
      <c r="G189" s="20">
        <f>IF($B$7="Overall Alert",Data!G151,IF($B$7="Underlying Vulnerability",Data!J151,IF($B$7="Emerging Threat",Data!M151)))</f>
        <v>1</v>
      </c>
      <c r="H189" s="21">
        <f>IF($B$7="Overall Alert",Data!H151,IF($B$7="Underlying Vulnerability",Data!K151,IF($B$7="Emerging Threat",Data!N151)))</f>
        <v>1</v>
      </c>
      <c r="I189" s="48">
        <f>Data!Q151</f>
        <v>0</v>
      </c>
      <c r="J189" s="23" t="str">
        <f>IF(
   $B$7="Overall Alert",IF(
      Data!R151 &gt;= 7, "HIGH",IF(
         Data!R151 &gt;= 5, "MED","LOW")), IF(
            $B$7="Underlying Vulnerability", IF(
               Data!Y151 &gt;= 10, "HIGH",IF(
                  Data!Y151 &gt;= 7, "MED","LOW")),IF(
                     $B$7="Emerging Threat", IF(
                        Data!AF151 &gt;= 10, "HIGH",IF(
                            Data!AF151 &gt;= 7, "MED","LOW")))))</f>
        <v>MED</v>
      </c>
      <c r="K189" s="23" t="str">
        <f>IF(
   $B$7="Overall Alert",IF(
      Data!S151 &gt;= 7, "HIGH",IF(
         Data!S151 &gt;= 5, "MED","LOW")), IF(
            $B$7="Underlying Vulnerability", IF(
               Data!Z151 &gt;= 10, "HIGH",IF(
                  Data!Z151 &gt;= 7, "MED","LOW")),IF(
                     $B$7="Emerging Threat", IF(
                        Data!AG151 &gt;= 10, "HIGH",IF(
                            Data!AG151 &gt;= 7, "MED","LOW")))))</f>
        <v>LOW</v>
      </c>
      <c r="L189" s="23" t="str">
        <f>IF(
   $B$7="Overall Alert",IF(
      Data!T151 &gt;= 7, "HIGH",IF(
         Data!T151 &gt;= 5, "MED","LOW")), IF(
            $B$7="Underlying Vulnerability", IF(
               Data!AA151 &gt;= 10, "HIGH",IF(
                  Data!AA151 &gt;= 7, "MED","LOW")),IF(
                     $B$7="Emerging Threat", IF(
                        Data!AH151 &gt;= 10, "HIGH",IF(
                            Data!AH151 &gt;= 7, "MED","LOW")))))</f>
        <v>MED</v>
      </c>
      <c r="M189" s="23" t="str">
        <f>IF(
   $B$7="Overall Alert",IF(
      Data!U151 &gt;= 7, "HIGH",IF(
         Data!U151 &gt;= 5, "MED","LOW")), IF(
            $B$7="Underlying Vulnerability", IF(
               Data!AB151 &gt;= 10, "HIGH",IF(
                  Data!AB151 &gt;= 7, "MED","LOW")),IF(
                     $B$7="Emerging Threat", IF(
                        Data!AI151 &gt;= 10, "HIGH",IF(
                            Data!AI151 &gt;= 7, "MED","LOW")))))</f>
        <v>LOW</v>
      </c>
      <c r="N189" s="23" t="str">
        <f>IF(
   $B$7="Overall Alert",IF(
      Data!V151 &gt;= 7, "HIGH",IF(
         Data!V151 &gt;= 5, "MED","LOW")), IF(
            $B$7="Underlying Vulnerability", IF(
               Data!AC151 &gt;= 10, "HIGH",IF(
                  Data!AC151 &gt;= 7, "MED","LOW")),IF(
                     $B$7="Emerging Threat", IF(
                        Data!AJ151 &gt;= 10, "HIGH",IF(
                            Data!AJ151 &gt;= 7, "MED","LOW")))))</f>
        <v>LOW</v>
      </c>
      <c r="O189" s="23" t="str">
        <f>IF(
   $B$7="Overall Alert",IF(
      Data!W151 &gt;= 7, "HIGH",IF(
         Data!W151 &gt;= 5, "MED","LOW")), IF(
            $B$7="Underlying Vulnerability", IF(
               Data!AD151 &gt;= 10, "HIGH",IF(
                  Data!AD151 &gt;= 7, "MED","LOW")),IF(
                     $B$7="Emerging Threat", IF(
                        Data!AK151 &gt;= 10, "HIGH",IF(
                            Data!AK151 &gt;= 7, "MED","LOW")))))</f>
        <v>LOW</v>
      </c>
      <c r="P189" s="23"/>
      <c r="Q189" s="25"/>
      <c r="R189" s="25"/>
      <c r="S189" s="19"/>
      <c r="T189" s="19"/>
      <c r="U189" s="19"/>
      <c r="V189" s="19"/>
      <c r="W189" s="19"/>
      <c r="X189" s="19"/>
      <c r="Y189" s="26"/>
      <c r="Z189" s="26"/>
      <c r="AA189" s="26"/>
      <c r="AB189" s="26"/>
      <c r="AC189" s="26"/>
      <c r="AD189" s="26"/>
      <c r="AE189" s="26"/>
      <c r="AF189" s="26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</row>
    <row r="190" spans="1:50" x14ac:dyDescent="0.2">
      <c r="A190" s="62">
        <v>147</v>
      </c>
      <c r="B190" s="18" t="str">
        <f>Data!B152</f>
        <v>Saudi Arabia</v>
      </c>
      <c r="C190" s="18" t="str">
        <f>Data!C152</f>
        <v>SAU</v>
      </c>
      <c r="D190" s="18" t="str">
        <f>Data!D152</f>
        <v>MEA           Middle East &amp; North Africa</v>
      </c>
      <c r="E190" s="18" t="str">
        <f>Data!E152</f>
        <v>Middle East &amp; North Africa</v>
      </c>
      <c r="F190" s="48">
        <f>Data!F152</f>
        <v>0</v>
      </c>
      <c r="G190" s="20">
        <f>IF($B$7="Overall Alert",Data!G152,IF($B$7="Underlying Vulnerability",Data!J152,IF($B$7="Emerging Threat",Data!M152)))</f>
        <v>2.5</v>
      </c>
      <c r="H190" s="21">
        <f>IF($B$7="Overall Alert",Data!H152,IF($B$7="Underlying Vulnerability",Data!K152,IF($B$7="Emerging Threat",Data!N152)))</f>
        <v>2.5</v>
      </c>
      <c r="I190" s="48">
        <f>Data!Q152</f>
        <v>0</v>
      </c>
      <c r="J190" s="23" t="str">
        <f>IF(
   $B$7="Overall Alert",IF(
      Data!R152 &gt;= 7, "HIGH",IF(
         Data!R152 &gt;= 5, "MED","LOW")), IF(
            $B$7="Underlying Vulnerability", IF(
               Data!Y152 &gt;= 10, "HIGH",IF(
                  Data!Y152 &gt;= 7, "MED","LOW")),IF(
                     $B$7="Emerging Threat", IF(
                        Data!AF152 &gt;= 10, "HIGH",IF(
                            Data!AF152 &gt;= 7, "MED","LOW")))))</f>
        <v>HIGH</v>
      </c>
      <c r="K190" s="23" t="str">
        <f>IF(
   $B$7="Overall Alert",IF(
      Data!S152 &gt;= 7, "HIGH",IF(
         Data!S152 &gt;= 5, "MED","LOW")), IF(
            $B$7="Underlying Vulnerability", IF(
               Data!Z152 &gt;= 10, "HIGH",IF(
                  Data!Z152 &gt;= 7, "MED","LOW")),IF(
                     $B$7="Emerging Threat", IF(
                        Data!AG152 &gt;= 10, "HIGH",IF(
                            Data!AG152 &gt;= 7, "MED","LOW")))))</f>
        <v>LOW</v>
      </c>
      <c r="L190" s="23" t="str">
        <f>IF(
   $B$7="Overall Alert",IF(
      Data!T152 &gt;= 7, "HIGH",IF(
         Data!T152 &gt;= 5, "MED","LOW")), IF(
            $B$7="Underlying Vulnerability", IF(
               Data!AA152 &gt;= 10, "HIGH",IF(
                  Data!AA152 &gt;= 7, "MED","LOW")),IF(
                     $B$7="Emerging Threat", IF(
                        Data!AH152 &gt;= 10, "HIGH",IF(
                            Data!AH152 &gt;= 7, "MED","LOW")))))</f>
        <v>LOW</v>
      </c>
      <c r="M190" s="23" t="str">
        <f>IF(
   $B$7="Overall Alert",IF(
      Data!U152 &gt;= 7, "HIGH",IF(
         Data!U152 &gt;= 5, "MED","LOW")), IF(
            $B$7="Underlying Vulnerability", IF(
               Data!AB152 &gt;= 10, "HIGH",IF(
                  Data!AB152 &gt;= 7, "MED","LOW")),IF(
                     $B$7="Emerging Threat", IF(
                        Data!AI152 &gt;= 10, "HIGH",IF(
                            Data!AI152 &gt;= 7, "MED","LOW")))))</f>
        <v>MED</v>
      </c>
      <c r="N190" s="23" t="str">
        <f>IF(
   $B$7="Overall Alert",IF(
      Data!V152 &gt;= 7, "HIGH",IF(
         Data!V152 &gt;= 5, "MED","LOW")), IF(
            $B$7="Underlying Vulnerability", IF(
               Data!AC152 &gt;= 10, "HIGH",IF(
                  Data!AC152 &gt;= 7, "MED","LOW")),IF(
                     $B$7="Emerging Threat", IF(
                        Data!AJ152 &gt;= 10, "HIGH",IF(
                            Data!AJ152 &gt;= 7, "MED","LOW")))))</f>
        <v>HIGH</v>
      </c>
      <c r="O190" s="23" t="str">
        <f>IF(
   $B$7="Overall Alert",IF(
      Data!W152 &gt;= 7, "HIGH",IF(
         Data!W152 &gt;= 5, "MED","LOW")), IF(
            $B$7="Underlying Vulnerability", IF(
               Data!AD152 &gt;= 10, "HIGH",IF(
                  Data!AD152 &gt;= 7, "MED","LOW")),IF(
                     $B$7="Emerging Threat", IF(
                        Data!AK152 &gt;= 10, "HIGH",IF(
                            Data!AK152 &gt;= 7, "MED","LOW")))))</f>
        <v>LOW</v>
      </c>
      <c r="P190" s="23"/>
      <c r="Q190" s="25"/>
      <c r="R190" s="25"/>
      <c r="S190" s="19"/>
      <c r="T190" s="19"/>
      <c r="U190" s="19"/>
      <c r="V190" s="19"/>
      <c r="W190" s="19"/>
      <c r="X190" s="19"/>
      <c r="Y190" s="26"/>
      <c r="Z190" s="26"/>
      <c r="AA190" s="26"/>
      <c r="AB190" s="26"/>
      <c r="AC190" s="26"/>
      <c r="AD190" s="26"/>
      <c r="AE190" s="26"/>
      <c r="AF190" s="26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</row>
    <row r="191" spans="1:50" x14ac:dyDescent="0.2">
      <c r="A191" s="62">
        <v>148</v>
      </c>
      <c r="B191" s="18" t="str">
        <f>Data!B153</f>
        <v>Sudan</v>
      </c>
      <c r="C191" s="18" t="str">
        <f>Data!C153</f>
        <v>SDN</v>
      </c>
      <c r="D191" s="18" t="str">
        <f>Data!D153</f>
        <v>SSF           Sub-Saharan Africa</v>
      </c>
      <c r="E191" s="18" t="str">
        <f>Data!E153</f>
        <v>IDA</v>
      </c>
      <c r="F191" s="48">
        <f>Data!F153</f>
        <v>0</v>
      </c>
      <c r="G191" s="20">
        <f>IF($B$7="Overall Alert",Data!G153,IF($B$7="Underlying Vulnerability",Data!J153,IF($B$7="Emerging Threat",Data!M153)))</f>
        <v>4.5</v>
      </c>
      <c r="H191" s="21">
        <f>IF($B$7="Overall Alert",Data!H153,IF($B$7="Underlying Vulnerability",Data!K153,IF($B$7="Emerging Threat",Data!N153)))</f>
        <v>4.5</v>
      </c>
      <c r="I191" s="48">
        <f>Data!Q153</f>
        <v>0</v>
      </c>
      <c r="J191" s="23" t="str">
        <f>IF(
   $B$7="Overall Alert",IF(
      Data!R153 &gt;= 7, "HIGH",IF(
         Data!R153 &gt;= 5, "MED","LOW")), IF(
            $B$7="Underlying Vulnerability", IF(
               Data!Y153 &gt;= 10, "HIGH",IF(
                  Data!Y153 &gt;= 7, "MED","LOW")),IF(
                     $B$7="Emerging Threat", IF(
                        Data!AF153 &gt;= 10, "HIGH",IF(
                            Data!AF153 &gt;= 7, "MED","LOW")))))</f>
        <v>HIGH</v>
      </c>
      <c r="K191" s="23" t="str">
        <f>IF(
   $B$7="Overall Alert",IF(
      Data!S153 &gt;= 7, "HIGH",IF(
         Data!S153 &gt;= 5, "MED","LOW")), IF(
            $B$7="Underlying Vulnerability", IF(
               Data!Z153 &gt;= 10, "HIGH",IF(
                  Data!Z153 &gt;= 7, "MED","LOW")),IF(
                     $B$7="Emerging Threat", IF(
                        Data!AG153 &gt;= 10, "HIGH",IF(
                            Data!AG153 &gt;= 7, "MED","LOW")))))</f>
        <v>HIGH</v>
      </c>
      <c r="L191" s="23" t="str">
        <f>IF(
   $B$7="Overall Alert",IF(
      Data!T153 &gt;= 7, "HIGH",IF(
         Data!T153 &gt;= 5, "MED","LOW")), IF(
            $B$7="Underlying Vulnerability", IF(
               Data!AA153 &gt;= 10, "HIGH",IF(
                  Data!AA153 &gt;= 7, "MED","LOW")),IF(
                     $B$7="Emerging Threat", IF(
                        Data!AH153 &gt;= 10, "HIGH",IF(
                            Data!AH153 &gt;= 7, "MED","LOW")))))</f>
        <v>MED</v>
      </c>
      <c r="M191" s="23" t="str">
        <f>IF(
   $B$7="Overall Alert",IF(
      Data!U153 &gt;= 7, "HIGH",IF(
         Data!U153 &gt;= 5, "MED","LOW")), IF(
            $B$7="Underlying Vulnerability", IF(
               Data!AB153 &gt;= 10, "HIGH",IF(
                  Data!AB153 &gt;= 7, "MED","LOW")),IF(
                     $B$7="Emerging Threat", IF(
                        Data!AI153 &gt;= 10, "HIGH",IF(
                            Data!AI153 &gt;= 7, "MED","LOW")))))</f>
        <v>HIGH</v>
      </c>
      <c r="N191" s="23" t="str">
        <f>IF(
   $B$7="Overall Alert",IF(
      Data!V153 &gt;= 7, "HIGH",IF(
         Data!V153 &gt;= 5, "MED","LOW")), IF(
            $B$7="Underlying Vulnerability", IF(
               Data!AC153 &gt;= 10, "HIGH",IF(
                  Data!AC153 &gt;= 7, "MED","LOW")),IF(
                     $B$7="Emerging Threat", IF(
                        Data!AJ153 &gt;= 10, "HIGH",IF(
                            Data!AJ153 &gt;= 7, "MED","LOW")))))</f>
        <v>LOW</v>
      </c>
      <c r="O191" s="23" t="str">
        <f>IF(
   $B$7="Overall Alert",IF(
      Data!W153 &gt;= 7, "HIGH",IF(
         Data!W153 &gt;= 5, "MED","LOW")), IF(
            $B$7="Underlying Vulnerability", IF(
               Data!AD153 &gt;= 10, "HIGH",IF(
                  Data!AD153 &gt;= 7, "MED","LOW")),IF(
                     $B$7="Emerging Threat", IF(
                        Data!AK153 &gt;= 10, "HIGH",IF(
                            Data!AK153 &gt;= 7, "MED","LOW")))))</f>
        <v>HIGH</v>
      </c>
      <c r="P191" s="23"/>
      <c r="Q191" s="25"/>
      <c r="R191" s="25"/>
      <c r="S191" s="19"/>
      <c r="T191" s="19"/>
      <c r="U191" s="19"/>
      <c r="V191" s="19"/>
      <c r="W191" s="19"/>
      <c r="X191" s="19"/>
      <c r="Y191" s="26"/>
      <c r="Z191" s="26"/>
      <c r="AA191" s="26"/>
      <c r="AB191" s="26"/>
      <c r="AC191" s="26"/>
      <c r="AD191" s="26"/>
      <c r="AE191" s="26"/>
      <c r="AF191" s="26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</row>
    <row r="192" spans="1:50" x14ac:dyDescent="0.2">
      <c r="A192" s="62">
        <v>149</v>
      </c>
      <c r="B192" s="18" t="str">
        <f>Data!B154</f>
        <v>Senegal</v>
      </c>
      <c r="C192" s="18" t="str">
        <f>Data!C154</f>
        <v>SEN</v>
      </c>
      <c r="D192" s="18" t="str">
        <f>Data!D154</f>
        <v>SSF           Sub-Saharan Africa</v>
      </c>
      <c r="E192" s="18" t="str">
        <f>Data!E154</f>
        <v>IDA</v>
      </c>
      <c r="F192" s="48">
        <f>Data!F154</f>
        <v>0</v>
      </c>
      <c r="G192" s="20">
        <f>IF($B$7="Overall Alert",Data!G154,IF($B$7="Underlying Vulnerability",Data!J154,IF($B$7="Emerging Threat",Data!M154)))</f>
        <v>2</v>
      </c>
      <c r="H192" s="21">
        <f>IF($B$7="Overall Alert",Data!H154,IF($B$7="Underlying Vulnerability",Data!K154,IF($B$7="Emerging Threat",Data!N154)))</f>
        <v>2</v>
      </c>
      <c r="I192" s="48">
        <f>Data!Q154</f>
        <v>0</v>
      </c>
      <c r="J192" s="23" t="str">
        <f>IF(
   $B$7="Overall Alert",IF(
      Data!R154 &gt;= 7, "HIGH",IF(
         Data!R154 &gt;= 5, "MED","LOW")), IF(
            $B$7="Underlying Vulnerability", IF(
               Data!Y154 &gt;= 10, "HIGH",IF(
                  Data!Y154 &gt;= 7, "MED","LOW")),IF(
                     $B$7="Emerging Threat", IF(
                        Data!AF154 &gt;= 10, "HIGH",IF(
                            Data!AF154 &gt;= 7, "MED","LOW")))))</f>
        <v>HIGH</v>
      </c>
      <c r="K192" s="23" t="str">
        <f>IF(
   $B$7="Overall Alert",IF(
      Data!S154 &gt;= 7, "HIGH",IF(
         Data!S154 &gt;= 5, "MED","LOW")), IF(
            $B$7="Underlying Vulnerability", IF(
               Data!Z154 &gt;= 10, "HIGH",IF(
                  Data!Z154 &gt;= 7, "MED","LOW")),IF(
                     $B$7="Emerging Threat", IF(
                        Data!AG154 &gt;= 10, "HIGH",IF(
                            Data!AG154 &gt;= 7, "MED","LOW")))))</f>
        <v>LOW</v>
      </c>
      <c r="L192" s="23" t="str">
        <f>IF(
   $B$7="Overall Alert",IF(
      Data!T154 &gt;= 7, "HIGH",IF(
         Data!T154 &gt;= 5, "MED","LOW")), IF(
            $B$7="Underlying Vulnerability", IF(
               Data!AA154 &gt;= 10, "HIGH",IF(
                  Data!AA154 &gt;= 7, "MED","LOW")),IF(
                     $B$7="Emerging Threat", IF(
                        Data!AH154 &gt;= 10, "HIGH",IF(
                            Data!AH154 &gt;= 7, "MED","LOW")))))</f>
        <v>LOW</v>
      </c>
      <c r="M192" s="23" t="str">
        <f>IF(
   $B$7="Overall Alert",IF(
      Data!U154 &gt;= 7, "HIGH",IF(
         Data!U154 &gt;= 5, "MED","LOW")), IF(
            $B$7="Underlying Vulnerability", IF(
               Data!AB154 &gt;= 10, "HIGH",IF(
                  Data!AB154 &gt;= 7, "MED","LOW")),IF(
                     $B$7="Emerging Threat", IF(
                        Data!AI154 &gt;= 10, "HIGH",IF(
                            Data!AI154 &gt;= 7, "MED","LOW")))))</f>
        <v>HIGH</v>
      </c>
      <c r="N192" s="23" t="str">
        <f>IF(
   $B$7="Overall Alert",IF(
      Data!V154 &gt;= 7, "HIGH",IF(
         Data!V154 &gt;= 5, "MED","LOW")), IF(
            $B$7="Underlying Vulnerability", IF(
               Data!AC154 &gt;= 10, "HIGH",IF(
                  Data!AC154 &gt;= 7, "MED","LOW")),IF(
                     $B$7="Emerging Threat", IF(
                        Data!AJ154 &gt;= 10, "HIGH",IF(
                            Data!AJ154 &gt;= 7, "MED","LOW")))))</f>
        <v>LOW</v>
      </c>
      <c r="O192" s="23" t="str">
        <f>IF(
   $B$7="Overall Alert",IF(
      Data!W154 &gt;= 7, "HIGH",IF(
         Data!W154 &gt;= 5, "MED","LOW")), IF(
            $B$7="Underlying Vulnerability", IF(
               Data!AD154 &gt;= 10, "HIGH",IF(
                  Data!AD154 &gt;= 7, "MED","LOW")),IF(
                     $B$7="Emerging Threat", IF(
                        Data!AK154 &gt;= 10, "HIGH",IF(
                            Data!AK154 &gt;= 7, "MED","LOW")))))</f>
        <v>LOW</v>
      </c>
      <c r="P192" s="23"/>
      <c r="Q192" s="25"/>
      <c r="R192" s="25"/>
      <c r="S192" s="19"/>
      <c r="T192" s="19"/>
      <c r="U192" s="19"/>
      <c r="V192" s="19"/>
      <c r="W192" s="19"/>
      <c r="X192" s="19"/>
      <c r="Y192" s="26"/>
      <c r="Z192" s="26"/>
      <c r="AA192" s="26"/>
      <c r="AB192" s="26"/>
      <c r="AC192" s="26"/>
      <c r="AD192" s="26"/>
      <c r="AE192" s="26"/>
      <c r="AF192" s="26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</row>
    <row r="193" spans="1:50" x14ac:dyDescent="0.2">
      <c r="A193" s="62">
        <v>150</v>
      </c>
      <c r="B193" s="18" t="str">
        <f>Data!B155</f>
        <v>Singapore</v>
      </c>
      <c r="C193" s="18" t="str">
        <f>Data!C155</f>
        <v>SGP</v>
      </c>
      <c r="D193" s="18" t="str">
        <f>Data!D155</f>
        <v>EAS           East Asia &amp; Pacific</v>
      </c>
      <c r="E193" s="18" t="str">
        <f>Data!E155</f>
        <v>East Asia &amp; Pacific</v>
      </c>
      <c r="F193" s="48">
        <f>Data!F155</f>
        <v>0</v>
      </c>
      <c r="G193" s="20">
        <f>IF($B$7="Overall Alert",Data!G155,IF($B$7="Underlying Vulnerability",Data!J155,IF($B$7="Emerging Threat",Data!M155)))</f>
        <v>0</v>
      </c>
      <c r="H193" s="21">
        <f>IF($B$7="Overall Alert",Data!H155,IF($B$7="Underlying Vulnerability",Data!K155,IF($B$7="Emerging Threat",Data!N155)))</f>
        <v>0</v>
      </c>
      <c r="I193" s="48">
        <f>Data!Q155</f>
        <v>0</v>
      </c>
      <c r="J193" s="23" t="str">
        <f>IF(
   $B$7="Overall Alert",IF(
      Data!R155 &gt;= 7, "HIGH",IF(
         Data!R155 &gt;= 5, "MED","LOW")), IF(
            $B$7="Underlying Vulnerability", IF(
               Data!Y155 &gt;= 10, "HIGH",IF(
                  Data!Y155 &gt;= 7, "MED","LOW")),IF(
                     $B$7="Emerging Threat", IF(
                        Data!AF155 &gt;= 10, "HIGH",IF(
                            Data!AF155 &gt;= 7, "MED","LOW")))))</f>
        <v>LOW</v>
      </c>
      <c r="K193" s="23" t="str">
        <f>IF(
   $B$7="Overall Alert",IF(
      Data!S155 &gt;= 7, "HIGH",IF(
         Data!S155 &gt;= 5, "MED","LOW")), IF(
            $B$7="Underlying Vulnerability", IF(
               Data!Z155 &gt;= 10, "HIGH",IF(
                  Data!Z155 &gt;= 7, "MED","LOW")),IF(
                     $B$7="Emerging Threat", IF(
                        Data!AG155 &gt;= 10, "HIGH",IF(
                            Data!AG155 &gt;= 7, "MED","LOW")))))</f>
        <v>LOW</v>
      </c>
      <c r="L193" s="23" t="str">
        <f>IF(
   $B$7="Overall Alert",IF(
      Data!T155 &gt;= 7, "HIGH",IF(
         Data!T155 &gt;= 5, "MED","LOW")), IF(
            $B$7="Underlying Vulnerability", IF(
               Data!AA155 &gt;= 10, "HIGH",IF(
                  Data!AA155 &gt;= 7, "MED","LOW")),IF(
                     $B$7="Emerging Threat", IF(
                        Data!AH155 &gt;= 10, "HIGH",IF(
                            Data!AH155 &gt;= 7, "MED","LOW")))))</f>
        <v>LOW</v>
      </c>
      <c r="M193" s="23" t="str">
        <f>IF(
   $B$7="Overall Alert",IF(
      Data!U155 &gt;= 7, "HIGH",IF(
         Data!U155 &gt;= 5, "MED","LOW")), IF(
            $B$7="Underlying Vulnerability", IF(
               Data!AB155 &gt;= 10, "HIGH",IF(
                  Data!AB155 &gt;= 7, "MED","LOW")),IF(
                     $B$7="Emerging Threat", IF(
                        Data!AI155 &gt;= 10, "HIGH",IF(
                            Data!AI155 &gt;= 7, "MED","LOW")))))</f>
        <v>LOW</v>
      </c>
      <c r="N193" s="23" t="str">
        <f>IF(
   $B$7="Overall Alert",IF(
      Data!V155 &gt;= 7, "HIGH",IF(
         Data!V155 &gt;= 5, "MED","LOW")), IF(
            $B$7="Underlying Vulnerability", IF(
               Data!AC155 &gt;= 10, "HIGH",IF(
                  Data!AC155 &gt;= 7, "MED","LOW")),IF(
                     $B$7="Emerging Threat", IF(
                        Data!AJ155 &gt;= 10, "HIGH",IF(
                            Data!AJ155 &gt;= 7, "MED","LOW")))))</f>
        <v>LOW</v>
      </c>
      <c r="O193" s="23" t="str">
        <f>IF(
   $B$7="Overall Alert",IF(
      Data!W155 &gt;= 7, "HIGH",IF(
         Data!W155 &gt;= 5, "MED","LOW")), IF(
            $B$7="Underlying Vulnerability", IF(
               Data!AD155 &gt;= 10, "HIGH",IF(
                  Data!AD155 &gt;= 7, "MED","LOW")),IF(
                     $B$7="Emerging Threat", IF(
                        Data!AK155 &gt;= 10, "HIGH",IF(
                            Data!AK155 &gt;= 7, "MED","LOW")))))</f>
        <v>LOW</v>
      </c>
      <c r="P193" s="23"/>
      <c r="Q193" s="25"/>
      <c r="R193" s="25"/>
      <c r="S193" s="19"/>
      <c r="T193" s="19"/>
      <c r="U193" s="19"/>
      <c r="V193" s="19"/>
      <c r="W193" s="19"/>
      <c r="X193" s="19"/>
      <c r="Y193" s="26"/>
      <c r="Z193" s="26"/>
      <c r="AA193" s="26"/>
      <c r="AB193" s="26"/>
      <c r="AC193" s="26"/>
      <c r="AD193" s="26"/>
      <c r="AE193" s="26"/>
      <c r="AF193" s="26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</row>
    <row r="194" spans="1:50" x14ac:dyDescent="0.2">
      <c r="A194" s="62">
        <v>151</v>
      </c>
      <c r="B194" s="18" t="str">
        <f>Data!B156</f>
        <v>Solomon Islands</v>
      </c>
      <c r="C194" s="18" t="str">
        <f>Data!C156</f>
        <v>SLB</v>
      </c>
      <c r="D194" s="18" t="str">
        <f>Data!D156</f>
        <v>EAS           East Asia &amp; Pacific</v>
      </c>
      <c r="E194" s="18" t="str">
        <f>Data!E156</f>
        <v>IDA</v>
      </c>
      <c r="F194" s="48">
        <f>Data!F156</f>
        <v>0</v>
      </c>
      <c r="G194" s="20">
        <f>IF($B$7="Overall Alert",Data!G156,IF($B$7="Underlying Vulnerability",Data!J156,IF($B$7="Emerging Threat",Data!M156)))</f>
        <v>2</v>
      </c>
      <c r="H194" s="21">
        <f>IF($B$7="Overall Alert",Data!H156,IF($B$7="Underlying Vulnerability",Data!K156,IF($B$7="Emerging Threat",Data!N156)))</f>
        <v>2</v>
      </c>
      <c r="I194" s="48">
        <f>Data!Q156</f>
        <v>0</v>
      </c>
      <c r="J194" s="23" t="str">
        <f>IF(
   $B$7="Overall Alert",IF(
      Data!R156 &gt;= 7, "HIGH",IF(
         Data!R156 &gt;= 5, "MED","LOW")), IF(
            $B$7="Underlying Vulnerability", IF(
               Data!Y156 &gt;= 10, "HIGH",IF(
                  Data!Y156 &gt;= 7, "MED","LOW")),IF(
                     $B$7="Emerging Threat", IF(
                        Data!AF156 &gt;= 10, "HIGH",IF(
                            Data!AF156 &gt;= 7, "MED","LOW")))))</f>
        <v>MED</v>
      </c>
      <c r="K194" s="23" t="str">
        <f>IF(
   $B$7="Overall Alert",IF(
      Data!S156 &gt;= 7, "HIGH",IF(
         Data!S156 &gt;= 5, "MED","LOW")), IF(
            $B$7="Underlying Vulnerability", IF(
               Data!Z156 &gt;= 10, "HIGH",IF(
                  Data!Z156 &gt;= 7, "MED","LOW")),IF(
                     $B$7="Emerging Threat", IF(
                        Data!AG156 &gt;= 10, "HIGH",IF(
                            Data!AG156 &gt;= 7, "MED","LOW")))))</f>
        <v>LOW</v>
      </c>
      <c r="L194" s="23" t="str">
        <f>IF(
   $B$7="Overall Alert",IF(
      Data!T156 &gt;= 7, "HIGH",IF(
         Data!T156 &gt;= 5, "MED","LOW")), IF(
            $B$7="Underlying Vulnerability", IF(
               Data!AA156 &gt;= 10, "HIGH",IF(
                  Data!AA156 &gt;= 7, "MED","LOW")),IF(
                     $B$7="Emerging Threat", IF(
                        Data!AH156 &gt;= 10, "HIGH",IF(
                            Data!AH156 &gt;= 7, "MED","LOW")))))</f>
        <v>LOW</v>
      </c>
      <c r="M194" s="23" t="str">
        <f>IF(
   $B$7="Overall Alert",IF(
      Data!U156 &gt;= 7, "HIGH",IF(
         Data!U156 &gt;= 5, "MED","LOW")), IF(
            $B$7="Underlying Vulnerability", IF(
               Data!AB156 &gt;= 10, "HIGH",IF(
                  Data!AB156 &gt;= 7, "MED","LOW")),IF(
                     $B$7="Emerging Threat", IF(
                        Data!AI156 &gt;= 10, "HIGH",IF(
                            Data!AI156 &gt;= 7, "MED","LOW")))))</f>
        <v>MED</v>
      </c>
      <c r="N194" s="23" t="str">
        <f>IF(
   $B$7="Overall Alert",IF(
      Data!V156 &gt;= 7, "HIGH",IF(
         Data!V156 &gt;= 5, "MED","LOW")), IF(
            $B$7="Underlying Vulnerability", IF(
               Data!AC156 &gt;= 10, "HIGH",IF(
                  Data!AC156 &gt;= 7, "MED","LOW")),IF(
                     $B$7="Emerging Threat", IF(
                        Data!AJ156 &gt;= 10, "HIGH",IF(
                            Data!AJ156 &gt;= 7, "MED","LOW")))))</f>
        <v>HIGH</v>
      </c>
      <c r="O194" s="23" t="str">
        <f>IF(
   $B$7="Overall Alert",IF(
      Data!W156 &gt;= 7, "HIGH",IF(
         Data!W156 &gt;= 5, "MED","LOW")), IF(
            $B$7="Underlying Vulnerability", IF(
               Data!AD156 &gt;= 10, "HIGH",IF(
                  Data!AD156 &gt;= 7, "MED","LOW")),IF(
                     $B$7="Emerging Threat", IF(
                        Data!AK156 &gt;= 10, "HIGH",IF(
                            Data!AK156 &gt;= 7, "MED","LOW")))))</f>
        <v>LOW</v>
      </c>
      <c r="P194" s="23"/>
      <c r="Q194" s="25"/>
      <c r="R194" s="25"/>
      <c r="S194" s="19"/>
      <c r="T194" s="19"/>
      <c r="U194" s="19"/>
      <c r="V194" s="19"/>
      <c r="W194" s="19"/>
      <c r="X194" s="19"/>
      <c r="Y194" s="26"/>
      <c r="Z194" s="26"/>
      <c r="AA194" s="26"/>
      <c r="AB194" s="26"/>
      <c r="AC194" s="26"/>
      <c r="AD194" s="26"/>
      <c r="AE194" s="26"/>
      <c r="AF194" s="26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</row>
    <row r="195" spans="1:50" x14ac:dyDescent="0.2">
      <c r="A195" s="62">
        <v>152</v>
      </c>
      <c r="B195" s="18" t="str">
        <f>Data!B157</f>
        <v>Sierra Leone</v>
      </c>
      <c r="C195" s="18" t="str">
        <f>Data!C157</f>
        <v>SLE</v>
      </c>
      <c r="D195" s="18" t="str">
        <f>Data!D157</f>
        <v>SSF           Sub-Saharan Africa</v>
      </c>
      <c r="E195" s="18" t="str">
        <f>Data!E157</f>
        <v>IDA</v>
      </c>
      <c r="F195" s="48">
        <f>Data!F157</f>
        <v>0</v>
      </c>
      <c r="G195" s="20">
        <f>IF($B$7="Overall Alert",Data!G157,IF($B$7="Underlying Vulnerability",Data!J157,IF($B$7="Emerging Threat",Data!M157)))</f>
        <v>3</v>
      </c>
      <c r="H195" s="21">
        <f>IF($B$7="Overall Alert",Data!H157,IF($B$7="Underlying Vulnerability",Data!K157,IF($B$7="Emerging Threat",Data!N157)))</f>
        <v>3</v>
      </c>
      <c r="I195" s="48">
        <f>Data!Q157</f>
        <v>0</v>
      </c>
      <c r="J195" s="23" t="str">
        <f>IF(
   $B$7="Overall Alert",IF(
      Data!R157 &gt;= 7, "HIGH",IF(
         Data!R157 &gt;= 5, "MED","LOW")), IF(
            $B$7="Underlying Vulnerability", IF(
               Data!Y157 &gt;= 10, "HIGH",IF(
                  Data!Y157 &gt;= 7, "MED","LOW")),IF(
                     $B$7="Emerging Threat", IF(
                        Data!AF157 &gt;= 10, "HIGH",IF(
                            Data!AF157 &gt;= 7, "MED","LOW")))))</f>
        <v>HIGH</v>
      </c>
      <c r="K195" s="23" t="str">
        <f>IF(
   $B$7="Overall Alert",IF(
      Data!S157 &gt;= 7, "HIGH",IF(
         Data!S157 &gt;= 5, "MED","LOW")), IF(
            $B$7="Underlying Vulnerability", IF(
               Data!Z157 &gt;= 10, "HIGH",IF(
                  Data!Z157 &gt;= 7, "MED","LOW")),IF(
                     $B$7="Emerging Threat", IF(
                        Data!AG157 &gt;= 10, "HIGH",IF(
                            Data!AG157 &gt;= 7, "MED","LOW")))))</f>
        <v>HIGH</v>
      </c>
      <c r="L195" s="23" t="str">
        <f>IF(
   $B$7="Overall Alert",IF(
      Data!T157 &gt;= 7, "HIGH",IF(
         Data!T157 &gt;= 5, "MED","LOW")), IF(
            $B$7="Underlying Vulnerability", IF(
               Data!AA157 &gt;= 10, "HIGH",IF(
                  Data!AA157 &gt;= 7, "MED","LOW")),IF(
                     $B$7="Emerging Threat", IF(
                        Data!AH157 &gt;= 10, "HIGH",IF(
                            Data!AH157 &gt;= 7, "MED","LOW")))))</f>
        <v>LOW</v>
      </c>
      <c r="M195" s="23" t="str">
        <f>IF(
   $B$7="Overall Alert",IF(
      Data!U157 &gt;= 7, "HIGH",IF(
         Data!U157 &gt;= 5, "MED","LOW")), IF(
            $B$7="Underlying Vulnerability", IF(
               Data!AB157 &gt;= 10, "HIGH",IF(
                  Data!AB157 &gt;= 7, "MED","LOW")),IF(
                     $B$7="Emerging Threat", IF(
                        Data!AI157 &gt;= 10, "HIGH",IF(
                            Data!AI157 &gt;= 7, "MED","LOW")))))</f>
        <v>HIGH</v>
      </c>
      <c r="N195" s="23" t="str">
        <f>IF(
   $B$7="Overall Alert",IF(
      Data!V157 &gt;= 7, "HIGH",IF(
         Data!V157 &gt;= 5, "MED","LOW")), IF(
            $B$7="Underlying Vulnerability", IF(
               Data!AC157 &gt;= 10, "HIGH",IF(
                  Data!AC157 &gt;= 7, "MED","LOW")),IF(
                     $B$7="Emerging Threat", IF(
                        Data!AJ157 &gt;= 10, "HIGH",IF(
                            Data!AJ157 &gt;= 7, "MED","LOW")))))</f>
        <v>LOW</v>
      </c>
      <c r="O195" s="23" t="str">
        <f>IF(
   $B$7="Overall Alert",IF(
      Data!W157 &gt;= 7, "HIGH",IF(
         Data!W157 &gt;= 5, "MED","LOW")), IF(
            $B$7="Underlying Vulnerability", IF(
               Data!AD157 &gt;= 10, "HIGH",IF(
                  Data!AD157 &gt;= 7, "MED","LOW")),IF(
                     $B$7="Emerging Threat", IF(
                        Data!AK157 &gt;= 10, "HIGH",IF(
                            Data!AK157 &gt;= 7, "MED","LOW")))))</f>
        <v>LOW</v>
      </c>
      <c r="P195" s="23"/>
      <c r="Q195" s="25"/>
      <c r="R195" s="25"/>
      <c r="S195" s="19"/>
      <c r="T195" s="19"/>
      <c r="U195" s="19"/>
      <c r="V195" s="19"/>
      <c r="W195" s="19"/>
      <c r="X195" s="19"/>
      <c r="Y195" s="26"/>
      <c r="Z195" s="26"/>
      <c r="AA195" s="26"/>
      <c r="AB195" s="26"/>
      <c r="AC195" s="26"/>
      <c r="AD195" s="26"/>
      <c r="AE195" s="26"/>
      <c r="AF195" s="26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</row>
    <row r="196" spans="1:50" x14ac:dyDescent="0.2">
      <c r="A196" s="62">
        <v>153</v>
      </c>
      <c r="B196" s="18" t="str">
        <f>Data!B158</f>
        <v>El Salvador</v>
      </c>
      <c r="C196" s="18" t="str">
        <f>Data!C158</f>
        <v>SLV</v>
      </c>
      <c r="D196" s="18" t="str">
        <f>Data!D158</f>
        <v>LCN           Latin America &amp; Caribbean</v>
      </c>
      <c r="E196" s="18" t="str">
        <f>Data!E158</f>
        <v>IBRD</v>
      </c>
      <c r="F196" s="48">
        <f>Data!F158</f>
        <v>0</v>
      </c>
      <c r="G196" s="20">
        <f>IF($B$7="Overall Alert",Data!G158,IF($B$7="Underlying Vulnerability",Data!J158,IF($B$7="Emerging Threat",Data!M158)))</f>
        <v>1.5</v>
      </c>
      <c r="H196" s="21">
        <f>IF($B$7="Overall Alert",Data!H158,IF($B$7="Underlying Vulnerability",Data!K158,IF($B$7="Emerging Threat",Data!N158)))</f>
        <v>1.5</v>
      </c>
      <c r="I196" s="48">
        <f>Data!Q158</f>
        <v>0</v>
      </c>
      <c r="J196" s="23" t="str">
        <f>IF(
   $B$7="Overall Alert",IF(
      Data!R158 &gt;= 7, "HIGH",IF(
         Data!R158 &gt;= 5, "MED","LOW")), IF(
            $B$7="Underlying Vulnerability", IF(
               Data!Y158 &gt;= 10, "HIGH",IF(
                  Data!Y158 &gt;= 7, "MED","LOW")),IF(
                     $B$7="Emerging Threat", IF(
                        Data!AF158 &gt;= 10, "HIGH",IF(
                            Data!AF158 &gt;= 7, "MED","LOW")))))</f>
        <v>MED</v>
      </c>
      <c r="K196" s="23" t="str">
        <f>IF(
   $B$7="Overall Alert",IF(
      Data!S158 &gt;= 7, "HIGH",IF(
         Data!S158 &gt;= 5, "MED","LOW")), IF(
            $B$7="Underlying Vulnerability", IF(
               Data!Z158 &gt;= 10, "HIGH",IF(
                  Data!Z158 &gt;= 7, "MED","LOW")),IF(
                     $B$7="Emerging Threat", IF(
                        Data!AG158 &gt;= 10, "HIGH",IF(
                            Data!AG158 &gt;= 7, "MED","LOW")))))</f>
        <v>LOW</v>
      </c>
      <c r="L196" s="23" t="str">
        <f>IF(
   $B$7="Overall Alert",IF(
      Data!T158 &gt;= 7, "HIGH",IF(
         Data!T158 &gt;= 5, "MED","LOW")), IF(
            $B$7="Underlying Vulnerability", IF(
               Data!AA158 &gt;= 10, "HIGH",IF(
                  Data!AA158 &gt;= 7, "MED","LOW")),IF(
                     $B$7="Emerging Threat", IF(
                        Data!AH158 &gt;= 10, "HIGH",IF(
                            Data!AH158 &gt;= 7, "MED","LOW")))))</f>
        <v>LOW</v>
      </c>
      <c r="M196" s="23" t="str">
        <f>IF(
   $B$7="Overall Alert",IF(
      Data!U158 &gt;= 7, "HIGH",IF(
         Data!U158 &gt;= 5, "MED","LOW")), IF(
            $B$7="Underlying Vulnerability", IF(
               Data!AB158 &gt;= 10, "HIGH",IF(
                  Data!AB158 &gt;= 7, "MED","LOW")),IF(
                     $B$7="Emerging Threat", IF(
                        Data!AI158 &gt;= 10, "HIGH",IF(
                            Data!AI158 &gt;= 7, "MED","LOW")))))</f>
        <v>MED</v>
      </c>
      <c r="N196" s="23" t="str">
        <f>IF(
   $B$7="Overall Alert",IF(
      Data!V158 &gt;= 7, "HIGH",IF(
         Data!V158 &gt;= 5, "MED","LOW")), IF(
            $B$7="Underlying Vulnerability", IF(
               Data!AC158 &gt;= 10, "HIGH",IF(
                  Data!AC158 &gt;= 7, "MED","LOW")),IF(
                     $B$7="Emerging Threat", IF(
                        Data!AJ158 &gt;= 10, "HIGH",IF(
                            Data!AJ158 &gt;= 7, "MED","LOW")))))</f>
        <v>LOW</v>
      </c>
      <c r="O196" s="23" t="str">
        <f>IF(
   $B$7="Overall Alert",IF(
      Data!W158 &gt;= 7, "HIGH",IF(
         Data!W158 &gt;= 5, "MED","LOW")), IF(
            $B$7="Underlying Vulnerability", IF(
               Data!AD158 &gt;= 10, "HIGH",IF(
                  Data!AD158 &gt;= 7, "MED","LOW")),IF(
                     $B$7="Emerging Threat", IF(
                        Data!AK158 &gt;= 10, "HIGH",IF(
                            Data!AK158 &gt;= 7, "MED","LOW")))))</f>
        <v>MED</v>
      </c>
      <c r="P196" s="23"/>
      <c r="Q196" s="25"/>
      <c r="R196" s="25"/>
      <c r="S196" s="19"/>
      <c r="T196" s="19"/>
      <c r="U196" s="19"/>
      <c r="V196" s="19"/>
      <c r="W196" s="19"/>
      <c r="X196" s="19"/>
      <c r="Y196" s="26"/>
      <c r="Z196" s="26"/>
      <c r="AA196" s="26"/>
      <c r="AB196" s="26"/>
      <c r="AC196" s="26"/>
      <c r="AD196" s="26"/>
      <c r="AE196" s="26"/>
      <c r="AF196" s="26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</row>
    <row r="197" spans="1:50" x14ac:dyDescent="0.2">
      <c r="A197" s="62">
        <v>154</v>
      </c>
      <c r="B197" s="18" t="str">
        <f>Data!B159</f>
        <v>Somalia</v>
      </c>
      <c r="C197" s="18" t="str">
        <f>Data!C159</f>
        <v>SOM</v>
      </c>
      <c r="D197" s="18" t="str">
        <f>Data!D159</f>
        <v>SSF           Sub-Saharan Africa</v>
      </c>
      <c r="E197" s="18" t="str">
        <f>Data!E159</f>
        <v>IDA</v>
      </c>
      <c r="F197" s="48">
        <f>Data!F159</f>
        <v>0</v>
      </c>
      <c r="G197" s="20">
        <f>IF($B$7="Overall Alert",Data!G159,IF($B$7="Underlying Vulnerability",Data!J159,IF($B$7="Emerging Threat",Data!M159)))</f>
        <v>4.5</v>
      </c>
      <c r="H197" s="21">
        <f>IF($B$7="Overall Alert",Data!H159,IF($B$7="Underlying Vulnerability",Data!K159,IF($B$7="Emerging Threat",Data!N159)))</f>
        <v>4.5</v>
      </c>
      <c r="I197" s="48">
        <f>Data!Q159</f>
        <v>0</v>
      </c>
      <c r="J197" s="23" t="str">
        <f>IF(
   $B$7="Overall Alert",IF(
      Data!R159 &gt;= 7, "HIGH",IF(
         Data!R159 &gt;= 5, "MED","LOW")), IF(
            $B$7="Underlying Vulnerability", IF(
               Data!Y159 &gt;= 10, "HIGH",IF(
                  Data!Y159 &gt;= 7, "MED","LOW")),IF(
                     $B$7="Emerging Threat", IF(
                        Data!AF159 &gt;= 10, "HIGH",IF(
                            Data!AF159 &gt;= 7, "MED","LOW")))))</f>
        <v>MED</v>
      </c>
      <c r="K197" s="23" t="str">
        <f>IF(
   $B$7="Overall Alert",IF(
      Data!S159 &gt;= 7, "HIGH",IF(
         Data!S159 &gt;= 5, "MED","LOW")), IF(
            $B$7="Underlying Vulnerability", IF(
               Data!Z159 &gt;= 10, "HIGH",IF(
                  Data!Z159 &gt;= 7, "MED","LOW")),IF(
                     $B$7="Emerging Threat", IF(
                        Data!AG159 &gt;= 10, "HIGH",IF(
                            Data!AG159 &gt;= 7, "MED","LOW")))))</f>
        <v>HIGH</v>
      </c>
      <c r="L197" s="23" t="str">
        <f>IF(
   $B$7="Overall Alert",IF(
      Data!T159 &gt;= 7, "HIGH",IF(
         Data!T159 &gt;= 5, "MED","LOW")), IF(
            $B$7="Underlying Vulnerability", IF(
               Data!AA159 &gt;= 10, "HIGH",IF(
                  Data!AA159 &gt;= 7, "MED","LOW")),IF(
                     $B$7="Emerging Threat", IF(
                        Data!AH159 &gt;= 10, "HIGH",IF(
                            Data!AH159 &gt;= 7, "MED","LOW")))))</f>
        <v>MED</v>
      </c>
      <c r="M197" s="23" t="str">
        <f>IF(
   $B$7="Overall Alert",IF(
      Data!U159 &gt;= 7, "HIGH",IF(
         Data!U159 &gt;= 5, "MED","LOW")), IF(
            $B$7="Underlying Vulnerability", IF(
               Data!AB159 &gt;= 10, "HIGH",IF(
                  Data!AB159 &gt;= 7, "MED","LOW")),IF(
                     $B$7="Emerging Threat", IF(
                        Data!AI159 &gt;= 10, "HIGH",IF(
                            Data!AI159 &gt;= 7, "MED","LOW")))))</f>
        <v>MED</v>
      </c>
      <c r="N197" s="23" t="str">
        <f>IF(
   $B$7="Overall Alert",IF(
      Data!V159 &gt;= 7, "HIGH",IF(
         Data!V159 &gt;= 5, "MED","LOW")), IF(
            $B$7="Underlying Vulnerability", IF(
               Data!AC159 &gt;= 10, "HIGH",IF(
                  Data!AC159 &gt;= 7, "MED","LOW")),IF(
                     $B$7="Emerging Threat", IF(
                        Data!AJ159 &gt;= 10, "HIGH",IF(
                            Data!AJ159 &gt;= 7, "MED","LOW")))))</f>
        <v>HIGH</v>
      </c>
      <c r="O197" s="23" t="str">
        <f>IF(
   $B$7="Overall Alert",IF(
      Data!W159 &gt;= 7, "HIGH",IF(
         Data!W159 &gt;= 5, "MED","LOW")), IF(
            $B$7="Underlying Vulnerability", IF(
               Data!AD159 &gt;= 10, "HIGH",IF(
                  Data!AD159 &gt;= 7, "MED","LOW")),IF(
                     $B$7="Emerging Threat", IF(
                        Data!AK159 &gt;= 10, "HIGH",IF(
                            Data!AK159 &gt;= 7, "MED","LOW")))))</f>
        <v>HIGH</v>
      </c>
      <c r="P197" s="23"/>
      <c r="Q197" s="25"/>
      <c r="R197" s="25"/>
      <c r="S197" s="19"/>
      <c r="T197" s="19"/>
      <c r="U197" s="19"/>
      <c r="V197" s="19"/>
      <c r="W197" s="19"/>
      <c r="X197" s="19"/>
      <c r="Y197" s="26"/>
      <c r="Z197" s="26"/>
      <c r="AA197" s="26"/>
      <c r="AB197" s="26"/>
      <c r="AC197" s="26"/>
      <c r="AD197" s="26"/>
      <c r="AE197" s="26"/>
      <c r="AF197" s="26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</row>
    <row r="198" spans="1:50" x14ac:dyDescent="0.2">
      <c r="A198" s="62">
        <v>155</v>
      </c>
      <c r="B198" s="18" t="str">
        <f>Data!B160</f>
        <v>Serbia</v>
      </c>
      <c r="C198" s="18" t="str">
        <f>Data!C160</f>
        <v>SRB</v>
      </c>
      <c r="D198" s="18" t="str">
        <f>Data!D160</f>
        <v>ECS           Europe &amp; Central Asia</v>
      </c>
      <c r="E198" s="18" t="str">
        <f>Data!E160</f>
        <v>IBRD</v>
      </c>
      <c r="F198" s="48">
        <f>Data!F160</f>
        <v>0</v>
      </c>
      <c r="G198" s="20">
        <f>IF($B$7="Overall Alert",Data!G160,IF($B$7="Underlying Vulnerability",Data!J160,IF($B$7="Emerging Threat",Data!M160)))</f>
        <v>2</v>
      </c>
      <c r="H198" s="21">
        <f>IF($B$7="Overall Alert",Data!H160,IF($B$7="Underlying Vulnerability",Data!K160,IF($B$7="Emerging Threat",Data!N160)))</f>
        <v>2</v>
      </c>
      <c r="I198" s="48">
        <f>Data!Q160</f>
        <v>0</v>
      </c>
      <c r="J198" s="23" t="str">
        <f>IF(
   $B$7="Overall Alert",IF(
      Data!R160 &gt;= 7, "HIGH",IF(
         Data!R160 &gt;= 5, "MED","LOW")), IF(
            $B$7="Underlying Vulnerability", IF(
               Data!Y160 &gt;= 10, "HIGH",IF(
                  Data!Y160 &gt;= 7, "MED","LOW")),IF(
                     $B$7="Emerging Threat", IF(
                        Data!AF160 &gt;= 10, "HIGH",IF(
                            Data!AF160 &gt;= 7, "MED","LOW")))))</f>
        <v>HIGH</v>
      </c>
      <c r="K198" s="23" t="str">
        <f>IF(
   $B$7="Overall Alert",IF(
      Data!S160 &gt;= 7, "HIGH",IF(
         Data!S160 &gt;= 5, "MED","LOW")), IF(
            $B$7="Underlying Vulnerability", IF(
               Data!Z160 &gt;= 10, "HIGH",IF(
                  Data!Z160 &gt;= 7, "MED","LOW")),IF(
                     $B$7="Emerging Threat", IF(
                        Data!AG160 &gt;= 10, "HIGH",IF(
                            Data!AG160 &gt;= 7, "MED","LOW")))))</f>
        <v>LOW</v>
      </c>
      <c r="L198" s="23" t="str">
        <f>IF(
   $B$7="Overall Alert",IF(
      Data!T160 &gt;= 7, "HIGH",IF(
         Data!T160 &gt;= 5, "MED","LOW")), IF(
            $B$7="Underlying Vulnerability", IF(
               Data!AA160 &gt;= 10, "HIGH",IF(
                  Data!AA160 &gt;= 7, "MED","LOW")),IF(
                     $B$7="Emerging Threat", IF(
                        Data!AH160 &gt;= 10, "HIGH",IF(
                            Data!AH160 &gt;= 7, "MED","LOW")))))</f>
        <v>LOW</v>
      </c>
      <c r="M198" s="23" t="str">
        <f>IF(
   $B$7="Overall Alert",IF(
      Data!U160 &gt;= 7, "HIGH",IF(
         Data!U160 &gt;= 5, "MED","LOW")), IF(
            $B$7="Underlying Vulnerability", IF(
               Data!AB160 &gt;= 10, "HIGH",IF(
                  Data!AB160 &gt;= 7, "MED","LOW")),IF(
                     $B$7="Emerging Threat", IF(
                        Data!AI160 &gt;= 10, "HIGH",IF(
                            Data!AI160 &gt;= 7, "MED","LOW")))))</f>
        <v>HIGH</v>
      </c>
      <c r="N198" s="23" t="str">
        <f>IF(
   $B$7="Overall Alert",IF(
      Data!V160 &gt;= 7, "HIGH",IF(
         Data!V160 &gt;= 5, "MED","LOW")), IF(
            $B$7="Underlying Vulnerability", IF(
               Data!AC160 &gt;= 10, "HIGH",IF(
                  Data!AC160 &gt;= 7, "MED","LOW")),IF(
                     $B$7="Emerging Threat", IF(
                        Data!AJ160 &gt;= 10, "HIGH",IF(
                            Data!AJ160 &gt;= 7, "MED","LOW")))))</f>
        <v>LOW</v>
      </c>
      <c r="O198" s="23" t="str">
        <f>IF(
   $B$7="Overall Alert",IF(
      Data!W160 &gt;= 7, "HIGH",IF(
         Data!W160 &gt;= 5, "MED","LOW")), IF(
            $B$7="Underlying Vulnerability", IF(
               Data!AD160 &gt;= 10, "HIGH",IF(
                  Data!AD160 &gt;= 7, "MED","LOW")),IF(
                     $B$7="Emerging Threat", IF(
                        Data!AK160 &gt;= 10, "HIGH",IF(
                            Data!AK160 &gt;= 7, "MED","LOW")))))</f>
        <v>LOW</v>
      </c>
      <c r="P198" s="23"/>
      <c r="Q198" s="25"/>
      <c r="R198" s="25"/>
      <c r="S198" s="19"/>
      <c r="T198" s="19"/>
      <c r="U198" s="19"/>
      <c r="V198" s="19"/>
      <c r="W198" s="19"/>
      <c r="X198" s="19"/>
      <c r="Y198" s="26"/>
      <c r="Z198" s="26"/>
      <c r="AA198" s="26"/>
      <c r="AB198" s="26"/>
      <c r="AC198" s="26"/>
      <c r="AD198" s="26"/>
      <c r="AE198" s="26"/>
      <c r="AF198" s="26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</row>
    <row r="199" spans="1:50" x14ac:dyDescent="0.2">
      <c r="A199" s="62">
        <v>156</v>
      </c>
      <c r="B199" s="18" t="str">
        <f>Data!B161</f>
        <v>South Sudan</v>
      </c>
      <c r="C199" s="18" t="str">
        <f>Data!C161</f>
        <v>SSD</v>
      </c>
      <c r="D199" s="18" t="str">
        <f>Data!D161</f>
        <v>SSF           Sub-Saharan Africa</v>
      </c>
      <c r="E199" s="18" t="str">
        <f>Data!E161</f>
        <v>IDA</v>
      </c>
      <c r="F199" s="48">
        <f>Data!F161</f>
        <v>0</v>
      </c>
      <c r="G199" s="20">
        <f>IF($B$7="Overall Alert",Data!G161,IF($B$7="Underlying Vulnerability",Data!J161,IF($B$7="Emerging Threat",Data!M161)))</f>
        <v>4.5</v>
      </c>
      <c r="H199" s="21">
        <f>IF($B$7="Overall Alert",Data!H161,IF($B$7="Underlying Vulnerability",Data!K161,IF($B$7="Emerging Threat",Data!N161)))</f>
        <v>4.5</v>
      </c>
      <c r="I199" s="48">
        <f>Data!Q161</f>
        <v>0</v>
      </c>
      <c r="J199" s="23" t="str">
        <f>IF(
   $B$7="Overall Alert",IF(
      Data!R161 &gt;= 7, "HIGH",IF(
         Data!R161 &gt;= 5, "MED","LOW")), IF(
            $B$7="Underlying Vulnerability", IF(
               Data!Y161 &gt;= 10, "HIGH",IF(
                  Data!Y161 &gt;= 7, "MED","LOW")),IF(
                     $B$7="Emerging Threat", IF(
                        Data!AF161 &gt;= 10, "HIGH",IF(
                            Data!AF161 &gt;= 7, "MED","LOW")))))</f>
        <v>HIGH</v>
      </c>
      <c r="K199" s="23" t="str">
        <f>IF(
   $B$7="Overall Alert",IF(
      Data!S161 &gt;= 7, "HIGH",IF(
         Data!S161 &gt;= 5, "MED","LOW")), IF(
            $B$7="Underlying Vulnerability", IF(
               Data!Z161 &gt;= 10, "HIGH",IF(
                  Data!Z161 &gt;= 7, "MED","LOW")),IF(
                     $B$7="Emerging Threat", IF(
                        Data!AG161 &gt;= 10, "HIGH",IF(
                            Data!AG161 &gt;= 7, "MED","LOW")))))</f>
        <v>HIGH</v>
      </c>
      <c r="L199" s="23" t="str">
        <f>IF(
   $B$7="Overall Alert",IF(
      Data!T161 &gt;= 7, "HIGH",IF(
         Data!T161 &gt;= 5, "MED","LOW")), IF(
            $B$7="Underlying Vulnerability", IF(
               Data!AA161 &gt;= 10, "HIGH",IF(
                  Data!AA161 &gt;= 7, "MED","LOW")),IF(
                     $B$7="Emerging Threat", IF(
                        Data!AH161 &gt;= 10, "HIGH",IF(
                            Data!AH161 &gt;= 7, "MED","LOW")))))</f>
        <v>LOW</v>
      </c>
      <c r="M199" s="23" t="str">
        <f>IF(
   $B$7="Overall Alert",IF(
      Data!U161 &gt;= 7, "HIGH",IF(
         Data!U161 &gt;= 5, "MED","LOW")), IF(
            $B$7="Underlying Vulnerability", IF(
               Data!AB161 &gt;= 10, "HIGH",IF(
                  Data!AB161 &gt;= 7, "MED","LOW")),IF(
                     $B$7="Emerging Threat", IF(
                        Data!AI161 &gt;= 10, "HIGH",IF(
                            Data!AI161 &gt;= 7, "MED","LOW")))))</f>
        <v>HIGH</v>
      </c>
      <c r="N199" s="23" t="str">
        <f>IF(
   $B$7="Overall Alert",IF(
      Data!V161 &gt;= 7, "HIGH",IF(
         Data!V161 &gt;= 5, "MED","LOW")), IF(
            $B$7="Underlying Vulnerability", IF(
               Data!AC161 &gt;= 10, "HIGH",IF(
                  Data!AC161 &gt;= 7, "MED","LOW")),IF(
                     $B$7="Emerging Threat", IF(
                        Data!AJ161 &gt;= 10, "HIGH",IF(
                            Data!AJ161 &gt;= 7, "MED","LOW")))))</f>
        <v>MED</v>
      </c>
      <c r="O199" s="23" t="str">
        <f>IF(
   $B$7="Overall Alert",IF(
      Data!W161 &gt;= 7, "HIGH",IF(
         Data!W161 &gt;= 5, "MED","LOW")), IF(
            $B$7="Underlying Vulnerability", IF(
               Data!AD161 &gt;= 10, "HIGH",IF(
                  Data!AD161 &gt;= 7, "MED","LOW")),IF(
                     $B$7="Emerging Threat", IF(
                        Data!AK161 &gt;= 10, "HIGH",IF(
                            Data!AK161 &gt;= 7, "MED","LOW")))))</f>
        <v>HIGH</v>
      </c>
      <c r="P199" s="23"/>
      <c r="Q199" s="25"/>
      <c r="R199" s="25"/>
      <c r="S199" s="19"/>
      <c r="T199" s="19"/>
      <c r="U199" s="19"/>
      <c r="V199" s="19"/>
      <c r="W199" s="19"/>
      <c r="X199" s="19"/>
      <c r="Y199" s="26"/>
      <c r="Z199" s="26"/>
      <c r="AA199" s="26"/>
      <c r="AB199" s="26"/>
      <c r="AC199" s="26"/>
      <c r="AD199" s="26"/>
      <c r="AE199" s="26"/>
      <c r="AF199" s="26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</row>
    <row r="200" spans="1:50" x14ac:dyDescent="0.2">
      <c r="A200" s="62">
        <v>157</v>
      </c>
      <c r="B200" s="18" t="str">
        <f>Data!B162</f>
        <v>Sao Tome and Principe</v>
      </c>
      <c r="C200" s="18" t="str">
        <f>Data!C162</f>
        <v>STP</v>
      </c>
      <c r="D200" s="18" t="str">
        <f>Data!D162</f>
        <v>SSF           Sub-Saharan Africa</v>
      </c>
      <c r="E200" s="18" t="str">
        <f>Data!E162</f>
        <v>IDA</v>
      </c>
      <c r="F200" s="48">
        <f>Data!F162</f>
        <v>0</v>
      </c>
      <c r="G200" s="20">
        <f>IF($B$7="Overall Alert",Data!G162,IF($B$7="Underlying Vulnerability",Data!J162,IF($B$7="Emerging Threat",Data!M162)))</f>
        <v>1</v>
      </c>
      <c r="H200" s="21">
        <f>IF($B$7="Overall Alert",Data!H162,IF($B$7="Underlying Vulnerability",Data!K162,IF($B$7="Emerging Threat",Data!N162)))</f>
        <v>1</v>
      </c>
      <c r="I200" s="48">
        <f>Data!Q162</f>
        <v>0</v>
      </c>
      <c r="J200" s="23" t="str">
        <f>IF(
   $B$7="Overall Alert",IF(
      Data!R162 &gt;= 7, "HIGH",IF(
         Data!R162 &gt;= 5, "MED","LOW")), IF(
            $B$7="Underlying Vulnerability", IF(
               Data!Y162 &gt;= 10, "HIGH",IF(
                  Data!Y162 &gt;= 7, "MED","LOW")),IF(
                     $B$7="Emerging Threat", IF(
                        Data!AF162 &gt;= 10, "HIGH",IF(
                            Data!AF162 &gt;= 7, "MED","LOW")))))</f>
        <v>LOW</v>
      </c>
      <c r="K200" s="23" t="str">
        <f>IF(
   $B$7="Overall Alert",IF(
      Data!S162 &gt;= 7, "HIGH",IF(
         Data!S162 &gt;= 5, "MED","LOW")), IF(
            $B$7="Underlying Vulnerability", IF(
               Data!Z162 &gt;= 10, "HIGH",IF(
                  Data!Z162 &gt;= 7, "MED","LOW")),IF(
                     $B$7="Emerging Threat", IF(
                        Data!AG162 &gt;= 10, "HIGH",IF(
                            Data!AG162 &gt;= 7, "MED","LOW")))))</f>
        <v>LOW</v>
      </c>
      <c r="L200" s="23" t="str">
        <f>IF(
   $B$7="Overall Alert",IF(
      Data!T162 &gt;= 7, "HIGH",IF(
         Data!T162 &gt;= 5, "MED","LOW")), IF(
            $B$7="Underlying Vulnerability", IF(
               Data!AA162 &gt;= 10, "HIGH",IF(
                  Data!AA162 &gt;= 7, "MED","LOW")),IF(
                     $B$7="Emerging Threat", IF(
                        Data!AH162 &gt;= 10, "HIGH",IF(
                            Data!AH162 &gt;= 7, "MED","LOW")))))</f>
        <v>LOW</v>
      </c>
      <c r="M200" s="23" t="str">
        <f>IF(
   $B$7="Overall Alert",IF(
      Data!U162 &gt;= 7, "HIGH",IF(
         Data!U162 &gt;= 5, "MED","LOW")), IF(
            $B$7="Underlying Vulnerability", IF(
               Data!AB162 &gt;= 10, "HIGH",IF(
                  Data!AB162 &gt;= 7, "MED","LOW")),IF(
                     $B$7="Emerging Threat", IF(
                        Data!AI162 &gt;= 10, "HIGH",IF(
                            Data!AI162 &gt;= 7, "MED","LOW")))))</f>
        <v>HIGH</v>
      </c>
      <c r="N200" s="23" t="str">
        <f>IF(
   $B$7="Overall Alert",IF(
      Data!V162 &gt;= 7, "HIGH",IF(
         Data!V162 &gt;= 5, "MED","LOW")), IF(
            $B$7="Underlying Vulnerability", IF(
               Data!AC162 &gt;= 10, "HIGH",IF(
                  Data!AC162 &gt;= 7, "MED","LOW")),IF(
                     $B$7="Emerging Threat", IF(
                        Data!AJ162 &gt;= 10, "HIGH",IF(
                            Data!AJ162 &gt;= 7, "MED","LOW")))))</f>
        <v>LOW</v>
      </c>
      <c r="O200" s="23" t="str">
        <f>IF(
   $B$7="Overall Alert",IF(
      Data!W162 &gt;= 7, "HIGH",IF(
         Data!W162 &gt;= 5, "MED","LOW")), IF(
            $B$7="Underlying Vulnerability", IF(
               Data!AD162 &gt;= 10, "HIGH",IF(
                  Data!AD162 &gt;= 7, "MED","LOW")),IF(
                     $B$7="Emerging Threat", IF(
                        Data!AK162 &gt;= 10, "HIGH",IF(
                            Data!AK162 &gt;= 7, "MED","LOW")))))</f>
        <v>LOW</v>
      </c>
      <c r="P200" s="23"/>
      <c r="Q200" s="25"/>
      <c r="R200" s="25"/>
      <c r="S200" s="19"/>
      <c r="T200" s="19"/>
      <c r="U200" s="19"/>
      <c r="V200" s="19"/>
      <c r="W200" s="19"/>
      <c r="X200" s="19"/>
      <c r="Y200" s="26"/>
      <c r="Z200" s="26"/>
      <c r="AA200" s="26"/>
      <c r="AB200" s="26"/>
      <c r="AC200" s="26"/>
      <c r="AD200" s="26"/>
      <c r="AE200" s="26"/>
      <c r="AF200" s="26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</row>
    <row r="201" spans="1:50" x14ac:dyDescent="0.2">
      <c r="A201" s="62">
        <v>158</v>
      </c>
      <c r="B201" s="18" t="str">
        <f>Data!B163</f>
        <v>Suriname</v>
      </c>
      <c r="C201" s="18" t="str">
        <f>Data!C163</f>
        <v>SUR</v>
      </c>
      <c r="D201" s="18" t="str">
        <f>Data!D163</f>
        <v>LCN           Latin America &amp; Caribbean</v>
      </c>
      <c r="E201" s="18" t="str">
        <f>Data!E163</f>
        <v>IBRD</v>
      </c>
      <c r="F201" s="48">
        <f>Data!F163</f>
        <v>0</v>
      </c>
      <c r="G201" s="20">
        <f>IF($B$7="Overall Alert",Data!G163,IF($B$7="Underlying Vulnerability",Data!J163,IF($B$7="Emerging Threat",Data!M163)))</f>
        <v>1.5</v>
      </c>
      <c r="H201" s="21">
        <f>IF($B$7="Overall Alert",Data!H163,IF($B$7="Underlying Vulnerability",Data!K163,IF($B$7="Emerging Threat",Data!N163)))</f>
        <v>1.5</v>
      </c>
      <c r="I201" s="48">
        <f>Data!Q163</f>
        <v>0</v>
      </c>
      <c r="J201" s="23" t="str">
        <f>IF(
   $B$7="Overall Alert",IF(
      Data!R163 &gt;= 7, "HIGH",IF(
         Data!R163 &gt;= 5, "MED","LOW")), IF(
            $B$7="Underlying Vulnerability", IF(
               Data!Y163 &gt;= 10, "HIGH",IF(
                  Data!Y163 &gt;= 7, "MED","LOW")),IF(
                     $B$7="Emerging Threat", IF(
                        Data!AF163 &gt;= 10, "HIGH",IF(
                            Data!AF163 &gt;= 7, "MED","LOW")))))</f>
        <v>LOW</v>
      </c>
      <c r="K201" s="23" t="str">
        <f>IF(
   $B$7="Overall Alert",IF(
      Data!S163 &gt;= 7, "HIGH",IF(
         Data!S163 &gt;= 5, "MED","LOW")), IF(
            $B$7="Underlying Vulnerability", IF(
               Data!Z163 &gt;= 10, "HIGH",IF(
                  Data!Z163 &gt;= 7, "MED","LOW")),IF(
                     $B$7="Emerging Threat", IF(
                        Data!AG163 &gt;= 10, "HIGH",IF(
                            Data!AG163 &gt;= 7, "MED","LOW")))))</f>
        <v>LOW</v>
      </c>
      <c r="L201" s="23" t="str">
        <f>IF(
   $B$7="Overall Alert",IF(
      Data!T163 &gt;= 7, "HIGH",IF(
         Data!T163 &gt;= 5, "MED","LOW")), IF(
            $B$7="Underlying Vulnerability", IF(
               Data!AA163 &gt;= 10, "HIGH",IF(
                  Data!AA163 &gt;= 7, "MED","LOW")),IF(
                     $B$7="Emerging Threat", IF(
                        Data!AH163 &gt;= 10, "HIGH",IF(
                            Data!AH163 &gt;= 7, "MED","LOW")))))</f>
        <v>LOW</v>
      </c>
      <c r="M201" s="23" t="str">
        <f>IF(
   $B$7="Overall Alert",IF(
      Data!U163 &gt;= 7, "HIGH",IF(
         Data!U163 &gt;= 5, "MED","LOW")), IF(
            $B$7="Underlying Vulnerability", IF(
               Data!AB163 &gt;= 10, "HIGH",IF(
                  Data!AB163 &gt;= 7, "MED","LOW")),IF(
                     $B$7="Emerging Threat", IF(
                        Data!AI163 &gt;= 10, "HIGH",IF(
                            Data!AI163 &gt;= 7, "MED","LOW")))))</f>
        <v>MED</v>
      </c>
      <c r="N201" s="23" t="str">
        <f>IF(
   $B$7="Overall Alert",IF(
      Data!V163 &gt;= 7, "HIGH",IF(
         Data!V163 &gt;= 5, "MED","LOW")), IF(
            $B$7="Underlying Vulnerability", IF(
               Data!AC163 &gt;= 10, "HIGH",IF(
                  Data!AC163 &gt;= 7, "MED","LOW")),IF(
                     $B$7="Emerging Threat", IF(
                        Data!AJ163 &gt;= 10, "HIGH",IF(
                            Data!AJ163 &gt;= 7, "MED","LOW")))))</f>
        <v>HIGH</v>
      </c>
      <c r="O201" s="23" t="str">
        <f>IF(
   $B$7="Overall Alert",IF(
      Data!W163 &gt;= 7, "HIGH",IF(
         Data!W163 &gt;= 5, "MED","LOW")), IF(
            $B$7="Underlying Vulnerability", IF(
               Data!AD163 &gt;= 10, "HIGH",IF(
                  Data!AD163 &gt;= 7, "MED","LOW")),IF(
                     $B$7="Emerging Threat", IF(
                        Data!AK163 &gt;= 10, "HIGH",IF(
                            Data!AK163 &gt;= 7, "MED","LOW")))))</f>
        <v>LOW</v>
      </c>
      <c r="P201" s="23"/>
      <c r="Q201" s="25"/>
      <c r="R201" s="25"/>
      <c r="S201" s="19"/>
      <c r="T201" s="19"/>
      <c r="U201" s="19"/>
      <c r="V201" s="19"/>
      <c r="W201" s="19"/>
      <c r="X201" s="19"/>
      <c r="Y201" s="26"/>
      <c r="Z201" s="26"/>
      <c r="AA201" s="26"/>
      <c r="AB201" s="26"/>
      <c r="AC201" s="26"/>
      <c r="AD201" s="26"/>
      <c r="AE201" s="26"/>
      <c r="AF201" s="26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</row>
    <row r="202" spans="1:50" x14ac:dyDescent="0.2">
      <c r="A202" s="62">
        <v>159</v>
      </c>
      <c r="B202" s="18" t="str">
        <f>Data!B164</f>
        <v>Slovakia</v>
      </c>
      <c r="C202" s="18" t="str">
        <f>Data!C164</f>
        <v>SVK</v>
      </c>
      <c r="D202" s="18" t="str">
        <f>Data!D164</f>
        <v>ECS           Europe &amp; Central Asia</v>
      </c>
      <c r="E202" s="18" t="str">
        <f>Data!E164</f>
        <v>Europe &amp; Central Asia</v>
      </c>
      <c r="F202" s="48">
        <f>Data!F164</f>
        <v>0</v>
      </c>
      <c r="G202" s="20">
        <f>IF($B$7="Overall Alert",Data!G164,IF($B$7="Underlying Vulnerability",Data!J164,IF($B$7="Emerging Threat",Data!M164)))</f>
        <v>1.5</v>
      </c>
      <c r="H202" s="21">
        <f>IF($B$7="Overall Alert",Data!H164,IF($B$7="Underlying Vulnerability",Data!K164,IF($B$7="Emerging Threat",Data!N164)))</f>
        <v>1.5</v>
      </c>
      <c r="I202" s="48">
        <f>Data!Q164</f>
        <v>0</v>
      </c>
      <c r="J202" s="23" t="str">
        <f>IF(
   $B$7="Overall Alert",IF(
      Data!R164 &gt;= 7, "HIGH",IF(
         Data!R164 &gt;= 5, "MED","LOW")), IF(
            $B$7="Underlying Vulnerability", IF(
               Data!Y164 &gt;= 10, "HIGH",IF(
                  Data!Y164 &gt;= 7, "MED","LOW")),IF(
                     $B$7="Emerging Threat", IF(
                        Data!AF164 &gt;= 10, "HIGH",IF(
                            Data!AF164 &gt;= 7, "MED","LOW")))))</f>
        <v>HIGH</v>
      </c>
      <c r="K202" s="23" t="str">
        <f>IF(
   $B$7="Overall Alert",IF(
      Data!S164 &gt;= 7, "HIGH",IF(
         Data!S164 &gt;= 5, "MED","LOW")), IF(
            $B$7="Underlying Vulnerability", IF(
               Data!Z164 &gt;= 10, "HIGH",IF(
                  Data!Z164 &gt;= 7, "MED","LOW")),IF(
                     $B$7="Emerging Threat", IF(
                        Data!AG164 &gt;= 10, "HIGH",IF(
                            Data!AG164 &gt;= 7, "MED","LOW")))))</f>
        <v>LOW</v>
      </c>
      <c r="L202" s="23" t="str">
        <f>IF(
   $B$7="Overall Alert",IF(
      Data!T164 &gt;= 7, "HIGH",IF(
         Data!T164 &gt;= 5, "MED","LOW")), IF(
            $B$7="Underlying Vulnerability", IF(
               Data!AA164 &gt;= 10, "HIGH",IF(
                  Data!AA164 &gt;= 7, "MED","LOW")),IF(
                     $B$7="Emerging Threat", IF(
                        Data!AH164 &gt;= 10, "HIGH",IF(
                            Data!AH164 &gt;= 7, "MED","LOW")))))</f>
        <v>MED</v>
      </c>
      <c r="M202" s="23" t="str">
        <f>IF(
   $B$7="Overall Alert",IF(
      Data!U164 &gt;= 7, "HIGH",IF(
         Data!U164 &gt;= 5, "MED","LOW")), IF(
            $B$7="Underlying Vulnerability", IF(
               Data!AB164 &gt;= 10, "HIGH",IF(
                  Data!AB164 &gt;= 7, "MED","LOW")),IF(
                     $B$7="Emerging Threat", IF(
                        Data!AI164 &gt;= 10, "HIGH",IF(
                            Data!AI164 &gt;= 7, "MED","LOW")))))</f>
        <v>LOW</v>
      </c>
      <c r="N202" s="23" t="str">
        <f>IF(
   $B$7="Overall Alert",IF(
      Data!V164 &gt;= 7, "HIGH",IF(
         Data!V164 &gt;= 5, "MED","LOW")), IF(
            $B$7="Underlying Vulnerability", IF(
               Data!AC164 &gt;= 10, "HIGH",IF(
                  Data!AC164 &gt;= 7, "MED","LOW")),IF(
                     $B$7="Emerging Threat", IF(
                        Data!AJ164 &gt;= 10, "HIGH",IF(
                            Data!AJ164 &gt;= 7, "MED","LOW")))))</f>
        <v>LOW</v>
      </c>
      <c r="O202" s="23" t="str">
        <f>IF(
   $B$7="Overall Alert",IF(
      Data!W164 &gt;= 7, "HIGH",IF(
         Data!W164 &gt;= 5, "MED","LOW")), IF(
            $B$7="Underlying Vulnerability", IF(
               Data!AD164 &gt;= 10, "HIGH",IF(
                  Data!AD164 &gt;= 7, "MED","LOW")),IF(
                     $B$7="Emerging Threat", IF(
                        Data!AK164 &gt;= 10, "HIGH",IF(
                            Data!AK164 &gt;= 7, "MED","LOW")))))</f>
        <v>LOW</v>
      </c>
      <c r="P202" s="23"/>
      <c r="Q202" s="25"/>
      <c r="R202" s="25"/>
      <c r="S202" s="19"/>
      <c r="T202" s="19"/>
      <c r="U202" s="19"/>
      <c r="V202" s="19"/>
      <c r="W202" s="19"/>
      <c r="X202" s="19"/>
      <c r="Y202" s="26"/>
      <c r="Z202" s="26"/>
      <c r="AA202" s="26"/>
      <c r="AB202" s="26"/>
      <c r="AC202" s="26"/>
      <c r="AD202" s="26"/>
      <c r="AE202" s="26"/>
      <c r="AF202" s="26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</row>
    <row r="203" spans="1:50" x14ac:dyDescent="0.2">
      <c r="A203" s="62">
        <v>160</v>
      </c>
      <c r="B203" s="18" t="str">
        <f>Data!B165</f>
        <v>Slovenia</v>
      </c>
      <c r="C203" s="18" t="str">
        <f>Data!C165</f>
        <v>SVN</v>
      </c>
      <c r="D203" s="18" t="str">
        <f>Data!D165</f>
        <v>ECS           Europe &amp; Central Asia</v>
      </c>
      <c r="E203" s="18" t="str">
        <f>Data!E165</f>
        <v>Europe &amp; Central Asia</v>
      </c>
      <c r="F203" s="48">
        <f>Data!F165</f>
        <v>0</v>
      </c>
      <c r="G203" s="20">
        <f>IF($B$7="Overall Alert",Data!G165,IF($B$7="Underlying Vulnerability",Data!J165,IF($B$7="Emerging Threat",Data!M165)))</f>
        <v>2</v>
      </c>
      <c r="H203" s="21">
        <f>IF($B$7="Overall Alert",Data!H165,IF($B$7="Underlying Vulnerability",Data!K165,IF($B$7="Emerging Threat",Data!N165)))</f>
        <v>2</v>
      </c>
      <c r="I203" s="48">
        <f>Data!Q165</f>
        <v>0</v>
      </c>
      <c r="J203" s="23" t="str">
        <f>IF(
   $B$7="Overall Alert",IF(
      Data!R165 &gt;= 7, "HIGH",IF(
         Data!R165 &gt;= 5, "MED","LOW")), IF(
            $B$7="Underlying Vulnerability", IF(
               Data!Y165 &gt;= 10, "HIGH",IF(
                  Data!Y165 &gt;= 7, "MED","LOW")),IF(
                     $B$7="Emerging Threat", IF(
                        Data!AF165 &gt;= 10, "HIGH",IF(
                            Data!AF165 &gt;= 7, "MED","LOW")))))</f>
        <v>HIGH</v>
      </c>
      <c r="K203" s="23" t="str">
        <f>IF(
   $B$7="Overall Alert",IF(
      Data!S165 &gt;= 7, "HIGH",IF(
         Data!S165 &gt;= 5, "MED","LOW")), IF(
            $B$7="Underlying Vulnerability", IF(
               Data!Z165 &gt;= 10, "HIGH",IF(
                  Data!Z165 &gt;= 7, "MED","LOW")),IF(
                     $B$7="Emerging Threat", IF(
                        Data!AG165 &gt;= 10, "HIGH",IF(
                            Data!AG165 &gt;= 7, "MED","LOW")))))</f>
        <v>LOW</v>
      </c>
      <c r="L203" s="23" t="str">
        <f>IF(
   $B$7="Overall Alert",IF(
      Data!T165 &gt;= 7, "HIGH",IF(
         Data!T165 &gt;= 5, "MED","LOW")), IF(
            $B$7="Underlying Vulnerability", IF(
               Data!AA165 &gt;= 10, "HIGH",IF(
                  Data!AA165 &gt;= 7, "MED","LOW")),IF(
                     $B$7="Emerging Threat", IF(
                        Data!AH165 &gt;= 10, "HIGH",IF(
                            Data!AH165 &gt;= 7, "MED","LOW")))))</f>
        <v>LOW</v>
      </c>
      <c r="M203" s="23" t="str">
        <f>IF(
   $B$7="Overall Alert",IF(
      Data!U165 &gt;= 7, "HIGH",IF(
         Data!U165 &gt;= 5, "MED","LOW")), IF(
            $B$7="Underlying Vulnerability", IF(
               Data!AB165 &gt;= 10, "HIGH",IF(
                  Data!AB165 &gt;= 7, "MED","LOW")),IF(
                     $B$7="Emerging Threat", IF(
                        Data!AI165 &gt;= 10, "HIGH",IF(
                            Data!AI165 &gt;= 7, "MED","LOW")))))</f>
        <v>HIGH</v>
      </c>
      <c r="N203" s="23" t="str">
        <f>IF(
   $B$7="Overall Alert",IF(
      Data!V165 &gt;= 7, "HIGH",IF(
         Data!V165 &gt;= 5, "MED","LOW")), IF(
            $B$7="Underlying Vulnerability", IF(
               Data!AC165 &gt;= 10, "HIGH",IF(
                  Data!AC165 &gt;= 7, "MED","LOW")),IF(
                     $B$7="Emerging Threat", IF(
                        Data!AJ165 &gt;= 10, "HIGH",IF(
                            Data!AJ165 &gt;= 7, "MED","LOW")))))</f>
        <v>LOW</v>
      </c>
      <c r="O203" s="23" t="str">
        <f>IF(
   $B$7="Overall Alert",IF(
      Data!W165 &gt;= 7, "HIGH",IF(
         Data!W165 &gt;= 5, "MED","LOW")), IF(
            $B$7="Underlying Vulnerability", IF(
               Data!AD165 &gt;= 10, "HIGH",IF(
                  Data!AD165 &gt;= 7, "MED","LOW")),IF(
                     $B$7="Emerging Threat", IF(
                        Data!AK165 &gt;= 10, "HIGH",IF(
                            Data!AK165 &gt;= 7, "MED","LOW")))))</f>
        <v>LOW</v>
      </c>
      <c r="P203" s="23"/>
      <c r="Q203" s="25"/>
      <c r="R203" s="25"/>
      <c r="S203" s="19"/>
      <c r="T203" s="19"/>
      <c r="U203" s="19"/>
      <c r="V203" s="19"/>
      <c r="W203" s="19"/>
      <c r="X203" s="19"/>
      <c r="Y203" s="26"/>
      <c r="Z203" s="26"/>
      <c r="AA203" s="26"/>
      <c r="AB203" s="26"/>
      <c r="AC203" s="26"/>
      <c r="AD203" s="26"/>
      <c r="AE203" s="26"/>
      <c r="AF203" s="26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</row>
    <row r="204" spans="1:50" x14ac:dyDescent="0.2">
      <c r="A204" s="62">
        <v>161</v>
      </c>
      <c r="B204" s="18" t="str">
        <f>Data!B166</f>
        <v>Sweden</v>
      </c>
      <c r="C204" s="18" t="str">
        <f>Data!C166</f>
        <v>SWE</v>
      </c>
      <c r="D204" s="18" t="str">
        <f>Data!D166</f>
        <v>ECS           Europe &amp; Central Asia</v>
      </c>
      <c r="E204" s="18" t="str">
        <f>Data!E166</f>
        <v>Europe &amp; Central Asia</v>
      </c>
      <c r="F204" s="48">
        <f>Data!F166</f>
        <v>0</v>
      </c>
      <c r="G204" s="20">
        <f>IF($B$7="Overall Alert",Data!G166,IF($B$7="Underlying Vulnerability",Data!J166,IF($B$7="Emerging Threat",Data!M166)))</f>
        <v>1</v>
      </c>
      <c r="H204" s="21">
        <f>IF($B$7="Overall Alert",Data!H166,IF($B$7="Underlying Vulnerability",Data!K166,IF($B$7="Emerging Threat",Data!N166)))</f>
        <v>1</v>
      </c>
      <c r="I204" s="48">
        <f>Data!Q166</f>
        <v>0</v>
      </c>
      <c r="J204" s="23" t="str">
        <f>IF(
   $B$7="Overall Alert",IF(
      Data!R166 &gt;= 7, "HIGH",IF(
         Data!R166 &gt;= 5, "MED","LOW")), IF(
            $B$7="Underlying Vulnerability", IF(
               Data!Y166 &gt;= 10, "HIGH",IF(
                  Data!Y166 &gt;= 7, "MED","LOW")),IF(
                     $B$7="Emerging Threat", IF(
                        Data!AF166 &gt;= 10, "HIGH",IF(
                            Data!AF166 &gt;= 7, "MED","LOW")))))</f>
        <v>HIGH</v>
      </c>
      <c r="K204" s="23" t="str">
        <f>IF(
   $B$7="Overall Alert",IF(
      Data!S166 &gt;= 7, "HIGH",IF(
         Data!S166 &gt;= 5, "MED","LOW")), IF(
            $B$7="Underlying Vulnerability", IF(
               Data!Z166 &gt;= 10, "HIGH",IF(
                  Data!Z166 &gt;= 7, "MED","LOW")),IF(
                     $B$7="Emerging Threat", IF(
                        Data!AG166 &gt;= 10, "HIGH",IF(
                            Data!AG166 &gt;= 7, "MED","LOW")))))</f>
        <v>LOW</v>
      </c>
      <c r="L204" s="23" t="str">
        <f>IF(
   $B$7="Overall Alert",IF(
      Data!T166 &gt;= 7, "HIGH",IF(
         Data!T166 &gt;= 5, "MED","LOW")), IF(
            $B$7="Underlying Vulnerability", IF(
               Data!AA166 &gt;= 10, "HIGH",IF(
                  Data!AA166 &gt;= 7, "MED","LOW")),IF(
                     $B$7="Emerging Threat", IF(
                        Data!AH166 &gt;= 10, "HIGH",IF(
                            Data!AH166 &gt;= 7, "MED","LOW")))))</f>
        <v>LOW</v>
      </c>
      <c r="M204" s="23" t="str">
        <f>IF(
   $B$7="Overall Alert",IF(
      Data!U166 &gt;= 7, "HIGH",IF(
         Data!U166 &gt;= 5, "MED","LOW")), IF(
            $B$7="Underlying Vulnerability", IF(
               Data!AB166 &gt;= 10, "HIGH",IF(
                  Data!AB166 &gt;= 7, "MED","LOW")),IF(
                     $B$7="Emerging Threat", IF(
                        Data!AI166 &gt;= 10, "HIGH",IF(
                            Data!AI166 &gt;= 7, "MED","LOW")))))</f>
        <v>LOW</v>
      </c>
      <c r="N204" s="23" t="str">
        <f>IF(
   $B$7="Overall Alert",IF(
      Data!V166 &gt;= 7, "HIGH",IF(
         Data!V166 &gt;= 5, "MED","LOW")), IF(
            $B$7="Underlying Vulnerability", IF(
               Data!AC166 &gt;= 10, "HIGH",IF(
                  Data!AC166 &gt;= 7, "MED","LOW")),IF(
                     $B$7="Emerging Threat", IF(
                        Data!AJ166 &gt;= 10, "HIGH",IF(
                            Data!AJ166 &gt;= 7, "MED","LOW")))))</f>
        <v>LOW</v>
      </c>
      <c r="O204" s="23" t="str">
        <f>IF(
   $B$7="Overall Alert",IF(
      Data!W166 &gt;= 7, "HIGH",IF(
         Data!W166 &gt;= 5, "MED","LOW")), IF(
            $B$7="Underlying Vulnerability", IF(
               Data!AD166 &gt;= 10, "HIGH",IF(
                  Data!AD166 &gt;= 7, "MED","LOW")),IF(
                     $B$7="Emerging Threat", IF(
                        Data!AK166 &gt;= 10, "HIGH",IF(
                            Data!AK166 &gt;= 7, "MED","LOW")))))</f>
        <v>LOW</v>
      </c>
      <c r="P204" s="23"/>
      <c r="Q204" s="25"/>
      <c r="R204" s="25"/>
      <c r="S204" s="19"/>
      <c r="T204" s="19"/>
      <c r="U204" s="19"/>
      <c r="V204" s="19"/>
      <c r="W204" s="19"/>
      <c r="X204" s="19"/>
      <c r="Y204" s="26"/>
      <c r="Z204" s="26"/>
      <c r="AA204" s="26"/>
      <c r="AB204" s="26"/>
      <c r="AC204" s="26"/>
      <c r="AD204" s="26"/>
      <c r="AE204" s="26"/>
      <c r="AF204" s="26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</row>
    <row r="205" spans="1:50" x14ac:dyDescent="0.2">
      <c r="A205" s="62">
        <v>162</v>
      </c>
      <c r="B205" s="18" t="str">
        <f>Data!B167</f>
        <v>Eswatini</v>
      </c>
      <c r="C205" s="18" t="str">
        <f>Data!C167</f>
        <v>SWZ</v>
      </c>
      <c r="D205" s="18" t="str">
        <f>Data!D167</f>
        <v>SSF           Sub-Saharan Africa</v>
      </c>
      <c r="E205" s="18" t="str">
        <f>Data!E167</f>
        <v>IBRD</v>
      </c>
      <c r="F205" s="48">
        <f>Data!F167</f>
        <v>0</v>
      </c>
      <c r="G205" s="20">
        <f>IF($B$7="Overall Alert",Data!G167,IF($B$7="Underlying Vulnerability",Data!J167,IF($B$7="Emerging Threat",Data!M167)))</f>
        <v>0</v>
      </c>
      <c r="H205" s="21">
        <f>IF($B$7="Overall Alert",Data!H167,IF($B$7="Underlying Vulnerability",Data!K167,IF($B$7="Emerging Threat",Data!N167)))</f>
        <v>0</v>
      </c>
      <c r="I205" s="48">
        <f>Data!Q167</f>
        <v>0</v>
      </c>
      <c r="J205" s="23" t="str">
        <f>IF(
   $B$7="Overall Alert",IF(
      Data!R167 &gt;= 7, "HIGH",IF(
         Data!R167 &gt;= 5, "MED","LOW")), IF(
            $B$7="Underlying Vulnerability", IF(
               Data!Y167 &gt;= 10, "HIGH",IF(
                  Data!Y167 &gt;= 7, "MED","LOW")),IF(
                     $B$7="Emerging Threat", IF(
                        Data!AF167 &gt;= 10, "HIGH",IF(
                            Data!AF167 &gt;= 7, "MED","LOW")))))</f>
        <v>LOW</v>
      </c>
      <c r="K205" s="23" t="str">
        <f>IF(
   $B$7="Overall Alert",IF(
      Data!S167 &gt;= 7, "HIGH",IF(
         Data!S167 &gt;= 5, "MED","LOW")), IF(
            $B$7="Underlying Vulnerability", IF(
               Data!Z167 &gt;= 10, "HIGH",IF(
                  Data!Z167 &gt;= 7, "MED","LOW")),IF(
                     $B$7="Emerging Threat", IF(
                        Data!AG167 &gt;= 10, "HIGH",IF(
                            Data!AG167 &gt;= 7, "MED","LOW")))))</f>
        <v>LOW</v>
      </c>
      <c r="L205" s="23" t="str">
        <f>IF(
   $B$7="Overall Alert",IF(
      Data!T167 &gt;= 7, "HIGH",IF(
         Data!T167 &gt;= 5, "MED","LOW")), IF(
            $B$7="Underlying Vulnerability", IF(
               Data!AA167 &gt;= 10, "HIGH",IF(
                  Data!AA167 &gt;= 7, "MED","LOW")),IF(
                     $B$7="Emerging Threat", IF(
                        Data!AH167 &gt;= 10, "HIGH",IF(
                            Data!AH167 &gt;= 7, "MED","LOW")))))</f>
        <v>LOW</v>
      </c>
      <c r="M205" s="23" t="str">
        <f>IF(
   $B$7="Overall Alert",IF(
      Data!U167 &gt;= 7, "HIGH",IF(
         Data!U167 &gt;= 5, "MED","LOW")), IF(
            $B$7="Underlying Vulnerability", IF(
               Data!AB167 &gt;= 10, "HIGH",IF(
                  Data!AB167 &gt;= 7, "MED","LOW")),IF(
                     $B$7="Emerging Threat", IF(
                        Data!AI167 &gt;= 10, "HIGH",IF(
                            Data!AI167 &gt;= 7, "MED","LOW")))))</f>
        <v>LOW</v>
      </c>
      <c r="N205" s="23" t="str">
        <f>IF(
   $B$7="Overall Alert",IF(
      Data!V167 &gt;= 7, "HIGH",IF(
         Data!V167 &gt;= 5, "MED","LOW")), IF(
            $B$7="Underlying Vulnerability", IF(
               Data!AC167 &gt;= 10, "HIGH",IF(
                  Data!AC167 &gt;= 7, "MED","LOW")),IF(
                     $B$7="Emerging Threat", IF(
                        Data!AJ167 &gt;= 10, "HIGH",IF(
                            Data!AJ167 &gt;= 7, "MED","LOW")))))</f>
        <v>LOW</v>
      </c>
      <c r="O205" s="23" t="str">
        <f>IF(
   $B$7="Overall Alert",IF(
      Data!W167 &gt;= 7, "HIGH",IF(
         Data!W167 &gt;= 5, "MED","LOW")), IF(
            $B$7="Underlying Vulnerability", IF(
               Data!AD167 &gt;= 10, "HIGH",IF(
                  Data!AD167 &gt;= 7, "MED","LOW")),IF(
                     $B$7="Emerging Threat", IF(
                        Data!AK167 &gt;= 10, "HIGH",IF(
                            Data!AK167 &gt;= 7, "MED","LOW")))))</f>
        <v>LOW</v>
      </c>
      <c r="P205" s="23"/>
      <c r="Q205" s="25"/>
      <c r="R205" s="25"/>
      <c r="S205" s="19"/>
      <c r="T205" s="19"/>
      <c r="U205" s="19"/>
      <c r="V205" s="19"/>
      <c r="W205" s="19"/>
      <c r="X205" s="19"/>
      <c r="Y205" s="26"/>
      <c r="Z205" s="26"/>
      <c r="AA205" s="26"/>
      <c r="AB205" s="26"/>
      <c r="AC205" s="26"/>
      <c r="AD205" s="26"/>
      <c r="AE205" s="26"/>
      <c r="AF205" s="26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</row>
    <row r="206" spans="1:50" x14ac:dyDescent="0.2">
      <c r="A206" s="62">
        <v>163</v>
      </c>
      <c r="B206" s="18" t="str">
        <f>Data!B168</f>
        <v>Seychelles</v>
      </c>
      <c r="C206" s="18" t="str">
        <f>Data!C168</f>
        <v>SYC</v>
      </c>
      <c r="D206" s="18" t="str">
        <f>Data!D168</f>
        <v>SSF           Sub-Saharan Africa</v>
      </c>
      <c r="E206" s="18" t="str">
        <f>Data!E168</f>
        <v>IBRD</v>
      </c>
      <c r="F206" s="48">
        <f>Data!F168</f>
        <v>0</v>
      </c>
      <c r="G206" s="20">
        <f>IF($B$7="Overall Alert",Data!G168,IF($B$7="Underlying Vulnerability",Data!J168,IF($B$7="Emerging Threat",Data!M168)))</f>
        <v>1.5</v>
      </c>
      <c r="H206" s="21">
        <f>IF($B$7="Overall Alert",Data!H168,IF($B$7="Underlying Vulnerability",Data!K168,IF($B$7="Emerging Threat",Data!N168)))</f>
        <v>1.5</v>
      </c>
      <c r="I206" s="48">
        <f>Data!Q168</f>
        <v>0</v>
      </c>
      <c r="J206" s="23" t="str">
        <f>IF(
   $B$7="Overall Alert",IF(
      Data!R168 &gt;= 7, "HIGH",IF(
         Data!R168 &gt;= 5, "MED","LOW")), IF(
            $B$7="Underlying Vulnerability", IF(
               Data!Y168 &gt;= 10, "HIGH",IF(
                  Data!Y168 &gt;= 7, "MED","LOW")),IF(
                     $B$7="Emerging Threat", IF(
                        Data!AF168 &gt;= 10, "HIGH",IF(
                            Data!AF168 &gt;= 7, "MED","LOW")))))</f>
        <v>HIGH</v>
      </c>
      <c r="K206" s="23" t="str">
        <f>IF(
   $B$7="Overall Alert",IF(
      Data!S168 &gt;= 7, "HIGH",IF(
         Data!S168 &gt;= 5, "MED","LOW")), IF(
            $B$7="Underlying Vulnerability", IF(
               Data!Z168 &gt;= 10, "HIGH",IF(
                  Data!Z168 &gt;= 7, "MED","LOW")),IF(
                     $B$7="Emerging Threat", IF(
                        Data!AG168 &gt;= 10, "HIGH",IF(
                            Data!AG168 &gt;= 7, "MED","LOW")))))</f>
        <v>LOW</v>
      </c>
      <c r="L206" s="23" t="str">
        <f>IF(
   $B$7="Overall Alert",IF(
      Data!T168 &gt;= 7, "HIGH",IF(
         Data!T168 &gt;= 5, "MED","LOW")), IF(
            $B$7="Underlying Vulnerability", IF(
               Data!AA168 &gt;= 10, "HIGH",IF(
                  Data!AA168 &gt;= 7, "MED","LOW")),IF(
                     $B$7="Emerging Threat", IF(
                        Data!AH168 &gt;= 10, "HIGH",IF(
                            Data!AH168 &gt;= 7, "MED","LOW")))))</f>
        <v>LOW</v>
      </c>
      <c r="M206" s="23" t="str">
        <f>IF(
   $B$7="Overall Alert",IF(
      Data!U168 &gt;= 7, "HIGH",IF(
         Data!U168 &gt;= 5, "MED","LOW")), IF(
            $B$7="Underlying Vulnerability", IF(
               Data!AB168 &gt;= 10, "HIGH",IF(
                  Data!AB168 &gt;= 7, "MED","LOW")),IF(
                     $B$7="Emerging Threat", IF(
                        Data!AI168 &gt;= 10, "HIGH",IF(
                            Data!AI168 &gt;= 7, "MED","LOW")))))</f>
        <v>LOW</v>
      </c>
      <c r="N206" s="23" t="str">
        <f>IF(
   $B$7="Overall Alert",IF(
      Data!V168 &gt;= 7, "HIGH",IF(
         Data!V168 &gt;= 5, "MED","LOW")), IF(
            $B$7="Underlying Vulnerability", IF(
               Data!AC168 &gt;= 10, "HIGH",IF(
                  Data!AC168 &gt;= 7, "MED","LOW")),IF(
                     $B$7="Emerging Threat", IF(
                        Data!AJ168 &gt;= 10, "HIGH",IF(
                            Data!AJ168 &gt;= 7, "MED","LOW")))))</f>
        <v>MED</v>
      </c>
      <c r="O206" s="23" t="str">
        <f>IF(
   $B$7="Overall Alert",IF(
      Data!W168 &gt;= 7, "HIGH",IF(
         Data!W168 &gt;= 5, "MED","LOW")), IF(
            $B$7="Underlying Vulnerability", IF(
               Data!AD168 &gt;= 10, "HIGH",IF(
                  Data!AD168 &gt;= 7, "MED","LOW")),IF(
                     $B$7="Emerging Threat", IF(
                        Data!AK168 &gt;= 10, "HIGH",IF(
                            Data!AK168 &gt;= 7, "MED","LOW")))))</f>
        <v>LOW</v>
      </c>
      <c r="P206" s="23"/>
      <c r="Q206" s="25"/>
      <c r="R206" s="25"/>
      <c r="S206" s="19"/>
      <c r="T206" s="19"/>
      <c r="U206" s="19"/>
      <c r="V206" s="19"/>
      <c r="W206" s="19"/>
      <c r="X206" s="19"/>
      <c r="Y206" s="26"/>
      <c r="Z206" s="26"/>
      <c r="AA206" s="26"/>
      <c r="AB206" s="26"/>
      <c r="AC206" s="26"/>
      <c r="AD206" s="26"/>
      <c r="AE206" s="26"/>
      <c r="AF206" s="26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</row>
    <row r="207" spans="1:50" x14ac:dyDescent="0.2">
      <c r="A207" s="62">
        <v>164</v>
      </c>
      <c r="B207" s="18" t="str">
        <f>Data!B169</f>
        <v>Syria</v>
      </c>
      <c r="C207" s="18" t="str">
        <f>Data!C169</f>
        <v>SYR</v>
      </c>
      <c r="D207" s="18" t="str">
        <f>Data!D169</f>
        <v>MEA           Middle East &amp; North Africa</v>
      </c>
      <c r="E207" s="18" t="str">
        <f>Data!E169</f>
        <v>IDA</v>
      </c>
      <c r="F207" s="48">
        <f>Data!F169</f>
        <v>0</v>
      </c>
      <c r="G207" s="20">
        <f>IF($B$7="Overall Alert",Data!G169,IF($B$7="Underlying Vulnerability",Data!J169,IF($B$7="Emerging Threat",Data!M169)))</f>
        <v>3</v>
      </c>
      <c r="H207" s="21">
        <f>IF($B$7="Overall Alert",Data!H169,IF($B$7="Underlying Vulnerability",Data!K169,IF($B$7="Emerging Threat",Data!N169)))</f>
        <v>3</v>
      </c>
      <c r="I207" s="48">
        <f>Data!Q169</f>
        <v>0</v>
      </c>
      <c r="J207" s="23" t="str">
        <f>IF(
   $B$7="Overall Alert",IF(
      Data!R169 &gt;= 7, "HIGH",IF(
         Data!R169 &gt;= 5, "MED","LOW")), IF(
            $B$7="Underlying Vulnerability", IF(
               Data!Y169 &gt;= 10, "HIGH",IF(
                  Data!Y169 &gt;= 7, "MED","LOW")),IF(
                     $B$7="Emerging Threat", IF(
                        Data!AF169 &gt;= 10, "HIGH",IF(
                            Data!AF169 &gt;= 7, "MED","LOW")))))</f>
        <v>MED</v>
      </c>
      <c r="K207" s="23" t="str">
        <f>IF(
   $B$7="Overall Alert",IF(
      Data!S169 &gt;= 7, "HIGH",IF(
         Data!S169 &gt;= 5, "MED","LOW")), IF(
            $B$7="Underlying Vulnerability", IF(
               Data!Z169 &gt;= 10, "HIGH",IF(
                  Data!Z169 &gt;= 7, "MED","LOW")),IF(
                     $B$7="Emerging Threat", IF(
                        Data!AG169 &gt;= 10, "HIGH",IF(
                            Data!AG169 &gt;= 7, "MED","LOW")))))</f>
        <v>HIGH</v>
      </c>
      <c r="L207" s="23" t="str">
        <f>IF(
   $B$7="Overall Alert",IF(
      Data!T169 &gt;= 7, "HIGH",IF(
         Data!T169 &gt;= 5, "MED","LOW")), IF(
            $B$7="Underlying Vulnerability", IF(
               Data!AA169 &gt;= 10, "HIGH",IF(
                  Data!AA169 &gt;= 7, "MED","LOW")),IF(
                     $B$7="Emerging Threat", IF(
                        Data!AH169 &gt;= 10, "HIGH",IF(
                            Data!AH169 &gt;= 7, "MED","LOW")))))</f>
        <v>LOW</v>
      </c>
      <c r="M207" s="23" t="str">
        <f>IF(
   $B$7="Overall Alert",IF(
      Data!U169 &gt;= 7, "HIGH",IF(
         Data!U169 &gt;= 5, "MED","LOW")), IF(
            $B$7="Underlying Vulnerability", IF(
               Data!AB169 &gt;= 10, "HIGH",IF(
                  Data!AB169 &gt;= 7, "MED","LOW")),IF(
                     $B$7="Emerging Threat", IF(
                        Data!AI169 &gt;= 10, "HIGH",IF(
                            Data!AI169 &gt;= 7, "MED","LOW")))))</f>
        <v>MED</v>
      </c>
      <c r="N207" s="23" t="str">
        <f>IF(
   $B$7="Overall Alert",IF(
      Data!V169 &gt;= 7, "HIGH",IF(
         Data!V169 &gt;= 5, "MED","LOW")), IF(
            $B$7="Underlying Vulnerability", IF(
               Data!AC169 &gt;= 10, "HIGH",IF(
                  Data!AC169 &gt;= 7, "MED","LOW")),IF(
                     $B$7="Emerging Threat", IF(
                        Data!AJ169 &gt;= 10, "HIGH",IF(
                            Data!AJ169 &gt;= 7, "MED","LOW")))))</f>
        <v>LOW</v>
      </c>
      <c r="O207" s="23" t="str">
        <f>IF(
   $B$7="Overall Alert",IF(
      Data!W169 &gt;= 7, "HIGH",IF(
         Data!W169 &gt;= 5, "MED","LOW")), IF(
            $B$7="Underlying Vulnerability", IF(
               Data!AD169 &gt;= 10, "HIGH",IF(
                  Data!AD169 &gt;= 7, "MED","LOW")),IF(
                     $B$7="Emerging Threat", IF(
                        Data!AK169 &gt;= 10, "HIGH",IF(
                            Data!AK169 &gt;= 7, "MED","LOW")))))</f>
        <v>HIGH</v>
      </c>
      <c r="P207" s="23"/>
      <c r="Q207" s="25"/>
      <c r="R207" s="25"/>
      <c r="S207" s="19"/>
      <c r="T207" s="19"/>
      <c r="U207" s="19"/>
      <c r="V207" s="19"/>
      <c r="W207" s="19"/>
      <c r="X207" s="19"/>
      <c r="Y207" s="26"/>
      <c r="Z207" s="26"/>
      <c r="AA207" s="26"/>
      <c r="AB207" s="26"/>
      <c r="AC207" s="26"/>
      <c r="AD207" s="26"/>
      <c r="AE207" s="26"/>
      <c r="AF207" s="26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</row>
    <row r="208" spans="1:50" x14ac:dyDescent="0.2">
      <c r="A208" s="62">
        <v>165</v>
      </c>
      <c r="B208" s="18" t="str">
        <f>Data!B170</f>
        <v>Chad</v>
      </c>
      <c r="C208" s="18" t="str">
        <f>Data!C170</f>
        <v>TCD</v>
      </c>
      <c r="D208" s="18" t="str">
        <f>Data!D170</f>
        <v>SSF           Sub-Saharan Africa</v>
      </c>
      <c r="E208" s="18" t="str">
        <f>Data!E170</f>
        <v>IDA</v>
      </c>
      <c r="F208" s="48">
        <f>Data!F170</f>
        <v>0</v>
      </c>
      <c r="G208" s="20">
        <f>IF($B$7="Overall Alert",Data!G170,IF($B$7="Underlying Vulnerability",Data!J170,IF($B$7="Emerging Threat",Data!M170)))</f>
        <v>3.5</v>
      </c>
      <c r="H208" s="21">
        <f>IF($B$7="Overall Alert",Data!H170,IF($B$7="Underlying Vulnerability",Data!K170,IF($B$7="Emerging Threat",Data!N170)))</f>
        <v>3.5</v>
      </c>
      <c r="I208" s="48">
        <f>Data!Q170</f>
        <v>0</v>
      </c>
      <c r="J208" s="23" t="str">
        <f>IF(
   $B$7="Overall Alert",IF(
      Data!R170 &gt;= 7, "HIGH",IF(
         Data!R170 &gt;= 5, "MED","LOW")), IF(
            $B$7="Underlying Vulnerability", IF(
               Data!Y170 &gt;= 10, "HIGH",IF(
                  Data!Y170 &gt;= 7, "MED","LOW")),IF(
                     $B$7="Emerging Threat", IF(
                        Data!AF170 &gt;= 10, "HIGH",IF(
                            Data!AF170 &gt;= 7, "MED","LOW")))))</f>
        <v>HIGH</v>
      </c>
      <c r="K208" s="23" t="str">
        <f>IF(
   $B$7="Overall Alert",IF(
      Data!S170 &gt;= 7, "HIGH",IF(
         Data!S170 &gt;= 5, "MED","LOW")), IF(
            $B$7="Underlying Vulnerability", IF(
               Data!Z170 &gt;= 10, "HIGH",IF(
                  Data!Z170 &gt;= 7, "MED","LOW")),IF(
                     $B$7="Emerging Threat", IF(
                        Data!AG170 &gt;= 10, "HIGH",IF(
                            Data!AG170 &gt;= 7, "MED","LOW")))))</f>
        <v>MED</v>
      </c>
      <c r="L208" s="23" t="str">
        <f>IF(
   $B$7="Overall Alert",IF(
      Data!T170 &gt;= 7, "HIGH",IF(
         Data!T170 &gt;= 5, "MED","LOW")), IF(
            $B$7="Underlying Vulnerability", IF(
               Data!AA170 &gt;= 10, "HIGH",IF(
                  Data!AA170 &gt;= 7, "MED","LOW")),IF(
                     $B$7="Emerging Threat", IF(
                        Data!AH170 &gt;= 10, "HIGH",IF(
                            Data!AH170 &gt;= 7, "MED","LOW")))))</f>
        <v>LOW</v>
      </c>
      <c r="M208" s="23" t="str">
        <f>IF(
   $B$7="Overall Alert",IF(
      Data!U170 &gt;= 7, "HIGH",IF(
         Data!U170 &gt;= 5, "MED","LOW")), IF(
            $B$7="Underlying Vulnerability", IF(
               Data!AB170 &gt;= 10, "HIGH",IF(
                  Data!AB170 &gt;= 7, "MED","LOW")),IF(
                     $B$7="Emerging Threat", IF(
                        Data!AI170 &gt;= 10, "HIGH",IF(
                            Data!AI170 &gt;= 7, "MED","LOW")))))</f>
        <v>HIGH</v>
      </c>
      <c r="N208" s="23" t="str">
        <f>IF(
   $B$7="Overall Alert",IF(
      Data!V170 &gt;= 7, "HIGH",IF(
         Data!V170 &gt;= 5, "MED","LOW")), IF(
            $B$7="Underlying Vulnerability", IF(
               Data!AC170 &gt;= 10, "HIGH",IF(
                  Data!AC170 &gt;= 7, "MED","LOW")),IF(
                     $B$7="Emerging Threat", IF(
                        Data!AJ170 &gt;= 10, "HIGH",IF(
                            Data!AJ170 &gt;= 7, "MED","LOW")))))</f>
        <v>LOW</v>
      </c>
      <c r="O208" s="23" t="str">
        <f>IF(
   $B$7="Overall Alert",IF(
      Data!W170 &gt;= 7, "HIGH",IF(
         Data!W170 &gt;= 5, "MED","LOW")), IF(
            $B$7="Underlying Vulnerability", IF(
               Data!AD170 &gt;= 10, "HIGH",IF(
                  Data!AD170 &gt;= 7, "MED","LOW")),IF(
                     $B$7="Emerging Threat", IF(
                        Data!AK170 &gt;= 10, "HIGH",IF(
                            Data!AK170 &gt;= 7, "MED","LOW")))))</f>
        <v>HIGH</v>
      </c>
      <c r="P208" s="23"/>
      <c r="Q208" s="25"/>
      <c r="R208" s="25"/>
      <c r="S208" s="19"/>
      <c r="T208" s="19"/>
      <c r="U208" s="19"/>
      <c r="V208" s="19"/>
      <c r="W208" s="19"/>
      <c r="X208" s="19"/>
      <c r="Y208" s="26"/>
      <c r="Z208" s="26"/>
      <c r="AA208" s="26"/>
      <c r="AB208" s="26"/>
      <c r="AC208" s="26"/>
      <c r="AD208" s="26"/>
      <c r="AE208" s="26"/>
      <c r="AF208" s="26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</row>
    <row r="209" spans="1:50" x14ac:dyDescent="0.2">
      <c r="A209" s="62">
        <v>166</v>
      </c>
      <c r="B209" s="18" t="str">
        <f>Data!B171</f>
        <v>Togo</v>
      </c>
      <c r="C209" s="18" t="str">
        <f>Data!C171</f>
        <v>TGO</v>
      </c>
      <c r="D209" s="18" t="str">
        <f>Data!D171</f>
        <v>SSF           Sub-Saharan Africa</v>
      </c>
      <c r="E209" s="18" t="str">
        <f>Data!E171</f>
        <v>IDA</v>
      </c>
      <c r="F209" s="48">
        <f>Data!F171</f>
        <v>0</v>
      </c>
      <c r="G209" s="20">
        <f>IF($B$7="Overall Alert",Data!G171,IF($B$7="Underlying Vulnerability",Data!J171,IF($B$7="Emerging Threat",Data!M171)))</f>
        <v>1</v>
      </c>
      <c r="H209" s="21">
        <f>IF($B$7="Overall Alert",Data!H171,IF($B$7="Underlying Vulnerability",Data!K171,IF($B$7="Emerging Threat",Data!N171)))</f>
        <v>1</v>
      </c>
      <c r="I209" s="48">
        <f>Data!Q171</f>
        <v>0</v>
      </c>
      <c r="J209" s="23" t="str">
        <f>IF(
   $B$7="Overall Alert",IF(
      Data!R171 &gt;= 7, "HIGH",IF(
         Data!R171 &gt;= 5, "MED","LOW")), IF(
            $B$7="Underlying Vulnerability", IF(
               Data!Y171 &gt;= 10, "HIGH",IF(
                  Data!Y171 &gt;= 7, "MED","LOW")),IF(
                     $B$7="Emerging Threat", IF(
                        Data!AF171 &gt;= 10, "HIGH",IF(
                            Data!AF171 &gt;= 7, "MED","LOW")))))</f>
        <v>HIGH</v>
      </c>
      <c r="K209" s="23" t="str">
        <f>IF(
   $B$7="Overall Alert",IF(
      Data!S171 &gt;= 7, "HIGH",IF(
         Data!S171 &gt;= 5, "MED","LOW")), IF(
            $B$7="Underlying Vulnerability", IF(
               Data!Z171 &gt;= 10, "HIGH",IF(
                  Data!Z171 &gt;= 7, "MED","LOW")),IF(
                     $B$7="Emerging Threat", IF(
                        Data!AG171 &gt;= 10, "HIGH",IF(
                            Data!AG171 &gt;= 7, "MED","LOW")))))</f>
        <v>LOW</v>
      </c>
      <c r="L209" s="23" t="str">
        <f>IF(
   $B$7="Overall Alert",IF(
      Data!T171 &gt;= 7, "HIGH",IF(
         Data!T171 &gt;= 5, "MED","LOW")), IF(
            $B$7="Underlying Vulnerability", IF(
               Data!AA171 &gt;= 10, "HIGH",IF(
                  Data!AA171 &gt;= 7, "MED","LOW")),IF(
                     $B$7="Emerging Threat", IF(
                        Data!AH171 &gt;= 10, "HIGH",IF(
                            Data!AH171 &gt;= 7, "MED","LOW")))))</f>
        <v>LOW</v>
      </c>
      <c r="M209" s="23" t="str">
        <f>IF(
   $B$7="Overall Alert",IF(
      Data!U171 &gt;= 7, "HIGH",IF(
         Data!U171 &gt;= 5, "MED","LOW")), IF(
            $B$7="Underlying Vulnerability", IF(
               Data!AB171 &gt;= 10, "HIGH",IF(
                  Data!AB171 &gt;= 7, "MED","LOW")),IF(
                     $B$7="Emerging Threat", IF(
                        Data!AI171 &gt;= 10, "HIGH",IF(
                            Data!AI171 &gt;= 7, "MED","LOW")))))</f>
        <v>LOW</v>
      </c>
      <c r="N209" s="23" t="str">
        <f>IF(
   $B$7="Overall Alert",IF(
      Data!V171 &gt;= 7, "HIGH",IF(
         Data!V171 &gt;= 5, "MED","LOW")), IF(
            $B$7="Underlying Vulnerability", IF(
               Data!AC171 &gt;= 10, "HIGH",IF(
                  Data!AC171 &gt;= 7, "MED","LOW")),IF(
                     $B$7="Emerging Threat", IF(
                        Data!AJ171 &gt;= 10, "HIGH",IF(
                            Data!AJ171 &gt;= 7, "MED","LOW")))))</f>
        <v>LOW</v>
      </c>
      <c r="O209" s="23" t="str">
        <f>IF(
   $B$7="Overall Alert",IF(
      Data!W171 &gt;= 7, "HIGH",IF(
         Data!W171 &gt;= 5, "MED","LOW")), IF(
            $B$7="Underlying Vulnerability", IF(
               Data!AD171 &gt;= 10, "HIGH",IF(
                  Data!AD171 &gt;= 7, "MED","LOW")),IF(
                     $B$7="Emerging Threat", IF(
                        Data!AK171 &gt;= 10, "HIGH",IF(
                            Data!AK171 &gt;= 7, "MED","LOW")))))</f>
        <v>LOW</v>
      </c>
      <c r="P209" s="23"/>
      <c r="Q209" s="25"/>
      <c r="R209" s="25"/>
      <c r="S209" s="19"/>
      <c r="T209" s="19"/>
      <c r="U209" s="19"/>
      <c r="V209" s="19"/>
      <c r="W209" s="19"/>
      <c r="X209" s="19"/>
      <c r="Y209" s="26"/>
      <c r="Z209" s="26"/>
      <c r="AA209" s="26"/>
      <c r="AB209" s="26"/>
      <c r="AC209" s="26"/>
      <c r="AD209" s="26"/>
      <c r="AE209" s="26"/>
      <c r="AF209" s="26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</row>
    <row r="210" spans="1:50" x14ac:dyDescent="0.2">
      <c r="A210" s="62">
        <v>167</v>
      </c>
      <c r="B210" s="18" t="str">
        <f>Data!B172</f>
        <v>Thailand</v>
      </c>
      <c r="C210" s="18" t="str">
        <f>Data!C172</f>
        <v>THA</v>
      </c>
      <c r="D210" s="18" t="str">
        <f>Data!D172</f>
        <v>EAS           East Asia &amp; Pacific</v>
      </c>
      <c r="E210" s="18" t="str">
        <f>Data!E172</f>
        <v>IBRD</v>
      </c>
      <c r="F210" s="48">
        <f>Data!F172</f>
        <v>0</v>
      </c>
      <c r="G210" s="20">
        <f>IF($B$7="Overall Alert",Data!G172,IF($B$7="Underlying Vulnerability",Data!J172,IF($B$7="Emerging Threat",Data!M172)))</f>
        <v>2</v>
      </c>
      <c r="H210" s="21">
        <f>IF($B$7="Overall Alert",Data!H172,IF($B$7="Underlying Vulnerability",Data!K172,IF($B$7="Emerging Threat",Data!N172)))</f>
        <v>2</v>
      </c>
      <c r="I210" s="48">
        <f>Data!Q172</f>
        <v>0</v>
      </c>
      <c r="J210" s="23" t="str">
        <f>IF(
   $B$7="Overall Alert",IF(
      Data!R172 &gt;= 7, "HIGH",IF(
         Data!R172 &gt;= 5, "MED","LOW")), IF(
            $B$7="Underlying Vulnerability", IF(
               Data!Y172 &gt;= 10, "HIGH",IF(
                  Data!Y172 &gt;= 7, "MED","LOW")),IF(
                     $B$7="Emerging Threat", IF(
                        Data!AF172 &gt;= 10, "HIGH",IF(
                            Data!AF172 &gt;= 7, "MED","LOW")))))</f>
        <v>HIGH</v>
      </c>
      <c r="K210" s="23" t="str">
        <f>IF(
   $B$7="Overall Alert",IF(
      Data!S172 &gt;= 7, "HIGH",IF(
         Data!S172 &gt;= 5, "MED","LOW")), IF(
            $B$7="Underlying Vulnerability", IF(
               Data!Z172 &gt;= 10, "HIGH",IF(
                  Data!Z172 &gt;= 7, "MED","LOW")),IF(
                     $B$7="Emerging Threat", IF(
                        Data!AG172 &gt;= 10, "HIGH",IF(
                            Data!AG172 &gt;= 7, "MED","LOW")))))</f>
        <v>LOW</v>
      </c>
      <c r="L210" s="23" t="str">
        <f>IF(
   $B$7="Overall Alert",IF(
      Data!T172 &gt;= 7, "HIGH",IF(
         Data!T172 &gt;= 5, "MED","LOW")), IF(
            $B$7="Underlying Vulnerability", IF(
               Data!AA172 &gt;= 10, "HIGH",IF(
                  Data!AA172 &gt;= 7, "MED","LOW")),IF(
                     $B$7="Emerging Threat", IF(
                        Data!AH172 &gt;= 10, "HIGH",IF(
                            Data!AH172 &gt;= 7, "MED","LOW")))))</f>
        <v>LOW</v>
      </c>
      <c r="M210" s="23" t="str">
        <f>IF(
   $B$7="Overall Alert",IF(
      Data!U172 &gt;= 7, "HIGH",IF(
         Data!U172 &gt;= 5, "MED","LOW")), IF(
            $B$7="Underlying Vulnerability", IF(
               Data!AB172 &gt;= 10, "HIGH",IF(
                  Data!AB172 &gt;= 7, "MED","LOW")),IF(
                     $B$7="Emerging Threat", IF(
                        Data!AI172 &gt;= 10, "HIGH",IF(
                            Data!AI172 &gt;= 7, "MED","LOW")))))</f>
        <v>LOW</v>
      </c>
      <c r="N210" s="23" t="str">
        <f>IF(
   $B$7="Overall Alert",IF(
      Data!V172 &gt;= 7, "HIGH",IF(
         Data!V172 &gt;= 5, "MED","LOW")), IF(
            $B$7="Underlying Vulnerability", IF(
               Data!AC172 &gt;= 10, "HIGH",IF(
                  Data!AC172 &gt;= 7, "MED","LOW")),IF(
                     $B$7="Emerging Threat", IF(
                        Data!AJ172 &gt;= 10, "HIGH",IF(
                            Data!AJ172 &gt;= 7, "MED","LOW")))))</f>
        <v>HIGH</v>
      </c>
      <c r="O210" s="23" t="str">
        <f>IF(
   $B$7="Overall Alert",IF(
      Data!W172 &gt;= 7, "HIGH",IF(
         Data!W172 &gt;= 5, "MED","LOW")), IF(
            $B$7="Underlying Vulnerability", IF(
               Data!AD172 &gt;= 10, "HIGH",IF(
                  Data!AD172 &gt;= 7, "MED","LOW")),IF(
                     $B$7="Emerging Threat", IF(
                        Data!AK172 &gt;= 10, "HIGH",IF(
                            Data!AK172 &gt;= 7, "MED","LOW")))))</f>
        <v>LOW</v>
      </c>
      <c r="P210" s="23"/>
      <c r="Q210" s="25"/>
      <c r="R210" s="25"/>
      <c r="S210" s="19"/>
      <c r="T210" s="19"/>
      <c r="U210" s="19"/>
      <c r="V210" s="19"/>
      <c r="W210" s="19"/>
      <c r="X210" s="19"/>
      <c r="Y210" s="26"/>
      <c r="Z210" s="26"/>
      <c r="AA210" s="26"/>
      <c r="AB210" s="26"/>
      <c r="AC210" s="26"/>
      <c r="AD210" s="26"/>
      <c r="AE210" s="26"/>
      <c r="AF210" s="26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</row>
    <row r="211" spans="1:50" x14ac:dyDescent="0.2">
      <c r="A211" s="62">
        <v>168</v>
      </c>
      <c r="B211" s="18" t="str">
        <f>Data!B173</f>
        <v>Tajikistan</v>
      </c>
      <c r="C211" s="18" t="str">
        <f>Data!C173</f>
        <v>TJK</v>
      </c>
      <c r="D211" s="18" t="str">
        <f>Data!D173</f>
        <v>ECS           Europe &amp; Central Asia</v>
      </c>
      <c r="E211" s="18" t="str">
        <f>Data!E173</f>
        <v>IDA</v>
      </c>
      <c r="F211" s="48">
        <f>Data!F173</f>
        <v>0</v>
      </c>
      <c r="G211" s="20">
        <f>IF($B$7="Overall Alert",Data!G173,IF($B$7="Underlying Vulnerability",Data!J173,IF($B$7="Emerging Threat",Data!M173)))</f>
        <v>1.5</v>
      </c>
      <c r="H211" s="21">
        <f>IF($B$7="Overall Alert",Data!H173,IF($B$7="Underlying Vulnerability",Data!K173,IF($B$7="Emerging Threat",Data!N173)))</f>
        <v>1.5</v>
      </c>
      <c r="I211" s="48">
        <f>Data!Q173</f>
        <v>0</v>
      </c>
      <c r="J211" s="23" t="str">
        <f>IF(
   $B$7="Overall Alert",IF(
      Data!R173 &gt;= 7, "HIGH",IF(
         Data!R173 &gt;= 5, "MED","LOW")), IF(
            $B$7="Underlying Vulnerability", IF(
               Data!Y173 &gt;= 10, "HIGH",IF(
                  Data!Y173 &gt;= 7, "MED","LOW")),IF(
                     $B$7="Emerging Threat", IF(
                        Data!AF173 &gt;= 10, "HIGH",IF(
                            Data!AF173 &gt;= 7, "MED","LOW")))))</f>
        <v>MED</v>
      </c>
      <c r="K211" s="23" t="str">
        <f>IF(
   $B$7="Overall Alert",IF(
      Data!S173 &gt;= 7, "HIGH",IF(
         Data!S173 &gt;= 5, "MED","LOW")), IF(
            $B$7="Underlying Vulnerability", IF(
               Data!Z173 &gt;= 10, "HIGH",IF(
                  Data!Z173 &gt;= 7, "MED","LOW")),IF(
                     $B$7="Emerging Threat", IF(
                        Data!AG173 &gt;= 10, "HIGH",IF(
                            Data!AG173 &gt;= 7, "MED","LOW")))))</f>
        <v>LOW</v>
      </c>
      <c r="L211" s="23" t="str">
        <f>IF(
   $B$7="Overall Alert",IF(
      Data!T173 &gt;= 7, "HIGH",IF(
         Data!T173 &gt;= 5, "MED","LOW")), IF(
            $B$7="Underlying Vulnerability", IF(
               Data!AA173 &gt;= 10, "HIGH",IF(
                  Data!AA173 &gt;= 7, "MED","LOW")),IF(
                     $B$7="Emerging Threat", IF(
                        Data!AH173 &gt;= 10, "HIGH",IF(
                            Data!AH173 &gt;= 7, "MED","LOW")))))</f>
        <v>LOW</v>
      </c>
      <c r="M211" s="23" t="str">
        <f>IF(
   $B$7="Overall Alert",IF(
      Data!U173 &gt;= 7, "HIGH",IF(
         Data!U173 &gt;= 5, "MED","LOW")), IF(
            $B$7="Underlying Vulnerability", IF(
               Data!AB173 &gt;= 10, "HIGH",IF(
                  Data!AB173 &gt;= 7, "MED","LOW")),IF(
                     $B$7="Emerging Threat", IF(
                        Data!AI173 &gt;= 10, "HIGH",IF(
                            Data!AI173 &gt;= 7, "MED","LOW")))))</f>
        <v>MED</v>
      </c>
      <c r="N211" s="23" t="str">
        <f>IF(
   $B$7="Overall Alert",IF(
      Data!V173 &gt;= 7, "HIGH",IF(
         Data!V173 &gt;= 5, "MED","LOW")), IF(
            $B$7="Underlying Vulnerability", IF(
               Data!AC173 &gt;= 10, "HIGH",IF(
                  Data!AC173 &gt;= 7, "MED","LOW")),IF(
                     $B$7="Emerging Threat", IF(
                        Data!AJ173 &gt;= 10, "HIGH",IF(
                            Data!AJ173 &gt;= 7, "MED","LOW")))))</f>
        <v>MED</v>
      </c>
      <c r="O211" s="23" t="str">
        <f>IF(
   $B$7="Overall Alert",IF(
      Data!W173 &gt;= 7, "HIGH",IF(
         Data!W173 &gt;= 5, "MED","LOW")), IF(
            $B$7="Underlying Vulnerability", IF(
               Data!AD173 &gt;= 10, "HIGH",IF(
                  Data!AD173 &gt;= 7, "MED","LOW")),IF(
                     $B$7="Emerging Threat", IF(
                        Data!AK173 &gt;= 10, "HIGH",IF(
                            Data!AK173 &gt;= 7, "MED","LOW")))))</f>
        <v>LOW</v>
      </c>
      <c r="P211" s="23"/>
      <c r="Q211" s="25"/>
      <c r="R211" s="25"/>
      <c r="S211" s="19"/>
      <c r="T211" s="19"/>
      <c r="U211" s="19"/>
      <c r="V211" s="19"/>
      <c r="W211" s="19"/>
      <c r="X211" s="19"/>
      <c r="Y211" s="26"/>
      <c r="Z211" s="26"/>
      <c r="AA211" s="26"/>
      <c r="AB211" s="26"/>
      <c r="AC211" s="26"/>
      <c r="AD211" s="26"/>
      <c r="AE211" s="26"/>
      <c r="AF211" s="26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</row>
    <row r="212" spans="1:50" x14ac:dyDescent="0.2">
      <c r="A212" s="62">
        <v>169</v>
      </c>
      <c r="B212" s="18" t="str">
        <f>Data!B174</f>
        <v>Turkmenistan</v>
      </c>
      <c r="C212" s="18" t="str">
        <f>Data!C174</f>
        <v>TKM</v>
      </c>
      <c r="D212" s="18" t="str">
        <f>Data!D174</f>
        <v>ECS           Europe &amp; Central Asia</v>
      </c>
      <c r="E212" s="18" t="str">
        <f>Data!E174</f>
        <v>IBRD</v>
      </c>
      <c r="F212" s="48">
        <f>Data!F174</f>
        <v>0</v>
      </c>
      <c r="G212" s="20">
        <f>IF($B$7="Overall Alert",Data!G174,IF($B$7="Underlying Vulnerability",Data!J174,IF($B$7="Emerging Threat",Data!M174)))</f>
        <v>1</v>
      </c>
      <c r="H212" s="21">
        <f>IF($B$7="Overall Alert",Data!H174,IF($B$7="Underlying Vulnerability",Data!K174,IF($B$7="Emerging Threat",Data!N174)))</f>
        <v>1</v>
      </c>
      <c r="I212" s="48">
        <f>Data!Q174</f>
        <v>0</v>
      </c>
      <c r="J212" s="23" t="str">
        <f>IF(
   $B$7="Overall Alert",IF(
      Data!R174 &gt;= 7, "HIGH",IF(
         Data!R174 &gt;= 5, "MED","LOW")), IF(
            $B$7="Underlying Vulnerability", IF(
               Data!Y174 &gt;= 10, "HIGH",IF(
                  Data!Y174 &gt;= 7, "MED","LOW")),IF(
                     $B$7="Emerging Threat", IF(
                        Data!AF174 &gt;= 10, "HIGH",IF(
                            Data!AF174 &gt;= 7, "MED","LOW")))))</f>
        <v>LOW</v>
      </c>
      <c r="K212" s="23" t="str">
        <f>IF(
   $B$7="Overall Alert",IF(
      Data!S174 &gt;= 7, "HIGH",IF(
         Data!S174 &gt;= 5, "MED","LOW")), IF(
            $B$7="Underlying Vulnerability", IF(
               Data!Z174 &gt;= 10, "HIGH",IF(
                  Data!Z174 &gt;= 7, "MED","LOW")),IF(
                     $B$7="Emerging Threat", IF(
                        Data!AG174 &gt;= 10, "HIGH",IF(
                            Data!AG174 &gt;= 7, "MED","LOW")))))</f>
        <v>LOW</v>
      </c>
      <c r="L212" s="23" t="str">
        <f>IF(
   $B$7="Overall Alert",IF(
      Data!T174 &gt;= 7, "HIGH",IF(
         Data!T174 &gt;= 5, "MED","LOW")), IF(
            $B$7="Underlying Vulnerability", IF(
               Data!AA174 &gt;= 10, "HIGH",IF(
                  Data!AA174 &gt;= 7, "MED","LOW")),IF(
                     $B$7="Emerging Threat", IF(
                        Data!AH174 &gt;= 10, "HIGH",IF(
                            Data!AH174 &gt;= 7, "MED","LOW")))))</f>
        <v>LOW</v>
      </c>
      <c r="M212" s="23" t="str">
        <f>IF(
   $B$7="Overall Alert",IF(
      Data!U174 &gt;= 7, "HIGH",IF(
         Data!U174 &gt;= 5, "MED","LOW")), IF(
            $B$7="Underlying Vulnerability", IF(
               Data!AB174 &gt;= 10, "HIGH",IF(
                  Data!AB174 &gt;= 7, "MED","LOW")),IF(
                     $B$7="Emerging Threat", IF(
                        Data!AI174 &gt;= 10, "HIGH",IF(
                            Data!AI174 &gt;= 7, "MED","LOW")))))</f>
        <v>MED</v>
      </c>
      <c r="N212" s="23" t="str">
        <f>IF(
   $B$7="Overall Alert",IF(
      Data!V174 &gt;= 7, "HIGH",IF(
         Data!V174 &gt;= 5, "MED","LOW")), IF(
            $B$7="Underlying Vulnerability", IF(
               Data!AC174 &gt;= 10, "HIGH",IF(
                  Data!AC174 &gt;= 7, "MED","LOW")),IF(
                     $B$7="Emerging Threat", IF(
                        Data!AJ174 &gt;= 10, "HIGH",IF(
                            Data!AJ174 &gt;= 7, "MED","LOW")))))</f>
        <v>MED</v>
      </c>
      <c r="O212" s="23" t="str">
        <f>IF(
   $B$7="Overall Alert",IF(
      Data!W174 &gt;= 7, "HIGH",IF(
         Data!W174 &gt;= 5, "MED","LOW")), IF(
            $B$7="Underlying Vulnerability", IF(
               Data!AD174 &gt;= 10, "HIGH",IF(
                  Data!AD174 &gt;= 7, "MED","LOW")),IF(
                     $B$7="Emerging Threat", IF(
                        Data!AK174 &gt;= 10, "HIGH",IF(
                            Data!AK174 &gt;= 7, "MED","LOW")))))</f>
        <v>LOW</v>
      </c>
      <c r="P212" s="23"/>
      <c r="Q212" s="25"/>
      <c r="R212" s="25"/>
      <c r="S212" s="19"/>
      <c r="T212" s="19"/>
      <c r="U212" s="19"/>
      <c r="V212" s="19"/>
      <c r="W212" s="19"/>
      <c r="X212" s="19"/>
      <c r="Y212" s="26"/>
      <c r="Z212" s="26"/>
      <c r="AA212" s="26"/>
      <c r="AB212" s="26"/>
      <c r="AC212" s="26"/>
      <c r="AD212" s="26"/>
      <c r="AE212" s="26"/>
      <c r="AF212" s="26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</row>
    <row r="213" spans="1:50" x14ac:dyDescent="0.2">
      <c r="A213" s="62">
        <v>170</v>
      </c>
      <c r="B213" s="18" t="str">
        <f>Data!B175</f>
        <v>Timor-Leste</v>
      </c>
      <c r="C213" s="18" t="str">
        <f>Data!C175</f>
        <v>TLS</v>
      </c>
      <c r="D213" s="18" t="str">
        <f>Data!D175</f>
        <v>EAS           East Asia &amp; Pacific</v>
      </c>
      <c r="E213" s="18" t="str">
        <f>Data!E175</f>
        <v>Blend</v>
      </c>
      <c r="F213" s="48">
        <f>Data!F175</f>
        <v>0</v>
      </c>
      <c r="G213" s="20">
        <f>IF($B$7="Overall Alert",Data!G175,IF($B$7="Underlying Vulnerability",Data!J175,IF($B$7="Emerging Threat",Data!M175)))</f>
        <v>1</v>
      </c>
      <c r="H213" s="21">
        <f>IF($B$7="Overall Alert",Data!H175,IF($B$7="Underlying Vulnerability",Data!K175,IF($B$7="Emerging Threat",Data!N175)))</f>
        <v>1</v>
      </c>
      <c r="I213" s="48">
        <f>Data!Q175</f>
        <v>0</v>
      </c>
      <c r="J213" s="23" t="str">
        <f>IF(
   $B$7="Overall Alert",IF(
      Data!R175 &gt;= 7, "HIGH",IF(
         Data!R175 &gt;= 5, "MED","LOW")), IF(
            $B$7="Underlying Vulnerability", IF(
               Data!Y175 &gt;= 10, "HIGH",IF(
                  Data!Y175 &gt;= 7, "MED","LOW")),IF(
                     $B$7="Emerging Threat", IF(
                        Data!AF175 &gt;= 10, "HIGH",IF(
                            Data!AF175 &gt;= 7, "MED","LOW")))))</f>
        <v>MED</v>
      </c>
      <c r="K213" s="23" t="str">
        <f>IF(
   $B$7="Overall Alert",IF(
      Data!S175 &gt;= 7, "HIGH",IF(
         Data!S175 &gt;= 5, "MED","LOW")), IF(
            $B$7="Underlying Vulnerability", IF(
               Data!Z175 &gt;= 10, "HIGH",IF(
                  Data!Z175 &gt;= 7, "MED","LOW")),IF(
                     $B$7="Emerging Threat", IF(
                        Data!AG175 &gt;= 10, "HIGH",IF(
                            Data!AG175 &gt;= 7, "MED","LOW")))))</f>
        <v>LOW</v>
      </c>
      <c r="L213" s="23" t="str">
        <f>IF(
   $B$7="Overall Alert",IF(
      Data!T175 &gt;= 7, "HIGH",IF(
         Data!T175 &gt;= 5, "MED","LOW")), IF(
            $B$7="Underlying Vulnerability", IF(
               Data!AA175 &gt;= 10, "HIGH",IF(
                  Data!AA175 &gt;= 7, "MED","LOW")),IF(
                     $B$7="Emerging Threat", IF(
                        Data!AH175 &gt;= 10, "HIGH",IF(
                            Data!AH175 &gt;= 7, "MED","LOW")))))</f>
        <v>LOW</v>
      </c>
      <c r="M213" s="23" t="str">
        <f>IF(
   $B$7="Overall Alert",IF(
      Data!U175 &gt;= 7, "HIGH",IF(
         Data!U175 &gt;= 5, "MED","LOW")), IF(
            $B$7="Underlying Vulnerability", IF(
               Data!AB175 &gt;= 10, "HIGH",IF(
                  Data!AB175 &gt;= 7, "MED","LOW")),IF(
                     $B$7="Emerging Threat", IF(
                        Data!AI175 &gt;= 10, "HIGH",IF(
                            Data!AI175 &gt;= 7, "MED","LOW")))))</f>
        <v>MED</v>
      </c>
      <c r="N213" s="23" t="str">
        <f>IF(
   $B$7="Overall Alert",IF(
      Data!V175 &gt;= 7, "HIGH",IF(
         Data!V175 &gt;= 5, "MED","LOW")), IF(
            $B$7="Underlying Vulnerability", IF(
               Data!AC175 &gt;= 10, "HIGH",IF(
                  Data!AC175 &gt;= 7, "MED","LOW")),IF(
                     $B$7="Emerging Threat", IF(
                        Data!AJ175 &gt;= 10, "HIGH",IF(
                            Data!AJ175 &gt;= 7, "MED","LOW")))))</f>
        <v>LOW</v>
      </c>
      <c r="O213" s="23" t="str">
        <f>IF(
   $B$7="Overall Alert",IF(
      Data!W175 &gt;= 7, "HIGH",IF(
         Data!W175 &gt;= 5, "MED","LOW")), IF(
            $B$7="Underlying Vulnerability", IF(
               Data!AD175 &gt;= 10, "HIGH",IF(
                  Data!AD175 &gt;= 7, "MED","LOW")),IF(
                     $B$7="Emerging Threat", IF(
                        Data!AK175 &gt;= 10, "HIGH",IF(
                            Data!AK175 &gt;= 7, "MED","LOW")))))</f>
        <v>LOW</v>
      </c>
      <c r="P213" s="23"/>
      <c r="Q213" s="25"/>
      <c r="R213" s="25"/>
      <c r="S213" s="19"/>
      <c r="T213" s="19"/>
      <c r="U213" s="19"/>
      <c r="V213" s="19"/>
      <c r="W213" s="19"/>
      <c r="X213" s="19"/>
      <c r="Y213" s="26"/>
      <c r="Z213" s="26"/>
      <c r="AA213" s="26"/>
      <c r="AB213" s="26"/>
      <c r="AC213" s="26"/>
      <c r="AD213" s="26"/>
      <c r="AE213" s="26"/>
      <c r="AF213" s="26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</row>
    <row r="214" spans="1:50" x14ac:dyDescent="0.2">
      <c r="A214" s="62">
        <v>171</v>
      </c>
      <c r="B214" s="18" t="str">
        <f>Data!B176</f>
        <v>Tonga</v>
      </c>
      <c r="C214" s="18" t="str">
        <f>Data!C176</f>
        <v>TON</v>
      </c>
      <c r="D214" s="18" t="str">
        <f>Data!D176</f>
        <v>EAS           East Asia &amp; Pacific</v>
      </c>
      <c r="E214" s="18" t="str">
        <f>Data!E176</f>
        <v>IDA</v>
      </c>
      <c r="F214" s="48">
        <f>Data!F176</f>
        <v>0</v>
      </c>
      <c r="G214" s="20">
        <f>IF($B$7="Overall Alert",Data!G176,IF($B$7="Underlying Vulnerability",Data!J176,IF($B$7="Emerging Threat",Data!M176)))</f>
        <v>2</v>
      </c>
      <c r="H214" s="21">
        <f>IF($B$7="Overall Alert",Data!H176,IF($B$7="Underlying Vulnerability",Data!K176,IF($B$7="Emerging Threat",Data!N176)))</f>
        <v>2</v>
      </c>
      <c r="I214" s="48">
        <f>Data!Q176</f>
        <v>0</v>
      </c>
      <c r="J214" s="23" t="str">
        <f>IF(
   $B$7="Overall Alert",IF(
      Data!R176 &gt;= 7, "HIGH",IF(
         Data!R176 &gt;= 5, "MED","LOW")), IF(
            $B$7="Underlying Vulnerability", IF(
               Data!Y176 &gt;= 10, "HIGH",IF(
                  Data!Y176 &gt;= 7, "MED","LOW")),IF(
                     $B$7="Emerging Threat", IF(
                        Data!AF176 &gt;= 10, "HIGH",IF(
                            Data!AF176 &gt;= 7, "MED","LOW")))))</f>
        <v>MED</v>
      </c>
      <c r="K214" s="23" t="str">
        <f>IF(
   $B$7="Overall Alert",IF(
      Data!S176 &gt;= 7, "HIGH",IF(
         Data!S176 &gt;= 5, "MED","LOW")), IF(
            $B$7="Underlying Vulnerability", IF(
               Data!Z176 &gt;= 10, "HIGH",IF(
                  Data!Z176 &gt;= 7, "MED","LOW")),IF(
                     $B$7="Emerging Threat", IF(
                        Data!AG176 &gt;= 10, "HIGH",IF(
                            Data!AG176 &gt;= 7, "MED","LOW")))))</f>
        <v>LOW</v>
      </c>
      <c r="L214" s="23" t="str">
        <f>IF(
   $B$7="Overall Alert",IF(
      Data!T176 &gt;= 7, "HIGH",IF(
         Data!T176 &gt;= 5, "MED","LOW")), IF(
            $B$7="Underlying Vulnerability", IF(
               Data!AA176 &gt;= 10, "HIGH",IF(
                  Data!AA176 &gt;= 7, "MED","LOW")),IF(
                     $B$7="Emerging Threat", IF(
                        Data!AH176 &gt;= 10, "HIGH",IF(
                            Data!AH176 &gt;= 7, "MED","LOW")))))</f>
        <v>LOW</v>
      </c>
      <c r="M214" s="23" t="str">
        <f>IF(
   $B$7="Overall Alert",IF(
      Data!U176 &gt;= 7, "HIGH",IF(
         Data!U176 &gt;= 5, "MED","LOW")), IF(
            $B$7="Underlying Vulnerability", IF(
               Data!AB176 &gt;= 10, "HIGH",IF(
                  Data!AB176 &gt;= 7, "MED","LOW")),IF(
                     $B$7="Emerging Threat", IF(
                        Data!AI176 &gt;= 10, "HIGH",IF(
                            Data!AI176 &gt;= 7, "MED","LOW")))))</f>
        <v>MED</v>
      </c>
      <c r="N214" s="23" t="str">
        <f>IF(
   $B$7="Overall Alert",IF(
      Data!V176 &gt;= 7, "HIGH",IF(
         Data!V176 &gt;= 5, "MED","LOW")), IF(
            $B$7="Underlying Vulnerability", IF(
               Data!AC176 &gt;= 10, "HIGH",IF(
                  Data!AC176 &gt;= 7, "MED","LOW")),IF(
                     $B$7="Emerging Threat", IF(
                        Data!AJ176 &gt;= 10, "HIGH",IF(
                            Data!AJ176 &gt;= 7, "MED","LOW")))))</f>
        <v>HIGH</v>
      </c>
      <c r="O214" s="23" t="str">
        <f>IF(
   $B$7="Overall Alert",IF(
      Data!W176 &gt;= 7, "HIGH",IF(
         Data!W176 &gt;= 5, "MED","LOW")), IF(
            $B$7="Underlying Vulnerability", IF(
               Data!AD176 &gt;= 10, "HIGH",IF(
                  Data!AD176 &gt;= 7, "MED","LOW")),IF(
                     $B$7="Emerging Threat", IF(
                        Data!AK176 &gt;= 10, "HIGH",IF(
                            Data!AK176 &gt;= 7, "MED","LOW")))))</f>
        <v>LOW</v>
      </c>
      <c r="P214" s="23"/>
      <c r="Q214" s="25"/>
      <c r="R214" s="25"/>
      <c r="S214" s="19"/>
      <c r="T214" s="19"/>
      <c r="U214" s="19"/>
      <c r="V214" s="19"/>
      <c r="W214" s="19"/>
      <c r="X214" s="19"/>
      <c r="Y214" s="26"/>
      <c r="Z214" s="26"/>
      <c r="AA214" s="26"/>
      <c r="AB214" s="26"/>
      <c r="AC214" s="26"/>
      <c r="AD214" s="26"/>
      <c r="AE214" s="26"/>
      <c r="AF214" s="26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</row>
    <row r="215" spans="1:50" x14ac:dyDescent="0.2">
      <c r="A215" s="62">
        <v>172</v>
      </c>
      <c r="B215" s="18" t="str">
        <f>Data!B177</f>
        <v>Trinidad and Tobago</v>
      </c>
      <c r="C215" s="18" t="str">
        <f>Data!C177</f>
        <v>TTO</v>
      </c>
      <c r="D215" s="18" t="str">
        <f>Data!D177</f>
        <v>LCN           Latin America &amp; Caribbean</v>
      </c>
      <c r="E215" s="18" t="str">
        <f>Data!E177</f>
        <v>IBRD</v>
      </c>
      <c r="F215" s="48">
        <f>Data!F177</f>
        <v>0</v>
      </c>
      <c r="G215" s="20">
        <f>IF($B$7="Overall Alert",Data!G177,IF($B$7="Underlying Vulnerability",Data!J177,IF($B$7="Emerging Threat",Data!M177)))</f>
        <v>2</v>
      </c>
      <c r="H215" s="21">
        <f>IF($B$7="Overall Alert",Data!H177,IF($B$7="Underlying Vulnerability",Data!K177,IF($B$7="Emerging Threat",Data!N177)))</f>
        <v>2</v>
      </c>
      <c r="I215" s="48">
        <f>Data!Q177</f>
        <v>0</v>
      </c>
      <c r="J215" s="23" t="str">
        <f>IF(
   $B$7="Overall Alert",IF(
      Data!R177 &gt;= 7, "HIGH",IF(
         Data!R177 &gt;= 5, "MED","LOW")), IF(
            $B$7="Underlying Vulnerability", IF(
               Data!Y177 &gt;= 10, "HIGH",IF(
                  Data!Y177 &gt;= 7, "MED","LOW")),IF(
                     $B$7="Emerging Threat", IF(
                        Data!AF177 &gt;= 10, "HIGH",IF(
                            Data!AF177 &gt;= 7, "MED","LOW")))))</f>
        <v>HIGH</v>
      </c>
      <c r="K215" s="23" t="str">
        <f>IF(
   $B$7="Overall Alert",IF(
      Data!S177 &gt;= 7, "HIGH",IF(
         Data!S177 &gt;= 5, "MED","LOW")), IF(
            $B$7="Underlying Vulnerability", IF(
               Data!Z177 &gt;= 10, "HIGH",IF(
                  Data!Z177 &gt;= 7, "MED","LOW")),IF(
                     $B$7="Emerging Threat", IF(
                        Data!AG177 &gt;= 10, "HIGH",IF(
                            Data!AG177 &gt;= 7, "MED","LOW")))))</f>
        <v>LOW</v>
      </c>
      <c r="L215" s="23" t="str">
        <f>IF(
   $B$7="Overall Alert",IF(
      Data!T177 &gt;= 7, "HIGH",IF(
         Data!T177 &gt;= 5, "MED","LOW")), IF(
            $B$7="Underlying Vulnerability", IF(
               Data!AA177 &gt;= 10, "HIGH",IF(
                  Data!AA177 &gt;= 7, "MED","LOW")),IF(
                     $B$7="Emerging Threat", IF(
                        Data!AH177 &gt;= 10, "HIGH",IF(
                            Data!AH177 &gt;= 7, "MED","LOW")))))</f>
        <v>LOW</v>
      </c>
      <c r="M215" s="23" t="str">
        <f>IF(
   $B$7="Overall Alert",IF(
      Data!U177 &gt;= 7, "HIGH",IF(
         Data!U177 &gt;= 5, "MED","LOW")), IF(
            $B$7="Underlying Vulnerability", IF(
               Data!AB177 &gt;= 10, "HIGH",IF(
                  Data!AB177 &gt;= 7, "MED","LOW")),IF(
                     $B$7="Emerging Threat", IF(
                        Data!AI177 &gt;= 10, "HIGH",IF(
                            Data!AI177 &gt;= 7, "MED","LOW")))))</f>
        <v>LOW</v>
      </c>
      <c r="N215" s="23" t="str">
        <f>IF(
   $B$7="Overall Alert",IF(
      Data!V177 &gt;= 7, "HIGH",IF(
         Data!V177 &gt;= 5, "MED","LOW")), IF(
            $B$7="Underlying Vulnerability", IF(
               Data!AC177 &gt;= 10, "HIGH",IF(
                  Data!AC177 &gt;= 7, "MED","LOW")),IF(
                     $B$7="Emerging Threat", IF(
                        Data!AJ177 &gt;= 10, "HIGH",IF(
                            Data!AJ177 &gt;= 7, "MED","LOW")))))</f>
        <v>HIGH</v>
      </c>
      <c r="O215" s="23" t="str">
        <f>IF(
   $B$7="Overall Alert",IF(
      Data!W177 &gt;= 7, "HIGH",IF(
         Data!W177 &gt;= 5, "MED","LOW")), IF(
            $B$7="Underlying Vulnerability", IF(
               Data!AD177 &gt;= 10, "HIGH",IF(
                  Data!AD177 &gt;= 7, "MED","LOW")),IF(
                     $B$7="Emerging Threat", IF(
                        Data!AK177 &gt;= 10, "HIGH",IF(
                            Data!AK177 &gt;= 7, "MED","LOW")))))</f>
        <v>LOW</v>
      </c>
      <c r="P215" s="23"/>
      <c r="Q215" s="25"/>
      <c r="R215" s="25"/>
      <c r="S215" s="19"/>
      <c r="T215" s="19"/>
      <c r="U215" s="19"/>
      <c r="V215" s="19"/>
      <c r="W215" s="19"/>
      <c r="X215" s="19"/>
      <c r="Y215" s="26"/>
      <c r="Z215" s="26"/>
      <c r="AA215" s="26"/>
      <c r="AB215" s="26"/>
      <c r="AC215" s="26"/>
      <c r="AD215" s="26"/>
      <c r="AE215" s="26"/>
      <c r="AF215" s="26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</row>
    <row r="216" spans="1:50" x14ac:dyDescent="0.2">
      <c r="A216" s="62">
        <v>173</v>
      </c>
      <c r="B216" s="18" t="str">
        <f>Data!B178</f>
        <v>Tunisia</v>
      </c>
      <c r="C216" s="18" t="str">
        <f>Data!C178</f>
        <v>TUN</v>
      </c>
      <c r="D216" s="18" t="str">
        <f>Data!D178</f>
        <v>MEA           Middle East &amp; North Africa</v>
      </c>
      <c r="E216" s="18" t="str">
        <f>Data!E178</f>
        <v>IBRD</v>
      </c>
      <c r="F216" s="48">
        <f>Data!F178</f>
        <v>0</v>
      </c>
      <c r="G216" s="20">
        <f>IF($B$7="Overall Alert",Data!G178,IF($B$7="Underlying Vulnerability",Data!J178,IF($B$7="Emerging Threat",Data!M178)))</f>
        <v>1.5</v>
      </c>
      <c r="H216" s="21">
        <f>IF($B$7="Overall Alert",Data!H178,IF($B$7="Underlying Vulnerability",Data!K178,IF($B$7="Emerging Threat",Data!N178)))</f>
        <v>1.5</v>
      </c>
      <c r="I216" s="48">
        <f>Data!Q178</f>
        <v>0</v>
      </c>
      <c r="J216" s="23" t="str">
        <f>IF(
   $B$7="Overall Alert",IF(
      Data!R178 &gt;= 7, "HIGH",IF(
         Data!R178 &gt;= 5, "MED","LOW")), IF(
            $B$7="Underlying Vulnerability", IF(
               Data!Y178 &gt;= 10, "HIGH",IF(
                  Data!Y178 &gt;= 7, "MED","LOW")),IF(
                     $B$7="Emerging Threat", IF(
                        Data!AF178 &gt;= 10, "HIGH",IF(
                            Data!AF178 &gt;= 7, "MED","LOW")))))</f>
        <v>MED</v>
      </c>
      <c r="K216" s="23" t="str">
        <f>IF(
   $B$7="Overall Alert",IF(
      Data!S178 &gt;= 7, "HIGH",IF(
         Data!S178 &gt;= 5, "MED","LOW")), IF(
            $B$7="Underlying Vulnerability", IF(
               Data!Z178 &gt;= 10, "HIGH",IF(
                  Data!Z178 &gt;= 7, "MED","LOW")),IF(
                     $B$7="Emerging Threat", IF(
                        Data!AG178 &gt;= 10, "HIGH",IF(
                            Data!AG178 &gt;= 7, "MED","LOW")))))</f>
        <v>LOW</v>
      </c>
      <c r="L216" s="23" t="str">
        <f>IF(
   $B$7="Overall Alert",IF(
      Data!T178 &gt;= 7, "HIGH",IF(
         Data!T178 &gt;= 5, "MED","LOW")), IF(
            $B$7="Underlying Vulnerability", IF(
               Data!AA178 &gt;= 10, "HIGH",IF(
                  Data!AA178 &gt;= 7, "MED","LOW")),IF(
                     $B$7="Emerging Threat", IF(
                        Data!AH178 &gt;= 10, "HIGH",IF(
                            Data!AH178 &gt;= 7, "MED","LOW")))))</f>
        <v>LOW</v>
      </c>
      <c r="M216" s="23" t="str">
        <f>IF(
   $B$7="Overall Alert",IF(
      Data!U178 &gt;= 7, "HIGH",IF(
         Data!U178 &gt;= 5, "MED","LOW")), IF(
            $B$7="Underlying Vulnerability", IF(
               Data!AB178 &gt;= 10, "HIGH",IF(
                  Data!AB178 &gt;= 7, "MED","LOW")),IF(
                     $B$7="Emerging Threat", IF(
                        Data!AI178 &gt;= 10, "HIGH",IF(
                            Data!AI178 &gt;= 7, "MED","LOW")))))</f>
        <v>HIGH</v>
      </c>
      <c r="N216" s="23" t="str">
        <f>IF(
   $B$7="Overall Alert",IF(
      Data!V178 &gt;= 7, "HIGH",IF(
         Data!V178 &gt;= 5, "MED","LOW")), IF(
            $B$7="Underlying Vulnerability", IF(
               Data!AC178 &gt;= 10, "HIGH",IF(
                  Data!AC178 &gt;= 7, "MED","LOW")),IF(
                     $B$7="Emerging Threat", IF(
                        Data!AJ178 &gt;= 10, "HIGH",IF(
                            Data!AJ178 &gt;= 7, "MED","LOW")))))</f>
        <v>LOW</v>
      </c>
      <c r="O216" s="23" t="str">
        <f>IF(
   $B$7="Overall Alert",IF(
      Data!W178 &gt;= 7, "HIGH",IF(
         Data!W178 &gt;= 5, "MED","LOW")), IF(
            $B$7="Underlying Vulnerability", IF(
               Data!AD178 &gt;= 10, "HIGH",IF(
                  Data!AD178 &gt;= 7, "MED","LOW")),IF(
                     $B$7="Emerging Threat", IF(
                        Data!AK178 &gt;= 10, "HIGH",IF(
                            Data!AK178 &gt;= 7, "MED","LOW")))))</f>
        <v>LOW</v>
      </c>
      <c r="P216" s="23"/>
      <c r="Q216" s="25"/>
      <c r="R216" s="25"/>
      <c r="S216" s="19"/>
      <c r="T216" s="19"/>
      <c r="U216" s="19"/>
      <c r="V216" s="19"/>
      <c r="W216" s="19"/>
      <c r="X216" s="19"/>
      <c r="Y216" s="26"/>
      <c r="Z216" s="26"/>
      <c r="AA216" s="26"/>
      <c r="AB216" s="26"/>
      <c r="AC216" s="26"/>
      <c r="AD216" s="26"/>
      <c r="AE216" s="26"/>
      <c r="AF216" s="26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</row>
    <row r="217" spans="1:50" x14ac:dyDescent="0.2">
      <c r="A217" s="62">
        <v>174</v>
      </c>
      <c r="B217" s="18" t="str">
        <f>Data!B179</f>
        <v>Turkey</v>
      </c>
      <c r="C217" s="18" t="str">
        <f>Data!C179</f>
        <v>TUR</v>
      </c>
      <c r="D217" s="18" t="str">
        <f>Data!D179</f>
        <v>ECS           Europe &amp; Central Asia</v>
      </c>
      <c r="E217" s="18" t="str">
        <f>Data!E179</f>
        <v>IBRD</v>
      </c>
      <c r="F217" s="48">
        <f>Data!F179</f>
        <v>0</v>
      </c>
      <c r="G217" s="20">
        <f>IF($B$7="Overall Alert",Data!G179,IF($B$7="Underlying Vulnerability",Data!J179,IF($B$7="Emerging Threat",Data!M179)))</f>
        <v>1.5</v>
      </c>
      <c r="H217" s="21">
        <f>IF($B$7="Overall Alert",Data!H179,IF($B$7="Underlying Vulnerability",Data!K179,IF($B$7="Emerging Threat",Data!N179)))</f>
        <v>1.5</v>
      </c>
      <c r="I217" s="48">
        <f>Data!Q179</f>
        <v>0</v>
      </c>
      <c r="J217" s="23" t="str">
        <f>IF(
   $B$7="Overall Alert",IF(
      Data!R179 &gt;= 7, "HIGH",IF(
         Data!R179 &gt;= 5, "MED","LOW")), IF(
            $B$7="Underlying Vulnerability", IF(
               Data!Y179 &gt;= 10, "HIGH",IF(
                  Data!Y179 &gt;= 7, "MED","LOW")),IF(
                     $B$7="Emerging Threat", IF(
                        Data!AF179 &gt;= 10, "HIGH",IF(
                            Data!AF179 &gt;= 7, "MED","LOW")))))</f>
        <v>HIGH</v>
      </c>
      <c r="K217" s="23" t="str">
        <f>IF(
   $B$7="Overall Alert",IF(
      Data!S179 &gt;= 7, "HIGH",IF(
         Data!S179 &gt;= 5, "MED","LOW")), IF(
            $B$7="Underlying Vulnerability", IF(
               Data!Z179 &gt;= 10, "HIGH",IF(
                  Data!Z179 &gt;= 7, "MED","LOW")),IF(
                     $B$7="Emerging Threat", IF(
                        Data!AG179 &gt;= 10, "HIGH",IF(
                            Data!AG179 &gt;= 7, "MED","LOW")))))</f>
        <v>LOW</v>
      </c>
      <c r="L217" s="23" t="str">
        <f>IF(
   $B$7="Overall Alert",IF(
      Data!T179 &gt;= 7, "HIGH",IF(
         Data!T179 &gt;= 5, "MED","LOW")), IF(
            $B$7="Underlying Vulnerability", IF(
               Data!AA179 &gt;= 10, "HIGH",IF(
                  Data!AA179 &gt;= 7, "MED","LOW")),IF(
                     $B$7="Emerging Threat", IF(
                        Data!AH179 &gt;= 10, "HIGH",IF(
                            Data!AH179 &gt;= 7, "MED","LOW")))))</f>
        <v>LOW</v>
      </c>
      <c r="M217" s="23" t="str">
        <f>IF(
   $B$7="Overall Alert",IF(
      Data!U179 &gt;= 7, "HIGH",IF(
         Data!U179 &gt;= 5, "MED","LOW")), IF(
            $B$7="Underlying Vulnerability", IF(
               Data!AB179 &gt;= 10, "HIGH",IF(
                  Data!AB179 &gt;= 7, "MED","LOW")),IF(
                     $B$7="Emerging Threat", IF(
                        Data!AI179 &gt;= 10, "HIGH",IF(
                            Data!AI179 &gt;= 7, "MED","LOW")))))</f>
        <v>MED</v>
      </c>
      <c r="N217" s="23" t="str">
        <f>IF(
   $B$7="Overall Alert",IF(
      Data!V179 &gt;= 7, "HIGH",IF(
         Data!V179 &gt;= 5, "MED","LOW")), IF(
            $B$7="Underlying Vulnerability", IF(
               Data!AC179 &gt;= 10, "HIGH",IF(
                  Data!AC179 &gt;= 7, "MED","LOW")),IF(
                     $B$7="Emerging Threat", IF(
                        Data!AJ179 &gt;= 10, "HIGH",IF(
                            Data!AJ179 &gt;= 7, "MED","LOW")))))</f>
        <v>LOW</v>
      </c>
      <c r="O217" s="23" t="str">
        <f>IF(
   $B$7="Overall Alert",IF(
      Data!W179 &gt;= 7, "HIGH",IF(
         Data!W179 &gt;= 5, "MED","LOW")), IF(
            $B$7="Underlying Vulnerability", IF(
               Data!AD179 &gt;= 10, "HIGH",IF(
                  Data!AD179 &gt;= 7, "MED","LOW")),IF(
                     $B$7="Emerging Threat", IF(
                        Data!AK179 &gt;= 10, "HIGH",IF(
                            Data!AK179 &gt;= 7, "MED","LOW")))))</f>
        <v>LOW</v>
      </c>
      <c r="P217" s="23"/>
      <c r="Q217" s="25"/>
      <c r="R217" s="25"/>
      <c r="S217" s="19"/>
      <c r="T217" s="19"/>
      <c r="U217" s="19"/>
      <c r="V217" s="19"/>
      <c r="W217" s="19"/>
      <c r="X217" s="19"/>
      <c r="Y217" s="26"/>
      <c r="Z217" s="26"/>
      <c r="AA217" s="26"/>
      <c r="AB217" s="26"/>
      <c r="AC217" s="26"/>
      <c r="AD217" s="26"/>
      <c r="AE217" s="26"/>
      <c r="AF217" s="26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</row>
    <row r="218" spans="1:50" x14ac:dyDescent="0.2">
      <c r="A218" s="62">
        <v>175</v>
      </c>
      <c r="B218" s="18" t="str">
        <f>Data!B180</f>
        <v>Tuvalu</v>
      </c>
      <c r="C218" s="18" t="str">
        <f>Data!C180</f>
        <v>TUV</v>
      </c>
      <c r="D218" s="18" t="str">
        <f>Data!D180</f>
        <v>EAS           East Asia &amp; Pacific</v>
      </c>
      <c r="E218" s="18" t="str">
        <f>Data!E180</f>
        <v>IDA</v>
      </c>
      <c r="F218" s="48">
        <f>Data!F180</f>
        <v>0</v>
      </c>
      <c r="G218" s="20">
        <f>IF($B$7="Overall Alert",Data!G180,IF($B$7="Underlying Vulnerability",Data!J180,IF($B$7="Emerging Threat",Data!M180)))</f>
        <v>1</v>
      </c>
      <c r="H218" s="21">
        <f>IF($B$7="Overall Alert",Data!H180,IF($B$7="Underlying Vulnerability",Data!K180,IF($B$7="Emerging Threat",Data!N180)))</f>
        <v>1</v>
      </c>
      <c r="I218" s="48">
        <f>Data!Q180</f>
        <v>0</v>
      </c>
      <c r="J218" s="23" t="str">
        <f>IF(
   $B$7="Overall Alert",IF(
      Data!R180 &gt;= 7, "HIGH",IF(
         Data!R180 &gt;= 5, "MED","LOW")), IF(
            $B$7="Underlying Vulnerability", IF(
               Data!Y180 &gt;= 10, "HIGH",IF(
                  Data!Y180 &gt;= 7, "MED","LOW")),IF(
                     $B$7="Emerging Threat", IF(
                        Data!AF180 &gt;= 10, "HIGH",IF(
                            Data!AF180 &gt;= 7, "MED","LOW")))))</f>
        <v>LOW</v>
      </c>
      <c r="K218" s="23" t="str">
        <f>IF(
   $B$7="Overall Alert",IF(
      Data!S180 &gt;= 7, "HIGH",IF(
         Data!S180 &gt;= 5, "MED","LOW")), IF(
            $B$7="Underlying Vulnerability", IF(
               Data!Z180 &gt;= 10, "HIGH",IF(
                  Data!Z180 &gt;= 7, "MED","LOW")),IF(
                     $B$7="Emerging Threat", IF(
                        Data!AG180 &gt;= 10, "HIGH",IF(
                            Data!AG180 &gt;= 7, "MED","LOW")))))</f>
        <v>LOW</v>
      </c>
      <c r="L218" s="23" t="str">
        <f>IF(
   $B$7="Overall Alert",IF(
      Data!T180 &gt;= 7, "HIGH",IF(
         Data!T180 &gt;= 5, "MED","LOW")), IF(
            $B$7="Underlying Vulnerability", IF(
               Data!AA180 &gt;= 10, "HIGH",IF(
                  Data!AA180 &gt;= 7, "MED","LOW")),IF(
                     $B$7="Emerging Threat", IF(
                        Data!AH180 &gt;= 10, "HIGH",IF(
                            Data!AH180 &gt;= 7, "MED","LOW")))))</f>
        <v>LOW</v>
      </c>
      <c r="M218" s="23" t="str">
        <f>IF(
   $B$7="Overall Alert",IF(
      Data!U180 &gt;= 7, "HIGH",IF(
         Data!U180 &gt;= 5, "MED","LOW")), IF(
            $B$7="Underlying Vulnerability", IF(
               Data!AB180 &gt;= 10, "HIGH",IF(
                  Data!AB180 &gt;= 7, "MED","LOW")),IF(
                     $B$7="Emerging Threat", IF(
                        Data!AI180 &gt;= 10, "HIGH",IF(
                            Data!AI180 &gt;= 7, "MED","LOW")))))</f>
        <v>LOW</v>
      </c>
      <c r="N218" s="23" t="str">
        <f>IF(
   $B$7="Overall Alert",IF(
      Data!V180 &gt;= 7, "HIGH",IF(
         Data!V180 &gt;= 5, "MED","LOW")), IF(
            $B$7="Underlying Vulnerability", IF(
               Data!AC180 &gt;= 10, "HIGH",IF(
                  Data!AC180 &gt;= 7, "MED","LOW")),IF(
                     $B$7="Emerging Threat", IF(
                        Data!AJ180 &gt;= 10, "HIGH",IF(
                            Data!AJ180 &gt;= 7, "MED","LOW")))))</f>
        <v>HIGH</v>
      </c>
      <c r="O218" s="23" t="str">
        <f>IF(
   $B$7="Overall Alert",IF(
      Data!W180 &gt;= 7, "HIGH",IF(
         Data!W180 &gt;= 5, "MED","LOW")), IF(
            $B$7="Underlying Vulnerability", IF(
               Data!AD180 &gt;= 10, "HIGH",IF(
                  Data!AD180 &gt;= 7, "MED","LOW")),IF(
                     $B$7="Emerging Threat", IF(
                        Data!AK180 &gt;= 10, "HIGH",IF(
                            Data!AK180 &gt;= 7, "MED","LOW")))))</f>
        <v>LOW</v>
      </c>
      <c r="P218" s="23"/>
      <c r="Q218" s="25"/>
      <c r="R218" s="25"/>
      <c r="S218" s="19"/>
      <c r="T218" s="19"/>
      <c r="U218" s="19"/>
      <c r="V218" s="19"/>
      <c r="W218" s="19"/>
      <c r="X218" s="19"/>
      <c r="Y218" s="26"/>
      <c r="Z218" s="26"/>
      <c r="AA218" s="26"/>
      <c r="AB218" s="26"/>
      <c r="AC218" s="26"/>
      <c r="AD218" s="26"/>
      <c r="AE218" s="26"/>
      <c r="AF218" s="26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</row>
    <row r="219" spans="1:50" x14ac:dyDescent="0.2">
      <c r="A219" s="62">
        <v>176</v>
      </c>
      <c r="B219" s="18" t="str">
        <f>Data!B181</f>
        <v>Tanzania</v>
      </c>
      <c r="C219" s="18" t="str">
        <f>Data!C181</f>
        <v>TZA</v>
      </c>
      <c r="D219" s="18" t="str">
        <f>Data!D181</f>
        <v>SSF           Sub-Saharan Africa</v>
      </c>
      <c r="E219" s="18" t="str">
        <f>Data!E181</f>
        <v>IDA</v>
      </c>
      <c r="F219" s="48">
        <f>Data!F181</f>
        <v>0</v>
      </c>
      <c r="G219" s="20">
        <f>IF($B$7="Overall Alert",Data!G181,IF($B$7="Underlying Vulnerability",Data!J181,IF($B$7="Emerging Threat",Data!M181)))</f>
        <v>2</v>
      </c>
      <c r="H219" s="21">
        <f>IF($B$7="Overall Alert",Data!H181,IF($B$7="Underlying Vulnerability",Data!K181,IF($B$7="Emerging Threat",Data!N181)))</f>
        <v>2</v>
      </c>
      <c r="I219" s="48">
        <f>Data!Q181</f>
        <v>0</v>
      </c>
      <c r="J219" s="23" t="str">
        <f>IF(
   $B$7="Overall Alert",IF(
      Data!R181 &gt;= 7, "HIGH",IF(
         Data!R181 &gt;= 5, "MED","LOW")), IF(
            $B$7="Underlying Vulnerability", IF(
               Data!Y181 &gt;= 10, "HIGH",IF(
                  Data!Y181 &gt;= 7, "MED","LOW")),IF(
                     $B$7="Emerging Threat", IF(
                        Data!AF181 &gt;= 10, "HIGH",IF(
                            Data!AF181 &gt;= 7, "MED","LOW")))))</f>
        <v>HIGH</v>
      </c>
      <c r="K219" s="23" t="str">
        <f>IF(
   $B$7="Overall Alert",IF(
      Data!S181 &gt;= 7, "HIGH",IF(
         Data!S181 &gt;= 5, "MED","LOW")), IF(
            $B$7="Underlying Vulnerability", IF(
               Data!Z181 &gt;= 10, "HIGH",IF(
                  Data!Z181 &gt;= 7, "MED","LOW")),IF(
                     $B$7="Emerging Threat", IF(
                        Data!AG181 &gt;= 10, "HIGH",IF(
                            Data!AG181 &gt;= 7, "MED","LOW")))))</f>
        <v>LOW</v>
      </c>
      <c r="L219" s="23" t="str">
        <f>IF(
   $B$7="Overall Alert",IF(
      Data!T181 &gt;= 7, "HIGH",IF(
         Data!T181 &gt;= 5, "MED","LOW")), IF(
            $B$7="Underlying Vulnerability", IF(
               Data!AA181 &gt;= 10, "HIGH",IF(
                  Data!AA181 &gt;= 7, "MED","LOW")),IF(
                     $B$7="Emerging Threat", IF(
                        Data!AH181 &gt;= 10, "HIGH",IF(
                            Data!AH181 &gt;= 7, "MED","LOW")))))</f>
        <v>LOW</v>
      </c>
      <c r="M219" s="23" t="str">
        <f>IF(
   $B$7="Overall Alert",IF(
      Data!U181 &gt;= 7, "HIGH",IF(
         Data!U181 &gt;= 5, "MED","LOW")), IF(
            $B$7="Underlying Vulnerability", IF(
               Data!AB181 &gt;= 10, "HIGH",IF(
                  Data!AB181 &gt;= 7, "MED","LOW")),IF(
                     $B$7="Emerging Threat", IF(
                        Data!AI181 &gt;= 10, "HIGH",IF(
                            Data!AI181 &gt;= 7, "MED","LOW")))))</f>
        <v>MED</v>
      </c>
      <c r="N219" s="23" t="str">
        <f>IF(
   $B$7="Overall Alert",IF(
      Data!V181 &gt;= 7, "HIGH",IF(
         Data!V181 &gt;= 5, "MED","LOW")), IF(
            $B$7="Underlying Vulnerability", IF(
               Data!AC181 &gt;= 10, "HIGH",IF(
                  Data!AC181 &gt;= 7, "MED","LOW")),IF(
                     $B$7="Emerging Threat", IF(
                        Data!AJ181 &gt;= 10, "HIGH",IF(
                            Data!AJ181 &gt;= 7, "MED","LOW")))))</f>
        <v>MED</v>
      </c>
      <c r="O219" s="23" t="str">
        <f>IF(
   $B$7="Overall Alert",IF(
      Data!W181 &gt;= 7, "HIGH",IF(
         Data!W181 &gt;= 5, "MED","LOW")), IF(
            $B$7="Underlying Vulnerability", IF(
               Data!AD181 &gt;= 10, "HIGH",IF(
                  Data!AD181 &gt;= 7, "MED","LOW")),IF(
                     $B$7="Emerging Threat", IF(
                        Data!AK181 &gt;= 10, "HIGH",IF(
                            Data!AK181 &gt;= 7, "MED","LOW")))))</f>
        <v>LOW</v>
      </c>
      <c r="P219" s="23"/>
      <c r="Q219" s="25"/>
      <c r="R219" s="25"/>
      <c r="S219" s="19"/>
      <c r="T219" s="19"/>
      <c r="U219" s="19"/>
      <c r="V219" s="19"/>
      <c r="W219" s="19"/>
      <c r="X219" s="19"/>
      <c r="Y219" s="26"/>
      <c r="Z219" s="26"/>
      <c r="AA219" s="26"/>
      <c r="AB219" s="26"/>
      <c r="AC219" s="26"/>
      <c r="AD219" s="26"/>
      <c r="AE219" s="26"/>
      <c r="AF219" s="26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</row>
    <row r="220" spans="1:50" x14ac:dyDescent="0.2">
      <c r="A220" s="62">
        <v>177</v>
      </c>
      <c r="B220" s="18" t="str">
        <f>Data!B182</f>
        <v>Uganda</v>
      </c>
      <c r="C220" s="18" t="str">
        <f>Data!C182</f>
        <v>UGA</v>
      </c>
      <c r="D220" s="18" t="str">
        <f>Data!D182</f>
        <v>SSF           Sub-Saharan Africa</v>
      </c>
      <c r="E220" s="18" t="str">
        <f>Data!E182</f>
        <v>IDA</v>
      </c>
      <c r="F220" s="48">
        <f>Data!F182</f>
        <v>0</v>
      </c>
      <c r="G220" s="20">
        <f>IF($B$7="Overall Alert",Data!G182,IF($B$7="Underlying Vulnerability",Data!J182,IF($B$7="Emerging Threat",Data!M182)))</f>
        <v>3.5</v>
      </c>
      <c r="H220" s="21">
        <f>IF($B$7="Overall Alert",Data!H182,IF($B$7="Underlying Vulnerability",Data!K182,IF($B$7="Emerging Threat",Data!N182)))</f>
        <v>3.5</v>
      </c>
      <c r="I220" s="48">
        <f>Data!Q182</f>
        <v>0</v>
      </c>
      <c r="J220" s="23" t="str">
        <f>IF(
   $B$7="Overall Alert",IF(
      Data!R182 &gt;= 7, "HIGH",IF(
         Data!R182 &gt;= 5, "MED","LOW")), IF(
            $B$7="Underlying Vulnerability", IF(
               Data!Y182 &gt;= 10, "HIGH",IF(
                  Data!Y182 &gt;= 7, "MED","LOW")),IF(
                     $B$7="Emerging Threat", IF(
                        Data!AF182 &gt;= 10, "HIGH",IF(
                            Data!AF182 &gt;= 7, "MED","LOW")))))</f>
        <v>HIGH</v>
      </c>
      <c r="K220" s="23" t="str">
        <f>IF(
   $B$7="Overall Alert",IF(
      Data!S182 &gt;= 7, "HIGH",IF(
         Data!S182 &gt;= 5, "MED","LOW")), IF(
            $B$7="Underlying Vulnerability", IF(
               Data!Z182 &gt;= 10, "HIGH",IF(
                  Data!Z182 &gt;= 7, "MED","LOW")),IF(
                     $B$7="Emerging Threat", IF(
                        Data!AG182 &gt;= 10, "HIGH",IF(
                            Data!AG182 &gt;= 7, "MED","LOW")))))</f>
        <v>MED</v>
      </c>
      <c r="L220" s="23" t="str">
        <f>IF(
   $B$7="Overall Alert",IF(
      Data!T182 &gt;= 7, "HIGH",IF(
         Data!T182 &gt;= 5, "MED","LOW")), IF(
            $B$7="Underlying Vulnerability", IF(
               Data!AA182 &gt;= 10, "HIGH",IF(
                  Data!AA182 &gt;= 7, "MED","LOW")),IF(
                     $B$7="Emerging Threat", IF(
                        Data!AH182 &gt;= 10, "HIGH",IF(
                            Data!AH182 &gt;= 7, "MED","LOW")))))</f>
        <v>MED</v>
      </c>
      <c r="M220" s="23" t="str">
        <f>IF(
   $B$7="Overall Alert",IF(
      Data!U182 &gt;= 7, "HIGH",IF(
         Data!U182 &gt;= 5, "MED","LOW")), IF(
            $B$7="Underlying Vulnerability", IF(
               Data!AB182 &gt;= 10, "HIGH",IF(
                  Data!AB182 &gt;= 7, "MED","LOW")),IF(
                     $B$7="Emerging Threat", IF(
                        Data!AI182 &gt;= 10, "HIGH",IF(
                            Data!AI182 &gt;= 7, "MED","LOW")))))</f>
        <v>HIGH</v>
      </c>
      <c r="N220" s="23" t="str">
        <f>IF(
   $B$7="Overall Alert",IF(
      Data!V182 &gt;= 7, "HIGH",IF(
         Data!V182 &gt;= 5, "MED","LOW")), IF(
            $B$7="Underlying Vulnerability", IF(
               Data!AC182 &gt;= 10, "HIGH",IF(
                  Data!AC182 &gt;= 7, "MED","LOW")),IF(
                     $B$7="Emerging Threat", IF(
                        Data!AJ182 &gt;= 10, "HIGH",IF(
                            Data!AJ182 &gt;= 7, "MED","LOW")))))</f>
        <v>MED</v>
      </c>
      <c r="O220" s="23" t="str">
        <f>IF(
   $B$7="Overall Alert",IF(
      Data!W182 &gt;= 7, "HIGH",IF(
         Data!W182 &gt;= 5, "MED","LOW")), IF(
            $B$7="Underlying Vulnerability", IF(
               Data!AD182 &gt;= 10, "HIGH",IF(
                  Data!AD182 &gt;= 7, "MED","LOW")),IF(
                     $B$7="Emerging Threat", IF(
                        Data!AK182 &gt;= 10, "HIGH",IF(
                            Data!AK182 &gt;= 7, "MED","LOW")))))</f>
        <v>LOW</v>
      </c>
      <c r="P220" s="23"/>
      <c r="Q220" s="25"/>
      <c r="R220" s="25"/>
      <c r="S220" s="19"/>
      <c r="T220" s="19"/>
      <c r="U220" s="19"/>
      <c r="V220" s="19"/>
      <c r="W220" s="19"/>
      <c r="X220" s="19"/>
      <c r="Y220" s="26"/>
      <c r="Z220" s="26"/>
      <c r="AA220" s="26"/>
      <c r="AB220" s="26"/>
      <c r="AC220" s="26"/>
      <c r="AD220" s="26"/>
      <c r="AE220" s="26"/>
      <c r="AF220" s="26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</row>
    <row r="221" spans="1:50" x14ac:dyDescent="0.2">
      <c r="A221" s="62">
        <v>178</v>
      </c>
      <c r="B221" s="18" t="str">
        <f>Data!B183</f>
        <v>Ukraine</v>
      </c>
      <c r="C221" s="18" t="str">
        <f>Data!C183</f>
        <v>UKR</v>
      </c>
      <c r="D221" s="18" t="str">
        <f>Data!D183</f>
        <v>ECS           Europe &amp; Central Asia</v>
      </c>
      <c r="E221" s="18" t="str">
        <f>Data!E183</f>
        <v>IBRD</v>
      </c>
      <c r="F221" s="48">
        <f>Data!F183</f>
        <v>0</v>
      </c>
      <c r="G221" s="20">
        <f>IF($B$7="Overall Alert",Data!G183,IF($B$7="Underlying Vulnerability",Data!J183,IF($B$7="Emerging Threat",Data!M183)))</f>
        <v>1.5</v>
      </c>
      <c r="H221" s="21">
        <f>IF($B$7="Overall Alert",Data!H183,IF($B$7="Underlying Vulnerability",Data!K183,IF($B$7="Emerging Threat",Data!N183)))</f>
        <v>1.5</v>
      </c>
      <c r="I221" s="48">
        <f>Data!Q183</f>
        <v>0</v>
      </c>
      <c r="J221" s="23" t="str">
        <f>IF(
   $B$7="Overall Alert",IF(
      Data!R183 &gt;= 7, "HIGH",IF(
         Data!R183 &gt;= 5, "MED","LOW")), IF(
            $B$7="Underlying Vulnerability", IF(
               Data!Y183 &gt;= 10, "HIGH",IF(
                  Data!Y183 &gt;= 7, "MED","LOW")),IF(
                     $B$7="Emerging Threat", IF(
                        Data!AF183 &gt;= 10, "HIGH",IF(
                            Data!AF183 &gt;= 7, "MED","LOW")))))</f>
        <v>HIGH</v>
      </c>
      <c r="K221" s="23" t="str">
        <f>IF(
   $B$7="Overall Alert",IF(
      Data!S183 &gt;= 7, "HIGH",IF(
         Data!S183 &gt;= 5, "MED","LOW")), IF(
            $B$7="Underlying Vulnerability", IF(
               Data!Z183 &gt;= 10, "HIGH",IF(
                  Data!Z183 &gt;= 7, "MED","LOW")),IF(
                     $B$7="Emerging Threat", IF(
                        Data!AG183 &gt;= 10, "HIGH",IF(
                            Data!AG183 &gt;= 7, "MED","LOW")))))</f>
        <v>LOW</v>
      </c>
      <c r="L221" s="23" t="str">
        <f>IF(
   $B$7="Overall Alert",IF(
      Data!T183 &gt;= 7, "HIGH",IF(
         Data!T183 &gt;= 5, "MED","LOW")), IF(
            $B$7="Underlying Vulnerability", IF(
               Data!AA183 &gt;= 10, "HIGH",IF(
                  Data!AA183 &gt;= 7, "MED","LOW")),IF(
                     $B$7="Emerging Threat", IF(
                        Data!AH183 &gt;= 10, "HIGH",IF(
                            Data!AH183 &gt;= 7, "MED","LOW")))))</f>
        <v>LOW</v>
      </c>
      <c r="M221" s="23" t="str">
        <f>IF(
   $B$7="Overall Alert",IF(
      Data!U183 &gt;= 7, "HIGH",IF(
         Data!U183 &gt;= 5, "MED","LOW")), IF(
            $B$7="Underlying Vulnerability", IF(
               Data!AB183 &gt;= 10, "HIGH",IF(
                  Data!AB183 &gt;= 7, "MED","LOW")),IF(
                     $B$7="Emerging Threat", IF(
                        Data!AI183 &gt;= 10, "HIGH",IF(
                            Data!AI183 &gt;= 7, "MED","LOW")))))</f>
        <v>MED</v>
      </c>
      <c r="N221" s="23" t="str">
        <f>IF(
   $B$7="Overall Alert",IF(
      Data!V183 &gt;= 7, "HIGH",IF(
         Data!V183 &gt;= 5, "MED","LOW")), IF(
            $B$7="Underlying Vulnerability", IF(
               Data!AC183 &gt;= 10, "HIGH",IF(
                  Data!AC183 &gt;= 7, "MED","LOW")),IF(
                     $B$7="Emerging Threat", IF(
                        Data!AJ183 &gt;= 10, "HIGH",IF(
                            Data!AJ183 &gt;= 7, "MED","LOW")))))</f>
        <v>LOW</v>
      </c>
      <c r="O221" s="23" t="str">
        <f>IF(
   $B$7="Overall Alert",IF(
      Data!W183 &gt;= 7, "HIGH",IF(
         Data!W183 &gt;= 5, "MED","LOW")), IF(
            $B$7="Underlying Vulnerability", IF(
               Data!AD183 &gt;= 10, "HIGH",IF(
                  Data!AD183 &gt;= 7, "MED","LOW")),IF(
                     $B$7="Emerging Threat", IF(
                        Data!AK183 &gt;= 10, "HIGH",IF(
                            Data!AK183 &gt;= 7, "MED","LOW")))))</f>
        <v>LOW</v>
      </c>
      <c r="P221" s="23"/>
      <c r="Q221" s="25"/>
      <c r="R221" s="25"/>
      <c r="S221" s="19"/>
      <c r="T221" s="19"/>
      <c r="U221" s="19"/>
      <c r="V221" s="19"/>
      <c r="W221" s="19"/>
      <c r="X221" s="19"/>
      <c r="Y221" s="26"/>
      <c r="Z221" s="26"/>
      <c r="AA221" s="26"/>
      <c r="AB221" s="26"/>
      <c r="AC221" s="26"/>
      <c r="AD221" s="26"/>
      <c r="AE221" s="26"/>
      <c r="AF221" s="26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</row>
    <row r="222" spans="1:50" x14ac:dyDescent="0.2">
      <c r="A222" s="62">
        <v>179</v>
      </c>
      <c r="B222" s="18" t="str">
        <f>Data!B184</f>
        <v>Uruguay</v>
      </c>
      <c r="C222" s="18" t="str">
        <f>Data!C184</f>
        <v>URY</v>
      </c>
      <c r="D222" s="18" t="str">
        <f>Data!D184</f>
        <v>LCN           Latin America &amp; Caribbean</v>
      </c>
      <c r="E222" s="18" t="str">
        <f>Data!E184</f>
        <v>IBRD</v>
      </c>
      <c r="F222" s="48">
        <f>Data!F184</f>
        <v>0</v>
      </c>
      <c r="G222" s="20">
        <f>IF($B$7="Overall Alert",Data!G184,IF($B$7="Underlying Vulnerability",Data!J184,IF($B$7="Emerging Threat",Data!M184)))</f>
        <v>1</v>
      </c>
      <c r="H222" s="21">
        <f>IF($B$7="Overall Alert",Data!H184,IF($B$7="Underlying Vulnerability",Data!K184,IF($B$7="Emerging Threat",Data!N184)))</f>
        <v>1</v>
      </c>
      <c r="I222" s="48">
        <f>Data!Q184</f>
        <v>0</v>
      </c>
      <c r="J222" s="23" t="str">
        <f>IF(
   $B$7="Overall Alert",IF(
      Data!R184 &gt;= 7, "HIGH",IF(
         Data!R184 &gt;= 5, "MED","LOW")), IF(
            $B$7="Underlying Vulnerability", IF(
               Data!Y184 &gt;= 10, "HIGH",IF(
                  Data!Y184 &gt;= 7, "MED","LOW")),IF(
                     $B$7="Emerging Threat", IF(
                        Data!AF184 &gt;= 10, "HIGH",IF(
                            Data!AF184 &gt;= 7, "MED","LOW")))))</f>
        <v>HIGH</v>
      </c>
      <c r="K222" s="23" t="str">
        <f>IF(
   $B$7="Overall Alert",IF(
      Data!S184 &gt;= 7, "HIGH",IF(
         Data!S184 &gt;= 5, "MED","LOW")), IF(
            $B$7="Underlying Vulnerability", IF(
               Data!Z184 &gt;= 10, "HIGH",IF(
                  Data!Z184 &gt;= 7, "MED","LOW")),IF(
                     $B$7="Emerging Threat", IF(
                        Data!AG184 &gt;= 10, "HIGH",IF(
                            Data!AG184 &gt;= 7, "MED","LOW")))))</f>
        <v>LOW</v>
      </c>
      <c r="L222" s="23" t="str">
        <f>IF(
   $B$7="Overall Alert",IF(
      Data!T184 &gt;= 7, "HIGH",IF(
         Data!T184 &gt;= 5, "MED","LOW")), IF(
            $B$7="Underlying Vulnerability", IF(
               Data!AA184 &gt;= 10, "HIGH",IF(
                  Data!AA184 &gt;= 7, "MED","LOW")),IF(
                     $B$7="Emerging Threat", IF(
                        Data!AH184 &gt;= 10, "HIGH",IF(
                            Data!AH184 &gt;= 7, "MED","LOW")))))</f>
        <v>LOW</v>
      </c>
      <c r="M222" s="23" t="str">
        <f>IF(
   $B$7="Overall Alert",IF(
      Data!U184 &gt;= 7, "HIGH",IF(
         Data!U184 &gt;= 5, "MED","LOW")), IF(
            $B$7="Underlying Vulnerability", IF(
               Data!AB184 &gt;= 10, "HIGH",IF(
                  Data!AB184 &gt;= 7, "MED","LOW")),IF(
                     $B$7="Emerging Threat", IF(
                        Data!AI184 &gt;= 10, "HIGH",IF(
                            Data!AI184 &gt;= 7, "MED","LOW")))))</f>
        <v>LOW</v>
      </c>
      <c r="N222" s="23" t="str">
        <f>IF(
   $B$7="Overall Alert",IF(
      Data!V184 &gt;= 7, "HIGH",IF(
         Data!V184 &gt;= 5, "MED","LOW")), IF(
            $B$7="Underlying Vulnerability", IF(
               Data!AC184 &gt;= 10, "HIGH",IF(
                  Data!AC184 &gt;= 7, "MED","LOW")),IF(
                     $B$7="Emerging Threat", IF(
                        Data!AJ184 &gt;= 10, "HIGH",IF(
                            Data!AJ184 &gt;= 7, "MED","LOW")))))</f>
        <v>LOW</v>
      </c>
      <c r="O222" s="23" t="str">
        <f>IF(
   $B$7="Overall Alert",IF(
      Data!W184 &gt;= 7, "HIGH",IF(
         Data!W184 &gt;= 5, "MED","LOW")), IF(
            $B$7="Underlying Vulnerability", IF(
               Data!AD184 &gt;= 10, "HIGH",IF(
                  Data!AD184 &gt;= 7, "MED","LOW")),IF(
                     $B$7="Emerging Threat", IF(
                        Data!AK184 &gt;= 10, "HIGH",IF(
                            Data!AK184 &gt;= 7, "MED","LOW")))))</f>
        <v>LOW</v>
      </c>
      <c r="P222" s="23"/>
      <c r="Q222" s="25"/>
      <c r="R222" s="25"/>
      <c r="S222" s="19"/>
      <c r="T222" s="19"/>
      <c r="U222" s="19"/>
      <c r="V222" s="19"/>
      <c r="W222" s="19"/>
      <c r="X222" s="19"/>
      <c r="Y222" s="26"/>
      <c r="Z222" s="26"/>
      <c r="AA222" s="26"/>
      <c r="AB222" s="26"/>
      <c r="AC222" s="26"/>
      <c r="AD222" s="26"/>
      <c r="AE222" s="26"/>
      <c r="AF222" s="26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</row>
    <row r="223" spans="1:50" x14ac:dyDescent="0.2">
      <c r="A223" s="62">
        <v>180</v>
      </c>
      <c r="B223" s="18" t="str">
        <f>Data!B185</f>
        <v>United States of America</v>
      </c>
      <c r="C223" s="18" t="str">
        <f>Data!C185</f>
        <v>USA</v>
      </c>
      <c r="D223" s="18" t="str">
        <f>Data!D185</f>
        <v>NAC           North America</v>
      </c>
      <c r="E223" s="18" t="str">
        <f>Data!E185</f>
        <v>North America</v>
      </c>
      <c r="F223" s="48">
        <f>Data!F185</f>
        <v>0</v>
      </c>
      <c r="G223" s="20">
        <f>IF($B$7="Overall Alert",Data!G185,IF($B$7="Underlying Vulnerability",Data!J185,IF($B$7="Emerging Threat",Data!M185)))</f>
        <v>2</v>
      </c>
      <c r="H223" s="21">
        <f>IF($B$7="Overall Alert",Data!H185,IF($B$7="Underlying Vulnerability",Data!K185,IF($B$7="Emerging Threat",Data!N185)))</f>
        <v>2</v>
      </c>
      <c r="I223" s="48">
        <f>Data!Q185</f>
        <v>0</v>
      </c>
      <c r="J223" s="23" t="str">
        <f>IF(
   $B$7="Overall Alert",IF(
      Data!R185 &gt;= 7, "HIGH",IF(
         Data!R185 &gt;= 5, "MED","LOW")), IF(
            $B$7="Underlying Vulnerability", IF(
               Data!Y185 &gt;= 10, "HIGH",IF(
                  Data!Y185 &gt;= 7, "MED","LOW")),IF(
                     $B$7="Emerging Threat", IF(
                        Data!AF185 &gt;= 10, "HIGH",IF(
                            Data!AF185 &gt;= 7, "MED","LOW")))))</f>
        <v>MED</v>
      </c>
      <c r="K223" s="23" t="str">
        <f>IF(
   $B$7="Overall Alert",IF(
      Data!S185 &gt;= 7, "HIGH",IF(
         Data!S185 &gt;= 5, "MED","LOW")), IF(
            $B$7="Underlying Vulnerability", IF(
               Data!Z185 &gt;= 10, "HIGH",IF(
                  Data!Z185 &gt;= 7, "MED","LOW")),IF(
                     $B$7="Emerging Threat", IF(
                        Data!AG185 &gt;= 10, "HIGH",IF(
                            Data!AG185 &gt;= 7, "MED","LOW")))))</f>
        <v>LOW</v>
      </c>
      <c r="L223" s="23" t="str">
        <f>IF(
   $B$7="Overall Alert",IF(
      Data!T185 &gt;= 7, "HIGH",IF(
         Data!T185 &gt;= 5, "MED","LOW")), IF(
            $B$7="Underlying Vulnerability", IF(
               Data!AA185 &gt;= 10, "HIGH",IF(
                  Data!AA185 &gt;= 7, "MED","LOW")),IF(
                     $B$7="Emerging Threat", IF(
                        Data!AH185 &gt;= 10, "HIGH",IF(
                            Data!AH185 &gt;= 7, "MED","LOW")))))</f>
        <v>LOW</v>
      </c>
      <c r="M223" s="23" t="str">
        <f>IF(
   $B$7="Overall Alert",IF(
      Data!U185 &gt;= 7, "HIGH",IF(
         Data!U185 &gt;= 5, "MED","LOW")), IF(
            $B$7="Underlying Vulnerability", IF(
               Data!AB185 &gt;= 10, "HIGH",IF(
                  Data!AB185 &gt;= 7, "MED","LOW")),IF(
                     $B$7="Emerging Threat", IF(
                        Data!AI185 &gt;= 10, "HIGH",IF(
                            Data!AI185 &gt;= 7, "MED","LOW")))))</f>
        <v>HIGH</v>
      </c>
      <c r="N223" s="23" t="str">
        <f>IF(
   $B$7="Overall Alert",IF(
      Data!V185 &gt;= 7, "HIGH",IF(
         Data!V185 &gt;= 5, "MED","LOW")), IF(
            $B$7="Underlying Vulnerability", IF(
               Data!AC185 &gt;= 10, "HIGH",IF(
                  Data!AC185 &gt;= 7, "MED","LOW")),IF(
                     $B$7="Emerging Threat", IF(
                        Data!AJ185 &gt;= 10, "HIGH",IF(
                            Data!AJ185 &gt;= 7, "MED","LOW")))))</f>
        <v>MED</v>
      </c>
      <c r="O223" s="23" t="str">
        <f>IF(
   $B$7="Overall Alert",IF(
      Data!W185 &gt;= 7, "HIGH",IF(
         Data!W185 &gt;= 5, "MED","LOW")), IF(
            $B$7="Underlying Vulnerability", IF(
               Data!AD185 &gt;= 10, "HIGH",IF(
                  Data!AD185 &gt;= 7, "MED","LOW")),IF(
                     $B$7="Emerging Threat", IF(
                        Data!AK185 &gt;= 10, "HIGH",IF(
                            Data!AK185 &gt;= 7, "MED","LOW")))))</f>
        <v>LOW</v>
      </c>
      <c r="P223" s="23"/>
      <c r="Q223" s="25"/>
      <c r="R223" s="25"/>
      <c r="S223" s="19"/>
      <c r="T223" s="19"/>
      <c r="U223" s="19"/>
      <c r="V223" s="19"/>
      <c r="W223" s="19"/>
      <c r="X223" s="19"/>
      <c r="Y223" s="26"/>
      <c r="Z223" s="26"/>
      <c r="AA223" s="26"/>
      <c r="AB223" s="26"/>
      <c r="AC223" s="26"/>
      <c r="AD223" s="26"/>
      <c r="AE223" s="26"/>
      <c r="AF223" s="26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</row>
    <row r="224" spans="1:50" x14ac:dyDescent="0.2">
      <c r="A224" s="62">
        <v>181</v>
      </c>
      <c r="B224" s="18" t="str">
        <f>Data!B186</f>
        <v>Uzbekistan</v>
      </c>
      <c r="C224" s="18" t="str">
        <f>Data!C186</f>
        <v>UZB</v>
      </c>
      <c r="D224" s="18" t="str">
        <f>Data!D186</f>
        <v>ECS           Europe &amp; Central Asia</v>
      </c>
      <c r="E224" s="18" t="str">
        <f>Data!E186</f>
        <v>Blend</v>
      </c>
      <c r="F224" s="48">
        <f>Data!F186</f>
        <v>0</v>
      </c>
      <c r="G224" s="20">
        <f>IF($B$7="Overall Alert",Data!G186,IF($B$7="Underlying Vulnerability",Data!J186,IF($B$7="Emerging Threat",Data!M186)))</f>
        <v>1.5</v>
      </c>
      <c r="H224" s="21">
        <f>IF($B$7="Overall Alert",Data!H186,IF($B$7="Underlying Vulnerability",Data!K186,IF($B$7="Emerging Threat",Data!N186)))</f>
        <v>1.5</v>
      </c>
      <c r="I224" s="48">
        <f>Data!Q186</f>
        <v>0</v>
      </c>
      <c r="J224" s="23" t="str">
        <f>IF(
   $B$7="Overall Alert",IF(
      Data!R186 &gt;= 7, "HIGH",IF(
         Data!R186 &gt;= 5, "MED","LOW")), IF(
            $B$7="Underlying Vulnerability", IF(
               Data!Y186 &gt;= 10, "HIGH",IF(
                  Data!Y186 &gt;= 7, "MED","LOW")),IF(
                     $B$7="Emerging Threat", IF(
                        Data!AF186 &gt;= 10, "HIGH",IF(
                            Data!AF186 &gt;= 7, "MED","LOW")))))</f>
        <v>LOW</v>
      </c>
      <c r="K224" s="23" t="str">
        <f>IF(
   $B$7="Overall Alert",IF(
      Data!S186 &gt;= 7, "HIGH",IF(
         Data!S186 &gt;= 5, "MED","LOW")), IF(
            $B$7="Underlying Vulnerability", IF(
               Data!Z186 &gt;= 10, "HIGH",IF(
                  Data!Z186 &gt;= 7, "MED","LOW")),IF(
                     $B$7="Emerging Threat", IF(
                        Data!AG186 &gt;= 10, "HIGH",IF(
                            Data!AG186 &gt;= 7, "MED","LOW")))))</f>
        <v>LOW</v>
      </c>
      <c r="L224" s="23" t="str">
        <f>IF(
   $B$7="Overall Alert",IF(
      Data!T186 &gt;= 7, "HIGH",IF(
         Data!T186 &gt;= 5, "MED","LOW")), IF(
            $B$7="Underlying Vulnerability", IF(
               Data!AA186 &gt;= 10, "HIGH",IF(
                  Data!AA186 &gt;= 7, "MED","LOW")),IF(
                     $B$7="Emerging Threat", IF(
                        Data!AH186 &gt;= 10, "HIGH",IF(
                            Data!AH186 &gt;= 7, "MED","LOW")))))</f>
        <v>LOW</v>
      </c>
      <c r="M224" s="23" t="str">
        <f>IF(
   $B$7="Overall Alert",IF(
      Data!U186 &gt;= 7, "HIGH",IF(
         Data!U186 &gt;= 5, "MED","LOW")), IF(
            $B$7="Underlying Vulnerability", IF(
               Data!AB186 &gt;= 10, "HIGH",IF(
                  Data!AB186 &gt;= 7, "MED","LOW")),IF(
                     $B$7="Emerging Threat", IF(
                        Data!AI186 &gt;= 10, "HIGH",IF(
                            Data!AI186 &gt;= 7, "MED","LOW")))))</f>
        <v>HIGH</v>
      </c>
      <c r="N224" s="23" t="str">
        <f>IF(
   $B$7="Overall Alert",IF(
      Data!V186 &gt;= 7, "HIGH",IF(
         Data!V186 &gt;= 5, "MED","LOW")), IF(
            $B$7="Underlying Vulnerability", IF(
               Data!AC186 &gt;= 10, "HIGH",IF(
                  Data!AC186 &gt;= 7, "MED","LOW")),IF(
                     $B$7="Emerging Threat", IF(
                        Data!AJ186 &gt;= 10, "HIGH",IF(
                            Data!AJ186 &gt;= 7, "MED","LOW")))))</f>
        <v>MED</v>
      </c>
      <c r="O224" s="23" t="str">
        <f>IF(
   $B$7="Overall Alert",IF(
      Data!W186 &gt;= 7, "HIGH",IF(
         Data!W186 &gt;= 5, "MED","LOW")), IF(
            $B$7="Underlying Vulnerability", IF(
               Data!AD186 &gt;= 10, "HIGH",IF(
                  Data!AD186 &gt;= 7, "MED","LOW")),IF(
                     $B$7="Emerging Threat", IF(
                        Data!AK186 &gt;= 10, "HIGH",IF(
                            Data!AK186 &gt;= 7, "MED","LOW")))))</f>
        <v>LOW</v>
      </c>
      <c r="P224" s="23"/>
      <c r="Q224" s="25"/>
      <c r="R224" s="25"/>
      <c r="S224" s="19"/>
      <c r="T224" s="19"/>
      <c r="U224" s="19"/>
      <c r="V224" s="19"/>
      <c r="W224" s="19"/>
      <c r="X224" s="19"/>
      <c r="Y224" s="26"/>
      <c r="Z224" s="26"/>
      <c r="AA224" s="26"/>
      <c r="AB224" s="26"/>
      <c r="AC224" s="26"/>
      <c r="AD224" s="26"/>
      <c r="AE224" s="26"/>
      <c r="AF224" s="26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</row>
    <row r="225" spans="1:50" x14ac:dyDescent="0.2">
      <c r="A225" s="62">
        <v>182</v>
      </c>
      <c r="B225" s="18" t="str">
        <f>Data!B187</f>
        <v>Saint Vincent and the Grenadines</v>
      </c>
      <c r="C225" s="18" t="str">
        <f>Data!C187</f>
        <v>VCT</v>
      </c>
      <c r="D225" s="18" t="str">
        <f>Data!D187</f>
        <v>LCN           Latin America &amp; Caribbean</v>
      </c>
      <c r="E225" s="18" t="str">
        <f>Data!E187</f>
        <v>Blend</v>
      </c>
      <c r="F225" s="48">
        <f>Data!F187</f>
        <v>0</v>
      </c>
      <c r="G225" s="20">
        <f>IF($B$7="Overall Alert",Data!G187,IF($B$7="Underlying Vulnerability",Data!J187,IF($B$7="Emerging Threat",Data!M187)))</f>
        <v>1</v>
      </c>
      <c r="H225" s="21">
        <f>IF($B$7="Overall Alert",Data!H187,IF($B$7="Underlying Vulnerability",Data!K187,IF($B$7="Emerging Threat",Data!N187)))</f>
        <v>1</v>
      </c>
      <c r="I225" s="48">
        <f>Data!Q187</f>
        <v>0</v>
      </c>
      <c r="J225" s="23" t="str">
        <f>IF(
   $B$7="Overall Alert",IF(
      Data!R187 &gt;= 7, "HIGH",IF(
         Data!R187 &gt;= 5, "MED","LOW")), IF(
            $B$7="Underlying Vulnerability", IF(
               Data!Y187 &gt;= 10, "HIGH",IF(
                  Data!Y187 &gt;= 7, "MED","LOW")),IF(
                     $B$7="Emerging Threat", IF(
                        Data!AF187 &gt;= 10, "HIGH",IF(
                            Data!AF187 &gt;= 7, "MED","LOW")))))</f>
        <v>LOW</v>
      </c>
      <c r="K225" s="23" t="str">
        <f>IF(
   $B$7="Overall Alert",IF(
      Data!S187 &gt;= 7, "HIGH",IF(
         Data!S187 &gt;= 5, "MED","LOW")), IF(
            $B$7="Underlying Vulnerability", IF(
               Data!Z187 &gt;= 10, "HIGH",IF(
                  Data!Z187 &gt;= 7, "MED","LOW")),IF(
                     $B$7="Emerging Threat", IF(
                        Data!AG187 &gt;= 10, "HIGH",IF(
                            Data!AG187 &gt;= 7, "MED","LOW")))))</f>
        <v>LOW</v>
      </c>
      <c r="L225" s="23" t="str">
        <f>IF(
   $B$7="Overall Alert",IF(
      Data!T187 &gt;= 7, "HIGH",IF(
         Data!T187 &gt;= 5, "MED","LOW")), IF(
            $B$7="Underlying Vulnerability", IF(
               Data!AA187 &gt;= 10, "HIGH",IF(
                  Data!AA187 &gt;= 7, "MED","LOW")),IF(
                     $B$7="Emerging Threat", IF(
                        Data!AH187 &gt;= 10, "HIGH",IF(
                            Data!AH187 &gt;= 7, "MED","LOW")))))</f>
        <v>LOW</v>
      </c>
      <c r="M225" s="23" t="str">
        <f>IF(
   $B$7="Overall Alert",IF(
      Data!U187 &gt;= 7, "HIGH",IF(
         Data!U187 &gt;= 5, "MED","LOW")), IF(
            $B$7="Underlying Vulnerability", IF(
               Data!AB187 &gt;= 10, "HIGH",IF(
                  Data!AB187 &gt;= 7, "MED","LOW")),IF(
                     $B$7="Emerging Threat", IF(
                        Data!AI187 &gt;= 10, "HIGH",IF(
                            Data!AI187 &gt;= 7, "MED","LOW")))))</f>
        <v>LOW</v>
      </c>
      <c r="N225" s="23" t="str">
        <f>IF(
   $B$7="Overall Alert",IF(
      Data!V187 &gt;= 7, "HIGH",IF(
         Data!V187 &gt;= 5, "MED","LOW")), IF(
            $B$7="Underlying Vulnerability", IF(
               Data!AC187 &gt;= 10, "HIGH",IF(
                  Data!AC187 &gt;= 7, "MED","LOW")),IF(
                     $B$7="Emerging Threat", IF(
                        Data!AJ187 &gt;= 10, "HIGH",IF(
                            Data!AJ187 &gt;= 7, "MED","LOW")))))</f>
        <v>HIGH</v>
      </c>
      <c r="O225" s="23" t="str">
        <f>IF(
   $B$7="Overall Alert",IF(
      Data!W187 &gt;= 7, "HIGH",IF(
         Data!W187 &gt;= 5, "MED","LOW")), IF(
            $B$7="Underlying Vulnerability", IF(
               Data!AD187 &gt;= 10, "HIGH",IF(
                  Data!AD187 &gt;= 7, "MED","LOW")),IF(
                     $B$7="Emerging Threat", IF(
                        Data!AK187 &gt;= 10, "HIGH",IF(
                            Data!AK187 &gt;= 7, "MED","LOW")))))</f>
        <v>LOW</v>
      </c>
      <c r="P225" s="23"/>
      <c r="Q225" s="25"/>
      <c r="R225" s="25"/>
      <c r="S225" s="19"/>
      <c r="T225" s="19"/>
      <c r="U225" s="19"/>
      <c r="V225" s="19"/>
      <c r="W225" s="19"/>
      <c r="X225" s="19"/>
      <c r="Y225" s="26"/>
      <c r="Z225" s="26"/>
      <c r="AA225" s="26"/>
      <c r="AB225" s="26"/>
      <c r="AC225" s="26"/>
      <c r="AD225" s="26"/>
      <c r="AE225" s="26"/>
      <c r="AF225" s="26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</row>
    <row r="226" spans="1:50" x14ac:dyDescent="0.2">
      <c r="A226" s="62">
        <v>183</v>
      </c>
      <c r="B226" s="18" t="str">
        <f>Data!B188</f>
        <v>Venezuela</v>
      </c>
      <c r="C226" s="18" t="str">
        <f>Data!C188</f>
        <v>VEN</v>
      </c>
      <c r="D226" s="18" t="str">
        <f>Data!D188</f>
        <v>LCN           Latin America &amp; Caribbean</v>
      </c>
      <c r="E226" s="18" t="str">
        <f>Data!E188</f>
        <v>IBRD</v>
      </c>
      <c r="F226" s="48">
        <f>Data!F188</f>
        <v>0</v>
      </c>
      <c r="G226" s="20">
        <f>IF($B$7="Overall Alert",Data!G188,IF($B$7="Underlying Vulnerability",Data!J188,IF($B$7="Emerging Threat",Data!M188)))</f>
        <v>2</v>
      </c>
      <c r="H226" s="21">
        <f>IF($B$7="Overall Alert",Data!H188,IF($B$7="Underlying Vulnerability",Data!K188,IF($B$7="Emerging Threat",Data!N188)))</f>
        <v>2</v>
      </c>
      <c r="I226" s="48">
        <f>Data!Q188</f>
        <v>0</v>
      </c>
      <c r="J226" s="23" t="str">
        <f>IF(
   $B$7="Overall Alert",IF(
      Data!R188 &gt;= 7, "HIGH",IF(
         Data!R188 &gt;= 5, "MED","LOW")), IF(
            $B$7="Underlying Vulnerability", IF(
               Data!Y188 &gt;= 10, "HIGH",IF(
                  Data!Y188 &gt;= 7, "MED","LOW")),IF(
                     $B$7="Emerging Threat", IF(
                        Data!AF188 &gt;= 10, "HIGH",IF(
                            Data!AF188 &gt;= 7, "MED","LOW")))))</f>
        <v>LOW</v>
      </c>
      <c r="K226" s="23" t="str">
        <f>IF(
   $B$7="Overall Alert",IF(
      Data!S188 &gt;= 7, "HIGH",IF(
         Data!S188 &gt;= 5, "MED","LOW")), IF(
            $B$7="Underlying Vulnerability", IF(
               Data!Z188 &gt;= 10, "HIGH",IF(
                  Data!Z188 &gt;= 7, "MED","LOW")),IF(
                     $B$7="Emerging Threat", IF(
                        Data!AG188 &gt;= 10, "HIGH",IF(
                            Data!AG188 &gt;= 7, "MED","LOW")))))</f>
        <v>HIGH</v>
      </c>
      <c r="L226" s="23" t="str">
        <f>IF(
   $B$7="Overall Alert",IF(
      Data!T188 &gt;= 7, "HIGH",IF(
         Data!T188 &gt;= 5, "MED","LOW")), IF(
            $B$7="Underlying Vulnerability", IF(
               Data!AA188 &gt;= 10, "HIGH",IF(
                  Data!AA188 &gt;= 7, "MED","LOW")),IF(
                     $B$7="Emerging Threat", IF(
                        Data!AH188 &gt;= 10, "HIGH",IF(
                            Data!AH188 &gt;= 7, "MED","LOW")))))</f>
        <v>LOW</v>
      </c>
      <c r="M226" s="23" t="str">
        <f>IF(
   $B$7="Overall Alert",IF(
      Data!U188 &gt;= 7, "HIGH",IF(
         Data!U188 &gt;= 5, "MED","LOW")), IF(
            $B$7="Underlying Vulnerability", IF(
               Data!AB188 &gt;= 10, "HIGH",IF(
                  Data!AB188 &gt;= 7, "MED","LOW")),IF(
                     $B$7="Emerging Threat", IF(
                        Data!AI188 &gt;= 10, "HIGH",IF(
                            Data!AI188 &gt;= 7, "MED","LOW")))))</f>
        <v>MED</v>
      </c>
      <c r="N226" s="23" t="str">
        <f>IF(
   $B$7="Overall Alert",IF(
      Data!V188 &gt;= 7, "HIGH",IF(
         Data!V188 &gt;= 5, "MED","LOW")), IF(
            $B$7="Underlying Vulnerability", IF(
               Data!AC188 &gt;= 10, "HIGH",IF(
                  Data!AC188 &gt;= 7, "MED","LOW")),IF(
                     $B$7="Emerging Threat", IF(
                        Data!AJ188 &gt;= 10, "HIGH",IF(
                            Data!AJ188 &gt;= 7, "MED","LOW")))))</f>
        <v>MED</v>
      </c>
      <c r="O226" s="23" t="str">
        <f>IF(
   $B$7="Overall Alert",IF(
      Data!W188 &gt;= 7, "HIGH",IF(
         Data!W188 &gt;= 5, "MED","LOW")), IF(
            $B$7="Underlying Vulnerability", IF(
               Data!AD188 &gt;= 10, "HIGH",IF(
                  Data!AD188 &gt;= 7, "MED","LOW")),IF(
                     $B$7="Emerging Threat", IF(
                        Data!AK188 &gt;= 10, "HIGH",IF(
                            Data!AK188 &gt;= 7, "MED","LOW")))))</f>
        <v>LOW</v>
      </c>
      <c r="P226" s="23"/>
      <c r="Q226" s="25"/>
      <c r="R226" s="25"/>
      <c r="S226" s="19"/>
      <c r="T226" s="19"/>
      <c r="U226" s="19"/>
      <c r="V226" s="19"/>
      <c r="W226" s="19"/>
      <c r="X226" s="19"/>
      <c r="Y226" s="26"/>
      <c r="Z226" s="26"/>
      <c r="AA226" s="26"/>
      <c r="AB226" s="26"/>
      <c r="AC226" s="26"/>
      <c r="AD226" s="26"/>
      <c r="AE226" s="26"/>
      <c r="AF226" s="26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</row>
    <row r="227" spans="1:50" x14ac:dyDescent="0.2">
      <c r="A227" s="62">
        <v>184</v>
      </c>
      <c r="B227" s="18" t="str">
        <f>Data!B189</f>
        <v>Viet Nam</v>
      </c>
      <c r="C227" s="18" t="str">
        <f>Data!C189</f>
        <v>VNM</v>
      </c>
      <c r="D227" s="18" t="str">
        <f>Data!D189</f>
        <v>EAS           East Asia &amp; Pacific</v>
      </c>
      <c r="E227" s="18" t="str">
        <f>Data!E189</f>
        <v>IBRD</v>
      </c>
      <c r="F227" s="48">
        <f>Data!F189</f>
        <v>0</v>
      </c>
      <c r="G227" s="20">
        <f>IF($B$7="Overall Alert",Data!G189,IF($B$7="Underlying Vulnerability",Data!J189,IF($B$7="Emerging Threat",Data!M189)))</f>
        <v>0.5</v>
      </c>
      <c r="H227" s="21">
        <f>IF($B$7="Overall Alert",Data!H189,IF($B$7="Underlying Vulnerability",Data!K189,IF($B$7="Emerging Threat",Data!N189)))</f>
        <v>0.5</v>
      </c>
      <c r="I227" s="48">
        <f>Data!Q189</f>
        <v>0</v>
      </c>
      <c r="J227" s="23" t="str">
        <f>IF(
   $B$7="Overall Alert",IF(
      Data!R189 &gt;= 7, "HIGH",IF(
         Data!R189 &gt;= 5, "MED","LOW")), IF(
            $B$7="Underlying Vulnerability", IF(
               Data!Y189 &gt;= 10, "HIGH",IF(
                  Data!Y189 &gt;= 7, "MED","LOW")),IF(
                     $B$7="Emerging Threat", IF(
                        Data!AF189 &gt;= 10, "HIGH",IF(
                            Data!AF189 &gt;= 7, "MED","LOW")))))</f>
        <v>LOW</v>
      </c>
      <c r="K227" s="23" t="str">
        <f>IF(
   $B$7="Overall Alert",IF(
      Data!S189 &gt;= 7, "HIGH",IF(
         Data!S189 &gt;= 5, "MED","LOW")), IF(
            $B$7="Underlying Vulnerability", IF(
               Data!Z189 &gt;= 10, "HIGH",IF(
                  Data!Z189 &gt;= 7, "MED","LOW")),IF(
                     $B$7="Emerging Threat", IF(
                        Data!AG189 &gt;= 10, "HIGH",IF(
                            Data!AG189 &gt;= 7, "MED","LOW")))))</f>
        <v>LOW</v>
      </c>
      <c r="L227" s="23" t="str">
        <f>IF(
   $B$7="Overall Alert",IF(
      Data!T189 &gt;= 7, "HIGH",IF(
         Data!T189 &gt;= 5, "MED","LOW")), IF(
            $B$7="Underlying Vulnerability", IF(
               Data!AA189 &gt;= 10, "HIGH",IF(
                  Data!AA189 &gt;= 7, "MED","LOW")),IF(
                     $B$7="Emerging Threat", IF(
                        Data!AH189 &gt;= 10, "HIGH",IF(
                            Data!AH189 &gt;= 7, "MED","LOW")))))</f>
        <v>LOW</v>
      </c>
      <c r="M227" s="23" t="str">
        <f>IF(
   $B$7="Overall Alert",IF(
      Data!U189 &gt;= 7, "HIGH",IF(
         Data!U189 &gt;= 5, "MED","LOW")), IF(
            $B$7="Underlying Vulnerability", IF(
               Data!AB189 &gt;= 10, "HIGH",IF(
                  Data!AB189 &gt;= 7, "MED","LOW")),IF(
                     $B$7="Emerging Threat", IF(
                        Data!AI189 &gt;= 10, "HIGH",IF(
                            Data!AI189 &gt;= 7, "MED","LOW")))))</f>
        <v>LOW</v>
      </c>
      <c r="N227" s="23" t="str">
        <f>IF(
   $B$7="Overall Alert",IF(
      Data!V189 &gt;= 7, "HIGH",IF(
         Data!V189 &gt;= 5, "MED","LOW")), IF(
            $B$7="Underlying Vulnerability", IF(
               Data!AC189 &gt;= 10, "HIGH",IF(
                  Data!AC189 &gt;= 7, "MED","LOW")),IF(
                     $B$7="Emerging Threat", IF(
                        Data!AJ189 &gt;= 10, "HIGH",IF(
                            Data!AJ189 &gt;= 7, "MED","LOW")))))</f>
        <v>MED</v>
      </c>
      <c r="O227" s="23" t="str">
        <f>IF(
   $B$7="Overall Alert",IF(
      Data!W189 &gt;= 7, "HIGH",IF(
         Data!W189 &gt;= 5, "MED","LOW")), IF(
            $B$7="Underlying Vulnerability", IF(
               Data!AD189 &gt;= 10, "HIGH",IF(
                  Data!AD189 &gt;= 7, "MED","LOW")),IF(
                     $B$7="Emerging Threat", IF(
                        Data!AK189 &gt;= 10, "HIGH",IF(
                            Data!AK189 &gt;= 7, "MED","LOW")))))</f>
        <v>LOW</v>
      </c>
      <c r="P227" s="23"/>
      <c r="Q227" s="25"/>
      <c r="R227" s="25"/>
      <c r="S227" s="19"/>
      <c r="T227" s="19"/>
      <c r="U227" s="19"/>
      <c r="V227" s="19"/>
      <c r="W227" s="19"/>
      <c r="X227" s="19"/>
      <c r="Y227" s="26"/>
      <c r="Z227" s="26"/>
      <c r="AA227" s="26"/>
      <c r="AB227" s="26"/>
      <c r="AC227" s="26"/>
      <c r="AD227" s="26"/>
      <c r="AE227" s="26"/>
      <c r="AF227" s="26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</row>
    <row r="228" spans="1:50" x14ac:dyDescent="0.2">
      <c r="A228" s="62">
        <v>185</v>
      </c>
      <c r="B228" s="18" t="str">
        <f>Data!B190</f>
        <v>Vanuatu</v>
      </c>
      <c r="C228" s="18" t="str">
        <f>Data!C190</f>
        <v>VUT</v>
      </c>
      <c r="D228" s="18" t="str">
        <f>Data!D190</f>
        <v>EAS           East Asia &amp; Pacific</v>
      </c>
      <c r="E228" s="18" t="str">
        <f>Data!E190</f>
        <v>IDA</v>
      </c>
      <c r="F228" s="48">
        <f>Data!F190</f>
        <v>0</v>
      </c>
      <c r="G228" s="20">
        <f>IF($B$7="Overall Alert",Data!G190,IF($B$7="Underlying Vulnerability",Data!J190,IF($B$7="Emerging Threat",Data!M190)))</f>
        <v>2</v>
      </c>
      <c r="H228" s="21">
        <f>IF($B$7="Overall Alert",Data!H190,IF($B$7="Underlying Vulnerability",Data!K190,IF($B$7="Emerging Threat",Data!N190)))</f>
        <v>2</v>
      </c>
      <c r="I228" s="48">
        <f>Data!Q190</f>
        <v>0</v>
      </c>
      <c r="J228" s="23" t="str">
        <f>IF(
   $B$7="Overall Alert",IF(
      Data!R190 &gt;= 7, "HIGH",IF(
         Data!R190 &gt;= 5, "MED","LOW")), IF(
            $B$7="Underlying Vulnerability", IF(
               Data!Y190 &gt;= 10, "HIGH",IF(
                  Data!Y190 &gt;= 7, "MED","LOW")),IF(
                     $B$7="Emerging Threat", IF(
                        Data!AF190 &gt;= 10, "HIGH",IF(
                            Data!AF190 &gt;= 7, "MED","LOW")))))</f>
        <v>MED</v>
      </c>
      <c r="K228" s="23" t="str">
        <f>IF(
   $B$7="Overall Alert",IF(
      Data!S190 &gt;= 7, "HIGH",IF(
         Data!S190 &gt;= 5, "MED","LOW")), IF(
            $B$7="Underlying Vulnerability", IF(
               Data!Z190 &gt;= 10, "HIGH",IF(
                  Data!Z190 &gt;= 7, "MED","LOW")),IF(
                     $B$7="Emerging Threat", IF(
                        Data!AG190 &gt;= 10, "HIGH",IF(
                            Data!AG190 &gt;= 7, "MED","LOW")))))</f>
        <v>LOW</v>
      </c>
      <c r="L228" s="23" t="str">
        <f>IF(
   $B$7="Overall Alert",IF(
      Data!T190 &gt;= 7, "HIGH",IF(
         Data!T190 &gt;= 5, "MED","LOW")), IF(
            $B$7="Underlying Vulnerability", IF(
               Data!AA190 &gt;= 10, "HIGH",IF(
                  Data!AA190 &gt;= 7, "MED","LOW")),IF(
                     $B$7="Emerging Threat", IF(
                        Data!AH190 &gt;= 10, "HIGH",IF(
                            Data!AH190 &gt;= 7, "MED","LOW")))))</f>
        <v>LOW</v>
      </c>
      <c r="M228" s="23" t="str">
        <f>IF(
   $B$7="Overall Alert",IF(
      Data!U190 &gt;= 7, "HIGH",IF(
         Data!U190 &gt;= 5, "MED","LOW")), IF(
            $B$7="Underlying Vulnerability", IF(
               Data!AB190 &gt;= 10, "HIGH",IF(
                  Data!AB190 &gt;= 7, "MED","LOW")),IF(
                     $B$7="Emerging Threat", IF(
                        Data!AI190 &gt;= 10, "HIGH",IF(
                            Data!AI190 &gt;= 7, "MED","LOW")))))</f>
        <v>MED</v>
      </c>
      <c r="N228" s="23" t="str">
        <f>IF(
   $B$7="Overall Alert",IF(
      Data!V190 &gt;= 7, "HIGH",IF(
         Data!V190 &gt;= 5, "MED","LOW")), IF(
            $B$7="Underlying Vulnerability", IF(
               Data!AC190 &gt;= 10, "HIGH",IF(
                  Data!AC190 &gt;= 7, "MED","LOW")),IF(
                     $B$7="Emerging Threat", IF(
                        Data!AJ190 &gt;= 10, "HIGH",IF(
                            Data!AJ190 &gt;= 7, "MED","LOW")))))</f>
        <v>HIGH</v>
      </c>
      <c r="O228" s="23" t="str">
        <f>IF(
   $B$7="Overall Alert",IF(
      Data!W190 &gt;= 7, "HIGH",IF(
         Data!W190 &gt;= 5, "MED","LOW")), IF(
            $B$7="Underlying Vulnerability", IF(
               Data!AD190 &gt;= 10, "HIGH",IF(
                  Data!AD190 &gt;= 7, "MED","LOW")),IF(
                     $B$7="Emerging Threat", IF(
                        Data!AK190 &gt;= 10, "HIGH",IF(
                            Data!AK190 &gt;= 7, "MED","LOW")))))</f>
        <v>LOW</v>
      </c>
      <c r="P228" s="23"/>
      <c r="Q228" s="25"/>
      <c r="R228" s="25"/>
      <c r="S228" s="19"/>
      <c r="T228" s="19"/>
      <c r="U228" s="19"/>
      <c r="V228" s="19"/>
      <c r="W228" s="19"/>
      <c r="X228" s="19"/>
      <c r="Y228" s="26"/>
      <c r="Z228" s="26"/>
      <c r="AA228" s="26"/>
      <c r="AB228" s="26"/>
      <c r="AC228" s="26"/>
      <c r="AD228" s="26"/>
      <c r="AE228" s="26"/>
      <c r="AF228" s="26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</row>
    <row r="229" spans="1:50" x14ac:dyDescent="0.2">
      <c r="A229" s="62">
        <v>186</v>
      </c>
      <c r="B229" s="18" t="str">
        <f>Data!B191</f>
        <v>Samoa</v>
      </c>
      <c r="C229" s="18" t="str">
        <f>Data!C191</f>
        <v>WSM</v>
      </c>
      <c r="D229" s="18" t="str">
        <f>Data!D191</f>
        <v>EAS           East Asia &amp; Pacific</v>
      </c>
      <c r="E229" s="18" t="str">
        <f>Data!E191</f>
        <v>IDA</v>
      </c>
      <c r="F229" s="48">
        <f>Data!F191</f>
        <v>0</v>
      </c>
      <c r="G229" s="20">
        <f>IF($B$7="Overall Alert",Data!G191,IF($B$7="Underlying Vulnerability",Data!J191,IF($B$7="Emerging Threat",Data!M191)))</f>
        <v>0</v>
      </c>
      <c r="H229" s="21">
        <f>IF($B$7="Overall Alert",Data!H191,IF($B$7="Underlying Vulnerability",Data!K191,IF($B$7="Emerging Threat",Data!N191)))</f>
        <v>0</v>
      </c>
      <c r="I229" s="48">
        <f>Data!Q191</f>
        <v>0</v>
      </c>
      <c r="J229" s="23" t="str">
        <f>IF(
   $B$7="Overall Alert",IF(
      Data!R191 &gt;= 7, "HIGH",IF(
         Data!R191 &gt;= 5, "MED","LOW")), IF(
            $B$7="Underlying Vulnerability", IF(
               Data!Y191 &gt;= 10, "HIGH",IF(
                  Data!Y191 &gt;= 7, "MED","LOW")),IF(
                     $B$7="Emerging Threat", IF(
                        Data!AF191 &gt;= 10, "HIGH",IF(
                            Data!AF191 &gt;= 7, "MED","LOW")))))</f>
        <v>LOW</v>
      </c>
      <c r="K229" s="23" t="str">
        <f>IF(
   $B$7="Overall Alert",IF(
      Data!S191 &gt;= 7, "HIGH",IF(
         Data!S191 &gt;= 5, "MED","LOW")), IF(
            $B$7="Underlying Vulnerability", IF(
               Data!Z191 &gt;= 10, "HIGH",IF(
                  Data!Z191 &gt;= 7, "MED","LOW")),IF(
                     $B$7="Emerging Threat", IF(
                        Data!AG191 &gt;= 10, "HIGH",IF(
                            Data!AG191 &gt;= 7, "MED","LOW")))))</f>
        <v>LOW</v>
      </c>
      <c r="L229" s="23" t="str">
        <f>IF(
   $B$7="Overall Alert",IF(
      Data!T191 &gt;= 7, "HIGH",IF(
         Data!T191 &gt;= 5, "MED","LOW")), IF(
            $B$7="Underlying Vulnerability", IF(
               Data!AA191 &gt;= 10, "HIGH",IF(
                  Data!AA191 &gt;= 7, "MED","LOW")),IF(
                     $B$7="Emerging Threat", IF(
                        Data!AH191 &gt;= 10, "HIGH",IF(
                            Data!AH191 &gt;= 7, "MED","LOW")))))</f>
        <v>LOW</v>
      </c>
      <c r="M229" s="23" t="str">
        <f>IF(
   $B$7="Overall Alert",IF(
      Data!U191 &gt;= 7, "HIGH",IF(
         Data!U191 &gt;= 5, "MED","LOW")), IF(
            $B$7="Underlying Vulnerability", IF(
               Data!AB191 &gt;= 10, "HIGH",IF(
                  Data!AB191 &gt;= 7, "MED","LOW")),IF(
                     $B$7="Emerging Threat", IF(
                        Data!AI191 &gt;= 10, "HIGH",IF(
                            Data!AI191 &gt;= 7, "MED","LOW")))))</f>
        <v>LOW</v>
      </c>
      <c r="N229" s="23" t="str">
        <f>IF(
   $B$7="Overall Alert",IF(
      Data!V191 &gt;= 7, "HIGH",IF(
         Data!V191 &gt;= 5, "MED","LOW")), IF(
            $B$7="Underlying Vulnerability", IF(
               Data!AC191 &gt;= 10, "HIGH",IF(
                  Data!AC191 &gt;= 7, "MED","LOW")),IF(
                     $B$7="Emerging Threat", IF(
                        Data!AJ191 &gt;= 10, "HIGH",IF(
                            Data!AJ191 &gt;= 7, "MED","LOW")))))</f>
        <v>LOW</v>
      </c>
      <c r="O229" s="23" t="str">
        <f>IF(
   $B$7="Overall Alert",IF(
      Data!W191 &gt;= 7, "HIGH",IF(
         Data!W191 &gt;= 5, "MED","LOW")), IF(
            $B$7="Underlying Vulnerability", IF(
               Data!AD191 &gt;= 10, "HIGH",IF(
                  Data!AD191 &gt;= 7, "MED","LOW")),IF(
                     $B$7="Emerging Threat", IF(
                        Data!AK191 &gt;= 10, "HIGH",IF(
                            Data!AK191 &gt;= 7, "MED","LOW")))))</f>
        <v>LOW</v>
      </c>
      <c r="P229" s="23"/>
      <c r="Q229" s="25"/>
      <c r="R229" s="25"/>
      <c r="S229" s="19"/>
      <c r="T229" s="19"/>
      <c r="U229" s="19"/>
      <c r="V229" s="19"/>
      <c r="W229" s="19"/>
      <c r="X229" s="19"/>
      <c r="Y229" s="26"/>
      <c r="Z229" s="26"/>
      <c r="AA229" s="26"/>
      <c r="AB229" s="26"/>
      <c r="AC229" s="26"/>
      <c r="AD229" s="26"/>
      <c r="AE229" s="26"/>
      <c r="AF229" s="26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</row>
    <row r="230" spans="1:50" x14ac:dyDescent="0.2">
      <c r="A230" s="62">
        <v>187</v>
      </c>
      <c r="B230" s="18" t="str">
        <f>Data!B192</f>
        <v>Yemen</v>
      </c>
      <c r="C230" s="18" t="str">
        <f>Data!C192</f>
        <v>YEM</v>
      </c>
      <c r="D230" s="18" t="str">
        <f>Data!D192</f>
        <v>MEA           Middle East &amp; North Africa</v>
      </c>
      <c r="E230" s="18" t="str">
        <f>Data!E192</f>
        <v>IDA</v>
      </c>
      <c r="F230" s="48">
        <f>Data!F192</f>
        <v>0</v>
      </c>
      <c r="G230" s="20">
        <f>IF($B$7="Overall Alert",Data!G192,IF($B$7="Underlying Vulnerability",Data!J192,IF($B$7="Emerging Threat",Data!M192)))</f>
        <v>5</v>
      </c>
      <c r="H230" s="21">
        <f>IF($B$7="Overall Alert",Data!H192,IF($B$7="Underlying Vulnerability",Data!K192,IF($B$7="Emerging Threat",Data!N192)))</f>
        <v>5</v>
      </c>
      <c r="I230" s="48">
        <f>Data!Q192</f>
        <v>0</v>
      </c>
      <c r="J230" s="23" t="str">
        <f>IF(
   $B$7="Overall Alert",IF(
      Data!R192 &gt;= 7, "HIGH",IF(
         Data!R192 &gt;= 5, "MED","LOW")), IF(
            $B$7="Underlying Vulnerability", IF(
               Data!Y192 &gt;= 10, "HIGH",IF(
                  Data!Y192 &gt;= 7, "MED","LOW")),IF(
                     $B$7="Emerging Threat", IF(
                        Data!AF192 &gt;= 10, "HIGH",IF(
                            Data!AF192 &gt;= 7, "MED","LOW")))))</f>
        <v>HIGH</v>
      </c>
      <c r="K230" s="23" t="str">
        <f>IF(
   $B$7="Overall Alert",IF(
      Data!S192 &gt;= 7, "HIGH",IF(
         Data!S192 &gt;= 5, "MED","LOW")), IF(
            $B$7="Underlying Vulnerability", IF(
               Data!Z192 &gt;= 10, "HIGH",IF(
                  Data!Z192 &gt;= 7, "MED","LOW")),IF(
                     $B$7="Emerging Threat", IF(
                        Data!AG192 &gt;= 10, "HIGH",IF(
                            Data!AG192 &gt;= 7, "MED","LOW")))))</f>
        <v>HIGH</v>
      </c>
      <c r="L230" s="23" t="str">
        <f>IF(
   $B$7="Overall Alert",IF(
      Data!T192 &gt;= 7, "HIGH",IF(
         Data!T192 &gt;= 5, "MED","LOW")), IF(
            $B$7="Underlying Vulnerability", IF(
               Data!AA192 &gt;= 10, "HIGH",IF(
                  Data!AA192 &gt;= 7, "MED","LOW")),IF(
                     $B$7="Emerging Threat", IF(
                        Data!AH192 &gt;= 10, "HIGH",IF(
                            Data!AH192 &gt;= 7, "MED","LOW")))))</f>
        <v>MED</v>
      </c>
      <c r="M230" s="23" t="str">
        <f>IF(
   $B$7="Overall Alert",IF(
      Data!U192 &gt;= 7, "HIGH",IF(
         Data!U192 &gt;= 5, "MED","LOW")), IF(
            $B$7="Underlying Vulnerability", IF(
               Data!AB192 &gt;= 10, "HIGH",IF(
                  Data!AB192 &gt;= 7, "MED","LOW")),IF(
                     $B$7="Emerging Threat", IF(
                        Data!AI192 &gt;= 10, "HIGH",IF(
                            Data!AI192 &gt;= 7, "MED","LOW")))))</f>
        <v>MED</v>
      </c>
      <c r="N230" s="23" t="str">
        <f>IF(
   $B$7="Overall Alert",IF(
      Data!V192 &gt;= 7, "HIGH",IF(
         Data!V192 &gt;= 5, "MED","LOW")), IF(
            $B$7="Underlying Vulnerability", IF(
               Data!AC192 &gt;= 10, "HIGH",IF(
                  Data!AC192 &gt;= 7, "MED","LOW")),IF(
                     $B$7="Emerging Threat", IF(
                        Data!AJ192 &gt;= 10, "HIGH",IF(
                            Data!AJ192 &gt;= 7, "MED","LOW")))))</f>
        <v>HIGH</v>
      </c>
      <c r="O230" s="23" t="str">
        <f>IF(
   $B$7="Overall Alert",IF(
      Data!W192 &gt;= 7, "HIGH",IF(
         Data!W192 &gt;= 5, "MED","LOW")), IF(
            $B$7="Underlying Vulnerability", IF(
               Data!AD192 &gt;= 10, "HIGH",IF(
                  Data!AD192 &gt;= 7, "MED","LOW")),IF(
                     $B$7="Emerging Threat", IF(
                        Data!AK192 &gt;= 10, "HIGH",IF(
                            Data!AK192 &gt;= 7, "MED","LOW")))))</f>
        <v>HIGH</v>
      </c>
      <c r="P230" s="23"/>
      <c r="Q230" s="25"/>
      <c r="R230" s="25"/>
      <c r="S230" s="19"/>
      <c r="T230" s="19"/>
      <c r="U230" s="19"/>
      <c r="V230" s="19"/>
      <c r="W230" s="19"/>
      <c r="X230" s="19"/>
      <c r="Y230" s="26"/>
      <c r="Z230" s="26"/>
      <c r="AA230" s="26"/>
      <c r="AB230" s="26"/>
      <c r="AC230" s="26"/>
      <c r="AD230" s="26"/>
      <c r="AE230" s="26"/>
      <c r="AF230" s="26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</row>
    <row r="231" spans="1:50" x14ac:dyDescent="0.2">
      <c r="A231" s="62">
        <v>188</v>
      </c>
      <c r="B231" s="18" t="str">
        <f>Data!B193</f>
        <v>South Africa</v>
      </c>
      <c r="C231" s="18" t="str">
        <f>Data!C193</f>
        <v>ZAF</v>
      </c>
      <c r="D231" s="18" t="str">
        <f>Data!D193</f>
        <v>SSF           Sub-Saharan Africa</v>
      </c>
      <c r="E231" s="18" t="str">
        <f>Data!E193</f>
        <v>IBRD</v>
      </c>
      <c r="F231" s="48">
        <f>Data!F193</f>
        <v>0</v>
      </c>
      <c r="G231" s="20">
        <f>IF($B$7="Overall Alert",Data!G193,IF($B$7="Underlying Vulnerability",Data!J193,IF($B$7="Emerging Threat",Data!M193)))</f>
        <v>1.5</v>
      </c>
      <c r="H231" s="21">
        <f>IF($B$7="Overall Alert",Data!H193,IF($B$7="Underlying Vulnerability",Data!K193,IF($B$7="Emerging Threat",Data!N193)))</f>
        <v>1.5</v>
      </c>
      <c r="I231" s="48">
        <f>Data!Q193</f>
        <v>0</v>
      </c>
      <c r="J231" s="23" t="str">
        <f>IF(
   $B$7="Overall Alert",IF(
      Data!R193 &gt;= 7, "HIGH",IF(
         Data!R193 &gt;= 5, "MED","LOW")), IF(
            $B$7="Underlying Vulnerability", IF(
               Data!Y193 &gt;= 10, "HIGH",IF(
                  Data!Y193 &gt;= 7, "MED","LOW")),IF(
                     $B$7="Emerging Threat", IF(
                        Data!AF193 &gt;= 10, "HIGH",IF(
                            Data!AF193 &gt;= 7, "MED","LOW")))))</f>
        <v>MED</v>
      </c>
      <c r="K231" s="23" t="str">
        <f>IF(
   $B$7="Overall Alert",IF(
      Data!S193 &gt;= 7, "HIGH",IF(
         Data!S193 &gt;= 5, "MED","LOW")), IF(
            $B$7="Underlying Vulnerability", IF(
               Data!Z193 &gt;= 10, "HIGH",IF(
                  Data!Z193 &gt;= 7, "MED","LOW")),IF(
                     $B$7="Emerging Threat", IF(
                        Data!AG193 &gt;= 10, "HIGH",IF(
                            Data!AG193 &gt;= 7, "MED","LOW")))))</f>
        <v>LOW</v>
      </c>
      <c r="L231" s="23" t="str">
        <f>IF(
   $B$7="Overall Alert",IF(
      Data!T193 &gt;= 7, "HIGH",IF(
         Data!T193 &gt;= 5, "MED","LOW")), IF(
            $B$7="Underlying Vulnerability", IF(
               Data!AA193 &gt;= 10, "HIGH",IF(
                  Data!AA193 &gt;= 7, "MED","LOW")),IF(
                     $B$7="Emerging Threat", IF(
                        Data!AH193 &gt;= 10, "HIGH",IF(
                            Data!AH193 &gt;= 7, "MED","LOW")))))</f>
        <v>LOW</v>
      </c>
      <c r="M231" s="23" t="str">
        <f>IF(
   $B$7="Overall Alert",IF(
      Data!U193 &gt;= 7, "HIGH",IF(
         Data!U193 &gt;= 5, "MED","LOW")), IF(
            $B$7="Underlying Vulnerability", IF(
               Data!AB193 &gt;= 10, "HIGH",IF(
                  Data!AB193 &gt;= 7, "MED","LOW")),IF(
                     $B$7="Emerging Threat", IF(
                        Data!AI193 &gt;= 10, "HIGH",IF(
                            Data!AI193 &gt;= 7, "MED","LOW")))))</f>
        <v>HIGH</v>
      </c>
      <c r="N231" s="23" t="str">
        <f>IF(
   $B$7="Overall Alert",IF(
      Data!V193 &gt;= 7, "HIGH",IF(
         Data!V193 &gt;= 5, "MED","LOW")), IF(
            $B$7="Underlying Vulnerability", IF(
               Data!AC193 &gt;= 10, "HIGH",IF(
                  Data!AC193 &gt;= 7, "MED","LOW")),IF(
                     $B$7="Emerging Threat", IF(
                        Data!AJ193 &gt;= 10, "HIGH",IF(
                            Data!AJ193 &gt;= 7, "MED","LOW")))))</f>
        <v>LOW</v>
      </c>
      <c r="O231" s="23" t="str">
        <f>IF(
   $B$7="Overall Alert",IF(
      Data!W193 &gt;= 7, "HIGH",IF(
         Data!W193 &gt;= 5, "MED","LOW")), IF(
            $B$7="Underlying Vulnerability", IF(
               Data!AD193 &gt;= 10, "HIGH",IF(
                  Data!AD193 &gt;= 7, "MED","LOW")),IF(
                     $B$7="Emerging Threat", IF(
                        Data!AK193 &gt;= 10, "HIGH",IF(
                            Data!AK193 &gt;= 7, "MED","LOW")))))</f>
        <v>LOW</v>
      </c>
      <c r="P231" s="23"/>
      <c r="Q231" s="25"/>
      <c r="R231" s="25"/>
      <c r="S231" s="19"/>
      <c r="T231" s="19"/>
      <c r="U231" s="19"/>
      <c r="V231" s="19"/>
      <c r="W231" s="19"/>
      <c r="X231" s="19"/>
      <c r="Y231" s="26"/>
      <c r="Z231" s="26"/>
      <c r="AA231" s="26"/>
      <c r="AB231" s="26"/>
      <c r="AC231" s="26"/>
      <c r="AD231" s="26"/>
      <c r="AE231" s="26"/>
      <c r="AF231" s="26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</row>
    <row r="232" spans="1:50" x14ac:dyDescent="0.2">
      <c r="A232" s="62">
        <v>189</v>
      </c>
      <c r="B232" s="18" t="str">
        <f>Data!B194</f>
        <v>Zambia</v>
      </c>
      <c r="C232" s="18" t="str">
        <f>Data!C194</f>
        <v>ZMB</v>
      </c>
      <c r="D232" s="18" t="str">
        <f>Data!D194</f>
        <v>SSF           Sub-Saharan Africa</v>
      </c>
      <c r="E232" s="18" t="str">
        <f>Data!E194</f>
        <v>IDA</v>
      </c>
      <c r="F232" s="48">
        <f>Data!F194</f>
        <v>0</v>
      </c>
      <c r="G232" s="20">
        <f>IF($B$7="Overall Alert",Data!G194,IF($B$7="Underlying Vulnerability",Data!J194,IF($B$7="Emerging Threat",Data!M194)))</f>
        <v>1.5</v>
      </c>
      <c r="H232" s="21">
        <f>IF($B$7="Overall Alert",Data!H194,IF($B$7="Underlying Vulnerability",Data!K194,IF($B$7="Emerging Threat",Data!N194)))</f>
        <v>1.5</v>
      </c>
      <c r="I232" s="48">
        <f>Data!Q194</f>
        <v>0</v>
      </c>
      <c r="J232" s="23" t="str">
        <f>IF(
   $B$7="Overall Alert",IF(
      Data!R194 &gt;= 7, "HIGH",IF(
         Data!R194 &gt;= 5, "MED","LOW")), IF(
            $B$7="Underlying Vulnerability", IF(
               Data!Y194 &gt;= 10, "HIGH",IF(
                  Data!Y194 &gt;= 7, "MED","LOW")),IF(
                     $B$7="Emerging Threat", IF(
                        Data!AF194 &gt;= 10, "HIGH",IF(
                            Data!AF194 &gt;= 7, "MED","LOW")))))</f>
        <v>LOW</v>
      </c>
      <c r="K232" s="23" t="str">
        <f>IF(
   $B$7="Overall Alert",IF(
      Data!S194 &gt;= 7, "HIGH",IF(
         Data!S194 &gt;= 5, "MED","LOW")), IF(
            $B$7="Underlying Vulnerability", IF(
               Data!Z194 &gt;= 10, "HIGH",IF(
                  Data!Z194 &gt;= 7, "MED","LOW")),IF(
                     $B$7="Emerging Threat", IF(
                        Data!AG194 &gt;= 10, "HIGH",IF(
                            Data!AG194 &gt;= 7, "MED","LOW")))))</f>
        <v>LOW</v>
      </c>
      <c r="L232" s="23" t="str">
        <f>IF(
   $B$7="Overall Alert",IF(
      Data!T194 &gt;= 7, "HIGH",IF(
         Data!T194 &gt;= 5, "MED","LOW")), IF(
            $B$7="Underlying Vulnerability", IF(
               Data!AA194 &gt;= 10, "HIGH",IF(
                  Data!AA194 &gt;= 7, "MED","LOW")),IF(
                     $B$7="Emerging Threat", IF(
                        Data!AH194 &gt;= 10, "HIGH",IF(
                            Data!AH194 &gt;= 7, "MED","LOW")))))</f>
        <v>MED</v>
      </c>
      <c r="M232" s="23" t="str">
        <f>IF(
   $B$7="Overall Alert",IF(
      Data!U194 &gt;= 7, "HIGH",IF(
         Data!U194 &gt;= 5, "MED","LOW")), IF(
            $B$7="Underlying Vulnerability", IF(
               Data!AB194 &gt;= 10, "HIGH",IF(
                  Data!AB194 &gt;= 7, "MED","LOW")),IF(
                     $B$7="Emerging Threat", IF(
                        Data!AI194 &gt;= 10, "HIGH",IF(
                            Data!AI194 &gt;= 7, "MED","LOW")))))</f>
        <v>HIGH</v>
      </c>
      <c r="N232" s="23" t="str">
        <f>IF(
   $B$7="Overall Alert",IF(
      Data!V194 &gt;= 7, "HIGH",IF(
         Data!V194 &gt;= 5, "MED","LOW")), IF(
            $B$7="Underlying Vulnerability", IF(
               Data!AC194 &gt;= 10, "HIGH",IF(
                  Data!AC194 &gt;= 7, "MED","LOW")),IF(
                     $B$7="Emerging Threat", IF(
                        Data!AJ194 &gt;= 10, "HIGH",IF(
                            Data!AJ194 &gt;= 7, "MED","LOW")))))</f>
        <v>LOW</v>
      </c>
      <c r="O232" s="23" t="str">
        <f>IF(
   $B$7="Overall Alert",IF(
      Data!W194 &gt;= 7, "HIGH",IF(
         Data!W194 &gt;= 5, "MED","LOW")), IF(
            $B$7="Underlying Vulnerability", IF(
               Data!AD194 &gt;= 10, "HIGH",IF(
                  Data!AD194 &gt;= 7, "MED","LOW")),IF(
                     $B$7="Emerging Threat", IF(
                        Data!AK194 &gt;= 10, "HIGH",IF(
                            Data!AK194 &gt;= 7, "MED","LOW")))))</f>
        <v>LOW</v>
      </c>
      <c r="P232" s="23"/>
      <c r="Q232" s="25"/>
      <c r="R232" s="25"/>
      <c r="S232" s="19"/>
      <c r="T232" s="19"/>
      <c r="U232" s="19"/>
      <c r="V232" s="19"/>
      <c r="W232" s="19"/>
      <c r="X232" s="19"/>
      <c r="Y232" s="26"/>
      <c r="Z232" s="26"/>
      <c r="AA232" s="26"/>
      <c r="AB232" s="26"/>
      <c r="AC232" s="26"/>
      <c r="AD232" s="26"/>
      <c r="AE232" s="26"/>
      <c r="AF232" s="26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</row>
    <row r="233" spans="1:50" x14ac:dyDescent="0.2">
      <c r="A233" s="62">
        <v>190</v>
      </c>
      <c r="B233" s="18" t="str">
        <f>Data!B195</f>
        <v>Zimbabwe</v>
      </c>
      <c r="C233" s="18" t="str">
        <f>Data!C195</f>
        <v>ZWE</v>
      </c>
      <c r="D233" s="18" t="str">
        <f>Data!D195</f>
        <v>SSF           Sub-Saharan Africa</v>
      </c>
      <c r="E233" s="18" t="str">
        <f>Data!E195</f>
        <v>Blend</v>
      </c>
      <c r="F233" s="48">
        <f>Data!F195</f>
        <v>0</v>
      </c>
      <c r="G233" s="20">
        <f>IF($B$7="Overall Alert",Data!G195,IF($B$7="Underlying Vulnerability",Data!J195,IF($B$7="Emerging Threat",Data!M195)))</f>
        <v>3</v>
      </c>
      <c r="H233" s="21">
        <f>IF($B$7="Overall Alert",Data!H195,IF($B$7="Underlying Vulnerability",Data!K195,IF($B$7="Emerging Threat",Data!N195)))</f>
        <v>3</v>
      </c>
      <c r="I233" s="48">
        <f>Data!Q195</f>
        <v>0</v>
      </c>
      <c r="J233" s="23" t="str">
        <f>IF(
   $B$7="Overall Alert",IF(
      Data!R195 &gt;= 7, "HIGH",IF(
         Data!R195 &gt;= 5, "MED","LOW")), IF(
            $B$7="Underlying Vulnerability", IF(
               Data!Y195 &gt;= 10, "HIGH",IF(
                  Data!Y195 &gt;= 7, "MED","LOW")),IF(
                     $B$7="Emerging Threat", IF(
                        Data!AF195 &gt;= 10, "HIGH",IF(
                            Data!AF195 &gt;= 7, "MED","LOW")))))</f>
        <v>LOW</v>
      </c>
      <c r="K233" s="23" t="str">
        <f>IF(
   $B$7="Overall Alert",IF(
      Data!S195 &gt;= 7, "HIGH",IF(
         Data!S195 &gt;= 5, "MED","LOW")), IF(
            $B$7="Underlying Vulnerability", IF(
               Data!Z195 &gt;= 10, "HIGH",IF(
                  Data!Z195 &gt;= 7, "MED","LOW")),IF(
                     $B$7="Emerging Threat", IF(
                        Data!AG195 &gt;= 10, "HIGH",IF(
                            Data!AG195 &gt;= 7, "MED","LOW")))))</f>
        <v>HIGH</v>
      </c>
      <c r="L233" s="23" t="str">
        <f>IF(
   $B$7="Overall Alert",IF(
      Data!T195 &gt;= 7, "HIGH",IF(
         Data!T195 &gt;= 5, "MED","LOW")), IF(
            $B$7="Underlying Vulnerability", IF(
               Data!AA195 &gt;= 10, "HIGH",IF(
                  Data!AA195 &gt;= 7, "MED","LOW")),IF(
                     $B$7="Emerging Threat", IF(
                        Data!AH195 &gt;= 10, "HIGH",IF(
                            Data!AH195 &gt;= 7, "MED","LOW")))))</f>
        <v>LOW</v>
      </c>
      <c r="M233" s="23" t="str">
        <f>IF(
   $B$7="Overall Alert",IF(
      Data!U195 &gt;= 7, "HIGH",IF(
         Data!U195 &gt;= 5, "MED","LOW")), IF(
            $B$7="Underlying Vulnerability", IF(
               Data!AB195 &gt;= 10, "HIGH",IF(
                  Data!AB195 &gt;= 7, "MED","LOW")),IF(
                     $B$7="Emerging Threat", IF(
                        Data!AI195 &gt;= 10, "HIGH",IF(
                            Data!AI195 &gt;= 7, "MED","LOW")))))</f>
        <v>HIGH</v>
      </c>
      <c r="N233" s="23" t="str">
        <f>IF(
   $B$7="Overall Alert",IF(
      Data!V195 &gt;= 7, "HIGH",IF(
         Data!V195 &gt;= 5, "MED","LOW")), IF(
            $B$7="Underlying Vulnerability", IF(
               Data!AC195 &gt;= 10, "HIGH",IF(
                  Data!AC195 &gt;= 7, "MED","LOW")),IF(
                     $B$7="Emerging Threat", IF(
                        Data!AJ195 &gt;= 10, "HIGH",IF(
                            Data!AJ195 &gt;= 7, "MED","LOW")))))</f>
        <v>LOW</v>
      </c>
      <c r="O233" s="23" t="str">
        <f>IF(
   $B$7="Overall Alert",IF(
      Data!W195 &gt;= 7, "HIGH",IF(
         Data!W195 &gt;= 5, "MED","LOW")), IF(
            $B$7="Underlying Vulnerability", IF(
               Data!AD195 &gt;= 10, "HIGH",IF(
                  Data!AD195 &gt;= 7, "MED","LOW")),IF(
                     $B$7="Emerging Threat", IF(
                        Data!AK195 &gt;= 10, "HIGH",IF(
                            Data!AK195 &gt;= 7, "MED","LOW")))))</f>
        <v>HIGH</v>
      </c>
      <c r="P233" s="23"/>
      <c r="Q233" s="25"/>
      <c r="R233" s="25"/>
      <c r="S233" s="19"/>
      <c r="T233" s="19"/>
      <c r="U233" s="19"/>
      <c r="V233" s="19"/>
      <c r="W233" s="19"/>
      <c r="X233" s="19"/>
      <c r="Y233" s="26"/>
      <c r="Z233" s="26"/>
      <c r="AA233" s="26"/>
      <c r="AB233" s="26"/>
      <c r="AC233" s="26"/>
      <c r="AD233" s="26"/>
      <c r="AE233" s="26"/>
      <c r="AF233" s="26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</row>
    <row r="234" spans="1:50" x14ac:dyDescent="0.2">
      <c r="Y234" s="26"/>
      <c r="Z234" s="26"/>
      <c r="AA234" s="26"/>
      <c r="AB234" s="26"/>
      <c r="AC234" s="26"/>
      <c r="AD234" s="26"/>
      <c r="AE234" s="26"/>
      <c r="AF234" s="26"/>
    </row>
    <row r="235" spans="1:50" x14ac:dyDescent="0.2">
      <c r="Y235" s="26"/>
      <c r="Z235" s="26"/>
      <c r="AA235" s="26"/>
      <c r="AB235" s="26"/>
      <c r="AC235" s="26"/>
      <c r="AD235" s="26"/>
      <c r="AE235" s="26"/>
      <c r="AF235" s="26"/>
    </row>
    <row r="236" spans="1:50" x14ac:dyDescent="0.2">
      <c r="Y236" s="26"/>
      <c r="Z236" s="26"/>
      <c r="AA236" s="26"/>
      <c r="AB236" s="26"/>
      <c r="AC236" s="26"/>
      <c r="AD236" s="26"/>
      <c r="AE236" s="26"/>
      <c r="AF236" s="26"/>
    </row>
    <row r="238" spans="1:50" x14ac:dyDescent="0.2">
      <c r="B238" s="27" t="s">
        <v>466</v>
      </c>
      <c r="G238" s="28" t="s">
        <v>465</v>
      </c>
    </row>
    <row r="239" spans="1:50" x14ac:dyDescent="0.2">
      <c r="B239" s="27">
        <v>0</v>
      </c>
      <c r="G239" s="28">
        <f>COUNTIFS($G$44:$G$233,"&gt;="&amp;B239,$G$44:$G$233,"&lt;"&amp;B240)</f>
        <v>35</v>
      </c>
    </row>
    <row r="240" spans="1:50" x14ac:dyDescent="0.2">
      <c r="B240" s="27">
        <v>1</v>
      </c>
      <c r="G240" s="28">
        <f t="shared" ref="G240:G245" si="0">COUNTIFS($G$44:$G$233,"&gt;="&amp;B240,$G$44:$G$233,"&lt;"&amp;B241)</f>
        <v>83</v>
      </c>
    </row>
    <row r="241" spans="2:7" x14ac:dyDescent="0.2">
      <c r="B241" s="27">
        <v>2</v>
      </c>
      <c r="G241" s="28">
        <f t="shared" si="0"/>
        <v>50</v>
      </c>
    </row>
    <row r="242" spans="2:7" x14ac:dyDescent="0.2">
      <c r="B242" s="27">
        <v>3</v>
      </c>
      <c r="G242" s="28">
        <f t="shared" si="0"/>
        <v>16</v>
      </c>
    </row>
    <row r="243" spans="2:7" x14ac:dyDescent="0.2">
      <c r="B243" s="27">
        <v>4</v>
      </c>
      <c r="G243" s="28">
        <f t="shared" si="0"/>
        <v>4</v>
      </c>
    </row>
    <row r="244" spans="2:7" x14ac:dyDescent="0.2">
      <c r="B244" s="27">
        <v>5</v>
      </c>
      <c r="G244" s="28">
        <f t="shared" si="0"/>
        <v>2</v>
      </c>
    </row>
    <row r="245" spans="2:7" x14ac:dyDescent="0.2">
      <c r="B245" s="27">
        <v>6</v>
      </c>
      <c r="G245" s="28">
        <f t="shared" si="0"/>
        <v>0</v>
      </c>
    </row>
    <row r="246" spans="2:7" x14ac:dyDescent="0.2">
      <c r="B246" s="27">
        <v>7</v>
      </c>
    </row>
  </sheetData>
  <autoFilter ref="B43:O233" xr:uid="{AF15D802-11A7-724C-8F3F-C2A98827DA09}">
    <sortState xmlns:xlrd2="http://schemas.microsoft.com/office/spreadsheetml/2017/richdata2" ref="B44:O233">
      <sortCondition ref="C43:C233"/>
    </sortState>
  </autoFilter>
  <dataConsolidate/>
  <mergeCells count="4">
    <mergeCell ref="G42:H42"/>
    <mergeCell ref="B7:F7"/>
    <mergeCell ref="B10:F10"/>
    <mergeCell ref="B14:F14"/>
  </mergeCells>
  <phoneticPr fontId="16" type="noConversion"/>
  <conditionalFormatting sqref="Q43:R233">
    <cfRule type="expression" dxfId="27" priority="114">
      <formula>Q43=""</formula>
    </cfRule>
    <cfRule type="cellIs" dxfId="26" priority="115" operator="between">
      <formula>0</formula>
      <formula>0.332</formula>
    </cfRule>
    <cfRule type="cellIs" dxfId="25" priority="116" operator="between">
      <formula>0.333333333333333</formula>
      <formula>0.665</formula>
    </cfRule>
    <cfRule type="cellIs" dxfId="24" priority="117" operator="between">
      <formula>0.666666666666667</formula>
      <formula>1</formula>
    </cfRule>
  </conditionalFormatting>
  <conditionalFormatting sqref="G234:G236">
    <cfRule type="dataBar" priority="113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{C4B0549E-2ED1-DD44-AC29-731F43D1961A}</x14:id>
        </ext>
      </extLst>
    </cfRule>
  </conditionalFormatting>
  <conditionalFormatting sqref="G44:G233">
    <cfRule type="dataBar" priority="104">
      <dataBar showValue="0">
        <cfvo type="num" val="0"/>
        <cfvo type="num" val="6"/>
        <color rgb="FFDD2C03"/>
      </dataBar>
      <extLst>
        <ext xmlns:x14="http://schemas.microsoft.com/office/spreadsheetml/2009/9/main" uri="{B025F937-C7B1-47D3-B67F-A62EFF666E3E}">
          <x14:id>{D404C03A-60D8-734E-892F-8FFF16A68072}</x14:id>
        </ext>
      </extLst>
    </cfRule>
  </conditionalFormatting>
  <conditionalFormatting sqref="J43:P233">
    <cfRule type="expression" dxfId="23" priority="100">
      <formula>J43=""</formula>
    </cfRule>
    <cfRule type="containsText" dxfId="22" priority="101" operator="containsText" text="LOW">
      <formula>NOT(ISERROR(SEARCH("LOW",J43)))</formula>
    </cfRule>
    <cfRule type="containsText" dxfId="21" priority="102" operator="containsText" text="MED">
      <formula>NOT(ISERROR(SEARCH("MED",J43)))</formula>
    </cfRule>
    <cfRule type="containsText" dxfId="20" priority="103" operator="containsText" text="HIGH">
      <formula>NOT(ISERROR(SEARCH("HIGH",J43)))</formula>
    </cfRule>
  </conditionalFormatting>
  <pageMargins left="0.7" right="0.7" top="0.75" bottom="0.75" header="0.3" footer="0.3"/>
  <pageSetup paperSize="9" orientation="portrait" horizontalDpi="300" verticalDpi="300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4B0549E-2ED1-DD44-AC29-731F43D1961A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G234:G236</xm:sqref>
        </x14:conditionalFormatting>
        <x14:conditionalFormatting xmlns:xm="http://schemas.microsoft.com/office/excel/2006/main">
          <x14:cfRule type="dataBar" id="{D404C03A-60D8-734E-892F-8FFF16A68072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G44:G233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7A69D38E-0DD4-6149-9E94-5A44BB8748EE}">
          <x14:formula1>
            <xm:f>Parameters!$B$65:$B$67</xm:f>
          </x14:formula1>
          <xm:sqref>B7</xm:sqref>
        </x14:dataValidation>
        <x14:dataValidation type="list" allowBlank="1" showInputMessage="1" showErrorMessage="1" xr:uid="{D6E39D00-1856-4A4B-AC91-58F754A6E525}">
          <x14:formula1>
            <xm:f>Parameters!$B$69:$B$73</xm:f>
          </x14:formula1>
          <xm:sqref>B10</xm:sqref>
        </x14:dataValidation>
        <x14:dataValidation type="list" allowBlank="1" showInputMessage="1" showErrorMessage="1" xr:uid="{7243966D-32C7-E045-AC1B-4CCB129737FD}">
          <x14:formula1>
            <xm:f>Parameters!$B$75:$B$76</xm:f>
          </x14:formula1>
          <xm:sqref>B14:F14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95"/>
  <sheetViews>
    <sheetView workbookViewId="0">
      <selection activeCell="D20" sqref="D20"/>
    </sheetView>
  </sheetViews>
  <sheetFormatPr baseColWidth="10" defaultColWidth="8.7109375" defaultRowHeight="16" x14ac:dyDescent="0.2"/>
  <cols>
    <col min="1" max="1" width="4.42578125" style="61" customWidth="1"/>
    <col min="2" max="2" width="19" style="27" customWidth="1"/>
    <col min="3" max="3" width="8.85546875" style="27" customWidth="1"/>
    <col min="4" max="4" width="6.5703125" style="27" customWidth="1"/>
    <col min="5" max="5" width="8.7109375" style="27" customWidth="1"/>
    <col min="6" max="6" width="2.5703125" style="50" customWidth="1"/>
    <col min="7" max="7" width="6.85546875" style="28" customWidth="1"/>
    <col min="8" max="8" width="3.7109375" style="29" customWidth="1"/>
    <col min="9" max="9" width="2.28515625" style="29" customWidth="1"/>
    <col min="10" max="10" width="6.85546875" style="28" customWidth="1"/>
    <col min="11" max="11" width="3.7109375" style="28" customWidth="1"/>
    <col min="12" max="12" width="2.28515625" style="28" customWidth="1"/>
    <col min="13" max="13" width="6.85546875" style="26" customWidth="1"/>
    <col min="14" max="14" width="3.7109375" style="26" customWidth="1"/>
    <col min="15" max="15" width="2.28515625" style="26" customWidth="1"/>
    <col min="16" max="16" width="3.28515625" style="26" customWidth="1"/>
    <col min="17" max="17" width="2.140625" style="50" customWidth="1"/>
    <col min="18" max="23" width="9.7109375" style="29" customWidth="1"/>
    <col min="24" max="24" width="4.140625" style="54" customWidth="1"/>
    <col min="25" max="25" width="8.85546875" style="29" customWidth="1"/>
    <col min="26" max="26" width="10.7109375" style="29" bestFit="1" customWidth="1"/>
    <col min="27" max="27" width="9" style="29" bestFit="1" customWidth="1"/>
    <col min="28" max="28" width="9.85546875" style="29" customWidth="1"/>
    <col min="29" max="29" width="8.7109375" style="29"/>
    <col min="30" max="30" width="9.28515625" style="29" customWidth="1"/>
    <col min="31" max="31" width="4.140625" style="54" customWidth="1"/>
    <col min="32" max="33" width="8.7109375" style="28"/>
    <col min="34" max="34" width="9.5703125" style="28" customWidth="1"/>
    <col min="35" max="36" width="8.7109375" style="28"/>
    <col min="37" max="37" width="9.28515625" style="28" customWidth="1"/>
    <col min="38" max="38" width="3.5703125" style="50" customWidth="1"/>
    <col min="39" max="39" width="9.7109375" style="26" customWidth="1"/>
    <col min="40" max="16384" width="8.7109375" style="26"/>
  </cols>
  <sheetData>
    <row r="1" spans="1:53" s="1" customFormat="1" x14ac:dyDescent="0.2">
      <c r="A1" s="43"/>
      <c r="B1" s="42"/>
      <c r="C1" s="2"/>
      <c r="D1" s="2"/>
      <c r="F1" s="43"/>
      <c r="G1" s="4"/>
      <c r="H1" s="3"/>
      <c r="I1" s="3"/>
      <c r="J1" s="4"/>
      <c r="K1" s="4"/>
      <c r="L1" s="4"/>
      <c r="Q1" s="43"/>
      <c r="R1" s="3"/>
      <c r="S1" s="3"/>
      <c r="T1" s="3"/>
      <c r="U1" s="3"/>
      <c r="V1" s="3"/>
      <c r="W1" s="3"/>
      <c r="X1" s="51"/>
      <c r="Y1" s="3"/>
      <c r="Z1" s="3"/>
      <c r="AA1" s="3"/>
      <c r="AB1" s="3"/>
      <c r="AC1" s="3"/>
      <c r="AD1" s="3"/>
      <c r="AE1" s="51"/>
      <c r="AF1" s="2"/>
      <c r="AG1" s="4"/>
      <c r="AH1" s="4"/>
      <c r="AI1" s="4"/>
      <c r="AJ1" s="4"/>
      <c r="AK1" s="4"/>
      <c r="AL1" s="43"/>
    </row>
    <row r="2" spans="1:53" s="5" customFormat="1" ht="16" customHeight="1" x14ac:dyDescent="0.2">
      <c r="A2" s="57"/>
      <c r="B2" s="72" t="s">
        <v>423</v>
      </c>
      <c r="C2" s="6"/>
      <c r="D2" s="6"/>
      <c r="E2" s="6"/>
      <c r="F2" s="57"/>
      <c r="G2" s="122" t="s">
        <v>424</v>
      </c>
      <c r="H2" s="122"/>
      <c r="I2" s="122"/>
      <c r="J2" s="122"/>
      <c r="K2" s="122"/>
      <c r="L2" s="122"/>
      <c r="M2" s="122"/>
      <c r="N2" s="122"/>
      <c r="O2" s="123"/>
      <c r="P2" s="79"/>
      <c r="Q2" s="55"/>
      <c r="R2" s="124" t="s">
        <v>383</v>
      </c>
      <c r="S2" s="125"/>
      <c r="T2" s="125"/>
      <c r="U2" s="125"/>
      <c r="V2" s="125"/>
      <c r="W2" s="126"/>
      <c r="X2" s="52"/>
      <c r="Y2" s="124" t="s">
        <v>384</v>
      </c>
      <c r="Z2" s="125"/>
      <c r="AA2" s="125"/>
      <c r="AB2" s="125"/>
      <c r="AC2" s="125"/>
      <c r="AD2" s="126"/>
      <c r="AE2" s="52"/>
      <c r="AF2" s="127" t="s">
        <v>453</v>
      </c>
      <c r="AG2" s="122"/>
      <c r="AH2" s="122"/>
      <c r="AI2" s="122"/>
      <c r="AJ2" s="122"/>
      <c r="AK2" s="123"/>
      <c r="AL2" s="44"/>
      <c r="AM2" s="127" t="s">
        <v>385</v>
      </c>
      <c r="AN2" s="123"/>
    </row>
    <row r="3" spans="1:53" s="7" customFormat="1" ht="58" customHeight="1" x14ac:dyDescent="0.2">
      <c r="A3" s="58"/>
      <c r="B3" s="8" t="s">
        <v>386</v>
      </c>
      <c r="C3" s="9"/>
      <c r="D3" s="9"/>
      <c r="E3" s="9"/>
      <c r="F3" s="58"/>
      <c r="G3" s="137" t="s">
        <v>442</v>
      </c>
      <c r="H3" s="137"/>
      <c r="I3" s="137"/>
      <c r="J3" s="137"/>
      <c r="K3" s="137"/>
      <c r="L3" s="137"/>
      <c r="M3" s="137"/>
      <c r="N3" s="137"/>
      <c r="O3" s="137"/>
      <c r="Q3" s="56"/>
      <c r="R3" s="128" t="s">
        <v>387</v>
      </c>
      <c r="S3" s="129"/>
      <c r="T3" s="129"/>
      <c r="U3" s="129"/>
      <c r="V3" s="129"/>
      <c r="W3" s="130"/>
      <c r="X3" s="53"/>
      <c r="Y3" s="128" t="s">
        <v>388</v>
      </c>
      <c r="Z3" s="129"/>
      <c r="AA3" s="129"/>
      <c r="AB3" s="129"/>
      <c r="AC3" s="129"/>
      <c r="AD3" s="130"/>
      <c r="AE3" s="53"/>
      <c r="AF3" s="128" t="s">
        <v>388</v>
      </c>
      <c r="AG3" s="129"/>
      <c r="AH3" s="129"/>
      <c r="AI3" s="129"/>
      <c r="AJ3" s="129"/>
      <c r="AK3" s="130"/>
      <c r="AL3" s="45"/>
      <c r="AM3" s="10"/>
      <c r="AN3" s="10"/>
    </row>
    <row r="4" spans="1:53" s="1" customFormat="1" ht="28" customHeight="1" x14ac:dyDescent="0.2">
      <c r="A4" s="43" t="s">
        <v>412</v>
      </c>
      <c r="B4" s="11" t="s">
        <v>389</v>
      </c>
      <c r="C4" s="12" t="s">
        <v>390</v>
      </c>
      <c r="D4" s="12" t="s">
        <v>425</v>
      </c>
      <c r="E4" s="12" t="s">
        <v>430</v>
      </c>
      <c r="F4" s="59" t="s">
        <v>413</v>
      </c>
      <c r="G4" s="134" t="s">
        <v>1</v>
      </c>
      <c r="H4" s="135"/>
      <c r="I4" s="136"/>
      <c r="J4" s="131" t="s">
        <v>2</v>
      </c>
      <c r="K4" s="132"/>
      <c r="L4" s="133"/>
      <c r="M4" s="131" t="s">
        <v>441</v>
      </c>
      <c r="N4" s="132"/>
      <c r="O4" s="133"/>
      <c r="P4" s="80"/>
      <c r="Q4" s="46" t="s">
        <v>414</v>
      </c>
      <c r="R4" s="14" t="s">
        <v>392</v>
      </c>
      <c r="S4" s="14" t="s">
        <v>393</v>
      </c>
      <c r="T4" s="14" t="s">
        <v>394</v>
      </c>
      <c r="U4" s="14" t="s">
        <v>421</v>
      </c>
      <c r="V4" s="14" t="s">
        <v>396</v>
      </c>
      <c r="W4" s="15" t="s">
        <v>397</v>
      </c>
      <c r="X4" s="46" t="s">
        <v>415</v>
      </c>
      <c r="Y4" s="14" t="s">
        <v>392</v>
      </c>
      <c r="Z4" s="14" t="s">
        <v>393</v>
      </c>
      <c r="AA4" s="14" t="s">
        <v>394</v>
      </c>
      <c r="AB4" s="14" t="s">
        <v>395</v>
      </c>
      <c r="AC4" s="14" t="s">
        <v>396</v>
      </c>
      <c r="AD4" s="15" t="s">
        <v>400</v>
      </c>
      <c r="AE4" s="46" t="s">
        <v>416</v>
      </c>
      <c r="AF4" s="84" t="s">
        <v>392</v>
      </c>
      <c r="AG4" s="84" t="s">
        <v>393</v>
      </c>
      <c r="AH4" s="14" t="s">
        <v>394</v>
      </c>
      <c r="AI4" s="14" t="s">
        <v>395</v>
      </c>
      <c r="AJ4" s="84" t="s">
        <v>396</v>
      </c>
      <c r="AK4" s="83" t="s">
        <v>398</v>
      </c>
      <c r="AL4" s="46" t="s">
        <v>417</v>
      </c>
      <c r="AM4" s="84" t="s">
        <v>2</v>
      </c>
      <c r="AN4" s="84" t="s">
        <v>391</v>
      </c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</row>
    <row r="5" spans="1:53" s="17" customFormat="1" x14ac:dyDescent="0.2">
      <c r="A5" s="43" t="s">
        <v>412</v>
      </c>
      <c r="B5" s="63" t="s">
        <v>389</v>
      </c>
      <c r="C5" s="64" t="s">
        <v>390</v>
      </c>
      <c r="D5" s="64"/>
      <c r="E5" s="64"/>
      <c r="F5" s="60" t="s">
        <v>413</v>
      </c>
      <c r="G5" s="65" t="s">
        <v>1</v>
      </c>
      <c r="H5" s="65" t="s">
        <v>419</v>
      </c>
      <c r="I5" s="65"/>
      <c r="J5" s="65" t="s">
        <v>2</v>
      </c>
      <c r="K5" s="66" t="s">
        <v>418</v>
      </c>
      <c r="L5" s="78"/>
      <c r="M5" s="65" t="s">
        <v>391</v>
      </c>
      <c r="N5" s="65"/>
      <c r="O5" s="65" t="s">
        <v>420</v>
      </c>
      <c r="P5" s="65"/>
      <c r="Q5" s="47" t="s">
        <v>414</v>
      </c>
      <c r="R5" s="67" t="s">
        <v>392</v>
      </c>
      <c r="S5" s="67" t="s">
        <v>393</v>
      </c>
      <c r="T5" s="67" t="s">
        <v>394</v>
      </c>
      <c r="U5" s="67" t="s">
        <v>395</v>
      </c>
      <c r="V5" s="67" t="s">
        <v>396</v>
      </c>
      <c r="W5" s="67" t="s">
        <v>397</v>
      </c>
      <c r="X5" s="47" t="s">
        <v>415</v>
      </c>
      <c r="Y5" s="67" t="s">
        <v>392</v>
      </c>
      <c r="Z5" s="67" t="s">
        <v>393</v>
      </c>
      <c r="AA5" s="67" t="s">
        <v>394</v>
      </c>
      <c r="AB5" s="67" t="s">
        <v>395</v>
      </c>
      <c r="AC5" s="67" t="s">
        <v>396</v>
      </c>
      <c r="AD5" s="67" t="s">
        <v>400</v>
      </c>
      <c r="AE5" s="47" t="s">
        <v>416</v>
      </c>
      <c r="AF5" s="47" t="s">
        <v>392</v>
      </c>
      <c r="AG5" s="47" t="s">
        <v>393</v>
      </c>
      <c r="AH5" s="47" t="s">
        <v>395</v>
      </c>
      <c r="AI5" s="47" t="s">
        <v>394</v>
      </c>
      <c r="AJ5" s="47" t="s">
        <v>396</v>
      </c>
      <c r="AK5" s="47" t="s">
        <v>398</v>
      </c>
      <c r="AL5" s="47" t="s">
        <v>417</v>
      </c>
      <c r="AM5" s="47" t="s">
        <v>2</v>
      </c>
      <c r="AN5" s="47" t="s">
        <v>391</v>
      </c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</row>
    <row r="6" spans="1:53" x14ac:dyDescent="0.2">
      <c r="A6" s="61">
        <v>1</v>
      </c>
      <c r="B6" s="18" t="s">
        <v>3</v>
      </c>
      <c r="C6" s="18" t="s">
        <v>4</v>
      </c>
      <c r="D6" s="18" t="s">
        <v>433</v>
      </c>
      <c r="E6" s="18" t="s">
        <v>431</v>
      </c>
      <c r="F6" s="48"/>
      <c r="G6" s="20" cm="1">
        <f t="array" ref="G6">IF(Parameters!$D$33, SUM(IF(ISNUMBER(R6:W6),(IF(R6:W6&gt;=Parameters!$D$39,1,"")),""))+0.5*(SUM(IF(ISNUMBER(R6:W6),(IF(R6:W6&gt;=Parameters!$D$40,1,"")),""))-SUM(IF(ISNUMBER(R6:W6),(IF(R6:W6&gt;=Parameters!$D$39,1,"")),""))),0) +
   IF(Parameters!$D$34,SUM(IF(ISNUMBER(R6:W6),(IF(R6:W6&gt;=Parameters!$D$39,1,"")),"")),0) +
   IF(Parameters!$D$35,AVERAGE(IF(ISNUMBER(R6:W6),R6:W6)),0) +
   IF(Parameters!$D$36,IF(OR(IF(ISNUMBER(R6:W6),R6:W6)=0),0,GEOMEAN(IF(ISNUMBER(R6:W6),R6:W6))),0)</f>
        <v>5.5</v>
      </c>
      <c r="H6" s="21">
        <f t="shared" ref="H6" si="0">G6</f>
        <v>5.5</v>
      </c>
      <c r="I6" s="81"/>
      <c r="J6" s="20" cm="1">
        <f t="array" ref="J6">IF(Parameters!$D$33, SUM(IF(ISNUMBER(Y6:AD6),(IF(Y6:AD6&gt;=Parameters!$D$43,1,"")),""))+0.5*(SUM(IF(ISNUMBER(Y6:AD6),(IF(Y6:AD6&gt;=Parameters!$D$44,1,"")),""))-SUM(IF(ISNUMBER(Y6:AD6),(IF(Y6:AD6&gt;=Parameters!$D$43,1,"")),""))),0) +
   IF(Parameters!$D$34,SUM(IF(ISNUMBER(Y6:AD6),(IF(Y6:AD6&gt;=Parameters!$D$43,1,"")),"")),0) +
   IF(Parameters!$D$35,AVERAGE(IF(ISNUMBER(Y6:AD6),Y6:AD6)),0) +
   IF(Parameters!$D$36,IF(OR(IF(ISNUMBER(Y6:AD6),Y6:AD6)=0),0,GEOMEAN(IF(ISNUMBER(Y6:AD6),Y6:AD6))),0)</f>
        <v>5</v>
      </c>
      <c r="K6" s="21">
        <f t="shared" ref="K6" si="1">J6</f>
        <v>5</v>
      </c>
      <c r="L6" s="81"/>
      <c r="M6" s="19" cm="1">
        <f t="array" ref="M6">IF(Parameters!$D$33, SUM(IF(ISNUMBER(AF6:AK6),(IF(AF6:AK6&gt;=Parameters!$D$43,1,"")),""))+0.5*(SUM(IF(ISNUMBER(AF6:AK6),(IF(AF6:AK6&gt;=Parameters!$D$44,1,"")),""))-SUM(IF(ISNUMBER(AF6:AK6),(IF(AF6:AK6&gt;=Parameters!$D$43,1,"")),""))),0) +
   IF(Parameters!$D$34,SUM(IF(ISNUMBER(AF6:AK6),(IF(AF6:AK6&gt;=Parameters!$D$43,1,"")),"")),0) +
   IF(Parameters!$D$35,AVERAGE(IF(ISNUMBER(AF6:AK6),AF6:AK6)),0) +
   IF(Parameters!$D$36,IF(OR(IF(ISNUMBER(AF6:AK6),AF6:AK6)=0),0,GEOMEAN(IF(ISNUMBER(AF6:AK6),AF6:AK6))),0)</f>
        <v>3.5</v>
      </c>
      <c r="N6" s="21">
        <f>M6</f>
        <v>3.5</v>
      </c>
      <c r="O6" s="81"/>
      <c r="P6" s="22"/>
      <c r="Q6" s="48"/>
      <c r="R6" s="23">
        <f>IF(Parameters!$D$24 = 1, MAX(Y6, AF6),
IF(Parameters!$D$25 = 1, AVERAGE(Y6,AF6),
IF(Parameters!$D$26 = 1, IFERROR(GEOMEAN(Y6, AF6), 0),
IF(Parameters!$D$27, IF(AND(Y6=10,AF6=10),10,0),
IF(Parameters!$D$28, IF(AND(Y6&gt;7,AF6&gt;7),10,0),
IF(Parameters!$D$29, IF(AND(Y6&gt;7,AF6&gt;7), 10, IF(OR(AND(Y6&gt;7,AF6&gt;5),AND(Y6&gt;5,AF6&gt;7)),6,0)),"no method"))))))</f>
        <v>9.7893191403063984</v>
      </c>
      <c r="S6" s="23">
        <f>IF(Parameters!$D$24 = 1, MAX(Z6, AG6),
IF(Parameters!$D$25 = 1, AVERAGE(Z6,AG6),
IF(Parameters!$D$26 = 1, IFERROR(GEOMEAN(Z6, AG6), 0),
IF(Parameters!$D$27, IF(AND(Z6=10,AG6=10),10,0),
IF(Parameters!$D$28, IF(AND(Z6&gt;7,AG6&gt;7),10,0),
IF(Parameters!$D$29, IF(AND(Z6&gt;7,AG6&gt;7), 10, IF(OR(AND(Z6&gt;7,AG6&gt;5),AND(Z6&gt;5,AG6&gt;7)),6,0)),"no method"))))))</f>
        <v>10</v>
      </c>
      <c r="T6" s="23">
        <f>IF(Parameters!$D$24 = 1, MAX(AA6, AH6),
IF(Parameters!$D$25 = 1, AVERAGE(AA6,AH6),
IF(Parameters!$D$26 = 1, IFERROR(GEOMEAN(AA6, AH6), 0),
IF(Parameters!$D$27, IF(AND(AA6=10,AH6=10),10,0),
IF(Parameters!$D$28, IF(AND(AA6&gt;7,AH6&gt;7),10,0),
IF(Parameters!$D$29, IF(AND(AA6&gt;7,AH6&gt;7), 10, IF(OR(AND(AA6&gt;7,AH6&gt;5),AND(AA6&gt;5,AH6&gt;7)),6,0)),"no method"))))))</f>
        <v>5.819408445077431</v>
      </c>
      <c r="U6" s="23">
        <f>IF(Parameters!$D$24 = 1, MAX(AB6, AI6),
IF(Parameters!$D$25 = 1, AVERAGE(AB6,AI6),
IF(Parameters!$D$26 = 1, IFERROR(GEOMEAN(AB6, AI6), 0),
IF(Parameters!$D$27, IF(AND(AB6=10,AI6=10),10,0),
IF(Parameters!$D$28, IF(AND(AB6&gt;7,AI6&gt;7),10,0),
IF(Parameters!$D$29, IF(AND(AB6&gt;7,AI6&gt;7), 10, IF(OR(AND(AB6&gt;7,AI6&gt;5),AND(AB6&gt;5,AI6&gt;7)),6,0)),"no method"))))))</f>
        <v>8.3666002653407556</v>
      </c>
      <c r="V6" s="23">
        <f>IF(Parameters!$D$24 = 1, MAX(AC6, AJ6),
IF(Parameters!$D$25 = 1, AVERAGE(AC6,AJ6),
IF(Parameters!$D$26 = 1, IFERROR(GEOMEAN(AC6, AJ6), 0),
IF(Parameters!$D$27, IF(AND(AC6=10,AJ6=10),10,0),
IF(Parameters!$D$28, IF(AND(AC6&gt;7,AJ6&gt;7),10,0),
IF(Parameters!$D$29, IF(AND(AC6&gt;7,AJ6&gt;7), 10, IF(OR(AND(AC6&gt;7,AJ6&gt;5),AND(AC6&gt;5,AJ6&gt;7)),6,0)),"no method"))))))</f>
        <v>8.1547532151500448</v>
      </c>
      <c r="W6" s="23">
        <f>IF(Parameters!$D$24 = 1, MAX(AD6, AK6),
IF(Parameters!$D$25 = 1, AVERAGE(AD6,AK6),
IF(Parameters!$D$26 = 1, IFERROR(GEOMEAN(AD6, AK6), 0),
IF(Parameters!$D$27, IF(AND(AD6=10,AK6=10),10,0),
IF(Parameters!$D$28, IF(AND(AD6&gt;7,AK6&gt;7),10,0),
IF(Parameters!$D$29, IF(AND(AD6&gt;7,AK6&gt;7), 10, IF(OR(AND(AD6&gt;7,AK6&gt;5),AND(AD6&gt;5,AK6&gt;7)),6,0)),"no method"))))))</f>
        <v>10</v>
      </c>
      <c r="X6" s="49"/>
      <c r="Y6" s="23">
        <v>10</v>
      </c>
      <c r="Z6" s="23">
        <v>10</v>
      </c>
      <c r="AA6" s="24">
        <v>9.9338842975206596</v>
      </c>
      <c r="AB6" s="23">
        <v>10</v>
      </c>
      <c r="AC6" s="23">
        <v>9.5</v>
      </c>
      <c r="AD6" s="23">
        <v>10</v>
      </c>
      <c r="AE6" s="49"/>
      <c r="AF6" s="23">
        <v>9.5830769230769199</v>
      </c>
      <c r="AG6" s="23">
        <v>10</v>
      </c>
      <c r="AH6" s="23">
        <v>3.4090909090908998</v>
      </c>
      <c r="AI6" s="23">
        <v>7</v>
      </c>
      <c r="AJ6" s="23">
        <v>7</v>
      </c>
      <c r="AK6" s="23">
        <v>10</v>
      </c>
      <c r="AL6" s="49"/>
      <c r="AM6" s="25">
        <v>0</v>
      </c>
      <c r="AN6" s="25">
        <v>0.1</v>
      </c>
      <c r="AO6" s="19"/>
      <c r="AP6" s="19"/>
      <c r="AQ6" s="19"/>
      <c r="AR6" s="19"/>
      <c r="AS6" s="19"/>
      <c r="AT6" s="19"/>
      <c r="AU6" s="19"/>
      <c r="AV6" s="19"/>
      <c r="AW6" s="19"/>
    </row>
    <row r="7" spans="1:53" x14ac:dyDescent="0.2">
      <c r="A7" s="61">
        <v>2</v>
      </c>
      <c r="B7" s="18" t="s">
        <v>5</v>
      </c>
      <c r="C7" s="18" t="s">
        <v>6</v>
      </c>
      <c r="D7" s="18" t="s">
        <v>434</v>
      </c>
      <c r="E7" s="18" t="s">
        <v>432</v>
      </c>
      <c r="F7" s="48"/>
      <c r="G7" s="20" cm="1">
        <f t="array" ref="G7">IF(Parameters!$D$33, SUM(IF(ISNUMBER(R7:W7),(IF(R7:W7&gt;=Parameters!$D$39,1,"")),""))+0.5*(SUM(IF(ISNUMBER(R7:W7),(IF(R7:W7&gt;=Parameters!$D$40,1,"")),""))-SUM(IF(ISNUMBER(R7:W7),(IF(R7:W7&gt;=Parameters!$D$39,1,"")),""))),0) +
   IF(Parameters!$D$34,SUM(IF(ISNUMBER(R7:W7),(IF(R7:W7&gt;=Parameters!$D$39,1,"")),"")),0) +
   IF(Parameters!$D$35,AVERAGE(IF(ISNUMBER(R7:W7),R7:W7)),0) +
   IF(Parameters!$D$36,IF(OR(IF(ISNUMBER(R7:W7),R7:W7)=0),0,GEOMEAN(IF(ISNUMBER(R7:W7),R7:W7))),0)</f>
        <v>2</v>
      </c>
      <c r="H7" s="21">
        <f t="shared" ref="H7:H70" si="2">G7</f>
        <v>2</v>
      </c>
      <c r="I7" s="81"/>
      <c r="J7" s="20" cm="1">
        <f t="array" ref="J7">IF(Parameters!$D$33, SUM(IF(ISNUMBER(Y7:AD7),(IF(Y7:AD7&gt;=Parameters!$D$43,1,"")),""))+0.5*(SUM(IF(ISNUMBER(Y7:AD7),(IF(Y7:AD7&gt;=Parameters!$D$44,1,"")),""))-SUM(IF(ISNUMBER(Y7:AD7),(IF(Y7:AD7&gt;=Parameters!$D$43,1,"")),""))),0) +
   IF(Parameters!$D$34,SUM(IF(ISNUMBER(Y7:AD7),(IF(Y7:AD7&gt;=Parameters!$D$43,1,"")),"")),0) +
   IF(Parameters!$D$35,AVERAGE(IF(ISNUMBER(Y7:AD7),Y7:AD7)),0) +
   IF(Parameters!$D$36,IF(OR(IF(ISNUMBER(Y7:AD7),Y7:AD7)=0),0,GEOMEAN(IF(ISNUMBER(Y7:AD7),Y7:AD7))),0)</f>
        <v>2</v>
      </c>
      <c r="K7" s="21">
        <f t="shared" ref="K7:K70" si="3">J7</f>
        <v>2</v>
      </c>
      <c r="L7" s="81"/>
      <c r="M7" s="19" cm="1">
        <f t="array" ref="M7">IF(Parameters!$D$33, SUM(IF(ISNUMBER(AF7:AK7),(IF(AF7:AK7&gt;=Parameters!$D$43,1,"")),""))+0.5*(SUM(IF(ISNUMBER(AF7:AK7),(IF(AF7:AK7&gt;=Parameters!$D$44,1,"")),""))-SUM(IF(ISNUMBER(AF7:AK7),(IF(AF7:AK7&gt;=Parameters!$D$43,1,"")),""))),0) +
   IF(Parameters!$D$34,SUM(IF(ISNUMBER(AF7:AK7),(IF(AF7:AK7&gt;=Parameters!$D$43,1,"")),"")),0) +
   IF(Parameters!$D$35,AVERAGE(IF(ISNUMBER(AF7:AK7),AF7:AK7)),0) +
   IF(Parameters!$D$36,IF(OR(IF(ISNUMBER(AF7:AK7),AF7:AK7)=0),0,GEOMEAN(IF(ISNUMBER(AF7:AK7),AF7:AK7))),0)</f>
        <v>0.5</v>
      </c>
      <c r="N7" s="21">
        <f t="shared" ref="N7:N70" si="4">M7</f>
        <v>0.5</v>
      </c>
      <c r="O7" s="81"/>
      <c r="P7" s="22"/>
      <c r="Q7" s="48"/>
      <c r="R7" s="23">
        <f>IF(Parameters!$D$24 = 1, MAX(Y7, AF7),
IF(Parameters!$D$25 = 1, AVERAGE(Y7,AF7),
IF(Parameters!$D$26 = 1, IFERROR(GEOMEAN(Y7, AF7), 0),
IF(Parameters!$D$27, IF(AND(Y7=10,AF7=10),10,0),
IF(Parameters!$D$28, IF(AND(Y7&gt;7,AF7&gt;7),10,0),
IF(Parameters!$D$29, IF(AND(Y7&gt;7,AF7&gt;7), 10, IF(OR(AND(Y7&gt;7,AF7&gt;5),AND(Y7&gt;5,AF7&gt;7)),6,0)),"no method"))))))</f>
        <v>6.6000000000000005</v>
      </c>
      <c r="S7" s="23">
        <f>IF(Parameters!$D$24 = 1, MAX(Z7, AG7),
IF(Parameters!$D$25 = 1, AVERAGE(Z7,AG7),
IF(Parameters!$D$26 = 1, IFERROR(GEOMEAN(Z7, AG7), 0),
IF(Parameters!$D$27, IF(AND(Z7=10,AG7=10),10,0),
IF(Parameters!$D$28, IF(AND(Z7&gt;7,AG7&gt;7),10,0),
IF(Parameters!$D$29, IF(AND(Z7&gt;7,AG7&gt;7), 10, IF(OR(AND(Z7&gt;7,AG7&gt;5),AND(Z7&gt;5,AG7&gt;7)),6,0)),"no method"))))))</f>
        <v>0</v>
      </c>
      <c r="T7" s="23">
        <f>IF(Parameters!$D$24 = 1, MAX(AA7, AH7),
IF(Parameters!$D$25 = 1, AVERAGE(AA7,AH7),
IF(Parameters!$D$26 = 1, IFERROR(GEOMEAN(AA7, AH7), 0),
IF(Parameters!$D$27, IF(AND(AA7=10,AH7=10),10,0),
IF(Parameters!$D$28, IF(AND(AA7&gt;7,AH7&gt;7),10,0),
IF(Parameters!$D$29, IF(AND(AA7&gt;7,AH7&gt;7), 10, IF(OR(AND(AA7&gt;7,AH7&gt;5),AND(AA7&gt;5,AH7&gt;7)),6,0)),"no method"))))))</f>
        <v>6.6057825907581647</v>
      </c>
      <c r="U7" s="23">
        <f>IF(Parameters!$D$24 = 1, MAX(AB7, AI7),
IF(Parameters!$D$25 = 1, AVERAGE(AB7,AI7),
IF(Parameters!$D$26 = 1, IFERROR(GEOMEAN(AB7, AI7), 0),
IF(Parameters!$D$27, IF(AND(AB7=10,AI7=10),10,0),
IF(Parameters!$D$28, IF(AND(AB7&gt;7,AI7&gt;7),10,0),
IF(Parameters!$D$29, IF(AND(AB7&gt;7,AI7&gt;7), 10, IF(OR(AND(AB7&gt;7,AI7&gt;5),AND(AB7&gt;5,AI7&gt;7)),6,0)),"no method"))))))</f>
        <v>8.9338567876230801</v>
      </c>
      <c r="V7" s="23">
        <f>IF(Parameters!$D$24 = 1, MAX(AC7, AJ7),
IF(Parameters!$D$25 = 1, AVERAGE(AC7,AJ7),
IF(Parameters!$D$26 = 1, IFERROR(GEOMEAN(AC7, AJ7), 0),
IF(Parameters!$D$27, IF(AND(AC7=10,AJ7=10),10,0),
IF(Parameters!$D$28, IF(AND(AC7&gt;7,AJ7&gt;7),10,0),
IF(Parameters!$D$29, IF(AND(AC7&gt;7,AJ7&gt;7), 10, IF(OR(AND(AC7&gt;7,AJ7&gt;5),AND(AC7&gt;5,AJ7&gt;7)),6,0)),"no method"))))))</f>
        <v>0</v>
      </c>
      <c r="W7" s="23">
        <f>IF(Parameters!$D$24 = 1, MAX(AD7, AK7),
IF(Parameters!$D$25 = 1, AVERAGE(AD7,AK7),
IF(Parameters!$D$26 = 1, IFERROR(GEOMEAN(AD7, AK7), 0),
IF(Parameters!$D$27, IF(AND(AD7=10,AK7=10),10,0),
IF(Parameters!$D$28, IF(AND(AD7&gt;7,AK7&gt;7),10,0),
IF(Parameters!$D$29, IF(AND(AD7&gt;7,AK7&gt;7), 10, IF(OR(AND(AD7&gt;7,AK7&gt;5),AND(AD7&gt;5,AK7&gt;7)),6,0)),"no method"))))))</f>
        <v>0</v>
      </c>
      <c r="X7" s="49"/>
      <c r="Y7" s="23">
        <v>9</v>
      </c>
      <c r="Z7" s="23">
        <v>9.8325358851674594</v>
      </c>
      <c r="AA7" s="24">
        <v>8.7272727272727302</v>
      </c>
      <c r="AB7" s="23">
        <v>8.4285714285714306</v>
      </c>
      <c r="AC7" s="23">
        <v>3.5</v>
      </c>
      <c r="AD7" s="23">
        <v>0</v>
      </c>
      <c r="AE7" s="49"/>
      <c r="AF7" s="23">
        <v>4.84</v>
      </c>
      <c r="AG7" s="23">
        <v>0</v>
      </c>
      <c r="AH7" s="23">
        <v>5</v>
      </c>
      <c r="AI7" s="23">
        <v>9.4694335544459793</v>
      </c>
      <c r="AJ7" s="23">
        <v>0</v>
      </c>
      <c r="AK7" s="23">
        <v>6.4782358105029596</v>
      </c>
      <c r="AL7" s="49"/>
      <c r="AM7" s="25">
        <v>0</v>
      </c>
      <c r="AN7" s="25">
        <v>0.3</v>
      </c>
      <c r="AO7" s="19"/>
      <c r="AP7" s="19"/>
      <c r="AQ7" s="19"/>
      <c r="AR7" s="19"/>
      <c r="AS7" s="19"/>
      <c r="AT7" s="19"/>
      <c r="AU7" s="19"/>
      <c r="AV7" s="19"/>
      <c r="AW7" s="19"/>
    </row>
    <row r="8" spans="1:53" x14ac:dyDescent="0.2">
      <c r="A8" s="61">
        <v>3</v>
      </c>
      <c r="B8" s="18" t="s">
        <v>7</v>
      </c>
      <c r="C8" s="18" t="s">
        <v>8</v>
      </c>
      <c r="D8" s="18" t="s">
        <v>435</v>
      </c>
      <c r="E8" s="18" t="s">
        <v>432</v>
      </c>
      <c r="F8" s="48"/>
      <c r="G8" s="20" cm="1">
        <f t="array" ref="G8">IF(Parameters!$D$33, SUM(IF(ISNUMBER(R8:W8),(IF(R8:W8&gt;=Parameters!$D$39,1,"")),""))+0.5*(SUM(IF(ISNUMBER(R8:W8),(IF(R8:W8&gt;=Parameters!$D$40,1,"")),""))-SUM(IF(ISNUMBER(R8:W8),(IF(R8:W8&gt;=Parameters!$D$39,1,"")),""))),0) +
   IF(Parameters!$D$34,SUM(IF(ISNUMBER(R8:W8),(IF(R8:W8&gt;=Parameters!$D$39,1,"")),"")),0) +
   IF(Parameters!$D$35,AVERAGE(IF(ISNUMBER(R8:W8),R8:W8)),0) +
   IF(Parameters!$D$36,IF(OR(IF(ISNUMBER(R8:W8),R8:W8)=0),0,GEOMEAN(IF(ISNUMBER(R8:W8),R8:W8))),0)</f>
        <v>0.5</v>
      </c>
      <c r="H8" s="21">
        <f t="shared" si="2"/>
        <v>0.5</v>
      </c>
      <c r="I8" s="81"/>
      <c r="J8" s="20" cm="1">
        <f t="array" ref="J8">IF(Parameters!$D$33, SUM(IF(ISNUMBER(Y8:AD8),(IF(Y8:AD8&gt;=Parameters!$D$43,1,"")),""))+0.5*(SUM(IF(ISNUMBER(Y8:AD8),(IF(Y8:AD8&gt;=Parameters!$D$44,1,"")),""))-SUM(IF(ISNUMBER(Y8:AD8),(IF(Y8:AD8&gt;=Parameters!$D$43,1,"")),""))),0) +
   IF(Parameters!$D$34,SUM(IF(ISNUMBER(Y8:AD8),(IF(Y8:AD8&gt;=Parameters!$D$43,1,"")),"")),0) +
   IF(Parameters!$D$35,AVERAGE(IF(ISNUMBER(Y8:AD8),Y8:AD8)),0) +
   IF(Parameters!$D$36,IF(OR(IF(ISNUMBER(Y8:AD8),Y8:AD8)=0),0,GEOMEAN(IF(ISNUMBER(Y8:AD8),Y8:AD8))),0)</f>
        <v>0.5</v>
      </c>
      <c r="K8" s="21">
        <f t="shared" si="3"/>
        <v>0.5</v>
      </c>
      <c r="L8" s="81"/>
      <c r="M8" s="19" cm="1">
        <f t="array" ref="M8">IF(Parameters!$D$33, SUM(IF(ISNUMBER(AF8:AK8),(IF(AF8:AK8&gt;=Parameters!$D$43,1,"")),""))+0.5*(SUM(IF(ISNUMBER(AF8:AK8),(IF(AF8:AK8&gt;=Parameters!$D$44,1,"")),""))-SUM(IF(ISNUMBER(AF8:AK8),(IF(AF8:AK8&gt;=Parameters!$D$43,1,"")),""))),0) +
   IF(Parameters!$D$34,SUM(IF(ISNUMBER(AF8:AK8),(IF(AF8:AK8&gt;=Parameters!$D$43,1,"")),"")),0) +
   IF(Parameters!$D$35,AVERAGE(IF(ISNUMBER(AF8:AK8),AF8:AK8)),0) +
   IF(Parameters!$D$36,IF(OR(IF(ISNUMBER(AF8:AK8),AF8:AK8)=0),0,GEOMEAN(IF(ISNUMBER(AF8:AK8),AF8:AK8))),0)</f>
        <v>0.5</v>
      </c>
      <c r="N8" s="21">
        <f t="shared" si="4"/>
        <v>0.5</v>
      </c>
      <c r="O8" s="81"/>
      <c r="P8" s="22"/>
      <c r="Q8" s="48"/>
      <c r="R8" s="23">
        <f>IF(Parameters!$D$24 = 1, MAX(Y8, AF8),
IF(Parameters!$D$25 = 1, AVERAGE(Y8,AF8),
IF(Parameters!$D$26 = 1, IFERROR(GEOMEAN(Y8, AF8), 0),
IF(Parameters!$D$27, IF(AND(Y8=10,AF8=10),10,0),
IF(Parameters!$D$28, IF(AND(Y8&gt;7,AF8&gt;7),10,0),
IF(Parameters!$D$29, IF(AND(Y8&gt;7,AF8&gt;7), 10, IF(OR(AND(Y8&gt;7,AF8&gt;5),AND(Y8&gt;5,AF8&gt;7)),6,0)),"no method"))))))</f>
        <v>6.3137944217403854</v>
      </c>
      <c r="S8" s="23">
        <f>IF(Parameters!$D$24 = 1, MAX(Z8, AG8),
IF(Parameters!$D$25 = 1, AVERAGE(Z8,AG8),
IF(Parameters!$D$26 = 1, IFERROR(GEOMEAN(Z8, AG8), 0),
IF(Parameters!$D$27, IF(AND(Z8=10,AG8=10),10,0),
IF(Parameters!$D$28, IF(AND(Z8&gt;7,AG8&gt;7),10,0),
IF(Parameters!$D$29, IF(AND(Z8&gt;7,AG8&gt;7), 10, IF(OR(AND(Z8&gt;7,AG8&gt;5),AND(Z8&gt;5,AG8&gt;7)),6,0)),"no method"))))))</f>
        <v>0</v>
      </c>
      <c r="T8" s="23">
        <f>IF(Parameters!$D$24 = 1, MAX(AA8, AH8),
IF(Parameters!$D$25 = 1, AVERAGE(AA8,AH8),
IF(Parameters!$D$26 = 1, IFERROR(GEOMEAN(AA8, AH8), 0),
IF(Parameters!$D$27, IF(AND(AA8=10,AH8=10),10,0),
IF(Parameters!$D$28, IF(AND(AA8&gt;7,AH8&gt;7),10,0),
IF(Parameters!$D$29, IF(AND(AA8&gt;7,AH8&gt;7), 10, IF(OR(AND(AA8&gt;7,AH8&gt;5),AND(AA8&gt;5,AH8&gt;7)),6,0)),"no method"))))))</f>
        <v>3.988620176087327</v>
      </c>
      <c r="U8" s="23">
        <f>IF(Parameters!$D$24 = 1, MAX(AB8, AI8),
IF(Parameters!$D$25 = 1, AVERAGE(AB8,AI8),
IF(Parameters!$D$26 = 1, IFERROR(GEOMEAN(AB8, AI8), 0),
IF(Parameters!$D$27, IF(AND(AB8=10,AI8=10),10,0),
IF(Parameters!$D$28, IF(AND(AB8&gt;7,AI8&gt;7),10,0),
IF(Parameters!$D$29, IF(AND(AB8&gt;7,AI8&gt;7), 10, IF(OR(AND(AB8&gt;7,AI8&gt;5),AND(AB8&gt;5,AI8&gt;7)),6,0)),"no method"))))))</f>
        <v>1.772810520855836</v>
      </c>
      <c r="V8" s="23">
        <f>IF(Parameters!$D$24 = 1, MAX(AC8, AJ8),
IF(Parameters!$D$25 = 1, AVERAGE(AC8,AJ8),
IF(Parameters!$D$26 = 1, IFERROR(GEOMEAN(AC8, AJ8), 0),
IF(Parameters!$D$27, IF(AND(AC8=10,AJ8=10),10,0),
IF(Parameters!$D$28, IF(AND(AC8&gt;7,AJ8&gt;7),10,0),
IF(Parameters!$D$29, IF(AND(AC8&gt;7,AJ8&gt;7), 10, IF(OR(AND(AC8&gt;7,AJ8&gt;5),AND(AC8&gt;5,AJ8&gt;7)),6,0)),"no method"))))))</f>
        <v>0</v>
      </c>
      <c r="W8" s="23">
        <f>IF(Parameters!$D$24 = 1, MAX(AD8, AK8),
IF(Parameters!$D$25 = 1, AVERAGE(AD8,AK8),
IF(Parameters!$D$26 = 1, IFERROR(GEOMEAN(AD8, AK8), 0),
IF(Parameters!$D$27, IF(AND(AD8=10,AK8=10),10,0),
IF(Parameters!$D$28, IF(AND(AD8&gt;7,AK8&gt;7),10,0),
IF(Parameters!$D$29, IF(AND(AD8&gt;7,AK8&gt;7), 10, IF(OR(AND(AD8&gt;7,AK8&gt;5),AND(AD8&gt;5,AK8&gt;7)),6,0)),"no method"))))))</f>
        <v>0</v>
      </c>
      <c r="X8" s="49"/>
      <c r="Y8" s="23">
        <v>5.5</v>
      </c>
      <c r="Z8" s="23">
        <v>3.3971291866028701</v>
      </c>
      <c r="AA8" s="24">
        <v>6.3636363636363598</v>
      </c>
      <c r="AB8" s="23">
        <v>3.1428571428571401</v>
      </c>
      <c r="AC8" s="23">
        <v>9</v>
      </c>
      <c r="AD8" s="23">
        <v>0</v>
      </c>
      <c r="AE8" s="49"/>
      <c r="AF8" s="23">
        <v>7.2480000000000002</v>
      </c>
      <c r="AG8" s="23">
        <v>0</v>
      </c>
      <c r="AH8" s="23">
        <v>2.5</v>
      </c>
      <c r="AI8" s="23">
        <v>1</v>
      </c>
      <c r="AJ8" s="23">
        <v>0</v>
      </c>
      <c r="AK8" s="23">
        <v>0</v>
      </c>
      <c r="AL8" s="49"/>
      <c r="AM8" s="25">
        <v>0</v>
      </c>
      <c r="AN8" s="25">
        <v>0.3</v>
      </c>
      <c r="AO8" s="19"/>
      <c r="AP8" s="19"/>
      <c r="AQ8" s="19"/>
      <c r="AR8" s="19"/>
      <c r="AS8" s="19"/>
      <c r="AT8" s="19"/>
      <c r="AU8" s="19"/>
      <c r="AV8" s="19"/>
      <c r="AW8" s="19"/>
    </row>
    <row r="9" spans="1:53" x14ac:dyDescent="0.2">
      <c r="A9" s="61">
        <v>4</v>
      </c>
      <c r="B9" s="18" t="s">
        <v>9</v>
      </c>
      <c r="C9" s="18" t="s">
        <v>10</v>
      </c>
      <c r="D9" s="18" t="s">
        <v>436</v>
      </c>
      <c r="E9" s="18" t="s">
        <v>0</v>
      </c>
      <c r="F9" s="48"/>
      <c r="G9" s="20" cm="1">
        <f t="array" ref="G9">IF(Parameters!$D$33, SUM(IF(ISNUMBER(R9:W9),(IF(R9:W9&gt;=Parameters!$D$39,1,"")),""))+0.5*(SUM(IF(ISNUMBER(R9:W9),(IF(R9:W9&gt;=Parameters!$D$40,1,"")),""))-SUM(IF(ISNUMBER(R9:W9),(IF(R9:W9&gt;=Parameters!$D$39,1,"")),""))),0) +
   IF(Parameters!$D$34,SUM(IF(ISNUMBER(R9:W9),(IF(R9:W9&gt;=Parameters!$D$39,1,"")),"")),0) +
   IF(Parameters!$D$35,AVERAGE(IF(ISNUMBER(R9:W9),R9:W9)),0) +
   IF(Parameters!$D$36,IF(OR(IF(ISNUMBER(R9:W9),R9:W9)=0),0,GEOMEAN(IF(ISNUMBER(R9:W9),R9:W9))),0)</f>
        <v>0.5</v>
      </c>
      <c r="H9" s="21">
        <f t="shared" si="2"/>
        <v>0.5</v>
      </c>
      <c r="I9" s="81"/>
      <c r="J9" s="20" cm="1">
        <f t="array" ref="J9">IF(Parameters!$D$33, SUM(IF(ISNUMBER(Y9:AD9),(IF(Y9:AD9&gt;=Parameters!$D$43,1,"")),""))+0.5*(SUM(IF(ISNUMBER(Y9:AD9),(IF(Y9:AD9&gt;=Parameters!$D$44,1,"")),""))-SUM(IF(ISNUMBER(Y9:AD9),(IF(Y9:AD9&gt;=Parameters!$D$43,1,"")),""))),0) +
   IF(Parameters!$D$34,SUM(IF(ISNUMBER(Y9:AD9),(IF(Y9:AD9&gt;=Parameters!$D$43,1,"")),"")),0) +
   IF(Parameters!$D$35,AVERAGE(IF(ISNUMBER(Y9:AD9),Y9:AD9)),0) +
   IF(Parameters!$D$36,IF(OR(IF(ISNUMBER(Y9:AD9),Y9:AD9)=0),0,GEOMEAN(IF(ISNUMBER(Y9:AD9),Y9:AD9))),0)</f>
        <v>0</v>
      </c>
      <c r="K9" s="21">
        <f t="shared" si="3"/>
        <v>0</v>
      </c>
      <c r="L9" s="81"/>
      <c r="M9" s="19" cm="1">
        <f t="array" ref="M9">IF(Parameters!$D$33, SUM(IF(ISNUMBER(AF9:AK9),(IF(AF9:AK9&gt;=Parameters!$D$43,1,"")),""))+0.5*(SUM(IF(ISNUMBER(AF9:AK9),(IF(AF9:AK9&gt;=Parameters!$D$44,1,"")),""))-SUM(IF(ISNUMBER(AF9:AK9),(IF(AF9:AK9&gt;=Parameters!$D$43,1,"")),""))),0) +
   IF(Parameters!$D$34,SUM(IF(ISNUMBER(AF9:AK9),(IF(AF9:AK9&gt;=Parameters!$D$43,1,"")),"")),0) +
   IF(Parameters!$D$35,AVERAGE(IF(ISNUMBER(AF9:AK9),AF9:AK9)),0) +
   IF(Parameters!$D$36,IF(OR(IF(ISNUMBER(AF9:AK9),AF9:AK9)=0),0,GEOMEAN(IF(ISNUMBER(AF9:AK9),AF9:AK9))),0)</f>
        <v>1.5</v>
      </c>
      <c r="N9" s="21">
        <f t="shared" si="4"/>
        <v>1.5</v>
      </c>
      <c r="O9" s="81"/>
      <c r="P9" s="22"/>
      <c r="Q9" s="48"/>
      <c r="R9" s="23">
        <f>IF(Parameters!$D$24 = 1, MAX(Y9, AF9),
IF(Parameters!$D$25 = 1, AVERAGE(Y9,AF9),
IF(Parameters!$D$26 = 1, IFERROR(GEOMEAN(Y9, AF9), 0),
IF(Parameters!$D$27, IF(AND(Y9=10,AF9=10),10,0),
IF(Parameters!$D$28, IF(AND(Y9&gt;7,AF9&gt;7),10,0),
IF(Parameters!$D$29, IF(AND(Y9&gt;7,AF9&gt;7), 10, IF(OR(AND(Y9&gt;7,AF9&gt;5),AND(Y9&gt;5,AF9&gt;7)),6,0)),"no method"))))))</f>
        <v>6.8264192663504053</v>
      </c>
      <c r="S9" s="23">
        <f>IF(Parameters!$D$24 = 1, MAX(Z9, AG9),
IF(Parameters!$D$25 = 1, AVERAGE(Z9,AG9),
IF(Parameters!$D$26 = 1, IFERROR(GEOMEAN(Z9, AG9), 0),
IF(Parameters!$D$27, IF(AND(Z9=10,AG9=10),10,0),
IF(Parameters!$D$28, IF(AND(Z9&gt;7,AG9&gt;7),10,0),
IF(Parameters!$D$29, IF(AND(Z9&gt;7,AG9&gt;7), 10, IF(OR(AND(Z9&gt;7,AG9&gt;5),AND(Z9&gt;5,AG9&gt;7)),6,0)),"no method"))))))</f>
        <v>0</v>
      </c>
      <c r="T9" s="23">
        <f>IF(Parameters!$D$24 = 1, MAX(AA9, AH9),
IF(Parameters!$D$25 = 1, AVERAGE(AA9,AH9),
IF(Parameters!$D$26 = 1, IFERROR(GEOMEAN(AA9, AH9), 0),
IF(Parameters!$D$27, IF(AND(AA9=10,AH9=10),10,0),
IF(Parameters!$D$28, IF(AND(AA9&gt;7,AH9&gt;7),10,0),
IF(Parameters!$D$29, IF(AND(AA9&gt;7,AH9&gt;7), 10, IF(OR(AND(AA9&gt;7,AH9&gt;5),AND(AA9&gt;5,AH9&gt;7)),6,0)),"no method"))))))</f>
        <v>4.0451991747794507</v>
      </c>
      <c r="U9" s="23">
        <f>IF(Parameters!$D$24 = 1, MAX(AB9, AI9),
IF(Parameters!$D$25 = 1, AVERAGE(AB9,AI9),
IF(Parameters!$D$26 = 1, IFERROR(GEOMEAN(AB9, AI9), 0),
IF(Parameters!$D$27, IF(AND(AB9=10,AI9=10),10,0),
IF(Parameters!$D$28, IF(AND(AB9&gt;7,AI9&gt;7),10,0),
IF(Parameters!$D$29, IF(AND(AB9&gt;7,AI9&gt;7), 10, IF(OR(AND(AB9&gt;7,AI9&gt;5),AND(AB9&gt;5,AI9&gt;7)),6,0)),"no method"))))))</f>
        <v>2.8284271247461863</v>
      </c>
      <c r="V9" s="23">
        <f>IF(Parameters!$D$24 = 1, MAX(AC9, AJ9),
IF(Parameters!$D$25 = 1, AVERAGE(AC9,AJ9),
IF(Parameters!$D$26 = 1, IFERROR(GEOMEAN(AC9, AJ9), 0),
IF(Parameters!$D$27, IF(AND(AC9=10,AJ9=10),10,0),
IF(Parameters!$D$28, IF(AND(AC9&gt;7,AJ9&gt;7),10,0),
IF(Parameters!$D$29, IF(AND(AC9&gt;7,AJ9&gt;7), 10, IF(OR(AND(AC9&gt;7,AJ9&gt;5),AND(AC9&gt;5,AJ9&gt;7)),6,0)),"no method"))))))</f>
        <v>0</v>
      </c>
      <c r="W9" s="23">
        <f>IF(Parameters!$D$24 = 1, MAX(AD9, AK9),
IF(Parameters!$D$25 = 1, AVERAGE(AD9,AK9),
IF(Parameters!$D$26 = 1, IFERROR(GEOMEAN(AD9, AK9), 0),
IF(Parameters!$D$27, IF(AND(AD9=10,AK9=10),10,0),
IF(Parameters!$D$28, IF(AND(AD9&gt;7,AK9&gt;7),10,0),
IF(Parameters!$D$29, IF(AND(AD9&gt;7,AK9&gt;7), 10, IF(OR(AND(AD9&gt;7,AK9&gt;5),AND(AD9&gt;5,AK9&gt;7)),6,0)),"no method"))))))</f>
        <v>0</v>
      </c>
      <c r="X9" s="49"/>
      <c r="Y9" s="23">
        <v>4.66</v>
      </c>
      <c r="Z9" s="23">
        <v>1.07655502392344</v>
      </c>
      <c r="AA9" s="24">
        <v>3.2727272727272698</v>
      </c>
      <c r="AB9" s="23">
        <v>1.1428571428571399</v>
      </c>
      <c r="AC9" s="23">
        <v>5.3333333333333304</v>
      </c>
      <c r="AD9" s="23">
        <v>0</v>
      </c>
      <c r="AE9" s="49"/>
      <c r="AF9" s="23">
        <v>10</v>
      </c>
      <c r="AG9" s="23">
        <v>0</v>
      </c>
      <c r="AH9" s="23">
        <v>5</v>
      </c>
      <c r="AI9" s="23">
        <v>7</v>
      </c>
      <c r="AJ9" s="23">
        <v>0</v>
      </c>
      <c r="AK9" s="23">
        <v>0</v>
      </c>
      <c r="AL9" s="49"/>
      <c r="AM9" s="25">
        <v>0</v>
      </c>
      <c r="AN9" s="25">
        <v>0.3</v>
      </c>
      <c r="AO9" s="19"/>
      <c r="AP9" s="19"/>
      <c r="AQ9" s="19"/>
      <c r="AR9" s="19"/>
      <c r="AS9" s="19"/>
      <c r="AT9" s="19"/>
      <c r="AU9" s="19"/>
      <c r="AV9" s="19"/>
      <c r="AW9" s="19"/>
    </row>
    <row r="10" spans="1:53" x14ac:dyDescent="0.2">
      <c r="A10" s="61">
        <v>5</v>
      </c>
      <c r="B10" s="18" t="s">
        <v>11</v>
      </c>
      <c r="C10" s="18" t="s">
        <v>12</v>
      </c>
      <c r="D10" s="18" t="s">
        <v>437</v>
      </c>
      <c r="E10" s="18" t="s">
        <v>432</v>
      </c>
      <c r="F10" s="48"/>
      <c r="G10" s="20" cm="1">
        <f t="array" ref="G10">IF(Parameters!$D$33, SUM(IF(ISNUMBER(R10:W10),(IF(R10:W10&gt;=Parameters!$D$39,1,"")),""))+0.5*(SUM(IF(ISNUMBER(R10:W10),(IF(R10:W10&gt;=Parameters!$D$40,1,"")),""))-SUM(IF(ISNUMBER(R10:W10),(IF(R10:W10&gt;=Parameters!$D$39,1,"")),""))),0) +
   IF(Parameters!$D$34,SUM(IF(ISNUMBER(R10:W10),(IF(R10:W10&gt;=Parameters!$D$39,1,"")),"")),0) +
   IF(Parameters!$D$35,AVERAGE(IF(ISNUMBER(R10:W10),R10:W10)),0) +
   IF(Parameters!$D$36,IF(OR(IF(ISNUMBER(R10:W10),R10:W10)=0),0,GEOMEAN(IF(ISNUMBER(R10:W10),R10:W10))),0)</f>
        <v>1</v>
      </c>
      <c r="H10" s="21">
        <f t="shared" si="2"/>
        <v>1</v>
      </c>
      <c r="I10" s="81"/>
      <c r="J10" s="20" cm="1">
        <f t="array" ref="J10">IF(Parameters!$D$33, SUM(IF(ISNUMBER(Y10:AD10),(IF(Y10:AD10&gt;=Parameters!$D$43,1,"")),""))+0.5*(SUM(IF(ISNUMBER(Y10:AD10),(IF(Y10:AD10&gt;=Parameters!$D$44,1,"")),""))-SUM(IF(ISNUMBER(Y10:AD10),(IF(Y10:AD10&gt;=Parameters!$D$43,1,"")),""))),0) +
   IF(Parameters!$D$34,SUM(IF(ISNUMBER(Y10:AD10),(IF(Y10:AD10&gt;=Parameters!$D$43,1,"")),"")),0) +
   IF(Parameters!$D$35,AVERAGE(IF(ISNUMBER(Y10:AD10),Y10:AD10)),0) +
   IF(Parameters!$D$36,IF(OR(IF(ISNUMBER(Y10:AD10),Y10:AD10)=0),0,GEOMEAN(IF(ISNUMBER(Y10:AD10),Y10:AD10))),0)</f>
        <v>0.5</v>
      </c>
      <c r="K10" s="21">
        <f t="shared" si="3"/>
        <v>0.5</v>
      </c>
      <c r="L10" s="81"/>
      <c r="M10" s="19" cm="1">
        <f t="array" ref="M10">IF(Parameters!$D$33, SUM(IF(ISNUMBER(AF10:AK10),(IF(AF10:AK10&gt;=Parameters!$D$43,1,"")),""))+0.5*(SUM(IF(ISNUMBER(AF10:AK10),(IF(AF10:AK10&gt;=Parameters!$D$44,1,"")),""))-SUM(IF(ISNUMBER(AF10:AK10),(IF(AF10:AK10&gt;=Parameters!$D$43,1,"")),""))),0) +
   IF(Parameters!$D$34,SUM(IF(ISNUMBER(AF10:AK10),(IF(AF10:AK10&gt;=Parameters!$D$43,1,"")),"")),0) +
   IF(Parameters!$D$35,AVERAGE(IF(ISNUMBER(AF10:AK10),AF10:AK10)),0) +
   IF(Parameters!$D$36,IF(OR(IF(ISNUMBER(AF10:AK10),AF10:AK10)=0),0,GEOMEAN(IF(ISNUMBER(AF10:AK10),AF10:AK10))),0)</f>
        <v>1.5</v>
      </c>
      <c r="N10" s="21">
        <f t="shared" si="4"/>
        <v>1.5</v>
      </c>
      <c r="O10" s="81"/>
      <c r="P10" s="22"/>
      <c r="Q10" s="48"/>
      <c r="R10" s="23">
        <f>IF(Parameters!$D$24 = 1, MAX(Y10, AF10),
IF(Parameters!$D$25 = 1, AVERAGE(Y10,AF10),
IF(Parameters!$D$26 = 1, IFERROR(GEOMEAN(Y10, AF10), 0),
IF(Parameters!$D$27, IF(AND(Y10=10,AF10=10),10,0),
IF(Parameters!$D$28, IF(AND(Y10&gt;7,AF10&gt;7),10,0),
IF(Parameters!$D$29, IF(AND(Y10&gt;7,AF10&gt;7), 10, IF(OR(AND(Y10&gt;7,AF10&gt;5),AND(Y10&gt;5,AF10&gt;7)),6,0)),"no method"))))))</f>
        <v>5.2727374294573028</v>
      </c>
      <c r="S10" s="23">
        <f>IF(Parameters!$D$24 = 1, MAX(Z10, AG10),
IF(Parameters!$D$25 = 1, AVERAGE(Z10,AG10),
IF(Parameters!$D$26 = 1, IFERROR(GEOMEAN(Z10, AG10), 0),
IF(Parameters!$D$27, IF(AND(Z10=10,AG10=10),10,0),
IF(Parameters!$D$28, IF(AND(Z10&gt;7,AG10&gt;7),10,0),
IF(Parameters!$D$29, IF(AND(Z10&gt;7,AG10&gt;7), 10, IF(OR(AND(Z10&gt;7,AG10&gt;5),AND(Z10&gt;5,AG10&gt;7)),6,0)),"no method"))))))</f>
        <v>0</v>
      </c>
      <c r="T10" s="23">
        <f>IF(Parameters!$D$24 = 1, MAX(AA10, AH10),
IF(Parameters!$D$25 = 1, AVERAGE(AA10,AH10),
IF(Parameters!$D$26 = 1, IFERROR(GEOMEAN(AA10, AH10), 0),
IF(Parameters!$D$27, IF(AND(AA10=10,AH10=10),10,0),
IF(Parameters!$D$28, IF(AND(AA10&gt;7,AH10&gt;7),10,0),
IF(Parameters!$D$29, IF(AND(AA10&gt;7,AH10&gt;7), 10, IF(OR(AND(AA10&gt;7,AH10&gt;5),AND(AA10&gt;5,AH10&gt;7)),6,0)),"no method"))))))</f>
        <v>3.7821995993292119</v>
      </c>
      <c r="U10" s="23">
        <f>IF(Parameters!$D$24 = 1, MAX(AB10, AI10),
IF(Parameters!$D$25 = 1, AVERAGE(AB10,AI10),
IF(Parameters!$D$26 = 1, IFERROR(GEOMEAN(AB10, AI10), 0),
IF(Parameters!$D$27, IF(AND(AB10=10,AI10=10),10,0),
IF(Parameters!$D$28, IF(AND(AB10&gt;7,AI10&gt;7),10,0),
IF(Parameters!$D$29, IF(AND(AB10&gt;7,AI10&gt;7), 10, IF(OR(AND(AB10&gt;7,AI10&gt;5),AND(AB10&gt;5,AI10&gt;7)),6,0)),"no method"))))))</f>
        <v>5.0709255283710979</v>
      </c>
      <c r="V10" s="23">
        <f>IF(Parameters!$D$24 = 1, MAX(AC10, AJ10),
IF(Parameters!$D$25 = 1, AVERAGE(AC10,AJ10),
IF(Parameters!$D$26 = 1, IFERROR(GEOMEAN(AC10, AJ10), 0),
IF(Parameters!$D$27, IF(AND(AC10=10,AJ10=10),10,0),
IF(Parameters!$D$28, IF(AND(AC10&gt;7,AJ10&gt;7),10,0),
IF(Parameters!$D$29, IF(AND(AC10&gt;7,AJ10&gt;7), 10, IF(OR(AND(AC10&gt;7,AJ10&gt;5),AND(AC10&gt;5,AJ10&gt;7)),6,0)),"no method"))))))</f>
        <v>0</v>
      </c>
      <c r="W10" s="23">
        <f>IF(Parameters!$D$24 = 1, MAX(AD10, AK10),
IF(Parameters!$D$25 = 1, AVERAGE(AD10,AK10),
IF(Parameters!$D$26 = 1, IFERROR(GEOMEAN(AD10, AK10), 0),
IF(Parameters!$D$27, IF(AND(AD10=10,AK10=10),10,0),
IF(Parameters!$D$28, IF(AND(AD10&gt;7,AK10&gt;7),10,0),
IF(Parameters!$D$29, IF(AND(AD10&gt;7,AK10&gt;7), 10, IF(OR(AND(AD10&gt;7,AK10&gt;5),AND(AD10&gt;5,AK10&gt;7)),6,0)),"no method"))))))</f>
        <v>0</v>
      </c>
      <c r="X10" s="49"/>
      <c r="Y10" s="23">
        <v>3.5</v>
      </c>
      <c r="Z10" s="23">
        <v>2.2727272727272698</v>
      </c>
      <c r="AA10" s="24">
        <v>7.8677685950413201</v>
      </c>
      <c r="AB10" s="23">
        <v>2.5714285714285698</v>
      </c>
      <c r="AC10" s="23">
        <v>5</v>
      </c>
      <c r="AD10" s="23">
        <v>0</v>
      </c>
      <c r="AE10" s="49"/>
      <c r="AF10" s="23">
        <v>7.9433600000000002</v>
      </c>
      <c r="AG10" s="23">
        <v>0</v>
      </c>
      <c r="AH10" s="23">
        <v>1.8181818181818199</v>
      </c>
      <c r="AI10" s="23">
        <v>10</v>
      </c>
      <c r="AJ10" s="23">
        <v>0</v>
      </c>
      <c r="AK10" s="23">
        <v>0</v>
      </c>
      <c r="AL10" s="49"/>
      <c r="AM10" s="25">
        <v>0</v>
      </c>
      <c r="AN10" s="25">
        <v>0.3</v>
      </c>
      <c r="AO10" s="19"/>
      <c r="AP10" s="19"/>
      <c r="AQ10" s="19"/>
      <c r="AR10" s="19"/>
      <c r="AS10" s="19"/>
      <c r="AT10" s="19"/>
      <c r="AU10" s="19"/>
      <c r="AV10" s="19"/>
      <c r="AW10" s="19"/>
    </row>
    <row r="11" spans="1:53" x14ac:dyDescent="0.2">
      <c r="A11" s="61">
        <v>6</v>
      </c>
      <c r="B11" s="18" t="s">
        <v>13</v>
      </c>
      <c r="C11" s="18" t="s">
        <v>14</v>
      </c>
      <c r="D11" s="18" t="s">
        <v>435</v>
      </c>
      <c r="E11" s="18" t="s">
        <v>432</v>
      </c>
      <c r="F11" s="48"/>
      <c r="G11" s="20" cm="1">
        <f t="array" ref="G11">IF(Parameters!$D$33, SUM(IF(ISNUMBER(R11:W11),(IF(R11:W11&gt;=Parameters!$D$39,1,"")),""))+0.5*(SUM(IF(ISNUMBER(R11:W11),(IF(R11:W11&gt;=Parameters!$D$40,1,"")),""))-SUM(IF(ISNUMBER(R11:W11),(IF(R11:W11&gt;=Parameters!$D$39,1,"")),""))),0) +
   IF(Parameters!$D$34,SUM(IF(ISNUMBER(R11:W11),(IF(R11:W11&gt;=Parameters!$D$39,1,"")),"")),0) +
   IF(Parameters!$D$35,AVERAGE(IF(ISNUMBER(R11:W11),R11:W11)),0) +
   IF(Parameters!$D$36,IF(OR(IF(ISNUMBER(R11:W11),R11:W11)=0),0,GEOMEAN(IF(ISNUMBER(R11:W11),R11:W11))),0)</f>
        <v>1</v>
      </c>
      <c r="H11" s="21">
        <f t="shared" si="2"/>
        <v>1</v>
      </c>
      <c r="I11" s="81"/>
      <c r="J11" s="20" cm="1">
        <f t="array" ref="J11">IF(Parameters!$D$33, SUM(IF(ISNUMBER(Y11:AD11),(IF(Y11:AD11&gt;=Parameters!$D$43,1,"")),""))+0.5*(SUM(IF(ISNUMBER(Y11:AD11),(IF(Y11:AD11&gt;=Parameters!$D$44,1,"")),""))-SUM(IF(ISNUMBER(Y11:AD11),(IF(Y11:AD11&gt;=Parameters!$D$43,1,"")),""))),0) +
   IF(Parameters!$D$34,SUM(IF(ISNUMBER(Y11:AD11),(IF(Y11:AD11&gt;=Parameters!$D$43,1,"")),"")),0) +
   IF(Parameters!$D$35,AVERAGE(IF(ISNUMBER(Y11:AD11),Y11:AD11)),0) +
   IF(Parameters!$D$36,IF(OR(IF(ISNUMBER(Y11:AD11),Y11:AD11)=0),0,GEOMEAN(IF(ISNUMBER(Y11:AD11),Y11:AD11))),0)</f>
        <v>0</v>
      </c>
      <c r="K11" s="21">
        <f t="shared" si="3"/>
        <v>0</v>
      </c>
      <c r="L11" s="81"/>
      <c r="M11" s="19" cm="1">
        <f t="array" ref="M11">IF(Parameters!$D$33, SUM(IF(ISNUMBER(AF11:AK11),(IF(AF11:AK11&gt;=Parameters!$D$43,1,"")),""))+0.5*(SUM(IF(ISNUMBER(AF11:AK11),(IF(AF11:AK11&gt;=Parameters!$D$44,1,"")),""))-SUM(IF(ISNUMBER(AF11:AK11),(IF(AF11:AK11&gt;=Parameters!$D$43,1,"")),""))),0) +
   IF(Parameters!$D$34,SUM(IF(ISNUMBER(AF11:AK11),(IF(AF11:AK11&gt;=Parameters!$D$43,1,"")),"")),0) +
   IF(Parameters!$D$35,AVERAGE(IF(ISNUMBER(AF11:AK11),AF11:AK11)),0) +
   IF(Parameters!$D$36,IF(OR(IF(ISNUMBER(AF11:AK11),AF11:AK11)=0),0,GEOMEAN(IF(ISNUMBER(AF11:AK11),AF11:AK11))),0)</f>
        <v>2</v>
      </c>
      <c r="N11" s="21">
        <f t="shared" si="4"/>
        <v>2</v>
      </c>
      <c r="O11" s="81"/>
      <c r="P11" s="22"/>
      <c r="Q11" s="48"/>
      <c r="R11" s="23">
        <f>IF(Parameters!$D$24 = 1, MAX(Y11, AF11),
IF(Parameters!$D$25 = 1, AVERAGE(Y11,AF11),
IF(Parameters!$D$26 = 1, IFERROR(GEOMEAN(Y11, AF11), 0),
IF(Parameters!$D$27, IF(AND(Y11=10,AF11=10),10,0),
IF(Parameters!$D$28, IF(AND(Y11&gt;7,AF11&gt;7),10,0),
IF(Parameters!$D$29, IF(AND(Y11&gt;7,AF11&gt;7), 10, IF(OR(AND(Y11&gt;7,AF11&gt;5),AND(Y11&gt;5,AF11&gt;7)),6,0)),"no method"))))))</f>
        <v>6.324555320336759</v>
      </c>
      <c r="S11" s="23">
        <f>IF(Parameters!$D$24 = 1, MAX(Z11, AG11),
IF(Parameters!$D$25 = 1, AVERAGE(Z11,AG11),
IF(Parameters!$D$26 = 1, IFERROR(GEOMEAN(Z11, AG11), 0),
IF(Parameters!$D$27, IF(AND(Z11=10,AG11=10),10,0),
IF(Parameters!$D$28, IF(AND(Z11&gt;7,AG11&gt;7),10,0),
IF(Parameters!$D$29, IF(AND(Z11&gt;7,AG11&gt;7), 10, IF(OR(AND(Z11&gt;7,AG11&gt;5),AND(Z11&gt;5,AG11&gt;7)),6,0)),"no method"))))))</f>
        <v>0</v>
      </c>
      <c r="T11" s="23">
        <f>IF(Parameters!$D$24 = 1, MAX(AA11, AH11),
IF(Parameters!$D$25 = 1, AVERAGE(AA11,AH11),
IF(Parameters!$D$26 = 1, IFERROR(GEOMEAN(AA11, AH11), 0),
IF(Parameters!$D$27, IF(AND(AA11=10,AH11=10),10,0),
IF(Parameters!$D$28, IF(AND(AA11&gt;7,AH11&gt;7),10,0),
IF(Parameters!$D$29, IF(AND(AA11&gt;7,AH11&gt;7), 10, IF(OR(AND(AA11&gt;7,AH11&gt;5),AND(AA11&gt;5,AH11&gt;7)),6,0)),"no method"))))))</f>
        <v>4.2622519735229307</v>
      </c>
      <c r="U11" s="23">
        <f>IF(Parameters!$D$24 = 1, MAX(AB11, AI11),
IF(Parameters!$D$25 = 1, AVERAGE(AB11,AI11),
IF(Parameters!$D$26 = 1, IFERROR(GEOMEAN(AB11, AI11), 0),
IF(Parameters!$D$27, IF(AND(AB11=10,AI11=10),10,0),
IF(Parameters!$D$28, IF(AND(AB11&gt;7,AI11&gt;7),10,0),
IF(Parameters!$D$29, IF(AND(AB11&gt;7,AI11&gt;7), 10, IF(OR(AND(AB11&gt;7,AI11&gt;5),AND(AB11&gt;5,AI11&gt;7)),6,0)),"no method"))))))</f>
        <v>5.3452248382484902</v>
      </c>
      <c r="V11" s="23">
        <f>IF(Parameters!$D$24 = 1, MAX(AC11, AJ11),
IF(Parameters!$D$25 = 1, AVERAGE(AC11,AJ11),
IF(Parameters!$D$26 = 1, IFERROR(GEOMEAN(AC11, AJ11), 0),
IF(Parameters!$D$27, IF(AND(AC11=10,AJ11=10),10,0),
IF(Parameters!$D$28, IF(AND(AC11&gt;7,AJ11&gt;7),10,0),
IF(Parameters!$D$29, IF(AND(AC11&gt;7,AJ11&gt;7), 10, IF(OR(AND(AC11&gt;7,AJ11&gt;5),AND(AC11&gt;5,AJ11&gt;7)),6,0)),"no method"))))))</f>
        <v>0</v>
      </c>
      <c r="W11" s="23">
        <f>IF(Parameters!$D$24 = 1, MAX(AD11, AK11),
IF(Parameters!$D$25 = 1, AVERAGE(AD11,AK11),
IF(Parameters!$D$26 = 1, IFERROR(GEOMEAN(AD11, AK11), 0),
IF(Parameters!$D$27, IF(AND(AD11=10,AK11=10),10,0),
IF(Parameters!$D$28, IF(AND(AD11&gt;7,AK11&gt;7),10,0),
IF(Parameters!$D$29, IF(AND(AD11&gt;7,AK11&gt;7), 10, IF(OR(AND(AD11&gt;7,AK11&gt;5),AND(AD11&gt;5,AK11&gt;7)),6,0)),"no method"))))))</f>
        <v>0</v>
      </c>
      <c r="X11" s="49"/>
      <c r="Y11" s="23">
        <v>4</v>
      </c>
      <c r="Z11" s="23">
        <v>2.7033492822966498</v>
      </c>
      <c r="AA11" s="24">
        <v>6.1487603305785097</v>
      </c>
      <c r="AB11" s="23">
        <v>2.8571428571428599</v>
      </c>
      <c r="AC11" s="23">
        <v>5.8333333333333304</v>
      </c>
      <c r="AD11" s="23">
        <v>0</v>
      </c>
      <c r="AE11" s="49"/>
      <c r="AF11" s="23">
        <v>10</v>
      </c>
      <c r="AG11" s="23">
        <v>0</v>
      </c>
      <c r="AH11" s="23">
        <v>2.9545454545454501</v>
      </c>
      <c r="AI11" s="23">
        <v>10</v>
      </c>
      <c r="AJ11" s="23">
        <v>0</v>
      </c>
      <c r="AK11" s="23">
        <v>0</v>
      </c>
      <c r="AL11" s="49"/>
      <c r="AM11" s="25">
        <v>0</v>
      </c>
      <c r="AN11" s="25">
        <v>0.4</v>
      </c>
      <c r="AO11" s="19"/>
      <c r="AP11" s="19"/>
      <c r="AQ11" s="19"/>
      <c r="AR11" s="19"/>
      <c r="AS11" s="19"/>
      <c r="AT11" s="19"/>
      <c r="AU11" s="19"/>
      <c r="AV11" s="19"/>
      <c r="AW11" s="19"/>
    </row>
    <row r="12" spans="1:53" x14ac:dyDescent="0.2">
      <c r="A12" s="61">
        <v>7</v>
      </c>
      <c r="B12" s="18" t="s">
        <v>15</v>
      </c>
      <c r="C12" s="18" t="s">
        <v>16</v>
      </c>
      <c r="D12" s="18" t="s">
        <v>437</v>
      </c>
      <c r="E12" s="18" t="s">
        <v>432</v>
      </c>
      <c r="F12" s="48"/>
      <c r="G12" s="20" cm="1">
        <f t="array" ref="G12">IF(Parameters!$D$33, SUM(IF(ISNUMBER(R12:W12),(IF(R12:W12&gt;=Parameters!$D$39,1,"")),""))+0.5*(SUM(IF(ISNUMBER(R12:W12),(IF(R12:W12&gt;=Parameters!$D$40,1,"")),""))-SUM(IF(ISNUMBER(R12:W12),(IF(R12:W12&gt;=Parameters!$D$39,1,"")),""))),0) +
   IF(Parameters!$D$34,SUM(IF(ISNUMBER(R12:W12),(IF(R12:W12&gt;=Parameters!$D$39,1,"")),"")),0) +
   IF(Parameters!$D$35,AVERAGE(IF(ISNUMBER(R12:W12),R12:W12)),0) +
   IF(Parameters!$D$36,IF(OR(IF(ISNUMBER(R12:W12),R12:W12)=0),0,GEOMEAN(IF(ISNUMBER(R12:W12),R12:W12))),0)</f>
        <v>0.5</v>
      </c>
      <c r="H12" s="21">
        <f t="shared" si="2"/>
        <v>0.5</v>
      </c>
      <c r="I12" s="81"/>
      <c r="J12" s="20" cm="1">
        <f t="array" ref="J12">IF(Parameters!$D$33, SUM(IF(ISNUMBER(Y12:AD12),(IF(Y12:AD12&gt;=Parameters!$D$43,1,"")),""))+0.5*(SUM(IF(ISNUMBER(Y12:AD12),(IF(Y12:AD12&gt;=Parameters!$D$44,1,"")),""))-SUM(IF(ISNUMBER(Y12:AD12),(IF(Y12:AD12&gt;=Parameters!$D$43,1,"")),""))),0) +
   IF(Parameters!$D$34,SUM(IF(ISNUMBER(Y12:AD12),(IF(Y12:AD12&gt;=Parameters!$D$43,1,"")),"")),0) +
   IF(Parameters!$D$35,AVERAGE(IF(ISNUMBER(Y12:AD12),Y12:AD12)),0) +
   IF(Parameters!$D$36,IF(OR(IF(ISNUMBER(Y12:AD12),Y12:AD12)=0),0,GEOMEAN(IF(ISNUMBER(Y12:AD12),Y12:AD12))),0)</f>
        <v>0.5</v>
      </c>
      <c r="K12" s="21">
        <f t="shared" si="3"/>
        <v>0.5</v>
      </c>
      <c r="L12" s="81"/>
      <c r="M12" s="19" cm="1">
        <f t="array" ref="M12">IF(Parameters!$D$33, SUM(IF(ISNUMBER(AF12:AK12),(IF(AF12:AK12&gt;=Parameters!$D$43,1,"")),""))+0.5*(SUM(IF(ISNUMBER(AF12:AK12),(IF(AF12:AK12&gt;=Parameters!$D$44,1,"")),""))-SUM(IF(ISNUMBER(AF12:AK12),(IF(AF12:AK12&gt;=Parameters!$D$43,1,"")),""))),0) +
   IF(Parameters!$D$34,SUM(IF(ISNUMBER(AF12:AK12),(IF(AF12:AK12&gt;=Parameters!$D$43,1,"")),"")),0) +
   IF(Parameters!$D$35,AVERAGE(IF(ISNUMBER(AF12:AK12),AF12:AK12)),0) +
   IF(Parameters!$D$36,IF(OR(IF(ISNUMBER(AF12:AK12),AF12:AK12)=0),0,GEOMEAN(IF(ISNUMBER(AF12:AK12),AF12:AK12))),0)</f>
        <v>0</v>
      </c>
      <c r="N12" s="21">
        <f t="shared" si="4"/>
        <v>0</v>
      </c>
      <c r="O12" s="81"/>
      <c r="P12" s="22"/>
      <c r="Q12" s="48"/>
      <c r="R12" s="23">
        <f>IF(Parameters!$D$24 = 1, MAX(Y12, AF12),
IF(Parameters!$D$25 = 1, AVERAGE(Y12,AF12),
IF(Parameters!$D$26 = 1, IFERROR(GEOMEAN(Y12, AF12), 0),
IF(Parameters!$D$27, IF(AND(Y12=10,AF12=10),10,0),
IF(Parameters!$D$28, IF(AND(Y12&gt;7,AF12&gt;7),10,0),
IF(Parameters!$D$29, IF(AND(Y12&gt;7,AF12&gt;7), 10, IF(OR(AND(Y12&gt;7,AF12&gt;5),AND(Y12&gt;5,AF12&gt;7)),6,0)),"no method"))))))</f>
        <v>6.7421219211758547</v>
      </c>
      <c r="S12" s="23">
        <f>IF(Parameters!$D$24 = 1, MAX(Z12, AG12),
IF(Parameters!$D$25 = 1, AVERAGE(Z12,AG12),
IF(Parameters!$D$26 = 1, IFERROR(GEOMEAN(Z12, AG12), 0),
IF(Parameters!$D$27, IF(AND(Z12=10,AG12=10),10,0),
IF(Parameters!$D$28, IF(AND(Z12&gt;7,AG12&gt;7),10,0),
IF(Parameters!$D$29, IF(AND(Z12&gt;7,AG12&gt;7), 10, IF(OR(AND(Z12&gt;7,AG12&gt;5),AND(Z12&gt;5,AG12&gt;7)),6,0)),"no method"))))))</f>
        <v>0</v>
      </c>
      <c r="T12" s="23">
        <f>IF(Parameters!$D$24 = 1, MAX(AA12, AH12),
IF(Parameters!$D$25 = 1, AVERAGE(AA12,AH12),
IF(Parameters!$D$26 = 1, IFERROR(GEOMEAN(AA12, AH12), 0),
IF(Parameters!$D$27, IF(AND(AA12=10,AH12=10),10,0),
IF(Parameters!$D$28, IF(AND(AA12&gt;7,AH12&gt;7),10,0),
IF(Parameters!$D$29, IF(AND(AA12&gt;7,AH12&gt;7), 10, IF(OR(AND(AA12&gt;7,AH12&gt;5),AND(AA12&gt;5,AH12&gt;7)),6,0)),"no method"))))))</f>
        <v>0</v>
      </c>
      <c r="U12" s="23">
        <f>IF(Parameters!$D$24 = 1, MAX(AB12, AI12),
IF(Parameters!$D$25 = 1, AVERAGE(AB12,AI12),
IF(Parameters!$D$26 = 1, IFERROR(GEOMEAN(AB12, AI12), 0),
IF(Parameters!$D$27, IF(AND(AB12=10,AI12=10),10,0),
IF(Parameters!$D$28, IF(AND(AB12&gt;7,AI12&gt;7),10,0),
IF(Parameters!$D$29, IF(AND(AB12&gt;7,AI12&gt;7), 10, IF(OR(AND(AB12&gt;7,AI12&gt;5),AND(AB12&gt;5,AI12&gt;7)),6,0)),"no method"))))))</f>
        <v>0</v>
      </c>
      <c r="V12" s="23">
        <f>IF(Parameters!$D$24 = 1, MAX(AC12, AJ12),
IF(Parameters!$D$25 = 1, AVERAGE(AC12,AJ12),
IF(Parameters!$D$26 = 1, IFERROR(GEOMEAN(AC12, AJ12), 0),
IF(Parameters!$D$27, IF(AND(AC12=10,AJ12=10),10,0),
IF(Parameters!$D$28, IF(AND(AC12&gt;7,AJ12&gt;7),10,0),
IF(Parameters!$D$29, IF(AND(AC12&gt;7,AJ12&gt;7), 10, IF(OR(AND(AC12&gt;7,AJ12&gt;5),AND(AC12&gt;5,AJ12&gt;7)),6,0)),"no method"))))))</f>
        <v>0</v>
      </c>
      <c r="W12" s="23">
        <f>IF(Parameters!$D$24 = 1, MAX(AD12, AK12),
IF(Parameters!$D$25 = 1, AVERAGE(AD12,AK12),
IF(Parameters!$D$26 = 1, IFERROR(GEOMEAN(AD12, AK12), 0),
IF(Parameters!$D$27, IF(AND(AD12=10,AK12=10),10,0),
IF(Parameters!$D$28, IF(AND(AD12&gt;7,AK12&gt;7),10,0),
IF(Parameters!$D$29, IF(AND(AD12&gt;7,AK12&gt;7), 10, IF(OR(AND(AD12&gt;7,AK12&gt;5),AND(AD12&gt;5,AK12&gt;7)),6,0)),"no method"))))))</f>
        <v>0</v>
      </c>
      <c r="X12" s="49"/>
      <c r="Y12" s="23">
        <v>8.1999999999999993</v>
      </c>
      <c r="Z12" s="23">
        <v>0</v>
      </c>
      <c r="AA12" s="24">
        <v>0</v>
      </c>
      <c r="AB12" s="23">
        <v>2.8571428571428599</v>
      </c>
      <c r="AC12" s="23">
        <v>4.5</v>
      </c>
      <c r="AD12" s="23">
        <v>0</v>
      </c>
      <c r="AE12" s="49"/>
      <c r="AF12" s="23">
        <v>5.5434400000000004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49"/>
      <c r="AM12" s="25">
        <v>0.2</v>
      </c>
      <c r="AN12" s="25">
        <v>0.6</v>
      </c>
      <c r="AO12" s="19"/>
      <c r="AP12" s="19"/>
      <c r="AQ12" s="19"/>
      <c r="AR12" s="19"/>
      <c r="AS12" s="19"/>
      <c r="AT12" s="19"/>
      <c r="AU12" s="19"/>
      <c r="AV12" s="19"/>
      <c r="AW12" s="19"/>
    </row>
    <row r="13" spans="1:53" x14ac:dyDescent="0.2">
      <c r="A13" s="61">
        <v>8</v>
      </c>
      <c r="B13" s="18" t="s">
        <v>17</v>
      </c>
      <c r="C13" s="18" t="s">
        <v>18</v>
      </c>
      <c r="D13" s="18" t="s">
        <v>438</v>
      </c>
      <c r="E13" s="18" t="s">
        <v>0</v>
      </c>
      <c r="F13" s="48"/>
      <c r="G13" s="20" cm="1">
        <f t="array" ref="G13">IF(Parameters!$D$33, SUM(IF(ISNUMBER(R13:W13),(IF(R13:W13&gt;=Parameters!$D$39,1,"")),""))+0.5*(SUM(IF(ISNUMBER(R13:W13),(IF(R13:W13&gt;=Parameters!$D$40,1,"")),""))-SUM(IF(ISNUMBER(R13:W13),(IF(R13:W13&gt;=Parameters!$D$39,1,"")),""))),0) +
   IF(Parameters!$D$34,SUM(IF(ISNUMBER(R13:W13),(IF(R13:W13&gt;=Parameters!$D$39,1,"")),"")),0) +
   IF(Parameters!$D$35,AVERAGE(IF(ISNUMBER(R13:W13),R13:W13)),0) +
   IF(Parameters!$D$36,IF(OR(IF(ISNUMBER(R13:W13),R13:W13)=0),0,GEOMEAN(IF(ISNUMBER(R13:W13),R13:W13))),0)</f>
        <v>0</v>
      </c>
      <c r="H13" s="21">
        <f t="shared" si="2"/>
        <v>0</v>
      </c>
      <c r="I13" s="81"/>
      <c r="J13" s="20" cm="1">
        <f t="array" ref="J13">IF(Parameters!$D$33, SUM(IF(ISNUMBER(Y13:AD13),(IF(Y13:AD13&gt;=Parameters!$D$43,1,"")),""))+0.5*(SUM(IF(ISNUMBER(Y13:AD13),(IF(Y13:AD13&gt;=Parameters!$D$44,1,"")),""))-SUM(IF(ISNUMBER(Y13:AD13),(IF(Y13:AD13&gt;=Parameters!$D$43,1,"")),""))),0) +
   IF(Parameters!$D$34,SUM(IF(ISNUMBER(Y13:AD13),(IF(Y13:AD13&gt;=Parameters!$D$43,1,"")),"")),0) +
   IF(Parameters!$D$35,AVERAGE(IF(ISNUMBER(Y13:AD13),Y13:AD13)),0) +
   IF(Parameters!$D$36,IF(OR(IF(ISNUMBER(Y13:AD13),Y13:AD13)=0),0,GEOMEAN(IF(ISNUMBER(Y13:AD13),Y13:AD13))),0)</f>
        <v>0</v>
      </c>
      <c r="K13" s="21">
        <f t="shared" si="3"/>
        <v>0</v>
      </c>
      <c r="L13" s="81"/>
      <c r="M13" s="19" cm="1">
        <f t="array" ref="M13">IF(Parameters!$D$33, SUM(IF(ISNUMBER(AF13:AK13),(IF(AF13:AK13&gt;=Parameters!$D$43,1,"")),""))+0.5*(SUM(IF(ISNUMBER(AF13:AK13),(IF(AF13:AK13&gt;=Parameters!$D$44,1,"")),""))-SUM(IF(ISNUMBER(AF13:AK13),(IF(AF13:AK13&gt;=Parameters!$D$43,1,"")),""))),0) +
   IF(Parameters!$D$34,SUM(IF(ISNUMBER(AF13:AK13),(IF(AF13:AK13&gt;=Parameters!$D$43,1,"")),"")),0) +
   IF(Parameters!$D$35,AVERAGE(IF(ISNUMBER(AF13:AK13),AF13:AK13)),0) +
   IF(Parameters!$D$36,IF(OR(IF(ISNUMBER(AF13:AK13),AF13:AK13)=0),0,GEOMEAN(IF(ISNUMBER(AF13:AK13),AF13:AK13))),0)</f>
        <v>1</v>
      </c>
      <c r="N13" s="21">
        <f t="shared" si="4"/>
        <v>1</v>
      </c>
      <c r="O13" s="81"/>
      <c r="P13" s="22"/>
      <c r="Q13" s="48"/>
      <c r="R13" s="23">
        <f>IF(Parameters!$D$24 = 1, MAX(Y13, AF13),
IF(Parameters!$D$25 = 1, AVERAGE(Y13,AF13),
IF(Parameters!$D$26 = 1, IFERROR(GEOMEAN(Y13, AF13), 0),
IF(Parameters!$D$27, IF(AND(Y13=10,AF13=10),10,0),
IF(Parameters!$D$28, IF(AND(Y13&gt;7,AF13&gt;7),10,0),
IF(Parameters!$D$29, IF(AND(Y13&gt;7,AF13&gt;7), 10, IF(OR(AND(Y13&gt;7,AF13&gt;5),AND(Y13&gt;5,AF13&gt;7)),6,0)),"no method"))))))</f>
        <v>1.336306209562119</v>
      </c>
      <c r="S13" s="23">
        <f>IF(Parameters!$D$24 = 1, MAX(Z13, AG13),
IF(Parameters!$D$25 = 1, AVERAGE(Z13,AG13),
IF(Parameters!$D$26 = 1, IFERROR(GEOMEAN(Z13, AG13), 0),
IF(Parameters!$D$27, IF(AND(Z13=10,AG13=10),10,0),
IF(Parameters!$D$28, IF(AND(Z13&gt;7,AG13&gt;7),10,0),
IF(Parameters!$D$29, IF(AND(Z13&gt;7,AG13&gt;7), 10, IF(OR(AND(Z13&gt;7,AG13&gt;5),AND(Z13&gt;5,AG13&gt;7)),6,0)),"no method"))))))</f>
        <v>0</v>
      </c>
      <c r="T13" s="23">
        <f>IF(Parameters!$D$24 = 1, MAX(AA13, AH13),
IF(Parameters!$D$25 = 1, AVERAGE(AA13,AH13),
IF(Parameters!$D$26 = 1, IFERROR(GEOMEAN(AA13, AH13), 0),
IF(Parameters!$D$27, IF(AND(AA13=10,AH13=10),10,0),
IF(Parameters!$D$28, IF(AND(AA13&gt;7,AH13&gt;7),10,0),
IF(Parameters!$D$29, IF(AND(AA13&gt;7,AH13&gt;7), 10, IF(OR(AND(AA13&gt;7,AH13&gt;5),AND(AA13&gt;5,AH13&gt;7)),6,0)),"no method"))))))</f>
        <v>1.6377404676012104</v>
      </c>
      <c r="U13" s="23">
        <f>IF(Parameters!$D$24 = 1, MAX(AB13, AI13),
IF(Parameters!$D$25 = 1, AVERAGE(AB13,AI13),
IF(Parameters!$D$26 = 1, IFERROR(GEOMEAN(AB13, AI13), 0),
IF(Parameters!$D$27, IF(AND(AB13=10,AI13=10),10,0),
IF(Parameters!$D$28, IF(AND(AB13&gt;7,AI13&gt;7),10,0),
IF(Parameters!$D$29, IF(AND(AB13&gt;7,AI13&gt;7), 10, IF(OR(AND(AB13&gt;7,AI13&gt;5),AND(AB13&gt;5,AI13&gt;7)),6,0)),"no method"))))))</f>
        <v>2.0412414523193139</v>
      </c>
      <c r="V13" s="23">
        <f>IF(Parameters!$D$24 = 1, MAX(AC13, AJ13),
IF(Parameters!$D$25 = 1, AVERAGE(AC13,AJ13),
IF(Parameters!$D$26 = 1, IFERROR(GEOMEAN(AC13, AJ13), 0),
IF(Parameters!$D$27, IF(AND(AC13=10,AJ13=10),10,0),
IF(Parameters!$D$28, IF(AND(AC13&gt;7,AJ13&gt;7),10,0),
IF(Parameters!$D$29, IF(AND(AC13&gt;7,AJ13&gt;7), 10, IF(OR(AND(AC13&gt;7,AJ13&gt;5),AND(AC13&gt;5,AJ13&gt;7)),6,0)),"no method"))))))</f>
        <v>0</v>
      </c>
      <c r="W13" s="23">
        <f>IF(Parameters!$D$24 = 1, MAX(AD13, AK13),
IF(Parameters!$D$25 = 1, AVERAGE(AD13,AK13),
IF(Parameters!$D$26 = 1, IFERROR(GEOMEAN(AD13, AK13), 0),
IF(Parameters!$D$27, IF(AND(AD13=10,AK13=10),10,0),
IF(Parameters!$D$28, IF(AND(AD13&gt;7,AK13&gt;7),10,0),
IF(Parameters!$D$29, IF(AND(AD13&gt;7,AK13&gt;7), 10, IF(OR(AND(AD13&gt;7,AK13&gt;5),AND(AD13&gt;5,AK13&gt;7)),6,0)),"no method"))))))</f>
        <v>0</v>
      </c>
      <c r="X13" s="49"/>
      <c r="Y13" s="23">
        <v>0.25</v>
      </c>
      <c r="Z13" s="23">
        <v>0.88516746411483305</v>
      </c>
      <c r="AA13" s="24">
        <v>0.34710743801652899</v>
      </c>
      <c r="AB13" s="23">
        <v>0.71428571428571397</v>
      </c>
      <c r="AC13" s="23">
        <v>6.3333333333333304</v>
      </c>
      <c r="AD13" s="23">
        <v>0</v>
      </c>
      <c r="AE13" s="49"/>
      <c r="AF13" s="23">
        <v>7.1428571428571104</v>
      </c>
      <c r="AG13" s="23">
        <v>0</v>
      </c>
      <c r="AH13" s="23">
        <v>7.7272727272727204</v>
      </c>
      <c r="AI13" s="23">
        <v>5.8333333333333304</v>
      </c>
      <c r="AJ13" s="23">
        <v>0</v>
      </c>
      <c r="AK13" s="23">
        <v>0</v>
      </c>
      <c r="AL13" s="49"/>
      <c r="AM13" s="25">
        <v>0</v>
      </c>
      <c r="AN13" s="25">
        <v>0.4</v>
      </c>
      <c r="AO13" s="19"/>
      <c r="AP13" s="19"/>
      <c r="AQ13" s="19"/>
      <c r="AR13" s="19"/>
      <c r="AS13" s="19"/>
      <c r="AT13" s="19"/>
      <c r="AU13" s="19"/>
      <c r="AV13" s="19"/>
      <c r="AW13" s="19"/>
      <c r="AX13" s="19"/>
    </row>
    <row r="14" spans="1:53" x14ac:dyDescent="0.2">
      <c r="A14" s="61">
        <v>9</v>
      </c>
      <c r="B14" s="18" t="s">
        <v>19</v>
      </c>
      <c r="C14" s="18" t="s">
        <v>20</v>
      </c>
      <c r="D14" s="18" t="s">
        <v>435</v>
      </c>
      <c r="E14" s="18" t="s">
        <v>0</v>
      </c>
      <c r="F14" s="48"/>
      <c r="G14" s="20" cm="1">
        <f t="array" ref="G14">IF(Parameters!$D$33, SUM(IF(ISNUMBER(R14:W14),(IF(R14:W14&gt;=Parameters!$D$39,1,"")),""))+0.5*(SUM(IF(ISNUMBER(R14:W14),(IF(R14:W14&gt;=Parameters!$D$40,1,"")),""))-SUM(IF(ISNUMBER(R14:W14),(IF(R14:W14&gt;=Parameters!$D$39,1,"")),""))),0) +
   IF(Parameters!$D$34,SUM(IF(ISNUMBER(R14:W14),(IF(R14:W14&gt;=Parameters!$D$39,1,"")),"")),0) +
   IF(Parameters!$D$35,AVERAGE(IF(ISNUMBER(R14:W14),R14:W14)),0) +
   IF(Parameters!$D$36,IF(OR(IF(ISNUMBER(R14:W14),R14:W14)=0),0,GEOMEAN(IF(ISNUMBER(R14:W14),R14:W14))),0)</f>
        <v>0.5</v>
      </c>
      <c r="H14" s="21">
        <f t="shared" si="2"/>
        <v>0.5</v>
      </c>
      <c r="I14" s="81"/>
      <c r="J14" s="20" cm="1">
        <f t="array" ref="J14">IF(Parameters!$D$33, SUM(IF(ISNUMBER(Y14:AD14),(IF(Y14:AD14&gt;=Parameters!$D$43,1,"")),""))+0.5*(SUM(IF(ISNUMBER(Y14:AD14),(IF(Y14:AD14&gt;=Parameters!$D$44,1,"")),""))-SUM(IF(ISNUMBER(Y14:AD14),(IF(Y14:AD14&gt;=Parameters!$D$43,1,"")),""))),0) +
   IF(Parameters!$D$34,SUM(IF(ISNUMBER(Y14:AD14),(IF(Y14:AD14&gt;=Parameters!$D$43,1,"")),"")),0) +
   IF(Parameters!$D$35,AVERAGE(IF(ISNUMBER(Y14:AD14),Y14:AD14)),0) +
   IF(Parameters!$D$36,IF(OR(IF(ISNUMBER(Y14:AD14),Y14:AD14)=0),0,GEOMEAN(IF(ISNUMBER(Y14:AD14),Y14:AD14))),0)</f>
        <v>0</v>
      </c>
      <c r="K14" s="21">
        <f t="shared" si="3"/>
        <v>0</v>
      </c>
      <c r="L14" s="81"/>
      <c r="M14" s="19" cm="1">
        <f t="array" ref="M14">IF(Parameters!$D$33, SUM(IF(ISNUMBER(AF14:AK14),(IF(AF14:AK14&gt;=Parameters!$D$43,1,"")),""))+0.5*(SUM(IF(ISNUMBER(AF14:AK14),(IF(AF14:AK14&gt;=Parameters!$D$44,1,"")),""))-SUM(IF(ISNUMBER(AF14:AK14),(IF(AF14:AK14&gt;=Parameters!$D$43,1,"")),""))),0) +
   IF(Parameters!$D$34,SUM(IF(ISNUMBER(AF14:AK14),(IF(AF14:AK14&gt;=Parameters!$D$43,1,"")),"")),0) +
   IF(Parameters!$D$35,AVERAGE(IF(ISNUMBER(AF14:AK14),AF14:AK14)),0) +
   IF(Parameters!$D$36,IF(OR(IF(ISNUMBER(AF14:AK14),AF14:AK14)=0),0,GEOMEAN(IF(ISNUMBER(AF14:AK14),AF14:AK14))),0)</f>
        <v>1</v>
      </c>
      <c r="N14" s="21">
        <f t="shared" si="4"/>
        <v>1</v>
      </c>
      <c r="O14" s="81"/>
      <c r="P14" s="22"/>
      <c r="Q14" s="48"/>
      <c r="R14" s="23">
        <f>IF(Parameters!$D$24 = 1, MAX(Y14, AF14),
IF(Parameters!$D$25 = 1, AVERAGE(Y14,AF14),
IF(Parameters!$D$26 = 1, IFERROR(GEOMEAN(Y14, AF14), 0),
IF(Parameters!$D$27, IF(AND(Y14=10,AF14=10),10,0),
IF(Parameters!$D$28, IF(AND(Y14&gt;7,AF14&gt;7),10,0),
IF(Parameters!$D$29, IF(AND(Y14&gt;7,AF14&gt;7), 10, IF(OR(AND(Y14&gt;7,AF14&gt;5),AND(Y14&gt;5,AF14&gt;7)),6,0)),"no method"))))))</f>
        <v>5</v>
      </c>
      <c r="S14" s="23">
        <f>IF(Parameters!$D$24 = 1, MAX(Z14, AG14),
IF(Parameters!$D$25 = 1, AVERAGE(Z14,AG14),
IF(Parameters!$D$26 = 1, IFERROR(GEOMEAN(Z14, AG14), 0),
IF(Parameters!$D$27, IF(AND(Z14=10,AG14=10),10,0),
IF(Parameters!$D$28, IF(AND(Z14&gt;7,AG14&gt;7),10,0),
IF(Parameters!$D$29, IF(AND(Z14&gt;7,AG14&gt;7), 10, IF(OR(AND(Z14&gt;7,AG14&gt;5),AND(Z14&gt;5,AG14&gt;7)),6,0)),"no method"))))))</f>
        <v>0</v>
      </c>
      <c r="T14" s="23">
        <f>IF(Parameters!$D$24 = 1, MAX(AA14, AH14),
IF(Parameters!$D$25 = 1, AVERAGE(AA14,AH14),
IF(Parameters!$D$26 = 1, IFERROR(GEOMEAN(AA14, AH14), 0),
IF(Parameters!$D$27, IF(AND(AA14=10,AH14=10),10,0),
IF(Parameters!$D$28, IF(AND(AA14&gt;7,AH14&gt;7),10,0),
IF(Parameters!$D$29, IF(AND(AA14&gt;7,AH14&gt;7), 10, IF(OR(AND(AA14&gt;7,AH14&gt;5),AND(AA14&gt;5,AH14&gt;7)),6,0)),"no method"))))))</f>
        <v>2.4873836425900415</v>
      </c>
      <c r="U14" s="23">
        <f>IF(Parameters!$D$24 = 1, MAX(AB14, AI14),
IF(Parameters!$D$25 = 1, AVERAGE(AB14,AI14),
IF(Parameters!$D$26 = 1, IFERROR(GEOMEAN(AB14, AI14), 0),
IF(Parameters!$D$27, IF(AND(AB14=10,AI14=10),10,0),
IF(Parameters!$D$28, IF(AND(AB14&gt;7,AI14&gt;7),10,0),
IF(Parameters!$D$29, IF(AND(AB14&gt;7,AI14&gt;7), 10, IF(OR(AND(AB14&gt;7,AI14&gt;5),AND(AB14&gt;5,AI14&gt;7)),6,0)),"no method"))))))</f>
        <v>1.362770287738494</v>
      </c>
      <c r="V14" s="23">
        <f>IF(Parameters!$D$24 = 1, MAX(AC14, AJ14),
IF(Parameters!$D$25 = 1, AVERAGE(AC14,AJ14),
IF(Parameters!$D$26 = 1, IFERROR(GEOMEAN(AC14, AJ14), 0),
IF(Parameters!$D$27, IF(AND(AC14=10,AJ14=10),10,0),
IF(Parameters!$D$28, IF(AND(AC14&gt;7,AJ14&gt;7),10,0),
IF(Parameters!$D$29, IF(AND(AC14&gt;7,AJ14&gt;7), 10, IF(OR(AND(AC14&gt;7,AJ14&gt;5),AND(AC14&gt;5,AJ14&gt;7)),6,0)),"no method"))))))</f>
        <v>0</v>
      </c>
      <c r="W14" s="23">
        <f>IF(Parameters!$D$24 = 1, MAX(AD14, AK14),
IF(Parameters!$D$25 = 1, AVERAGE(AD14,AK14),
IF(Parameters!$D$26 = 1, IFERROR(GEOMEAN(AD14, AK14), 0),
IF(Parameters!$D$27, IF(AND(AD14=10,AK14=10),10,0),
IF(Parameters!$D$28, IF(AND(AD14&gt;7,AK14&gt;7),10,0),
IF(Parameters!$D$29, IF(AND(AD14&gt;7,AK14&gt;7), 10, IF(OR(AND(AD14&gt;7,AK14&gt;5),AND(AD14&gt;5,AK14&gt;7)),6,0)),"no method"))))))</f>
        <v>0</v>
      </c>
      <c r="X14" s="49"/>
      <c r="Y14" s="23">
        <v>2.5</v>
      </c>
      <c r="Z14" s="23">
        <v>0</v>
      </c>
      <c r="AA14" s="24">
        <v>1.00826446280992</v>
      </c>
      <c r="AB14" s="23">
        <v>0.42857142857142899</v>
      </c>
      <c r="AC14" s="23">
        <v>2.5</v>
      </c>
      <c r="AD14" s="23">
        <v>0</v>
      </c>
      <c r="AE14" s="49"/>
      <c r="AF14" s="23">
        <v>10</v>
      </c>
      <c r="AG14" s="23">
        <v>0</v>
      </c>
      <c r="AH14" s="23">
        <v>6.1363636363636296</v>
      </c>
      <c r="AI14" s="23">
        <v>4.3333333333333304</v>
      </c>
      <c r="AJ14" s="23">
        <v>0</v>
      </c>
      <c r="AK14" s="23">
        <v>0</v>
      </c>
      <c r="AL14" s="49"/>
      <c r="AM14" s="25">
        <v>0</v>
      </c>
      <c r="AN14" s="25">
        <v>0.3</v>
      </c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</row>
    <row r="15" spans="1:53" x14ac:dyDescent="0.2">
      <c r="A15" s="61">
        <v>10</v>
      </c>
      <c r="B15" s="18" t="s">
        <v>21</v>
      </c>
      <c r="C15" s="18" t="s">
        <v>22</v>
      </c>
      <c r="D15" s="18" t="s">
        <v>435</v>
      </c>
      <c r="E15" s="18" t="s">
        <v>432</v>
      </c>
      <c r="F15" s="48"/>
      <c r="G15" s="20" cm="1">
        <f t="array" ref="G15">IF(Parameters!$D$33, SUM(IF(ISNUMBER(R15:W15),(IF(R15:W15&gt;=Parameters!$D$39,1,"")),""))+0.5*(SUM(IF(ISNUMBER(R15:W15),(IF(R15:W15&gt;=Parameters!$D$40,1,"")),""))-SUM(IF(ISNUMBER(R15:W15),(IF(R15:W15&gt;=Parameters!$D$39,1,"")),""))),0) +
   IF(Parameters!$D$34,SUM(IF(ISNUMBER(R15:W15),(IF(R15:W15&gt;=Parameters!$D$39,1,"")),"")),0) +
   IF(Parameters!$D$35,AVERAGE(IF(ISNUMBER(R15:W15),R15:W15)),0) +
   IF(Parameters!$D$36,IF(OR(IF(ISNUMBER(R15:W15),R15:W15)=0),0,GEOMEAN(IF(ISNUMBER(R15:W15),R15:W15))),0)</f>
        <v>2</v>
      </c>
      <c r="H15" s="21">
        <f t="shared" si="2"/>
        <v>2</v>
      </c>
      <c r="I15" s="81"/>
      <c r="J15" s="20" cm="1">
        <f t="array" ref="J15">IF(Parameters!$D$33, SUM(IF(ISNUMBER(Y15:AD15),(IF(Y15:AD15&gt;=Parameters!$D$43,1,"")),""))+0.5*(SUM(IF(ISNUMBER(Y15:AD15),(IF(Y15:AD15&gt;=Parameters!$D$44,1,"")),""))-SUM(IF(ISNUMBER(Y15:AD15),(IF(Y15:AD15&gt;=Parameters!$D$43,1,"")),""))),0) +
   IF(Parameters!$D$34,SUM(IF(ISNUMBER(Y15:AD15),(IF(Y15:AD15&gt;=Parameters!$D$43,1,"")),"")),0) +
   IF(Parameters!$D$35,AVERAGE(IF(ISNUMBER(Y15:AD15),Y15:AD15)),0) +
   IF(Parameters!$D$36,IF(OR(IF(ISNUMBER(Y15:AD15),Y15:AD15)=0),0,GEOMEAN(IF(ISNUMBER(Y15:AD15),Y15:AD15))),0)</f>
        <v>1</v>
      </c>
      <c r="K15" s="21">
        <f t="shared" si="3"/>
        <v>1</v>
      </c>
      <c r="L15" s="81"/>
      <c r="M15" s="19" cm="1">
        <f t="array" ref="M15">IF(Parameters!$D$33, SUM(IF(ISNUMBER(AF15:AK15),(IF(AF15:AK15&gt;=Parameters!$D$43,1,"")),""))+0.5*(SUM(IF(ISNUMBER(AF15:AK15),(IF(AF15:AK15&gt;=Parameters!$D$44,1,"")),""))-SUM(IF(ISNUMBER(AF15:AK15),(IF(AF15:AK15&gt;=Parameters!$D$43,1,"")),""))),0) +
   IF(Parameters!$D$34,SUM(IF(ISNUMBER(AF15:AK15),(IF(AF15:AK15&gt;=Parameters!$D$43,1,"")),"")),0) +
   IF(Parameters!$D$35,AVERAGE(IF(ISNUMBER(AF15:AK15),AF15:AK15)),0) +
   IF(Parameters!$D$36,IF(OR(IF(ISNUMBER(AF15:AK15),AF15:AK15)=0),0,GEOMEAN(IF(ISNUMBER(AF15:AK15),AF15:AK15))),0)</f>
        <v>2.5</v>
      </c>
      <c r="N15" s="21">
        <f t="shared" si="4"/>
        <v>2.5</v>
      </c>
      <c r="O15" s="81"/>
      <c r="P15" s="22"/>
      <c r="Q15" s="48"/>
      <c r="R15" s="23">
        <f>IF(Parameters!$D$24 = 1, MAX(Y15, AF15),
IF(Parameters!$D$25 = 1, AVERAGE(Y15,AF15),
IF(Parameters!$D$26 = 1, IFERROR(GEOMEAN(Y15, AF15), 0),
IF(Parameters!$D$27, IF(AND(Y15=10,AF15=10),10,0),
IF(Parameters!$D$28, IF(AND(Y15&gt;7,AF15&gt;7),10,0),
IF(Parameters!$D$29, IF(AND(Y15&gt;7,AF15&gt;7), 10, IF(OR(AND(Y15&gt;7,AF15&gt;5),AND(Y15&gt;5,AF15&gt;7)),6,0)),"no method"))))))</f>
        <v>8.4616783205224717</v>
      </c>
      <c r="S15" s="23">
        <f>IF(Parameters!$D$24 = 1, MAX(Z15, AG15),
IF(Parameters!$D$25 = 1, AVERAGE(Z15,AG15),
IF(Parameters!$D$26 = 1, IFERROR(GEOMEAN(Z15, AG15), 0),
IF(Parameters!$D$27, IF(AND(Z15=10,AG15=10),10,0),
IF(Parameters!$D$28, IF(AND(Z15&gt;7,AG15&gt;7),10,0),
IF(Parameters!$D$29, IF(AND(Z15&gt;7,AG15&gt;7), 10, IF(OR(AND(Z15&gt;7,AG15&gt;5),AND(Z15&gt;5,AG15&gt;7)),6,0)),"no method"))))))</f>
        <v>0</v>
      </c>
      <c r="T15" s="23">
        <f>IF(Parameters!$D$24 = 1, MAX(AA15, AH15),
IF(Parameters!$D$25 = 1, AVERAGE(AA15,AH15),
IF(Parameters!$D$26 = 1, IFERROR(GEOMEAN(AA15, AH15), 0),
IF(Parameters!$D$27, IF(AND(AA15=10,AH15=10),10,0),
IF(Parameters!$D$28, IF(AND(AA15&gt;7,AH15&gt;7),10,0),
IF(Parameters!$D$29, IF(AND(AA15&gt;7,AH15&gt;7), 10, IF(OR(AND(AA15&gt;7,AH15&gt;5),AND(AA15&gt;5,AH15&gt;7)),6,0)),"no method"))))))</f>
        <v>6.9774779898199801</v>
      </c>
      <c r="U15" s="23">
        <f>IF(Parameters!$D$24 = 1, MAX(AB15, AI15),
IF(Parameters!$D$25 = 1, AVERAGE(AB15,AI15),
IF(Parameters!$D$26 = 1, IFERROR(GEOMEAN(AB15, AI15), 0),
IF(Parameters!$D$27, IF(AND(AB15=10,AI15=10),10,0),
IF(Parameters!$D$28, IF(AND(AB15&gt;7,AI15&gt;7),10,0),
IF(Parameters!$D$29, IF(AND(AB15&gt;7,AI15&gt;7), 10, IF(OR(AND(AB15&gt;7,AI15&gt;5),AND(AB15&gt;5,AI15&gt;7)),6,0)),"no method"))))))</f>
        <v>4.5783132681100343</v>
      </c>
      <c r="V15" s="23">
        <f>IF(Parameters!$D$24 = 1, MAX(AC15, AJ15),
IF(Parameters!$D$25 = 1, AVERAGE(AC15,AJ15),
IF(Parameters!$D$26 = 1, IFERROR(GEOMEAN(AC15, AJ15), 0),
IF(Parameters!$D$27, IF(AND(AC15=10,AJ15=10),10,0),
IF(Parameters!$D$28, IF(AND(AC15&gt;7,AJ15&gt;7),10,0),
IF(Parameters!$D$29, IF(AND(AC15&gt;7,AJ15&gt;7), 10, IF(OR(AND(AC15&gt;7,AJ15&gt;5),AND(AC15&gt;5,AJ15&gt;7)),6,0)),"no method"))))))</f>
        <v>6.7453687816160208</v>
      </c>
      <c r="W15" s="23">
        <f>IF(Parameters!$D$24 = 1, MAX(AD15, AK15),
IF(Parameters!$D$25 = 1, AVERAGE(AD15,AK15),
IF(Parameters!$D$26 = 1, IFERROR(GEOMEAN(AD15, AK15), 0),
IF(Parameters!$D$27, IF(AND(AD15=10,AK15=10),10,0),
IF(Parameters!$D$28, IF(AND(AD15&gt;7,AK15&gt;7),10,0),
IF(Parameters!$D$29, IF(AND(AD15&gt;7,AK15&gt;7), 10, IF(OR(AND(AD15&gt;7,AK15&gt;5),AND(AD15&gt;5,AK15&gt;7)),6,0)),"no method"))))))</f>
        <v>0</v>
      </c>
      <c r="X15" s="49"/>
      <c r="Y15" s="23">
        <v>7.16</v>
      </c>
      <c r="Z15" s="23">
        <v>4.2344497607655498</v>
      </c>
      <c r="AA15" s="24">
        <v>7.1404958677685997</v>
      </c>
      <c r="AB15" s="23">
        <v>3.71428571428571</v>
      </c>
      <c r="AC15" s="23">
        <v>6.5</v>
      </c>
      <c r="AD15" s="23">
        <v>0</v>
      </c>
      <c r="AE15" s="49"/>
      <c r="AF15" s="23">
        <v>10</v>
      </c>
      <c r="AG15" s="23">
        <v>0</v>
      </c>
      <c r="AH15" s="23">
        <v>6.8181818181818201</v>
      </c>
      <c r="AI15" s="23">
        <v>5.6433333333333398</v>
      </c>
      <c r="AJ15" s="23">
        <v>7</v>
      </c>
      <c r="AK15" s="23">
        <v>10</v>
      </c>
      <c r="AL15" s="49"/>
      <c r="AM15" s="25">
        <v>0</v>
      </c>
      <c r="AN15" s="25">
        <v>0.3</v>
      </c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</row>
    <row r="16" spans="1:53" x14ac:dyDescent="0.2">
      <c r="A16" s="61">
        <v>11</v>
      </c>
      <c r="B16" s="18" t="s">
        <v>23</v>
      </c>
      <c r="C16" s="18" t="s">
        <v>24</v>
      </c>
      <c r="D16" s="18" t="s">
        <v>434</v>
      </c>
      <c r="E16" s="18" t="s">
        <v>431</v>
      </c>
      <c r="F16" s="48"/>
      <c r="G16" s="20" cm="1">
        <f t="array" ref="G16">IF(Parameters!$D$33, SUM(IF(ISNUMBER(R16:W16),(IF(R16:W16&gt;=Parameters!$D$39,1,"")),""))+0.5*(SUM(IF(ISNUMBER(R16:W16),(IF(R16:W16&gt;=Parameters!$D$40,1,"")),""))-SUM(IF(ISNUMBER(R16:W16),(IF(R16:W16&gt;=Parameters!$D$39,1,"")),""))),0) +
   IF(Parameters!$D$34,SUM(IF(ISNUMBER(R16:W16),(IF(R16:W16&gt;=Parameters!$D$39,1,"")),"")),0) +
   IF(Parameters!$D$35,AVERAGE(IF(ISNUMBER(R16:W16),R16:W16)),0) +
   IF(Parameters!$D$36,IF(OR(IF(ISNUMBER(R16:W16),R16:W16)=0),0,GEOMEAN(IF(ISNUMBER(R16:W16),R16:W16))),0)</f>
        <v>2</v>
      </c>
      <c r="H16" s="21">
        <f t="shared" si="2"/>
        <v>2</v>
      </c>
      <c r="I16" s="81"/>
      <c r="J16" s="20" cm="1">
        <f t="array" ref="J16">IF(Parameters!$D$33, SUM(IF(ISNUMBER(Y16:AD16),(IF(Y16:AD16&gt;=Parameters!$D$43,1,"")),""))+0.5*(SUM(IF(ISNUMBER(Y16:AD16),(IF(Y16:AD16&gt;=Parameters!$D$44,1,"")),""))-SUM(IF(ISNUMBER(Y16:AD16),(IF(Y16:AD16&gt;=Parameters!$D$43,1,"")),""))),0) +
   IF(Parameters!$D$34,SUM(IF(ISNUMBER(Y16:AD16),(IF(Y16:AD16&gt;=Parameters!$D$43,1,"")),"")),0) +
   IF(Parameters!$D$35,AVERAGE(IF(ISNUMBER(Y16:AD16),Y16:AD16)),0) +
   IF(Parameters!$D$36,IF(OR(IF(ISNUMBER(Y16:AD16),Y16:AD16)=0),0,GEOMEAN(IF(ISNUMBER(Y16:AD16),Y16:AD16))),0)</f>
        <v>4.5</v>
      </c>
      <c r="K16" s="21">
        <f t="shared" si="3"/>
        <v>4.5</v>
      </c>
      <c r="L16" s="81"/>
      <c r="M16" s="19" cm="1">
        <f t="array" ref="M16">IF(Parameters!$D$33, SUM(IF(ISNUMBER(AF16:AK16),(IF(AF16:AK16&gt;=Parameters!$D$43,1,"")),""))+0.5*(SUM(IF(ISNUMBER(AF16:AK16),(IF(AF16:AK16&gt;=Parameters!$D$44,1,"")),""))-SUM(IF(ISNUMBER(AF16:AK16),(IF(AF16:AK16&gt;=Parameters!$D$43,1,"")),""))),0) +
   IF(Parameters!$D$34,SUM(IF(ISNUMBER(AF16:AK16),(IF(AF16:AK16&gt;=Parameters!$D$43,1,"")),"")),0) +
   IF(Parameters!$D$35,AVERAGE(IF(ISNUMBER(AF16:AK16),AF16:AK16)),0) +
   IF(Parameters!$D$36,IF(OR(IF(ISNUMBER(AF16:AK16),AF16:AK16)=0),0,GEOMEAN(IF(ISNUMBER(AF16:AK16),AF16:AK16))),0)</f>
        <v>1</v>
      </c>
      <c r="N16" s="21">
        <f t="shared" si="4"/>
        <v>1</v>
      </c>
      <c r="O16" s="81"/>
      <c r="P16" s="22"/>
      <c r="Q16" s="48"/>
      <c r="R16" s="23">
        <f>IF(Parameters!$D$24 = 1, MAX(Y16, AF16),
IF(Parameters!$D$25 = 1, AVERAGE(Y16,AF16),
IF(Parameters!$D$26 = 1, IFERROR(GEOMEAN(Y16, AF16), 0),
IF(Parameters!$D$27, IF(AND(Y16=10,AF16=10),10,0),
IF(Parameters!$D$28, IF(AND(Y16&gt;7,AF16&gt;7),10,0),
IF(Parameters!$D$29, IF(AND(Y16&gt;7,AF16&gt;7), 10, IF(OR(AND(Y16&gt;7,AF16&gt;5),AND(Y16&gt;5,AF16&gt;7)),6,0)),"no method"))))))</f>
        <v>10</v>
      </c>
      <c r="S16" s="23">
        <f>IF(Parameters!$D$24 = 1, MAX(Z16, AG16),
IF(Parameters!$D$25 = 1, AVERAGE(Z16,AG16),
IF(Parameters!$D$26 = 1, IFERROR(GEOMEAN(Z16, AG16), 0),
IF(Parameters!$D$27, IF(AND(Z16=10,AG16=10),10,0),
IF(Parameters!$D$28, IF(AND(Z16&gt;7,AG16&gt;7),10,0),
IF(Parameters!$D$29, IF(AND(Z16&gt;7,AG16&gt;7), 10, IF(OR(AND(Z16&gt;7,AG16&gt;5),AND(Z16&gt;5,AG16&gt;7)),6,0)),"no method"))))))</f>
        <v>0</v>
      </c>
      <c r="T16" s="23">
        <f>IF(Parameters!$D$24 = 1, MAX(AA16, AH16),
IF(Parameters!$D$25 = 1, AVERAGE(AA16,AH16),
IF(Parameters!$D$26 = 1, IFERROR(GEOMEAN(AA16, AH16), 0),
IF(Parameters!$D$27, IF(AND(AA16=10,AH16=10),10,0),
IF(Parameters!$D$28, IF(AND(AA16&gt;7,AH16&gt;7),10,0),
IF(Parameters!$D$29, IF(AND(AA16&gt;7,AH16&gt;7), 10, IF(OR(AND(AA16&gt;7,AH16&gt;5),AND(AA16&gt;5,AH16&gt;7)),6,0)),"no method"))))))</f>
        <v>3.3709993123162008</v>
      </c>
      <c r="U16" s="23">
        <f>IF(Parameters!$D$24 = 1, MAX(AB16, AI16),
IF(Parameters!$D$25 = 1, AVERAGE(AB16,AI16),
IF(Parameters!$D$26 = 1, IFERROR(GEOMEAN(AB16, AI16), 0),
IF(Parameters!$D$27, IF(AND(AB16=10,AI16=10),10,0),
IF(Parameters!$D$28, IF(AND(AB16&gt;7,AI16&gt;7),10,0),
IF(Parameters!$D$29, IF(AND(AB16&gt;7,AI16&gt;7), 10, IF(OR(AND(AB16&gt;7,AI16&gt;5),AND(AB16&gt;5,AI16&gt;7)),6,0)),"no method"))))))</f>
        <v>7.6694329684931857</v>
      </c>
      <c r="V16" s="23">
        <f>IF(Parameters!$D$24 = 1, MAX(AC16, AJ16),
IF(Parameters!$D$25 = 1, AVERAGE(AC16,AJ16),
IF(Parameters!$D$26 = 1, IFERROR(GEOMEAN(AC16, AJ16), 0),
IF(Parameters!$D$27, IF(AND(AC16=10,AJ16=10),10,0),
IF(Parameters!$D$28, IF(AND(AC16&gt;7,AJ16&gt;7),10,0),
IF(Parameters!$D$29, IF(AND(AC16&gt;7,AJ16&gt;7), 10, IF(OR(AND(AC16&gt;7,AJ16&gt;5),AND(AC16&gt;5,AJ16&gt;7)),6,0)),"no method"))))))</f>
        <v>0</v>
      </c>
      <c r="W16" s="23">
        <f>IF(Parameters!$D$24 = 1, MAX(AD16, AK16),
IF(Parameters!$D$25 = 1, AVERAGE(AD16,AK16),
IF(Parameters!$D$26 = 1, IFERROR(GEOMEAN(AD16, AK16), 0),
IF(Parameters!$D$27, IF(AND(AD16=10,AK16=10),10,0),
IF(Parameters!$D$28, IF(AND(AD16&gt;7,AK16&gt;7),10,0),
IF(Parameters!$D$29, IF(AND(AD16&gt;7,AK16&gt;7), 10, IF(OR(AND(AD16&gt;7,AK16&gt;5),AND(AD16&gt;5,AK16&gt;7)),6,0)),"no method"))))))</f>
        <v>0</v>
      </c>
      <c r="X16" s="49"/>
      <c r="Y16" s="23">
        <v>10</v>
      </c>
      <c r="Z16" s="23">
        <v>9.9282296650717701</v>
      </c>
      <c r="AA16" s="24">
        <v>10</v>
      </c>
      <c r="AB16" s="23">
        <v>10</v>
      </c>
      <c r="AC16" s="23">
        <v>4.3333333333333304</v>
      </c>
      <c r="AD16" s="23">
        <v>10</v>
      </c>
      <c r="AE16" s="49"/>
      <c r="AF16" s="23">
        <v>10</v>
      </c>
      <c r="AG16" s="23">
        <v>0</v>
      </c>
      <c r="AH16" s="23">
        <v>1.13636363636363</v>
      </c>
      <c r="AI16" s="23">
        <v>5.8820202058210196</v>
      </c>
      <c r="AJ16" s="23">
        <v>0</v>
      </c>
      <c r="AK16" s="23">
        <v>0</v>
      </c>
      <c r="AL16" s="48"/>
      <c r="AM16" s="25">
        <v>0</v>
      </c>
      <c r="AN16" s="25">
        <v>0.3</v>
      </c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</row>
    <row r="17" spans="1:53" x14ac:dyDescent="0.2">
      <c r="A17" s="61">
        <v>12</v>
      </c>
      <c r="B17" s="18" t="s">
        <v>25</v>
      </c>
      <c r="C17" s="18" t="s">
        <v>26</v>
      </c>
      <c r="D17" s="18" t="s">
        <v>435</v>
      </c>
      <c r="E17" s="18" t="s">
        <v>0</v>
      </c>
      <c r="F17" s="48"/>
      <c r="G17" s="20" cm="1">
        <f t="array" ref="G17">IF(Parameters!$D$33, SUM(IF(ISNUMBER(R17:W17),(IF(R17:W17&gt;=Parameters!$D$39,1,"")),""))+0.5*(SUM(IF(ISNUMBER(R17:W17),(IF(R17:W17&gt;=Parameters!$D$40,1,"")),""))-SUM(IF(ISNUMBER(R17:W17),(IF(R17:W17&gt;=Parameters!$D$39,1,"")),""))),0) +
   IF(Parameters!$D$34,SUM(IF(ISNUMBER(R17:W17),(IF(R17:W17&gt;=Parameters!$D$39,1,"")),"")),0) +
   IF(Parameters!$D$35,AVERAGE(IF(ISNUMBER(R17:W17),R17:W17)),0) +
   IF(Parameters!$D$36,IF(OR(IF(ISNUMBER(R17:W17),R17:W17)=0),0,GEOMEAN(IF(ISNUMBER(R17:W17),R17:W17))),0)</f>
        <v>0</v>
      </c>
      <c r="H17" s="21">
        <f t="shared" si="2"/>
        <v>0</v>
      </c>
      <c r="I17" s="81"/>
      <c r="J17" s="20" cm="1">
        <f t="array" ref="J17">IF(Parameters!$D$33, SUM(IF(ISNUMBER(Y17:AD17),(IF(Y17:AD17&gt;=Parameters!$D$43,1,"")),""))+0.5*(SUM(IF(ISNUMBER(Y17:AD17),(IF(Y17:AD17&gt;=Parameters!$D$44,1,"")),""))-SUM(IF(ISNUMBER(Y17:AD17),(IF(Y17:AD17&gt;=Parameters!$D$43,1,"")),""))),0) +
   IF(Parameters!$D$34,SUM(IF(ISNUMBER(Y17:AD17),(IF(Y17:AD17&gt;=Parameters!$D$43,1,"")),"")),0) +
   IF(Parameters!$D$35,AVERAGE(IF(ISNUMBER(Y17:AD17),Y17:AD17)),0) +
   IF(Parameters!$D$36,IF(OR(IF(ISNUMBER(Y17:AD17),Y17:AD17)=0),0,GEOMEAN(IF(ISNUMBER(Y17:AD17),Y17:AD17))),0)</f>
        <v>0</v>
      </c>
      <c r="K17" s="21">
        <f t="shared" si="3"/>
        <v>0</v>
      </c>
      <c r="L17" s="81"/>
      <c r="M17" s="19" cm="1">
        <f t="array" ref="M17">IF(Parameters!$D$33, SUM(IF(ISNUMBER(AF17:AK17),(IF(AF17:AK17&gt;=Parameters!$D$43,1,"")),""))+0.5*(SUM(IF(ISNUMBER(AF17:AK17),(IF(AF17:AK17&gt;=Parameters!$D$44,1,"")),""))-SUM(IF(ISNUMBER(AF17:AK17),(IF(AF17:AK17&gt;=Parameters!$D$43,1,"")),""))),0) +
   IF(Parameters!$D$34,SUM(IF(ISNUMBER(AF17:AK17),(IF(AF17:AK17&gt;=Parameters!$D$43,1,"")),"")),0) +
   IF(Parameters!$D$35,AVERAGE(IF(ISNUMBER(AF17:AK17),AF17:AK17)),0) +
   IF(Parameters!$D$36,IF(OR(IF(ISNUMBER(AF17:AK17),AF17:AK17)=0),0,GEOMEAN(IF(ISNUMBER(AF17:AK17),AF17:AK17))),0)</f>
        <v>1</v>
      </c>
      <c r="N17" s="21">
        <f t="shared" si="4"/>
        <v>1</v>
      </c>
      <c r="O17" s="81"/>
      <c r="P17" s="22"/>
      <c r="Q17" s="48"/>
      <c r="R17" s="23">
        <f>IF(Parameters!$D$24 = 1, MAX(Y17, AF17),
IF(Parameters!$D$25 = 1, AVERAGE(Y17,AF17),
IF(Parameters!$D$26 = 1, IFERROR(GEOMEAN(Y17, AF17), 0),
IF(Parameters!$D$27, IF(AND(Y17=10,AF17=10),10,0),
IF(Parameters!$D$28, IF(AND(Y17&gt;7,AF17&gt;7),10,0),
IF(Parameters!$D$29, IF(AND(Y17&gt;7,AF17&gt;7), 10, IF(OR(AND(Y17&gt;7,AF17&gt;5),AND(Y17&gt;5,AF17&gt;7)),6,0)),"no method"))))))</f>
        <v>4.4721359549995796</v>
      </c>
      <c r="S17" s="23">
        <f>IF(Parameters!$D$24 = 1, MAX(Z17, AG17),
IF(Parameters!$D$25 = 1, AVERAGE(Z17,AG17),
IF(Parameters!$D$26 = 1, IFERROR(GEOMEAN(Z17, AG17), 0),
IF(Parameters!$D$27, IF(AND(Z17=10,AG17=10),10,0),
IF(Parameters!$D$28, IF(AND(Z17&gt;7,AG17&gt;7),10,0),
IF(Parameters!$D$29, IF(AND(Z17&gt;7,AG17&gt;7), 10, IF(OR(AND(Z17&gt;7,AG17&gt;5),AND(Z17&gt;5,AG17&gt;7)),6,0)),"no method"))))))</f>
        <v>0</v>
      </c>
      <c r="T17" s="23">
        <f>IF(Parameters!$D$24 = 1, MAX(AA17, AH17),
IF(Parameters!$D$25 = 1, AVERAGE(AA17,AH17),
IF(Parameters!$D$26 = 1, IFERROR(GEOMEAN(AA17, AH17), 0),
IF(Parameters!$D$27, IF(AND(AA17=10,AH17=10),10,0),
IF(Parameters!$D$28, IF(AND(AA17&gt;7,AH17&gt;7),10,0),
IF(Parameters!$D$29, IF(AND(AA17&gt;7,AH17&gt;7), 10, IF(OR(AND(AA17&gt;7,AH17&gt;5),AND(AA17&gt;5,AH17&gt;7)),6,0)),"no method"))))))</f>
        <v>3.4235231697864426</v>
      </c>
      <c r="U17" s="23">
        <f>IF(Parameters!$D$24 = 1, MAX(AB17, AI17),
IF(Parameters!$D$25 = 1, AVERAGE(AB17,AI17),
IF(Parameters!$D$26 = 1, IFERROR(GEOMEAN(AB17, AI17), 0),
IF(Parameters!$D$27, IF(AND(AB17=10,AI17=10),10,0),
IF(Parameters!$D$28, IF(AND(AB17&gt;7,AI17&gt;7),10,0),
IF(Parameters!$D$29, IF(AND(AB17&gt;7,AI17&gt;7), 10, IF(OR(AND(AB17&gt;7,AI17&gt;5),AND(AB17&gt;5,AI17&gt;7)),6,0)),"no method"))))))</f>
        <v>1.1338934190276821</v>
      </c>
      <c r="V17" s="23">
        <f>IF(Parameters!$D$24 = 1, MAX(AC17, AJ17),
IF(Parameters!$D$25 = 1, AVERAGE(AC17,AJ17),
IF(Parameters!$D$26 = 1, IFERROR(GEOMEAN(AC17, AJ17), 0),
IF(Parameters!$D$27, IF(AND(AC17=10,AJ17=10),10,0),
IF(Parameters!$D$28, IF(AND(AC17&gt;7,AJ17&gt;7),10,0),
IF(Parameters!$D$29, IF(AND(AC17&gt;7,AJ17&gt;7), 10, IF(OR(AND(AC17&gt;7,AJ17&gt;5),AND(AC17&gt;5,AJ17&gt;7)),6,0)),"no method"))))))</f>
        <v>0</v>
      </c>
      <c r="W17" s="23">
        <f>IF(Parameters!$D$24 = 1, MAX(AD17, AK17),
IF(Parameters!$D$25 = 1, AVERAGE(AD17,AK17),
IF(Parameters!$D$26 = 1, IFERROR(GEOMEAN(AD17, AK17), 0),
IF(Parameters!$D$27, IF(AND(AD17=10,AK17=10),10,0),
IF(Parameters!$D$28, IF(AND(AD17&gt;7,AK17&gt;7),10,0),
IF(Parameters!$D$29, IF(AND(AD17&gt;7,AK17&gt;7), 10, IF(OR(AND(AD17&gt;7,AK17&gt;5),AND(AD17&gt;5,AK17&gt;7)),6,0)),"no method"))))))</f>
        <v>0</v>
      </c>
      <c r="X17" s="49"/>
      <c r="Y17" s="23">
        <v>2</v>
      </c>
      <c r="Z17" s="23">
        <v>0</v>
      </c>
      <c r="AA17" s="24">
        <v>2.1487603305785101</v>
      </c>
      <c r="AB17" s="23">
        <v>0.42857142857142899</v>
      </c>
      <c r="AC17" s="23">
        <v>1.3333333333333299</v>
      </c>
      <c r="AD17" s="23">
        <v>0</v>
      </c>
      <c r="AE17" s="49"/>
      <c r="AF17" s="23">
        <v>10</v>
      </c>
      <c r="AG17" s="23">
        <v>0</v>
      </c>
      <c r="AH17" s="23">
        <v>5.4545454545454604</v>
      </c>
      <c r="AI17" s="23">
        <v>3</v>
      </c>
      <c r="AJ17" s="23">
        <v>0</v>
      </c>
      <c r="AK17" s="23">
        <v>0</v>
      </c>
      <c r="AL17" s="48"/>
      <c r="AM17" s="25">
        <v>0</v>
      </c>
      <c r="AN17" s="25">
        <v>0.3</v>
      </c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</row>
    <row r="18" spans="1:53" x14ac:dyDescent="0.2">
      <c r="A18" s="61">
        <v>13</v>
      </c>
      <c r="B18" s="18" t="s">
        <v>27</v>
      </c>
      <c r="C18" s="18" t="s">
        <v>28</v>
      </c>
      <c r="D18" s="18" t="s">
        <v>434</v>
      </c>
      <c r="E18" s="18" t="s">
        <v>431</v>
      </c>
      <c r="F18" s="48"/>
      <c r="G18" s="20" cm="1">
        <f t="array" ref="G18">IF(Parameters!$D$33, SUM(IF(ISNUMBER(R18:W18),(IF(R18:W18&gt;=Parameters!$D$39,1,"")),""))+0.5*(SUM(IF(ISNUMBER(R18:W18),(IF(R18:W18&gt;=Parameters!$D$40,1,"")),""))-SUM(IF(ISNUMBER(R18:W18),(IF(R18:W18&gt;=Parameters!$D$39,1,"")),""))),0) +
   IF(Parameters!$D$34,SUM(IF(ISNUMBER(R18:W18),(IF(R18:W18&gt;=Parameters!$D$39,1,"")),"")),0) +
   IF(Parameters!$D$35,AVERAGE(IF(ISNUMBER(R18:W18),R18:W18)),0) +
   IF(Parameters!$D$36,IF(OR(IF(ISNUMBER(R18:W18),R18:W18)=0),0,GEOMEAN(IF(ISNUMBER(R18:W18),R18:W18))),0)</f>
        <v>1.5</v>
      </c>
      <c r="H18" s="21">
        <f t="shared" si="2"/>
        <v>1.5</v>
      </c>
      <c r="I18" s="81"/>
      <c r="J18" s="20" cm="1">
        <f t="array" ref="J18">IF(Parameters!$D$33, SUM(IF(ISNUMBER(Y18:AD18),(IF(Y18:AD18&gt;=Parameters!$D$43,1,"")),""))+0.5*(SUM(IF(ISNUMBER(Y18:AD18),(IF(Y18:AD18&gt;=Parameters!$D$44,1,"")),""))-SUM(IF(ISNUMBER(Y18:AD18),(IF(Y18:AD18&gt;=Parameters!$D$43,1,"")),""))),0) +
   IF(Parameters!$D$34,SUM(IF(ISNUMBER(Y18:AD18),(IF(Y18:AD18&gt;=Parameters!$D$43,1,"")),"")),0) +
   IF(Parameters!$D$35,AVERAGE(IF(ISNUMBER(Y18:AD18),Y18:AD18)),0) +
   IF(Parameters!$D$36,IF(OR(IF(ISNUMBER(Y18:AD18),Y18:AD18)=0),0,GEOMEAN(IF(ISNUMBER(Y18:AD18),Y18:AD18))),0)</f>
        <v>2</v>
      </c>
      <c r="K18" s="21">
        <f t="shared" si="3"/>
        <v>2</v>
      </c>
      <c r="L18" s="81"/>
      <c r="M18" s="19" cm="1">
        <f t="array" ref="M18">IF(Parameters!$D$33, SUM(IF(ISNUMBER(AF18:AK18),(IF(AF18:AK18&gt;=Parameters!$D$43,1,"")),""))+0.5*(SUM(IF(ISNUMBER(AF18:AK18),(IF(AF18:AK18&gt;=Parameters!$D$44,1,"")),""))-SUM(IF(ISNUMBER(AF18:AK18),(IF(AF18:AK18&gt;=Parameters!$D$43,1,"")),""))),0) +
   IF(Parameters!$D$34,SUM(IF(ISNUMBER(AF18:AK18),(IF(AF18:AK18&gt;=Parameters!$D$43,1,"")),"")),0) +
   IF(Parameters!$D$35,AVERAGE(IF(ISNUMBER(AF18:AK18),AF18:AK18)),0) +
   IF(Parameters!$D$36,IF(OR(IF(ISNUMBER(AF18:AK18),AF18:AK18)=0),0,GEOMEAN(IF(ISNUMBER(AF18:AK18),AF18:AK18))),0)</f>
        <v>0.5</v>
      </c>
      <c r="N18" s="21">
        <f t="shared" si="4"/>
        <v>0.5</v>
      </c>
      <c r="O18" s="81"/>
      <c r="P18" s="22"/>
      <c r="Q18" s="48"/>
      <c r="R18" s="23">
        <f>IF(Parameters!$D$24 = 1, MAX(Y18, AF18),
IF(Parameters!$D$25 = 1, AVERAGE(Y18,AF18),
IF(Parameters!$D$26 = 1, IFERROR(GEOMEAN(Y18, AF18), 0),
IF(Parameters!$D$27, IF(AND(Y18=10,AF18=10),10,0),
IF(Parameters!$D$28, IF(AND(Y18&gt;7,AF18&gt;7),10,0),
IF(Parameters!$D$29, IF(AND(Y18&gt;7,AF18&gt;7), 10, IF(OR(AND(Y18&gt;7,AF18&gt;5),AND(Y18&gt;5,AF18&gt;7)),6,0)),"no method"))))))</f>
        <v>8.3048178787978237</v>
      </c>
      <c r="S18" s="23">
        <f>IF(Parameters!$D$24 = 1, MAX(Z18, AG18),
IF(Parameters!$D$25 = 1, AVERAGE(Z18,AG18),
IF(Parameters!$D$26 = 1, IFERROR(GEOMEAN(Z18, AG18), 0),
IF(Parameters!$D$27, IF(AND(Z18=10,AG18=10),10,0),
IF(Parameters!$D$28, IF(AND(Z18&gt;7,AG18&gt;7),10,0),
IF(Parameters!$D$29, IF(AND(Z18&gt;7,AG18&gt;7), 10, IF(OR(AND(Z18&gt;7,AG18&gt;5),AND(Z18&gt;5,AG18&gt;7)),6,0)),"no method"))))))</f>
        <v>0</v>
      </c>
      <c r="T18" s="23">
        <f>IF(Parameters!$D$24 = 1, MAX(AA18, AH18),
IF(Parameters!$D$25 = 1, AVERAGE(AA18,AH18),
IF(Parameters!$D$26 = 1, IFERROR(GEOMEAN(AA18, AH18), 0),
IF(Parameters!$D$27, IF(AND(AA18=10,AH18=10),10,0),
IF(Parameters!$D$28, IF(AND(AA18&gt;7,AH18&gt;7),10,0),
IF(Parameters!$D$29, IF(AND(AA18&gt;7,AH18&gt;7), 10, IF(OR(AND(AA18&gt;7,AH18&gt;5),AND(AA18&gt;5,AH18&gt;7)),6,0)),"no method"))))))</f>
        <v>0</v>
      </c>
      <c r="U18" s="23">
        <f>IF(Parameters!$D$24 = 1, MAX(AB18, AI18),
IF(Parameters!$D$25 = 1, AVERAGE(AB18,AI18),
IF(Parameters!$D$26 = 1, IFERROR(GEOMEAN(AB18, AI18), 0),
IF(Parameters!$D$27, IF(AND(AB18=10,AI18=10),10,0),
IF(Parameters!$D$28, IF(AND(AB18&gt;7,AI18&gt;7),10,0),
IF(Parameters!$D$29, IF(AND(AB18&gt;7,AI18&gt;7), 10, IF(OR(AND(AB18&gt;7,AI18&gt;5),AND(AB18&gt;5,AI18&gt;7)),6,0)),"no method"))))))</f>
        <v>5.2779866291174766</v>
      </c>
      <c r="V18" s="23">
        <f>IF(Parameters!$D$24 = 1, MAX(AC18, AJ18),
IF(Parameters!$D$25 = 1, AVERAGE(AC18,AJ18),
IF(Parameters!$D$26 = 1, IFERROR(GEOMEAN(AC18, AJ18), 0),
IF(Parameters!$D$27, IF(AND(AC18=10,AJ18=10),10,0),
IF(Parameters!$D$28, IF(AND(AC18&gt;7,AJ18&gt;7),10,0),
IF(Parameters!$D$29, IF(AND(AC18&gt;7,AJ18&gt;7), 10, IF(OR(AND(AC18&gt;7,AJ18&gt;5),AND(AC18&gt;5,AJ18&gt;7)),6,0)),"no method"))))))</f>
        <v>0</v>
      </c>
      <c r="W18" s="23">
        <f>IF(Parameters!$D$24 = 1, MAX(AD18, AK18),
IF(Parameters!$D$25 = 1, AVERAGE(AD18,AK18),
IF(Parameters!$D$26 = 1, IFERROR(GEOMEAN(AD18, AK18), 0),
IF(Parameters!$D$27, IF(AND(AD18=10,AK18=10),10,0),
IF(Parameters!$D$28, IF(AND(AD18&gt;7,AK18&gt;7),10,0),
IF(Parameters!$D$29, IF(AND(AD18&gt;7,AK18&gt;7), 10, IF(OR(AND(AD18&gt;7,AK18&gt;5),AND(AD18&gt;5,AK18&gt;7)),6,0)),"no method"))))))</f>
        <v>0</v>
      </c>
      <c r="X18" s="49"/>
      <c r="Y18" s="23">
        <v>9.5</v>
      </c>
      <c r="Z18" s="23">
        <v>8.6124401913875595</v>
      </c>
      <c r="AA18" s="24">
        <v>8.2148760330578501</v>
      </c>
      <c r="AB18" s="23">
        <v>9.28571428571429</v>
      </c>
      <c r="AC18" s="23">
        <v>3.1666666666666701</v>
      </c>
      <c r="AD18" s="23">
        <v>0</v>
      </c>
      <c r="AE18" s="49"/>
      <c r="AF18" s="23">
        <v>7.26</v>
      </c>
      <c r="AG18" s="23">
        <v>0</v>
      </c>
      <c r="AH18" s="23">
        <v>0</v>
      </c>
      <c r="AI18" s="23">
        <v>3</v>
      </c>
      <c r="AJ18" s="23">
        <v>0</v>
      </c>
      <c r="AK18" s="23">
        <v>5.3451474175301401</v>
      </c>
      <c r="AL18" s="48"/>
      <c r="AM18" s="25">
        <v>0</v>
      </c>
      <c r="AN18" s="25">
        <v>0.3</v>
      </c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</row>
    <row r="19" spans="1:53" x14ac:dyDescent="0.2">
      <c r="A19" s="61">
        <v>14</v>
      </c>
      <c r="B19" s="18" t="s">
        <v>29</v>
      </c>
      <c r="C19" s="18" t="s">
        <v>30</v>
      </c>
      <c r="D19" s="18" t="s">
        <v>434</v>
      </c>
      <c r="E19" s="18" t="s">
        <v>431</v>
      </c>
      <c r="F19" s="48"/>
      <c r="G19" s="20" cm="1">
        <f t="array" ref="G19">IF(Parameters!$D$33, SUM(IF(ISNUMBER(R19:W19),(IF(R19:W19&gt;=Parameters!$D$39,1,"")),""))+0.5*(SUM(IF(ISNUMBER(R19:W19),(IF(R19:W19&gt;=Parameters!$D$40,1,"")),""))-SUM(IF(ISNUMBER(R19:W19),(IF(R19:W19&gt;=Parameters!$D$39,1,"")),""))),0) +
   IF(Parameters!$D$34,SUM(IF(ISNUMBER(R19:W19),(IF(R19:W19&gt;=Parameters!$D$39,1,"")),"")),0) +
   IF(Parameters!$D$35,AVERAGE(IF(ISNUMBER(R19:W19),R19:W19)),0) +
   IF(Parameters!$D$36,IF(OR(IF(ISNUMBER(R19:W19),R19:W19)=0),0,GEOMEAN(IF(ISNUMBER(R19:W19),R19:W19))),0)</f>
        <v>4</v>
      </c>
      <c r="H19" s="21">
        <f t="shared" si="2"/>
        <v>4</v>
      </c>
      <c r="I19" s="81"/>
      <c r="J19" s="20" cm="1">
        <f t="array" ref="J19">IF(Parameters!$D$33, SUM(IF(ISNUMBER(Y19:AD19),(IF(Y19:AD19&gt;=Parameters!$D$43,1,"")),""))+0.5*(SUM(IF(ISNUMBER(Y19:AD19),(IF(Y19:AD19&gt;=Parameters!$D$44,1,"")),""))-SUM(IF(ISNUMBER(Y19:AD19),(IF(Y19:AD19&gt;=Parameters!$D$43,1,"")),""))),0) +
   IF(Parameters!$D$34,SUM(IF(ISNUMBER(Y19:AD19),(IF(Y19:AD19&gt;=Parameters!$D$43,1,"")),"")),0) +
   IF(Parameters!$D$35,AVERAGE(IF(ISNUMBER(Y19:AD19),Y19:AD19)),0) +
   IF(Parameters!$D$36,IF(OR(IF(ISNUMBER(Y19:AD19),Y19:AD19)=0),0,GEOMEAN(IF(ISNUMBER(Y19:AD19),Y19:AD19))),0)</f>
        <v>3.5</v>
      </c>
      <c r="K19" s="21">
        <f t="shared" si="3"/>
        <v>3.5</v>
      </c>
      <c r="L19" s="81"/>
      <c r="M19" s="19" cm="1">
        <f t="array" ref="M19">IF(Parameters!$D$33, SUM(IF(ISNUMBER(AF19:AK19),(IF(AF19:AK19&gt;=Parameters!$D$43,1,"")),""))+0.5*(SUM(IF(ISNUMBER(AF19:AK19),(IF(AF19:AK19&gt;=Parameters!$D$44,1,"")),""))-SUM(IF(ISNUMBER(AF19:AK19),(IF(AF19:AK19&gt;=Parameters!$D$43,1,"")),""))),0) +
   IF(Parameters!$D$34,SUM(IF(ISNUMBER(AF19:AK19),(IF(AF19:AK19&gt;=Parameters!$D$43,1,"")),"")),0) +
   IF(Parameters!$D$35,AVERAGE(IF(ISNUMBER(AF19:AK19),AF19:AK19)),0) +
   IF(Parameters!$D$36,IF(OR(IF(ISNUMBER(AF19:AK19),AF19:AK19)=0),0,GEOMEAN(IF(ISNUMBER(AF19:AK19),AF19:AK19))),0)</f>
        <v>3.5</v>
      </c>
      <c r="N19" s="21">
        <f t="shared" si="4"/>
        <v>3.5</v>
      </c>
      <c r="O19" s="81"/>
      <c r="P19" s="22"/>
      <c r="Q19" s="48"/>
      <c r="R19" s="23">
        <f>IF(Parameters!$D$24 = 1, MAX(Y19, AF19),
IF(Parameters!$D$25 = 1, AVERAGE(Y19,AF19),
IF(Parameters!$D$26 = 1, IFERROR(GEOMEAN(Y19, AF19), 0),
IF(Parameters!$D$27, IF(AND(Y19=10,AF19=10),10,0),
IF(Parameters!$D$28, IF(AND(Y19&gt;7,AF19&gt;7),10,0),
IF(Parameters!$D$29, IF(AND(Y19&gt;7,AF19&gt;7), 10, IF(OR(AND(Y19&gt;7,AF19&gt;5),AND(Y19&gt;5,AF19&gt;7)),6,0)),"no method"))))))</f>
        <v>10</v>
      </c>
      <c r="S19" s="23">
        <f>IF(Parameters!$D$24 = 1, MAX(Z19, AG19),
IF(Parameters!$D$25 = 1, AVERAGE(Z19,AG19),
IF(Parameters!$D$26 = 1, IFERROR(GEOMEAN(Z19, AG19), 0),
IF(Parameters!$D$27, IF(AND(Z19=10,AG19=10),10,0),
IF(Parameters!$D$28, IF(AND(Z19&gt;7,AG19&gt;7),10,0),
IF(Parameters!$D$29, IF(AND(Z19&gt;7,AG19&gt;7), 10, IF(OR(AND(Z19&gt;7,AG19&gt;5),AND(Z19&gt;5,AG19&gt;7)),6,0)),"no method"))))))</f>
        <v>9.3573398256363536</v>
      </c>
      <c r="T19" s="23">
        <f>IF(Parameters!$D$24 = 1, MAX(AA19, AH19),
IF(Parameters!$D$25 = 1, AVERAGE(AA19,AH19),
IF(Parameters!$D$26 = 1, IFERROR(GEOMEAN(AA19, AH19), 0),
IF(Parameters!$D$27, IF(AND(AA19=10,AH19=10),10,0),
IF(Parameters!$D$28, IF(AND(AA19&gt;7,AH19&gt;7),10,0),
IF(Parameters!$D$29, IF(AND(AA19&gt;7,AH19&gt;7), 10, IF(OR(AND(AA19&gt;7,AH19&gt;5),AND(AA19&gt;5,AH19&gt;7)),6,0)),"no method"))))))</f>
        <v>1.8811413323422554</v>
      </c>
      <c r="U19" s="23">
        <f>IF(Parameters!$D$24 = 1, MAX(AB19, AI19),
IF(Parameters!$D$25 = 1, AVERAGE(AB19,AI19),
IF(Parameters!$D$26 = 1, IFERROR(GEOMEAN(AB19, AI19), 0),
IF(Parameters!$D$27, IF(AND(AB19=10,AI19=10),10,0),
IF(Parameters!$D$28, IF(AND(AB19&gt;7,AI19&gt;7),10,0),
IF(Parameters!$D$29, IF(AND(AB19&gt;7,AI19&gt;7), 10, IF(OR(AND(AB19&gt;7,AI19&gt;5),AND(AB19&gt;5,AI19&gt;7)),6,0)),"no method"))))))</f>
        <v>8.9238295251926818</v>
      </c>
      <c r="V19" s="23">
        <f>IF(Parameters!$D$24 = 1, MAX(AC19, AJ19),
IF(Parameters!$D$25 = 1, AVERAGE(AC19,AJ19),
IF(Parameters!$D$26 = 1, IFERROR(GEOMEAN(AC19, AJ19), 0),
IF(Parameters!$D$27, IF(AND(AC19=10,AJ19=10),10,0),
IF(Parameters!$D$28, IF(AND(AC19&gt;7,AJ19&gt;7),10,0),
IF(Parameters!$D$29, IF(AND(AC19&gt;7,AJ19&gt;7), 10, IF(OR(AND(AC19&gt;7,AJ19&gt;5),AND(AC19&gt;5,AJ19&gt;7)),6,0)),"no method"))))))</f>
        <v>0</v>
      </c>
      <c r="W19" s="23">
        <f>IF(Parameters!$D$24 = 1, MAX(AD19, AK19),
IF(Parameters!$D$25 = 1, AVERAGE(AD19,AK19),
IF(Parameters!$D$26 = 1, IFERROR(GEOMEAN(AD19, AK19), 0),
IF(Parameters!$D$27, IF(AND(AD19=10,AK19=10),10,0),
IF(Parameters!$D$28, IF(AND(AD19&gt;7,AK19&gt;7),10,0),
IF(Parameters!$D$29, IF(AND(AD19&gt;7,AK19&gt;7), 10, IF(OR(AND(AD19&gt;7,AK19&gt;5),AND(AD19&gt;5,AK19&gt;7)),6,0)),"no method"))))))</f>
        <v>10</v>
      </c>
      <c r="X19" s="49"/>
      <c r="Y19" s="23">
        <v>10</v>
      </c>
      <c r="Z19" s="23">
        <v>8.7559808612440193</v>
      </c>
      <c r="AA19" s="24">
        <v>7.7851239669421499</v>
      </c>
      <c r="AB19" s="23">
        <v>9.71428571428571</v>
      </c>
      <c r="AC19" s="23">
        <v>4.5</v>
      </c>
      <c r="AD19" s="23">
        <v>10</v>
      </c>
      <c r="AE19" s="49"/>
      <c r="AF19" s="23">
        <v>10</v>
      </c>
      <c r="AG19" s="23">
        <v>10</v>
      </c>
      <c r="AH19" s="23">
        <v>0.45454545454544998</v>
      </c>
      <c r="AI19" s="23">
        <v>8.1976931435721294</v>
      </c>
      <c r="AJ19" s="23">
        <v>0</v>
      </c>
      <c r="AK19" s="23">
        <v>10</v>
      </c>
      <c r="AL19" s="48"/>
      <c r="AM19" s="25">
        <v>0</v>
      </c>
      <c r="AN19" s="25">
        <v>0.2</v>
      </c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</row>
    <row r="20" spans="1:53" x14ac:dyDescent="0.2">
      <c r="A20" s="61">
        <v>15</v>
      </c>
      <c r="B20" s="18" t="s">
        <v>31</v>
      </c>
      <c r="C20" s="18" t="s">
        <v>32</v>
      </c>
      <c r="D20" s="18" t="s">
        <v>433</v>
      </c>
      <c r="E20" s="18" t="s">
        <v>431</v>
      </c>
      <c r="F20" s="48"/>
      <c r="G20" s="20" cm="1">
        <f t="array" ref="G20">IF(Parameters!$D$33, SUM(IF(ISNUMBER(R20:W20),(IF(R20:W20&gt;=Parameters!$D$39,1,"")),""))+0.5*(SUM(IF(ISNUMBER(R20:W20),(IF(R20:W20&gt;=Parameters!$D$40,1,"")),""))-SUM(IF(ISNUMBER(R20:W20),(IF(R20:W20&gt;=Parameters!$D$39,1,"")),""))),0) +
   IF(Parameters!$D$34,SUM(IF(ISNUMBER(R20:W20),(IF(R20:W20&gt;=Parameters!$D$39,1,"")),"")),0) +
   IF(Parameters!$D$35,AVERAGE(IF(ISNUMBER(R20:W20),R20:W20)),0) +
   IF(Parameters!$D$36,IF(OR(IF(ISNUMBER(R20:W20),R20:W20)=0),0,GEOMEAN(IF(ISNUMBER(R20:W20),R20:W20))),0)</f>
        <v>2.5</v>
      </c>
      <c r="H20" s="21">
        <f t="shared" si="2"/>
        <v>2.5</v>
      </c>
      <c r="I20" s="81"/>
      <c r="J20" s="20" cm="1">
        <f t="array" ref="J20">IF(Parameters!$D$33, SUM(IF(ISNUMBER(Y20:AD20),(IF(Y20:AD20&gt;=Parameters!$D$43,1,"")),""))+0.5*(SUM(IF(ISNUMBER(Y20:AD20),(IF(Y20:AD20&gt;=Parameters!$D$44,1,"")),""))-SUM(IF(ISNUMBER(Y20:AD20),(IF(Y20:AD20&gt;=Parameters!$D$43,1,"")),""))),0) +
   IF(Parameters!$D$34,SUM(IF(ISNUMBER(Y20:AD20),(IF(Y20:AD20&gt;=Parameters!$D$43,1,"")),"")),0) +
   IF(Parameters!$D$35,AVERAGE(IF(ISNUMBER(Y20:AD20),Y20:AD20)),0) +
   IF(Parameters!$D$36,IF(OR(IF(ISNUMBER(Y20:AD20),Y20:AD20)=0),0,GEOMEAN(IF(ISNUMBER(Y20:AD20),Y20:AD20))),0)</f>
        <v>2</v>
      </c>
      <c r="K20" s="21">
        <f t="shared" si="3"/>
        <v>2</v>
      </c>
      <c r="L20" s="81"/>
      <c r="M20" s="19" cm="1">
        <f t="array" ref="M20">IF(Parameters!$D$33, SUM(IF(ISNUMBER(AF20:AK20),(IF(AF20:AK20&gt;=Parameters!$D$43,1,"")),""))+0.5*(SUM(IF(ISNUMBER(AF20:AK20),(IF(AF20:AK20&gt;=Parameters!$D$44,1,"")),""))-SUM(IF(ISNUMBER(AF20:AK20),(IF(AF20:AK20&gt;=Parameters!$D$43,1,"")),""))),0) +
   IF(Parameters!$D$34,SUM(IF(ISNUMBER(AF20:AK20),(IF(AF20:AK20&gt;=Parameters!$D$43,1,"")),"")),0) +
   IF(Parameters!$D$35,AVERAGE(IF(ISNUMBER(AF20:AK20),AF20:AK20)),0) +
   IF(Parameters!$D$36,IF(OR(IF(ISNUMBER(AF20:AK20),AF20:AK20)=0),0,GEOMEAN(IF(ISNUMBER(AF20:AK20),AF20:AK20))),0)</f>
        <v>2</v>
      </c>
      <c r="N20" s="21">
        <f t="shared" si="4"/>
        <v>2</v>
      </c>
      <c r="O20" s="81"/>
      <c r="P20" s="22"/>
      <c r="Q20" s="48"/>
      <c r="R20" s="23">
        <f>IF(Parameters!$D$24 = 1, MAX(Y20, AF20),
IF(Parameters!$D$25 = 1, AVERAGE(Y20,AF20),
IF(Parameters!$D$26 = 1, IFERROR(GEOMEAN(Y20, AF20), 0),
IF(Parameters!$D$27, IF(AND(Y20=10,AF20=10),10,0),
IF(Parameters!$D$28, IF(AND(Y20&gt;7,AF20&gt;7),10,0),
IF(Parameters!$D$29, IF(AND(Y20&gt;7,AF20&gt;7), 10, IF(OR(AND(Y20&gt;7,AF20&gt;5),AND(Y20&gt;5,AF20&gt;7)),6,0)),"no method"))))))</f>
        <v>8.9442719099991592</v>
      </c>
      <c r="S20" s="23">
        <f>IF(Parameters!$D$24 = 1, MAX(Z20, AG20),
IF(Parameters!$D$25 = 1, AVERAGE(Z20,AG20),
IF(Parameters!$D$26 = 1, IFERROR(GEOMEAN(Z20, AG20), 0),
IF(Parameters!$D$27, IF(AND(Z20=10,AG20=10),10,0),
IF(Parameters!$D$28, IF(AND(Z20&gt;7,AG20&gt;7),10,0),
IF(Parameters!$D$29, IF(AND(Z20&gt;7,AG20&gt;7), 10, IF(OR(AND(Z20&gt;7,AG20&gt;5),AND(Z20&gt;5,AG20&gt;7)),6,0)),"no method"))))))</f>
        <v>0</v>
      </c>
      <c r="T20" s="23">
        <f>IF(Parameters!$D$24 = 1, MAX(AA20, AH20),
IF(Parameters!$D$25 = 1, AVERAGE(AA20,AH20),
IF(Parameters!$D$26 = 1, IFERROR(GEOMEAN(AA20, AH20), 0),
IF(Parameters!$D$27, IF(AND(AA20=10,AH20=10),10,0),
IF(Parameters!$D$28, IF(AND(AA20&gt;7,AH20&gt;7),10,0),
IF(Parameters!$D$29, IF(AND(AA20&gt;7,AH20&gt;7), 10, IF(OR(AND(AA20&gt;7,AH20&gt;5),AND(AA20&gt;5,AH20&gt;7)),6,0)),"no method"))))))</f>
        <v>6.5098318983560093</v>
      </c>
      <c r="U20" s="23">
        <f>IF(Parameters!$D$24 = 1, MAX(AB20, AI20),
IF(Parameters!$D$25 = 1, AVERAGE(AB20,AI20),
IF(Parameters!$D$26 = 1, IFERROR(GEOMEAN(AB20, AI20), 0),
IF(Parameters!$D$27, IF(AND(AB20=10,AI20=10),10,0),
IF(Parameters!$D$28, IF(AND(AB20&gt;7,AI20&gt;7),10,0),
IF(Parameters!$D$29, IF(AND(AB20&gt;7,AI20&gt;7), 10, IF(OR(AND(AB20&gt;7,AI20&gt;5),AND(AB20&gt;5,AI20&gt;7)),6,0)),"no method"))))))</f>
        <v>8.2807867121082523</v>
      </c>
      <c r="V20" s="23">
        <f>IF(Parameters!$D$24 = 1, MAX(AC20, AJ20),
IF(Parameters!$D$25 = 1, AVERAGE(AC20,AJ20),
IF(Parameters!$D$26 = 1, IFERROR(GEOMEAN(AC20, AJ20), 0),
IF(Parameters!$D$27, IF(AND(AC20=10,AJ20=10),10,0),
IF(Parameters!$D$28, IF(AND(AC20&gt;7,AJ20&gt;7),10,0),
IF(Parameters!$D$29, IF(AND(AC20&gt;7,AJ20&gt;7), 10, IF(OR(AND(AC20&gt;7,AJ20&gt;5),AND(AC20&gt;5,AJ20&gt;7)),6,0)),"no method"))))))</f>
        <v>0</v>
      </c>
      <c r="W20" s="23">
        <f>IF(Parameters!$D$24 = 1, MAX(AD20, AK20),
IF(Parameters!$D$25 = 1, AVERAGE(AD20,AK20),
IF(Parameters!$D$26 = 1, IFERROR(GEOMEAN(AD20, AK20), 0),
IF(Parameters!$D$27, IF(AND(AD20=10,AK20=10),10,0),
IF(Parameters!$D$28, IF(AND(AD20&gt;7,AK20&gt;7),10,0),
IF(Parameters!$D$29, IF(AND(AD20&gt;7,AK20&gt;7), 10, IF(OR(AND(AD20&gt;7,AK20&gt;5),AND(AD20&gt;5,AK20&gt;7)),6,0)),"no method"))))))</f>
        <v>0</v>
      </c>
      <c r="X20" s="49"/>
      <c r="Y20" s="23">
        <v>8</v>
      </c>
      <c r="Z20" s="23">
        <v>8.03827751196172</v>
      </c>
      <c r="AA20" s="24">
        <v>6.4297520661157002</v>
      </c>
      <c r="AB20" s="23">
        <v>6.8571428571428603</v>
      </c>
      <c r="AC20" s="23">
        <v>10</v>
      </c>
      <c r="AD20" s="23">
        <v>0</v>
      </c>
      <c r="AE20" s="49"/>
      <c r="AF20" s="23">
        <v>10</v>
      </c>
      <c r="AG20" s="23">
        <v>0</v>
      </c>
      <c r="AH20" s="23">
        <v>6.5909090909090802</v>
      </c>
      <c r="AI20" s="23">
        <v>10</v>
      </c>
      <c r="AJ20" s="23">
        <v>0</v>
      </c>
      <c r="AK20" s="23">
        <v>0</v>
      </c>
      <c r="AL20" s="48"/>
      <c r="AM20" s="25">
        <v>0</v>
      </c>
      <c r="AN20" s="25">
        <v>0.3</v>
      </c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</row>
    <row r="21" spans="1:53" x14ac:dyDescent="0.2">
      <c r="A21" s="61">
        <v>16</v>
      </c>
      <c r="B21" s="18" t="s">
        <v>33</v>
      </c>
      <c r="C21" s="18" t="s">
        <v>34</v>
      </c>
      <c r="D21" s="18" t="s">
        <v>435</v>
      </c>
      <c r="E21" s="18" t="s">
        <v>432</v>
      </c>
      <c r="F21" s="48"/>
      <c r="G21" s="20" cm="1">
        <f t="array" ref="G21">IF(Parameters!$D$33, SUM(IF(ISNUMBER(R21:W21),(IF(R21:W21&gt;=Parameters!$D$39,1,"")),""))+0.5*(SUM(IF(ISNUMBER(R21:W21),(IF(R21:W21&gt;=Parameters!$D$40,1,"")),""))-SUM(IF(ISNUMBER(R21:W21),(IF(R21:W21&gt;=Parameters!$D$39,1,"")),""))),0) +
   IF(Parameters!$D$34,SUM(IF(ISNUMBER(R21:W21),(IF(R21:W21&gt;=Parameters!$D$39,1,"")),"")),0) +
   IF(Parameters!$D$35,AVERAGE(IF(ISNUMBER(R21:W21),R21:W21)),0) +
   IF(Parameters!$D$36,IF(OR(IF(ISNUMBER(R21:W21),R21:W21)=0),0,GEOMEAN(IF(ISNUMBER(R21:W21),R21:W21))),0)</f>
        <v>1</v>
      </c>
      <c r="H21" s="21">
        <f t="shared" si="2"/>
        <v>1</v>
      </c>
      <c r="I21" s="81"/>
      <c r="J21" s="20" cm="1">
        <f t="array" ref="J21">IF(Parameters!$D$33, SUM(IF(ISNUMBER(Y21:AD21),(IF(Y21:AD21&gt;=Parameters!$D$43,1,"")),""))+0.5*(SUM(IF(ISNUMBER(Y21:AD21),(IF(Y21:AD21&gt;=Parameters!$D$44,1,"")),""))-SUM(IF(ISNUMBER(Y21:AD21),(IF(Y21:AD21&gt;=Parameters!$D$43,1,"")),""))),0) +
   IF(Parameters!$D$34,SUM(IF(ISNUMBER(Y21:AD21),(IF(Y21:AD21&gt;=Parameters!$D$43,1,"")),"")),0) +
   IF(Parameters!$D$35,AVERAGE(IF(ISNUMBER(Y21:AD21),Y21:AD21)),0) +
   IF(Parameters!$D$36,IF(OR(IF(ISNUMBER(Y21:AD21),Y21:AD21)=0),0,GEOMEAN(IF(ISNUMBER(Y21:AD21),Y21:AD21))),0)</f>
        <v>0</v>
      </c>
      <c r="K21" s="21">
        <f t="shared" si="3"/>
        <v>0</v>
      </c>
      <c r="L21" s="81"/>
      <c r="M21" s="19" cm="1">
        <f t="array" ref="M21">IF(Parameters!$D$33, SUM(IF(ISNUMBER(AF21:AK21),(IF(AF21:AK21&gt;=Parameters!$D$43,1,"")),""))+0.5*(SUM(IF(ISNUMBER(AF21:AK21),(IF(AF21:AK21&gt;=Parameters!$D$44,1,"")),""))-SUM(IF(ISNUMBER(AF21:AK21),(IF(AF21:AK21&gt;=Parameters!$D$43,1,"")),""))),0) +
   IF(Parameters!$D$34,SUM(IF(ISNUMBER(AF21:AK21),(IF(AF21:AK21&gt;=Parameters!$D$43,1,"")),"")),0) +
   IF(Parameters!$D$35,AVERAGE(IF(ISNUMBER(AF21:AK21),AF21:AK21)),0) +
   IF(Parameters!$D$36,IF(OR(IF(ISNUMBER(AF21:AK21),AF21:AK21)=0),0,GEOMEAN(IF(ISNUMBER(AF21:AK21),AF21:AK21))),0)</f>
        <v>2</v>
      </c>
      <c r="N21" s="21">
        <f t="shared" si="4"/>
        <v>2</v>
      </c>
      <c r="O21" s="81"/>
      <c r="P21" s="22"/>
      <c r="Q21" s="48"/>
      <c r="R21" s="23">
        <f>IF(Parameters!$D$24 = 1, MAX(Y21, AF21),
IF(Parameters!$D$25 = 1, AVERAGE(Y21,AF21),
IF(Parameters!$D$26 = 1, IFERROR(GEOMEAN(Y21, AF21), 0),
IF(Parameters!$D$27, IF(AND(Y21=10,AF21=10),10,0),
IF(Parameters!$D$28, IF(AND(Y21&gt;7,AF21&gt;7),10,0),
IF(Parameters!$D$29, IF(AND(Y21&gt;7,AF21&gt;7), 10, IF(OR(AND(Y21&gt;7,AF21&gt;5),AND(Y21&gt;5,AF21&gt;7)),6,0)),"no method"))))))</f>
        <v>6.9856996786291923</v>
      </c>
      <c r="S21" s="23">
        <f>IF(Parameters!$D$24 = 1, MAX(Z21, AG21),
IF(Parameters!$D$25 = 1, AVERAGE(Z21,AG21),
IF(Parameters!$D$26 = 1, IFERROR(GEOMEAN(Z21, AG21), 0),
IF(Parameters!$D$27, IF(AND(Z21=10,AG21=10),10,0),
IF(Parameters!$D$28, IF(AND(Z21&gt;7,AG21&gt;7),10,0),
IF(Parameters!$D$29, IF(AND(Z21&gt;7,AG21&gt;7), 10, IF(OR(AND(Z21&gt;7,AG21&gt;5),AND(Z21&gt;5,AG21&gt;7)),6,0)),"no method"))))))</f>
        <v>0</v>
      </c>
      <c r="T21" s="23">
        <f>IF(Parameters!$D$24 = 1, MAX(AA21, AH21),
IF(Parameters!$D$25 = 1, AVERAGE(AA21,AH21),
IF(Parameters!$D$26 = 1, IFERROR(GEOMEAN(AA21, AH21), 0),
IF(Parameters!$D$27, IF(AND(AA21=10,AH21=10),10,0),
IF(Parameters!$D$28, IF(AND(AA21&gt;7,AH21&gt;7),10,0),
IF(Parameters!$D$29, IF(AND(AA21&gt;7,AH21&gt;7), 10, IF(OR(AND(AA21&gt;7,AH21&gt;5),AND(AA21&gt;5,AH21&gt;7)),6,0)),"no method"))))))</f>
        <v>3.6620990150586046</v>
      </c>
      <c r="U21" s="23">
        <f>IF(Parameters!$D$24 = 1, MAX(AB21, AI21),
IF(Parameters!$D$25 = 1, AVERAGE(AB21,AI21),
IF(Parameters!$D$26 = 1, IFERROR(GEOMEAN(AB21, AI21), 0),
IF(Parameters!$D$27, IF(AND(AB21=10,AI21=10),10,0),
IF(Parameters!$D$28, IF(AND(AB21&gt;7,AI21&gt;7),10,0),
IF(Parameters!$D$29, IF(AND(AB21&gt;7,AI21&gt;7), 10, IF(OR(AND(AB21&gt;7,AI21&gt;5),AND(AB21&gt;5,AI21&gt;7)),6,0)),"no method"))))))</f>
        <v>5.2098807225172727</v>
      </c>
      <c r="V21" s="23">
        <f>IF(Parameters!$D$24 = 1, MAX(AC21, AJ21),
IF(Parameters!$D$25 = 1, AVERAGE(AC21,AJ21),
IF(Parameters!$D$26 = 1, IFERROR(GEOMEAN(AC21, AJ21), 0),
IF(Parameters!$D$27, IF(AND(AC21=10,AJ21=10),10,0),
IF(Parameters!$D$28, IF(AND(AC21&gt;7,AJ21&gt;7),10,0),
IF(Parameters!$D$29, IF(AND(AC21&gt;7,AJ21&gt;7), 10, IF(OR(AND(AC21&gt;7,AJ21&gt;5),AND(AC21&gt;5,AJ21&gt;7)),6,0)),"no method"))))))</f>
        <v>0</v>
      </c>
      <c r="W21" s="23">
        <f>IF(Parameters!$D$24 = 1, MAX(AD21, AK21),
IF(Parameters!$D$25 = 1, AVERAGE(AD21,AK21),
IF(Parameters!$D$26 = 1, IFERROR(GEOMEAN(AD21, AK21), 0),
IF(Parameters!$D$27, IF(AND(AD21=10,AK21=10),10,0),
IF(Parameters!$D$28, IF(AND(AD21&gt;7,AK21&gt;7),10,0),
IF(Parameters!$D$29, IF(AND(AD21&gt;7,AK21&gt;7), 10, IF(OR(AND(AD21&gt;7,AK21&gt;5),AND(AD21&gt;5,AK21&gt;7)),6,0)),"no method"))))))</f>
        <v>0</v>
      </c>
      <c r="X21" s="49"/>
      <c r="Y21" s="23">
        <v>4.88</v>
      </c>
      <c r="Z21" s="23">
        <v>2.4162679425837301</v>
      </c>
      <c r="AA21" s="24">
        <v>3.93388429752066</v>
      </c>
      <c r="AB21" s="23">
        <v>2.71428571428571</v>
      </c>
      <c r="AC21" s="23">
        <v>4.3333333333333304</v>
      </c>
      <c r="AD21" s="23">
        <v>0</v>
      </c>
      <c r="AE21" s="49"/>
      <c r="AF21" s="23">
        <v>10</v>
      </c>
      <c r="AG21" s="23">
        <v>0</v>
      </c>
      <c r="AH21" s="23">
        <v>3.4090909090909198</v>
      </c>
      <c r="AI21" s="23">
        <v>10</v>
      </c>
      <c r="AJ21" s="23">
        <v>0</v>
      </c>
      <c r="AK21" s="23">
        <v>0</v>
      </c>
      <c r="AL21" s="48"/>
      <c r="AM21" s="25">
        <v>0</v>
      </c>
      <c r="AN21" s="25">
        <v>0.3</v>
      </c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</row>
    <row r="22" spans="1:53" x14ac:dyDescent="0.2">
      <c r="A22" s="61">
        <v>17</v>
      </c>
      <c r="B22" s="18" t="s">
        <v>35</v>
      </c>
      <c r="C22" s="18" t="s">
        <v>36</v>
      </c>
      <c r="D22" s="18" t="s">
        <v>436</v>
      </c>
      <c r="E22" s="18" t="s">
        <v>0</v>
      </c>
      <c r="F22" s="48"/>
      <c r="G22" s="20" cm="1">
        <f t="array" ref="G22">IF(Parameters!$D$33, SUM(IF(ISNUMBER(R22:W22),(IF(R22:W22&gt;=Parameters!$D$39,1,"")),""))+0.5*(SUM(IF(ISNUMBER(R22:W22),(IF(R22:W22&gt;=Parameters!$D$40,1,"")),""))-SUM(IF(ISNUMBER(R22:W22),(IF(R22:W22&gt;=Parameters!$D$39,1,"")),""))),0) +
   IF(Parameters!$D$34,SUM(IF(ISNUMBER(R22:W22),(IF(R22:W22&gt;=Parameters!$D$39,1,"")),"")),0) +
   IF(Parameters!$D$35,AVERAGE(IF(ISNUMBER(R22:W22),R22:W22)),0) +
   IF(Parameters!$D$36,IF(OR(IF(ISNUMBER(R22:W22),R22:W22)=0),0,GEOMEAN(IF(ISNUMBER(R22:W22),R22:W22))),0)</f>
        <v>1.5</v>
      </c>
      <c r="H22" s="21">
        <f t="shared" si="2"/>
        <v>1.5</v>
      </c>
      <c r="I22" s="81"/>
      <c r="J22" s="20" cm="1">
        <f t="array" ref="J22">IF(Parameters!$D$33, SUM(IF(ISNUMBER(Y22:AD22),(IF(Y22:AD22&gt;=Parameters!$D$43,1,"")),""))+0.5*(SUM(IF(ISNUMBER(Y22:AD22),(IF(Y22:AD22&gt;=Parameters!$D$44,1,"")),""))-SUM(IF(ISNUMBER(Y22:AD22),(IF(Y22:AD22&gt;=Parameters!$D$43,1,"")),""))),0) +
   IF(Parameters!$D$34,SUM(IF(ISNUMBER(Y22:AD22),(IF(Y22:AD22&gt;=Parameters!$D$43,1,"")),"")),0) +
   IF(Parameters!$D$35,AVERAGE(IF(ISNUMBER(Y22:AD22),Y22:AD22)),0) +
   IF(Parameters!$D$36,IF(OR(IF(ISNUMBER(Y22:AD22),Y22:AD22)=0),0,GEOMEAN(IF(ISNUMBER(Y22:AD22),Y22:AD22))),0)</f>
        <v>0</v>
      </c>
      <c r="K22" s="21">
        <f t="shared" si="3"/>
        <v>0</v>
      </c>
      <c r="L22" s="81"/>
      <c r="M22" s="19" cm="1">
        <f t="array" ref="M22">IF(Parameters!$D$33, SUM(IF(ISNUMBER(AF22:AK22),(IF(AF22:AK22&gt;=Parameters!$D$43,1,"")),""))+0.5*(SUM(IF(ISNUMBER(AF22:AK22),(IF(AF22:AK22&gt;=Parameters!$D$44,1,"")),""))-SUM(IF(ISNUMBER(AF22:AK22),(IF(AF22:AK22&gt;=Parameters!$D$43,1,"")),""))),0) +
   IF(Parameters!$D$34,SUM(IF(ISNUMBER(AF22:AK22),(IF(AF22:AK22&gt;=Parameters!$D$43,1,"")),"")),0) +
   IF(Parameters!$D$35,AVERAGE(IF(ISNUMBER(AF22:AK22),AF22:AK22)),0) +
   IF(Parameters!$D$36,IF(OR(IF(ISNUMBER(AF22:AK22),AF22:AK22)=0),0,GEOMEAN(IF(ISNUMBER(AF22:AK22),AF22:AK22))),0)</f>
        <v>1.5</v>
      </c>
      <c r="N22" s="21">
        <f t="shared" si="4"/>
        <v>1.5</v>
      </c>
      <c r="O22" s="81"/>
      <c r="P22" s="22"/>
      <c r="Q22" s="48"/>
      <c r="R22" s="23">
        <f>IF(Parameters!$D$24 = 1, MAX(Y22, AF22),
IF(Parameters!$D$25 = 1, AVERAGE(Y22,AF22),
IF(Parameters!$D$26 = 1, IFERROR(GEOMEAN(Y22, AF22), 0),
IF(Parameters!$D$27, IF(AND(Y22=10,AF22=10),10,0),
IF(Parameters!$D$28, IF(AND(Y22&gt;7,AF22&gt;7),10,0),
IF(Parameters!$D$29, IF(AND(Y22&gt;7,AF22&gt;7), 10, IF(OR(AND(Y22&gt;7,AF22&gt;5),AND(Y22&gt;5,AF22&gt;7)),6,0)),"no method"))))))</f>
        <v>7.8230428862431785</v>
      </c>
      <c r="S22" s="23">
        <f>IF(Parameters!$D$24 = 1, MAX(Z22, AG22),
IF(Parameters!$D$25 = 1, AVERAGE(Z22,AG22),
IF(Parameters!$D$26 = 1, IFERROR(GEOMEAN(Z22, AG22), 0),
IF(Parameters!$D$27, IF(AND(Z22=10,AG22=10),10,0),
IF(Parameters!$D$28, IF(AND(Z22&gt;7,AG22&gt;7),10,0),
IF(Parameters!$D$29, IF(AND(Z22&gt;7,AG22&gt;7), 10, IF(OR(AND(Z22&gt;7,AG22&gt;5),AND(Z22&gt;5,AG22&gt;7)),6,0)),"no method"))))))</f>
        <v>0</v>
      </c>
      <c r="T22" s="23">
        <f>IF(Parameters!$D$24 = 1, MAX(AA22, AH22),
IF(Parameters!$D$25 = 1, AVERAGE(AA22,AH22),
IF(Parameters!$D$26 = 1, IFERROR(GEOMEAN(AA22, AH22), 0),
IF(Parameters!$D$27, IF(AND(AA22=10,AH22=10),10,0),
IF(Parameters!$D$28, IF(AND(AA22&gt;7,AH22&gt;7),10,0),
IF(Parameters!$D$29, IF(AND(AA22&gt;7,AH22&gt;7), 10, IF(OR(AND(AA22&gt;7,AH22&gt;5),AND(AA22&gt;5,AH22&gt;7)),6,0)),"no method"))))))</f>
        <v>6.7609165419232893</v>
      </c>
      <c r="U22" s="23">
        <f>IF(Parameters!$D$24 = 1, MAX(AB22, AI22),
IF(Parameters!$D$25 = 1, AVERAGE(AB22,AI22),
IF(Parameters!$D$26 = 1, IFERROR(GEOMEAN(AB22, AI22), 0),
IF(Parameters!$D$27, IF(AND(AB22=10,AI22=10),10,0),
IF(Parameters!$D$28, IF(AND(AB22&gt;7,AI22&gt;7),10,0),
IF(Parameters!$D$29, IF(AND(AB22&gt;7,AI22&gt;7), 10, IF(OR(AND(AB22&gt;7,AI22&gt;5),AND(AB22&gt;5,AI22&gt;7)),6,0)),"no method"))))))</f>
        <v>2.360387377408331</v>
      </c>
      <c r="V22" s="23">
        <f>IF(Parameters!$D$24 = 1, MAX(AC22, AJ22),
IF(Parameters!$D$25 = 1, AVERAGE(AC22,AJ22),
IF(Parameters!$D$26 = 1, IFERROR(GEOMEAN(AC22, AJ22), 0),
IF(Parameters!$D$27, IF(AND(AC22=10,AJ22=10),10,0),
IF(Parameters!$D$28, IF(AND(AC22&gt;7,AJ22&gt;7),10,0),
IF(Parameters!$D$29, IF(AND(AC22&gt;7,AJ22&gt;7), 10, IF(OR(AND(AC22&gt;7,AJ22&gt;5),AND(AC22&gt;5,AJ22&gt;7)),6,0)),"no method"))))))</f>
        <v>0</v>
      </c>
      <c r="W22" s="23">
        <f>IF(Parameters!$D$24 = 1, MAX(AD22, AK22),
IF(Parameters!$D$25 = 1, AVERAGE(AD22,AK22),
IF(Parameters!$D$26 = 1, IFERROR(GEOMEAN(AD22, AK22), 0),
IF(Parameters!$D$27, IF(AND(AD22=10,AK22=10),10,0),
IF(Parameters!$D$28, IF(AND(AD22&gt;7,AK22&gt;7),10,0),
IF(Parameters!$D$29, IF(AND(AD22&gt;7,AK22&gt;7), 10, IF(OR(AND(AD22&gt;7,AK22&gt;5),AND(AD22&gt;5,AK22&gt;7)),6,0)),"no method"))))))</f>
        <v>0</v>
      </c>
      <c r="X22" s="49"/>
      <c r="Y22" s="23">
        <v>6.12</v>
      </c>
      <c r="Z22" s="23">
        <v>0.52631578947368296</v>
      </c>
      <c r="AA22" s="24">
        <v>5.5867768595041296</v>
      </c>
      <c r="AB22" s="23">
        <v>1.8571428571428601</v>
      </c>
      <c r="AC22" s="23">
        <v>0</v>
      </c>
      <c r="AD22" s="23">
        <v>0</v>
      </c>
      <c r="AE22" s="49"/>
      <c r="AF22" s="23">
        <v>10</v>
      </c>
      <c r="AG22" s="23">
        <v>0</v>
      </c>
      <c r="AH22" s="23">
        <v>8.1818181818181799</v>
      </c>
      <c r="AI22" s="23">
        <v>3</v>
      </c>
      <c r="AJ22" s="23">
        <v>0</v>
      </c>
      <c r="AK22" s="23">
        <v>0</v>
      </c>
      <c r="AL22" s="48"/>
      <c r="AM22" s="25">
        <v>0</v>
      </c>
      <c r="AN22" s="25">
        <v>0.3</v>
      </c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</row>
    <row r="23" spans="1:53" x14ac:dyDescent="0.2">
      <c r="A23" s="61">
        <v>18</v>
      </c>
      <c r="B23" s="18" t="s">
        <v>37</v>
      </c>
      <c r="C23" s="18" t="s">
        <v>38</v>
      </c>
      <c r="D23" s="18" t="s">
        <v>437</v>
      </c>
      <c r="E23" s="18" t="s">
        <v>0</v>
      </c>
      <c r="F23" s="48"/>
      <c r="G23" s="20" cm="1">
        <f t="array" ref="G23">IF(Parameters!$D$33, SUM(IF(ISNUMBER(R23:W23),(IF(R23:W23&gt;=Parameters!$D$39,1,"")),""))+0.5*(SUM(IF(ISNUMBER(R23:W23),(IF(R23:W23&gt;=Parameters!$D$40,1,"")),""))-SUM(IF(ISNUMBER(R23:W23),(IF(R23:W23&gt;=Parameters!$D$39,1,"")),""))),0) +
   IF(Parameters!$D$34,SUM(IF(ISNUMBER(R23:W23),(IF(R23:W23&gt;=Parameters!$D$39,1,"")),"")),0) +
   IF(Parameters!$D$35,AVERAGE(IF(ISNUMBER(R23:W23),R23:W23)),0) +
   IF(Parameters!$D$36,IF(OR(IF(ISNUMBER(R23:W23),R23:W23)=0),0,GEOMEAN(IF(ISNUMBER(R23:W23),R23:W23))),0)</f>
        <v>1.5</v>
      </c>
      <c r="H23" s="21">
        <f t="shared" si="2"/>
        <v>1.5</v>
      </c>
      <c r="I23" s="81"/>
      <c r="J23" s="20" cm="1">
        <f t="array" ref="J23">IF(Parameters!$D$33, SUM(IF(ISNUMBER(Y23:AD23),(IF(Y23:AD23&gt;=Parameters!$D$43,1,"")),""))+0.5*(SUM(IF(ISNUMBER(Y23:AD23),(IF(Y23:AD23&gt;=Parameters!$D$44,1,"")),""))-SUM(IF(ISNUMBER(Y23:AD23),(IF(Y23:AD23&gt;=Parameters!$D$43,1,"")),""))),0) +
   IF(Parameters!$D$34,SUM(IF(ISNUMBER(Y23:AD23),(IF(Y23:AD23&gt;=Parameters!$D$43,1,"")),"")),0) +
   IF(Parameters!$D$35,AVERAGE(IF(ISNUMBER(Y23:AD23),Y23:AD23)),0) +
   IF(Parameters!$D$36,IF(OR(IF(ISNUMBER(Y23:AD23),Y23:AD23)=0),0,GEOMEAN(IF(ISNUMBER(Y23:AD23),Y23:AD23))),0)</f>
        <v>0.5</v>
      </c>
      <c r="K23" s="21">
        <f t="shared" si="3"/>
        <v>0.5</v>
      </c>
      <c r="L23" s="81"/>
      <c r="M23" s="19" cm="1">
        <f t="array" ref="M23">IF(Parameters!$D$33, SUM(IF(ISNUMBER(AF23:AK23),(IF(AF23:AK23&gt;=Parameters!$D$43,1,"")),""))+0.5*(SUM(IF(ISNUMBER(AF23:AK23),(IF(AF23:AK23&gt;=Parameters!$D$44,1,"")),""))-SUM(IF(ISNUMBER(AF23:AK23),(IF(AF23:AK23&gt;=Parameters!$D$43,1,"")),""))),0) +
   IF(Parameters!$D$34,SUM(IF(ISNUMBER(AF23:AK23),(IF(AF23:AK23&gt;=Parameters!$D$43,1,"")),"")),0) +
   IF(Parameters!$D$35,AVERAGE(IF(ISNUMBER(AF23:AK23),AF23:AK23)),0) +
   IF(Parameters!$D$36,IF(OR(IF(ISNUMBER(AF23:AK23),AF23:AK23)=0),0,GEOMEAN(IF(ISNUMBER(AF23:AK23),AF23:AK23))),0)</f>
        <v>2</v>
      </c>
      <c r="N23" s="21">
        <f t="shared" si="4"/>
        <v>2</v>
      </c>
      <c r="O23" s="81"/>
      <c r="P23" s="22"/>
      <c r="Q23" s="48"/>
      <c r="R23" s="23">
        <f>IF(Parameters!$D$24 = 1, MAX(Y23, AF23),
IF(Parameters!$D$25 = 1, AVERAGE(Y23,AF23),
IF(Parameters!$D$26 = 1, IFERROR(GEOMEAN(Y23, AF23), 0),
IF(Parameters!$D$27, IF(AND(Y23=10,AF23=10),10,0),
IF(Parameters!$D$28, IF(AND(Y23&gt;7,AF23&gt;7),10,0),
IF(Parameters!$D$29, IF(AND(Y23&gt;7,AF23&gt;7), 10, IF(OR(AND(Y23&gt;7,AF23&gt;5),AND(Y23&gt;5,AF23&gt;7)),6,0)),"no method"))))))</f>
        <v>5.0815503388389125</v>
      </c>
      <c r="S23" s="23">
        <f>IF(Parameters!$D$24 = 1, MAX(Z23, AG23),
IF(Parameters!$D$25 = 1, AVERAGE(Z23,AG23),
IF(Parameters!$D$26 = 1, IFERROR(GEOMEAN(Z23, AG23), 0),
IF(Parameters!$D$27, IF(AND(Z23=10,AG23=10),10,0),
IF(Parameters!$D$28, IF(AND(Z23&gt;7,AG23&gt;7),10,0),
IF(Parameters!$D$29, IF(AND(Z23&gt;7,AG23&gt;7), 10, IF(OR(AND(Z23&gt;7,AG23&gt;5),AND(Z23&gt;5,AG23&gt;7)),6,0)),"no method"))))))</f>
        <v>0</v>
      </c>
      <c r="T23" s="23">
        <f>IF(Parameters!$D$24 = 1, MAX(AA23, AH23),
IF(Parameters!$D$25 = 1, AVERAGE(AA23,AH23),
IF(Parameters!$D$26 = 1, IFERROR(GEOMEAN(AA23, AH23), 0),
IF(Parameters!$D$27, IF(AND(AA23=10,AH23=10),10,0),
IF(Parameters!$D$28, IF(AND(AA23&gt;7,AH23&gt;7),10,0),
IF(Parameters!$D$29, IF(AND(AA23&gt;7,AH23&gt;7), 10, IF(OR(AND(AA23&gt;7,AH23&gt;5),AND(AA23&gt;5,AH23&gt;7)),6,0)),"no method"))))))</f>
        <v>2.0982623127920124</v>
      </c>
      <c r="U23" s="23">
        <f>IF(Parameters!$D$24 = 1, MAX(AB23, AI23),
IF(Parameters!$D$25 = 1, AVERAGE(AB23,AI23),
IF(Parameters!$D$26 = 1, IFERROR(GEOMEAN(AB23, AI23), 0),
IF(Parameters!$D$27, IF(AND(AB23=10,AI23=10),10,0),
IF(Parameters!$D$28, IF(AND(AB23&gt;7,AI23&gt;7),10,0),
IF(Parameters!$D$29, IF(AND(AB23&gt;7,AI23&gt;7), 10, IF(OR(AND(AB23&gt;7,AI23&gt;5),AND(AB23&gt;5,AI23&gt;7)),6,0)),"no method"))))))</f>
        <v>6.0944940022004364</v>
      </c>
      <c r="V23" s="23">
        <f>IF(Parameters!$D$24 = 1, MAX(AC23, AJ23),
IF(Parameters!$D$25 = 1, AVERAGE(AC23,AJ23),
IF(Parameters!$D$26 = 1, IFERROR(GEOMEAN(AC23, AJ23), 0),
IF(Parameters!$D$27, IF(AND(AC23=10,AJ23=10),10,0),
IF(Parameters!$D$28, IF(AND(AC23&gt;7,AJ23&gt;7),10,0),
IF(Parameters!$D$29, IF(AND(AC23&gt;7,AJ23&gt;7), 10, IF(OR(AND(AC23&gt;7,AJ23&gt;5),AND(AC23&gt;5,AJ23&gt;7)),6,0)),"no method"))))))</f>
        <v>6.324555320336759</v>
      </c>
      <c r="W23" s="23">
        <f>IF(Parameters!$D$24 = 1, MAX(AD23, AK23),
IF(Parameters!$D$25 = 1, AVERAGE(AD23,AK23),
IF(Parameters!$D$26 = 1, IFERROR(GEOMEAN(AD23, AK23), 0),
IF(Parameters!$D$27, IF(AND(AD23=10,AK23=10),10,0),
IF(Parameters!$D$28, IF(AND(AD23&gt;7,AK23&gt;7),10,0),
IF(Parameters!$D$29, IF(AND(AD23&gt;7,AK23&gt;7), 10, IF(OR(AND(AD23&gt;7,AK23&gt;5),AND(AD23&gt;5,AK23&gt;7)),6,0)),"no method"))))))</f>
        <v>0</v>
      </c>
      <c r="X23" s="49"/>
      <c r="Y23" s="23">
        <v>7.88</v>
      </c>
      <c r="Z23" s="23">
        <v>3.58851674641148</v>
      </c>
      <c r="AA23" s="24">
        <v>4.8429752066115697</v>
      </c>
      <c r="AB23" s="23">
        <v>3.71428571428571</v>
      </c>
      <c r="AC23" s="23">
        <v>4</v>
      </c>
      <c r="AD23" s="23">
        <v>0</v>
      </c>
      <c r="AE23" s="49"/>
      <c r="AF23" s="23">
        <v>3.2769230769230799</v>
      </c>
      <c r="AG23" s="23">
        <v>0</v>
      </c>
      <c r="AH23" s="23">
        <v>0.90909090909091705</v>
      </c>
      <c r="AI23" s="23">
        <v>10</v>
      </c>
      <c r="AJ23" s="23">
        <v>10</v>
      </c>
      <c r="AK23" s="23">
        <v>0</v>
      </c>
      <c r="AL23" s="48"/>
      <c r="AM23" s="25">
        <v>0</v>
      </c>
      <c r="AN23" s="25">
        <v>0.4</v>
      </c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</row>
    <row r="24" spans="1:53" x14ac:dyDescent="0.2">
      <c r="A24" s="61">
        <v>19</v>
      </c>
      <c r="B24" s="18" t="s">
        <v>39</v>
      </c>
      <c r="C24" s="18" t="s">
        <v>40</v>
      </c>
      <c r="D24" s="18" t="s">
        <v>435</v>
      </c>
      <c r="E24" s="18" t="s">
        <v>432</v>
      </c>
      <c r="F24" s="48"/>
      <c r="G24" s="20" cm="1">
        <f t="array" ref="G24">IF(Parameters!$D$33, SUM(IF(ISNUMBER(R24:W24),(IF(R24:W24&gt;=Parameters!$D$39,1,"")),""))+0.5*(SUM(IF(ISNUMBER(R24:W24),(IF(R24:W24&gt;=Parameters!$D$40,1,"")),""))-SUM(IF(ISNUMBER(R24:W24),(IF(R24:W24&gt;=Parameters!$D$39,1,"")),""))),0) +
   IF(Parameters!$D$34,SUM(IF(ISNUMBER(R24:W24),(IF(R24:W24&gt;=Parameters!$D$39,1,"")),"")),0) +
   IF(Parameters!$D$35,AVERAGE(IF(ISNUMBER(R24:W24),R24:W24)),0) +
   IF(Parameters!$D$36,IF(OR(IF(ISNUMBER(R24:W24),R24:W24)=0),0,GEOMEAN(IF(ISNUMBER(R24:W24),R24:W24))),0)</f>
        <v>2</v>
      </c>
      <c r="H24" s="21">
        <f t="shared" si="2"/>
        <v>2</v>
      </c>
      <c r="I24" s="81"/>
      <c r="J24" s="20" cm="1">
        <f t="array" ref="J24">IF(Parameters!$D$33, SUM(IF(ISNUMBER(Y24:AD24),(IF(Y24:AD24&gt;=Parameters!$D$43,1,"")),""))+0.5*(SUM(IF(ISNUMBER(Y24:AD24),(IF(Y24:AD24&gt;=Parameters!$D$44,1,"")),""))-SUM(IF(ISNUMBER(Y24:AD24),(IF(Y24:AD24&gt;=Parameters!$D$43,1,"")),""))),0) +
   IF(Parameters!$D$34,SUM(IF(ISNUMBER(Y24:AD24),(IF(Y24:AD24&gt;=Parameters!$D$43,1,"")),"")),0) +
   IF(Parameters!$D$35,AVERAGE(IF(ISNUMBER(Y24:AD24),Y24:AD24)),0) +
   IF(Parameters!$D$36,IF(OR(IF(ISNUMBER(Y24:AD24),Y24:AD24)=0),0,GEOMEAN(IF(ISNUMBER(Y24:AD24),Y24:AD24))),0)</f>
        <v>0</v>
      </c>
      <c r="K24" s="21">
        <f t="shared" si="3"/>
        <v>0</v>
      </c>
      <c r="L24" s="81"/>
      <c r="M24" s="19" cm="1">
        <f t="array" ref="M24">IF(Parameters!$D$33, SUM(IF(ISNUMBER(AF24:AK24),(IF(AF24:AK24&gt;=Parameters!$D$43,1,"")),""))+0.5*(SUM(IF(ISNUMBER(AF24:AK24),(IF(AF24:AK24&gt;=Parameters!$D$44,1,"")),""))-SUM(IF(ISNUMBER(AF24:AK24),(IF(AF24:AK24&gt;=Parameters!$D$43,1,"")),""))),0) +
   IF(Parameters!$D$34,SUM(IF(ISNUMBER(AF24:AK24),(IF(AF24:AK24&gt;=Parameters!$D$43,1,"")),"")),0) +
   IF(Parameters!$D$35,AVERAGE(IF(ISNUMBER(AF24:AK24),AF24:AK24)),0) +
   IF(Parameters!$D$36,IF(OR(IF(ISNUMBER(AF24:AK24),AF24:AK24)=0),0,GEOMEAN(IF(ISNUMBER(AF24:AK24),AF24:AK24))),0)</f>
        <v>2.5</v>
      </c>
      <c r="N24" s="21">
        <f t="shared" si="4"/>
        <v>2.5</v>
      </c>
      <c r="O24" s="81"/>
      <c r="P24" s="22"/>
      <c r="Q24" s="48"/>
      <c r="R24" s="23">
        <f>IF(Parameters!$D$24 = 1, MAX(Y24, AF24),
IF(Parameters!$D$25 = 1, AVERAGE(Y24,AF24),
IF(Parameters!$D$26 = 1, IFERROR(GEOMEAN(Y24, AF24), 0),
IF(Parameters!$D$27, IF(AND(Y24=10,AF24=10),10,0),
IF(Parameters!$D$28, IF(AND(Y24&gt;7,AF24&gt;7),10,0),
IF(Parameters!$D$29, IF(AND(Y24&gt;7,AF24&gt;7), 10, IF(OR(AND(Y24&gt;7,AF24&gt;5),AND(Y24&gt;5,AF24&gt;7)),6,0)),"no method"))))))</f>
        <v>7.3756355658343109</v>
      </c>
      <c r="S24" s="23">
        <f>IF(Parameters!$D$24 = 1, MAX(Z24, AG24),
IF(Parameters!$D$25 = 1, AVERAGE(Z24,AG24),
IF(Parameters!$D$26 = 1, IFERROR(GEOMEAN(Z24, AG24), 0),
IF(Parameters!$D$27, IF(AND(Z24=10,AG24=10),10,0),
IF(Parameters!$D$28, IF(AND(Z24&gt;7,AG24&gt;7),10,0),
IF(Parameters!$D$29, IF(AND(Z24&gt;7,AG24&gt;7), 10, IF(OR(AND(Z24&gt;7,AG24&gt;5),AND(Z24&gt;5,AG24&gt;7)),6,0)),"no method"))))))</f>
        <v>0</v>
      </c>
      <c r="T24" s="23">
        <f>IF(Parameters!$D$24 = 1, MAX(AA24, AH24),
IF(Parameters!$D$25 = 1, AVERAGE(AA24,AH24),
IF(Parameters!$D$26 = 1, IFERROR(GEOMEAN(AA24, AH24), 0),
IF(Parameters!$D$27, IF(AND(AA24=10,AH24=10),10,0),
IF(Parameters!$D$28, IF(AND(AA24&gt;7,AH24&gt;7),10,0),
IF(Parameters!$D$29, IF(AND(AA24&gt;7,AH24&gt;7), 10, IF(OR(AND(AA24&gt;7,AH24&gt;5),AND(AA24&gt;5,AH24&gt;7)),6,0)),"no method"))))))</f>
        <v>6.9014202743461128</v>
      </c>
      <c r="U24" s="23">
        <f>IF(Parameters!$D$24 = 1, MAX(AB24, AI24),
IF(Parameters!$D$25 = 1, AVERAGE(AB24,AI24),
IF(Parameters!$D$26 = 1, IFERROR(GEOMEAN(AB24, AI24), 0),
IF(Parameters!$D$27, IF(AND(AB24=10,AI24=10),10,0),
IF(Parameters!$D$28, IF(AND(AB24&gt;7,AI24&gt;7),10,0),
IF(Parameters!$D$29, IF(AND(AB24&gt;7,AI24&gt;7), 10, IF(OR(AND(AB24&gt;7,AI24&gt;5),AND(AB24&gt;5,AI24&gt;7)),6,0)),"no method"))))))</f>
        <v>6.2105900340811901</v>
      </c>
      <c r="V24" s="23">
        <f>IF(Parameters!$D$24 = 1, MAX(AC24, AJ24),
IF(Parameters!$D$25 = 1, AVERAGE(AC24,AJ24),
IF(Parameters!$D$26 = 1, IFERROR(GEOMEAN(AC24, AJ24), 0),
IF(Parameters!$D$27, IF(AND(AC24=10,AJ24=10),10,0),
IF(Parameters!$D$28, IF(AND(AC24&gt;7,AJ24&gt;7),10,0),
IF(Parameters!$D$29, IF(AND(AC24&gt;7,AJ24&gt;7), 10, IF(OR(AND(AC24&gt;7,AJ24&gt;5),AND(AC24&gt;5,AJ24&gt;7)),6,0)),"no method"))))))</f>
        <v>0</v>
      </c>
      <c r="W24" s="23">
        <f>IF(Parameters!$D$24 = 1, MAX(AD24, AK24),
IF(Parameters!$D$25 = 1, AVERAGE(AD24,AK24),
IF(Parameters!$D$26 = 1, IFERROR(GEOMEAN(AD24, AK24), 0),
IF(Parameters!$D$27, IF(AND(AD24=10,AK24=10),10,0),
IF(Parameters!$D$28, IF(AND(AD24&gt;7,AK24&gt;7),10,0),
IF(Parameters!$D$29, IF(AND(AD24&gt;7,AK24&gt;7), 10, IF(OR(AND(AD24&gt;7,AK24&gt;5),AND(AD24&gt;5,AK24&gt;7)),6,0)),"no method"))))))</f>
        <v>0</v>
      </c>
      <c r="X24" s="49"/>
      <c r="Y24" s="23">
        <v>5.44</v>
      </c>
      <c r="Z24" s="23">
        <v>3.2296650717703299</v>
      </c>
      <c r="AA24" s="24">
        <v>6.7603305785124004</v>
      </c>
      <c r="AB24" s="23">
        <v>3.8571428571428599</v>
      </c>
      <c r="AC24" s="23">
        <v>5.1666666666666696</v>
      </c>
      <c r="AD24" s="23">
        <v>0</v>
      </c>
      <c r="AE24" s="49"/>
      <c r="AF24" s="23">
        <v>10</v>
      </c>
      <c r="AG24" s="23">
        <v>0</v>
      </c>
      <c r="AH24" s="23">
        <v>7.0454545454545503</v>
      </c>
      <c r="AI24" s="23">
        <v>10</v>
      </c>
      <c r="AJ24" s="23">
        <v>0</v>
      </c>
      <c r="AK24" s="23">
        <v>1.6952912574300001</v>
      </c>
      <c r="AL24" s="48"/>
      <c r="AM24" s="25">
        <v>0</v>
      </c>
      <c r="AN24" s="25">
        <v>0.3</v>
      </c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</row>
    <row r="25" spans="1:53" x14ac:dyDescent="0.2">
      <c r="A25" s="61">
        <v>20</v>
      </c>
      <c r="B25" s="18" t="s">
        <v>41</v>
      </c>
      <c r="C25" s="18" t="s">
        <v>42</v>
      </c>
      <c r="D25" s="18" t="s">
        <v>435</v>
      </c>
      <c r="E25" s="18" t="s">
        <v>432</v>
      </c>
      <c r="F25" s="48"/>
      <c r="G25" s="20" cm="1">
        <f t="array" ref="G25">IF(Parameters!$D$33, SUM(IF(ISNUMBER(R25:W25),(IF(R25:W25&gt;=Parameters!$D$39,1,"")),""))+0.5*(SUM(IF(ISNUMBER(R25:W25),(IF(R25:W25&gt;=Parameters!$D$40,1,"")),""))-SUM(IF(ISNUMBER(R25:W25),(IF(R25:W25&gt;=Parameters!$D$39,1,"")),""))),0) +
   IF(Parameters!$D$34,SUM(IF(ISNUMBER(R25:W25),(IF(R25:W25&gt;=Parameters!$D$39,1,"")),"")),0) +
   IF(Parameters!$D$35,AVERAGE(IF(ISNUMBER(R25:W25),R25:W25)),0) +
   IF(Parameters!$D$36,IF(OR(IF(ISNUMBER(R25:W25),R25:W25)=0),0,GEOMEAN(IF(ISNUMBER(R25:W25),R25:W25))),0)</f>
        <v>2</v>
      </c>
      <c r="H25" s="21">
        <f t="shared" si="2"/>
        <v>2</v>
      </c>
      <c r="I25" s="81"/>
      <c r="J25" s="20" cm="1">
        <f t="array" ref="J25">IF(Parameters!$D$33, SUM(IF(ISNUMBER(Y25:AD25),(IF(Y25:AD25&gt;=Parameters!$D$43,1,"")),""))+0.5*(SUM(IF(ISNUMBER(Y25:AD25),(IF(Y25:AD25&gt;=Parameters!$D$44,1,"")),""))-SUM(IF(ISNUMBER(Y25:AD25),(IF(Y25:AD25&gt;=Parameters!$D$43,1,"")),""))),0) +
   IF(Parameters!$D$34,SUM(IF(ISNUMBER(Y25:AD25),(IF(Y25:AD25&gt;=Parameters!$D$43,1,"")),"")),0) +
   IF(Parameters!$D$35,AVERAGE(IF(ISNUMBER(Y25:AD25),Y25:AD25)),0) +
   IF(Parameters!$D$36,IF(OR(IF(ISNUMBER(Y25:AD25),Y25:AD25)=0),0,GEOMEAN(IF(ISNUMBER(Y25:AD25),Y25:AD25))),0)</f>
        <v>0.5</v>
      </c>
      <c r="K25" s="21">
        <f t="shared" si="3"/>
        <v>0.5</v>
      </c>
      <c r="L25" s="81"/>
      <c r="M25" s="19" cm="1">
        <f t="array" ref="M25">IF(Parameters!$D$33, SUM(IF(ISNUMBER(AF25:AK25),(IF(AF25:AK25&gt;=Parameters!$D$43,1,"")),""))+0.5*(SUM(IF(ISNUMBER(AF25:AK25),(IF(AF25:AK25&gt;=Parameters!$D$44,1,"")),""))-SUM(IF(ISNUMBER(AF25:AK25),(IF(AF25:AK25&gt;=Parameters!$D$43,1,"")),""))),0) +
   IF(Parameters!$D$34,SUM(IF(ISNUMBER(AF25:AK25),(IF(AF25:AK25&gt;=Parameters!$D$43,1,"")),"")),0) +
   IF(Parameters!$D$35,AVERAGE(IF(ISNUMBER(AF25:AK25),AF25:AK25)),0) +
   IF(Parameters!$D$36,IF(OR(IF(ISNUMBER(AF25:AK25),AF25:AK25)=0),0,GEOMEAN(IF(ISNUMBER(AF25:AK25),AF25:AK25))),0)</f>
        <v>2</v>
      </c>
      <c r="N25" s="21">
        <f t="shared" si="4"/>
        <v>2</v>
      </c>
      <c r="O25" s="81"/>
      <c r="P25" s="22"/>
      <c r="Q25" s="48"/>
      <c r="R25" s="23">
        <f>IF(Parameters!$D$24 = 1, MAX(Y25, AF25),
IF(Parameters!$D$25 = 1, AVERAGE(Y25,AF25),
IF(Parameters!$D$26 = 1, IFERROR(GEOMEAN(Y25, AF25), 0),
IF(Parameters!$D$27, IF(AND(Y25=10,AF25=10),10,0),
IF(Parameters!$D$28, IF(AND(Y25&gt;7,AF25&gt;7),10,0),
IF(Parameters!$D$29, IF(AND(Y25&gt;7,AF25&gt;7), 10, IF(OR(AND(Y25&gt;7,AF25&gt;5),AND(Y25&gt;5,AF25&gt;7)),6,0)),"no method"))))))</f>
        <v>7.062760410447507</v>
      </c>
      <c r="S25" s="23">
        <f>IF(Parameters!$D$24 = 1, MAX(Z25, AG25),
IF(Parameters!$D$25 = 1, AVERAGE(Z25,AG25),
IF(Parameters!$D$26 = 1, IFERROR(GEOMEAN(Z25, AG25), 0),
IF(Parameters!$D$27, IF(AND(Z25=10,AG25=10),10,0),
IF(Parameters!$D$28, IF(AND(Z25&gt;7,AG25&gt;7),10,0),
IF(Parameters!$D$29, IF(AND(Z25&gt;7,AG25&gt;7), 10, IF(OR(AND(Z25&gt;7,AG25&gt;5),AND(Z25&gt;5,AG25&gt;7)),6,0)),"no method"))))))</f>
        <v>0</v>
      </c>
      <c r="T25" s="23">
        <f>IF(Parameters!$D$24 = 1, MAX(AA25, AH25),
IF(Parameters!$D$25 = 1, AVERAGE(AA25,AH25),
IF(Parameters!$D$26 = 1, IFERROR(GEOMEAN(AA25, AH25), 0),
IF(Parameters!$D$27, IF(AND(AA25=10,AH25=10),10,0),
IF(Parameters!$D$28, IF(AND(AA25&gt;7,AH25&gt;7),10,0),
IF(Parameters!$D$29, IF(AND(AA25&gt;7,AH25&gt;7), 10, IF(OR(AND(AA25&gt;7,AH25&gt;5),AND(AA25&gt;5,AH25&gt;7)),6,0)),"no method"))))))</f>
        <v>9.3684894749005458</v>
      </c>
      <c r="U25" s="23">
        <f>IF(Parameters!$D$24 = 1, MAX(AB25, AI25),
IF(Parameters!$D$25 = 1, AVERAGE(AB25,AI25),
IF(Parameters!$D$26 = 1, IFERROR(GEOMEAN(AB25, AI25), 0),
IF(Parameters!$D$27, IF(AND(AB25=10,AI25=10),10,0),
IF(Parameters!$D$28, IF(AND(AB25&gt;7,AI25&gt;7),10,0),
IF(Parameters!$D$29, IF(AND(AB25&gt;7,AI25&gt;7), 10, IF(OR(AND(AB25&gt;7,AI25&gt;5),AND(AB25&gt;5,AI25&gt;7)),6,0)),"no method"))))))</f>
        <v>3.4641016151377602</v>
      </c>
      <c r="V25" s="23">
        <f>IF(Parameters!$D$24 = 1, MAX(AC25, AJ25),
IF(Parameters!$D$25 = 1, AVERAGE(AC25,AJ25),
IF(Parameters!$D$26 = 1, IFERROR(GEOMEAN(AC25, AJ25), 0),
IF(Parameters!$D$27, IF(AND(AC25=10,AJ25=10),10,0),
IF(Parameters!$D$28, IF(AND(AC25&gt;7,AJ25&gt;7),10,0),
IF(Parameters!$D$29, IF(AND(AC25&gt;7,AJ25&gt;7), 10, IF(OR(AND(AC25&gt;7,AJ25&gt;5),AND(AC25&gt;5,AJ25&gt;7)),6,0)),"no method"))))))</f>
        <v>0</v>
      </c>
      <c r="W25" s="23">
        <f>IF(Parameters!$D$24 = 1, MAX(AD25, AK25),
IF(Parameters!$D$25 = 1, AVERAGE(AD25,AK25),
IF(Parameters!$D$26 = 1, IFERROR(GEOMEAN(AD25, AK25), 0),
IF(Parameters!$D$27, IF(AND(AD25=10,AK25=10),10,0),
IF(Parameters!$D$28, IF(AND(AD25&gt;7,AK25&gt;7),10,0),
IF(Parameters!$D$29, IF(AND(AD25&gt;7,AK25&gt;7), 10, IF(OR(AND(AD25&gt;7,AK25&gt;5),AND(AD25&gt;5,AK25&gt;7)),6,0)),"no method"))))))</f>
        <v>0</v>
      </c>
      <c r="X25" s="49"/>
      <c r="Y25" s="23">
        <v>6.94</v>
      </c>
      <c r="Z25" s="23">
        <v>1.02870813397129</v>
      </c>
      <c r="AA25" s="24">
        <v>8.7768595041322293</v>
      </c>
      <c r="AB25" s="23">
        <v>1.71428571428572</v>
      </c>
      <c r="AC25" s="23">
        <v>2</v>
      </c>
      <c r="AD25" s="23">
        <v>0</v>
      </c>
      <c r="AE25" s="49"/>
      <c r="AF25" s="23">
        <v>7.18769230769231</v>
      </c>
      <c r="AG25" s="23">
        <v>0</v>
      </c>
      <c r="AH25" s="23">
        <v>10</v>
      </c>
      <c r="AI25" s="23">
        <v>7</v>
      </c>
      <c r="AJ25" s="23">
        <v>0</v>
      </c>
      <c r="AK25" s="23">
        <v>0</v>
      </c>
      <c r="AL25" s="48"/>
      <c r="AM25" s="25">
        <v>0</v>
      </c>
      <c r="AN25" s="25">
        <v>0.3</v>
      </c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</row>
    <row r="26" spans="1:53" x14ac:dyDescent="0.2">
      <c r="A26" s="61">
        <v>21</v>
      </c>
      <c r="B26" s="18" t="s">
        <v>43</v>
      </c>
      <c r="C26" s="18" t="s">
        <v>44</v>
      </c>
      <c r="D26" s="18" t="s">
        <v>437</v>
      </c>
      <c r="E26" s="18" t="s">
        <v>432</v>
      </c>
      <c r="F26" s="48"/>
      <c r="G26" s="20" cm="1">
        <f t="array" ref="G26">IF(Parameters!$D$33, SUM(IF(ISNUMBER(R26:W26),(IF(R26:W26&gt;=Parameters!$D$39,1,"")),""))+0.5*(SUM(IF(ISNUMBER(R26:W26),(IF(R26:W26&gt;=Parameters!$D$40,1,"")),""))-SUM(IF(ISNUMBER(R26:W26),(IF(R26:W26&gt;=Parameters!$D$39,1,"")),""))),0) +
   IF(Parameters!$D$34,SUM(IF(ISNUMBER(R26:W26),(IF(R26:W26&gt;=Parameters!$D$39,1,"")),"")),0) +
   IF(Parameters!$D$35,AVERAGE(IF(ISNUMBER(R26:W26),R26:W26)),0) +
   IF(Parameters!$D$36,IF(OR(IF(ISNUMBER(R26:W26),R26:W26)=0),0,GEOMEAN(IF(ISNUMBER(R26:W26),R26:W26))),0)</f>
        <v>2</v>
      </c>
      <c r="H26" s="21">
        <f t="shared" si="2"/>
        <v>2</v>
      </c>
      <c r="I26" s="81"/>
      <c r="J26" s="20" cm="1">
        <f t="array" ref="J26">IF(Parameters!$D$33, SUM(IF(ISNUMBER(Y26:AD26),(IF(Y26:AD26&gt;=Parameters!$D$43,1,"")),""))+0.5*(SUM(IF(ISNUMBER(Y26:AD26),(IF(Y26:AD26&gt;=Parameters!$D$44,1,"")),""))-SUM(IF(ISNUMBER(Y26:AD26),(IF(Y26:AD26&gt;=Parameters!$D$43,1,"")),""))),0) +
   IF(Parameters!$D$34,SUM(IF(ISNUMBER(Y26:AD26),(IF(Y26:AD26&gt;=Parameters!$D$43,1,"")),"")),0) +
   IF(Parameters!$D$35,AVERAGE(IF(ISNUMBER(Y26:AD26),Y26:AD26)),0) +
   IF(Parameters!$D$36,IF(OR(IF(ISNUMBER(Y26:AD26),Y26:AD26)=0),0,GEOMEAN(IF(ISNUMBER(Y26:AD26),Y26:AD26))),0)</f>
        <v>1.5</v>
      </c>
      <c r="K26" s="21">
        <f t="shared" si="3"/>
        <v>1.5</v>
      </c>
      <c r="L26" s="81"/>
      <c r="M26" s="19" cm="1">
        <f t="array" ref="M26">IF(Parameters!$D$33, SUM(IF(ISNUMBER(AF26:AK26),(IF(AF26:AK26&gt;=Parameters!$D$43,1,"")),""))+0.5*(SUM(IF(ISNUMBER(AF26:AK26),(IF(AF26:AK26&gt;=Parameters!$D$44,1,"")),""))-SUM(IF(ISNUMBER(AF26:AK26),(IF(AF26:AK26&gt;=Parameters!$D$43,1,"")),""))),0) +
   IF(Parameters!$D$34,SUM(IF(ISNUMBER(AF26:AK26),(IF(AF26:AK26&gt;=Parameters!$D$43,1,"")),"")),0) +
   IF(Parameters!$D$35,AVERAGE(IF(ISNUMBER(AF26:AK26),AF26:AK26)),0) +
   IF(Parameters!$D$36,IF(OR(IF(ISNUMBER(AF26:AK26),AF26:AK26)=0),0,GEOMEAN(IF(ISNUMBER(AF26:AK26),AF26:AK26))),0)</f>
        <v>2</v>
      </c>
      <c r="N26" s="21">
        <f t="shared" si="4"/>
        <v>2</v>
      </c>
      <c r="O26" s="81"/>
      <c r="P26" s="22"/>
      <c r="Q26" s="48"/>
      <c r="R26" s="23">
        <f>IF(Parameters!$D$24 = 1, MAX(Y26, AF26),
IF(Parameters!$D$25 = 1, AVERAGE(Y26,AF26),
IF(Parameters!$D$26 = 1, IFERROR(GEOMEAN(Y26, AF26), 0),
IF(Parameters!$D$27, IF(AND(Y26=10,AF26=10),10,0),
IF(Parameters!$D$28, IF(AND(Y26&gt;7,AF26&gt;7),10,0),
IF(Parameters!$D$29, IF(AND(Y26&gt;7,AF26&gt;7), 10, IF(OR(AND(Y26&gt;7,AF26&gt;5),AND(Y26&gt;5,AF26&gt;7)),6,0)),"no method"))))))</f>
        <v>8.7407093533648617</v>
      </c>
      <c r="S26" s="23">
        <f>IF(Parameters!$D$24 = 1, MAX(Z26, AG26),
IF(Parameters!$D$25 = 1, AVERAGE(Z26,AG26),
IF(Parameters!$D$26 = 1, IFERROR(GEOMEAN(Z26, AG26), 0),
IF(Parameters!$D$27, IF(AND(Z26=10,AG26=10),10,0),
IF(Parameters!$D$28, IF(AND(Z26&gt;7,AG26&gt;7),10,0),
IF(Parameters!$D$29, IF(AND(Z26&gt;7,AG26&gt;7), 10, IF(OR(AND(Z26&gt;7,AG26&gt;5),AND(Z26&gt;5,AG26&gt;7)),6,0)),"no method"))))))</f>
        <v>0</v>
      </c>
      <c r="T26" s="23">
        <f>IF(Parameters!$D$24 = 1, MAX(AA26, AH26),
IF(Parameters!$D$25 = 1, AVERAGE(AA26,AH26),
IF(Parameters!$D$26 = 1, IFERROR(GEOMEAN(AA26, AH26), 0),
IF(Parameters!$D$27, IF(AND(AA26=10,AH26=10),10,0),
IF(Parameters!$D$28, IF(AND(AA26&gt;7,AH26&gt;7),10,0),
IF(Parameters!$D$29, IF(AND(AA26&gt;7,AH26&gt;7), 10, IF(OR(AND(AA26&gt;7,AH26&gt;5),AND(AA26&gt;5,AH26&gt;7)),6,0)),"no method"))))))</f>
        <v>3.8172962373237596</v>
      </c>
      <c r="U26" s="23">
        <f>IF(Parameters!$D$24 = 1, MAX(AB26, AI26),
IF(Parameters!$D$25 = 1, AVERAGE(AB26,AI26),
IF(Parameters!$D$26 = 1, IFERROR(GEOMEAN(AB26, AI26), 0),
IF(Parameters!$D$27, IF(AND(AB26=10,AI26=10),10,0),
IF(Parameters!$D$28, IF(AND(AB26&gt;7,AI26&gt;7),10,0),
IF(Parameters!$D$29, IF(AND(AB26&gt;7,AI26&gt;7), 10, IF(OR(AND(AB26&gt;7,AI26&gt;5),AND(AB26&gt;5,AI26&gt;7)),6,0)),"no method"))))))</f>
        <v>7.2702917999997023</v>
      </c>
      <c r="V26" s="23">
        <f>IF(Parameters!$D$24 = 1, MAX(AC26, AJ26),
IF(Parameters!$D$25 = 1, AVERAGE(AC26,AJ26),
IF(Parameters!$D$26 = 1, IFERROR(GEOMEAN(AC26, AJ26), 0),
IF(Parameters!$D$27, IF(AND(AC26=10,AJ26=10),10,0),
IF(Parameters!$D$28, IF(AND(AC26&gt;7,AJ26&gt;7),10,0),
IF(Parameters!$D$29, IF(AND(AC26&gt;7,AJ26&gt;7), 10, IF(OR(AND(AC26&gt;7,AJ26&gt;5),AND(AC26&gt;5,AJ26&gt;7)),6,0)),"no method"))))))</f>
        <v>0</v>
      </c>
      <c r="W26" s="23">
        <f>IF(Parameters!$D$24 = 1, MAX(AD26, AK26),
IF(Parameters!$D$25 = 1, AVERAGE(AD26,AK26),
IF(Parameters!$D$26 = 1, IFERROR(GEOMEAN(AD26, AK26), 0),
IF(Parameters!$D$27, IF(AND(AD26=10,AK26=10),10,0),
IF(Parameters!$D$28, IF(AND(AD26&gt;7,AK26&gt;7),10,0),
IF(Parameters!$D$29, IF(AND(AD26&gt;7,AK26&gt;7), 10, IF(OR(AND(AD26&gt;7,AK26&gt;5),AND(AD26&gt;5,AK26&gt;7)),6,0)),"no method"))))))</f>
        <v>0</v>
      </c>
      <c r="X26" s="49"/>
      <c r="Y26" s="23">
        <v>7.64</v>
      </c>
      <c r="Z26" s="23">
        <v>4.6650717703349303</v>
      </c>
      <c r="AA26" s="24">
        <v>7.1239669421487601</v>
      </c>
      <c r="AB26" s="23">
        <v>5.28571428571429</v>
      </c>
      <c r="AC26" s="23">
        <v>7.5</v>
      </c>
      <c r="AD26" s="23">
        <v>0</v>
      </c>
      <c r="AE26" s="49"/>
      <c r="AF26" s="23">
        <v>10</v>
      </c>
      <c r="AG26" s="23">
        <v>0</v>
      </c>
      <c r="AH26" s="23">
        <v>2.0454545454545499</v>
      </c>
      <c r="AI26" s="23">
        <v>10</v>
      </c>
      <c r="AJ26" s="23">
        <v>0</v>
      </c>
      <c r="AK26" s="23">
        <v>0</v>
      </c>
      <c r="AL26" s="48"/>
      <c r="AM26" s="25">
        <v>0</v>
      </c>
      <c r="AN26" s="25">
        <v>0.3</v>
      </c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</row>
    <row r="27" spans="1:53" x14ac:dyDescent="0.2">
      <c r="A27" s="61">
        <v>22</v>
      </c>
      <c r="B27" s="18" t="s">
        <v>45</v>
      </c>
      <c r="C27" s="18" t="s">
        <v>46</v>
      </c>
      <c r="D27" s="18" t="s">
        <v>437</v>
      </c>
      <c r="E27" s="18" t="s">
        <v>432</v>
      </c>
      <c r="F27" s="48"/>
      <c r="G27" s="20" cm="1">
        <f t="array" ref="G27">IF(Parameters!$D$33, SUM(IF(ISNUMBER(R27:W27),(IF(R27:W27&gt;=Parameters!$D$39,1,"")),""))+0.5*(SUM(IF(ISNUMBER(R27:W27),(IF(R27:W27&gt;=Parameters!$D$40,1,"")),""))-SUM(IF(ISNUMBER(R27:W27),(IF(R27:W27&gt;=Parameters!$D$39,1,"")),""))),0) +
   IF(Parameters!$D$34,SUM(IF(ISNUMBER(R27:W27),(IF(R27:W27&gt;=Parameters!$D$39,1,"")),"")),0) +
   IF(Parameters!$D$35,AVERAGE(IF(ISNUMBER(R27:W27),R27:W27)),0) +
   IF(Parameters!$D$36,IF(OR(IF(ISNUMBER(R27:W27),R27:W27)=0),0,GEOMEAN(IF(ISNUMBER(R27:W27),R27:W27))),0)</f>
        <v>2</v>
      </c>
      <c r="H27" s="21">
        <f t="shared" si="2"/>
        <v>2</v>
      </c>
      <c r="I27" s="81"/>
      <c r="J27" s="20" cm="1">
        <f t="array" ref="J27">IF(Parameters!$D$33, SUM(IF(ISNUMBER(Y27:AD27),(IF(Y27:AD27&gt;=Parameters!$D$43,1,"")),""))+0.5*(SUM(IF(ISNUMBER(Y27:AD27),(IF(Y27:AD27&gt;=Parameters!$D$44,1,"")),""))-SUM(IF(ISNUMBER(Y27:AD27),(IF(Y27:AD27&gt;=Parameters!$D$43,1,"")),""))),0) +
   IF(Parameters!$D$34,SUM(IF(ISNUMBER(Y27:AD27),(IF(Y27:AD27&gt;=Parameters!$D$43,1,"")),"")),0) +
   IF(Parameters!$D$35,AVERAGE(IF(ISNUMBER(Y27:AD27),Y27:AD27)),0) +
   IF(Parameters!$D$36,IF(OR(IF(ISNUMBER(Y27:AD27),Y27:AD27)=0),0,GEOMEAN(IF(ISNUMBER(Y27:AD27),Y27:AD27))),0)</f>
        <v>1.5</v>
      </c>
      <c r="K27" s="21">
        <f t="shared" si="3"/>
        <v>1.5</v>
      </c>
      <c r="L27" s="81"/>
      <c r="M27" s="19" cm="1">
        <f t="array" ref="M27">IF(Parameters!$D$33, SUM(IF(ISNUMBER(AF27:AK27),(IF(AF27:AK27&gt;=Parameters!$D$43,1,"")),""))+0.5*(SUM(IF(ISNUMBER(AF27:AK27),(IF(AF27:AK27&gt;=Parameters!$D$44,1,"")),""))-SUM(IF(ISNUMBER(AF27:AK27),(IF(AF27:AK27&gt;=Parameters!$D$43,1,"")),""))),0) +
   IF(Parameters!$D$34,SUM(IF(ISNUMBER(AF27:AK27),(IF(AF27:AK27&gt;=Parameters!$D$43,1,"")),"")),0) +
   IF(Parameters!$D$35,AVERAGE(IF(ISNUMBER(AF27:AK27),AF27:AK27)),0) +
   IF(Parameters!$D$36,IF(OR(IF(ISNUMBER(AF27:AK27),AF27:AK27)=0),0,GEOMEAN(IF(ISNUMBER(AF27:AK27),AF27:AK27))),0)</f>
        <v>1</v>
      </c>
      <c r="N27" s="21">
        <f t="shared" si="4"/>
        <v>1</v>
      </c>
      <c r="O27" s="81"/>
      <c r="P27" s="22"/>
      <c r="Q27" s="48"/>
      <c r="R27" s="23">
        <f>IF(Parameters!$D$24 = 1, MAX(Y27, AF27),
IF(Parameters!$D$25 = 1, AVERAGE(Y27,AF27),
IF(Parameters!$D$26 = 1, IFERROR(GEOMEAN(Y27, AF27), 0),
IF(Parameters!$D$27, IF(AND(Y27=10,AF27=10),10,0),
IF(Parameters!$D$28, IF(AND(Y27&gt;7,AF27&gt;7),10,0),
IF(Parameters!$D$29, IF(AND(Y27&gt;7,AF27&gt;7), 10, IF(OR(AND(Y27&gt;7,AF27&gt;5),AND(Y27&gt;5,AF27&gt;7)),6,0)),"no method"))))))</f>
        <v>6.8931404029937315</v>
      </c>
      <c r="S27" s="23">
        <f>IF(Parameters!$D$24 = 1, MAX(Z27, AG27),
IF(Parameters!$D$25 = 1, AVERAGE(Z27,AG27),
IF(Parameters!$D$26 = 1, IFERROR(GEOMEAN(Z27, AG27), 0),
IF(Parameters!$D$27, IF(AND(Z27=10,AG27=10),10,0),
IF(Parameters!$D$28, IF(AND(Z27&gt;7,AG27&gt;7),10,0),
IF(Parameters!$D$29, IF(AND(Z27&gt;7,AG27&gt;7), 10, IF(OR(AND(Z27&gt;7,AG27&gt;5),AND(Z27&gt;5,AG27&gt;7)),6,0)),"no method"))))))</f>
        <v>0</v>
      </c>
      <c r="T27" s="23">
        <f>IF(Parameters!$D$24 = 1, MAX(AA27, AH27),
IF(Parameters!$D$25 = 1, AVERAGE(AA27,AH27),
IF(Parameters!$D$26 = 1, IFERROR(GEOMEAN(AA27, AH27), 0),
IF(Parameters!$D$27, IF(AND(AA27=10,AH27=10),10,0),
IF(Parameters!$D$28, IF(AND(AA27&gt;7,AH27&gt;7),10,0),
IF(Parameters!$D$29, IF(AND(AA27&gt;7,AH27&gt;7), 10, IF(OR(AND(AA27&gt;7,AH27&gt;5),AND(AA27&gt;5,AH27&gt;7)),6,0)),"no method"))))))</f>
        <v>5.4338450176124917</v>
      </c>
      <c r="U27" s="23">
        <f>IF(Parameters!$D$24 = 1, MAX(AB27, AI27),
IF(Parameters!$D$25 = 1, AVERAGE(AB27,AI27),
IF(Parameters!$D$26 = 1, IFERROR(GEOMEAN(AB27, AI27), 0),
IF(Parameters!$D$27, IF(AND(AB27=10,AI27=10),10,0),
IF(Parameters!$D$28, IF(AND(AB27&gt;7,AI27&gt;7),10,0),
IF(Parameters!$D$29, IF(AND(AB27&gt;7,AI27&gt;7), 10, IF(OR(AND(AB27&gt;7,AI27&gt;5),AND(AB27&gt;5,AI27&gt;7)),6,0)),"no method"))))))</f>
        <v>8.0178372573727312</v>
      </c>
      <c r="V27" s="23">
        <f>IF(Parameters!$D$24 = 1, MAX(AC27, AJ27),
IF(Parameters!$D$25 = 1, AVERAGE(AC27,AJ27),
IF(Parameters!$D$26 = 1, IFERROR(GEOMEAN(AC27, AJ27), 0),
IF(Parameters!$D$27, IF(AND(AC27=10,AJ27=10),10,0),
IF(Parameters!$D$28, IF(AND(AC27&gt;7,AJ27&gt;7),10,0),
IF(Parameters!$D$29, IF(AND(AC27&gt;7,AJ27&gt;7), 10, IF(OR(AND(AC27&gt;7,AJ27&gt;5),AND(AC27&gt;5,AJ27&gt;7)),6,0)),"no method"))))))</f>
        <v>0</v>
      </c>
      <c r="W27" s="23">
        <f>IF(Parameters!$D$24 = 1, MAX(AD27, AK27),
IF(Parameters!$D$25 = 1, AVERAGE(AD27,AK27),
IF(Parameters!$D$26 = 1, IFERROR(GEOMEAN(AD27, AK27), 0),
IF(Parameters!$D$27, IF(AND(AD27=10,AK27=10),10,0),
IF(Parameters!$D$28, IF(AND(AD27&gt;7,AK27&gt;7),10,0),
IF(Parameters!$D$29, IF(AND(AD27&gt;7,AK27&gt;7), 10, IF(OR(AND(AD27&gt;7,AK27&gt;5),AND(AD27&gt;5,AK27&gt;7)),6,0)),"no method"))))))</f>
        <v>0</v>
      </c>
      <c r="X27" s="49"/>
      <c r="Y27" s="23">
        <v>7.25</v>
      </c>
      <c r="Z27" s="23">
        <v>8.0861244019138798</v>
      </c>
      <c r="AA27" s="24">
        <v>8.6611570247933898</v>
      </c>
      <c r="AB27" s="23">
        <v>6.4285714285714297</v>
      </c>
      <c r="AC27" s="23">
        <v>6.1666666666666696</v>
      </c>
      <c r="AD27" s="23">
        <v>0</v>
      </c>
      <c r="AE27" s="49"/>
      <c r="AF27" s="23">
        <v>6.5538461538461501</v>
      </c>
      <c r="AG27" s="23">
        <v>0</v>
      </c>
      <c r="AH27" s="23">
        <v>3.4090909090909198</v>
      </c>
      <c r="AI27" s="23">
        <v>10</v>
      </c>
      <c r="AJ27" s="23">
        <v>0</v>
      </c>
      <c r="AK27" s="23">
        <v>0</v>
      </c>
      <c r="AL27" s="48"/>
      <c r="AM27" s="25">
        <v>0</v>
      </c>
      <c r="AN27" s="25">
        <v>0.2</v>
      </c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</row>
    <row r="28" spans="1:53" x14ac:dyDescent="0.2">
      <c r="A28" s="61">
        <v>23</v>
      </c>
      <c r="B28" s="18" t="s">
        <v>47</v>
      </c>
      <c r="C28" s="18" t="s">
        <v>48</v>
      </c>
      <c r="D28" s="18" t="s">
        <v>437</v>
      </c>
      <c r="E28" s="18" t="s">
        <v>432</v>
      </c>
      <c r="F28" s="48"/>
      <c r="G28" s="20" cm="1">
        <f t="array" ref="G28">IF(Parameters!$D$33, SUM(IF(ISNUMBER(R28:W28),(IF(R28:W28&gt;=Parameters!$D$39,1,"")),""))+0.5*(SUM(IF(ISNUMBER(R28:W28),(IF(R28:W28&gt;=Parameters!$D$40,1,"")),""))-SUM(IF(ISNUMBER(R28:W28),(IF(R28:W28&gt;=Parameters!$D$39,1,"")),""))),0) +
   IF(Parameters!$D$34,SUM(IF(ISNUMBER(R28:W28),(IF(R28:W28&gt;=Parameters!$D$39,1,"")),"")),0) +
   IF(Parameters!$D$35,AVERAGE(IF(ISNUMBER(R28:W28),R28:W28)),0) +
   IF(Parameters!$D$36,IF(OR(IF(ISNUMBER(R28:W28),R28:W28)=0),0,GEOMEAN(IF(ISNUMBER(R28:W28),R28:W28))),0)</f>
        <v>1.5</v>
      </c>
      <c r="H28" s="21">
        <f t="shared" si="2"/>
        <v>1.5</v>
      </c>
      <c r="I28" s="81"/>
      <c r="J28" s="20" cm="1">
        <f t="array" ref="J28">IF(Parameters!$D$33, SUM(IF(ISNUMBER(Y28:AD28),(IF(Y28:AD28&gt;=Parameters!$D$43,1,"")),""))+0.5*(SUM(IF(ISNUMBER(Y28:AD28),(IF(Y28:AD28&gt;=Parameters!$D$44,1,"")),""))-SUM(IF(ISNUMBER(Y28:AD28),(IF(Y28:AD28&gt;=Parameters!$D$43,1,"")),""))),0) +
   IF(Parameters!$D$34,SUM(IF(ISNUMBER(Y28:AD28),(IF(Y28:AD28&gt;=Parameters!$D$43,1,"")),"")),0) +
   IF(Parameters!$D$35,AVERAGE(IF(ISNUMBER(Y28:AD28),Y28:AD28)),0) +
   IF(Parameters!$D$36,IF(OR(IF(ISNUMBER(Y28:AD28),Y28:AD28)=0),0,GEOMEAN(IF(ISNUMBER(Y28:AD28),Y28:AD28))),0)</f>
        <v>0</v>
      </c>
      <c r="K28" s="21">
        <f t="shared" si="3"/>
        <v>0</v>
      </c>
      <c r="L28" s="81"/>
      <c r="M28" s="19" cm="1">
        <f t="array" ref="M28">IF(Parameters!$D$33, SUM(IF(ISNUMBER(AF28:AK28),(IF(AF28:AK28&gt;=Parameters!$D$43,1,"")),""))+0.5*(SUM(IF(ISNUMBER(AF28:AK28),(IF(AF28:AK28&gt;=Parameters!$D$44,1,"")),""))-SUM(IF(ISNUMBER(AF28:AK28),(IF(AF28:AK28&gt;=Parameters!$D$43,1,"")),""))),0) +
   IF(Parameters!$D$34,SUM(IF(ISNUMBER(AF28:AK28),(IF(AF28:AK28&gt;=Parameters!$D$43,1,"")),"")),0) +
   IF(Parameters!$D$35,AVERAGE(IF(ISNUMBER(AF28:AK28),AF28:AK28)),0) +
   IF(Parameters!$D$36,IF(OR(IF(ISNUMBER(AF28:AK28),AF28:AK28)=0),0,GEOMEAN(IF(ISNUMBER(AF28:AK28),AF28:AK28))),0)</f>
        <v>2.5</v>
      </c>
      <c r="N28" s="21">
        <f t="shared" si="4"/>
        <v>2.5</v>
      </c>
      <c r="O28" s="81"/>
      <c r="P28" s="22"/>
      <c r="Q28" s="48"/>
      <c r="R28" s="23">
        <f>IF(Parameters!$D$24 = 1, MAX(Y28, AF28),
IF(Parameters!$D$25 = 1, AVERAGE(Y28,AF28),
IF(Parameters!$D$26 = 1, IFERROR(GEOMEAN(Y28, AF28), 0),
IF(Parameters!$D$27, IF(AND(Y28=10,AF28=10),10,0),
IF(Parameters!$D$28, IF(AND(Y28&gt;7,AF28&gt;7),10,0),
IF(Parameters!$D$29, IF(AND(Y28&gt;7,AF28&gt;7), 10, IF(OR(AND(Y28&gt;7,AF28&gt;5),AND(Y28&gt;5,AF28&gt;7)),6,0)),"no method"))))))</f>
        <v>6.1237243569579451</v>
      </c>
      <c r="S28" s="23">
        <f>IF(Parameters!$D$24 = 1, MAX(Z28, AG28),
IF(Parameters!$D$25 = 1, AVERAGE(Z28,AG28),
IF(Parameters!$D$26 = 1, IFERROR(GEOMEAN(Z28, AG28), 0),
IF(Parameters!$D$27, IF(AND(Z28=10,AG28=10),10,0),
IF(Parameters!$D$28, IF(AND(Z28&gt;7,AG28&gt;7),10,0),
IF(Parameters!$D$29, IF(AND(Z28&gt;7,AG28&gt;7), 10, IF(OR(AND(Z28&gt;7,AG28&gt;5),AND(Z28&gt;5,AG28&gt;7)),6,0)),"no method"))))))</f>
        <v>0</v>
      </c>
      <c r="T28" s="23">
        <f>IF(Parameters!$D$24 = 1, MAX(AA28, AH28),
IF(Parameters!$D$25 = 1, AVERAGE(AA28,AH28),
IF(Parameters!$D$26 = 1, IFERROR(GEOMEAN(AA28, AH28), 0),
IF(Parameters!$D$27, IF(AND(AA28=10,AH28=10),10,0),
IF(Parameters!$D$28, IF(AND(AA28&gt;7,AH28&gt;7),10,0),
IF(Parameters!$D$29, IF(AND(AA28&gt;7,AH28&gt;7), 10, IF(OR(AND(AA28&gt;7,AH28&gt;5),AND(AA28&gt;5,AH28&gt;7)),6,0)),"no method"))))))</f>
        <v>0</v>
      </c>
      <c r="U28" s="23">
        <f>IF(Parameters!$D$24 = 1, MAX(AB28, AI28),
IF(Parameters!$D$25 = 1, AVERAGE(AB28,AI28),
IF(Parameters!$D$26 = 1, IFERROR(GEOMEAN(AB28, AI28), 0),
IF(Parameters!$D$27, IF(AND(AB28=10,AI28=10),10,0),
IF(Parameters!$D$28, IF(AND(AB28&gt;7,AI28&gt;7),10,0),
IF(Parameters!$D$29, IF(AND(AB28&gt;7,AI28&gt;7), 10, IF(OR(AND(AB28&gt;7,AI28&gt;5),AND(AB28&gt;5,AI28&gt;7)),6,0)),"no method"))))))</f>
        <v>6.9693205243716987</v>
      </c>
      <c r="V28" s="23">
        <f>IF(Parameters!$D$24 = 1, MAX(AC28, AJ28),
IF(Parameters!$D$25 = 1, AVERAGE(AC28,AJ28),
IF(Parameters!$D$26 = 1, IFERROR(GEOMEAN(AC28, AJ28), 0),
IF(Parameters!$D$27, IF(AND(AC28=10,AJ28=10),10,0),
IF(Parameters!$D$28, IF(AND(AC28&gt;7,AJ28&gt;7),10,0),
IF(Parameters!$D$29, IF(AND(AC28&gt;7,AJ28&gt;7), 10, IF(OR(AND(AC28&gt;7,AJ28&gt;5),AND(AC28&gt;5,AJ28&gt;7)),6,0)),"no method"))))))</f>
        <v>5.9160797830996161</v>
      </c>
      <c r="W28" s="23">
        <f>IF(Parameters!$D$24 = 1, MAX(AD28, AK28),
IF(Parameters!$D$25 = 1, AVERAGE(AD28,AK28),
IF(Parameters!$D$26 = 1, IFERROR(GEOMEAN(AD28, AK28), 0),
IF(Parameters!$D$27, IF(AND(AD28=10,AK28=10),10,0),
IF(Parameters!$D$28, IF(AND(AD28&gt;7,AK28&gt;7),10,0),
IF(Parameters!$D$29, IF(AND(AD28&gt;7,AK28&gt;7), 10, IF(OR(AND(AD28&gt;7,AK28&gt;5),AND(AD28&gt;5,AK28&gt;7)),6,0)),"no method"))))))</f>
        <v>0</v>
      </c>
      <c r="X28" s="49"/>
      <c r="Y28" s="23">
        <v>3.75</v>
      </c>
      <c r="Z28" s="23">
        <v>3.7320574162679399</v>
      </c>
      <c r="AA28" s="24">
        <v>6.4462809917355397</v>
      </c>
      <c r="AB28" s="23">
        <v>4.8571428571428603</v>
      </c>
      <c r="AC28" s="23">
        <v>5</v>
      </c>
      <c r="AD28" s="23">
        <v>0</v>
      </c>
      <c r="AE28" s="49"/>
      <c r="AF28" s="23">
        <v>10</v>
      </c>
      <c r="AG28" s="23">
        <v>0</v>
      </c>
      <c r="AH28" s="23">
        <v>0</v>
      </c>
      <c r="AI28" s="23">
        <v>10</v>
      </c>
      <c r="AJ28" s="23">
        <v>7</v>
      </c>
      <c r="AK28" s="23">
        <v>0</v>
      </c>
      <c r="AL28" s="48"/>
      <c r="AM28" s="25">
        <v>0</v>
      </c>
      <c r="AN28" s="25">
        <v>0.2</v>
      </c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</row>
    <row r="29" spans="1:53" x14ac:dyDescent="0.2">
      <c r="A29" s="61">
        <v>24</v>
      </c>
      <c r="B29" s="18" t="s">
        <v>49</v>
      </c>
      <c r="C29" s="18" t="s">
        <v>50</v>
      </c>
      <c r="D29" s="18" t="s">
        <v>437</v>
      </c>
      <c r="E29" s="18" t="s">
        <v>0</v>
      </c>
      <c r="F29" s="48"/>
      <c r="G29" s="20" cm="1">
        <f t="array" ref="G29">IF(Parameters!$D$33, SUM(IF(ISNUMBER(R29:W29),(IF(R29:W29&gt;=Parameters!$D$39,1,"")),""))+0.5*(SUM(IF(ISNUMBER(R29:W29),(IF(R29:W29&gt;=Parameters!$D$40,1,"")),""))-SUM(IF(ISNUMBER(R29:W29),(IF(R29:W29&gt;=Parameters!$D$39,1,"")),""))),0) +
   IF(Parameters!$D$34,SUM(IF(ISNUMBER(R29:W29),(IF(R29:W29&gt;=Parameters!$D$39,1,"")),"")),0) +
   IF(Parameters!$D$35,AVERAGE(IF(ISNUMBER(R29:W29),R29:W29)),0) +
   IF(Parameters!$D$36,IF(OR(IF(ISNUMBER(R29:W29),R29:W29)=0),0,GEOMEAN(IF(ISNUMBER(R29:W29),R29:W29))),0)</f>
        <v>1.5</v>
      </c>
      <c r="H29" s="21">
        <f t="shared" si="2"/>
        <v>1.5</v>
      </c>
      <c r="I29" s="81"/>
      <c r="J29" s="20" cm="1">
        <f t="array" ref="J29">IF(Parameters!$D$33, SUM(IF(ISNUMBER(Y29:AD29),(IF(Y29:AD29&gt;=Parameters!$D$43,1,"")),""))+0.5*(SUM(IF(ISNUMBER(Y29:AD29),(IF(Y29:AD29&gt;=Parameters!$D$44,1,"")),""))-SUM(IF(ISNUMBER(Y29:AD29),(IF(Y29:AD29&gt;=Parameters!$D$43,1,"")),""))),0) +
   IF(Parameters!$D$34,SUM(IF(ISNUMBER(Y29:AD29),(IF(Y29:AD29&gt;=Parameters!$D$43,1,"")),"")),0) +
   IF(Parameters!$D$35,AVERAGE(IF(ISNUMBER(Y29:AD29),Y29:AD29)),0) +
   IF(Parameters!$D$36,IF(OR(IF(ISNUMBER(Y29:AD29),Y29:AD29)=0),0,GEOMEAN(IF(ISNUMBER(Y29:AD29),Y29:AD29))),0)</f>
        <v>0.5</v>
      </c>
      <c r="K29" s="21">
        <f t="shared" si="3"/>
        <v>0.5</v>
      </c>
      <c r="L29" s="81"/>
      <c r="M29" s="19" cm="1">
        <f t="array" ref="M29">IF(Parameters!$D$33, SUM(IF(ISNUMBER(AF29:AK29),(IF(AF29:AK29&gt;=Parameters!$D$43,1,"")),""))+0.5*(SUM(IF(ISNUMBER(AF29:AK29),(IF(AF29:AK29&gt;=Parameters!$D$44,1,"")),""))-SUM(IF(ISNUMBER(AF29:AK29),(IF(AF29:AK29&gt;=Parameters!$D$43,1,"")),""))),0) +
   IF(Parameters!$D$34,SUM(IF(ISNUMBER(AF29:AK29),(IF(AF29:AK29&gt;=Parameters!$D$43,1,"")),"")),0) +
   IF(Parameters!$D$35,AVERAGE(IF(ISNUMBER(AF29:AK29),AF29:AK29)),0) +
   IF(Parameters!$D$36,IF(OR(IF(ISNUMBER(AF29:AK29),AF29:AK29)=0),0,GEOMEAN(IF(ISNUMBER(AF29:AK29),AF29:AK29))),0)</f>
        <v>1.5</v>
      </c>
      <c r="N29" s="21">
        <f t="shared" si="4"/>
        <v>1.5</v>
      </c>
      <c r="O29" s="81"/>
      <c r="P29" s="22"/>
      <c r="Q29" s="48"/>
      <c r="R29" s="23">
        <f>IF(Parameters!$D$24 = 1, MAX(Y29, AF29),
IF(Parameters!$D$25 = 1, AVERAGE(Y29,AF29),
IF(Parameters!$D$26 = 1, IFERROR(GEOMEAN(Y29, AF29), 0),
IF(Parameters!$D$27, IF(AND(Y29=10,AF29=10),10,0),
IF(Parameters!$D$28, IF(AND(Y29&gt;7,AF29&gt;7),10,0),
IF(Parameters!$D$29, IF(AND(Y29&gt;7,AF29&gt;7), 10, IF(OR(AND(Y29&gt;7,AF29&gt;5),AND(Y29&gt;5,AF29&gt;7)),6,0)),"no method"))))))</f>
        <v>8.5188865805003076</v>
      </c>
      <c r="S29" s="23">
        <f>IF(Parameters!$D$24 = 1, MAX(Z29, AG29),
IF(Parameters!$D$25 = 1, AVERAGE(Z29,AG29),
IF(Parameters!$D$26 = 1, IFERROR(GEOMEAN(Z29, AG29), 0),
IF(Parameters!$D$27, IF(AND(Z29=10,AG29=10),10,0),
IF(Parameters!$D$28, IF(AND(Z29&gt;7,AG29&gt;7),10,0),
IF(Parameters!$D$29, IF(AND(Z29&gt;7,AG29&gt;7), 10, IF(OR(AND(Z29&gt;7,AG29&gt;5),AND(Z29&gt;5,AG29&gt;7)),6,0)),"no method"))))))</f>
        <v>0</v>
      </c>
      <c r="T29" s="23">
        <f>IF(Parameters!$D$24 = 1, MAX(AA29, AH29),
IF(Parameters!$D$25 = 1, AVERAGE(AA29,AH29),
IF(Parameters!$D$26 = 1, IFERROR(GEOMEAN(AA29, AH29), 0),
IF(Parameters!$D$27, IF(AND(AA29=10,AH29=10),10,0),
IF(Parameters!$D$28, IF(AND(AA29&gt;7,AH29&gt;7),10,0),
IF(Parameters!$D$29, IF(AND(AA29&gt;7,AH29&gt;7), 10, IF(OR(AND(AA29&gt;7,AH29&gt;5),AND(AA29&gt;5,AH29&gt;7)),6,0)),"no method"))))))</f>
        <v>4.543801352257308</v>
      </c>
      <c r="U29" s="23">
        <f>IF(Parameters!$D$24 = 1, MAX(AB29, AI29),
IF(Parameters!$D$25 = 1, AVERAGE(AB29,AI29),
IF(Parameters!$D$26 = 1, IFERROR(GEOMEAN(AB29, AI29), 0),
IF(Parameters!$D$27, IF(AND(AB29=10,AI29=10),10,0),
IF(Parameters!$D$28, IF(AND(AB29&gt;7,AI29&gt;7),10,0),
IF(Parameters!$D$29, IF(AND(AB29&gt;7,AI29&gt;7), 10, IF(OR(AND(AB29&gt;7,AI29&gt;5),AND(AB29&gt;5,AI29&gt;7)),6,0)),"no method"))))))</f>
        <v>5.7321150422111034</v>
      </c>
      <c r="V29" s="23">
        <f>IF(Parameters!$D$24 = 1, MAX(AC29, AJ29),
IF(Parameters!$D$25 = 1, AVERAGE(AC29,AJ29),
IF(Parameters!$D$26 = 1, IFERROR(GEOMEAN(AC29, AJ29), 0),
IF(Parameters!$D$27, IF(AND(AC29=10,AJ29=10),10,0),
IF(Parameters!$D$28, IF(AND(AC29&gt;7,AJ29&gt;7),10,0),
IF(Parameters!$D$29, IF(AND(AC29&gt;7,AJ29&gt;7), 10, IF(OR(AND(AC29&gt;7,AJ29&gt;5),AND(AC29&gt;5,AJ29&gt;7)),6,0)),"no method"))))))</f>
        <v>0</v>
      </c>
      <c r="W29" s="23">
        <f>IF(Parameters!$D$24 = 1, MAX(AD29, AK29),
IF(Parameters!$D$25 = 1, AVERAGE(AD29,AK29),
IF(Parameters!$D$26 = 1, IFERROR(GEOMEAN(AD29, AK29), 0),
IF(Parameters!$D$27, IF(AND(AD29=10,AK29=10),10,0),
IF(Parameters!$D$28, IF(AND(AD29&gt;7,AK29&gt;7),10,0),
IF(Parameters!$D$29, IF(AND(AD29&gt;7,AK29&gt;7), 10, IF(OR(AND(AD29&gt;7,AK29&gt;5),AND(AD29&gt;5,AK29&gt;7)),6,0)),"no method"))))))</f>
        <v>0</v>
      </c>
      <c r="X29" s="49"/>
      <c r="Y29" s="23">
        <v>7.62</v>
      </c>
      <c r="Z29" s="23">
        <v>1.8181818181818199</v>
      </c>
      <c r="AA29" s="24">
        <v>3.7851239669421499</v>
      </c>
      <c r="AB29" s="23">
        <v>3.2857142857142798</v>
      </c>
      <c r="AC29" s="23">
        <v>4.6666666666666696</v>
      </c>
      <c r="AD29" s="23">
        <v>0</v>
      </c>
      <c r="AE29" s="49"/>
      <c r="AF29" s="23">
        <v>9.5238095238094793</v>
      </c>
      <c r="AG29" s="23">
        <v>0</v>
      </c>
      <c r="AH29" s="23">
        <v>5.4545454545454497</v>
      </c>
      <c r="AI29" s="23">
        <v>10</v>
      </c>
      <c r="AJ29" s="23">
        <v>0</v>
      </c>
      <c r="AK29" s="23">
        <v>0</v>
      </c>
      <c r="AL29" s="48"/>
      <c r="AM29" s="25">
        <v>0</v>
      </c>
      <c r="AN29" s="25">
        <v>0.4</v>
      </c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</row>
    <row r="30" spans="1:53" x14ac:dyDescent="0.2">
      <c r="A30" s="61">
        <v>25</v>
      </c>
      <c r="B30" s="18" t="s">
        <v>51</v>
      </c>
      <c r="C30" s="18" t="s">
        <v>52</v>
      </c>
      <c r="D30" s="18" t="s">
        <v>438</v>
      </c>
      <c r="E30" s="18" t="s">
        <v>0</v>
      </c>
      <c r="F30" s="48"/>
      <c r="G30" s="20" cm="1">
        <f t="array" ref="G30">IF(Parameters!$D$33, SUM(IF(ISNUMBER(R30:W30),(IF(R30:W30&gt;=Parameters!$D$39,1,"")),""))+0.5*(SUM(IF(ISNUMBER(R30:W30),(IF(R30:W30&gt;=Parameters!$D$40,1,"")),""))-SUM(IF(ISNUMBER(R30:W30),(IF(R30:W30&gt;=Parameters!$D$39,1,"")),""))),0) +
   IF(Parameters!$D$34,SUM(IF(ISNUMBER(R30:W30),(IF(R30:W30&gt;=Parameters!$D$39,1,"")),"")),0) +
   IF(Parameters!$D$35,AVERAGE(IF(ISNUMBER(R30:W30),R30:W30)),0) +
   IF(Parameters!$D$36,IF(OR(IF(ISNUMBER(R30:W30),R30:W30)=0),0,GEOMEAN(IF(ISNUMBER(R30:W30),R30:W30))),0)</f>
        <v>1</v>
      </c>
      <c r="H30" s="21">
        <f t="shared" si="2"/>
        <v>1</v>
      </c>
      <c r="I30" s="81"/>
      <c r="J30" s="20" cm="1">
        <f t="array" ref="J30">IF(Parameters!$D$33, SUM(IF(ISNUMBER(Y30:AD30),(IF(Y30:AD30&gt;=Parameters!$D$43,1,"")),""))+0.5*(SUM(IF(ISNUMBER(Y30:AD30),(IF(Y30:AD30&gt;=Parameters!$D$44,1,"")),""))-SUM(IF(ISNUMBER(Y30:AD30),(IF(Y30:AD30&gt;=Parameters!$D$43,1,"")),""))),0) +
   IF(Parameters!$D$34,SUM(IF(ISNUMBER(Y30:AD30),(IF(Y30:AD30&gt;=Parameters!$D$43,1,"")),"")),0) +
   IF(Parameters!$D$35,AVERAGE(IF(ISNUMBER(Y30:AD30),Y30:AD30)),0) +
   IF(Parameters!$D$36,IF(OR(IF(ISNUMBER(Y30:AD30),Y30:AD30)=0),0,GEOMEAN(IF(ISNUMBER(Y30:AD30),Y30:AD30))),0)</f>
        <v>0.5</v>
      </c>
      <c r="K30" s="21">
        <f t="shared" si="3"/>
        <v>0.5</v>
      </c>
      <c r="L30" s="81"/>
      <c r="M30" s="19" cm="1">
        <f t="array" ref="M30">IF(Parameters!$D$33, SUM(IF(ISNUMBER(AF30:AK30),(IF(AF30:AK30&gt;=Parameters!$D$43,1,"")),""))+0.5*(SUM(IF(ISNUMBER(AF30:AK30),(IF(AF30:AK30&gt;=Parameters!$D$44,1,"")),""))-SUM(IF(ISNUMBER(AF30:AK30),(IF(AF30:AK30&gt;=Parameters!$D$43,1,"")),""))),0) +
   IF(Parameters!$D$34,SUM(IF(ISNUMBER(AF30:AK30),(IF(AF30:AK30&gt;=Parameters!$D$43,1,"")),"")),0) +
   IF(Parameters!$D$35,AVERAGE(IF(ISNUMBER(AF30:AK30),AF30:AK30)),0) +
   IF(Parameters!$D$36,IF(OR(IF(ISNUMBER(AF30:AK30),AF30:AK30)=0),0,GEOMEAN(IF(ISNUMBER(AF30:AK30),AF30:AK30))),0)</f>
        <v>1.5</v>
      </c>
      <c r="N30" s="21">
        <f t="shared" si="4"/>
        <v>1.5</v>
      </c>
      <c r="O30" s="81"/>
      <c r="P30" s="22"/>
      <c r="Q30" s="48"/>
      <c r="R30" s="23">
        <f>IF(Parameters!$D$24 = 1, MAX(Y30, AF30),
IF(Parameters!$D$25 = 1, AVERAGE(Y30,AF30),
IF(Parameters!$D$26 = 1, IFERROR(GEOMEAN(Y30, AF30), 0),
IF(Parameters!$D$27, IF(AND(Y30=10,AF30=10),10,0),
IF(Parameters!$D$28, IF(AND(Y30&gt;7,AF30&gt;7),10,0),
IF(Parameters!$D$29, IF(AND(Y30&gt;7,AF30&gt;7), 10, IF(OR(AND(Y30&gt;7,AF30&gt;5),AND(Y30&gt;5,AF30&gt;7)),6,0)),"no method"))))))</f>
        <v>6.1745432718043718</v>
      </c>
      <c r="S30" s="23">
        <f>IF(Parameters!$D$24 = 1, MAX(Z30, AG30),
IF(Parameters!$D$25 = 1, AVERAGE(Z30,AG30),
IF(Parameters!$D$26 = 1, IFERROR(GEOMEAN(Z30, AG30), 0),
IF(Parameters!$D$27, IF(AND(Z30=10,AG30=10),10,0),
IF(Parameters!$D$28, IF(AND(Z30&gt;7,AG30&gt;7),10,0),
IF(Parameters!$D$29, IF(AND(Z30&gt;7,AG30&gt;7), 10, IF(OR(AND(Z30&gt;7,AG30&gt;5),AND(Z30&gt;5,AG30&gt;7)),6,0)),"no method"))))))</f>
        <v>0</v>
      </c>
      <c r="T30" s="23">
        <f>IF(Parameters!$D$24 = 1, MAX(AA30, AH30),
IF(Parameters!$D$25 = 1, AVERAGE(AA30,AH30),
IF(Parameters!$D$26 = 1, IFERROR(GEOMEAN(AA30, AH30), 0),
IF(Parameters!$D$27, IF(AND(AA30=10,AH30=10),10,0),
IF(Parameters!$D$28, IF(AND(AA30&gt;7,AH30&gt;7),10,0),
IF(Parameters!$D$29, IF(AND(AA30&gt;7,AH30&gt;7), 10, IF(OR(AND(AA30&gt;7,AH30&gt;5),AND(AA30&gt;5,AH30&gt;7)),6,0)),"no method"))))))</f>
        <v>0</v>
      </c>
      <c r="U30" s="23">
        <f>IF(Parameters!$D$24 = 1, MAX(AB30, AI30),
IF(Parameters!$D$25 = 1, AVERAGE(AB30,AI30),
IF(Parameters!$D$26 = 1, IFERROR(GEOMEAN(AB30, AI30), 0),
IF(Parameters!$D$27, IF(AND(AB30=10,AI30=10),10,0),
IF(Parameters!$D$28, IF(AND(AB30&gt;7,AI30&gt;7),10,0),
IF(Parameters!$D$29, IF(AND(AB30&gt;7,AI30&gt;7), 10, IF(OR(AND(AB30&gt;7,AI30&gt;5),AND(AB30&gt;5,AI30&gt;7)),6,0)),"no method"))))))</f>
        <v>3.6055512754639922</v>
      </c>
      <c r="V30" s="23">
        <f>IF(Parameters!$D$24 = 1, MAX(AC30, AJ30),
IF(Parameters!$D$25 = 1, AVERAGE(AC30,AJ30),
IF(Parameters!$D$26 = 1, IFERROR(GEOMEAN(AC30, AJ30), 0),
IF(Parameters!$D$27, IF(AND(AC30=10,AJ30=10),10,0),
IF(Parameters!$D$28, IF(AND(AC30&gt;7,AJ30&gt;7),10,0),
IF(Parameters!$D$29, IF(AND(AC30&gt;7,AJ30&gt;7), 10, IF(OR(AND(AC30&gt;7,AJ30&gt;5),AND(AC30&gt;5,AJ30&gt;7)),6,0)),"no method"))))))</f>
        <v>5.4772255750516612</v>
      </c>
      <c r="W30" s="23">
        <f>IF(Parameters!$D$24 = 1, MAX(AD30, AK30),
IF(Parameters!$D$25 = 1, AVERAGE(AD30,AK30),
IF(Parameters!$D$26 = 1, IFERROR(GEOMEAN(AD30, AK30), 0),
IF(Parameters!$D$27, IF(AND(AD30=10,AK30=10),10,0),
IF(Parameters!$D$28, IF(AND(AD30&gt;7,AK30&gt;7),10,0),
IF(Parameters!$D$29, IF(AND(AD30&gt;7,AK30&gt;7), 10, IF(OR(AND(AD30&gt;7,AK30&gt;5),AND(AD30&gt;5,AK30&gt;7)),6,0)),"no method"))))))</f>
        <v>0</v>
      </c>
      <c r="X30" s="49"/>
      <c r="Y30" s="23">
        <v>7.48</v>
      </c>
      <c r="Z30" s="23">
        <v>1.8181818181818199</v>
      </c>
      <c r="AA30" s="24">
        <v>2.4297520661157002</v>
      </c>
      <c r="AB30" s="23">
        <v>1.8571428571428601</v>
      </c>
      <c r="AC30" s="23">
        <v>3</v>
      </c>
      <c r="AD30" s="23">
        <v>0</v>
      </c>
      <c r="AE30" s="49"/>
      <c r="AF30" s="23">
        <v>5.0969230769230798</v>
      </c>
      <c r="AG30" s="23">
        <v>0</v>
      </c>
      <c r="AH30" s="23">
        <v>0</v>
      </c>
      <c r="AI30" s="23">
        <v>7</v>
      </c>
      <c r="AJ30" s="23">
        <v>10</v>
      </c>
      <c r="AK30" s="23">
        <v>0</v>
      </c>
      <c r="AL30" s="48"/>
      <c r="AM30" s="25">
        <v>0</v>
      </c>
      <c r="AN30" s="25">
        <v>0.4</v>
      </c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</row>
    <row r="31" spans="1:53" x14ac:dyDescent="0.2">
      <c r="A31" s="61">
        <v>26</v>
      </c>
      <c r="B31" s="18" t="s">
        <v>53</v>
      </c>
      <c r="C31" s="18" t="s">
        <v>54</v>
      </c>
      <c r="D31" s="18" t="s">
        <v>433</v>
      </c>
      <c r="E31" s="18" t="s">
        <v>431</v>
      </c>
      <c r="F31" s="48"/>
      <c r="G31" s="20" cm="1">
        <f t="array" ref="G31">IF(Parameters!$D$33, SUM(IF(ISNUMBER(R31:W31),(IF(R31:W31&gt;=Parameters!$D$39,1,"")),""))+0.5*(SUM(IF(ISNUMBER(R31:W31),(IF(R31:W31&gt;=Parameters!$D$40,1,"")),""))-SUM(IF(ISNUMBER(R31:W31),(IF(R31:W31&gt;=Parameters!$D$39,1,"")),""))),0) +
   IF(Parameters!$D$34,SUM(IF(ISNUMBER(R31:W31),(IF(R31:W31&gt;=Parameters!$D$39,1,"")),"")),0) +
   IF(Parameters!$D$35,AVERAGE(IF(ISNUMBER(R31:W31),R31:W31)),0) +
   IF(Parameters!$D$36,IF(OR(IF(ISNUMBER(R31:W31),R31:W31)=0),0,GEOMEAN(IF(ISNUMBER(R31:W31),R31:W31))),0)</f>
        <v>1.5</v>
      </c>
      <c r="H31" s="21">
        <f t="shared" si="2"/>
        <v>1.5</v>
      </c>
      <c r="I31" s="81"/>
      <c r="J31" s="20" cm="1">
        <f t="array" ref="J31">IF(Parameters!$D$33, SUM(IF(ISNUMBER(Y31:AD31),(IF(Y31:AD31&gt;=Parameters!$D$43,1,"")),""))+0.5*(SUM(IF(ISNUMBER(Y31:AD31),(IF(Y31:AD31&gt;=Parameters!$D$44,1,"")),""))-SUM(IF(ISNUMBER(Y31:AD31),(IF(Y31:AD31&gt;=Parameters!$D$43,1,"")),""))),0) +
   IF(Parameters!$D$34,SUM(IF(ISNUMBER(Y31:AD31),(IF(Y31:AD31&gt;=Parameters!$D$43,1,"")),"")),0) +
   IF(Parameters!$D$35,AVERAGE(IF(ISNUMBER(Y31:AD31),Y31:AD31)),0) +
   IF(Parameters!$D$36,IF(OR(IF(ISNUMBER(Y31:AD31),Y31:AD31)=0),0,GEOMEAN(IF(ISNUMBER(Y31:AD31),Y31:AD31))),0)</f>
        <v>0.5</v>
      </c>
      <c r="K31" s="21">
        <f t="shared" si="3"/>
        <v>0.5</v>
      </c>
      <c r="L31" s="81"/>
      <c r="M31" s="19" cm="1">
        <f t="array" ref="M31">IF(Parameters!$D$33, SUM(IF(ISNUMBER(AF31:AK31),(IF(AF31:AK31&gt;=Parameters!$D$43,1,"")),""))+0.5*(SUM(IF(ISNUMBER(AF31:AK31),(IF(AF31:AK31&gt;=Parameters!$D$44,1,"")),""))-SUM(IF(ISNUMBER(AF31:AK31),(IF(AF31:AK31&gt;=Parameters!$D$43,1,"")),""))),0) +
   IF(Parameters!$D$34,SUM(IF(ISNUMBER(AF31:AK31),(IF(AF31:AK31&gt;=Parameters!$D$43,1,"")),"")),0) +
   IF(Parameters!$D$35,AVERAGE(IF(ISNUMBER(AF31:AK31),AF31:AK31)),0) +
   IF(Parameters!$D$36,IF(OR(IF(ISNUMBER(AF31:AK31),AF31:AK31)=0),0,GEOMEAN(IF(ISNUMBER(AF31:AK31),AF31:AK31))),0)</f>
        <v>1</v>
      </c>
      <c r="N31" s="21">
        <f t="shared" si="4"/>
        <v>1</v>
      </c>
      <c r="O31" s="81"/>
      <c r="P31" s="22"/>
      <c r="Q31" s="48"/>
      <c r="R31" s="23">
        <f>IF(Parameters!$D$24 = 1, MAX(Y31, AF31),
IF(Parameters!$D$25 = 1, AVERAGE(Y31,AF31),
IF(Parameters!$D$26 = 1, IFERROR(GEOMEAN(Y31, AF31), 0),
IF(Parameters!$D$27, IF(AND(Y31=10,AF31=10),10,0),
IF(Parameters!$D$28, IF(AND(Y31&gt;7,AF31&gt;7),10,0),
IF(Parameters!$D$29, IF(AND(Y31&gt;7,AF31&gt;7), 10, IF(OR(AND(Y31&gt;7,AF31&gt;5),AND(Y31&gt;5,AF31&gt;7)),6,0)),"no method"))))))</f>
        <v>7.7071395471990778</v>
      </c>
      <c r="S31" s="23">
        <f>IF(Parameters!$D$24 = 1, MAX(Z31, AG31),
IF(Parameters!$D$25 = 1, AVERAGE(Z31,AG31),
IF(Parameters!$D$26 = 1, IFERROR(GEOMEAN(Z31, AG31), 0),
IF(Parameters!$D$27, IF(AND(Z31=10,AG31=10),10,0),
IF(Parameters!$D$28, IF(AND(Z31&gt;7,AG31&gt;7),10,0),
IF(Parameters!$D$29, IF(AND(Z31&gt;7,AG31&gt;7), 10, IF(OR(AND(Z31&gt;7,AG31&gt;5),AND(Z31&gt;5,AG31&gt;7)),6,0)),"no method"))))))</f>
        <v>0</v>
      </c>
      <c r="T31" s="23">
        <f>IF(Parameters!$D$24 = 1, MAX(AA31, AH31),
IF(Parameters!$D$25 = 1, AVERAGE(AA31,AH31),
IF(Parameters!$D$26 = 1, IFERROR(GEOMEAN(AA31, AH31), 0),
IF(Parameters!$D$27, IF(AND(AA31=10,AH31=10),10,0),
IF(Parameters!$D$28, IF(AND(AA31&gt;7,AH31&gt;7),10,0),
IF(Parameters!$D$29, IF(AND(AA31&gt;7,AH31&gt;7), 10, IF(OR(AND(AA31&gt;7,AH31&gt;5),AND(AA31&gt;5,AH31&gt;7)),6,0)),"no method"))))))</f>
        <v>5.254599788103083</v>
      </c>
      <c r="U31" s="23">
        <f>IF(Parameters!$D$24 = 1, MAX(AB31, AI31),
IF(Parameters!$D$25 = 1, AVERAGE(AB31,AI31),
IF(Parameters!$D$26 = 1, IFERROR(GEOMEAN(AB31, AI31), 0),
IF(Parameters!$D$27, IF(AND(AB31=10,AI31=10),10,0),
IF(Parameters!$D$28, IF(AND(AB31&gt;7,AI31&gt;7),10,0),
IF(Parameters!$D$29, IF(AND(AB31&gt;7,AI31&gt;7), 10, IF(OR(AND(AB31&gt;7,AI31&gt;5),AND(AB31&gt;5,AI31&gt;7)),6,0)),"no method"))))))</f>
        <v>0</v>
      </c>
      <c r="V31" s="23">
        <f>IF(Parameters!$D$24 = 1, MAX(AC31, AJ31),
IF(Parameters!$D$25 = 1, AVERAGE(AC31,AJ31),
IF(Parameters!$D$26 = 1, IFERROR(GEOMEAN(AC31, AJ31), 0),
IF(Parameters!$D$27, IF(AND(AC31=10,AJ31=10),10,0),
IF(Parameters!$D$28, IF(AND(AC31&gt;7,AJ31&gt;7),10,0),
IF(Parameters!$D$29, IF(AND(AC31&gt;7,AJ31&gt;7), 10, IF(OR(AND(AC31&gt;7,AJ31&gt;5),AND(AC31&gt;5,AJ31&gt;7)),6,0)),"no method"))))))</f>
        <v>0</v>
      </c>
      <c r="W31" s="23">
        <f>IF(Parameters!$D$24 = 1, MAX(AD31, AK31),
IF(Parameters!$D$25 = 1, AVERAGE(AD31,AK31),
IF(Parameters!$D$26 = 1, IFERROR(GEOMEAN(AD31, AK31), 0),
IF(Parameters!$D$27, IF(AND(AD31=10,AK31=10),10,0),
IF(Parameters!$D$28, IF(AND(AD31&gt;7,AK31&gt;7),10,0),
IF(Parameters!$D$29, IF(AND(AD31&gt;7,AK31&gt;7), 10, IF(OR(AND(AD31&gt;7,AK31&gt;5),AND(AD31&gt;5,AK31&gt;7)),6,0)),"no method"))))))</f>
        <v>0</v>
      </c>
      <c r="X31" s="49"/>
      <c r="Y31" s="23">
        <v>5.94</v>
      </c>
      <c r="Z31" s="23">
        <v>6.9856459330143599</v>
      </c>
      <c r="AA31" s="24">
        <v>4.0495867768595</v>
      </c>
      <c r="AB31" s="23">
        <v>7.4285714285714297</v>
      </c>
      <c r="AC31" s="23">
        <v>4.1666666666666696</v>
      </c>
      <c r="AD31" s="23">
        <v>0</v>
      </c>
      <c r="AE31" s="49"/>
      <c r="AF31" s="23">
        <v>10</v>
      </c>
      <c r="AG31" s="23">
        <v>0</v>
      </c>
      <c r="AH31" s="23">
        <v>6.8181818181818201</v>
      </c>
      <c r="AI31" s="23">
        <v>0</v>
      </c>
      <c r="AJ31" s="23">
        <v>0</v>
      </c>
      <c r="AK31" s="23">
        <v>0</v>
      </c>
      <c r="AL31" s="48"/>
      <c r="AM31" s="25">
        <v>0</v>
      </c>
      <c r="AN31" s="25">
        <v>0.3</v>
      </c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</row>
    <row r="32" spans="1:53" x14ac:dyDescent="0.2">
      <c r="A32" s="61">
        <v>27</v>
      </c>
      <c r="B32" s="18" t="s">
        <v>55</v>
      </c>
      <c r="C32" s="18" t="s">
        <v>56</v>
      </c>
      <c r="D32" s="18" t="s">
        <v>434</v>
      </c>
      <c r="E32" s="18" t="s">
        <v>432</v>
      </c>
      <c r="F32" s="48"/>
      <c r="G32" s="20" cm="1">
        <f t="array" ref="G32">IF(Parameters!$D$33, SUM(IF(ISNUMBER(R32:W32),(IF(R32:W32&gt;=Parameters!$D$39,1,"")),""))+0.5*(SUM(IF(ISNUMBER(R32:W32),(IF(R32:W32&gt;=Parameters!$D$40,1,"")),""))-SUM(IF(ISNUMBER(R32:W32),(IF(R32:W32&gt;=Parameters!$D$39,1,"")),""))),0) +
   IF(Parameters!$D$34,SUM(IF(ISNUMBER(R32:W32),(IF(R32:W32&gt;=Parameters!$D$39,1,"")),"")),0) +
   IF(Parameters!$D$35,AVERAGE(IF(ISNUMBER(R32:W32),R32:W32)),0) +
   IF(Parameters!$D$36,IF(OR(IF(ISNUMBER(R32:W32),R32:W32)=0),0,GEOMEAN(IF(ISNUMBER(R32:W32),R32:W32))),0)</f>
        <v>2</v>
      </c>
      <c r="H32" s="21">
        <f t="shared" si="2"/>
        <v>2</v>
      </c>
      <c r="I32" s="81"/>
      <c r="J32" s="20" cm="1">
        <f t="array" ref="J32">IF(Parameters!$D$33, SUM(IF(ISNUMBER(Y32:AD32),(IF(Y32:AD32&gt;=Parameters!$D$43,1,"")),""))+0.5*(SUM(IF(ISNUMBER(Y32:AD32),(IF(Y32:AD32&gt;=Parameters!$D$44,1,"")),""))-SUM(IF(ISNUMBER(Y32:AD32),(IF(Y32:AD32&gt;=Parameters!$D$43,1,"")),""))),0) +
   IF(Parameters!$D$34,SUM(IF(ISNUMBER(Y32:AD32),(IF(Y32:AD32&gt;=Parameters!$D$43,1,"")),"")),0) +
   IF(Parameters!$D$35,AVERAGE(IF(ISNUMBER(Y32:AD32),Y32:AD32)),0) +
   IF(Parameters!$D$36,IF(OR(IF(ISNUMBER(Y32:AD32),Y32:AD32)=0),0,GEOMEAN(IF(ISNUMBER(Y32:AD32),Y32:AD32))),0)</f>
        <v>0.5</v>
      </c>
      <c r="K32" s="21">
        <f t="shared" si="3"/>
        <v>0.5</v>
      </c>
      <c r="L32" s="81"/>
      <c r="M32" s="19" cm="1">
        <f t="array" ref="M32">IF(Parameters!$D$33, SUM(IF(ISNUMBER(AF32:AK32),(IF(AF32:AK32&gt;=Parameters!$D$43,1,"")),""))+0.5*(SUM(IF(ISNUMBER(AF32:AK32),(IF(AF32:AK32&gt;=Parameters!$D$44,1,"")),""))-SUM(IF(ISNUMBER(AF32:AK32),(IF(AF32:AK32&gt;=Parameters!$D$43,1,"")),""))),0) +
   IF(Parameters!$D$34,SUM(IF(ISNUMBER(AF32:AK32),(IF(AF32:AK32&gt;=Parameters!$D$43,1,"")),"")),0) +
   IF(Parameters!$D$35,AVERAGE(IF(ISNUMBER(AF32:AK32),AF32:AK32)),0) +
   IF(Parameters!$D$36,IF(OR(IF(ISNUMBER(AF32:AK32),AF32:AK32)=0),0,GEOMEAN(IF(ISNUMBER(AF32:AK32),AF32:AK32))),0)</f>
        <v>1.5</v>
      </c>
      <c r="N32" s="21">
        <f t="shared" si="4"/>
        <v>1.5</v>
      </c>
      <c r="O32" s="81"/>
      <c r="P32" s="22"/>
      <c r="Q32" s="48"/>
      <c r="R32" s="23">
        <f>IF(Parameters!$D$24 = 1, MAX(Y32, AF32),
IF(Parameters!$D$25 = 1, AVERAGE(Y32,AF32),
IF(Parameters!$D$26 = 1, IFERROR(GEOMEAN(Y32, AF32), 0),
IF(Parameters!$D$27, IF(AND(Y32=10,AF32=10),10,0),
IF(Parameters!$D$28, IF(AND(Y32&gt;7,AF32&gt;7),10,0),
IF(Parameters!$D$29, IF(AND(Y32&gt;7,AF32&gt;7), 10, IF(OR(AND(Y32&gt;7,AF32&gt;5),AND(Y32&gt;5,AF32&gt;7)),6,0)),"no method"))))))</f>
        <v>8.6078590889510824</v>
      </c>
      <c r="S32" s="23">
        <f>IF(Parameters!$D$24 = 1, MAX(Z32, AG32),
IF(Parameters!$D$25 = 1, AVERAGE(Z32,AG32),
IF(Parameters!$D$26 = 1, IFERROR(GEOMEAN(Z32, AG32), 0),
IF(Parameters!$D$27, IF(AND(Z32=10,AG32=10),10,0),
IF(Parameters!$D$28, IF(AND(Z32&gt;7,AG32&gt;7),10,0),
IF(Parameters!$D$29, IF(AND(Z32&gt;7,AG32&gt;7), 10, IF(OR(AND(Z32&gt;7,AG32&gt;5),AND(Z32&gt;5,AG32&gt;7)),6,0)),"no method"))))))</f>
        <v>0</v>
      </c>
      <c r="T32" s="23">
        <f>IF(Parameters!$D$24 = 1, MAX(AA32, AH32),
IF(Parameters!$D$25 = 1, AVERAGE(AA32,AH32),
IF(Parameters!$D$26 = 1, IFERROR(GEOMEAN(AA32, AH32), 0),
IF(Parameters!$D$27, IF(AND(AA32=10,AH32=10),10,0),
IF(Parameters!$D$28, IF(AND(AA32&gt;7,AH32&gt;7),10,0),
IF(Parameters!$D$29, IF(AND(AA32&gt;7,AH32&gt;7), 10, IF(OR(AND(AA32&gt;7,AH32&gt;5),AND(AA32&gt;5,AH32&gt;7)),6,0)),"no method"))))))</f>
        <v>3.5016364104106743</v>
      </c>
      <c r="U32" s="23">
        <f>IF(Parameters!$D$24 = 1, MAX(AB32, AI32),
IF(Parameters!$D$25 = 1, AVERAGE(AB32,AI32),
IF(Parameters!$D$26 = 1, IFERROR(GEOMEAN(AB32, AI32), 0),
IF(Parameters!$D$27, IF(AND(AB32=10,AI32=10),10,0),
IF(Parameters!$D$28, IF(AND(AB32&gt;7,AI32&gt;7),10,0),
IF(Parameters!$D$29, IF(AND(AB32&gt;7,AI32&gt;7), 10, IF(OR(AND(AB32&gt;7,AI32&gt;5),AND(AB32&gt;5,AI32&gt;7)),6,0)),"no method"))))))</f>
        <v>8.0178372573727312</v>
      </c>
      <c r="V32" s="23">
        <f>IF(Parameters!$D$24 = 1, MAX(AC32, AJ32),
IF(Parameters!$D$25 = 1, AVERAGE(AC32,AJ32),
IF(Parameters!$D$26 = 1, IFERROR(GEOMEAN(AC32, AJ32), 0),
IF(Parameters!$D$27, IF(AND(AC32=10,AJ32=10),10,0),
IF(Parameters!$D$28, IF(AND(AC32&gt;7,AJ32&gt;7),10,0),
IF(Parameters!$D$29, IF(AND(AC32&gt;7,AJ32&gt;7), 10, IF(OR(AND(AC32&gt;7,AJ32&gt;5),AND(AC32&gt;5,AJ32&gt;7)),6,0)),"no method"))))))</f>
        <v>0</v>
      </c>
      <c r="W32" s="23">
        <f>IF(Parameters!$D$24 = 1, MAX(AD32, AK32),
IF(Parameters!$D$25 = 1, AVERAGE(AD32,AK32),
IF(Parameters!$D$26 = 1, IFERROR(GEOMEAN(AD32, AK32), 0),
IF(Parameters!$D$27, IF(AND(AD32=10,AK32=10),10,0),
IF(Parameters!$D$28, IF(AND(AD32&gt;7,AK32&gt;7),10,0),
IF(Parameters!$D$29, IF(AND(AD32&gt;7,AK32&gt;7), 10, IF(OR(AND(AD32&gt;7,AK32&gt;5),AND(AD32&gt;5,AK32&gt;7)),6,0)),"no method"))))))</f>
        <v>0</v>
      </c>
      <c r="X32" s="49"/>
      <c r="Y32" s="23">
        <v>7.78</v>
      </c>
      <c r="Z32" s="23">
        <v>6.9377990430622001</v>
      </c>
      <c r="AA32" s="24">
        <v>3.1735537190082601</v>
      </c>
      <c r="AB32" s="23">
        <v>6.4285714285714297</v>
      </c>
      <c r="AC32" s="23">
        <v>2.8333333333333299</v>
      </c>
      <c r="AD32" s="23">
        <v>0</v>
      </c>
      <c r="AE32" s="49"/>
      <c r="AF32" s="23">
        <v>9.5238095238094793</v>
      </c>
      <c r="AG32" s="23">
        <v>0</v>
      </c>
      <c r="AH32" s="23">
        <v>3.86363636363637</v>
      </c>
      <c r="AI32" s="23">
        <v>10</v>
      </c>
      <c r="AJ32" s="23">
        <v>0</v>
      </c>
      <c r="AK32" s="23">
        <v>0</v>
      </c>
      <c r="AL32" s="48"/>
      <c r="AM32" s="25">
        <v>0</v>
      </c>
      <c r="AN32" s="25">
        <v>0.3</v>
      </c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</row>
    <row r="33" spans="1:53" x14ac:dyDescent="0.2">
      <c r="A33" s="61">
        <v>28</v>
      </c>
      <c r="B33" s="18" t="s">
        <v>57</v>
      </c>
      <c r="C33" s="18" t="s">
        <v>58</v>
      </c>
      <c r="D33" s="18" t="s">
        <v>434</v>
      </c>
      <c r="E33" s="18" t="s">
        <v>431</v>
      </c>
      <c r="F33" s="48"/>
      <c r="G33" s="20" cm="1">
        <f t="array" ref="G33">IF(Parameters!$D$33, SUM(IF(ISNUMBER(R33:W33),(IF(R33:W33&gt;=Parameters!$D$39,1,"")),""))+0.5*(SUM(IF(ISNUMBER(R33:W33),(IF(R33:W33&gt;=Parameters!$D$40,1,"")),""))-SUM(IF(ISNUMBER(R33:W33),(IF(R33:W33&gt;=Parameters!$D$39,1,"")),""))),0) +
   IF(Parameters!$D$34,SUM(IF(ISNUMBER(R33:W33),(IF(R33:W33&gt;=Parameters!$D$39,1,"")),"")),0) +
   IF(Parameters!$D$35,AVERAGE(IF(ISNUMBER(R33:W33),R33:W33)),0) +
   IF(Parameters!$D$36,IF(OR(IF(ISNUMBER(R33:W33),R33:W33)=0),0,GEOMEAN(IF(ISNUMBER(R33:W33),R33:W33))),0)</f>
        <v>5</v>
      </c>
      <c r="H33" s="21">
        <f t="shared" si="2"/>
        <v>5</v>
      </c>
      <c r="I33" s="81"/>
      <c r="J33" s="20" cm="1">
        <f t="array" ref="J33">IF(Parameters!$D$33, SUM(IF(ISNUMBER(Y33:AD33),(IF(Y33:AD33&gt;=Parameters!$D$43,1,"")),""))+0.5*(SUM(IF(ISNUMBER(Y33:AD33),(IF(Y33:AD33&gt;=Parameters!$D$44,1,"")),""))-SUM(IF(ISNUMBER(Y33:AD33),(IF(Y33:AD33&gt;=Parameters!$D$43,1,"")),""))),0) +
   IF(Parameters!$D$34,SUM(IF(ISNUMBER(Y33:AD33),(IF(Y33:AD33&gt;=Parameters!$D$43,1,"")),"")),0) +
   IF(Parameters!$D$35,AVERAGE(IF(ISNUMBER(Y33:AD33),Y33:AD33)),0) +
   IF(Parameters!$D$36,IF(OR(IF(ISNUMBER(Y33:AD33),Y33:AD33)=0),0,GEOMEAN(IF(ISNUMBER(Y33:AD33),Y33:AD33))),0)</f>
        <v>5</v>
      </c>
      <c r="K33" s="21">
        <f t="shared" si="3"/>
        <v>5</v>
      </c>
      <c r="L33" s="81"/>
      <c r="M33" s="19" cm="1">
        <f t="array" ref="M33">IF(Parameters!$D$33, SUM(IF(ISNUMBER(AF33:AK33),(IF(AF33:AK33&gt;=Parameters!$D$43,1,"")),""))+0.5*(SUM(IF(ISNUMBER(AF33:AK33),(IF(AF33:AK33&gt;=Parameters!$D$44,1,"")),""))-SUM(IF(ISNUMBER(AF33:AK33),(IF(AF33:AK33&gt;=Parameters!$D$43,1,"")),""))),0) +
   IF(Parameters!$D$34,SUM(IF(ISNUMBER(AF33:AK33),(IF(AF33:AK33&gt;=Parameters!$D$43,1,"")),"")),0) +
   IF(Parameters!$D$35,AVERAGE(IF(ISNUMBER(AF33:AK33),AF33:AK33)),0) +
   IF(Parameters!$D$36,IF(OR(IF(ISNUMBER(AF33:AK33),AF33:AK33)=0),0,GEOMEAN(IF(ISNUMBER(AF33:AK33),AF33:AK33))),0)</f>
        <v>3.5</v>
      </c>
      <c r="N33" s="21">
        <f t="shared" si="4"/>
        <v>3.5</v>
      </c>
      <c r="O33" s="81"/>
      <c r="P33" s="22"/>
      <c r="Q33" s="48"/>
      <c r="R33" s="23">
        <f>IF(Parameters!$D$24 = 1, MAX(Y33, AF33),
IF(Parameters!$D$25 = 1, AVERAGE(Y33,AF33),
IF(Parameters!$D$26 = 1, IFERROR(GEOMEAN(Y33, AF33), 0),
IF(Parameters!$D$27, IF(AND(Y33=10,AF33=10),10,0),
IF(Parameters!$D$28, IF(AND(Y33&gt;7,AF33&gt;7),10,0),
IF(Parameters!$D$29, IF(AND(Y33&gt;7,AF33&gt;7), 10, IF(OR(AND(Y33&gt;7,AF33&gt;5),AND(Y33&gt;5,AF33&gt;7)),6,0)),"no method"))))))</f>
        <v>10</v>
      </c>
      <c r="S33" s="23">
        <f>IF(Parameters!$D$24 = 1, MAX(Z33, AG33),
IF(Parameters!$D$25 = 1, AVERAGE(Z33,AG33),
IF(Parameters!$D$26 = 1, IFERROR(GEOMEAN(Z33, AG33), 0),
IF(Parameters!$D$27, IF(AND(Z33=10,AG33=10),10,0),
IF(Parameters!$D$28, IF(AND(Z33&gt;7,AG33&gt;7),10,0),
IF(Parameters!$D$29, IF(AND(Z33&gt;7,AG33&gt;7), 10, IF(OR(AND(Z33&gt;7,AG33&gt;5),AND(Z33&gt;5,AG33&gt;7)),6,0)),"no method"))))))</f>
        <v>10</v>
      </c>
      <c r="T33" s="23">
        <f>IF(Parameters!$D$24 = 1, MAX(AA33, AH33),
IF(Parameters!$D$25 = 1, AVERAGE(AA33,AH33),
IF(Parameters!$D$26 = 1, IFERROR(GEOMEAN(AA33, AH33), 0),
IF(Parameters!$D$27, IF(AND(AA33=10,AH33=10),10,0),
IF(Parameters!$D$28, IF(AND(AA33&gt;7,AH33&gt;7),10,0),
IF(Parameters!$D$29, IF(AND(AA33&gt;7,AH33&gt;7), 10, IF(OR(AND(AA33&gt;7,AH33&gt;5),AND(AA33&gt;5,AH33&gt;7)),6,0)),"no method"))))))</f>
        <v>7.6870611478580688</v>
      </c>
      <c r="U33" s="23">
        <f>IF(Parameters!$D$24 = 1, MAX(AB33, AI33),
IF(Parameters!$D$25 = 1, AVERAGE(AB33,AI33),
IF(Parameters!$D$26 = 1, IFERROR(GEOMEAN(AB33, AI33), 0),
IF(Parameters!$D$27, IF(AND(AB33=10,AI33=10),10,0),
IF(Parameters!$D$28, IF(AND(AB33&gt;7,AI33&gt;7),10,0),
IF(Parameters!$D$29, IF(AND(AB33&gt;7,AI33&gt;7), 10, IF(OR(AND(AB33&gt;7,AI33&gt;5),AND(AB33&gt;5,AI33&gt;7)),6,0)),"no method"))))))</f>
        <v>10</v>
      </c>
      <c r="V33" s="23">
        <f>IF(Parameters!$D$24 = 1, MAX(AC33, AJ33),
IF(Parameters!$D$25 = 1, AVERAGE(AC33,AJ33),
IF(Parameters!$D$26 = 1, IFERROR(GEOMEAN(AC33, AJ33), 0),
IF(Parameters!$D$27, IF(AND(AC33=10,AJ33=10),10,0),
IF(Parameters!$D$28, IF(AND(AC33&gt;7,AJ33&gt;7),10,0),
IF(Parameters!$D$29, IF(AND(AC33&gt;7,AJ33&gt;7), 10, IF(OR(AND(AC33&gt;7,AJ33&gt;5),AND(AC33&gt;5,AJ33&gt;7)),6,0)),"no method"))))))</f>
        <v>0</v>
      </c>
      <c r="W33" s="23">
        <f>IF(Parameters!$D$24 = 1, MAX(AD33, AK33),
IF(Parameters!$D$25 = 1, AVERAGE(AD33,AK33),
IF(Parameters!$D$26 = 1, IFERROR(GEOMEAN(AD33, AK33), 0),
IF(Parameters!$D$27, IF(AND(AD33=10,AK33=10),10,0),
IF(Parameters!$D$28, IF(AND(AD33&gt;7,AK33&gt;7),10,0),
IF(Parameters!$D$29, IF(AND(AD33&gt;7,AK33&gt;7), 10, IF(OR(AND(AD33&gt;7,AK33&gt;5),AND(AD33&gt;5,AK33&gt;7)),6,0)),"no method"))))))</f>
        <v>9.2068226752663165</v>
      </c>
      <c r="X33" s="49"/>
      <c r="Y33" s="23">
        <v>10</v>
      </c>
      <c r="Z33" s="23">
        <v>10</v>
      </c>
      <c r="AA33" s="24">
        <v>10</v>
      </c>
      <c r="AB33" s="23">
        <v>10</v>
      </c>
      <c r="AC33" s="23">
        <v>3.5</v>
      </c>
      <c r="AD33" s="23">
        <v>10</v>
      </c>
      <c r="AE33" s="49"/>
      <c r="AF33" s="23">
        <v>10</v>
      </c>
      <c r="AG33" s="23">
        <v>10</v>
      </c>
      <c r="AH33" s="23">
        <v>5.9090909090909003</v>
      </c>
      <c r="AI33" s="23">
        <v>10</v>
      </c>
      <c r="AJ33" s="23">
        <v>0</v>
      </c>
      <c r="AK33" s="23">
        <v>8.4765583773797992</v>
      </c>
      <c r="AL33" s="48"/>
      <c r="AM33" s="25">
        <v>0</v>
      </c>
      <c r="AN33" s="25">
        <v>0.3</v>
      </c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</row>
    <row r="34" spans="1:53" x14ac:dyDescent="0.2">
      <c r="A34" s="61">
        <v>29</v>
      </c>
      <c r="B34" s="18" t="s">
        <v>59</v>
      </c>
      <c r="C34" s="18" t="s">
        <v>60</v>
      </c>
      <c r="D34" s="18" t="s">
        <v>439</v>
      </c>
      <c r="E34" s="18" t="s">
        <v>0</v>
      </c>
      <c r="F34" s="48"/>
      <c r="G34" s="20" cm="1">
        <f t="array" ref="G34">IF(Parameters!$D$33, SUM(IF(ISNUMBER(R34:W34),(IF(R34:W34&gt;=Parameters!$D$39,1,"")),""))+0.5*(SUM(IF(ISNUMBER(R34:W34),(IF(R34:W34&gt;=Parameters!$D$40,1,"")),""))-SUM(IF(ISNUMBER(R34:W34),(IF(R34:W34&gt;=Parameters!$D$39,1,"")),""))),0) +
   IF(Parameters!$D$34,SUM(IF(ISNUMBER(R34:W34),(IF(R34:W34&gt;=Parameters!$D$39,1,"")),"")),0) +
   IF(Parameters!$D$35,AVERAGE(IF(ISNUMBER(R34:W34),R34:W34)),0) +
   IF(Parameters!$D$36,IF(OR(IF(ISNUMBER(R34:W34),R34:W34)=0),0,GEOMEAN(IF(ISNUMBER(R34:W34),R34:W34))),0)</f>
        <v>0</v>
      </c>
      <c r="H34" s="21">
        <f t="shared" si="2"/>
        <v>0</v>
      </c>
      <c r="I34" s="81"/>
      <c r="J34" s="20" cm="1">
        <f t="array" ref="J34">IF(Parameters!$D$33, SUM(IF(ISNUMBER(Y34:AD34),(IF(Y34:AD34&gt;=Parameters!$D$43,1,"")),""))+0.5*(SUM(IF(ISNUMBER(Y34:AD34),(IF(Y34:AD34&gt;=Parameters!$D$44,1,"")),""))-SUM(IF(ISNUMBER(Y34:AD34),(IF(Y34:AD34&gt;=Parameters!$D$43,1,"")),""))),0) +
   IF(Parameters!$D$34,SUM(IF(ISNUMBER(Y34:AD34),(IF(Y34:AD34&gt;=Parameters!$D$43,1,"")),"")),0) +
   IF(Parameters!$D$35,AVERAGE(IF(ISNUMBER(Y34:AD34),Y34:AD34)),0) +
   IF(Parameters!$D$36,IF(OR(IF(ISNUMBER(Y34:AD34),Y34:AD34)=0),0,GEOMEAN(IF(ISNUMBER(Y34:AD34),Y34:AD34))),0)</f>
        <v>0</v>
      </c>
      <c r="K34" s="21">
        <f t="shared" si="3"/>
        <v>0</v>
      </c>
      <c r="L34" s="81"/>
      <c r="M34" s="19" cm="1">
        <f t="array" ref="M34">IF(Parameters!$D$33, SUM(IF(ISNUMBER(AF34:AK34),(IF(AF34:AK34&gt;=Parameters!$D$43,1,"")),""))+0.5*(SUM(IF(ISNUMBER(AF34:AK34),(IF(AF34:AK34&gt;=Parameters!$D$44,1,"")),""))-SUM(IF(ISNUMBER(AF34:AK34),(IF(AF34:AK34&gt;=Parameters!$D$43,1,"")),""))),0) +
   IF(Parameters!$D$34,SUM(IF(ISNUMBER(AF34:AK34),(IF(AF34:AK34&gt;=Parameters!$D$43,1,"")),"")),0) +
   IF(Parameters!$D$35,AVERAGE(IF(ISNUMBER(AF34:AK34),AF34:AK34)),0) +
   IF(Parameters!$D$36,IF(OR(IF(ISNUMBER(AF34:AK34),AF34:AK34)=0),0,GEOMEAN(IF(ISNUMBER(AF34:AK34),AF34:AK34))),0)</f>
        <v>1</v>
      </c>
      <c r="N34" s="21">
        <f t="shared" si="4"/>
        <v>1</v>
      </c>
      <c r="O34" s="81"/>
      <c r="P34" s="22"/>
      <c r="Q34" s="48"/>
      <c r="R34" s="23">
        <f>IF(Parameters!$D$24 = 1, MAX(Y34, AF34),
IF(Parameters!$D$25 = 1, AVERAGE(Y34,AF34),
IF(Parameters!$D$26 = 1, IFERROR(GEOMEAN(Y34, AF34), 0),
IF(Parameters!$D$27, IF(AND(Y34=10,AF34=10),10,0),
IF(Parameters!$D$28, IF(AND(Y34&gt;7,AF34&gt;7),10,0),
IF(Parameters!$D$29, IF(AND(Y34&gt;7,AF34&gt;7), 10, IF(OR(AND(Y34&gt;7,AF34&gt;5),AND(Y34&gt;5,AF34&gt;7)),6,0)),"no method"))))))</f>
        <v>0</v>
      </c>
      <c r="S34" s="23">
        <f>IF(Parameters!$D$24 = 1, MAX(Z34, AG34),
IF(Parameters!$D$25 = 1, AVERAGE(Z34,AG34),
IF(Parameters!$D$26 = 1, IFERROR(GEOMEAN(Z34, AG34), 0),
IF(Parameters!$D$27, IF(AND(Z34=10,AG34=10),10,0),
IF(Parameters!$D$28, IF(AND(Z34&gt;7,AG34&gt;7),10,0),
IF(Parameters!$D$29, IF(AND(Z34&gt;7,AG34&gt;7), 10, IF(OR(AND(Z34&gt;7,AG34&gt;5),AND(Z34&gt;5,AG34&gt;7)),6,0)),"no method"))))))</f>
        <v>0</v>
      </c>
      <c r="T34" s="23">
        <f>IF(Parameters!$D$24 = 1, MAX(AA34, AH34),
IF(Parameters!$D$25 = 1, AVERAGE(AA34,AH34),
IF(Parameters!$D$26 = 1, IFERROR(GEOMEAN(AA34, AH34), 0),
IF(Parameters!$D$27, IF(AND(AA34=10,AH34=10),10,0),
IF(Parameters!$D$28, IF(AND(AA34&gt;7,AH34&gt;7),10,0),
IF(Parameters!$D$29, IF(AND(AA34&gt;7,AH34&gt;7), 10, IF(OR(AND(AA34&gt;7,AH34&gt;5),AND(AA34&gt;5,AH34&gt;7)),6,0)),"no method"))))))</f>
        <v>1.34700602974794</v>
      </c>
      <c r="U34" s="23">
        <f>IF(Parameters!$D$24 = 1, MAX(AB34, AI34),
IF(Parameters!$D$25 = 1, AVERAGE(AB34,AI34),
IF(Parameters!$D$26 = 1, IFERROR(GEOMEAN(AB34, AI34), 0),
IF(Parameters!$D$27, IF(AND(AB34=10,AI34=10),10,0),
IF(Parameters!$D$28, IF(AND(AB34&gt;7,AI34&gt;7),10,0),
IF(Parameters!$D$29, IF(AND(AB34&gt;7,AI34&gt;7), 10, IF(OR(AND(AB34&gt;7,AI34&gt;5),AND(AB34&gt;5,AI34&gt;7)),6,0)),"no method"))))))</f>
        <v>2.3904572186687862</v>
      </c>
      <c r="V34" s="23">
        <f>IF(Parameters!$D$24 = 1, MAX(AC34, AJ34),
IF(Parameters!$D$25 = 1, AVERAGE(AC34,AJ34),
IF(Parameters!$D$26 = 1, IFERROR(GEOMEAN(AC34, AJ34), 0),
IF(Parameters!$D$27, IF(AND(AC34=10,AJ34=10),10,0),
IF(Parameters!$D$28, IF(AND(AC34&gt;7,AJ34&gt;7),10,0),
IF(Parameters!$D$29, IF(AND(AC34&gt;7,AJ34&gt;7), 10, IF(OR(AND(AC34&gt;7,AJ34&gt;5),AND(AC34&gt;5,AJ34&gt;7)),6,0)),"no method"))))))</f>
        <v>0</v>
      </c>
      <c r="W34" s="23">
        <f>IF(Parameters!$D$24 = 1, MAX(AD34, AK34),
IF(Parameters!$D$25 = 1, AVERAGE(AD34,AK34),
IF(Parameters!$D$26 = 1, IFERROR(GEOMEAN(AD34, AK34), 0),
IF(Parameters!$D$27, IF(AND(AD34=10,AK34=10),10,0),
IF(Parameters!$D$28, IF(AND(AD34&gt;7,AK34&gt;7),10,0),
IF(Parameters!$D$29, IF(AND(AD34&gt;7,AK34&gt;7), 10, IF(OR(AND(AD34&gt;7,AK34&gt;5),AND(AD34&gt;5,AK34&gt;7)),6,0)),"no method"))))))</f>
        <v>0</v>
      </c>
      <c r="X34" s="49"/>
      <c r="Y34" s="23">
        <v>0</v>
      </c>
      <c r="Z34" s="23">
        <v>0.83732057416267802</v>
      </c>
      <c r="AA34" s="24">
        <v>0.34710743801652899</v>
      </c>
      <c r="AB34" s="23">
        <v>0.57142857142857095</v>
      </c>
      <c r="AC34" s="23">
        <v>5.6666666666666696</v>
      </c>
      <c r="AD34" s="23">
        <v>0</v>
      </c>
      <c r="AE34" s="49"/>
      <c r="AF34" s="23">
        <v>4.7619047619047397</v>
      </c>
      <c r="AG34" s="23">
        <v>0</v>
      </c>
      <c r="AH34" s="23">
        <v>5.2272727272727204</v>
      </c>
      <c r="AI34" s="23">
        <v>10</v>
      </c>
      <c r="AJ34" s="23">
        <v>0</v>
      </c>
      <c r="AK34" s="23">
        <v>0</v>
      </c>
      <c r="AL34" s="48"/>
      <c r="AM34" s="25">
        <v>0</v>
      </c>
      <c r="AN34" s="25">
        <v>0.3</v>
      </c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</row>
    <row r="35" spans="1:53" x14ac:dyDescent="0.2">
      <c r="A35" s="61">
        <v>30</v>
      </c>
      <c r="B35" s="18" t="s">
        <v>61</v>
      </c>
      <c r="C35" s="18" t="s">
        <v>62</v>
      </c>
      <c r="D35" s="18" t="s">
        <v>435</v>
      </c>
      <c r="E35" s="18" t="s">
        <v>0</v>
      </c>
      <c r="F35" s="48"/>
      <c r="G35" s="20" cm="1">
        <f t="array" ref="G35">IF(Parameters!$D$33, SUM(IF(ISNUMBER(R35:W35),(IF(R35:W35&gt;=Parameters!$D$39,1,"")),""))+0.5*(SUM(IF(ISNUMBER(R35:W35),(IF(R35:W35&gt;=Parameters!$D$40,1,"")),""))-SUM(IF(ISNUMBER(R35:W35),(IF(R35:W35&gt;=Parameters!$D$39,1,"")),""))),0) +
   IF(Parameters!$D$34,SUM(IF(ISNUMBER(R35:W35),(IF(R35:W35&gt;=Parameters!$D$39,1,"")),"")),0) +
   IF(Parameters!$D$35,AVERAGE(IF(ISNUMBER(R35:W35),R35:W35)),0) +
   IF(Parameters!$D$36,IF(OR(IF(ISNUMBER(R35:W35),R35:W35)=0),0,GEOMEAN(IF(ISNUMBER(R35:W35),R35:W35))),0)</f>
        <v>0</v>
      </c>
      <c r="H35" s="21">
        <f t="shared" si="2"/>
        <v>0</v>
      </c>
      <c r="I35" s="81"/>
      <c r="J35" s="20" cm="1">
        <f t="array" ref="J35">IF(Parameters!$D$33, SUM(IF(ISNUMBER(Y35:AD35),(IF(Y35:AD35&gt;=Parameters!$D$43,1,"")),""))+0.5*(SUM(IF(ISNUMBER(Y35:AD35),(IF(Y35:AD35&gt;=Parameters!$D$44,1,"")),""))-SUM(IF(ISNUMBER(Y35:AD35),(IF(Y35:AD35&gt;=Parameters!$D$43,1,"")),""))),0) +
   IF(Parameters!$D$34,SUM(IF(ISNUMBER(Y35:AD35),(IF(Y35:AD35&gt;=Parameters!$D$43,1,"")),"")),0) +
   IF(Parameters!$D$35,AVERAGE(IF(ISNUMBER(Y35:AD35),Y35:AD35)),0) +
   IF(Parameters!$D$36,IF(OR(IF(ISNUMBER(Y35:AD35),Y35:AD35)=0),0,GEOMEAN(IF(ISNUMBER(Y35:AD35),Y35:AD35))),0)</f>
        <v>0</v>
      </c>
      <c r="K35" s="21">
        <f t="shared" si="3"/>
        <v>0</v>
      </c>
      <c r="L35" s="81"/>
      <c r="M35" s="19" cm="1">
        <f t="array" ref="M35">IF(Parameters!$D$33, SUM(IF(ISNUMBER(AF35:AK35),(IF(AF35:AK35&gt;=Parameters!$D$43,1,"")),""))+0.5*(SUM(IF(ISNUMBER(AF35:AK35),(IF(AF35:AK35&gt;=Parameters!$D$44,1,"")),""))-SUM(IF(ISNUMBER(AF35:AK35),(IF(AF35:AK35&gt;=Parameters!$D$43,1,"")),""))),0) +
   IF(Parameters!$D$34,SUM(IF(ISNUMBER(AF35:AK35),(IF(AF35:AK35&gt;=Parameters!$D$43,1,"")),"")),0) +
   IF(Parameters!$D$35,AVERAGE(IF(ISNUMBER(AF35:AK35),AF35:AK35)),0) +
   IF(Parameters!$D$36,IF(OR(IF(ISNUMBER(AF35:AK35),AF35:AK35)=0),0,GEOMEAN(IF(ISNUMBER(AF35:AK35),AF35:AK35))),0)</f>
        <v>0.5</v>
      </c>
      <c r="N35" s="21">
        <f t="shared" si="4"/>
        <v>0.5</v>
      </c>
      <c r="O35" s="81"/>
      <c r="P35" s="22"/>
      <c r="Q35" s="48"/>
      <c r="R35" s="23">
        <f>IF(Parameters!$D$24 = 1, MAX(Y35, AF35),
IF(Parameters!$D$25 = 1, AVERAGE(Y35,AF35),
IF(Parameters!$D$26 = 1, IFERROR(GEOMEAN(Y35, AF35), 0),
IF(Parameters!$D$27, IF(AND(Y35=10,AF35=10),10,0),
IF(Parameters!$D$28, IF(AND(Y35&gt;7,AF35&gt;7),10,0),
IF(Parameters!$D$29, IF(AND(Y35&gt;7,AF35&gt;7), 10, IF(OR(AND(Y35&gt;7,AF35&gt;5),AND(Y35&gt;5,AF35&gt;7)),6,0)),"no method"))))))</f>
        <v>2.1444271962461228</v>
      </c>
      <c r="S35" s="23">
        <f>IF(Parameters!$D$24 = 1, MAX(Z35, AG35),
IF(Parameters!$D$25 = 1, AVERAGE(Z35,AG35),
IF(Parameters!$D$26 = 1, IFERROR(GEOMEAN(Z35, AG35), 0),
IF(Parameters!$D$27, IF(AND(Z35=10,AG35=10),10,0),
IF(Parameters!$D$28, IF(AND(Z35&gt;7,AG35&gt;7),10,0),
IF(Parameters!$D$29, IF(AND(Z35&gt;7,AG35&gt;7), 10, IF(OR(AND(Z35&gt;7,AG35&gt;5),AND(Z35&gt;5,AG35&gt;7)),6,0)),"no method"))))))</f>
        <v>0</v>
      </c>
      <c r="T35" s="23">
        <f>IF(Parameters!$D$24 = 1, MAX(AA35, AH35),
IF(Parameters!$D$25 = 1, AVERAGE(AA35,AH35),
IF(Parameters!$D$26 = 1, IFERROR(GEOMEAN(AA35, AH35), 0),
IF(Parameters!$D$27, IF(AND(AA35=10,AH35=10),10,0),
IF(Parameters!$D$28, IF(AND(AA35&gt;7,AH35&gt;7),10,0),
IF(Parameters!$D$29, IF(AND(AA35&gt;7,AH35&gt;7), 10, IF(OR(AND(AA35&gt;7,AH35&gt;5),AND(AA35&gt;5,AH35&gt;7)),6,0)),"no method"))))))</f>
        <v>0</v>
      </c>
      <c r="U35" s="23">
        <f>IF(Parameters!$D$24 = 1, MAX(AB35, AI35),
IF(Parameters!$D$25 = 1, AVERAGE(AB35,AI35),
IF(Parameters!$D$26 = 1, IFERROR(GEOMEAN(AB35, AI35), 0),
IF(Parameters!$D$27, IF(AND(AB35=10,AI35=10),10,0),
IF(Parameters!$D$28, IF(AND(AB35&gt;7,AI35&gt;7),10,0),
IF(Parameters!$D$29, IF(AND(AB35&gt;7,AI35&gt;7), 10, IF(OR(AND(AB35&gt;7,AI35&gt;5),AND(AB35&gt;5,AI35&gt;7)),6,0)),"no method"))))))</f>
        <v>1.1370387604902243</v>
      </c>
      <c r="V35" s="23">
        <f>IF(Parameters!$D$24 = 1, MAX(AC35, AJ35),
IF(Parameters!$D$25 = 1, AVERAGE(AC35,AJ35),
IF(Parameters!$D$26 = 1, IFERROR(GEOMEAN(AC35, AJ35), 0),
IF(Parameters!$D$27, IF(AND(AC35=10,AJ35=10),10,0),
IF(Parameters!$D$28, IF(AND(AC35&gt;7,AJ35&gt;7),10,0),
IF(Parameters!$D$29, IF(AND(AC35&gt;7,AJ35&gt;7), 10, IF(OR(AND(AC35&gt;7,AJ35&gt;5),AND(AC35&gt;5,AJ35&gt;7)),6,0)),"no method"))))))</f>
        <v>0</v>
      </c>
      <c r="W35" s="23">
        <f>IF(Parameters!$D$24 = 1, MAX(AD35, AK35),
IF(Parameters!$D$25 = 1, AVERAGE(AD35,AK35),
IF(Parameters!$D$26 = 1, IFERROR(GEOMEAN(AD35, AK35), 0),
IF(Parameters!$D$27, IF(AND(AD35=10,AK35=10),10,0),
IF(Parameters!$D$28, IF(AND(AD35&gt;7,AK35&gt;7),10,0),
IF(Parameters!$D$29, IF(AND(AD35&gt;7,AK35&gt;7), 10, IF(OR(AND(AD35&gt;7,AK35&gt;5),AND(AD35&gt;5,AK35&gt;7)),6,0)),"no method"))))))</f>
        <v>0</v>
      </c>
      <c r="X35" s="49"/>
      <c r="Y35" s="23">
        <v>0.60000000000000098</v>
      </c>
      <c r="Z35" s="23">
        <v>0</v>
      </c>
      <c r="AA35" s="24">
        <v>0</v>
      </c>
      <c r="AB35" s="23">
        <v>0.42857142857142899</v>
      </c>
      <c r="AC35" s="23">
        <v>2.1666666666666701</v>
      </c>
      <c r="AD35" s="23">
        <v>0</v>
      </c>
      <c r="AE35" s="49"/>
      <c r="AF35" s="23">
        <v>7.6642799999999998</v>
      </c>
      <c r="AG35" s="23">
        <v>0</v>
      </c>
      <c r="AH35" s="23">
        <v>0</v>
      </c>
      <c r="AI35" s="23">
        <v>3.0166666666666702</v>
      </c>
      <c r="AJ35" s="23">
        <v>0</v>
      </c>
      <c r="AK35" s="23">
        <v>0</v>
      </c>
      <c r="AL35" s="48"/>
      <c r="AM35" s="25">
        <v>0</v>
      </c>
      <c r="AN35" s="25">
        <v>0.3</v>
      </c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</row>
    <row r="36" spans="1:53" x14ac:dyDescent="0.2">
      <c r="A36" s="61">
        <v>31</v>
      </c>
      <c r="B36" s="18" t="s">
        <v>63</v>
      </c>
      <c r="C36" s="18" t="s">
        <v>64</v>
      </c>
      <c r="D36" s="18" t="s">
        <v>437</v>
      </c>
      <c r="E36" s="18" t="s">
        <v>432</v>
      </c>
      <c r="F36" s="48"/>
      <c r="G36" s="20" cm="1">
        <f t="array" ref="G36">IF(Parameters!$D$33, SUM(IF(ISNUMBER(R36:W36),(IF(R36:W36&gt;=Parameters!$D$39,1,"")),""))+0.5*(SUM(IF(ISNUMBER(R36:W36),(IF(R36:W36&gt;=Parameters!$D$40,1,"")),""))-SUM(IF(ISNUMBER(R36:W36),(IF(R36:W36&gt;=Parameters!$D$39,1,"")),""))),0) +
   IF(Parameters!$D$34,SUM(IF(ISNUMBER(R36:W36),(IF(R36:W36&gt;=Parameters!$D$39,1,"")),"")),0) +
   IF(Parameters!$D$35,AVERAGE(IF(ISNUMBER(R36:W36),R36:W36)),0) +
   IF(Parameters!$D$36,IF(OR(IF(ISNUMBER(R36:W36),R36:W36)=0),0,GEOMEAN(IF(ISNUMBER(R36:W36),R36:W36))),0)</f>
        <v>0.5</v>
      </c>
      <c r="H36" s="21">
        <f t="shared" si="2"/>
        <v>0.5</v>
      </c>
      <c r="I36" s="81"/>
      <c r="J36" s="20" cm="1">
        <f t="array" ref="J36">IF(Parameters!$D$33, SUM(IF(ISNUMBER(Y36:AD36),(IF(Y36:AD36&gt;=Parameters!$D$43,1,"")),""))+0.5*(SUM(IF(ISNUMBER(Y36:AD36),(IF(Y36:AD36&gt;=Parameters!$D$44,1,"")),""))-SUM(IF(ISNUMBER(Y36:AD36),(IF(Y36:AD36&gt;=Parameters!$D$43,1,"")),""))),0) +
   IF(Parameters!$D$34,SUM(IF(ISNUMBER(Y36:AD36),(IF(Y36:AD36&gt;=Parameters!$D$43,1,"")),"")),0) +
   IF(Parameters!$D$35,AVERAGE(IF(ISNUMBER(Y36:AD36),Y36:AD36)),0) +
   IF(Parameters!$D$36,IF(OR(IF(ISNUMBER(Y36:AD36),Y36:AD36)=0),0,GEOMEAN(IF(ISNUMBER(Y36:AD36),Y36:AD36))),0)</f>
        <v>0.5</v>
      </c>
      <c r="K36" s="21">
        <f t="shared" si="3"/>
        <v>0.5</v>
      </c>
      <c r="L36" s="81"/>
      <c r="M36" s="19" cm="1">
        <f t="array" ref="M36">IF(Parameters!$D$33, SUM(IF(ISNUMBER(AF36:AK36),(IF(AF36:AK36&gt;=Parameters!$D$43,1,"")),""))+0.5*(SUM(IF(ISNUMBER(AF36:AK36),(IF(AF36:AK36&gt;=Parameters!$D$44,1,"")),""))-SUM(IF(ISNUMBER(AF36:AK36),(IF(AF36:AK36&gt;=Parameters!$D$43,1,"")),""))),0) +
   IF(Parameters!$D$34,SUM(IF(ISNUMBER(AF36:AK36),(IF(AF36:AK36&gt;=Parameters!$D$43,1,"")),"")),0) +
   IF(Parameters!$D$35,AVERAGE(IF(ISNUMBER(AF36:AK36),AF36:AK36)),0) +
   IF(Parameters!$D$36,IF(OR(IF(ISNUMBER(AF36:AK36),AF36:AK36)=0),0,GEOMEAN(IF(ISNUMBER(AF36:AK36),AF36:AK36))),0)</f>
        <v>2</v>
      </c>
      <c r="N36" s="21">
        <f t="shared" si="4"/>
        <v>2</v>
      </c>
      <c r="O36" s="81"/>
      <c r="P36" s="22"/>
      <c r="Q36" s="48"/>
      <c r="R36" s="23">
        <f>IF(Parameters!$D$24 = 1, MAX(Y36, AF36),
IF(Parameters!$D$25 = 1, AVERAGE(Y36,AF36),
IF(Parameters!$D$26 = 1, IFERROR(GEOMEAN(Y36, AF36), 0),
IF(Parameters!$D$27, IF(AND(Y36=10,AF36=10),10,0),
IF(Parameters!$D$28, IF(AND(Y36&gt;7,AF36&gt;7),10,0),
IF(Parameters!$D$29, IF(AND(Y36&gt;7,AF36&gt;7), 10, IF(OR(AND(Y36&gt;7,AF36&gt;5),AND(Y36&gt;5,AF36&gt;7)),6,0)),"no method"))))))</f>
        <v>5</v>
      </c>
      <c r="S36" s="23">
        <f>IF(Parameters!$D$24 = 1, MAX(Z36, AG36),
IF(Parameters!$D$25 = 1, AVERAGE(Z36,AG36),
IF(Parameters!$D$26 = 1, IFERROR(GEOMEAN(Z36, AG36), 0),
IF(Parameters!$D$27, IF(AND(Z36=10,AG36=10),10,0),
IF(Parameters!$D$28, IF(AND(Z36&gt;7,AG36&gt;7),10,0),
IF(Parameters!$D$29, IF(AND(Z36&gt;7,AG36&gt;7), 10, IF(OR(AND(Z36&gt;7,AG36&gt;5),AND(Z36&gt;5,AG36&gt;7)),6,0)),"no method"))))))</f>
        <v>0</v>
      </c>
      <c r="T36" s="23">
        <f>IF(Parameters!$D$24 = 1, MAX(AA36, AH36),
IF(Parameters!$D$25 = 1, AVERAGE(AA36,AH36),
IF(Parameters!$D$26 = 1, IFERROR(GEOMEAN(AA36, AH36), 0),
IF(Parameters!$D$27, IF(AND(AA36=10,AH36=10),10,0),
IF(Parameters!$D$28, IF(AND(AA36&gt;7,AH36&gt;7),10,0),
IF(Parameters!$D$29, IF(AND(AA36&gt;7,AH36&gt;7), 10, IF(OR(AND(AA36&gt;7,AH36&gt;5),AND(AA36&gt;5,AH36&gt;7)),6,0)),"no method"))))))</f>
        <v>3.0151134457776374</v>
      </c>
      <c r="U36" s="23">
        <f>IF(Parameters!$D$24 = 1, MAX(AB36, AI36),
IF(Parameters!$D$25 = 1, AVERAGE(AB36,AI36),
IF(Parameters!$D$26 = 1, IFERROR(GEOMEAN(AB36, AI36), 0),
IF(Parameters!$D$27, IF(AND(AB36=10,AI36=10),10,0),
IF(Parameters!$D$28, IF(AND(AB36&gt;7,AI36&gt;7),10,0),
IF(Parameters!$D$29, IF(AND(AB36&gt;7,AI36&gt;7), 10, IF(OR(AND(AB36&gt;7,AI36&gt;5),AND(AB36&gt;5,AI36&gt;7)),6,0)),"no method"))))))</f>
        <v>4.9280538030458132</v>
      </c>
      <c r="V36" s="23">
        <f>IF(Parameters!$D$24 = 1, MAX(AC36, AJ36),
IF(Parameters!$D$25 = 1, AVERAGE(AC36,AJ36),
IF(Parameters!$D$26 = 1, IFERROR(GEOMEAN(AC36, AJ36), 0),
IF(Parameters!$D$27, IF(AND(AC36=10,AJ36=10),10,0),
IF(Parameters!$D$28, IF(AND(AC36&gt;7,AJ36&gt;7),10,0),
IF(Parameters!$D$29, IF(AND(AC36&gt;7,AJ36&gt;7), 10, IF(OR(AND(AC36&gt;7,AJ36&gt;5),AND(AC36&gt;5,AJ36&gt;7)),6,0)),"no method"))))))</f>
        <v>0</v>
      </c>
      <c r="W36" s="23">
        <f>IF(Parameters!$D$24 = 1, MAX(AD36, AK36),
IF(Parameters!$D$25 = 1, AVERAGE(AD36,AK36),
IF(Parameters!$D$26 = 1, IFERROR(GEOMEAN(AD36, AK36), 0),
IF(Parameters!$D$27, IF(AND(AD36=10,AK36=10),10,0),
IF(Parameters!$D$28, IF(AND(AD36&gt;7,AK36&gt;7),10,0),
IF(Parameters!$D$29, IF(AND(AD36&gt;7,AK36&gt;7), 10, IF(OR(AND(AD36&gt;7,AK36&gt;5),AND(AD36&gt;5,AK36&gt;7)),6,0)),"no method"))))))</f>
        <v>0</v>
      </c>
      <c r="X36" s="49"/>
      <c r="Y36" s="23">
        <v>2.5</v>
      </c>
      <c r="Z36" s="23">
        <v>3.42105263157895</v>
      </c>
      <c r="AA36" s="24">
        <v>1.8181818181818199</v>
      </c>
      <c r="AB36" s="23">
        <v>2.4285714285714302</v>
      </c>
      <c r="AC36" s="23">
        <v>8.6666666666666696</v>
      </c>
      <c r="AD36" s="23">
        <v>0</v>
      </c>
      <c r="AE36" s="49"/>
      <c r="AF36" s="23">
        <v>10</v>
      </c>
      <c r="AG36" s="23">
        <v>0</v>
      </c>
      <c r="AH36" s="23">
        <v>5</v>
      </c>
      <c r="AI36" s="23">
        <v>10</v>
      </c>
      <c r="AJ36" s="23">
        <v>0</v>
      </c>
      <c r="AK36" s="23">
        <v>0</v>
      </c>
      <c r="AL36" s="48"/>
      <c r="AM36" s="25">
        <v>0</v>
      </c>
      <c r="AN36" s="25">
        <v>0.3</v>
      </c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</row>
    <row r="37" spans="1:53" x14ac:dyDescent="0.2">
      <c r="A37" s="61">
        <v>32</v>
      </c>
      <c r="B37" s="18" t="s">
        <v>65</v>
      </c>
      <c r="C37" s="18" t="s">
        <v>66</v>
      </c>
      <c r="D37" s="18" t="s">
        <v>438</v>
      </c>
      <c r="E37" s="18" t="s">
        <v>432</v>
      </c>
      <c r="F37" s="48"/>
      <c r="G37" s="20" cm="1">
        <f t="array" ref="G37">IF(Parameters!$D$33, SUM(IF(ISNUMBER(R37:W37),(IF(R37:W37&gt;=Parameters!$D$39,1,"")),""))+0.5*(SUM(IF(ISNUMBER(R37:W37),(IF(R37:W37&gt;=Parameters!$D$40,1,"")),""))-SUM(IF(ISNUMBER(R37:W37),(IF(R37:W37&gt;=Parameters!$D$39,1,"")),""))),0) +
   IF(Parameters!$D$34,SUM(IF(ISNUMBER(R37:W37),(IF(R37:W37&gt;=Parameters!$D$39,1,"")),"")),0) +
   IF(Parameters!$D$35,AVERAGE(IF(ISNUMBER(R37:W37),R37:W37)),0) +
   IF(Parameters!$D$36,IF(OR(IF(ISNUMBER(R37:W37),R37:W37)=0),0,GEOMEAN(IF(ISNUMBER(R37:W37),R37:W37))),0)</f>
        <v>0.5</v>
      </c>
      <c r="H37" s="21">
        <f t="shared" si="2"/>
        <v>0.5</v>
      </c>
      <c r="I37" s="81"/>
      <c r="J37" s="20" cm="1">
        <f t="array" ref="J37">IF(Parameters!$D$33, SUM(IF(ISNUMBER(Y37:AD37),(IF(Y37:AD37&gt;=Parameters!$D$43,1,"")),""))+0.5*(SUM(IF(ISNUMBER(Y37:AD37),(IF(Y37:AD37&gt;=Parameters!$D$44,1,"")),""))-SUM(IF(ISNUMBER(Y37:AD37),(IF(Y37:AD37&gt;=Parameters!$D$43,1,"")),""))),0) +
   IF(Parameters!$D$34,SUM(IF(ISNUMBER(Y37:AD37),(IF(Y37:AD37&gt;=Parameters!$D$43,1,"")),"")),0) +
   IF(Parameters!$D$35,AVERAGE(IF(ISNUMBER(Y37:AD37),Y37:AD37)),0) +
   IF(Parameters!$D$36,IF(OR(IF(ISNUMBER(Y37:AD37),Y37:AD37)=0),0,GEOMEAN(IF(ISNUMBER(Y37:AD37),Y37:AD37))),0)</f>
        <v>1</v>
      </c>
      <c r="K37" s="21">
        <f t="shared" si="3"/>
        <v>1</v>
      </c>
      <c r="L37" s="81"/>
      <c r="M37" s="19" cm="1">
        <f t="array" ref="M37">IF(Parameters!$D$33, SUM(IF(ISNUMBER(AF37:AK37),(IF(AF37:AK37&gt;=Parameters!$D$43,1,"")),""))+0.5*(SUM(IF(ISNUMBER(AF37:AK37),(IF(AF37:AK37&gt;=Parameters!$D$44,1,"")),""))-SUM(IF(ISNUMBER(AF37:AK37),(IF(AF37:AK37&gt;=Parameters!$D$43,1,"")),""))),0) +
   IF(Parameters!$D$34,SUM(IF(ISNUMBER(AF37:AK37),(IF(AF37:AK37&gt;=Parameters!$D$43,1,"")),"")),0) +
   IF(Parameters!$D$35,AVERAGE(IF(ISNUMBER(AF37:AK37),AF37:AK37)),0) +
   IF(Parameters!$D$36,IF(OR(IF(ISNUMBER(AF37:AK37),AF37:AK37)=0),0,GEOMEAN(IF(ISNUMBER(AF37:AK37),AF37:AK37))),0)</f>
        <v>1</v>
      </c>
      <c r="N37" s="21">
        <f t="shared" si="4"/>
        <v>1</v>
      </c>
      <c r="O37" s="81"/>
      <c r="P37" s="22"/>
      <c r="Q37" s="48"/>
      <c r="R37" s="23">
        <f>IF(Parameters!$D$24 = 1, MAX(Y37, AF37),
IF(Parameters!$D$25 = 1, AVERAGE(Y37,AF37),
IF(Parameters!$D$26 = 1, IFERROR(GEOMEAN(Y37, AF37), 0),
IF(Parameters!$D$27, IF(AND(Y37=10,AF37=10),10,0),
IF(Parameters!$D$28, IF(AND(Y37&gt;7,AF37&gt;7),10,0),
IF(Parameters!$D$29, IF(AND(Y37&gt;7,AF37&gt;7), 10, IF(OR(AND(Y37&gt;7,AF37&gt;5),AND(Y37&gt;5,AF37&gt;7)),6,0)),"no method"))))))</f>
        <v>6.6030296076876711</v>
      </c>
      <c r="S37" s="23">
        <f>IF(Parameters!$D$24 = 1, MAX(Z37, AG37),
IF(Parameters!$D$25 = 1, AVERAGE(Z37,AG37),
IF(Parameters!$D$26 = 1, IFERROR(GEOMEAN(Z37, AG37), 0),
IF(Parameters!$D$27, IF(AND(Z37=10,AG37=10),10,0),
IF(Parameters!$D$28, IF(AND(Z37&gt;7,AG37&gt;7),10,0),
IF(Parameters!$D$29, IF(AND(Z37&gt;7,AG37&gt;7), 10, IF(OR(AND(Z37&gt;7,AG37&gt;5),AND(Z37&gt;5,AG37&gt;7)),6,0)),"no method"))))))</f>
        <v>0</v>
      </c>
      <c r="T37" s="23">
        <f>IF(Parameters!$D$24 = 1, MAX(AA37, AH37),
IF(Parameters!$D$25 = 1, AVERAGE(AA37,AH37),
IF(Parameters!$D$26 = 1, IFERROR(GEOMEAN(AA37, AH37), 0),
IF(Parameters!$D$27, IF(AND(AA37=10,AH37=10),10,0),
IF(Parameters!$D$28, IF(AND(AA37&gt;7,AH37&gt;7),10,0),
IF(Parameters!$D$29, IF(AND(AA37&gt;7,AH37&gt;7), 10, IF(OR(AND(AA37&gt;7,AH37&gt;5),AND(AA37&gt;5,AH37&gt;7)),6,0)),"no method"))))))</f>
        <v>0</v>
      </c>
      <c r="U37" s="23">
        <f>IF(Parameters!$D$24 = 1, MAX(AB37, AI37),
IF(Parameters!$D$25 = 1, AVERAGE(AB37,AI37),
IF(Parameters!$D$26 = 1, IFERROR(GEOMEAN(AB37, AI37), 0),
IF(Parameters!$D$27, IF(AND(AB37=10,AI37=10),10,0),
IF(Parameters!$D$28, IF(AND(AB37&gt;7,AI37&gt;7),10,0),
IF(Parameters!$D$29, IF(AND(AB37&gt;7,AI37&gt;7), 10, IF(OR(AND(AB37&gt;7,AI37&gt;5),AND(AB37&gt;5,AI37&gt;7)),6,0)),"no method"))))))</f>
        <v>1.492840054584357</v>
      </c>
      <c r="V37" s="23">
        <f>IF(Parameters!$D$24 = 1, MAX(AC37, AJ37),
IF(Parameters!$D$25 = 1, AVERAGE(AC37,AJ37),
IF(Parameters!$D$26 = 1, IFERROR(GEOMEAN(AC37, AJ37), 0),
IF(Parameters!$D$27, IF(AND(AC37=10,AJ37=10),10,0),
IF(Parameters!$D$28, IF(AND(AC37&gt;7,AJ37&gt;7),10,0),
IF(Parameters!$D$29, IF(AND(AC37&gt;7,AJ37&gt;7), 10, IF(OR(AND(AC37&gt;7,AJ37&gt;5),AND(AC37&gt;5,AJ37&gt;7)),6,0)),"no method"))))))</f>
        <v>0</v>
      </c>
      <c r="W37" s="23">
        <f>IF(Parameters!$D$24 = 1, MAX(AD37, AK37),
IF(Parameters!$D$25 = 1, AVERAGE(AD37,AK37),
IF(Parameters!$D$26 = 1, IFERROR(GEOMEAN(AD37, AK37), 0),
IF(Parameters!$D$27, IF(AND(AD37=10,AK37=10),10,0),
IF(Parameters!$D$28, IF(AND(AD37&gt;7,AK37&gt;7),10,0),
IF(Parameters!$D$29, IF(AND(AD37&gt;7,AK37&gt;7), 10, IF(OR(AND(AD37&gt;7,AK37&gt;5),AND(AD37&gt;5,AK37&gt;7)),6,0)),"no method"))))))</f>
        <v>0</v>
      </c>
      <c r="X37" s="49"/>
      <c r="Y37" s="23">
        <v>4.3600000000000003</v>
      </c>
      <c r="Z37" s="23">
        <v>2.9186602870813401</v>
      </c>
      <c r="AA37" s="24">
        <v>5.4214876033057902</v>
      </c>
      <c r="AB37" s="23">
        <v>3.71428571428571</v>
      </c>
      <c r="AC37" s="23">
        <v>10</v>
      </c>
      <c r="AD37" s="23">
        <v>0</v>
      </c>
      <c r="AE37" s="49"/>
      <c r="AF37" s="23">
        <v>10</v>
      </c>
      <c r="AG37" s="23">
        <v>0</v>
      </c>
      <c r="AH37" s="23">
        <v>0</v>
      </c>
      <c r="AI37" s="23">
        <v>0.6</v>
      </c>
      <c r="AJ37" s="23">
        <v>0</v>
      </c>
      <c r="AK37" s="23">
        <v>0</v>
      </c>
      <c r="AL37" s="48"/>
      <c r="AM37" s="25">
        <v>0</v>
      </c>
      <c r="AN37" s="25">
        <v>0.2</v>
      </c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</row>
    <row r="38" spans="1:53" x14ac:dyDescent="0.2">
      <c r="A38" s="61">
        <v>33</v>
      </c>
      <c r="B38" s="18" t="s">
        <v>67</v>
      </c>
      <c r="C38" s="18" t="s">
        <v>68</v>
      </c>
      <c r="D38" s="18" t="s">
        <v>434</v>
      </c>
      <c r="E38" s="18" t="s">
        <v>431</v>
      </c>
      <c r="F38" s="48"/>
      <c r="G38" s="20" cm="1">
        <f t="array" ref="G38">IF(Parameters!$D$33, SUM(IF(ISNUMBER(R38:W38),(IF(R38:W38&gt;=Parameters!$D$39,1,"")),""))+0.5*(SUM(IF(ISNUMBER(R38:W38),(IF(R38:W38&gt;=Parameters!$D$40,1,"")),""))-SUM(IF(ISNUMBER(R38:W38),(IF(R38:W38&gt;=Parameters!$D$39,1,"")),""))),0) +
   IF(Parameters!$D$34,SUM(IF(ISNUMBER(R38:W38),(IF(R38:W38&gt;=Parameters!$D$39,1,"")),"")),0) +
   IF(Parameters!$D$35,AVERAGE(IF(ISNUMBER(R38:W38),R38:W38)),0) +
   IF(Parameters!$D$36,IF(OR(IF(ISNUMBER(R38:W38),R38:W38)=0),0,GEOMEAN(IF(ISNUMBER(R38:W38),R38:W38))),0)</f>
        <v>2.5</v>
      </c>
      <c r="H38" s="21">
        <f t="shared" si="2"/>
        <v>2.5</v>
      </c>
      <c r="I38" s="81"/>
      <c r="J38" s="20" cm="1">
        <f t="array" ref="J38">IF(Parameters!$D$33, SUM(IF(ISNUMBER(Y38:AD38),(IF(Y38:AD38&gt;=Parameters!$D$43,1,"")),""))+0.5*(SUM(IF(ISNUMBER(Y38:AD38),(IF(Y38:AD38&gt;=Parameters!$D$44,1,"")),""))-SUM(IF(ISNUMBER(Y38:AD38),(IF(Y38:AD38&gt;=Parameters!$D$43,1,"")),""))),0) +
   IF(Parameters!$D$34,SUM(IF(ISNUMBER(Y38:AD38),(IF(Y38:AD38&gt;=Parameters!$D$43,1,"")),"")),0) +
   IF(Parameters!$D$35,AVERAGE(IF(ISNUMBER(Y38:AD38),Y38:AD38)),0) +
   IF(Parameters!$D$36,IF(OR(IF(ISNUMBER(Y38:AD38),Y38:AD38)=0),0,GEOMEAN(IF(ISNUMBER(Y38:AD38),Y38:AD38))),0)</f>
        <v>1.5</v>
      </c>
      <c r="K38" s="21">
        <f t="shared" si="3"/>
        <v>1.5</v>
      </c>
      <c r="L38" s="81"/>
      <c r="M38" s="19" cm="1">
        <f t="array" ref="M38">IF(Parameters!$D$33, SUM(IF(ISNUMBER(AF38:AK38),(IF(AF38:AK38&gt;=Parameters!$D$43,1,"")),""))+0.5*(SUM(IF(ISNUMBER(AF38:AK38),(IF(AF38:AK38&gt;=Parameters!$D$44,1,"")),""))-SUM(IF(ISNUMBER(AF38:AK38),(IF(AF38:AK38&gt;=Parameters!$D$43,1,"")),""))),0) +
   IF(Parameters!$D$34,SUM(IF(ISNUMBER(AF38:AK38),(IF(AF38:AK38&gt;=Parameters!$D$43,1,"")),"")),0) +
   IF(Parameters!$D$35,AVERAGE(IF(ISNUMBER(AF38:AK38),AF38:AK38)),0) +
   IF(Parameters!$D$36,IF(OR(IF(ISNUMBER(AF38:AK38),AF38:AK38)=0),0,GEOMEAN(IF(ISNUMBER(AF38:AK38),AF38:AK38))),0)</f>
        <v>0.5</v>
      </c>
      <c r="N38" s="21">
        <f t="shared" si="4"/>
        <v>0.5</v>
      </c>
      <c r="O38" s="81"/>
      <c r="P38" s="22"/>
      <c r="Q38" s="48"/>
      <c r="R38" s="23">
        <f>IF(Parameters!$D$24 = 1, MAX(Y38, AF38),
IF(Parameters!$D$25 = 1, AVERAGE(Y38,AF38),
IF(Parameters!$D$26 = 1, IFERROR(GEOMEAN(Y38, AF38), 0),
IF(Parameters!$D$27, IF(AND(Y38=10,AF38=10),10,0),
IF(Parameters!$D$28, IF(AND(Y38&gt;7,AF38&gt;7),10,0),
IF(Parameters!$D$29, IF(AND(Y38&gt;7,AF38&gt;7), 10, IF(OR(AND(Y38&gt;7,AF38&gt;5),AND(Y38&gt;5,AF38&gt;7)),6,0)),"no method"))))))</f>
        <v>7.5574721048366866</v>
      </c>
      <c r="S38" s="23">
        <f>IF(Parameters!$D$24 = 1, MAX(Z38, AG38),
IF(Parameters!$D$25 = 1, AVERAGE(Z38,AG38),
IF(Parameters!$D$26 = 1, IFERROR(GEOMEAN(Z38, AG38), 0),
IF(Parameters!$D$27, IF(AND(Z38=10,AG38=10),10,0),
IF(Parameters!$D$28, IF(AND(Z38&gt;7,AG38&gt;7),10,0),
IF(Parameters!$D$29, IF(AND(Z38&gt;7,AG38&gt;7), 10, IF(OR(AND(Z38&gt;7,AG38&gt;5),AND(Z38&gt;5,AG38&gt;7)),6,0)),"no method"))))))</f>
        <v>0</v>
      </c>
      <c r="T38" s="23">
        <f>IF(Parameters!$D$24 = 1, MAX(AA38, AH38),
IF(Parameters!$D$25 = 1, AVERAGE(AA38,AH38),
IF(Parameters!$D$26 = 1, IFERROR(GEOMEAN(AA38, AH38), 0),
IF(Parameters!$D$27, IF(AND(AA38=10,AH38=10),10,0),
IF(Parameters!$D$28, IF(AND(AA38&gt;7,AH38&gt;7),10,0),
IF(Parameters!$D$29, IF(AND(AA38&gt;7,AH38&gt;7), 10, IF(OR(AND(AA38&gt;7,AH38&gt;5),AND(AA38&gt;5,AH38&gt;7)),6,0)),"no method"))))))</f>
        <v>5.8775381364525865</v>
      </c>
      <c r="U38" s="23">
        <f>IF(Parameters!$D$24 = 1, MAX(AB38, AI38),
IF(Parameters!$D$25 = 1, AVERAGE(AB38,AI38),
IF(Parameters!$D$26 = 1, IFERROR(GEOMEAN(AB38, AI38), 0),
IF(Parameters!$D$27, IF(AND(AB38=10,AI38=10),10,0),
IF(Parameters!$D$28, IF(AND(AB38&gt;7,AI38&gt;7),10,0),
IF(Parameters!$D$29, IF(AND(AB38&gt;7,AI38&gt;7), 10, IF(OR(AND(AB38&gt;7,AI38&gt;5),AND(AB38&gt;5,AI38&gt;7)),6,0)),"no method"))))))</f>
        <v>7.7459666924148332</v>
      </c>
      <c r="V38" s="23">
        <f>IF(Parameters!$D$24 = 1, MAX(AC38, AJ38),
IF(Parameters!$D$25 = 1, AVERAGE(AC38,AJ38),
IF(Parameters!$D$26 = 1, IFERROR(GEOMEAN(AC38, AJ38), 0),
IF(Parameters!$D$27, IF(AND(AC38=10,AJ38=10),10,0),
IF(Parameters!$D$28, IF(AND(AC38&gt;7,AJ38&gt;7),10,0),
IF(Parameters!$D$29, IF(AND(AC38&gt;7,AJ38&gt;7), 10, IF(OR(AND(AC38&gt;7,AJ38&gt;5),AND(AC38&gt;5,AJ38&gt;7)),6,0)),"no method"))))))</f>
        <v>0</v>
      </c>
      <c r="W38" s="23">
        <f>IF(Parameters!$D$24 = 1, MAX(AD38, AK38),
IF(Parameters!$D$25 = 1, AVERAGE(AD38,AK38),
IF(Parameters!$D$26 = 1, IFERROR(GEOMEAN(AD38, AK38), 0),
IF(Parameters!$D$27, IF(AND(AD38=10,AK38=10),10,0),
IF(Parameters!$D$28, IF(AND(AD38&gt;7,AK38&gt;7),10,0),
IF(Parameters!$D$29, IF(AND(AD38&gt;7,AK38&gt;7), 10, IF(OR(AND(AD38&gt;7,AK38&gt;5),AND(AD38&gt;5,AK38&gt;7)),6,0)),"no method"))))))</f>
        <v>0</v>
      </c>
      <c r="X38" s="49"/>
      <c r="Y38" s="23">
        <v>9</v>
      </c>
      <c r="Z38" s="23">
        <v>7.2966507177033497</v>
      </c>
      <c r="AA38" s="24">
        <v>6.9090909090909101</v>
      </c>
      <c r="AB38" s="23">
        <v>8.5714285714285694</v>
      </c>
      <c r="AC38" s="23">
        <v>4.6666666666666696</v>
      </c>
      <c r="AD38" s="23">
        <v>0</v>
      </c>
      <c r="AE38" s="49"/>
      <c r="AF38" s="23">
        <v>6.3461538461538503</v>
      </c>
      <c r="AG38" s="23">
        <v>0</v>
      </c>
      <c r="AH38" s="23">
        <v>5</v>
      </c>
      <c r="AI38" s="23">
        <v>7</v>
      </c>
      <c r="AJ38" s="23">
        <v>0</v>
      </c>
      <c r="AK38" s="23">
        <v>5.62148318798417</v>
      </c>
      <c r="AL38" s="48"/>
      <c r="AM38" s="25">
        <v>0</v>
      </c>
      <c r="AN38" s="25">
        <v>0.3</v>
      </c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</row>
    <row r="39" spans="1:53" x14ac:dyDescent="0.2">
      <c r="A39" s="61">
        <v>34</v>
      </c>
      <c r="B39" s="18" t="s">
        <v>69</v>
      </c>
      <c r="C39" s="18" t="s">
        <v>70</v>
      </c>
      <c r="D39" s="18" t="s">
        <v>434</v>
      </c>
      <c r="E39" s="18" t="s">
        <v>440</v>
      </c>
      <c r="F39" s="48"/>
      <c r="G39" s="20" cm="1">
        <f t="array" ref="G39">IF(Parameters!$D$33, SUM(IF(ISNUMBER(R39:W39),(IF(R39:W39&gt;=Parameters!$D$39,1,"")),""))+0.5*(SUM(IF(ISNUMBER(R39:W39),(IF(R39:W39&gt;=Parameters!$D$40,1,"")),""))-SUM(IF(ISNUMBER(R39:W39),(IF(R39:W39&gt;=Parameters!$D$39,1,"")),""))),0) +
   IF(Parameters!$D$34,SUM(IF(ISNUMBER(R39:W39),(IF(R39:W39&gt;=Parameters!$D$39,1,"")),"")),0) +
   IF(Parameters!$D$35,AVERAGE(IF(ISNUMBER(R39:W39),R39:W39)),0) +
   IF(Parameters!$D$36,IF(OR(IF(ISNUMBER(R39:W39),R39:W39)=0),0,GEOMEAN(IF(ISNUMBER(R39:W39),R39:W39))),0)</f>
        <v>4.5</v>
      </c>
      <c r="H39" s="21">
        <f t="shared" si="2"/>
        <v>4.5</v>
      </c>
      <c r="I39" s="81"/>
      <c r="J39" s="20" cm="1">
        <f t="array" ref="J39">IF(Parameters!$D$33, SUM(IF(ISNUMBER(Y39:AD39),(IF(Y39:AD39&gt;=Parameters!$D$43,1,"")),""))+0.5*(SUM(IF(ISNUMBER(Y39:AD39),(IF(Y39:AD39&gt;=Parameters!$D$44,1,"")),""))-SUM(IF(ISNUMBER(Y39:AD39),(IF(Y39:AD39&gt;=Parameters!$D$43,1,"")),""))),0) +
   IF(Parameters!$D$34,SUM(IF(ISNUMBER(Y39:AD39),(IF(Y39:AD39&gt;=Parameters!$D$43,1,"")),"")),0) +
   IF(Parameters!$D$35,AVERAGE(IF(ISNUMBER(Y39:AD39),Y39:AD39)),0) +
   IF(Parameters!$D$36,IF(OR(IF(ISNUMBER(Y39:AD39),Y39:AD39)=0),0,GEOMEAN(IF(ISNUMBER(Y39:AD39),Y39:AD39))),0)</f>
        <v>3</v>
      </c>
      <c r="K39" s="21">
        <f t="shared" si="3"/>
        <v>3</v>
      </c>
      <c r="L39" s="81"/>
      <c r="M39" s="19" cm="1">
        <f t="array" ref="M39">IF(Parameters!$D$33, SUM(IF(ISNUMBER(AF39:AK39),(IF(AF39:AK39&gt;=Parameters!$D$43,1,"")),""))+0.5*(SUM(IF(ISNUMBER(AF39:AK39),(IF(AF39:AK39&gt;=Parameters!$D$44,1,"")),""))-SUM(IF(ISNUMBER(AF39:AK39),(IF(AF39:AK39&gt;=Parameters!$D$43,1,"")),""))),0) +
   IF(Parameters!$D$34,SUM(IF(ISNUMBER(AF39:AK39),(IF(AF39:AK39&gt;=Parameters!$D$43,1,"")),"")),0) +
   IF(Parameters!$D$35,AVERAGE(IF(ISNUMBER(AF39:AK39),AF39:AK39)),0) +
   IF(Parameters!$D$36,IF(OR(IF(ISNUMBER(AF39:AK39),AF39:AK39)=0),0,GEOMEAN(IF(ISNUMBER(AF39:AK39),AF39:AK39))),0)</f>
        <v>3.5</v>
      </c>
      <c r="N39" s="21">
        <f t="shared" si="4"/>
        <v>3.5</v>
      </c>
      <c r="O39" s="81"/>
      <c r="P39" s="22"/>
      <c r="Q39" s="48"/>
      <c r="R39" s="23">
        <f>IF(Parameters!$D$24 = 1, MAX(Y39, AF39),
IF(Parameters!$D$25 = 1, AVERAGE(Y39,AF39),
IF(Parameters!$D$26 = 1, IFERROR(GEOMEAN(Y39, AF39), 0),
IF(Parameters!$D$27, IF(AND(Y39=10,AF39=10),10,0),
IF(Parameters!$D$28, IF(AND(Y39&gt;7,AF39&gt;7),10,0),
IF(Parameters!$D$29, IF(AND(Y39&gt;7,AF39&gt;7), 10, IF(OR(AND(Y39&gt;7,AF39&gt;5),AND(Y39&gt;5,AF39&gt;7)),6,0)),"no method"))))))</f>
        <v>9.6176920308356717</v>
      </c>
      <c r="S39" s="23">
        <f>IF(Parameters!$D$24 = 1, MAX(Z39, AG39),
IF(Parameters!$D$25 = 1, AVERAGE(Z39,AG39),
IF(Parameters!$D$26 = 1, IFERROR(GEOMEAN(Z39, AG39), 0),
IF(Parameters!$D$27, IF(AND(Z39=10,AG39=10),10,0),
IF(Parameters!$D$28, IF(AND(Z39&gt;7,AG39&gt;7),10,0),
IF(Parameters!$D$29, IF(AND(Z39&gt;7,AG39&gt;7), 10, IF(OR(AND(Z39&gt;7,AG39&gt;5),AND(Z39&gt;5,AG39&gt;7)),6,0)),"no method"))))))</f>
        <v>9.0188531930983498</v>
      </c>
      <c r="T39" s="23">
        <f>IF(Parameters!$D$24 = 1, MAX(AA39, AH39),
IF(Parameters!$D$25 = 1, AVERAGE(AA39,AH39),
IF(Parameters!$D$26 = 1, IFERROR(GEOMEAN(AA39, AH39), 0),
IF(Parameters!$D$27, IF(AND(AA39=10,AH39=10),10,0),
IF(Parameters!$D$28, IF(AND(AA39&gt;7,AH39&gt;7),10,0),
IF(Parameters!$D$29, IF(AND(AA39&gt;7,AH39&gt;7), 10, IF(OR(AND(AA39&gt;7,AH39&gt;5),AND(AA39&gt;5,AH39&gt;7)),6,0)),"no method"))))))</f>
        <v>6.310284022750773</v>
      </c>
      <c r="U39" s="23">
        <f>IF(Parameters!$D$24 = 1, MAX(AB39, AI39),
IF(Parameters!$D$25 = 1, AVERAGE(AB39,AI39),
IF(Parameters!$D$26 = 1, IFERROR(GEOMEAN(AB39, AI39), 0),
IF(Parameters!$D$27, IF(AND(AB39=10,AI39=10),10,0),
IF(Parameters!$D$28, IF(AND(AB39&gt;7,AI39&gt;7),10,0),
IF(Parameters!$D$29, IF(AND(AB39&gt;7,AI39&gt;7), 10, IF(OR(AND(AB39&gt;7,AI39&gt;5),AND(AB39&gt;5,AI39&gt;7)),6,0)),"no method"))))))</f>
        <v>7.6811457478686096</v>
      </c>
      <c r="V39" s="23">
        <f>IF(Parameters!$D$24 = 1, MAX(AC39, AJ39),
IF(Parameters!$D$25 = 1, AVERAGE(AC39,AJ39),
IF(Parameters!$D$26 = 1, IFERROR(GEOMEAN(AC39, AJ39), 0),
IF(Parameters!$D$27, IF(AND(AC39=10,AJ39=10),10,0),
IF(Parameters!$D$28, IF(AND(AC39&gt;7,AJ39&gt;7),10,0),
IF(Parameters!$D$29, IF(AND(AC39&gt;7,AJ39&gt;7), 10, IF(OR(AND(AC39&gt;7,AJ39&gt;5),AND(AC39&gt;5,AJ39&gt;7)),6,0)),"no method"))))))</f>
        <v>0</v>
      </c>
      <c r="W39" s="23">
        <f>IF(Parameters!$D$24 = 1, MAX(AD39, AK39),
IF(Parameters!$D$25 = 1, AVERAGE(AD39,AK39),
IF(Parameters!$D$26 = 1, IFERROR(GEOMEAN(AD39, AK39), 0),
IF(Parameters!$D$27, IF(AND(AD39=10,AK39=10),10,0),
IF(Parameters!$D$28, IF(AND(AD39&gt;7,AK39&gt;7),10,0),
IF(Parameters!$D$29, IF(AND(AD39&gt;7,AK39&gt;7), 10, IF(OR(AND(AD39&gt;7,AK39&gt;5),AND(AD39&gt;5,AK39&gt;7)),6,0)),"no method"))))))</f>
        <v>10</v>
      </c>
      <c r="X39" s="49"/>
      <c r="Y39" s="23">
        <v>9.25</v>
      </c>
      <c r="Z39" s="23">
        <v>8.1339712918660307</v>
      </c>
      <c r="AA39" s="24">
        <v>8.7603305785124004</v>
      </c>
      <c r="AB39" s="23">
        <v>8.4285714285714306</v>
      </c>
      <c r="AC39" s="23">
        <v>4.3333333333333304</v>
      </c>
      <c r="AD39" s="23">
        <v>10</v>
      </c>
      <c r="AE39" s="49"/>
      <c r="AF39" s="23">
        <v>10</v>
      </c>
      <c r="AG39" s="23">
        <v>10</v>
      </c>
      <c r="AH39" s="23">
        <v>4.5454545454545503</v>
      </c>
      <c r="AI39" s="23">
        <v>7</v>
      </c>
      <c r="AJ39" s="23">
        <v>0</v>
      </c>
      <c r="AK39" s="23">
        <v>10</v>
      </c>
      <c r="AL39" s="48"/>
      <c r="AM39" s="25">
        <v>0</v>
      </c>
      <c r="AN39" s="25">
        <v>0.3</v>
      </c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</row>
    <row r="40" spans="1:53" x14ac:dyDescent="0.2">
      <c r="A40" s="61">
        <v>35</v>
      </c>
      <c r="B40" s="18" t="s">
        <v>71</v>
      </c>
      <c r="C40" s="18" t="s">
        <v>72</v>
      </c>
      <c r="D40" s="18" t="s">
        <v>434</v>
      </c>
      <c r="E40" s="18" t="s">
        <v>431</v>
      </c>
      <c r="F40" s="48"/>
      <c r="G40" s="20" cm="1">
        <f t="array" ref="G40">IF(Parameters!$D$33, SUM(IF(ISNUMBER(R40:W40),(IF(R40:W40&gt;=Parameters!$D$39,1,"")),""))+0.5*(SUM(IF(ISNUMBER(R40:W40),(IF(R40:W40&gt;=Parameters!$D$40,1,"")),""))-SUM(IF(ISNUMBER(R40:W40),(IF(R40:W40&gt;=Parameters!$D$39,1,"")),""))),0) +
   IF(Parameters!$D$34,SUM(IF(ISNUMBER(R40:W40),(IF(R40:W40&gt;=Parameters!$D$39,1,"")),"")),0) +
   IF(Parameters!$D$35,AVERAGE(IF(ISNUMBER(R40:W40),R40:W40)),0) +
   IF(Parameters!$D$36,IF(OR(IF(ISNUMBER(R40:W40),R40:W40)=0),0,GEOMEAN(IF(ISNUMBER(R40:W40),R40:W40))),0)</f>
        <v>5</v>
      </c>
      <c r="H40" s="21">
        <f t="shared" si="2"/>
        <v>5</v>
      </c>
      <c r="I40" s="81"/>
      <c r="J40" s="20" cm="1">
        <f t="array" ref="J40">IF(Parameters!$D$33, SUM(IF(ISNUMBER(Y40:AD40),(IF(Y40:AD40&gt;=Parameters!$D$43,1,"")),""))+0.5*(SUM(IF(ISNUMBER(Y40:AD40),(IF(Y40:AD40&gt;=Parameters!$D$44,1,"")),""))-SUM(IF(ISNUMBER(Y40:AD40),(IF(Y40:AD40&gt;=Parameters!$D$43,1,"")),""))),0) +
   IF(Parameters!$D$34,SUM(IF(ISNUMBER(Y40:AD40),(IF(Y40:AD40&gt;=Parameters!$D$43,1,"")),"")),0) +
   IF(Parameters!$D$35,AVERAGE(IF(ISNUMBER(Y40:AD40),Y40:AD40)),0) +
   IF(Parameters!$D$36,IF(OR(IF(ISNUMBER(Y40:AD40),Y40:AD40)=0),0,GEOMEAN(IF(ISNUMBER(Y40:AD40),Y40:AD40))),0)</f>
        <v>4.5</v>
      </c>
      <c r="K40" s="21">
        <f t="shared" si="3"/>
        <v>4.5</v>
      </c>
      <c r="L40" s="81"/>
      <c r="M40" s="19" cm="1">
        <f t="array" ref="M40">IF(Parameters!$D$33, SUM(IF(ISNUMBER(AF40:AK40),(IF(AF40:AK40&gt;=Parameters!$D$43,1,"")),""))+0.5*(SUM(IF(ISNUMBER(AF40:AK40),(IF(AF40:AK40&gt;=Parameters!$D$44,1,"")),""))-SUM(IF(ISNUMBER(AF40:AK40),(IF(AF40:AK40&gt;=Parameters!$D$43,1,"")),""))),0) +
   IF(Parameters!$D$34,SUM(IF(ISNUMBER(AF40:AK40),(IF(AF40:AK40&gt;=Parameters!$D$43,1,"")),"")),0) +
   IF(Parameters!$D$35,AVERAGE(IF(ISNUMBER(AF40:AK40),AF40:AK40)),0) +
   IF(Parameters!$D$36,IF(OR(IF(ISNUMBER(AF40:AK40),AF40:AK40)=0),0,GEOMEAN(IF(ISNUMBER(AF40:AK40),AF40:AK40))),0)</f>
        <v>3.5</v>
      </c>
      <c r="N40" s="21">
        <f t="shared" si="4"/>
        <v>3.5</v>
      </c>
      <c r="O40" s="81"/>
      <c r="P40" s="22"/>
      <c r="Q40" s="48"/>
      <c r="R40" s="23">
        <f>IF(Parameters!$D$24 = 1, MAX(Y40, AF40),
IF(Parameters!$D$25 = 1, AVERAGE(Y40,AF40),
IF(Parameters!$D$26 = 1, IFERROR(GEOMEAN(Y40, AF40), 0),
IF(Parameters!$D$27, IF(AND(Y40=10,AF40=10),10,0),
IF(Parameters!$D$28, IF(AND(Y40&gt;7,AF40&gt;7),10,0),
IF(Parameters!$D$29, IF(AND(Y40&gt;7,AF40&gt;7), 10, IF(OR(AND(Y40&gt;7,AF40&gt;5),AND(Y40&gt;5,AF40&gt;7)),6,0)),"no method"))))))</f>
        <v>10</v>
      </c>
      <c r="S40" s="23">
        <f>IF(Parameters!$D$24 = 1, MAX(Z40, AG40),
IF(Parameters!$D$25 = 1, AVERAGE(Z40,AG40),
IF(Parameters!$D$26 = 1, IFERROR(GEOMEAN(Z40, AG40), 0),
IF(Parameters!$D$27, IF(AND(Z40=10,AG40=10),10,0),
IF(Parameters!$D$28, IF(AND(Z40&gt;7,AG40&gt;7),10,0),
IF(Parameters!$D$29, IF(AND(Z40&gt;7,AG40&gt;7), 10, IF(OR(AND(Z40&gt;7,AG40&gt;5),AND(Z40&gt;5,AG40&gt;7)),6,0)),"no method"))))))</f>
        <v>10</v>
      </c>
      <c r="T40" s="23">
        <f>IF(Parameters!$D$24 = 1, MAX(AA40, AH40),
IF(Parameters!$D$25 = 1, AVERAGE(AA40,AH40),
IF(Parameters!$D$26 = 1, IFERROR(GEOMEAN(AA40, AH40), 0),
IF(Parameters!$D$27, IF(AND(AA40=10,AH40=10),10,0),
IF(Parameters!$D$28, IF(AND(AA40&gt;7,AH40&gt;7),10,0),
IF(Parameters!$D$29, IF(AND(AA40&gt;7,AH40&gt;7), 10, IF(OR(AND(AA40&gt;7,AH40&gt;5),AND(AA40&gt;5,AH40&gt;7)),6,0)),"no method"))))))</f>
        <v>7.6870611478580688</v>
      </c>
      <c r="U40" s="23">
        <f>IF(Parameters!$D$24 = 1, MAX(AB40, AI40),
IF(Parameters!$D$25 = 1, AVERAGE(AB40,AI40),
IF(Parameters!$D$26 = 1, IFERROR(GEOMEAN(AB40, AI40), 0),
IF(Parameters!$D$27, IF(AND(AB40=10,AI40=10),10,0),
IF(Parameters!$D$28, IF(AND(AB40&gt;7,AI40&gt;7),10,0),
IF(Parameters!$D$29, IF(AND(AB40&gt;7,AI40&gt;7), 10, IF(OR(AND(AB40&gt;7,AI40&gt;5),AND(AB40&gt;5,AI40&gt;7)),6,0)),"no method"))))))</f>
        <v>8.1853527718724486</v>
      </c>
      <c r="V40" s="23">
        <f>IF(Parameters!$D$24 = 1, MAX(AC40, AJ40),
IF(Parameters!$D$25 = 1, AVERAGE(AC40,AJ40),
IF(Parameters!$D$26 = 1, IFERROR(GEOMEAN(AC40, AJ40), 0),
IF(Parameters!$D$27, IF(AND(AC40=10,AJ40=10),10,0),
IF(Parameters!$D$28, IF(AND(AC40&gt;7,AJ40&gt;7),10,0),
IF(Parameters!$D$29, IF(AND(AC40&gt;7,AJ40&gt;7), 10, IF(OR(AND(AC40&gt;7,AJ40&gt;5),AND(AC40&gt;5,AJ40&gt;7)),6,0)),"no method"))))))</f>
        <v>0</v>
      </c>
      <c r="W40" s="23">
        <f>IF(Parameters!$D$24 = 1, MAX(AD40, AK40),
IF(Parameters!$D$25 = 1, AVERAGE(AD40,AK40),
IF(Parameters!$D$26 = 1, IFERROR(GEOMEAN(AD40, AK40), 0),
IF(Parameters!$D$27, IF(AND(AD40=10,AK40=10),10,0),
IF(Parameters!$D$28, IF(AND(AD40&gt;7,AK40&gt;7),10,0),
IF(Parameters!$D$29, IF(AND(AD40&gt;7,AK40&gt;7), 10, IF(OR(AND(AD40&gt;7,AK40&gt;5),AND(AD40&gt;5,AK40&gt;7)),6,0)),"no method"))))))</f>
        <v>10</v>
      </c>
      <c r="X40" s="49"/>
      <c r="Y40" s="23">
        <v>10</v>
      </c>
      <c r="Z40" s="23">
        <v>10</v>
      </c>
      <c r="AA40" s="24">
        <v>10</v>
      </c>
      <c r="AB40" s="23">
        <v>9.5714285714285694</v>
      </c>
      <c r="AC40" s="23">
        <v>5.8333333333333304</v>
      </c>
      <c r="AD40" s="23">
        <v>10</v>
      </c>
      <c r="AE40" s="49"/>
      <c r="AF40" s="23">
        <v>10</v>
      </c>
      <c r="AG40" s="23">
        <v>10</v>
      </c>
      <c r="AH40" s="23">
        <v>5.9090909090909003</v>
      </c>
      <c r="AI40" s="23">
        <v>7</v>
      </c>
      <c r="AJ40" s="23">
        <v>0</v>
      </c>
      <c r="AK40" s="23">
        <v>10</v>
      </c>
      <c r="AL40" s="48"/>
      <c r="AM40" s="25">
        <v>0</v>
      </c>
      <c r="AN40" s="25">
        <v>0.1</v>
      </c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</row>
    <row r="41" spans="1:53" x14ac:dyDescent="0.2">
      <c r="A41" s="61">
        <v>36</v>
      </c>
      <c r="B41" s="18" t="s">
        <v>73</v>
      </c>
      <c r="C41" s="18" t="s">
        <v>74</v>
      </c>
      <c r="D41" s="18" t="s">
        <v>434</v>
      </c>
      <c r="E41" s="18" t="s">
        <v>440</v>
      </c>
      <c r="F41" s="48"/>
      <c r="G41" s="20" cm="1">
        <f t="array" ref="G41">IF(Parameters!$D$33, SUM(IF(ISNUMBER(R41:W41),(IF(R41:W41&gt;=Parameters!$D$39,1,"")),""))+0.5*(SUM(IF(ISNUMBER(R41:W41),(IF(R41:W41&gt;=Parameters!$D$40,1,"")),""))-SUM(IF(ISNUMBER(R41:W41),(IF(R41:W41&gt;=Parameters!$D$39,1,"")),""))),0) +
   IF(Parameters!$D$34,SUM(IF(ISNUMBER(R41:W41),(IF(R41:W41&gt;=Parameters!$D$39,1,"")),"")),0) +
   IF(Parameters!$D$35,AVERAGE(IF(ISNUMBER(R41:W41),R41:W41)),0) +
   IF(Parameters!$D$36,IF(OR(IF(ISNUMBER(R41:W41),R41:W41)=0),0,GEOMEAN(IF(ISNUMBER(R41:W41),R41:W41))),0)</f>
        <v>4</v>
      </c>
      <c r="H41" s="21">
        <f t="shared" si="2"/>
        <v>4</v>
      </c>
      <c r="I41" s="81"/>
      <c r="J41" s="20" cm="1">
        <f t="array" ref="J41">IF(Parameters!$D$33, SUM(IF(ISNUMBER(Y41:AD41),(IF(Y41:AD41&gt;=Parameters!$D$43,1,"")),""))+0.5*(SUM(IF(ISNUMBER(Y41:AD41),(IF(Y41:AD41&gt;=Parameters!$D$44,1,"")),""))-SUM(IF(ISNUMBER(Y41:AD41),(IF(Y41:AD41&gt;=Parameters!$D$43,1,"")),""))),0) +
   IF(Parameters!$D$34,SUM(IF(ISNUMBER(Y41:AD41),(IF(Y41:AD41&gt;=Parameters!$D$43,1,"")),"")),0) +
   IF(Parameters!$D$35,AVERAGE(IF(ISNUMBER(Y41:AD41),Y41:AD41)),0) +
   IF(Parameters!$D$36,IF(OR(IF(ISNUMBER(Y41:AD41),Y41:AD41)=0),0,GEOMEAN(IF(ISNUMBER(Y41:AD41),Y41:AD41))),0)</f>
        <v>3.5</v>
      </c>
      <c r="K41" s="21">
        <f t="shared" si="3"/>
        <v>3.5</v>
      </c>
      <c r="L41" s="81"/>
      <c r="M41" s="19" cm="1">
        <f t="array" ref="M41">IF(Parameters!$D$33, SUM(IF(ISNUMBER(AF41:AK41),(IF(AF41:AK41&gt;=Parameters!$D$43,1,"")),""))+0.5*(SUM(IF(ISNUMBER(AF41:AK41),(IF(AF41:AK41&gt;=Parameters!$D$44,1,"")),""))-SUM(IF(ISNUMBER(AF41:AK41),(IF(AF41:AK41&gt;=Parameters!$D$43,1,"")),""))),0) +
   IF(Parameters!$D$34,SUM(IF(ISNUMBER(AF41:AK41),(IF(AF41:AK41&gt;=Parameters!$D$43,1,"")),"")),0) +
   IF(Parameters!$D$35,AVERAGE(IF(ISNUMBER(AF41:AK41),AF41:AK41)),0) +
   IF(Parameters!$D$36,IF(OR(IF(ISNUMBER(AF41:AK41),AF41:AK41)=0),0,GEOMEAN(IF(ISNUMBER(AF41:AK41),AF41:AK41))),0)</f>
        <v>1.5</v>
      </c>
      <c r="N41" s="21">
        <f t="shared" si="4"/>
        <v>1.5</v>
      </c>
      <c r="O41" s="81"/>
      <c r="P41" s="22"/>
      <c r="Q41" s="48"/>
      <c r="R41" s="23">
        <f>IF(Parameters!$D$24 = 1, MAX(Y41, AF41),
IF(Parameters!$D$25 = 1, AVERAGE(Y41,AF41),
IF(Parameters!$D$26 = 1, IFERROR(GEOMEAN(Y41, AF41), 0),
IF(Parameters!$D$27, IF(AND(Y41=10,AF41=10),10,0),
IF(Parameters!$D$28, IF(AND(Y41&gt;7,AF41&gt;7),10,0),
IF(Parameters!$D$29, IF(AND(Y41&gt;7,AF41&gt;7), 10, IF(OR(AND(Y41&gt;7,AF41&gt;5),AND(Y41&gt;5,AF41&gt;7)),6,0)),"no method"))))))</f>
        <v>7.9778771033980647</v>
      </c>
      <c r="S41" s="23">
        <f>IF(Parameters!$D$24 = 1, MAX(Z41, AG41),
IF(Parameters!$D$25 = 1, AVERAGE(Z41,AG41),
IF(Parameters!$D$26 = 1, IFERROR(GEOMEAN(Z41, AG41), 0),
IF(Parameters!$D$27, IF(AND(Z41=10,AG41=10),10,0),
IF(Parameters!$D$28, IF(AND(Z41&gt;7,AG41&gt;7),10,0),
IF(Parameters!$D$29, IF(AND(Z41&gt;7,AG41&gt;7), 10, IF(OR(AND(Z41&gt;7,AG41&gt;5),AND(Z41&gt;5,AG41&gt;7)),6,0)),"no method"))))))</f>
        <v>0</v>
      </c>
      <c r="T41" s="23">
        <f>IF(Parameters!$D$24 = 1, MAX(AA41, AH41),
IF(Parameters!$D$25 = 1, AVERAGE(AA41,AH41),
IF(Parameters!$D$26 = 1, IFERROR(GEOMEAN(AA41, AH41), 0),
IF(Parameters!$D$27, IF(AND(AA41=10,AH41=10),10,0),
IF(Parameters!$D$28, IF(AND(AA41&gt;7,AH41&gt;7),10,0),
IF(Parameters!$D$29, IF(AND(AA41&gt;7,AH41&gt;7), 10, IF(OR(AND(AA41&gt;7,AH41&gt;5),AND(AA41&gt;5,AH41&gt;7)),6,0)),"no method"))))))</f>
        <v>7.6404947503452041</v>
      </c>
      <c r="U41" s="23">
        <f>IF(Parameters!$D$24 = 1, MAX(AB41, AI41),
IF(Parameters!$D$25 = 1, AVERAGE(AB41,AI41),
IF(Parameters!$D$26 = 1, IFERROR(GEOMEAN(AB41, AI41), 0),
IF(Parameters!$D$27, IF(AND(AB41=10,AI41=10),10,0),
IF(Parameters!$D$28, IF(AND(AB41&gt;7,AI41&gt;7),10,0),
IF(Parameters!$D$29, IF(AND(AB41&gt;7,AI41&gt;7), 10, IF(OR(AND(AB41&gt;7,AI41&gt;5),AND(AB41&gt;5,AI41&gt;7)),6,0)),"no method"))))))</f>
        <v>8.6292005286275746</v>
      </c>
      <c r="V41" s="23">
        <f>IF(Parameters!$D$24 = 1, MAX(AC41, AJ41),
IF(Parameters!$D$25 = 1, AVERAGE(AC41,AJ41),
IF(Parameters!$D$26 = 1, IFERROR(GEOMEAN(AC41, AJ41), 0),
IF(Parameters!$D$27, IF(AND(AC41=10,AJ41=10),10,0),
IF(Parameters!$D$28, IF(AND(AC41&gt;7,AJ41&gt;7),10,0),
IF(Parameters!$D$29, IF(AND(AC41&gt;7,AJ41&gt;7), 10, IF(OR(AND(AC41&gt;7,AJ41&gt;5),AND(AC41&gt;5,AJ41&gt;7)),6,0)),"no method"))))))</f>
        <v>0</v>
      </c>
      <c r="W41" s="23">
        <f>IF(Parameters!$D$24 = 1, MAX(AD41, AK41),
IF(Parameters!$D$25 = 1, AVERAGE(AD41,AK41),
IF(Parameters!$D$26 = 1, IFERROR(GEOMEAN(AD41, AK41), 0),
IF(Parameters!$D$27, IF(AND(AD41=10,AK41=10),10,0),
IF(Parameters!$D$28, IF(AND(AD41&gt;7,AK41&gt;7),10,0),
IF(Parameters!$D$29, IF(AND(AD41&gt;7,AK41&gt;7), 10, IF(OR(AND(AD41&gt;7,AK41&gt;5),AND(AD41&gt;5,AK41&gt;7)),6,0)),"no method"))))))</f>
        <v>10</v>
      </c>
      <c r="X41" s="49"/>
      <c r="Y41" s="23">
        <v>9.2799999999999994</v>
      </c>
      <c r="Z41" s="23">
        <v>10</v>
      </c>
      <c r="AA41" s="24">
        <v>9.1735537190082592</v>
      </c>
      <c r="AB41" s="23">
        <v>7.5714285714285703</v>
      </c>
      <c r="AC41" s="23">
        <v>4.8333333333333304</v>
      </c>
      <c r="AD41" s="23">
        <v>10</v>
      </c>
      <c r="AE41" s="49"/>
      <c r="AF41" s="23">
        <v>6.8584615384615404</v>
      </c>
      <c r="AG41" s="23">
        <v>0</v>
      </c>
      <c r="AH41" s="23">
        <v>6.3636363636363704</v>
      </c>
      <c r="AI41" s="23">
        <v>9.8347492894880197</v>
      </c>
      <c r="AJ41" s="23">
        <v>0</v>
      </c>
      <c r="AK41" s="23">
        <v>10</v>
      </c>
      <c r="AL41" s="48"/>
      <c r="AM41" s="25">
        <v>0</v>
      </c>
      <c r="AN41" s="25">
        <v>0.4</v>
      </c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</row>
    <row r="42" spans="1:53" x14ac:dyDescent="0.2">
      <c r="A42" s="61">
        <v>37</v>
      </c>
      <c r="B42" s="18" t="s">
        <v>75</v>
      </c>
      <c r="C42" s="18" t="s">
        <v>76</v>
      </c>
      <c r="D42" s="18" t="s">
        <v>437</v>
      </c>
      <c r="E42" s="18" t="s">
        <v>432</v>
      </c>
      <c r="F42" s="48"/>
      <c r="G42" s="20" cm="1">
        <f t="array" ref="G42">IF(Parameters!$D$33, SUM(IF(ISNUMBER(R42:W42),(IF(R42:W42&gt;=Parameters!$D$39,1,"")),""))+0.5*(SUM(IF(ISNUMBER(R42:W42),(IF(R42:W42&gt;=Parameters!$D$40,1,"")),""))-SUM(IF(ISNUMBER(R42:W42),(IF(R42:W42&gt;=Parameters!$D$39,1,"")),""))),0) +
   IF(Parameters!$D$34,SUM(IF(ISNUMBER(R42:W42),(IF(R42:W42&gt;=Parameters!$D$39,1,"")),"")),0) +
   IF(Parameters!$D$35,AVERAGE(IF(ISNUMBER(R42:W42),R42:W42)),0) +
   IF(Parameters!$D$36,IF(OR(IF(ISNUMBER(R42:W42),R42:W42)=0),0,GEOMEAN(IF(ISNUMBER(R42:W42),R42:W42))),0)</f>
        <v>2.5</v>
      </c>
      <c r="H42" s="21">
        <f t="shared" si="2"/>
        <v>2.5</v>
      </c>
      <c r="I42" s="81"/>
      <c r="J42" s="20" cm="1">
        <f t="array" ref="J42">IF(Parameters!$D$33, SUM(IF(ISNUMBER(Y42:AD42),(IF(Y42:AD42&gt;=Parameters!$D$43,1,"")),""))+0.5*(SUM(IF(ISNUMBER(Y42:AD42),(IF(Y42:AD42&gt;=Parameters!$D$44,1,"")),""))-SUM(IF(ISNUMBER(Y42:AD42),(IF(Y42:AD42&gt;=Parameters!$D$43,1,"")),""))),0) +
   IF(Parameters!$D$34,SUM(IF(ISNUMBER(Y42:AD42),(IF(Y42:AD42&gt;=Parameters!$D$43,1,"")),"")),0) +
   IF(Parameters!$D$35,AVERAGE(IF(ISNUMBER(Y42:AD42),Y42:AD42)),0) +
   IF(Parameters!$D$36,IF(OR(IF(ISNUMBER(Y42:AD42),Y42:AD42)=0),0,GEOMEAN(IF(ISNUMBER(Y42:AD42),Y42:AD42))),0)</f>
        <v>0.5</v>
      </c>
      <c r="K42" s="21">
        <f t="shared" si="3"/>
        <v>0.5</v>
      </c>
      <c r="L42" s="81"/>
      <c r="M42" s="19" cm="1">
        <f t="array" ref="M42">IF(Parameters!$D$33, SUM(IF(ISNUMBER(AF42:AK42),(IF(AF42:AK42&gt;=Parameters!$D$43,1,"")),""))+0.5*(SUM(IF(ISNUMBER(AF42:AK42),(IF(AF42:AK42&gt;=Parameters!$D$44,1,"")),""))-SUM(IF(ISNUMBER(AF42:AK42),(IF(AF42:AK42&gt;=Parameters!$D$43,1,"")),""))),0) +
   IF(Parameters!$D$34,SUM(IF(ISNUMBER(AF42:AK42),(IF(AF42:AK42&gt;=Parameters!$D$43,1,"")),"")),0) +
   IF(Parameters!$D$35,AVERAGE(IF(ISNUMBER(AF42:AK42),AF42:AK42)),0) +
   IF(Parameters!$D$36,IF(OR(IF(ISNUMBER(AF42:AK42),AF42:AK42)=0),0,GEOMEAN(IF(ISNUMBER(AF42:AK42),AF42:AK42))),0)</f>
        <v>2.5</v>
      </c>
      <c r="N42" s="21">
        <f t="shared" si="4"/>
        <v>2.5</v>
      </c>
      <c r="O42" s="81"/>
      <c r="P42" s="22"/>
      <c r="Q42" s="48"/>
      <c r="R42" s="23">
        <f>IF(Parameters!$D$24 = 1, MAX(Y42, AF42),
IF(Parameters!$D$25 = 1, AVERAGE(Y42,AF42),
IF(Parameters!$D$26 = 1, IFERROR(GEOMEAN(Y42, AF42), 0),
IF(Parameters!$D$27, IF(AND(Y42=10,AF42=10),10,0),
IF(Parameters!$D$28, IF(AND(Y42&gt;7,AF42&gt;7),10,0),
IF(Parameters!$D$29, IF(AND(Y42&gt;7,AF42&gt;7), 10, IF(OR(AND(Y42&gt;7,AF42&gt;5),AND(Y42&gt;5,AF42&gt;7)),6,0)),"no method"))))))</f>
        <v>6.4086994446165431</v>
      </c>
      <c r="S42" s="23">
        <f>IF(Parameters!$D$24 = 1, MAX(Z42, AG42),
IF(Parameters!$D$25 = 1, AVERAGE(Z42,AG42),
IF(Parameters!$D$26 = 1, IFERROR(GEOMEAN(Z42, AG42), 0),
IF(Parameters!$D$27, IF(AND(Z42=10,AG42=10),10,0),
IF(Parameters!$D$28, IF(AND(Z42&gt;7,AG42&gt;7),10,0),
IF(Parameters!$D$29, IF(AND(Z42&gt;7,AG42&gt;7), 10, IF(OR(AND(Z42&gt;7,AG42&gt;5),AND(Z42&gt;5,AG42&gt;7)),6,0)),"no method"))))))</f>
        <v>0</v>
      </c>
      <c r="T42" s="23">
        <f>IF(Parameters!$D$24 = 1, MAX(AA42, AH42),
IF(Parameters!$D$25 = 1, AVERAGE(AA42,AH42),
IF(Parameters!$D$26 = 1, IFERROR(GEOMEAN(AA42, AH42), 0),
IF(Parameters!$D$27, IF(AND(AA42=10,AH42=10),10,0),
IF(Parameters!$D$28, IF(AND(AA42&gt;7,AH42&gt;7),10,0),
IF(Parameters!$D$29, IF(AND(AA42&gt;7,AH42&gt;7), 10, IF(OR(AND(AA42&gt;7,AH42&gt;5),AND(AA42&gt;5,AH42&gt;7)),6,0)),"no method"))))))</f>
        <v>2.1756110051385513</v>
      </c>
      <c r="U42" s="23">
        <f>IF(Parameters!$D$24 = 1, MAX(AB42, AI42),
IF(Parameters!$D$25 = 1, AVERAGE(AB42,AI42),
IF(Parameters!$D$26 = 1, IFERROR(GEOMEAN(AB42, AI42), 0),
IF(Parameters!$D$27, IF(AND(AB42=10,AI42=10),10,0),
IF(Parameters!$D$28, IF(AND(AB42&gt;7,AI42&gt;7),10,0),
IF(Parameters!$D$29, IF(AND(AB42&gt;7,AI42&gt;7), 10, IF(OR(AND(AB42&gt;7,AI42&gt;5),AND(AB42&gt;5,AI42&gt;7)),6,0)),"no method"))))))</f>
        <v>7.2702917999997023</v>
      </c>
      <c r="V42" s="23">
        <f>IF(Parameters!$D$24 = 1, MAX(AC42, AJ42),
IF(Parameters!$D$25 = 1, AVERAGE(AC42,AJ42),
IF(Parameters!$D$26 = 1, IFERROR(GEOMEAN(AC42, AJ42), 0),
IF(Parameters!$D$27, IF(AND(AC42=10,AJ42=10),10,0),
IF(Parameters!$D$28, IF(AND(AC42&gt;7,AJ42&gt;7),10,0),
IF(Parameters!$D$29, IF(AND(AC42&gt;7,AJ42&gt;7), 10, IF(OR(AND(AC42&gt;7,AJ42&gt;5),AND(AC42&gt;5,AJ42&gt;7)),6,0)),"no method"))))))</f>
        <v>8.1547532151500448</v>
      </c>
      <c r="W42" s="23">
        <f>IF(Parameters!$D$24 = 1, MAX(AD42, AK42),
IF(Parameters!$D$25 = 1, AVERAGE(AD42,AK42),
IF(Parameters!$D$26 = 1, IFERROR(GEOMEAN(AD42, AK42), 0),
IF(Parameters!$D$27, IF(AND(AD42=10,AK42=10),10,0),
IF(Parameters!$D$28, IF(AND(AD42&gt;7,AK42&gt;7),10,0),
IF(Parameters!$D$29, IF(AND(AD42&gt;7,AK42&gt;7), 10, IF(OR(AND(AD42&gt;7,AK42&gt;5),AND(AD42&gt;5,AK42&gt;7)),6,0)),"no method"))))))</f>
        <v>0</v>
      </c>
      <c r="X42" s="49"/>
      <c r="Y42" s="23">
        <v>5.75</v>
      </c>
      <c r="Z42" s="23">
        <v>5.0717703349282299</v>
      </c>
      <c r="AA42" s="24">
        <v>5.2066115702479303</v>
      </c>
      <c r="AB42" s="23">
        <v>5.28571428571429</v>
      </c>
      <c r="AC42" s="23">
        <v>9.5</v>
      </c>
      <c r="AD42" s="23">
        <v>0</v>
      </c>
      <c r="AE42" s="49"/>
      <c r="AF42" s="23">
        <v>7.1428571428571104</v>
      </c>
      <c r="AG42" s="23">
        <v>0</v>
      </c>
      <c r="AH42" s="23">
        <v>0.90909090909091705</v>
      </c>
      <c r="AI42" s="23">
        <v>10</v>
      </c>
      <c r="AJ42" s="23">
        <v>7</v>
      </c>
      <c r="AK42" s="23">
        <v>9.2561716553139295</v>
      </c>
      <c r="AL42" s="48"/>
      <c r="AM42" s="25">
        <v>0</v>
      </c>
      <c r="AN42" s="25">
        <v>0.2</v>
      </c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</row>
    <row r="43" spans="1:53" x14ac:dyDescent="0.2">
      <c r="A43" s="61">
        <v>38</v>
      </c>
      <c r="B43" s="18" t="s">
        <v>77</v>
      </c>
      <c r="C43" s="18" t="s">
        <v>78</v>
      </c>
      <c r="D43" s="18" t="s">
        <v>434</v>
      </c>
      <c r="E43" s="18" t="s">
        <v>431</v>
      </c>
      <c r="F43" s="48"/>
      <c r="G43" s="20" cm="1">
        <f t="array" ref="G43">IF(Parameters!$D$33, SUM(IF(ISNUMBER(R43:W43),(IF(R43:W43&gt;=Parameters!$D$39,1,"")),""))+0.5*(SUM(IF(ISNUMBER(R43:W43),(IF(R43:W43&gt;=Parameters!$D$40,1,"")),""))-SUM(IF(ISNUMBER(R43:W43),(IF(R43:W43&gt;=Parameters!$D$39,1,"")),""))),0) +
   IF(Parameters!$D$34,SUM(IF(ISNUMBER(R43:W43),(IF(R43:W43&gt;=Parameters!$D$39,1,"")),"")),0) +
   IF(Parameters!$D$35,AVERAGE(IF(ISNUMBER(R43:W43),R43:W43)),0) +
   IF(Parameters!$D$36,IF(OR(IF(ISNUMBER(R43:W43),R43:W43)=0),0,GEOMEAN(IF(ISNUMBER(R43:W43),R43:W43))),0)</f>
        <v>0.5</v>
      </c>
      <c r="H43" s="21">
        <f t="shared" si="2"/>
        <v>0.5</v>
      </c>
      <c r="I43" s="81"/>
      <c r="J43" s="20" cm="1">
        <f t="array" ref="J43">IF(Parameters!$D$33, SUM(IF(ISNUMBER(Y43:AD43),(IF(Y43:AD43&gt;=Parameters!$D$43,1,"")),""))+0.5*(SUM(IF(ISNUMBER(Y43:AD43),(IF(Y43:AD43&gt;=Parameters!$D$44,1,"")),""))-SUM(IF(ISNUMBER(Y43:AD43),(IF(Y43:AD43&gt;=Parameters!$D$43,1,"")),""))),0) +
   IF(Parameters!$D$34,SUM(IF(ISNUMBER(Y43:AD43),(IF(Y43:AD43&gt;=Parameters!$D$43,1,"")),"")),0) +
   IF(Parameters!$D$35,AVERAGE(IF(ISNUMBER(Y43:AD43),Y43:AD43)),0) +
   IF(Parameters!$D$36,IF(OR(IF(ISNUMBER(Y43:AD43),Y43:AD43)=0),0,GEOMEAN(IF(ISNUMBER(Y43:AD43),Y43:AD43))),0)</f>
        <v>3</v>
      </c>
      <c r="K43" s="21">
        <f t="shared" si="3"/>
        <v>3</v>
      </c>
      <c r="L43" s="81"/>
      <c r="M43" s="19" cm="1">
        <f t="array" ref="M43">IF(Parameters!$D$33, SUM(IF(ISNUMBER(AF43:AK43),(IF(AF43:AK43&gt;=Parameters!$D$43,1,"")),""))+0.5*(SUM(IF(ISNUMBER(AF43:AK43),(IF(AF43:AK43&gt;=Parameters!$D$44,1,"")),""))-SUM(IF(ISNUMBER(AF43:AK43),(IF(AF43:AK43&gt;=Parameters!$D$43,1,"")),""))),0) +
   IF(Parameters!$D$34,SUM(IF(ISNUMBER(AF43:AK43),(IF(AF43:AK43&gt;=Parameters!$D$43,1,"")),"")),0) +
   IF(Parameters!$D$35,AVERAGE(IF(ISNUMBER(AF43:AK43),AF43:AK43)),0) +
   IF(Parameters!$D$36,IF(OR(IF(ISNUMBER(AF43:AK43),AF43:AK43)=0),0,GEOMEAN(IF(ISNUMBER(AF43:AK43),AF43:AK43))),0)</f>
        <v>0</v>
      </c>
      <c r="N43" s="21">
        <f t="shared" si="4"/>
        <v>0</v>
      </c>
      <c r="O43" s="81"/>
      <c r="P43" s="22"/>
      <c r="Q43" s="48"/>
      <c r="R43" s="23">
        <f>IF(Parameters!$D$24 = 1, MAX(Y43, AF43),
IF(Parameters!$D$25 = 1, AVERAGE(Y43,AF43),
IF(Parameters!$D$26 = 1, IFERROR(GEOMEAN(Y43, AF43), 0),
IF(Parameters!$D$27, IF(AND(Y43=10,AF43=10),10,0),
IF(Parameters!$D$28, IF(AND(Y43&gt;7,AF43&gt;7),10,0),
IF(Parameters!$D$29, IF(AND(Y43&gt;7,AF43&gt;7), 10, IF(OR(AND(Y43&gt;7,AF43&gt;5),AND(Y43&gt;5,AF43&gt;7)),6,0)),"no method"))))))</f>
        <v>1.2558662349151641</v>
      </c>
      <c r="S43" s="23">
        <f>IF(Parameters!$D$24 = 1, MAX(Z43, AG43),
IF(Parameters!$D$25 = 1, AVERAGE(Z43,AG43),
IF(Parameters!$D$26 = 1, IFERROR(GEOMEAN(Z43, AG43), 0),
IF(Parameters!$D$27, IF(AND(Z43=10,AG43=10),10,0),
IF(Parameters!$D$28, IF(AND(Z43&gt;7,AG43&gt;7),10,0),
IF(Parameters!$D$29, IF(AND(Z43&gt;7,AG43&gt;7), 10, IF(OR(AND(Z43&gt;7,AG43&gt;5),AND(Z43&gt;5,AG43&gt;7)),6,0)),"no method"))))))</f>
        <v>0</v>
      </c>
      <c r="T43" s="23">
        <f>IF(Parameters!$D$24 = 1, MAX(AA43, AH43),
IF(Parameters!$D$25 = 1, AVERAGE(AA43,AH43),
IF(Parameters!$D$26 = 1, IFERROR(GEOMEAN(AA43, AH43), 0),
IF(Parameters!$D$27, IF(AND(AA43=10,AH43=10),10,0),
IF(Parameters!$D$28, IF(AND(AA43&gt;7,AH43&gt;7),10,0),
IF(Parameters!$D$29, IF(AND(AA43&gt;7,AH43&gt;7), 10, IF(OR(AND(AA43&gt;7,AH43&gt;5),AND(AA43&gt;5,AH43&gt;7)),6,0)),"no method"))))))</f>
        <v>0</v>
      </c>
      <c r="U43" s="23">
        <f>IF(Parameters!$D$24 = 1, MAX(AB43, AI43),
IF(Parameters!$D$25 = 1, AVERAGE(AB43,AI43),
IF(Parameters!$D$26 = 1, IFERROR(GEOMEAN(AB43, AI43), 0),
IF(Parameters!$D$27, IF(AND(AB43=10,AI43=10),10,0),
IF(Parameters!$D$28, IF(AND(AB43&gt;7,AI43&gt;7),10,0),
IF(Parameters!$D$29, IF(AND(AB43&gt;7,AI43&gt;7), 10, IF(OR(AND(AB43&gt;7,AI43&gt;5),AND(AB43&gt;5,AI43&gt;7)),6,0)),"no method"))))))</f>
        <v>5.5947066458255961</v>
      </c>
      <c r="V43" s="23">
        <f>IF(Parameters!$D$24 = 1, MAX(AC43, AJ43),
IF(Parameters!$D$25 = 1, AVERAGE(AC43,AJ43),
IF(Parameters!$D$26 = 1, IFERROR(GEOMEAN(AC43, AJ43), 0),
IF(Parameters!$D$27, IF(AND(AC43=10,AJ43=10),10,0),
IF(Parameters!$D$28, IF(AND(AC43&gt;7,AJ43&gt;7),10,0),
IF(Parameters!$D$29, IF(AND(AC43&gt;7,AJ43&gt;7), 10, IF(OR(AND(AC43&gt;7,AJ43&gt;5),AND(AC43&gt;5,AJ43&gt;7)),6,0)),"no method"))))))</f>
        <v>0</v>
      </c>
      <c r="W43" s="23">
        <f>IF(Parameters!$D$24 = 1, MAX(AD43, AK43),
IF(Parameters!$D$25 = 1, AVERAGE(AD43,AK43),
IF(Parameters!$D$26 = 1, IFERROR(GEOMEAN(AD43, AK43), 0),
IF(Parameters!$D$27, IF(AND(AD43=10,AK43=10),10,0),
IF(Parameters!$D$28, IF(AND(AD43&gt;7,AK43&gt;7),10,0),
IF(Parameters!$D$29, IF(AND(AD43&gt;7,AK43&gt;7), 10, IF(OR(AND(AD43&gt;7,AK43&gt;5),AND(AD43&gt;5,AK43&gt;7)),6,0)),"no method"))))))</f>
        <v>0</v>
      </c>
      <c r="X43" s="49"/>
      <c r="Y43" s="23">
        <v>10</v>
      </c>
      <c r="Z43" s="23">
        <v>8.2296650717703397</v>
      </c>
      <c r="AA43" s="24">
        <v>0</v>
      </c>
      <c r="AB43" s="23">
        <v>8.71428571428571</v>
      </c>
      <c r="AC43" s="23">
        <v>2.8333333333333299</v>
      </c>
      <c r="AD43" s="23">
        <v>10</v>
      </c>
      <c r="AE43" s="49"/>
      <c r="AF43" s="23">
        <v>0.157719999999999</v>
      </c>
      <c r="AG43" s="23">
        <v>0</v>
      </c>
      <c r="AH43" s="23">
        <v>0</v>
      </c>
      <c r="AI43" s="23">
        <v>3.5918884781953402</v>
      </c>
      <c r="AJ43" s="23">
        <v>0</v>
      </c>
      <c r="AK43" s="23">
        <v>0</v>
      </c>
      <c r="AL43" s="48"/>
      <c r="AM43" s="25">
        <v>0</v>
      </c>
      <c r="AN43" s="25">
        <v>0.6</v>
      </c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</row>
    <row r="44" spans="1:53" x14ac:dyDescent="0.2">
      <c r="A44" s="61">
        <v>39</v>
      </c>
      <c r="B44" s="18" t="s">
        <v>79</v>
      </c>
      <c r="C44" s="18" t="s">
        <v>80</v>
      </c>
      <c r="D44" s="18" t="s">
        <v>434</v>
      </c>
      <c r="E44" s="18" t="s">
        <v>440</v>
      </c>
      <c r="F44" s="48"/>
      <c r="G44" s="20" cm="1">
        <f t="array" ref="G44">IF(Parameters!$D$33, SUM(IF(ISNUMBER(R44:W44),(IF(R44:W44&gt;=Parameters!$D$39,1,"")),""))+0.5*(SUM(IF(ISNUMBER(R44:W44),(IF(R44:W44&gt;=Parameters!$D$40,1,"")),""))-SUM(IF(ISNUMBER(R44:W44),(IF(R44:W44&gt;=Parameters!$D$39,1,"")),""))),0) +
   IF(Parameters!$D$34,SUM(IF(ISNUMBER(R44:W44),(IF(R44:W44&gt;=Parameters!$D$39,1,"")),"")),0) +
   IF(Parameters!$D$35,AVERAGE(IF(ISNUMBER(R44:W44),R44:W44)),0) +
   IF(Parameters!$D$36,IF(OR(IF(ISNUMBER(R44:W44),R44:W44)=0),0,GEOMEAN(IF(ISNUMBER(R44:W44),R44:W44))),0)</f>
        <v>1</v>
      </c>
      <c r="H44" s="21">
        <f t="shared" si="2"/>
        <v>1</v>
      </c>
      <c r="I44" s="81"/>
      <c r="J44" s="20" cm="1">
        <f t="array" ref="J44">IF(Parameters!$D$33, SUM(IF(ISNUMBER(Y44:AD44),(IF(Y44:AD44&gt;=Parameters!$D$43,1,"")),""))+0.5*(SUM(IF(ISNUMBER(Y44:AD44),(IF(Y44:AD44&gt;=Parameters!$D$44,1,"")),""))-SUM(IF(ISNUMBER(Y44:AD44),(IF(Y44:AD44&gt;=Parameters!$D$43,1,"")),""))),0) +
   IF(Parameters!$D$34,SUM(IF(ISNUMBER(Y44:AD44),(IF(Y44:AD44&gt;=Parameters!$D$43,1,"")),"")),0) +
   IF(Parameters!$D$35,AVERAGE(IF(ISNUMBER(Y44:AD44),Y44:AD44)),0) +
   IF(Parameters!$D$36,IF(OR(IF(ISNUMBER(Y44:AD44),Y44:AD44)=0),0,GEOMEAN(IF(ISNUMBER(Y44:AD44),Y44:AD44))),0)</f>
        <v>0.5</v>
      </c>
      <c r="K44" s="21">
        <f t="shared" si="3"/>
        <v>0.5</v>
      </c>
      <c r="L44" s="81"/>
      <c r="M44" s="19" cm="1">
        <f t="array" ref="M44">IF(Parameters!$D$33, SUM(IF(ISNUMBER(AF44:AK44),(IF(AF44:AK44&gt;=Parameters!$D$43,1,"")),""))+0.5*(SUM(IF(ISNUMBER(AF44:AK44),(IF(AF44:AK44&gt;=Parameters!$D$44,1,"")),""))-SUM(IF(ISNUMBER(AF44:AK44),(IF(AF44:AK44&gt;=Parameters!$D$43,1,"")),""))),0) +
   IF(Parameters!$D$34,SUM(IF(ISNUMBER(AF44:AK44),(IF(AF44:AK44&gt;=Parameters!$D$43,1,"")),"")),0) +
   IF(Parameters!$D$35,AVERAGE(IF(ISNUMBER(AF44:AK44),AF44:AK44)),0) +
   IF(Parameters!$D$36,IF(OR(IF(ISNUMBER(AF44:AK44),AF44:AK44)=0),0,GEOMEAN(IF(ISNUMBER(AF44:AK44),AF44:AK44))),0)</f>
        <v>0</v>
      </c>
      <c r="N44" s="21">
        <f t="shared" si="4"/>
        <v>0</v>
      </c>
      <c r="O44" s="81"/>
      <c r="P44" s="22"/>
      <c r="Q44" s="48"/>
      <c r="R44" s="23">
        <f>IF(Parameters!$D$24 = 1, MAX(Y44, AF44),
IF(Parameters!$D$25 = 1, AVERAGE(Y44,AF44),
IF(Parameters!$D$26 = 1, IFERROR(GEOMEAN(Y44, AF44), 0),
IF(Parameters!$D$27, IF(AND(Y44=10,AF44=10),10,0),
IF(Parameters!$D$28, IF(AND(Y44&gt;7,AF44&gt;7),10,0),
IF(Parameters!$D$29, IF(AND(Y44&gt;7,AF44&gt;7), 10, IF(OR(AND(Y44&gt;7,AF44&gt;5),AND(Y44&gt;5,AF44&gt;7)),6,0)),"no method"))))))</f>
        <v>7.2829177669392919</v>
      </c>
      <c r="S44" s="23">
        <f>IF(Parameters!$D$24 = 1, MAX(Z44, AG44),
IF(Parameters!$D$25 = 1, AVERAGE(Z44,AG44),
IF(Parameters!$D$26 = 1, IFERROR(GEOMEAN(Z44, AG44), 0),
IF(Parameters!$D$27, IF(AND(Z44=10,AG44=10),10,0),
IF(Parameters!$D$28, IF(AND(Z44&gt;7,AG44&gt;7),10,0),
IF(Parameters!$D$29, IF(AND(Z44&gt;7,AG44&gt;7), 10, IF(OR(AND(Z44&gt;7,AG44&gt;5),AND(Z44&gt;5,AG44&gt;7)),6,0)),"no method"))))))</f>
        <v>0</v>
      </c>
      <c r="T44" s="23">
        <f>IF(Parameters!$D$24 = 1, MAX(AA44, AH44),
IF(Parameters!$D$25 = 1, AVERAGE(AA44,AH44),
IF(Parameters!$D$26 = 1, IFERROR(GEOMEAN(AA44, AH44), 0),
IF(Parameters!$D$27, IF(AND(AA44=10,AH44=10),10,0),
IF(Parameters!$D$28, IF(AND(AA44&gt;7,AH44&gt;7),10,0),
IF(Parameters!$D$29, IF(AND(AA44&gt;7,AH44&gt;7), 10, IF(OR(AND(AA44&gt;7,AH44&gt;5),AND(AA44&gt;5,AH44&gt;7)),6,0)),"no method"))))))</f>
        <v>4.0284487956872486</v>
      </c>
      <c r="U44" s="23">
        <f>IF(Parameters!$D$24 = 1, MAX(AB44, AI44),
IF(Parameters!$D$25 = 1, AVERAGE(AB44,AI44),
IF(Parameters!$D$26 = 1, IFERROR(GEOMEAN(AB44, AI44), 0),
IF(Parameters!$D$27, IF(AND(AB44=10,AI44=10),10,0),
IF(Parameters!$D$28, IF(AND(AB44&gt;7,AI44&gt;7),10,0),
IF(Parameters!$D$29, IF(AND(AB44&gt;7,AI44&gt;7), 10, IF(OR(AND(AB44&gt;7,AI44&gt;5),AND(AB44&gt;5,AI44&gt;7)),6,0)),"no method"))))))</f>
        <v>3.9746407988790304</v>
      </c>
      <c r="V44" s="23">
        <f>IF(Parameters!$D$24 = 1, MAX(AC44, AJ44),
IF(Parameters!$D$25 = 1, AVERAGE(AC44,AJ44),
IF(Parameters!$D$26 = 1, IFERROR(GEOMEAN(AC44, AJ44), 0),
IF(Parameters!$D$27, IF(AND(AC44=10,AJ44=10),10,0),
IF(Parameters!$D$28, IF(AND(AC44&gt;7,AJ44&gt;7),10,0),
IF(Parameters!$D$29, IF(AND(AC44&gt;7,AJ44&gt;7), 10, IF(OR(AND(AC44&gt;7,AJ44&gt;5),AND(AC44&gt;5,AJ44&gt;7)),6,0)),"no method"))))))</f>
        <v>0</v>
      </c>
      <c r="W44" s="23">
        <f>IF(Parameters!$D$24 = 1, MAX(AD44, AK44),
IF(Parameters!$D$25 = 1, AVERAGE(AD44,AK44),
IF(Parameters!$D$26 = 1, IFERROR(GEOMEAN(AD44, AK44), 0),
IF(Parameters!$D$27, IF(AND(AD44=10,AK44=10),10,0),
IF(Parameters!$D$28, IF(AND(AD44&gt;7,AK44&gt;7),10,0),
IF(Parameters!$D$29, IF(AND(AD44&gt;7,AK44&gt;7), 10, IF(OR(AND(AD44&gt;7,AK44&gt;5),AND(AD44&gt;5,AK44&gt;7)),6,0)),"no method"))))))</f>
        <v>0</v>
      </c>
      <c r="X44" s="49"/>
      <c r="Y44" s="23">
        <v>8.14</v>
      </c>
      <c r="Z44" s="23">
        <v>6.3636363636363598</v>
      </c>
      <c r="AA44" s="24">
        <v>4.4628099173553704</v>
      </c>
      <c r="AB44" s="23">
        <v>6.71428571428571</v>
      </c>
      <c r="AC44" s="23">
        <v>0.83333333333333404</v>
      </c>
      <c r="AD44" s="23">
        <v>0</v>
      </c>
      <c r="AE44" s="49"/>
      <c r="AF44" s="23">
        <v>6.5160799999999997</v>
      </c>
      <c r="AG44" s="23">
        <v>0</v>
      </c>
      <c r="AH44" s="23">
        <v>3.63636363636363</v>
      </c>
      <c r="AI44" s="23">
        <v>2.35285928427226</v>
      </c>
      <c r="AJ44" s="23">
        <v>0</v>
      </c>
      <c r="AK44" s="23">
        <v>0</v>
      </c>
      <c r="AL44" s="48"/>
      <c r="AM44" s="25">
        <v>0</v>
      </c>
      <c r="AN44" s="25">
        <v>0.4</v>
      </c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</row>
    <row r="45" spans="1:53" x14ac:dyDescent="0.2">
      <c r="A45" s="61">
        <v>40</v>
      </c>
      <c r="B45" s="18" t="s">
        <v>81</v>
      </c>
      <c r="C45" s="18" t="s">
        <v>82</v>
      </c>
      <c r="D45" s="18" t="s">
        <v>437</v>
      </c>
      <c r="E45" s="18" t="s">
        <v>432</v>
      </c>
      <c r="F45" s="48"/>
      <c r="G45" s="20" cm="1">
        <f t="array" ref="G45">IF(Parameters!$D$33, SUM(IF(ISNUMBER(R45:W45),(IF(R45:W45&gt;=Parameters!$D$39,1,"")),""))+0.5*(SUM(IF(ISNUMBER(R45:W45),(IF(R45:W45&gt;=Parameters!$D$40,1,"")),""))-SUM(IF(ISNUMBER(R45:W45),(IF(R45:W45&gt;=Parameters!$D$39,1,"")),""))),0) +
   IF(Parameters!$D$34,SUM(IF(ISNUMBER(R45:W45),(IF(R45:W45&gt;=Parameters!$D$39,1,"")),"")),0) +
   IF(Parameters!$D$35,AVERAGE(IF(ISNUMBER(R45:W45),R45:W45)),0) +
   IF(Parameters!$D$36,IF(OR(IF(ISNUMBER(R45:W45),R45:W45)=0),0,GEOMEAN(IF(ISNUMBER(R45:W45),R45:W45))),0)</f>
        <v>0.5</v>
      </c>
      <c r="H45" s="21">
        <f t="shared" si="2"/>
        <v>0.5</v>
      </c>
      <c r="I45" s="81"/>
      <c r="J45" s="20" cm="1">
        <f t="array" ref="J45">IF(Parameters!$D$33, SUM(IF(ISNUMBER(Y45:AD45),(IF(Y45:AD45&gt;=Parameters!$D$43,1,"")),""))+0.5*(SUM(IF(ISNUMBER(Y45:AD45),(IF(Y45:AD45&gt;=Parameters!$D$44,1,"")),""))-SUM(IF(ISNUMBER(Y45:AD45),(IF(Y45:AD45&gt;=Parameters!$D$43,1,"")),""))),0) +
   IF(Parameters!$D$34,SUM(IF(ISNUMBER(Y45:AD45),(IF(Y45:AD45&gt;=Parameters!$D$43,1,"")),"")),0) +
   IF(Parameters!$D$35,AVERAGE(IF(ISNUMBER(Y45:AD45),Y45:AD45)),0) +
   IF(Parameters!$D$36,IF(OR(IF(ISNUMBER(Y45:AD45),Y45:AD45)=0),0,GEOMEAN(IF(ISNUMBER(Y45:AD45),Y45:AD45))),0)</f>
        <v>0.5</v>
      </c>
      <c r="K45" s="21">
        <f t="shared" si="3"/>
        <v>0.5</v>
      </c>
      <c r="L45" s="81"/>
      <c r="M45" s="19" cm="1">
        <f t="array" ref="M45">IF(Parameters!$D$33, SUM(IF(ISNUMBER(AF45:AK45),(IF(AF45:AK45&gt;=Parameters!$D$43,1,"")),""))+0.5*(SUM(IF(ISNUMBER(AF45:AK45),(IF(AF45:AK45&gt;=Parameters!$D$44,1,"")),""))-SUM(IF(ISNUMBER(AF45:AK45),(IF(AF45:AK45&gt;=Parameters!$D$43,1,"")),""))),0) +
   IF(Parameters!$D$34,SUM(IF(ISNUMBER(AF45:AK45),(IF(AF45:AK45&gt;=Parameters!$D$43,1,"")),"")),0) +
   IF(Parameters!$D$35,AVERAGE(IF(ISNUMBER(AF45:AK45),AF45:AK45)),0) +
   IF(Parameters!$D$36,IF(OR(IF(ISNUMBER(AF45:AK45),AF45:AK45)=0),0,GEOMEAN(IF(ISNUMBER(AF45:AK45),AF45:AK45))),0)</f>
        <v>1</v>
      </c>
      <c r="N45" s="21">
        <f t="shared" si="4"/>
        <v>1</v>
      </c>
      <c r="O45" s="81"/>
      <c r="P45" s="22"/>
      <c r="Q45" s="48"/>
      <c r="R45" s="23">
        <f>IF(Parameters!$D$24 = 1, MAX(Y45, AF45),
IF(Parameters!$D$25 = 1, AVERAGE(Y45,AF45),
IF(Parameters!$D$26 = 1, IFERROR(GEOMEAN(Y45, AF45), 0),
IF(Parameters!$D$27, IF(AND(Y45=10,AF45=10),10,0),
IF(Parameters!$D$28, IF(AND(Y45&gt;7,AF45&gt;7),10,0),
IF(Parameters!$D$29, IF(AND(Y45&gt;7,AF45&gt;7), 10, IF(OR(AND(Y45&gt;7,AF45&gt;5),AND(Y45&gt;5,AF45&gt;7)),6,0)),"no method"))))))</f>
        <v>4.8697315854455061</v>
      </c>
      <c r="S45" s="23">
        <f>IF(Parameters!$D$24 = 1, MAX(Z45, AG45),
IF(Parameters!$D$25 = 1, AVERAGE(Z45,AG45),
IF(Parameters!$D$26 = 1, IFERROR(GEOMEAN(Z45, AG45), 0),
IF(Parameters!$D$27, IF(AND(Z45=10,AG45=10),10,0),
IF(Parameters!$D$28, IF(AND(Z45&gt;7,AG45&gt;7),10,0),
IF(Parameters!$D$29, IF(AND(Z45&gt;7,AG45&gt;7), 10, IF(OR(AND(Z45&gt;7,AG45&gt;5),AND(Z45&gt;5,AG45&gt;7)),6,0)),"no method"))))))</f>
        <v>0</v>
      </c>
      <c r="T45" s="23">
        <f>IF(Parameters!$D$24 = 1, MAX(AA45, AH45),
IF(Parameters!$D$25 = 1, AVERAGE(AA45,AH45),
IF(Parameters!$D$26 = 1, IFERROR(GEOMEAN(AA45, AH45), 0),
IF(Parameters!$D$27, IF(AND(AA45=10,AH45=10),10,0),
IF(Parameters!$D$28, IF(AND(AA45&gt;7,AH45&gt;7),10,0),
IF(Parameters!$D$29, IF(AND(AA45&gt;7,AH45&gt;7), 10, IF(OR(AND(AA45&gt;7,AH45&gt;5),AND(AA45&gt;5,AH45&gt;7)),6,0)),"no method"))))))</f>
        <v>4.3529483432195475</v>
      </c>
      <c r="U45" s="23">
        <f>IF(Parameters!$D$24 = 1, MAX(AB45, AI45),
IF(Parameters!$D$25 = 1, AVERAGE(AB45,AI45),
IF(Parameters!$D$26 = 1, IFERROR(GEOMEAN(AB45, AI45), 0),
IF(Parameters!$D$27, IF(AND(AB45=10,AI45=10),10,0),
IF(Parameters!$D$28, IF(AND(AB45&gt;7,AI45&gt;7),10,0),
IF(Parameters!$D$29, IF(AND(AB45&gt;7,AI45&gt;7), 10, IF(OR(AND(AB45&gt;7,AI45&gt;5),AND(AB45&gt;5,AI45&gt;7)),6,0)),"no method"))))))</f>
        <v>5.7321150422111034</v>
      </c>
      <c r="V45" s="23">
        <f>IF(Parameters!$D$24 = 1, MAX(AC45, AJ45),
IF(Parameters!$D$25 = 1, AVERAGE(AC45,AJ45),
IF(Parameters!$D$26 = 1, IFERROR(GEOMEAN(AC45, AJ45), 0),
IF(Parameters!$D$27, IF(AND(AC45=10,AJ45=10),10,0),
IF(Parameters!$D$28, IF(AND(AC45&gt;7,AJ45&gt;7),10,0),
IF(Parameters!$D$29, IF(AND(AC45&gt;7,AJ45&gt;7), 10, IF(OR(AND(AC45&gt;7,AJ45&gt;5),AND(AC45&gt;5,AJ45&gt;7)),6,0)),"no method"))))))</f>
        <v>0</v>
      </c>
      <c r="W45" s="23">
        <f>IF(Parameters!$D$24 = 1, MAX(AD45, AK45),
IF(Parameters!$D$25 = 1, AVERAGE(AD45,AK45),
IF(Parameters!$D$26 = 1, IFERROR(GEOMEAN(AD45, AK45), 0),
IF(Parameters!$D$27, IF(AND(AD45=10,AK45=10),10,0),
IF(Parameters!$D$28, IF(AND(AD45&gt;7,AK45&gt;7),10,0),
IF(Parameters!$D$29, IF(AND(AD45&gt;7,AK45&gt;7), 10, IF(OR(AND(AD45&gt;7,AK45&gt;5),AND(AD45&gt;5,AK45&gt;7)),6,0)),"no method"))))))</f>
        <v>0</v>
      </c>
      <c r="X45" s="49"/>
      <c r="Y45" s="23">
        <v>4.9800000000000004</v>
      </c>
      <c r="Z45" s="23">
        <v>3.3971291866028701</v>
      </c>
      <c r="AA45" s="24">
        <v>3.2066115702479299</v>
      </c>
      <c r="AB45" s="23">
        <v>3.2857142857142798</v>
      </c>
      <c r="AC45" s="23">
        <v>8.3333333333333304</v>
      </c>
      <c r="AD45" s="23">
        <v>0</v>
      </c>
      <c r="AE45" s="49"/>
      <c r="AF45" s="23">
        <v>4.7619047619047397</v>
      </c>
      <c r="AG45" s="23">
        <v>0</v>
      </c>
      <c r="AH45" s="23">
        <v>5.9090909090909198</v>
      </c>
      <c r="AI45" s="23">
        <v>10</v>
      </c>
      <c r="AJ45" s="23">
        <v>0</v>
      </c>
      <c r="AK45" s="23">
        <v>0</v>
      </c>
      <c r="AL45" s="48"/>
      <c r="AM45" s="25">
        <v>0</v>
      </c>
      <c r="AN45" s="25">
        <v>0.3</v>
      </c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</row>
    <row r="46" spans="1:53" x14ac:dyDescent="0.2">
      <c r="A46" s="61">
        <v>41</v>
      </c>
      <c r="B46" s="18" t="s">
        <v>83</v>
      </c>
      <c r="C46" s="18" t="s">
        <v>84</v>
      </c>
      <c r="D46" s="18" t="s">
        <v>437</v>
      </c>
      <c r="E46" s="18" t="s">
        <v>0</v>
      </c>
      <c r="F46" s="48"/>
      <c r="G46" s="20" cm="1">
        <f t="array" ref="G46">IF(Parameters!$D$33, SUM(IF(ISNUMBER(R46:W46),(IF(R46:W46&gt;=Parameters!$D$39,1,"")),""))+0.5*(SUM(IF(ISNUMBER(R46:W46),(IF(R46:W46&gt;=Parameters!$D$40,1,"")),""))-SUM(IF(ISNUMBER(R46:W46),(IF(R46:W46&gt;=Parameters!$D$39,1,"")),""))),0) +
   IF(Parameters!$D$34,SUM(IF(ISNUMBER(R46:W46),(IF(R46:W46&gt;=Parameters!$D$39,1,"")),"")),0) +
   IF(Parameters!$D$35,AVERAGE(IF(ISNUMBER(R46:W46),R46:W46)),0) +
   IF(Parameters!$D$36,IF(OR(IF(ISNUMBER(R46:W46),R46:W46)=0),0,GEOMEAN(IF(ISNUMBER(R46:W46),R46:W46))),0)</f>
        <v>2</v>
      </c>
      <c r="H46" s="21">
        <f t="shared" si="2"/>
        <v>2</v>
      </c>
      <c r="I46" s="81"/>
      <c r="J46" s="20" cm="1">
        <f t="array" ref="J46">IF(Parameters!$D$33, SUM(IF(ISNUMBER(Y46:AD46),(IF(Y46:AD46&gt;=Parameters!$D$43,1,"")),""))+0.5*(SUM(IF(ISNUMBER(Y46:AD46),(IF(Y46:AD46&gt;=Parameters!$D$44,1,"")),""))-SUM(IF(ISNUMBER(Y46:AD46),(IF(Y46:AD46&gt;=Parameters!$D$43,1,"")),""))),0) +
   IF(Parameters!$D$34,SUM(IF(ISNUMBER(Y46:AD46),(IF(Y46:AD46&gt;=Parameters!$D$43,1,"")),"")),0) +
   IF(Parameters!$D$35,AVERAGE(IF(ISNUMBER(Y46:AD46),Y46:AD46)),0) +
   IF(Parameters!$D$36,IF(OR(IF(ISNUMBER(Y46:AD46),Y46:AD46)=0),0,GEOMEAN(IF(ISNUMBER(Y46:AD46),Y46:AD46))),0)</f>
        <v>1</v>
      </c>
      <c r="K46" s="21">
        <f t="shared" si="3"/>
        <v>1</v>
      </c>
      <c r="L46" s="81"/>
      <c r="M46" s="19" cm="1">
        <f t="array" ref="M46">IF(Parameters!$D$33, SUM(IF(ISNUMBER(AF46:AK46),(IF(AF46:AK46&gt;=Parameters!$D$43,1,"")),""))+0.5*(SUM(IF(ISNUMBER(AF46:AK46),(IF(AF46:AK46&gt;=Parameters!$D$44,1,"")),""))-SUM(IF(ISNUMBER(AF46:AK46),(IF(AF46:AK46&gt;=Parameters!$D$43,1,"")),""))),0) +
   IF(Parameters!$D$34,SUM(IF(ISNUMBER(AF46:AK46),(IF(AF46:AK46&gt;=Parameters!$D$43,1,"")),"")),0) +
   IF(Parameters!$D$35,AVERAGE(IF(ISNUMBER(AF46:AK46),AF46:AK46)),0) +
   IF(Parameters!$D$36,IF(OR(IF(ISNUMBER(AF46:AK46),AF46:AK46)=0),0,GEOMEAN(IF(ISNUMBER(AF46:AK46),AF46:AK46))),0)</f>
        <v>1.5</v>
      </c>
      <c r="N46" s="21">
        <f t="shared" si="4"/>
        <v>1.5</v>
      </c>
      <c r="O46" s="81"/>
      <c r="P46" s="22"/>
      <c r="Q46" s="48"/>
      <c r="R46" s="23">
        <f>IF(Parameters!$D$24 = 1, MAX(Y46, AF46),
IF(Parameters!$D$25 = 1, AVERAGE(Y46,AF46),
IF(Parameters!$D$26 = 1, IFERROR(GEOMEAN(Y46, AF46), 0),
IF(Parameters!$D$27, IF(AND(Y46=10,AF46=10),10,0),
IF(Parameters!$D$28, IF(AND(Y46&gt;7,AF46&gt;7),10,0),
IF(Parameters!$D$29, IF(AND(Y46&gt;7,AF46&gt;7), 10, IF(OR(AND(Y46&gt;7,AF46&gt;5),AND(Y46&gt;5,AF46&gt;7)),6,0)),"no method"))))))</f>
        <v>5.7569833370313823</v>
      </c>
      <c r="S46" s="23">
        <f>IF(Parameters!$D$24 = 1, MAX(Z46, AG46),
IF(Parameters!$D$25 = 1, AVERAGE(Z46,AG46),
IF(Parameters!$D$26 = 1, IFERROR(GEOMEAN(Z46, AG46), 0),
IF(Parameters!$D$27, IF(AND(Z46=10,AG46=10),10,0),
IF(Parameters!$D$28, IF(AND(Z46&gt;7,AG46&gt;7),10,0),
IF(Parameters!$D$29, IF(AND(Z46&gt;7,AG46&gt;7), 10, IF(OR(AND(Z46&gt;7,AG46&gt;5),AND(Z46&gt;5,AG46&gt;7)),6,0)),"no method"))))))</f>
        <v>0</v>
      </c>
      <c r="T46" s="23">
        <f>IF(Parameters!$D$24 = 1, MAX(AA46, AH46),
IF(Parameters!$D$25 = 1, AVERAGE(AA46,AH46),
IF(Parameters!$D$26 = 1, IFERROR(GEOMEAN(AA46, AH46), 0),
IF(Parameters!$D$27, IF(AND(AA46=10,AH46=10),10,0),
IF(Parameters!$D$28, IF(AND(AA46&gt;7,AH46&gt;7),10,0),
IF(Parameters!$D$29, IF(AND(AA46&gt;7,AH46&gt;7), 10, IF(OR(AND(AA46&gt;7,AH46&gt;5),AND(AA46&gt;5,AH46&gt;7)),6,0)),"no method"))))))</f>
        <v>5.7443664625089177</v>
      </c>
      <c r="U46" s="23">
        <f>IF(Parameters!$D$24 = 1, MAX(AB46, AI46),
IF(Parameters!$D$25 = 1, AVERAGE(AB46,AI46),
IF(Parameters!$D$26 = 1, IFERROR(GEOMEAN(AB46, AI46), 0),
IF(Parameters!$D$27, IF(AND(AB46=10,AI46=10),10,0),
IF(Parameters!$D$28, IF(AND(AB46&gt;7,AI46&gt;7),10,0),
IF(Parameters!$D$29, IF(AND(AB46&gt;7,AI46&gt;7), 10, IF(OR(AND(AB46&gt;7,AI46&gt;5),AND(AB46&gt;5,AI46&gt;7)),6,0)),"no method"))))))</f>
        <v>4.690415759823428</v>
      </c>
      <c r="V46" s="23">
        <f>IF(Parameters!$D$24 = 1, MAX(AC46, AJ46),
IF(Parameters!$D$25 = 1, AVERAGE(AC46,AJ46),
IF(Parameters!$D$26 = 1, IFERROR(GEOMEAN(AC46, AJ46), 0),
IF(Parameters!$D$27, IF(AND(AC46=10,AJ46=10),10,0),
IF(Parameters!$D$28, IF(AND(AC46&gt;7,AJ46&gt;7),10,0),
IF(Parameters!$D$29, IF(AND(AC46&gt;7,AJ46&gt;7), 10, IF(OR(AND(AC46&gt;7,AJ46&gt;5),AND(AC46&gt;5,AJ46&gt;7)),6,0)),"no method"))))))</f>
        <v>8.7559503577091338</v>
      </c>
      <c r="W46" s="23">
        <f>IF(Parameters!$D$24 = 1, MAX(AD46, AK46),
IF(Parameters!$D$25 = 1, AVERAGE(AD46,AK46),
IF(Parameters!$D$26 = 1, IFERROR(GEOMEAN(AD46, AK46), 0),
IF(Parameters!$D$27, IF(AND(AD46=10,AK46=10),10,0),
IF(Parameters!$D$28, IF(AND(AD46&gt;7,AK46&gt;7),10,0),
IF(Parameters!$D$29, IF(AND(AD46&gt;7,AK46&gt;7), 10, IF(OR(AND(AD46&gt;7,AK46&gt;5),AND(AD46&gt;5,AK46&gt;7)),6,0)),"no method"))))))</f>
        <v>0</v>
      </c>
      <c r="X46" s="49"/>
      <c r="Y46" s="23">
        <v>6.96</v>
      </c>
      <c r="Z46" s="23">
        <v>4.3301435406698596</v>
      </c>
      <c r="AA46" s="24">
        <v>8.0661157024793404</v>
      </c>
      <c r="AB46" s="23">
        <v>3.1428571428571401</v>
      </c>
      <c r="AC46" s="23">
        <v>7.6666666666666696</v>
      </c>
      <c r="AD46" s="23">
        <v>0</v>
      </c>
      <c r="AE46" s="49"/>
      <c r="AF46" s="23">
        <v>4.7619047619047397</v>
      </c>
      <c r="AG46" s="23">
        <v>0</v>
      </c>
      <c r="AH46" s="23">
        <v>4.0909090909090802</v>
      </c>
      <c r="AI46" s="23">
        <v>7</v>
      </c>
      <c r="AJ46" s="23">
        <v>10</v>
      </c>
      <c r="AK46" s="23">
        <v>0</v>
      </c>
      <c r="AL46" s="48"/>
      <c r="AM46" s="25">
        <v>0</v>
      </c>
      <c r="AN46" s="25">
        <v>0.4</v>
      </c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</row>
    <row r="47" spans="1:53" x14ac:dyDescent="0.2">
      <c r="A47" s="61">
        <v>42</v>
      </c>
      <c r="B47" s="18" t="s">
        <v>85</v>
      </c>
      <c r="C47" s="18" t="s">
        <v>86</v>
      </c>
      <c r="D47" s="18" t="s">
        <v>435</v>
      </c>
      <c r="E47" s="18" t="s">
        <v>0</v>
      </c>
      <c r="F47" s="48"/>
      <c r="G47" s="20" cm="1">
        <f t="array" ref="G47">IF(Parameters!$D$33, SUM(IF(ISNUMBER(R47:W47),(IF(R47:W47&gt;=Parameters!$D$39,1,"")),""))+0.5*(SUM(IF(ISNUMBER(R47:W47),(IF(R47:W47&gt;=Parameters!$D$40,1,"")),""))-SUM(IF(ISNUMBER(R47:W47),(IF(R47:W47&gt;=Parameters!$D$39,1,"")),""))),0) +
   IF(Parameters!$D$34,SUM(IF(ISNUMBER(R47:W47),(IF(R47:W47&gt;=Parameters!$D$39,1,"")),"")),0) +
   IF(Parameters!$D$35,AVERAGE(IF(ISNUMBER(R47:W47),R47:W47)),0) +
   IF(Parameters!$D$36,IF(OR(IF(ISNUMBER(R47:W47),R47:W47)=0),0,GEOMEAN(IF(ISNUMBER(R47:W47),R47:W47))),0)</f>
        <v>1</v>
      </c>
      <c r="H47" s="21">
        <f t="shared" si="2"/>
        <v>1</v>
      </c>
      <c r="I47" s="81"/>
      <c r="J47" s="20" cm="1">
        <f t="array" ref="J47">IF(Parameters!$D$33, SUM(IF(ISNUMBER(Y47:AD47),(IF(Y47:AD47&gt;=Parameters!$D$43,1,"")),""))+0.5*(SUM(IF(ISNUMBER(Y47:AD47),(IF(Y47:AD47&gt;=Parameters!$D$44,1,"")),""))-SUM(IF(ISNUMBER(Y47:AD47),(IF(Y47:AD47&gt;=Parameters!$D$43,1,"")),""))),0) +
   IF(Parameters!$D$34,SUM(IF(ISNUMBER(Y47:AD47),(IF(Y47:AD47&gt;=Parameters!$D$43,1,"")),"")),0) +
   IF(Parameters!$D$35,AVERAGE(IF(ISNUMBER(Y47:AD47),Y47:AD47)),0) +
   IF(Parameters!$D$36,IF(OR(IF(ISNUMBER(Y47:AD47),Y47:AD47)=0),0,GEOMEAN(IF(ISNUMBER(Y47:AD47),Y47:AD47))),0)</f>
        <v>0</v>
      </c>
      <c r="K47" s="21">
        <f t="shared" si="3"/>
        <v>0</v>
      </c>
      <c r="L47" s="81"/>
      <c r="M47" s="19" cm="1">
        <f t="array" ref="M47">IF(Parameters!$D$33, SUM(IF(ISNUMBER(AF47:AK47),(IF(AF47:AK47&gt;=Parameters!$D$43,1,"")),""))+0.5*(SUM(IF(ISNUMBER(AF47:AK47),(IF(AF47:AK47&gt;=Parameters!$D$44,1,"")),""))-SUM(IF(ISNUMBER(AF47:AK47),(IF(AF47:AK47&gt;=Parameters!$D$43,1,"")),""))),0) +
   IF(Parameters!$D$34,SUM(IF(ISNUMBER(AF47:AK47),(IF(AF47:AK47&gt;=Parameters!$D$43,1,"")),"")),0) +
   IF(Parameters!$D$35,AVERAGE(IF(ISNUMBER(AF47:AK47),AF47:AK47)),0) +
   IF(Parameters!$D$36,IF(OR(IF(ISNUMBER(AF47:AK47),AF47:AK47)=0),0,GEOMEAN(IF(ISNUMBER(AF47:AK47),AF47:AK47))),0)</f>
        <v>1</v>
      </c>
      <c r="N47" s="21">
        <f t="shared" si="4"/>
        <v>1</v>
      </c>
      <c r="O47" s="81"/>
      <c r="P47" s="22"/>
      <c r="Q47" s="48"/>
      <c r="R47" s="23">
        <f>IF(Parameters!$D$24 = 1, MAX(Y47, AF47),
IF(Parameters!$D$25 = 1, AVERAGE(Y47,AF47),
IF(Parameters!$D$26 = 1, IFERROR(GEOMEAN(Y47, AF47), 0),
IF(Parameters!$D$27, IF(AND(Y47=10,AF47=10),10,0),
IF(Parameters!$D$28, IF(AND(Y47&gt;7,AF47&gt;7),10,0),
IF(Parameters!$D$29, IF(AND(Y47&gt;7,AF47&gt;7), 10, IF(OR(AND(Y47&gt;7,AF47&gt;5),AND(Y47&gt;5,AF47&gt;7)),6,0)),"no method"))))))</f>
        <v>7.3484692283495345</v>
      </c>
      <c r="S47" s="23">
        <f>IF(Parameters!$D$24 = 1, MAX(Z47, AG47),
IF(Parameters!$D$25 = 1, AVERAGE(Z47,AG47),
IF(Parameters!$D$26 = 1, IFERROR(GEOMEAN(Z47, AG47), 0),
IF(Parameters!$D$27, IF(AND(Z47=10,AG47=10),10,0),
IF(Parameters!$D$28, IF(AND(Z47&gt;7,AG47&gt;7),10,0),
IF(Parameters!$D$29, IF(AND(Z47&gt;7,AG47&gt;7), 10, IF(OR(AND(Z47&gt;7,AG47&gt;5),AND(Z47&gt;5,AG47&gt;7)),6,0)),"no method"))))))</f>
        <v>0</v>
      </c>
      <c r="T47" s="23">
        <f>IF(Parameters!$D$24 = 1, MAX(AA47, AH47),
IF(Parameters!$D$25 = 1, AVERAGE(AA47,AH47),
IF(Parameters!$D$26 = 1, IFERROR(GEOMEAN(AA47, AH47), 0),
IF(Parameters!$D$27, IF(AND(AA47=10,AH47=10),10,0),
IF(Parameters!$D$28, IF(AND(AA47&gt;7,AH47&gt;7),10,0),
IF(Parameters!$D$29, IF(AND(AA47&gt;7,AH47&gt;7), 10, IF(OR(AND(AA47&gt;7,AH47&gt;5),AND(AA47&gt;5,AH47&gt;7)),6,0)),"no method"))))))</f>
        <v>4.6208621102152447</v>
      </c>
      <c r="U47" s="23">
        <f>IF(Parameters!$D$24 = 1, MAX(AB47, AI47),
IF(Parameters!$D$25 = 1, AVERAGE(AB47,AI47),
IF(Parameters!$D$26 = 1, IFERROR(GEOMEAN(AB47, AI47), 0),
IF(Parameters!$D$27, IF(AND(AB47=10,AI47=10),10,0),
IF(Parameters!$D$28, IF(AND(AB47&gt;7,AI47&gt;7),10,0),
IF(Parameters!$D$29, IF(AND(AB47&gt;7,AI47&gt;7), 10, IF(OR(AND(AB47&gt;7,AI47&gt;5),AND(AB47&gt;5,AI47&gt;7)),6,0)),"no method"))))))</f>
        <v>1.7587874611030549</v>
      </c>
      <c r="V47" s="23">
        <f>IF(Parameters!$D$24 = 1, MAX(AC47, AJ47),
IF(Parameters!$D$25 = 1, AVERAGE(AC47,AJ47),
IF(Parameters!$D$26 = 1, IFERROR(GEOMEAN(AC47, AJ47), 0),
IF(Parameters!$D$27, IF(AND(AC47=10,AJ47=10),10,0),
IF(Parameters!$D$28, IF(AND(AC47&gt;7,AJ47&gt;7),10,0),
IF(Parameters!$D$29, IF(AND(AC47&gt;7,AJ47&gt;7), 10, IF(OR(AND(AC47&gt;7,AJ47&gt;5),AND(AC47&gt;5,AJ47&gt;7)),6,0)),"no method"))))))</f>
        <v>0</v>
      </c>
      <c r="W47" s="23">
        <f>IF(Parameters!$D$24 = 1, MAX(AD47, AK47),
IF(Parameters!$D$25 = 1, AVERAGE(AD47,AK47),
IF(Parameters!$D$26 = 1, IFERROR(GEOMEAN(AD47, AK47), 0),
IF(Parameters!$D$27, IF(AND(AD47=10,AK47=10),10,0),
IF(Parameters!$D$28, IF(AND(AD47&gt;7,AK47&gt;7),10,0),
IF(Parameters!$D$29, IF(AND(AD47&gt;7,AK47&gt;7), 10, IF(OR(AND(AD47&gt;7,AK47&gt;5),AND(AD47&gt;5,AK47&gt;7)),6,0)),"no method"))))))</f>
        <v>0</v>
      </c>
      <c r="X47" s="49"/>
      <c r="Y47" s="23">
        <v>5.4</v>
      </c>
      <c r="Z47" s="23">
        <v>2.12918660287081</v>
      </c>
      <c r="AA47" s="24">
        <v>3.3553719008264502</v>
      </c>
      <c r="AB47" s="23">
        <v>1</v>
      </c>
      <c r="AC47" s="23">
        <v>5.5</v>
      </c>
      <c r="AD47" s="23">
        <v>0</v>
      </c>
      <c r="AE47" s="49"/>
      <c r="AF47" s="23">
        <v>10</v>
      </c>
      <c r="AG47" s="23">
        <v>0</v>
      </c>
      <c r="AH47" s="23">
        <v>6.3636363636363704</v>
      </c>
      <c r="AI47" s="23">
        <v>3.0933333333333302</v>
      </c>
      <c r="AJ47" s="23">
        <v>0</v>
      </c>
      <c r="AK47" s="23">
        <v>0</v>
      </c>
      <c r="AL47" s="48"/>
      <c r="AM47" s="25">
        <v>0</v>
      </c>
      <c r="AN47" s="25">
        <v>0.3</v>
      </c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</row>
    <row r="48" spans="1:53" x14ac:dyDescent="0.2">
      <c r="A48" s="61">
        <v>43</v>
      </c>
      <c r="B48" s="18" t="s">
        <v>87</v>
      </c>
      <c r="C48" s="18" t="s">
        <v>88</v>
      </c>
      <c r="D48" s="18" t="s">
        <v>435</v>
      </c>
      <c r="E48" s="18" t="s">
        <v>0</v>
      </c>
      <c r="F48" s="48"/>
      <c r="G48" s="20" cm="1">
        <f t="array" ref="G48">IF(Parameters!$D$33, SUM(IF(ISNUMBER(R48:W48),(IF(R48:W48&gt;=Parameters!$D$39,1,"")),""))+0.5*(SUM(IF(ISNUMBER(R48:W48),(IF(R48:W48&gt;=Parameters!$D$40,1,"")),""))-SUM(IF(ISNUMBER(R48:W48),(IF(R48:W48&gt;=Parameters!$D$39,1,"")),""))),0) +
   IF(Parameters!$D$34,SUM(IF(ISNUMBER(R48:W48),(IF(R48:W48&gt;=Parameters!$D$39,1,"")),"")),0) +
   IF(Parameters!$D$35,AVERAGE(IF(ISNUMBER(R48:W48),R48:W48)),0) +
   IF(Parameters!$D$36,IF(OR(IF(ISNUMBER(R48:W48),R48:W48)=0),0,GEOMEAN(IF(ISNUMBER(R48:W48),R48:W48))),0)</f>
        <v>0.5</v>
      </c>
      <c r="H48" s="21">
        <f t="shared" si="2"/>
        <v>0.5</v>
      </c>
      <c r="I48" s="81"/>
      <c r="J48" s="20" cm="1">
        <f t="array" ref="J48">IF(Parameters!$D$33, SUM(IF(ISNUMBER(Y48:AD48),(IF(Y48:AD48&gt;=Parameters!$D$43,1,"")),""))+0.5*(SUM(IF(ISNUMBER(Y48:AD48),(IF(Y48:AD48&gt;=Parameters!$D$44,1,"")),""))-SUM(IF(ISNUMBER(Y48:AD48),(IF(Y48:AD48&gt;=Parameters!$D$43,1,"")),""))),0) +
   IF(Parameters!$D$34,SUM(IF(ISNUMBER(Y48:AD48),(IF(Y48:AD48&gt;=Parameters!$D$43,1,"")),"")),0) +
   IF(Parameters!$D$35,AVERAGE(IF(ISNUMBER(Y48:AD48),Y48:AD48)),0) +
   IF(Parameters!$D$36,IF(OR(IF(ISNUMBER(Y48:AD48),Y48:AD48)=0),0,GEOMEAN(IF(ISNUMBER(Y48:AD48),Y48:AD48))),0)</f>
        <v>0</v>
      </c>
      <c r="K48" s="21">
        <f t="shared" si="3"/>
        <v>0</v>
      </c>
      <c r="L48" s="81"/>
      <c r="M48" s="19" cm="1">
        <f t="array" ref="M48">IF(Parameters!$D$33, SUM(IF(ISNUMBER(AF48:AK48),(IF(AF48:AK48&gt;=Parameters!$D$43,1,"")),""))+0.5*(SUM(IF(ISNUMBER(AF48:AK48),(IF(AF48:AK48&gt;=Parameters!$D$44,1,"")),""))-SUM(IF(ISNUMBER(AF48:AK48),(IF(AF48:AK48&gt;=Parameters!$D$43,1,"")),""))),0) +
   IF(Parameters!$D$34,SUM(IF(ISNUMBER(AF48:AK48),(IF(AF48:AK48&gt;=Parameters!$D$43,1,"")),"")),0) +
   IF(Parameters!$D$35,AVERAGE(IF(ISNUMBER(AF48:AK48),AF48:AK48)),0) +
   IF(Parameters!$D$36,IF(OR(IF(ISNUMBER(AF48:AK48),AF48:AK48)=0),0,GEOMEAN(IF(ISNUMBER(AF48:AK48),AF48:AK48))),0)</f>
        <v>1</v>
      </c>
      <c r="N48" s="21">
        <f t="shared" si="4"/>
        <v>1</v>
      </c>
      <c r="O48" s="81"/>
      <c r="P48" s="22"/>
      <c r="Q48" s="48"/>
      <c r="R48" s="23">
        <f>IF(Parameters!$D$24 = 1, MAX(Y48, AF48),
IF(Parameters!$D$25 = 1, AVERAGE(Y48,AF48),
IF(Parameters!$D$26 = 1, IFERROR(GEOMEAN(Y48, AF48), 0),
IF(Parameters!$D$27, IF(AND(Y48=10,AF48=10),10,0),
IF(Parameters!$D$28, IF(AND(Y48&gt;7,AF48&gt;7),10,0),
IF(Parameters!$D$29, IF(AND(Y48&gt;7,AF48&gt;7), 10, IF(OR(AND(Y48&gt;7,AF48&gt;5),AND(Y48&gt;5,AF48&gt;7)),6,0)),"no method"))))))</f>
        <v>6</v>
      </c>
      <c r="S48" s="23">
        <f>IF(Parameters!$D$24 = 1, MAX(Z48, AG48),
IF(Parameters!$D$25 = 1, AVERAGE(Z48,AG48),
IF(Parameters!$D$26 = 1, IFERROR(GEOMEAN(Z48, AG48), 0),
IF(Parameters!$D$27, IF(AND(Z48=10,AG48=10),10,0),
IF(Parameters!$D$28, IF(AND(Z48&gt;7,AG48&gt;7),10,0),
IF(Parameters!$D$29, IF(AND(Z48&gt;7,AG48&gt;7), 10, IF(OR(AND(Z48&gt;7,AG48&gt;5),AND(Z48&gt;5,AG48&gt;7)),6,0)),"no method"))))))</f>
        <v>0</v>
      </c>
      <c r="T48" s="23">
        <f>IF(Parameters!$D$24 = 1, MAX(AA48, AH48),
IF(Parameters!$D$25 = 1, AVERAGE(AA48,AH48),
IF(Parameters!$D$26 = 1, IFERROR(GEOMEAN(AA48, AH48), 0),
IF(Parameters!$D$27, IF(AND(AA48=10,AH48=10),10,0),
IF(Parameters!$D$28, IF(AND(AA48&gt;7,AH48&gt;7),10,0),
IF(Parameters!$D$29, IF(AND(AA48&gt;7,AH48&gt;7), 10, IF(OR(AND(AA48&gt;7,AH48&gt;5),AND(AA48&gt;5,AH48&gt;7)),6,0)),"no method"))))))</f>
        <v>0</v>
      </c>
      <c r="U48" s="23">
        <f>IF(Parameters!$D$24 = 1, MAX(AB48, AI48),
IF(Parameters!$D$25 = 1, AVERAGE(AB48,AI48),
IF(Parameters!$D$26 = 1, IFERROR(GEOMEAN(AB48, AI48), 0),
IF(Parameters!$D$27, IF(AND(AB48=10,AI48=10),10,0),
IF(Parameters!$D$28, IF(AND(AB48&gt;7,AI48&gt;7),10,0),
IF(Parameters!$D$29, IF(AND(AB48&gt;7,AI48&gt;7), 10, IF(OR(AND(AB48&gt;7,AI48&gt;5),AND(AB48&gt;5,AI48&gt;7)),6,0)),"no method"))))))</f>
        <v>1.4468356276140457</v>
      </c>
      <c r="V48" s="23">
        <f>IF(Parameters!$D$24 = 1, MAX(AC48, AJ48),
IF(Parameters!$D$25 = 1, AVERAGE(AC48,AJ48),
IF(Parameters!$D$26 = 1, IFERROR(GEOMEAN(AC48, AJ48), 0),
IF(Parameters!$D$27, IF(AND(AC48=10,AJ48=10),10,0),
IF(Parameters!$D$28, IF(AND(AC48&gt;7,AJ48&gt;7),10,0),
IF(Parameters!$D$29, IF(AND(AC48&gt;7,AJ48&gt;7), 10, IF(OR(AND(AC48&gt;7,AJ48&gt;5),AND(AC48&gt;5,AJ48&gt;7)),6,0)),"no method"))))))</f>
        <v>0</v>
      </c>
      <c r="W48" s="23">
        <f>IF(Parameters!$D$24 = 1, MAX(AD48, AK48),
IF(Parameters!$D$25 = 1, AVERAGE(AD48,AK48),
IF(Parameters!$D$26 = 1, IFERROR(GEOMEAN(AD48, AK48), 0),
IF(Parameters!$D$27, IF(AND(AD48=10,AK48=10),10,0),
IF(Parameters!$D$28, IF(AND(AD48&gt;7,AK48&gt;7),10,0),
IF(Parameters!$D$29, IF(AND(AD48&gt;7,AK48&gt;7), 10, IF(OR(AND(AD48&gt;7,AK48&gt;5),AND(AD48&gt;5,AK48&gt;7)),6,0)),"no method"))))))</f>
        <v>0</v>
      </c>
      <c r="X48" s="49"/>
      <c r="Y48" s="23">
        <v>3.6</v>
      </c>
      <c r="Z48" s="23">
        <v>0</v>
      </c>
      <c r="AA48" s="24">
        <v>3.0578512396694202</v>
      </c>
      <c r="AB48" s="23">
        <v>0.57142857142857095</v>
      </c>
      <c r="AC48" s="23">
        <v>1.1666666666666701</v>
      </c>
      <c r="AD48" s="23">
        <v>0</v>
      </c>
      <c r="AE48" s="49"/>
      <c r="AF48" s="23">
        <v>10</v>
      </c>
      <c r="AG48" s="23">
        <v>0</v>
      </c>
      <c r="AH48" s="23">
        <v>0</v>
      </c>
      <c r="AI48" s="23">
        <v>3.66333333333333</v>
      </c>
      <c r="AJ48" s="23">
        <v>0</v>
      </c>
      <c r="AK48" s="23">
        <v>0</v>
      </c>
      <c r="AL48" s="48"/>
      <c r="AM48" s="25">
        <v>0</v>
      </c>
      <c r="AN48" s="25">
        <v>0.3</v>
      </c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</row>
    <row r="49" spans="1:53" x14ac:dyDescent="0.2">
      <c r="A49" s="61">
        <v>44</v>
      </c>
      <c r="B49" s="18" t="s">
        <v>89</v>
      </c>
      <c r="C49" s="18" t="s">
        <v>90</v>
      </c>
      <c r="D49" s="18" t="s">
        <v>435</v>
      </c>
      <c r="E49" s="18" t="s">
        <v>0</v>
      </c>
      <c r="F49" s="48"/>
      <c r="G49" s="20" cm="1">
        <f t="array" ref="G49">IF(Parameters!$D$33, SUM(IF(ISNUMBER(R49:W49),(IF(R49:W49&gt;=Parameters!$D$39,1,"")),""))+0.5*(SUM(IF(ISNUMBER(R49:W49),(IF(R49:W49&gt;=Parameters!$D$40,1,"")),""))-SUM(IF(ISNUMBER(R49:W49),(IF(R49:W49&gt;=Parameters!$D$39,1,"")),""))),0) +
   IF(Parameters!$D$34,SUM(IF(ISNUMBER(R49:W49),(IF(R49:W49&gt;=Parameters!$D$39,1,"")),"")),0) +
   IF(Parameters!$D$35,AVERAGE(IF(ISNUMBER(R49:W49),R49:W49)),0) +
   IF(Parameters!$D$36,IF(OR(IF(ISNUMBER(R49:W49),R49:W49)=0),0,GEOMEAN(IF(ISNUMBER(R49:W49),R49:W49))),0)</f>
        <v>0</v>
      </c>
      <c r="H49" s="21">
        <f t="shared" si="2"/>
        <v>0</v>
      </c>
      <c r="I49" s="81"/>
      <c r="J49" s="20" cm="1">
        <f t="array" ref="J49">IF(Parameters!$D$33, SUM(IF(ISNUMBER(Y49:AD49),(IF(Y49:AD49&gt;=Parameters!$D$43,1,"")),""))+0.5*(SUM(IF(ISNUMBER(Y49:AD49),(IF(Y49:AD49&gt;=Parameters!$D$44,1,"")),""))-SUM(IF(ISNUMBER(Y49:AD49),(IF(Y49:AD49&gt;=Parameters!$D$43,1,"")),""))),0) +
   IF(Parameters!$D$34,SUM(IF(ISNUMBER(Y49:AD49),(IF(Y49:AD49&gt;=Parameters!$D$43,1,"")),"")),0) +
   IF(Parameters!$D$35,AVERAGE(IF(ISNUMBER(Y49:AD49),Y49:AD49)),0) +
   IF(Parameters!$D$36,IF(OR(IF(ISNUMBER(Y49:AD49),Y49:AD49)=0),0,GEOMEAN(IF(ISNUMBER(Y49:AD49),Y49:AD49))),0)</f>
        <v>0</v>
      </c>
      <c r="K49" s="21">
        <f t="shared" si="3"/>
        <v>0</v>
      </c>
      <c r="L49" s="81"/>
      <c r="M49" s="19" cm="1">
        <f t="array" ref="M49">IF(Parameters!$D$33, SUM(IF(ISNUMBER(AF49:AK49),(IF(AF49:AK49&gt;=Parameters!$D$43,1,"")),""))+0.5*(SUM(IF(ISNUMBER(AF49:AK49),(IF(AF49:AK49&gt;=Parameters!$D$44,1,"")),""))-SUM(IF(ISNUMBER(AF49:AK49),(IF(AF49:AK49&gt;=Parameters!$D$43,1,"")),""))),0) +
   IF(Parameters!$D$34,SUM(IF(ISNUMBER(AF49:AK49),(IF(AF49:AK49&gt;=Parameters!$D$43,1,"")),"")),0) +
   IF(Parameters!$D$35,AVERAGE(IF(ISNUMBER(AF49:AK49),AF49:AK49)),0) +
   IF(Parameters!$D$36,IF(OR(IF(ISNUMBER(AF49:AK49),AF49:AK49)=0),0,GEOMEAN(IF(ISNUMBER(AF49:AK49),AF49:AK49))),0)</f>
        <v>0.5</v>
      </c>
      <c r="N49" s="21">
        <f t="shared" si="4"/>
        <v>0.5</v>
      </c>
      <c r="O49" s="81"/>
      <c r="P49" s="22"/>
      <c r="Q49" s="48"/>
      <c r="R49" s="23">
        <f>IF(Parameters!$D$24 = 1, MAX(Y49, AF49),
IF(Parameters!$D$25 = 1, AVERAGE(Y49,AF49),
IF(Parameters!$D$26 = 1, IFERROR(GEOMEAN(Y49, AF49), 0),
IF(Parameters!$D$27, IF(AND(Y49=10,AF49=10),10,0),
IF(Parameters!$D$28, IF(AND(Y49&gt;7,AF49&gt;7),10,0),
IF(Parameters!$D$29, IF(AND(Y49&gt;7,AF49&gt;7), 10, IF(OR(AND(Y49&gt;7,AF49&gt;5),AND(Y49&gt;5,AF49&gt;7)),6,0)),"no method"))))))</f>
        <v>2.5011229477976471</v>
      </c>
      <c r="S49" s="23">
        <f>IF(Parameters!$D$24 = 1, MAX(Z49, AG49),
IF(Parameters!$D$25 = 1, AVERAGE(Z49,AG49),
IF(Parameters!$D$26 = 1, IFERROR(GEOMEAN(Z49, AG49), 0),
IF(Parameters!$D$27, IF(AND(Z49=10,AG49=10),10,0),
IF(Parameters!$D$28, IF(AND(Z49&gt;7,AG49&gt;7),10,0),
IF(Parameters!$D$29, IF(AND(Z49&gt;7,AG49&gt;7), 10, IF(OR(AND(Z49&gt;7,AG49&gt;5),AND(Z49&gt;5,AG49&gt;7)),6,0)),"no method"))))))</f>
        <v>0</v>
      </c>
      <c r="T49" s="23">
        <f>IF(Parameters!$D$24 = 1, MAX(AA49, AH49),
IF(Parameters!$D$25 = 1, AVERAGE(AA49,AH49),
IF(Parameters!$D$26 = 1, IFERROR(GEOMEAN(AA49, AH49), 0),
IF(Parameters!$D$27, IF(AND(AA49=10,AH49=10),10,0),
IF(Parameters!$D$28, IF(AND(AA49&gt;7,AH49&gt;7),10,0),
IF(Parameters!$D$29, IF(AND(AA49&gt;7,AH49&gt;7), 10, IF(OR(AND(AA49&gt;7,AH49&gt;5),AND(AA49&gt;5,AH49&gt;7)),6,0)),"no method"))))))</f>
        <v>0</v>
      </c>
      <c r="U49" s="23">
        <f>IF(Parameters!$D$24 = 1, MAX(AB49, AI49),
IF(Parameters!$D$25 = 1, AVERAGE(AB49,AI49),
IF(Parameters!$D$26 = 1, IFERROR(GEOMEAN(AB49, AI49), 0),
IF(Parameters!$D$27, IF(AND(AB49=10,AI49=10),10,0),
IF(Parameters!$D$28, IF(AND(AB49&gt;7,AI49&gt;7),10,0),
IF(Parameters!$D$29, IF(AND(AB49&gt;7,AI49&gt;7), 10, IF(OR(AND(AB49&gt;7,AI49&gt;5),AND(AB49&gt;5,AI49&gt;7)),6,0)),"no method"))))))</f>
        <v>1.469693845669906</v>
      </c>
      <c r="V49" s="23">
        <f>IF(Parameters!$D$24 = 1, MAX(AC49, AJ49),
IF(Parameters!$D$25 = 1, AVERAGE(AC49,AJ49),
IF(Parameters!$D$26 = 1, IFERROR(GEOMEAN(AC49, AJ49), 0),
IF(Parameters!$D$27, IF(AND(AC49=10,AJ49=10),10,0),
IF(Parameters!$D$28, IF(AND(AC49&gt;7,AJ49&gt;7),10,0),
IF(Parameters!$D$29, IF(AND(AC49&gt;7,AJ49&gt;7), 10, IF(OR(AND(AC49&gt;7,AJ49&gt;5),AND(AC49&gt;5,AJ49&gt;7)),6,0)),"no method"))))))</f>
        <v>0</v>
      </c>
      <c r="W49" s="23">
        <f>IF(Parameters!$D$24 = 1, MAX(AD49, AK49),
IF(Parameters!$D$25 = 1, AVERAGE(AD49,AK49),
IF(Parameters!$D$26 = 1, IFERROR(GEOMEAN(AD49, AK49), 0),
IF(Parameters!$D$27, IF(AND(AD49=10,AK49=10),10,0),
IF(Parameters!$D$28, IF(AND(AD49&gt;7,AK49&gt;7),10,0),
IF(Parameters!$D$29, IF(AND(AD49&gt;7,AK49&gt;7), 10, IF(OR(AND(AD49&gt;7,AK49&gt;5),AND(AD49&gt;5,AK49&gt;7)),6,0)),"no method"))))))</f>
        <v>0</v>
      </c>
      <c r="X49" s="49"/>
      <c r="Y49" s="23">
        <v>0.79999999999999905</v>
      </c>
      <c r="Z49" s="23">
        <v>0</v>
      </c>
      <c r="AA49" s="24">
        <v>1.2066115702479301</v>
      </c>
      <c r="AB49" s="23">
        <v>0.57142857142857095</v>
      </c>
      <c r="AC49" s="23">
        <v>2.5</v>
      </c>
      <c r="AD49" s="23">
        <v>0</v>
      </c>
      <c r="AE49" s="49"/>
      <c r="AF49" s="23">
        <v>7.8195199999999998</v>
      </c>
      <c r="AG49" s="23">
        <v>0</v>
      </c>
      <c r="AH49" s="23">
        <v>0</v>
      </c>
      <c r="AI49" s="23">
        <v>3.78</v>
      </c>
      <c r="AJ49" s="23">
        <v>0</v>
      </c>
      <c r="AK49" s="23">
        <v>0</v>
      </c>
      <c r="AL49" s="48"/>
      <c r="AM49" s="25">
        <v>0</v>
      </c>
      <c r="AN49" s="25">
        <v>0.3</v>
      </c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</row>
    <row r="50" spans="1:53" x14ac:dyDescent="0.2">
      <c r="A50" s="61">
        <v>45</v>
      </c>
      <c r="B50" s="18" t="s">
        <v>91</v>
      </c>
      <c r="C50" s="18" t="s">
        <v>92</v>
      </c>
      <c r="D50" s="18" t="s">
        <v>436</v>
      </c>
      <c r="E50" s="18" t="s">
        <v>431</v>
      </c>
      <c r="F50" s="48"/>
      <c r="G50" s="20" cm="1">
        <f t="array" ref="G50">IF(Parameters!$D$33, SUM(IF(ISNUMBER(R50:W50),(IF(R50:W50&gt;=Parameters!$D$39,1,"")),""))+0.5*(SUM(IF(ISNUMBER(R50:W50),(IF(R50:W50&gt;=Parameters!$D$40,1,"")),""))-SUM(IF(ISNUMBER(R50:W50),(IF(R50:W50&gt;=Parameters!$D$39,1,"")),""))),0) +
   IF(Parameters!$D$34,SUM(IF(ISNUMBER(R50:W50),(IF(R50:W50&gt;=Parameters!$D$39,1,"")),"")),0) +
   IF(Parameters!$D$35,AVERAGE(IF(ISNUMBER(R50:W50),R50:W50)),0) +
   IF(Parameters!$D$36,IF(OR(IF(ISNUMBER(R50:W50),R50:W50)=0),0,GEOMEAN(IF(ISNUMBER(R50:W50),R50:W50))),0)</f>
        <v>3.5</v>
      </c>
      <c r="H50" s="21">
        <f t="shared" si="2"/>
        <v>3.5</v>
      </c>
      <c r="I50" s="81"/>
      <c r="J50" s="20" cm="1">
        <f t="array" ref="J50">IF(Parameters!$D$33, SUM(IF(ISNUMBER(Y50:AD50),(IF(Y50:AD50&gt;=Parameters!$D$43,1,"")),""))+0.5*(SUM(IF(ISNUMBER(Y50:AD50),(IF(Y50:AD50&gt;=Parameters!$D$44,1,"")),""))-SUM(IF(ISNUMBER(Y50:AD50),(IF(Y50:AD50&gt;=Parameters!$D$43,1,"")),""))),0) +
   IF(Parameters!$D$34,SUM(IF(ISNUMBER(Y50:AD50),(IF(Y50:AD50&gt;=Parameters!$D$43,1,"")),"")),0) +
   IF(Parameters!$D$35,AVERAGE(IF(ISNUMBER(Y50:AD50),Y50:AD50)),0) +
   IF(Parameters!$D$36,IF(OR(IF(ISNUMBER(Y50:AD50),Y50:AD50)=0),0,GEOMEAN(IF(ISNUMBER(Y50:AD50),Y50:AD50))),0)</f>
        <v>2.5</v>
      </c>
      <c r="K50" s="21">
        <f t="shared" si="3"/>
        <v>2.5</v>
      </c>
      <c r="L50" s="81"/>
      <c r="M50" s="19" cm="1">
        <f t="array" ref="M50">IF(Parameters!$D$33, SUM(IF(ISNUMBER(AF50:AK50),(IF(AF50:AK50&gt;=Parameters!$D$43,1,"")),""))+0.5*(SUM(IF(ISNUMBER(AF50:AK50),(IF(AF50:AK50&gt;=Parameters!$D$44,1,"")),""))-SUM(IF(ISNUMBER(AF50:AK50),(IF(AF50:AK50&gt;=Parameters!$D$43,1,"")),""))),0) +
   IF(Parameters!$D$34,SUM(IF(ISNUMBER(AF50:AK50),(IF(AF50:AK50&gt;=Parameters!$D$43,1,"")),"")),0) +
   IF(Parameters!$D$35,AVERAGE(IF(ISNUMBER(AF50:AK50),AF50:AK50)),0) +
   IF(Parameters!$D$36,IF(OR(IF(ISNUMBER(AF50:AK50),AF50:AK50)=0),0,GEOMEAN(IF(ISNUMBER(AF50:AK50),AF50:AK50))),0)</f>
        <v>1</v>
      </c>
      <c r="N50" s="21">
        <f t="shared" si="4"/>
        <v>1</v>
      </c>
      <c r="O50" s="81"/>
      <c r="P50" s="22"/>
      <c r="Q50" s="48"/>
      <c r="R50" s="23">
        <f>IF(Parameters!$D$24 = 1, MAX(Y50, AF50),
IF(Parameters!$D$25 = 1, AVERAGE(Y50,AF50),
IF(Parameters!$D$26 = 1, IFERROR(GEOMEAN(Y50, AF50), 0),
IF(Parameters!$D$27, IF(AND(Y50=10,AF50=10),10,0),
IF(Parameters!$D$28, IF(AND(Y50&gt;7,AF50&gt;7),10,0),
IF(Parameters!$D$29, IF(AND(Y50&gt;7,AF50&gt;7), 10, IF(OR(AND(Y50&gt;7,AF50&gt;5),AND(Y50&gt;5,AF50&gt;7)),6,0)),"no method"))))))</f>
        <v>7.9281775963962886</v>
      </c>
      <c r="S50" s="23">
        <f>IF(Parameters!$D$24 = 1, MAX(Z50, AG50),
IF(Parameters!$D$25 = 1, AVERAGE(Z50,AG50),
IF(Parameters!$D$26 = 1, IFERROR(GEOMEAN(Z50, AG50), 0),
IF(Parameters!$D$27, IF(AND(Z50=10,AG50=10),10,0),
IF(Parameters!$D$28, IF(AND(Z50&gt;7,AG50&gt;7),10,0),
IF(Parameters!$D$29, IF(AND(Z50&gt;7,AG50&gt;7), 10, IF(OR(AND(Z50&gt;7,AG50&gt;5),AND(Z50&gt;5,AG50&gt;7)),6,0)),"no method"))))))</f>
        <v>0</v>
      </c>
      <c r="T50" s="23">
        <f>IF(Parameters!$D$24 = 1, MAX(AA50, AH50),
IF(Parameters!$D$25 = 1, AVERAGE(AA50,AH50),
IF(Parameters!$D$26 = 1, IFERROR(GEOMEAN(AA50, AH50), 0),
IF(Parameters!$D$27, IF(AND(AA50=10,AH50=10),10,0),
IF(Parameters!$D$28, IF(AND(AA50&gt;7,AH50&gt;7),10,0),
IF(Parameters!$D$29, IF(AND(AA50&gt;7,AH50&gt;7), 10, IF(OR(AND(AA50&gt;7,AH50&gt;5),AND(AA50&gt;5,AH50&gt;7)),6,0)),"no method"))))))</f>
        <v>5.0482272182006112</v>
      </c>
      <c r="U50" s="23">
        <f>IF(Parameters!$D$24 = 1, MAX(AB50, AI50),
IF(Parameters!$D$25 = 1, AVERAGE(AB50,AI50),
IF(Parameters!$D$26 = 1, IFERROR(GEOMEAN(AB50, AI50), 0),
IF(Parameters!$D$27, IF(AND(AB50=10,AI50=10),10,0),
IF(Parameters!$D$28, IF(AND(AB50&gt;7,AI50&gt;7),10,0),
IF(Parameters!$D$29, IF(AND(AB50&gt;7,AI50&gt;7), 10, IF(OR(AND(AB50&gt;7,AI50&gt;5),AND(AB50&gt;5,AI50&gt;7)),6,0)),"no method"))))))</f>
        <v>8.5799861524246204</v>
      </c>
      <c r="V50" s="23">
        <f>IF(Parameters!$D$24 = 1, MAX(AC50, AJ50),
IF(Parameters!$D$25 = 1, AVERAGE(AC50,AJ50),
IF(Parameters!$D$26 = 1, IFERROR(GEOMEAN(AC50, AJ50), 0),
IF(Parameters!$D$27, IF(AND(AC50=10,AJ50=10),10,0),
IF(Parameters!$D$28, IF(AND(AC50&gt;7,AJ50&gt;7),10,0),
IF(Parameters!$D$29, IF(AND(AC50&gt;7,AJ50&gt;7), 10, IF(OR(AND(AC50&gt;7,AJ50&gt;5),AND(AC50&gt;5,AJ50&gt;7)),6,0)),"no method"))))))</f>
        <v>7.1647284200682249</v>
      </c>
      <c r="W50" s="23">
        <f>IF(Parameters!$D$24 = 1, MAX(AD50, AK50),
IF(Parameters!$D$25 = 1, AVERAGE(AD50,AK50),
IF(Parameters!$D$26 = 1, IFERROR(GEOMEAN(AD50, AK50), 0),
IF(Parameters!$D$27, IF(AND(AD50=10,AK50=10),10,0),
IF(Parameters!$D$28, IF(AND(AD50&gt;7,AK50&gt;7),10,0),
IF(Parameters!$D$29, IF(AND(AD50&gt;7,AK50&gt;7), 10, IF(OR(AND(AD50&gt;7,AK50&gt;5),AND(AD50&gt;5,AK50&gt;7)),6,0)),"no method"))))))</f>
        <v>0</v>
      </c>
      <c r="X50" s="49"/>
      <c r="Y50" s="23">
        <v>9.36</v>
      </c>
      <c r="Z50" s="23">
        <v>8.2535885167464098</v>
      </c>
      <c r="AA50" s="24">
        <v>7.0082644628099198</v>
      </c>
      <c r="AB50" s="23">
        <v>8.2857142857142794</v>
      </c>
      <c r="AC50" s="23">
        <v>7.3333333333333304</v>
      </c>
      <c r="AD50" s="23">
        <v>0</v>
      </c>
      <c r="AE50" s="49"/>
      <c r="AF50" s="23">
        <v>6.7153846153846199</v>
      </c>
      <c r="AG50" s="23">
        <v>0</v>
      </c>
      <c r="AH50" s="23">
        <v>3.63636363636363</v>
      </c>
      <c r="AI50" s="23">
        <v>8.8847092522515201</v>
      </c>
      <c r="AJ50" s="23">
        <v>7</v>
      </c>
      <c r="AK50" s="23">
        <v>0</v>
      </c>
      <c r="AL50" s="48"/>
      <c r="AM50" s="25">
        <v>0</v>
      </c>
      <c r="AN50" s="25">
        <v>0.3</v>
      </c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</row>
    <row r="51" spans="1:53" x14ac:dyDescent="0.2">
      <c r="A51" s="61">
        <v>46</v>
      </c>
      <c r="B51" s="18" t="s">
        <v>93</v>
      </c>
      <c r="C51" s="18" t="s">
        <v>94</v>
      </c>
      <c r="D51" s="18" t="s">
        <v>437</v>
      </c>
      <c r="E51" s="18" t="s">
        <v>440</v>
      </c>
      <c r="F51" s="48"/>
      <c r="G51" s="20" cm="1">
        <f t="array" ref="G51">IF(Parameters!$D$33, SUM(IF(ISNUMBER(R51:W51),(IF(R51:W51&gt;=Parameters!$D$39,1,"")),""))+0.5*(SUM(IF(ISNUMBER(R51:W51),(IF(R51:W51&gt;=Parameters!$D$40,1,"")),""))-SUM(IF(ISNUMBER(R51:W51),(IF(R51:W51&gt;=Parameters!$D$39,1,"")),""))),0) +
   IF(Parameters!$D$34,SUM(IF(ISNUMBER(R51:W51),(IF(R51:W51&gt;=Parameters!$D$39,1,"")),"")),0) +
   IF(Parameters!$D$35,AVERAGE(IF(ISNUMBER(R51:W51),R51:W51)),0) +
   IF(Parameters!$D$36,IF(OR(IF(ISNUMBER(R51:W51),R51:W51)=0),0,GEOMEAN(IF(ISNUMBER(R51:W51),R51:W51))),0)</f>
        <v>1</v>
      </c>
      <c r="H51" s="21">
        <f t="shared" si="2"/>
        <v>1</v>
      </c>
      <c r="I51" s="81"/>
      <c r="J51" s="20" cm="1">
        <f t="array" ref="J51">IF(Parameters!$D$33, SUM(IF(ISNUMBER(Y51:AD51),(IF(Y51:AD51&gt;=Parameters!$D$43,1,"")),""))+0.5*(SUM(IF(ISNUMBER(Y51:AD51),(IF(Y51:AD51&gt;=Parameters!$D$44,1,"")),""))-SUM(IF(ISNUMBER(Y51:AD51),(IF(Y51:AD51&gt;=Parameters!$D$43,1,"")),""))),0) +
   IF(Parameters!$D$34,SUM(IF(ISNUMBER(Y51:AD51),(IF(Y51:AD51&gt;=Parameters!$D$43,1,"")),"")),0) +
   IF(Parameters!$D$35,AVERAGE(IF(ISNUMBER(Y51:AD51),Y51:AD51)),0) +
   IF(Parameters!$D$36,IF(OR(IF(ISNUMBER(Y51:AD51),Y51:AD51)=0),0,GEOMEAN(IF(ISNUMBER(Y51:AD51),Y51:AD51))),0)</f>
        <v>0.5</v>
      </c>
      <c r="K51" s="21">
        <f t="shared" si="3"/>
        <v>0.5</v>
      </c>
      <c r="L51" s="81"/>
      <c r="M51" s="19" cm="1">
        <f t="array" ref="M51">IF(Parameters!$D$33, SUM(IF(ISNUMBER(AF51:AK51),(IF(AF51:AK51&gt;=Parameters!$D$43,1,"")),""))+0.5*(SUM(IF(ISNUMBER(AF51:AK51),(IF(AF51:AK51&gt;=Parameters!$D$44,1,"")),""))-SUM(IF(ISNUMBER(AF51:AK51),(IF(AF51:AK51&gt;=Parameters!$D$43,1,"")),""))),0) +
   IF(Parameters!$D$34,SUM(IF(ISNUMBER(AF51:AK51),(IF(AF51:AK51&gt;=Parameters!$D$43,1,"")),"")),0) +
   IF(Parameters!$D$35,AVERAGE(IF(ISNUMBER(AF51:AK51),AF51:AK51)),0) +
   IF(Parameters!$D$36,IF(OR(IF(ISNUMBER(AF51:AK51),AF51:AK51)=0),0,GEOMEAN(IF(ISNUMBER(AF51:AK51),AF51:AK51))),0)</f>
        <v>0.5</v>
      </c>
      <c r="N51" s="21">
        <f t="shared" si="4"/>
        <v>0.5</v>
      </c>
      <c r="O51" s="81"/>
      <c r="P51" s="22"/>
      <c r="Q51" s="48"/>
      <c r="R51" s="23">
        <f>IF(Parameters!$D$24 = 1, MAX(Y51, AF51),
IF(Parameters!$D$25 = 1, AVERAGE(Y51,AF51),
IF(Parameters!$D$26 = 1, IFERROR(GEOMEAN(Y51, AF51), 0),
IF(Parameters!$D$27, IF(AND(Y51=10,AF51=10),10,0),
IF(Parameters!$D$28, IF(AND(Y51&gt;7,AF51&gt;7),10,0),
IF(Parameters!$D$29, IF(AND(Y51&gt;7,AF51&gt;7), 10, IF(OR(AND(Y51&gt;7,AF51&gt;5),AND(Y51&gt;5,AF51&gt;7)),6,0)),"no method"))))))</f>
        <v>9.3605046668994945</v>
      </c>
      <c r="S51" s="23">
        <f>IF(Parameters!$D$24 = 1, MAX(Z51, AG51),
IF(Parameters!$D$25 = 1, AVERAGE(Z51,AG51),
IF(Parameters!$D$26 = 1, IFERROR(GEOMEAN(Z51, AG51), 0),
IF(Parameters!$D$27, IF(AND(Z51=10,AG51=10),10,0),
IF(Parameters!$D$28, IF(AND(Z51&gt;7,AG51&gt;7),10,0),
IF(Parameters!$D$29, IF(AND(Z51&gt;7,AG51&gt;7), 10, IF(OR(AND(Z51&gt;7,AG51&gt;5),AND(Z51&gt;5,AG51&gt;7)),6,0)),"no method"))))))</f>
        <v>0</v>
      </c>
      <c r="T51" s="23">
        <f>IF(Parameters!$D$24 = 1, MAX(AA51, AH51),
IF(Parameters!$D$25 = 1, AVERAGE(AA51,AH51),
IF(Parameters!$D$26 = 1, IFERROR(GEOMEAN(AA51, AH51), 0),
IF(Parameters!$D$27, IF(AND(AA51=10,AH51=10),10,0),
IF(Parameters!$D$28, IF(AND(AA51&gt;7,AH51&gt;7),10,0),
IF(Parameters!$D$29, IF(AND(AA51&gt;7,AH51&gt;7), 10, IF(OR(AND(AA51&gt;7,AH51&gt;5),AND(AA51&gt;5,AH51&gt;7)),6,0)),"no method"))))))</f>
        <v>0</v>
      </c>
      <c r="U51" s="23">
        <f>IF(Parameters!$D$24 = 1, MAX(AB51, AI51),
IF(Parameters!$D$25 = 1, AVERAGE(AB51,AI51),
IF(Parameters!$D$26 = 1, IFERROR(GEOMEAN(AB51, AI51), 0),
IF(Parameters!$D$27, IF(AND(AB51=10,AI51=10),10,0),
IF(Parameters!$D$28, IF(AND(AB51&gt;7,AI51&gt;7),10,0),
IF(Parameters!$D$29, IF(AND(AB51&gt;7,AI51&gt;7), 10, IF(OR(AND(AB51&gt;7,AI51&gt;5),AND(AB51&gt;5,AI51&gt;7)),6,0)),"no method"))))))</f>
        <v>0</v>
      </c>
      <c r="V51" s="23">
        <f>IF(Parameters!$D$24 = 1, MAX(AC51, AJ51),
IF(Parameters!$D$25 = 1, AVERAGE(AC51,AJ51),
IF(Parameters!$D$26 = 1, IFERROR(GEOMEAN(AC51, AJ51), 0),
IF(Parameters!$D$27, IF(AND(AC51=10,AJ51=10),10,0),
IF(Parameters!$D$28, IF(AND(AC51&gt;7,AJ51&gt;7),10,0),
IF(Parameters!$D$29, IF(AND(AC51&gt;7,AJ51&gt;7), 10, IF(OR(AND(AC51&gt;7,AJ51&gt;5),AND(AC51&gt;5,AJ51&gt;7)),6,0)),"no method"))))))</f>
        <v>0</v>
      </c>
      <c r="W51" s="23">
        <f>IF(Parameters!$D$24 = 1, MAX(AD51, AK51),
IF(Parameters!$D$25 = 1, AVERAGE(AD51,AK51),
IF(Parameters!$D$26 = 1, IFERROR(GEOMEAN(AD51, AK51), 0),
IF(Parameters!$D$27, IF(AND(AD51=10,AK51=10),10,0),
IF(Parameters!$D$28, IF(AND(AD51&gt;7,AK51&gt;7),10,0),
IF(Parameters!$D$29, IF(AND(AD51&gt;7,AK51&gt;7), 10, IF(OR(AND(AD51&gt;7,AK51&gt;5),AND(AD51&gt;5,AK51&gt;7)),6,0)),"no method"))))))</f>
        <v>0</v>
      </c>
      <c r="X51" s="49"/>
      <c r="Y51" s="23">
        <v>9.1999999999999993</v>
      </c>
      <c r="Z51" s="23">
        <v>5.5023923444976104</v>
      </c>
      <c r="AA51" s="24">
        <v>0</v>
      </c>
      <c r="AB51" s="23">
        <v>4.71428571428571</v>
      </c>
      <c r="AC51" s="23">
        <v>6.5</v>
      </c>
      <c r="AD51" s="23">
        <v>0</v>
      </c>
      <c r="AE51" s="49"/>
      <c r="AF51" s="23">
        <v>9.5238095238094793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48"/>
      <c r="AM51" s="25">
        <v>0</v>
      </c>
      <c r="AN51" s="25">
        <v>0.6</v>
      </c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</row>
    <row r="52" spans="1:53" x14ac:dyDescent="0.2">
      <c r="A52" s="61">
        <v>47</v>
      </c>
      <c r="B52" s="18" t="s">
        <v>95</v>
      </c>
      <c r="C52" s="18" t="s">
        <v>96</v>
      </c>
      <c r="D52" s="18" t="s">
        <v>435</v>
      </c>
      <c r="E52" s="18" t="s">
        <v>0</v>
      </c>
      <c r="F52" s="48"/>
      <c r="G52" s="20" cm="1">
        <f t="array" ref="G52">IF(Parameters!$D$33, SUM(IF(ISNUMBER(R52:W52),(IF(R52:W52&gt;=Parameters!$D$39,1,"")),""))+0.5*(SUM(IF(ISNUMBER(R52:W52),(IF(R52:W52&gt;=Parameters!$D$40,1,"")),""))-SUM(IF(ISNUMBER(R52:W52),(IF(R52:W52&gt;=Parameters!$D$39,1,"")),""))),0) +
   IF(Parameters!$D$34,SUM(IF(ISNUMBER(R52:W52),(IF(R52:W52&gt;=Parameters!$D$39,1,"")),"")),0) +
   IF(Parameters!$D$35,AVERAGE(IF(ISNUMBER(R52:W52),R52:W52)),0) +
   IF(Parameters!$D$36,IF(OR(IF(ISNUMBER(R52:W52),R52:W52)=0),0,GEOMEAN(IF(ISNUMBER(R52:W52),R52:W52))),0)</f>
        <v>0</v>
      </c>
      <c r="H52" s="21">
        <f t="shared" si="2"/>
        <v>0</v>
      </c>
      <c r="I52" s="81"/>
      <c r="J52" s="20" cm="1">
        <f t="array" ref="J52">IF(Parameters!$D$33, SUM(IF(ISNUMBER(Y52:AD52),(IF(Y52:AD52&gt;=Parameters!$D$43,1,"")),""))+0.5*(SUM(IF(ISNUMBER(Y52:AD52),(IF(Y52:AD52&gt;=Parameters!$D$44,1,"")),""))-SUM(IF(ISNUMBER(Y52:AD52),(IF(Y52:AD52&gt;=Parameters!$D$43,1,"")),""))),0) +
   IF(Parameters!$D$34,SUM(IF(ISNUMBER(Y52:AD52),(IF(Y52:AD52&gt;=Parameters!$D$43,1,"")),"")),0) +
   IF(Parameters!$D$35,AVERAGE(IF(ISNUMBER(Y52:AD52),Y52:AD52)),0) +
   IF(Parameters!$D$36,IF(OR(IF(ISNUMBER(Y52:AD52),Y52:AD52)=0),0,GEOMEAN(IF(ISNUMBER(Y52:AD52),Y52:AD52))),0)</f>
        <v>0</v>
      </c>
      <c r="K52" s="21">
        <f t="shared" si="3"/>
        <v>0</v>
      </c>
      <c r="L52" s="81"/>
      <c r="M52" s="19" cm="1">
        <f t="array" ref="M52">IF(Parameters!$D$33, SUM(IF(ISNUMBER(AF52:AK52),(IF(AF52:AK52&gt;=Parameters!$D$43,1,"")),""))+0.5*(SUM(IF(ISNUMBER(AF52:AK52),(IF(AF52:AK52&gt;=Parameters!$D$44,1,"")),""))-SUM(IF(ISNUMBER(AF52:AK52),(IF(AF52:AK52&gt;=Parameters!$D$43,1,"")),""))),0) +
   IF(Parameters!$D$34,SUM(IF(ISNUMBER(AF52:AK52),(IF(AF52:AK52&gt;=Parameters!$D$43,1,"")),"")),0) +
   IF(Parameters!$D$35,AVERAGE(IF(ISNUMBER(AF52:AK52),AF52:AK52)),0) +
   IF(Parameters!$D$36,IF(OR(IF(ISNUMBER(AF52:AK52),AF52:AK52)=0),0,GEOMEAN(IF(ISNUMBER(AF52:AK52),AF52:AK52))),0)</f>
        <v>1</v>
      </c>
      <c r="N52" s="21">
        <f t="shared" si="4"/>
        <v>1</v>
      </c>
      <c r="O52" s="81"/>
      <c r="P52" s="22"/>
      <c r="Q52" s="48"/>
      <c r="R52" s="23">
        <f>IF(Parameters!$D$24 = 1, MAX(Y52, AF52),
IF(Parameters!$D$25 = 1, AVERAGE(Y52,AF52),
IF(Parameters!$D$26 = 1, IFERROR(GEOMEAN(Y52, AF52), 0),
IF(Parameters!$D$27, IF(AND(Y52=10,AF52=10),10,0),
IF(Parameters!$D$28, IF(AND(Y52&gt;7,AF52&gt;7),10,0),
IF(Parameters!$D$29, IF(AND(Y52&gt;7,AF52&gt;7), 10, IF(OR(AND(Y52&gt;7,AF52&gt;5),AND(Y52&gt;5,AF52&gt;7)),6,0)),"no method"))))))</f>
        <v>1.5811388300841898</v>
      </c>
      <c r="S52" s="23">
        <f>IF(Parameters!$D$24 = 1, MAX(Z52, AG52),
IF(Parameters!$D$25 = 1, AVERAGE(Z52,AG52),
IF(Parameters!$D$26 = 1, IFERROR(GEOMEAN(Z52, AG52), 0),
IF(Parameters!$D$27, IF(AND(Z52=10,AG52=10),10,0),
IF(Parameters!$D$28, IF(AND(Z52&gt;7,AG52&gt;7),10,0),
IF(Parameters!$D$29, IF(AND(Z52&gt;7,AG52&gt;7), 10, IF(OR(AND(Z52&gt;7,AG52&gt;5),AND(Z52&gt;5,AG52&gt;7)),6,0)),"no method"))))))</f>
        <v>0</v>
      </c>
      <c r="T52" s="23">
        <f>IF(Parameters!$D$24 = 1, MAX(AA52, AH52),
IF(Parameters!$D$25 = 1, AVERAGE(AA52,AH52),
IF(Parameters!$D$26 = 1, IFERROR(GEOMEAN(AA52, AH52), 0),
IF(Parameters!$D$27, IF(AND(AA52=10,AH52=10),10,0),
IF(Parameters!$D$28, IF(AND(AA52&gt;7,AH52&gt;7),10,0),
IF(Parameters!$D$29, IF(AND(AA52&gt;7,AH52&gt;7), 10, IF(OR(AND(AA52&gt;7,AH52&gt;5),AND(AA52&gt;5,AH52&gt;7)),6,0)),"no method"))))))</f>
        <v>0.72520366837951067</v>
      </c>
      <c r="U52" s="23">
        <f>IF(Parameters!$D$24 = 1, MAX(AB52, AI52),
IF(Parameters!$D$25 = 1, AVERAGE(AB52,AI52),
IF(Parameters!$D$26 = 1, IFERROR(GEOMEAN(AB52, AI52), 0),
IF(Parameters!$D$27, IF(AND(AB52=10,AI52=10),10,0),
IF(Parameters!$D$28, IF(AND(AB52&gt;7,AI52&gt;7),10,0),
IF(Parameters!$D$29, IF(AND(AB52&gt;7,AI52&gt;7), 10, IF(OR(AND(AB52&gt;7,AI52&gt;5),AND(AB52&gt;5,AI52&gt;7)),6,0)),"no method"))))))</f>
        <v>1.0501700542565209</v>
      </c>
      <c r="V52" s="23">
        <f>IF(Parameters!$D$24 = 1, MAX(AC52, AJ52),
IF(Parameters!$D$25 = 1, AVERAGE(AC52,AJ52),
IF(Parameters!$D$26 = 1, IFERROR(GEOMEAN(AC52, AJ52), 0),
IF(Parameters!$D$27, IF(AND(AC52=10,AJ52=10),10,0),
IF(Parameters!$D$28, IF(AND(AC52&gt;7,AJ52&gt;7),10,0),
IF(Parameters!$D$29, IF(AND(AC52&gt;7,AJ52&gt;7), 10, IF(OR(AND(AC52&gt;7,AJ52&gt;5),AND(AC52&gt;5,AJ52&gt;7)),6,0)),"no method"))))))</f>
        <v>0</v>
      </c>
      <c r="W52" s="23">
        <f>IF(Parameters!$D$24 = 1, MAX(AD52, AK52),
IF(Parameters!$D$25 = 1, AVERAGE(AD52,AK52),
IF(Parameters!$D$26 = 1, IFERROR(GEOMEAN(AD52, AK52), 0),
IF(Parameters!$D$27, IF(AND(AD52=10,AK52=10),10,0),
IF(Parameters!$D$28, IF(AND(AD52&gt;7,AK52&gt;7),10,0),
IF(Parameters!$D$29, IF(AND(AD52&gt;7,AK52&gt;7), 10, IF(OR(AND(AD52&gt;7,AK52&gt;5),AND(AD52&gt;5,AK52&gt;7)),6,0)),"no method"))))))</f>
        <v>0</v>
      </c>
      <c r="X52" s="49"/>
      <c r="Y52" s="23">
        <v>0.25</v>
      </c>
      <c r="Z52" s="23">
        <v>0</v>
      </c>
      <c r="AA52" s="24">
        <v>8.2644628099172807E-2</v>
      </c>
      <c r="AB52" s="23">
        <v>0.28571428571428598</v>
      </c>
      <c r="AC52" s="23">
        <v>0.66666666666666796</v>
      </c>
      <c r="AD52" s="23">
        <v>0</v>
      </c>
      <c r="AE52" s="49"/>
      <c r="AF52" s="23">
        <v>10</v>
      </c>
      <c r="AG52" s="23">
        <v>0</v>
      </c>
      <c r="AH52" s="23">
        <v>6.3636363636363598</v>
      </c>
      <c r="AI52" s="23">
        <v>3.86</v>
      </c>
      <c r="AJ52" s="23">
        <v>0</v>
      </c>
      <c r="AK52" s="23">
        <v>0</v>
      </c>
      <c r="AL52" s="48"/>
      <c r="AM52" s="25">
        <v>0</v>
      </c>
      <c r="AN52" s="25">
        <v>0.3</v>
      </c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</row>
    <row r="53" spans="1:53" x14ac:dyDescent="0.2">
      <c r="A53" s="61">
        <v>48</v>
      </c>
      <c r="B53" s="18" t="s">
        <v>97</v>
      </c>
      <c r="C53" s="18" t="s">
        <v>98</v>
      </c>
      <c r="D53" s="18" t="s">
        <v>437</v>
      </c>
      <c r="E53" s="18" t="s">
        <v>432</v>
      </c>
      <c r="F53" s="48"/>
      <c r="G53" s="20" cm="1">
        <f t="array" ref="G53">IF(Parameters!$D$33, SUM(IF(ISNUMBER(R53:W53),(IF(R53:W53&gt;=Parameters!$D$39,1,"")),""))+0.5*(SUM(IF(ISNUMBER(R53:W53),(IF(R53:W53&gt;=Parameters!$D$40,1,"")),""))-SUM(IF(ISNUMBER(R53:W53),(IF(R53:W53&gt;=Parameters!$D$39,1,"")),""))),0) +
   IF(Parameters!$D$34,SUM(IF(ISNUMBER(R53:W53),(IF(R53:W53&gt;=Parameters!$D$39,1,"")),"")),0) +
   IF(Parameters!$D$35,AVERAGE(IF(ISNUMBER(R53:W53),R53:W53)),0) +
   IF(Parameters!$D$36,IF(OR(IF(ISNUMBER(R53:W53),R53:W53)=0),0,GEOMEAN(IF(ISNUMBER(R53:W53),R53:W53))),0)</f>
        <v>1.5</v>
      </c>
      <c r="H53" s="21">
        <f t="shared" si="2"/>
        <v>1.5</v>
      </c>
      <c r="I53" s="81"/>
      <c r="J53" s="20" cm="1">
        <f t="array" ref="J53">IF(Parameters!$D$33, SUM(IF(ISNUMBER(Y53:AD53),(IF(Y53:AD53&gt;=Parameters!$D$43,1,"")),""))+0.5*(SUM(IF(ISNUMBER(Y53:AD53),(IF(Y53:AD53&gt;=Parameters!$D$44,1,"")),""))-SUM(IF(ISNUMBER(Y53:AD53),(IF(Y53:AD53&gt;=Parameters!$D$43,1,"")),""))),0) +
   IF(Parameters!$D$34,SUM(IF(ISNUMBER(Y53:AD53),(IF(Y53:AD53&gt;=Parameters!$D$43,1,"")),"")),0) +
   IF(Parameters!$D$35,AVERAGE(IF(ISNUMBER(Y53:AD53),Y53:AD53)),0) +
   IF(Parameters!$D$36,IF(OR(IF(ISNUMBER(Y53:AD53),Y53:AD53)=0),0,GEOMEAN(IF(ISNUMBER(Y53:AD53),Y53:AD53))),0)</f>
        <v>0.5</v>
      </c>
      <c r="K53" s="21">
        <f t="shared" si="3"/>
        <v>0.5</v>
      </c>
      <c r="L53" s="81"/>
      <c r="M53" s="19" cm="1">
        <f t="array" ref="M53">IF(Parameters!$D$33, SUM(IF(ISNUMBER(AF53:AK53),(IF(AF53:AK53&gt;=Parameters!$D$43,1,"")),""))+0.5*(SUM(IF(ISNUMBER(AF53:AK53),(IF(AF53:AK53&gt;=Parameters!$D$44,1,"")),""))-SUM(IF(ISNUMBER(AF53:AK53),(IF(AF53:AK53&gt;=Parameters!$D$43,1,"")),""))),0) +
   IF(Parameters!$D$34,SUM(IF(ISNUMBER(AF53:AK53),(IF(AF53:AK53&gt;=Parameters!$D$43,1,"")),"")),0) +
   IF(Parameters!$D$35,AVERAGE(IF(ISNUMBER(AF53:AK53),AF53:AK53)),0) +
   IF(Parameters!$D$36,IF(OR(IF(ISNUMBER(AF53:AK53),AF53:AK53)=0),0,GEOMEAN(IF(ISNUMBER(AF53:AK53),AF53:AK53))),0)</f>
        <v>1</v>
      </c>
      <c r="N53" s="21">
        <f t="shared" si="4"/>
        <v>1</v>
      </c>
      <c r="O53" s="81"/>
      <c r="P53" s="22"/>
      <c r="Q53" s="48"/>
      <c r="R53" s="23">
        <f>IF(Parameters!$D$24 = 1, MAX(Y53, AF53),
IF(Parameters!$D$25 = 1, AVERAGE(Y53,AF53),
IF(Parameters!$D$26 = 1, IFERROR(GEOMEAN(Y53, AF53), 0),
IF(Parameters!$D$27, IF(AND(Y53=10,AF53=10),10,0),
IF(Parameters!$D$28, IF(AND(Y53&gt;7,AF53&gt;7),10,0),
IF(Parameters!$D$29, IF(AND(Y53&gt;7,AF53&gt;7), 10, IF(OR(AND(Y53&gt;7,AF53&gt;5),AND(Y53&gt;5,AF53&gt;7)),6,0)),"no method"))))))</f>
        <v>4.3117085672886981</v>
      </c>
      <c r="S53" s="23">
        <f>IF(Parameters!$D$24 = 1, MAX(Z53, AG53),
IF(Parameters!$D$25 = 1, AVERAGE(Z53,AG53),
IF(Parameters!$D$26 = 1, IFERROR(GEOMEAN(Z53, AG53), 0),
IF(Parameters!$D$27, IF(AND(Z53=10,AG53=10),10,0),
IF(Parameters!$D$28, IF(AND(Z53&gt;7,AG53&gt;7),10,0),
IF(Parameters!$D$29, IF(AND(Z53&gt;7,AG53&gt;7), 10, IF(OR(AND(Z53&gt;7,AG53&gt;5),AND(Z53&gt;5,AG53&gt;7)),6,0)),"no method"))))))</f>
        <v>0</v>
      </c>
      <c r="T53" s="23">
        <f>IF(Parameters!$D$24 = 1, MAX(AA53, AH53),
IF(Parameters!$D$25 = 1, AVERAGE(AA53,AH53),
IF(Parameters!$D$26 = 1, IFERROR(GEOMEAN(AA53, AH53), 0),
IF(Parameters!$D$27, IF(AND(AA53=10,AH53=10),10,0),
IF(Parameters!$D$28, IF(AND(AA53&gt;7,AH53&gt;7),10,0),
IF(Parameters!$D$29, IF(AND(AA53&gt;7,AH53&gt;7), 10, IF(OR(AND(AA53&gt;7,AH53&gt;5),AND(AA53&gt;5,AH53&gt;7)),6,0)),"no method"))))))</f>
        <v>6.0327182062211779</v>
      </c>
      <c r="U53" s="23">
        <f>IF(Parameters!$D$24 = 1, MAX(AB53, AI53),
IF(Parameters!$D$25 = 1, AVERAGE(AB53,AI53),
IF(Parameters!$D$26 = 1, IFERROR(GEOMEAN(AB53, AI53), 0),
IF(Parameters!$D$27, IF(AND(AB53=10,AI53=10),10,0),
IF(Parameters!$D$28, IF(AND(AB53&gt;7,AI53&gt;7),10,0),
IF(Parameters!$D$29, IF(AND(AB53&gt;7,AI53&gt;7), 10, IF(OR(AND(AB53&gt;7,AI53&gt;5),AND(AB53&gt;5,AI53&gt;7)),6,0)),"no method"))))))</f>
        <v>7.0710678118654755</v>
      </c>
      <c r="V53" s="23">
        <f>IF(Parameters!$D$24 = 1, MAX(AC53, AJ53),
IF(Parameters!$D$25 = 1, AVERAGE(AC53,AJ53),
IF(Parameters!$D$26 = 1, IFERROR(GEOMEAN(AC53, AJ53), 0),
IF(Parameters!$D$27, IF(AND(AC53=10,AJ53=10),10,0),
IF(Parameters!$D$28, IF(AND(AC53&gt;7,AJ53&gt;7),10,0),
IF(Parameters!$D$29, IF(AND(AC53&gt;7,AJ53&gt;7), 10, IF(OR(AND(AC53&gt;7,AJ53&gt;5),AND(AC53&gt;5,AJ53&gt;7)),6,0)),"no method"))))))</f>
        <v>0</v>
      </c>
      <c r="W53" s="23">
        <f>IF(Parameters!$D$24 = 1, MAX(AD53, AK53),
IF(Parameters!$D$25 = 1, AVERAGE(AD53,AK53),
IF(Parameters!$D$26 = 1, IFERROR(GEOMEAN(AD53, AK53), 0),
IF(Parameters!$D$27, IF(AND(AD53=10,AK53=10),10,0),
IF(Parameters!$D$28, IF(AND(AD53&gt;7,AK53&gt;7),10,0),
IF(Parameters!$D$29, IF(AND(AD53&gt;7,AK53&gt;7), 10, IF(OR(AND(AD53&gt;7,AK53&gt;5),AND(AD53&gt;5,AK53&gt;7)),6,0)),"no method"))))))</f>
        <v>0</v>
      </c>
      <c r="X53" s="49"/>
      <c r="Y53" s="23">
        <v>6.34</v>
      </c>
      <c r="Z53" s="23">
        <v>4.5933014354067003</v>
      </c>
      <c r="AA53" s="24">
        <v>5.7190082644628104</v>
      </c>
      <c r="AB53" s="23">
        <v>5</v>
      </c>
      <c r="AC53" s="23">
        <v>9.5</v>
      </c>
      <c r="AD53" s="23">
        <v>0</v>
      </c>
      <c r="AE53" s="49"/>
      <c r="AF53" s="23">
        <v>2.9323076923076901</v>
      </c>
      <c r="AG53" s="23">
        <v>0</v>
      </c>
      <c r="AH53" s="23">
        <v>6.3636363636363704</v>
      </c>
      <c r="AI53" s="23">
        <v>10</v>
      </c>
      <c r="AJ53" s="23">
        <v>0</v>
      </c>
      <c r="AK53" s="23">
        <v>0</v>
      </c>
      <c r="AL53" s="48"/>
      <c r="AM53" s="25">
        <v>0</v>
      </c>
      <c r="AN53" s="25">
        <v>0.3</v>
      </c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</row>
    <row r="54" spans="1:53" x14ac:dyDescent="0.2">
      <c r="A54" s="61">
        <v>49</v>
      </c>
      <c r="B54" s="18" t="s">
        <v>99</v>
      </c>
      <c r="C54" s="18" t="s">
        <v>100</v>
      </c>
      <c r="D54" s="18" t="s">
        <v>436</v>
      </c>
      <c r="E54" s="18" t="s">
        <v>432</v>
      </c>
      <c r="F54" s="48"/>
      <c r="G54" s="20" cm="1">
        <f t="array" ref="G54">IF(Parameters!$D$33, SUM(IF(ISNUMBER(R54:W54),(IF(R54:W54&gt;=Parameters!$D$39,1,"")),""))+0.5*(SUM(IF(ISNUMBER(R54:W54),(IF(R54:W54&gt;=Parameters!$D$40,1,"")),""))-SUM(IF(ISNUMBER(R54:W54),(IF(R54:W54&gt;=Parameters!$D$39,1,"")),""))),0) +
   IF(Parameters!$D$34,SUM(IF(ISNUMBER(R54:W54),(IF(R54:W54&gt;=Parameters!$D$39,1,"")),"")),0) +
   IF(Parameters!$D$35,AVERAGE(IF(ISNUMBER(R54:W54),R54:W54)),0) +
   IF(Parameters!$D$36,IF(OR(IF(ISNUMBER(R54:W54),R54:W54)=0),0,GEOMEAN(IF(ISNUMBER(R54:W54),R54:W54))),0)</f>
        <v>1</v>
      </c>
      <c r="H54" s="21">
        <f t="shared" si="2"/>
        <v>1</v>
      </c>
      <c r="I54" s="81"/>
      <c r="J54" s="20" cm="1">
        <f t="array" ref="J54">IF(Parameters!$D$33, SUM(IF(ISNUMBER(Y54:AD54),(IF(Y54:AD54&gt;=Parameters!$D$43,1,"")),""))+0.5*(SUM(IF(ISNUMBER(Y54:AD54),(IF(Y54:AD54&gt;=Parameters!$D$44,1,"")),""))-SUM(IF(ISNUMBER(Y54:AD54),(IF(Y54:AD54&gt;=Parameters!$D$43,1,"")),""))),0) +
   IF(Parameters!$D$34,SUM(IF(ISNUMBER(Y54:AD54),(IF(Y54:AD54&gt;=Parameters!$D$43,1,"")),"")),0) +
   IF(Parameters!$D$35,AVERAGE(IF(ISNUMBER(Y54:AD54),Y54:AD54)),0) +
   IF(Parameters!$D$36,IF(OR(IF(ISNUMBER(Y54:AD54),Y54:AD54)=0),0,GEOMEAN(IF(ISNUMBER(Y54:AD54),Y54:AD54))),0)</f>
        <v>1</v>
      </c>
      <c r="K54" s="21">
        <f t="shared" si="3"/>
        <v>1</v>
      </c>
      <c r="L54" s="81"/>
      <c r="M54" s="19" cm="1">
        <f t="array" ref="M54">IF(Parameters!$D$33, SUM(IF(ISNUMBER(AF54:AK54),(IF(AF54:AK54&gt;=Parameters!$D$43,1,"")),""))+0.5*(SUM(IF(ISNUMBER(AF54:AK54),(IF(AF54:AK54&gt;=Parameters!$D$44,1,"")),""))-SUM(IF(ISNUMBER(AF54:AK54),(IF(AF54:AK54&gt;=Parameters!$D$43,1,"")),""))),0) +
   IF(Parameters!$D$34,SUM(IF(ISNUMBER(AF54:AK54),(IF(AF54:AK54&gt;=Parameters!$D$43,1,"")),"")),0) +
   IF(Parameters!$D$35,AVERAGE(IF(ISNUMBER(AF54:AK54),AF54:AK54)),0) +
   IF(Parameters!$D$36,IF(OR(IF(ISNUMBER(AF54:AK54),AF54:AK54)=0),0,GEOMEAN(IF(ISNUMBER(AF54:AK54),AF54:AK54))),0)</f>
        <v>1.5</v>
      </c>
      <c r="N54" s="21">
        <f t="shared" si="4"/>
        <v>1.5</v>
      </c>
      <c r="O54" s="81"/>
      <c r="P54" s="22"/>
      <c r="Q54" s="48"/>
      <c r="R54" s="23">
        <f>IF(Parameters!$D$24 = 1, MAX(Y54, AF54),
IF(Parameters!$D$25 = 1, AVERAGE(Y54,AF54),
IF(Parameters!$D$26 = 1, IFERROR(GEOMEAN(Y54, AF54), 0),
IF(Parameters!$D$27, IF(AND(Y54=10,AF54=10),10,0),
IF(Parameters!$D$28, IF(AND(Y54&gt;7,AF54&gt;7),10,0),
IF(Parameters!$D$29, IF(AND(Y54&gt;7,AF54&gt;7), 10, IF(OR(AND(Y54&gt;7,AF54&gt;5),AND(Y54&gt;5,AF54&gt;7)),6,0)),"no method"))))))</f>
        <v>4.7005572111440141</v>
      </c>
      <c r="S54" s="23">
        <f>IF(Parameters!$D$24 = 1, MAX(Z54, AG54),
IF(Parameters!$D$25 = 1, AVERAGE(Z54,AG54),
IF(Parameters!$D$26 = 1, IFERROR(GEOMEAN(Z54, AG54), 0),
IF(Parameters!$D$27, IF(AND(Z54=10,AG54=10),10,0),
IF(Parameters!$D$28, IF(AND(Z54&gt;7,AG54&gt;7),10,0),
IF(Parameters!$D$29, IF(AND(Z54&gt;7,AG54&gt;7), 10, IF(OR(AND(Z54&gt;7,AG54&gt;5),AND(Z54&gt;5,AG54&gt;7)),6,0)),"no method"))))))</f>
        <v>0</v>
      </c>
      <c r="T54" s="23">
        <f>IF(Parameters!$D$24 = 1, MAX(AA54, AH54),
IF(Parameters!$D$25 = 1, AVERAGE(AA54,AH54),
IF(Parameters!$D$26 = 1, IFERROR(GEOMEAN(AA54, AH54), 0),
IF(Parameters!$D$27, IF(AND(AA54=10,AH54=10),10,0),
IF(Parameters!$D$28, IF(AND(AA54&gt;7,AH54&gt;7),10,0),
IF(Parameters!$D$29, IF(AND(AA54&gt;7,AH54&gt;7), 10, IF(OR(AND(AA54&gt;7,AH54&gt;5),AND(AA54&gt;5,AH54&gt;7)),6,0)),"no method"))))))</f>
        <v>6.8872534405901709</v>
      </c>
      <c r="U54" s="23">
        <f>IF(Parameters!$D$24 = 1, MAX(AB54, AI54),
IF(Parameters!$D$25 = 1, AVERAGE(AB54,AI54),
IF(Parameters!$D$26 = 1, IFERROR(GEOMEAN(AB54, AI54), 0),
IF(Parameters!$D$27, IF(AND(AB54=10,AI54=10),10,0),
IF(Parameters!$D$28, IF(AND(AB54&gt;7,AI54&gt;7),10,0),
IF(Parameters!$D$29, IF(AND(AB54&gt;7,AI54&gt;7), 10, IF(OR(AND(AB54&gt;7,AI54&gt;5),AND(AB54&gt;5,AI54&gt;7)),6,0)),"no method"))))))</f>
        <v>5.5754564194973586</v>
      </c>
      <c r="V54" s="23">
        <f>IF(Parameters!$D$24 = 1, MAX(AC54, AJ54),
IF(Parameters!$D$25 = 1, AVERAGE(AC54,AJ54),
IF(Parameters!$D$26 = 1, IFERROR(GEOMEAN(AC54, AJ54), 0),
IF(Parameters!$D$27, IF(AND(AC54=10,AJ54=10),10,0),
IF(Parameters!$D$28, IF(AND(AC54&gt;7,AJ54&gt;7),10,0),
IF(Parameters!$D$29, IF(AND(AC54&gt;7,AJ54&gt;7), 10, IF(OR(AND(AC54&gt;7,AJ54&gt;5),AND(AC54&gt;5,AJ54&gt;7)),6,0)),"no method"))))))</f>
        <v>0</v>
      </c>
      <c r="W54" s="23">
        <f>IF(Parameters!$D$24 = 1, MAX(AD54, AK54),
IF(Parameters!$D$25 = 1, AVERAGE(AD54,AK54),
IF(Parameters!$D$26 = 1, IFERROR(GEOMEAN(AD54, AK54), 0),
IF(Parameters!$D$27, IF(AND(AD54=10,AK54=10),10,0),
IF(Parameters!$D$28, IF(AND(AD54&gt;7,AK54&gt;7),10,0),
IF(Parameters!$D$29, IF(AND(AD54&gt;7,AK54&gt;7), 10, IF(OR(AND(AD54&gt;7,AK54&gt;5),AND(AD54&gt;5,AK54&gt;7)),6,0)),"no method"))))))</f>
        <v>0</v>
      </c>
      <c r="X54" s="49"/>
      <c r="Y54" s="23">
        <v>9.2799999999999994</v>
      </c>
      <c r="Z54" s="23">
        <v>2.9665071770334901</v>
      </c>
      <c r="AA54" s="24">
        <v>9.0743801652892593</v>
      </c>
      <c r="AB54" s="23">
        <v>3.4285714285714302</v>
      </c>
      <c r="AC54" s="23">
        <v>6.1666666666666696</v>
      </c>
      <c r="AD54" s="23">
        <v>0</v>
      </c>
      <c r="AE54" s="49"/>
      <c r="AF54" s="23">
        <v>2.3809523809523698</v>
      </c>
      <c r="AG54" s="23">
        <v>0</v>
      </c>
      <c r="AH54" s="23">
        <v>5.2272727272727302</v>
      </c>
      <c r="AI54" s="23">
        <v>9.06666666666667</v>
      </c>
      <c r="AJ54" s="23">
        <v>0</v>
      </c>
      <c r="AK54" s="23">
        <v>10</v>
      </c>
      <c r="AL54" s="48"/>
      <c r="AM54" s="25">
        <v>0</v>
      </c>
      <c r="AN54" s="25">
        <v>0.3</v>
      </c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</row>
    <row r="55" spans="1:53" x14ac:dyDescent="0.2">
      <c r="A55" s="61">
        <v>50</v>
      </c>
      <c r="B55" s="18" t="s">
        <v>101</v>
      </c>
      <c r="C55" s="18" t="s">
        <v>102</v>
      </c>
      <c r="D55" s="18" t="s">
        <v>437</v>
      </c>
      <c r="E55" s="18" t="s">
        <v>432</v>
      </c>
      <c r="F55" s="48"/>
      <c r="G55" s="20" cm="1">
        <f t="array" ref="G55">IF(Parameters!$D$33, SUM(IF(ISNUMBER(R55:W55),(IF(R55:W55&gt;=Parameters!$D$39,1,"")),""))+0.5*(SUM(IF(ISNUMBER(R55:W55),(IF(R55:W55&gt;=Parameters!$D$40,1,"")),""))-SUM(IF(ISNUMBER(R55:W55),(IF(R55:W55&gt;=Parameters!$D$39,1,"")),""))),0) +
   IF(Parameters!$D$34,SUM(IF(ISNUMBER(R55:W55),(IF(R55:W55&gt;=Parameters!$D$39,1,"")),"")),0) +
   IF(Parameters!$D$35,AVERAGE(IF(ISNUMBER(R55:W55),R55:W55)),0) +
   IF(Parameters!$D$36,IF(OR(IF(ISNUMBER(R55:W55),R55:W55)=0),0,GEOMEAN(IF(ISNUMBER(R55:W55),R55:W55))),0)</f>
        <v>1</v>
      </c>
      <c r="H55" s="21">
        <f t="shared" si="2"/>
        <v>1</v>
      </c>
      <c r="I55" s="81"/>
      <c r="J55" s="20" cm="1">
        <f t="array" ref="J55">IF(Parameters!$D$33, SUM(IF(ISNUMBER(Y55:AD55),(IF(Y55:AD55&gt;=Parameters!$D$43,1,"")),""))+0.5*(SUM(IF(ISNUMBER(Y55:AD55),(IF(Y55:AD55&gt;=Parameters!$D$44,1,"")),""))-SUM(IF(ISNUMBER(Y55:AD55),(IF(Y55:AD55&gt;=Parameters!$D$43,1,"")),""))),0) +
   IF(Parameters!$D$34,SUM(IF(ISNUMBER(Y55:AD55),(IF(Y55:AD55&gt;=Parameters!$D$43,1,"")),"")),0) +
   IF(Parameters!$D$35,AVERAGE(IF(ISNUMBER(Y55:AD55),Y55:AD55)),0) +
   IF(Parameters!$D$36,IF(OR(IF(ISNUMBER(Y55:AD55),Y55:AD55)=0),0,GEOMEAN(IF(ISNUMBER(Y55:AD55),Y55:AD55))),0)</f>
        <v>1</v>
      </c>
      <c r="K55" s="21">
        <f t="shared" si="3"/>
        <v>1</v>
      </c>
      <c r="L55" s="81"/>
      <c r="M55" s="19" cm="1">
        <f t="array" ref="M55">IF(Parameters!$D$33, SUM(IF(ISNUMBER(AF55:AK55),(IF(AF55:AK55&gt;=Parameters!$D$43,1,"")),""))+0.5*(SUM(IF(ISNUMBER(AF55:AK55),(IF(AF55:AK55&gt;=Parameters!$D$44,1,"")),""))-SUM(IF(ISNUMBER(AF55:AK55),(IF(AF55:AK55&gt;=Parameters!$D$43,1,"")),""))),0) +
   IF(Parameters!$D$34,SUM(IF(ISNUMBER(AF55:AK55),(IF(AF55:AK55&gt;=Parameters!$D$43,1,"")),"")),0) +
   IF(Parameters!$D$35,AVERAGE(IF(ISNUMBER(AF55:AK55),AF55:AK55)),0) +
   IF(Parameters!$D$36,IF(OR(IF(ISNUMBER(AF55:AK55),AF55:AK55)=0),0,GEOMEAN(IF(ISNUMBER(AF55:AK55),AF55:AK55))),0)</f>
        <v>2</v>
      </c>
      <c r="N55" s="21">
        <f t="shared" si="4"/>
        <v>2</v>
      </c>
      <c r="O55" s="81"/>
      <c r="P55" s="22"/>
      <c r="Q55" s="48"/>
      <c r="R55" s="23">
        <f>IF(Parameters!$D$24 = 1, MAX(Y55, AF55),
IF(Parameters!$D$25 = 1, AVERAGE(Y55,AF55),
IF(Parameters!$D$26 = 1, IFERROR(GEOMEAN(Y55, AF55), 0),
IF(Parameters!$D$27, IF(AND(Y55=10,AF55=10),10,0),
IF(Parameters!$D$28, IF(AND(Y55&gt;7,AF55&gt;7),10,0),
IF(Parameters!$D$29, IF(AND(Y55&gt;7,AF55&gt;7), 10, IF(OR(AND(Y55&gt;7,AF55&gt;5),AND(Y55&gt;5,AF55&gt;7)),6,0)),"no method"))))))</f>
        <v>4.7559486560566979</v>
      </c>
      <c r="S55" s="23">
        <f>IF(Parameters!$D$24 = 1, MAX(Z55, AG55),
IF(Parameters!$D$25 = 1, AVERAGE(Z55,AG55),
IF(Parameters!$D$26 = 1, IFERROR(GEOMEAN(Z55, AG55), 0),
IF(Parameters!$D$27, IF(AND(Z55=10,AG55=10),10,0),
IF(Parameters!$D$28, IF(AND(Z55&gt;7,AG55&gt;7),10,0),
IF(Parameters!$D$29, IF(AND(Z55&gt;7,AG55&gt;7), 10, IF(OR(AND(Z55&gt;7,AG55&gt;5),AND(Z55&gt;5,AG55&gt;7)),6,0)),"no method"))))))</f>
        <v>0</v>
      </c>
      <c r="T55" s="23">
        <f>IF(Parameters!$D$24 = 1, MAX(AA55, AH55),
IF(Parameters!$D$25 = 1, AVERAGE(AA55,AH55),
IF(Parameters!$D$26 = 1, IFERROR(GEOMEAN(AA55, AH55), 0),
IF(Parameters!$D$27, IF(AND(AA55=10,AH55=10),10,0),
IF(Parameters!$D$28, IF(AND(AA55&gt;7,AH55&gt;7),10,0),
IF(Parameters!$D$29, IF(AND(AA55&gt;7,AH55&gt;7), 10, IF(OR(AND(AA55&gt;7,AH55&gt;5),AND(AA55&gt;5,AH55&gt;7)),6,0)),"no method"))))))</f>
        <v>5.1132919994241339</v>
      </c>
      <c r="U55" s="23">
        <f>IF(Parameters!$D$24 = 1, MAX(AB55, AI55),
IF(Parameters!$D$25 = 1, AVERAGE(AB55,AI55),
IF(Parameters!$D$26 = 1, IFERROR(GEOMEAN(AB55, AI55), 0),
IF(Parameters!$D$27, IF(AND(AB55=10,AI55=10),10,0),
IF(Parameters!$D$28, IF(AND(AB55&gt;7,AI55&gt;7),10,0),
IF(Parameters!$D$29, IF(AND(AB55&gt;7,AI55&gt;7), 10, IF(OR(AND(AB55&gt;7,AI55&gt;5),AND(AB55&gt;5,AI55&gt;7)),6,0)),"no method"))))))</f>
        <v>6.9693205243716987</v>
      </c>
      <c r="V55" s="23">
        <f>IF(Parameters!$D$24 = 1, MAX(AC55, AJ55),
IF(Parameters!$D$25 = 1, AVERAGE(AC55,AJ55),
IF(Parameters!$D$26 = 1, IFERROR(GEOMEAN(AC55, AJ55), 0),
IF(Parameters!$D$27, IF(AND(AC55=10,AJ55=10),10,0),
IF(Parameters!$D$28, IF(AND(AC55&gt;7,AJ55&gt;7),10,0),
IF(Parameters!$D$29, IF(AND(AC55&gt;7,AJ55&gt;7), 10, IF(OR(AND(AC55&gt;7,AJ55&gt;5),AND(AC55&gt;5,AJ55&gt;7)),6,0)),"no method"))))))</f>
        <v>0</v>
      </c>
      <c r="W55" s="23">
        <f>IF(Parameters!$D$24 = 1, MAX(AD55, AK55),
IF(Parameters!$D$25 = 1, AVERAGE(AD55,AK55),
IF(Parameters!$D$26 = 1, IFERROR(GEOMEAN(AD55, AK55), 0),
IF(Parameters!$D$27, IF(AND(AD55=10,AK55=10),10,0),
IF(Parameters!$D$28, IF(AND(AD55&gt;7,AK55&gt;7),10,0),
IF(Parameters!$D$29, IF(AND(AD55&gt;7,AK55&gt;7), 10, IF(OR(AND(AD55&gt;7,AK55&gt;5),AND(AD55&gt;5,AK55&gt;7)),6,0)),"no method"))))))</f>
        <v>0</v>
      </c>
      <c r="X55" s="49"/>
      <c r="Y55" s="23">
        <v>4.75</v>
      </c>
      <c r="Z55" s="23">
        <v>5.1435406698564599</v>
      </c>
      <c r="AA55" s="24">
        <v>7.1900826446280997</v>
      </c>
      <c r="AB55" s="23">
        <v>4.8571428571428603</v>
      </c>
      <c r="AC55" s="23">
        <v>9.8333333333333304</v>
      </c>
      <c r="AD55" s="23">
        <v>0</v>
      </c>
      <c r="AE55" s="49"/>
      <c r="AF55" s="23">
        <v>4.7619047619047397</v>
      </c>
      <c r="AG55" s="23">
        <v>0</v>
      </c>
      <c r="AH55" s="23">
        <v>3.63636363636363</v>
      </c>
      <c r="AI55" s="23">
        <v>10</v>
      </c>
      <c r="AJ55" s="23">
        <v>0</v>
      </c>
      <c r="AK55" s="23">
        <v>10</v>
      </c>
      <c r="AL55" s="48"/>
      <c r="AM55" s="25">
        <v>0</v>
      </c>
      <c r="AN55" s="25">
        <v>0.2</v>
      </c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</row>
    <row r="56" spans="1:53" x14ac:dyDescent="0.2">
      <c r="A56" s="61">
        <v>51</v>
      </c>
      <c r="B56" s="18" t="s">
        <v>103</v>
      </c>
      <c r="C56" s="18" t="s">
        <v>104</v>
      </c>
      <c r="D56" s="18" t="s">
        <v>436</v>
      </c>
      <c r="E56" s="18" t="s">
        <v>432</v>
      </c>
      <c r="F56" s="48"/>
      <c r="G56" s="20" cm="1">
        <f t="array" ref="G56">IF(Parameters!$D$33, SUM(IF(ISNUMBER(R56:W56),(IF(R56:W56&gt;=Parameters!$D$39,1,"")),""))+0.5*(SUM(IF(ISNUMBER(R56:W56),(IF(R56:W56&gt;=Parameters!$D$40,1,"")),""))-SUM(IF(ISNUMBER(R56:W56),(IF(R56:W56&gt;=Parameters!$D$39,1,"")),""))),0) +
   IF(Parameters!$D$34,SUM(IF(ISNUMBER(R56:W56),(IF(R56:W56&gt;=Parameters!$D$39,1,"")),"")),0) +
   IF(Parameters!$D$35,AVERAGE(IF(ISNUMBER(R56:W56),R56:W56)),0) +
   IF(Parameters!$D$36,IF(OR(IF(ISNUMBER(R56:W56),R56:W56)=0),0,GEOMEAN(IF(ISNUMBER(R56:W56),R56:W56))),0)</f>
        <v>1.5</v>
      </c>
      <c r="H56" s="21">
        <f t="shared" si="2"/>
        <v>1.5</v>
      </c>
      <c r="I56" s="81"/>
      <c r="J56" s="20" cm="1">
        <f t="array" ref="J56">IF(Parameters!$D$33, SUM(IF(ISNUMBER(Y56:AD56),(IF(Y56:AD56&gt;=Parameters!$D$43,1,"")),""))+0.5*(SUM(IF(ISNUMBER(Y56:AD56),(IF(Y56:AD56&gt;=Parameters!$D$44,1,"")),""))-SUM(IF(ISNUMBER(Y56:AD56),(IF(Y56:AD56&gt;=Parameters!$D$43,1,"")),""))),0) +
   IF(Parameters!$D$34,SUM(IF(ISNUMBER(Y56:AD56),(IF(Y56:AD56&gt;=Parameters!$D$43,1,"")),"")),0) +
   IF(Parameters!$D$35,AVERAGE(IF(ISNUMBER(Y56:AD56),Y56:AD56)),0) +
   IF(Parameters!$D$36,IF(OR(IF(ISNUMBER(Y56:AD56),Y56:AD56)=0),0,GEOMEAN(IF(ISNUMBER(Y56:AD56),Y56:AD56))),0)</f>
        <v>0</v>
      </c>
      <c r="K56" s="21">
        <f t="shared" si="3"/>
        <v>0</v>
      </c>
      <c r="L56" s="81"/>
      <c r="M56" s="19" cm="1">
        <f t="array" ref="M56">IF(Parameters!$D$33, SUM(IF(ISNUMBER(AF56:AK56),(IF(AF56:AK56&gt;=Parameters!$D$43,1,"")),""))+0.5*(SUM(IF(ISNUMBER(AF56:AK56),(IF(AF56:AK56&gt;=Parameters!$D$44,1,"")),""))-SUM(IF(ISNUMBER(AF56:AK56),(IF(AF56:AK56&gt;=Parameters!$D$43,1,"")),""))),0) +
   IF(Parameters!$D$34,SUM(IF(ISNUMBER(AF56:AK56),(IF(AF56:AK56&gt;=Parameters!$D$43,1,"")),"")),0) +
   IF(Parameters!$D$35,AVERAGE(IF(ISNUMBER(AF56:AK56),AF56:AK56)),0) +
   IF(Parameters!$D$36,IF(OR(IF(ISNUMBER(AF56:AK56),AF56:AK56)=0),0,GEOMEAN(IF(ISNUMBER(AF56:AK56),AF56:AK56))),0)</f>
        <v>0.5</v>
      </c>
      <c r="N56" s="21">
        <f t="shared" si="4"/>
        <v>0.5</v>
      </c>
      <c r="O56" s="81"/>
      <c r="P56" s="22"/>
      <c r="Q56" s="48"/>
      <c r="R56" s="23">
        <f>IF(Parameters!$D$24 = 1, MAX(Y56, AF56),
IF(Parameters!$D$25 = 1, AVERAGE(Y56,AF56),
IF(Parameters!$D$26 = 1, IFERROR(GEOMEAN(Y56, AF56), 0),
IF(Parameters!$D$27, IF(AND(Y56=10,AF56=10),10,0),
IF(Parameters!$D$28, IF(AND(Y56&gt;7,AF56&gt;7),10,0),
IF(Parameters!$D$29, IF(AND(Y56&gt;7,AF56&gt;7), 10, IF(OR(AND(Y56&gt;7,AF56&gt;5),AND(Y56&gt;5,AF56&gt;7)),6,0)),"no method"))))))</f>
        <v>5.0750702912904044</v>
      </c>
      <c r="S56" s="23">
        <f>IF(Parameters!$D$24 = 1, MAX(Z56, AG56),
IF(Parameters!$D$25 = 1, AVERAGE(Z56,AG56),
IF(Parameters!$D$26 = 1, IFERROR(GEOMEAN(Z56, AG56), 0),
IF(Parameters!$D$27, IF(AND(Z56=10,AG56=10),10,0),
IF(Parameters!$D$28, IF(AND(Z56&gt;7,AG56&gt;7),10,0),
IF(Parameters!$D$29, IF(AND(Z56&gt;7,AG56&gt;7), 10, IF(OR(AND(Z56&gt;7,AG56&gt;5),AND(Z56&gt;5,AG56&gt;7)),6,0)),"no method"))))))</f>
        <v>0</v>
      </c>
      <c r="T56" s="23">
        <f>IF(Parameters!$D$24 = 1, MAX(AA56, AH56),
IF(Parameters!$D$25 = 1, AVERAGE(AA56,AH56),
IF(Parameters!$D$26 = 1, IFERROR(GEOMEAN(AA56, AH56), 0),
IF(Parameters!$D$27, IF(AND(AA56=10,AH56=10),10,0),
IF(Parameters!$D$28, IF(AND(AA56&gt;7,AH56&gt;7),10,0),
IF(Parameters!$D$29, IF(AND(AA56&gt;7,AH56&gt;7), 10, IF(OR(AND(AA56&gt;7,AH56&gt;5),AND(AA56&gt;5,AH56&gt;7)),6,0)),"no method"))))))</f>
        <v>5.0604905877523692</v>
      </c>
      <c r="U56" s="23">
        <f>IF(Parameters!$D$24 = 1, MAX(AB56, AI56),
IF(Parameters!$D$25 = 1, AVERAGE(AB56,AI56),
IF(Parameters!$D$26 = 1, IFERROR(GEOMEAN(AB56, AI56), 0),
IF(Parameters!$D$27, IF(AND(AB56=10,AI56=10),10,0),
IF(Parameters!$D$28, IF(AND(AB56&gt;7,AI56&gt;7),10,0),
IF(Parameters!$D$29, IF(AND(AB56&gt;7,AI56&gt;7), 10, IF(OR(AND(AB56&gt;7,AI56&gt;5),AND(AB56&gt;5,AI56&gt;7)),6,0)),"no method"))))))</f>
        <v>6.7470972995184004</v>
      </c>
      <c r="V56" s="23">
        <f>IF(Parameters!$D$24 = 1, MAX(AC56, AJ56),
IF(Parameters!$D$25 = 1, AVERAGE(AC56,AJ56),
IF(Parameters!$D$26 = 1, IFERROR(GEOMEAN(AC56, AJ56), 0),
IF(Parameters!$D$27, IF(AND(AC56=10,AJ56=10),10,0),
IF(Parameters!$D$28, IF(AND(AC56&gt;7,AJ56&gt;7),10,0),
IF(Parameters!$D$29, IF(AND(AC56&gt;7,AJ56&gt;7), 10, IF(OR(AND(AC56&gt;7,AJ56&gt;5),AND(AC56&gt;5,AJ56&gt;7)),6,0)),"no method"))))))</f>
        <v>0</v>
      </c>
      <c r="W56" s="23">
        <f>IF(Parameters!$D$24 = 1, MAX(AD56, AK56),
IF(Parameters!$D$25 = 1, AVERAGE(AD56,AK56),
IF(Parameters!$D$26 = 1, IFERROR(GEOMEAN(AD56, AK56), 0),
IF(Parameters!$D$27, IF(AND(AD56=10,AK56=10),10,0),
IF(Parameters!$D$28, IF(AND(AD56&gt;7,AK56&gt;7),10,0),
IF(Parameters!$D$29, IF(AND(AD56&gt;7,AK56&gt;7), 10, IF(OR(AND(AD56&gt;7,AK56&gt;5),AND(AD56&gt;5,AK56&gt;7)),6,0)),"no method"))))))</f>
        <v>0</v>
      </c>
      <c r="X56" s="49"/>
      <c r="Y56" s="23">
        <v>6.02</v>
      </c>
      <c r="Z56" s="23">
        <v>1.79425837320574</v>
      </c>
      <c r="AA56" s="24">
        <v>6.6280991735537196</v>
      </c>
      <c r="AB56" s="23">
        <v>5</v>
      </c>
      <c r="AC56" s="23">
        <v>6.5</v>
      </c>
      <c r="AD56" s="23">
        <v>0</v>
      </c>
      <c r="AE56" s="49"/>
      <c r="AF56" s="23">
        <v>4.2784615384615403</v>
      </c>
      <c r="AG56" s="23">
        <v>0</v>
      </c>
      <c r="AH56" s="23">
        <v>3.86363636363637</v>
      </c>
      <c r="AI56" s="23">
        <v>9.1046643938336995</v>
      </c>
      <c r="AJ56" s="23">
        <v>0</v>
      </c>
      <c r="AK56" s="23">
        <v>0</v>
      </c>
      <c r="AL56" s="48"/>
      <c r="AM56" s="25">
        <v>0</v>
      </c>
      <c r="AN56" s="25">
        <v>0.3</v>
      </c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</row>
    <row r="57" spans="1:53" x14ac:dyDescent="0.2">
      <c r="A57" s="61">
        <v>52</v>
      </c>
      <c r="B57" s="18" t="s">
        <v>105</v>
      </c>
      <c r="C57" s="18" t="s">
        <v>106</v>
      </c>
      <c r="D57" s="18" t="s">
        <v>434</v>
      </c>
      <c r="E57" s="18" t="s">
        <v>431</v>
      </c>
      <c r="F57" s="48"/>
      <c r="G57" s="20" cm="1">
        <f t="array" ref="G57">IF(Parameters!$D$33, SUM(IF(ISNUMBER(R57:W57),(IF(R57:W57&gt;=Parameters!$D$39,1,"")),""))+0.5*(SUM(IF(ISNUMBER(R57:W57),(IF(R57:W57&gt;=Parameters!$D$40,1,"")),""))-SUM(IF(ISNUMBER(R57:W57),(IF(R57:W57&gt;=Parameters!$D$39,1,"")),""))),0) +
   IF(Parameters!$D$34,SUM(IF(ISNUMBER(R57:W57),(IF(R57:W57&gt;=Parameters!$D$39,1,"")),"")),0) +
   IF(Parameters!$D$35,AVERAGE(IF(ISNUMBER(R57:W57),R57:W57)),0) +
   IF(Parameters!$D$36,IF(OR(IF(ISNUMBER(R57:W57),R57:W57)=0),0,GEOMEAN(IF(ISNUMBER(R57:W57),R57:W57))),0)</f>
        <v>3</v>
      </c>
      <c r="H57" s="21">
        <f t="shared" si="2"/>
        <v>3</v>
      </c>
      <c r="I57" s="81"/>
      <c r="J57" s="20" cm="1">
        <f t="array" ref="J57">IF(Parameters!$D$33, SUM(IF(ISNUMBER(Y57:AD57),(IF(Y57:AD57&gt;=Parameters!$D$43,1,"")),""))+0.5*(SUM(IF(ISNUMBER(Y57:AD57),(IF(Y57:AD57&gt;=Parameters!$D$44,1,"")),""))-SUM(IF(ISNUMBER(Y57:AD57),(IF(Y57:AD57&gt;=Parameters!$D$43,1,"")),""))),0) +
   IF(Parameters!$D$34,SUM(IF(ISNUMBER(Y57:AD57),(IF(Y57:AD57&gt;=Parameters!$D$43,1,"")),"")),0) +
   IF(Parameters!$D$35,AVERAGE(IF(ISNUMBER(Y57:AD57),Y57:AD57)),0) +
   IF(Parameters!$D$36,IF(OR(IF(ISNUMBER(Y57:AD57),Y57:AD57)=0),0,GEOMEAN(IF(ISNUMBER(Y57:AD57),Y57:AD57))),0)</f>
        <v>4</v>
      </c>
      <c r="K57" s="21">
        <f t="shared" si="3"/>
        <v>4</v>
      </c>
      <c r="L57" s="81"/>
      <c r="M57" s="19" cm="1">
        <f t="array" ref="M57">IF(Parameters!$D$33, SUM(IF(ISNUMBER(AF57:AK57),(IF(AF57:AK57&gt;=Parameters!$D$43,1,"")),""))+0.5*(SUM(IF(ISNUMBER(AF57:AK57),(IF(AF57:AK57&gt;=Parameters!$D$44,1,"")),""))-SUM(IF(ISNUMBER(AF57:AK57),(IF(AF57:AK57&gt;=Parameters!$D$43,1,"")),""))),0) +
   IF(Parameters!$D$34,SUM(IF(ISNUMBER(AF57:AK57),(IF(AF57:AK57&gt;=Parameters!$D$43,1,"")),"")),0) +
   IF(Parameters!$D$35,AVERAGE(IF(ISNUMBER(AF57:AK57),AF57:AK57)),0) +
   IF(Parameters!$D$36,IF(OR(IF(ISNUMBER(AF57:AK57),AF57:AK57)=0),0,GEOMEAN(IF(ISNUMBER(AF57:AK57),AF57:AK57))),0)</f>
        <v>2</v>
      </c>
      <c r="N57" s="21">
        <f t="shared" si="4"/>
        <v>2</v>
      </c>
      <c r="O57" s="81"/>
      <c r="P57" s="22"/>
      <c r="Q57" s="48"/>
      <c r="R57" s="23">
        <f>IF(Parameters!$D$24 = 1, MAX(Y57, AF57),
IF(Parameters!$D$25 = 1, AVERAGE(Y57,AF57),
IF(Parameters!$D$26 = 1, IFERROR(GEOMEAN(Y57, AF57), 0),
IF(Parameters!$D$27, IF(AND(Y57=10,AF57=10),10,0),
IF(Parameters!$D$28, IF(AND(Y57&gt;7,AF57&gt;7),10,0),
IF(Parameters!$D$29, IF(AND(Y57&gt;7,AF57&gt;7), 10, IF(OR(AND(Y57&gt;7,AF57&gt;5),AND(Y57&gt;5,AF57&gt;7)),6,0)),"no method"))))))</f>
        <v>9.6362411165942934</v>
      </c>
      <c r="S57" s="23">
        <f>IF(Parameters!$D$24 = 1, MAX(Z57, AG57),
IF(Parameters!$D$25 = 1, AVERAGE(Z57,AG57),
IF(Parameters!$D$26 = 1, IFERROR(GEOMEAN(Z57, AG57), 0),
IF(Parameters!$D$27, IF(AND(Z57=10,AG57=10),10,0),
IF(Parameters!$D$28, IF(AND(Z57&gt;7,AG57&gt;7),10,0),
IF(Parameters!$D$29, IF(AND(Z57&gt;7,AG57&gt;7), 10, IF(OR(AND(Z57&gt;7,AG57&gt;5),AND(Z57&gt;5,AG57&gt;7)),6,0)),"no method"))))))</f>
        <v>0</v>
      </c>
      <c r="T57" s="23">
        <f>IF(Parameters!$D$24 = 1, MAX(AA57, AH57),
IF(Parameters!$D$25 = 1, AVERAGE(AA57,AH57),
IF(Parameters!$D$26 = 1, IFERROR(GEOMEAN(AA57, AH57), 0),
IF(Parameters!$D$27, IF(AND(AA57=10,AH57=10),10,0),
IF(Parameters!$D$28, IF(AND(AA57&gt;7,AH57&gt;7),10,0),
IF(Parameters!$D$29, IF(AND(AA57&gt;7,AH57&gt;7), 10, IF(OR(AND(AA57&gt;7,AH57&gt;5),AND(AA57&gt;5,AH57&gt;7)),6,0)),"no method"))))))</f>
        <v>6.0302268915552677</v>
      </c>
      <c r="U57" s="23">
        <f>IF(Parameters!$D$24 = 1, MAX(AB57, AI57),
IF(Parameters!$D$25 = 1, AVERAGE(AB57,AI57),
IF(Parameters!$D$26 = 1, IFERROR(GEOMEAN(AB57, AI57), 0),
IF(Parameters!$D$27, IF(AND(AB57=10,AI57=10),10,0),
IF(Parameters!$D$28, IF(AND(AB57&gt;7,AI57&gt;7),10,0),
IF(Parameters!$D$29, IF(AND(AB57&gt;7,AI57&gt;7), 10, IF(OR(AND(AB57&gt;7,AI57&gt;5),AND(AB57&gt;5,AI57&gt;7)),6,0)),"no method"))))))</f>
        <v>7.9372539331937713</v>
      </c>
      <c r="V57" s="23">
        <f>IF(Parameters!$D$24 = 1, MAX(AC57, AJ57),
IF(Parameters!$D$25 = 1, AVERAGE(AC57,AJ57),
IF(Parameters!$D$26 = 1, IFERROR(GEOMEAN(AC57, AJ57), 0),
IF(Parameters!$D$27, IF(AND(AC57=10,AJ57=10),10,0),
IF(Parameters!$D$28, IF(AND(AC57&gt;7,AJ57&gt;7),10,0),
IF(Parameters!$D$29, IF(AND(AC57&gt;7,AJ57&gt;7), 10, IF(OR(AND(AC57&gt;7,AJ57&gt;5),AND(AC57&gt;5,AJ57&gt;7)),6,0)),"no method"))))))</f>
        <v>6.7082039324993685</v>
      </c>
      <c r="W57" s="23">
        <f>IF(Parameters!$D$24 = 1, MAX(AD57, AK57),
IF(Parameters!$D$25 = 1, AVERAGE(AD57,AK57),
IF(Parameters!$D$26 = 1, IFERROR(GEOMEAN(AD57, AK57), 0),
IF(Parameters!$D$27, IF(AND(AD57=10,AK57=10),10,0),
IF(Parameters!$D$28, IF(AND(AD57&gt;7,AK57&gt;7),10,0),
IF(Parameters!$D$29, IF(AND(AD57&gt;7,AK57&gt;7), 10, IF(OR(AND(AD57&gt;7,AK57&gt;5),AND(AD57&gt;5,AK57&gt;7)),6,0)),"no method"))))))</f>
        <v>0</v>
      </c>
      <c r="X57" s="49"/>
      <c r="Y57" s="23">
        <v>9.75</v>
      </c>
      <c r="Z57" s="23">
        <v>10</v>
      </c>
      <c r="AA57" s="24">
        <v>10</v>
      </c>
      <c r="AB57" s="23">
        <v>9</v>
      </c>
      <c r="AC57" s="23">
        <v>4.5</v>
      </c>
      <c r="AD57" s="23">
        <v>10</v>
      </c>
      <c r="AE57" s="49"/>
      <c r="AF57" s="23">
        <v>9.5238095238094793</v>
      </c>
      <c r="AG57" s="23">
        <v>0</v>
      </c>
      <c r="AH57" s="23">
        <v>3.63636363636363</v>
      </c>
      <c r="AI57" s="23">
        <v>7</v>
      </c>
      <c r="AJ57" s="23">
        <v>10</v>
      </c>
      <c r="AK57" s="23">
        <v>0</v>
      </c>
      <c r="AL57" s="48"/>
      <c r="AM57" s="25">
        <v>0</v>
      </c>
      <c r="AN57" s="25">
        <v>0.4</v>
      </c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</row>
    <row r="58" spans="1:53" x14ac:dyDescent="0.2">
      <c r="A58" s="61">
        <v>53</v>
      </c>
      <c r="B58" s="18" t="s">
        <v>107</v>
      </c>
      <c r="C58" s="18" t="s">
        <v>108</v>
      </c>
      <c r="D58" s="18" t="s">
        <v>435</v>
      </c>
      <c r="E58" s="18" t="s">
        <v>0</v>
      </c>
      <c r="F58" s="48"/>
      <c r="G58" s="20" cm="1">
        <f t="array" ref="G58">IF(Parameters!$D$33, SUM(IF(ISNUMBER(R58:W58),(IF(R58:W58&gt;=Parameters!$D$39,1,"")),""))+0.5*(SUM(IF(ISNUMBER(R58:W58),(IF(R58:W58&gt;=Parameters!$D$40,1,"")),""))-SUM(IF(ISNUMBER(R58:W58),(IF(R58:W58&gt;=Parameters!$D$39,1,"")),""))),0) +
   IF(Parameters!$D$34,SUM(IF(ISNUMBER(R58:W58),(IF(R58:W58&gt;=Parameters!$D$39,1,"")),"")),0) +
   IF(Parameters!$D$35,AVERAGE(IF(ISNUMBER(R58:W58),R58:W58)),0) +
   IF(Parameters!$D$36,IF(OR(IF(ISNUMBER(R58:W58),R58:W58)=0),0,GEOMEAN(IF(ISNUMBER(R58:W58),R58:W58))),0)</f>
        <v>0.5</v>
      </c>
      <c r="H58" s="21">
        <f t="shared" si="2"/>
        <v>0.5</v>
      </c>
      <c r="I58" s="81"/>
      <c r="J58" s="20" cm="1">
        <f t="array" ref="J58">IF(Parameters!$D$33, SUM(IF(ISNUMBER(Y58:AD58),(IF(Y58:AD58&gt;=Parameters!$D$43,1,"")),""))+0.5*(SUM(IF(ISNUMBER(Y58:AD58),(IF(Y58:AD58&gt;=Parameters!$D$44,1,"")),""))-SUM(IF(ISNUMBER(Y58:AD58),(IF(Y58:AD58&gt;=Parameters!$D$43,1,"")),""))),0) +
   IF(Parameters!$D$34,SUM(IF(ISNUMBER(Y58:AD58),(IF(Y58:AD58&gt;=Parameters!$D$43,1,"")),"")),0) +
   IF(Parameters!$D$35,AVERAGE(IF(ISNUMBER(Y58:AD58),Y58:AD58)),0) +
   IF(Parameters!$D$36,IF(OR(IF(ISNUMBER(Y58:AD58),Y58:AD58)=0),0,GEOMEAN(IF(ISNUMBER(Y58:AD58),Y58:AD58))),0)</f>
        <v>0</v>
      </c>
      <c r="K58" s="21">
        <f t="shared" si="3"/>
        <v>0</v>
      </c>
      <c r="L58" s="81"/>
      <c r="M58" s="19" cm="1">
        <f t="array" ref="M58">IF(Parameters!$D$33, SUM(IF(ISNUMBER(AF58:AK58),(IF(AF58:AK58&gt;=Parameters!$D$43,1,"")),""))+0.5*(SUM(IF(ISNUMBER(AF58:AK58),(IF(AF58:AK58&gt;=Parameters!$D$44,1,"")),""))-SUM(IF(ISNUMBER(AF58:AK58),(IF(AF58:AK58&gt;=Parameters!$D$43,1,"")),""))),0) +
   IF(Parameters!$D$34,SUM(IF(ISNUMBER(AF58:AK58),(IF(AF58:AK58&gt;=Parameters!$D$43,1,"")),"")),0) +
   IF(Parameters!$D$35,AVERAGE(IF(ISNUMBER(AF58:AK58),AF58:AK58)),0) +
   IF(Parameters!$D$36,IF(OR(IF(ISNUMBER(AF58:AK58),AF58:AK58)=0),0,GEOMEAN(IF(ISNUMBER(AF58:AK58),AF58:AK58))),0)</f>
        <v>2.5</v>
      </c>
      <c r="N58" s="21">
        <f t="shared" si="4"/>
        <v>2.5</v>
      </c>
      <c r="O58" s="81"/>
      <c r="P58" s="22"/>
      <c r="Q58" s="48"/>
      <c r="R58" s="23">
        <f>IF(Parameters!$D$24 = 1, MAX(Y58, AF58),
IF(Parameters!$D$25 = 1, AVERAGE(Y58,AF58),
IF(Parameters!$D$26 = 1, IFERROR(GEOMEAN(Y58, AF58), 0),
IF(Parameters!$D$27, IF(AND(Y58=10,AF58=10),10,0),
IF(Parameters!$D$28, IF(AND(Y58&gt;7,AF58&gt;7),10,0),
IF(Parameters!$D$29, IF(AND(Y58&gt;7,AF58&gt;7), 10, IF(OR(AND(Y58&gt;7,AF58&gt;5),AND(Y58&gt;5,AF58&gt;7)),6,0)),"no method"))))))</f>
        <v>4.4721359549995796</v>
      </c>
      <c r="S58" s="23">
        <f>IF(Parameters!$D$24 = 1, MAX(Z58, AG58),
IF(Parameters!$D$25 = 1, AVERAGE(Z58,AG58),
IF(Parameters!$D$26 = 1, IFERROR(GEOMEAN(Z58, AG58), 0),
IF(Parameters!$D$27, IF(AND(Z58=10,AG58=10),10,0),
IF(Parameters!$D$28, IF(AND(Z58&gt;7,AG58&gt;7),10,0),
IF(Parameters!$D$29, IF(AND(Z58&gt;7,AG58&gt;7), 10, IF(OR(AND(Z58&gt;7,AG58&gt;5),AND(Z58&gt;5,AG58&gt;7)),6,0)),"no method"))))))</f>
        <v>0</v>
      </c>
      <c r="T58" s="23">
        <f>IF(Parameters!$D$24 = 1, MAX(AA58, AH58),
IF(Parameters!$D$25 = 1, AVERAGE(AA58,AH58),
IF(Parameters!$D$26 = 1, IFERROR(GEOMEAN(AA58, AH58), 0),
IF(Parameters!$D$27, IF(AND(AA58=10,AH58=10),10,0),
IF(Parameters!$D$28, IF(AND(AA58&gt;7,AH58&gt;7),10,0),
IF(Parameters!$D$29, IF(AND(AA58&gt;7,AH58&gt;7), 10, IF(OR(AND(AA58&gt;7,AH58&gt;5),AND(AA58&gt;5,AH58&gt;7)),6,0)),"no method"))))))</f>
        <v>5.2223296786709374</v>
      </c>
      <c r="U58" s="23">
        <f>IF(Parameters!$D$24 = 1, MAX(AB58, AI58),
IF(Parameters!$D$25 = 1, AVERAGE(AB58,AI58),
IF(Parameters!$D$26 = 1, IFERROR(GEOMEAN(AB58, AI58), 0),
IF(Parameters!$D$27, IF(AND(AB58=10,AI58=10),10,0),
IF(Parameters!$D$28, IF(AND(AB58&gt;7,AI58&gt;7),10,0),
IF(Parameters!$D$29, IF(AND(AB58&gt;7,AI58&gt;7), 10, IF(OR(AND(AB58&gt;7,AI58&gt;5),AND(AB58&gt;5,AI58&gt;7)),6,0)),"no method"))))))</f>
        <v>2.5354627641855489</v>
      </c>
      <c r="V58" s="23">
        <f>IF(Parameters!$D$24 = 1, MAX(AC58, AJ58),
IF(Parameters!$D$25 = 1, AVERAGE(AC58,AJ58),
IF(Parameters!$D$26 = 1, IFERROR(GEOMEAN(AC58, AJ58), 0),
IF(Parameters!$D$27, IF(AND(AC58=10,AJ58=10),10,0),
IF(Parameters!$D$28, IF(AND(AC58&gt;7,AJ58&gt;7),10,0),
IF(Parameters!$D$29, IF(AND(AC58&gt;7,AJ58&gt;7), 10, IF(OR(AND(AC58&gt;7,AJ58&gt;5),AND(AC58&gt;5,AJ58&gt;7)),6,0)),"no method"))))))</f>
        <v>0</v>
      </c>
      <c r="W58" s="23">
        <f>IF(Parameters!$D$24 = 1, MAX(AD58, AK58),
IF(Parameters!$D$25 = 1, AVERAGE(AD58,AK58),
IF(Parameters!$D$26 = 1, IFERROR(GEOMEAN(AD58, AK58), 0),
IF(Parameters!$D$27, IF(AND(AD58=10,AK58=10),10,0),
IF(Parameters!$D$28, IF(AND(AD58&gt;7,AK58&gt;7),10,0),
IF(Parameters!$D$29, IF(AND(AD58&gt;7,AK58&gt;7), 10, IF(OR(AND(AD58&gt;7,AK58&gt;5),AND(AD58&gt;5,AK58&gt;7)),6,0)),"no method"))))))</f>
        <v>0</v>
      </c>
      <c r="X58" s="49"/>
      <c r="Y58" s="23">
        <v>2</v>
      </c>
      <c r="Z58" s="23">
        <v>0</v>
      </c>
      <c r="AA58" s="24">
        <v>2.7272727272727302</v>
      </c>
      <c r="AB58" s="23">
        <v>0.71428571428571397</v>
      </c>
      <c r="AC58" s="23">
        <v>5.1666666666666696</v>
      </c>
      <c r="AD58" s="23">
        <v>0</v>
      </c>
      <c r="AE58" s="49"/>
      <c r="AF58" s="23">
        <v>10</v>
      </c>
      <c r="AG58" s="23">
        <v>0</v>
      </c>
      <c r="AH58" s="23">
        <v>10</v>
      </c>
      <c r="AI58" s="23">
        <v>9</v>
      </c>
      <c r="AJ58" s="23">
        <v>0</v>
      </c>
      <c r="AK58" s="23">
        <v>0</v>
      </c>
      <c r="AL58" s="48"/>
      <c r="AM58" s="25">
        <v>0</v>
      </c>
      <c r="AN58" s="25">
        <v>0.3</v>
      </c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</row>
    <row r="59" spans="1:53" x14ac:dyDescent="0.2">
      <c r="A59" s="61">
        <v>54</v>
      </c>
      <c r="B59" s="18" t="s">
        <v>109</v>
      </c>
      <c r="C59" s="18" t="s">
        <v>110</v>
      </c>
      <c r="D59" s="18" t="s">
        <v>435</v>
      </c>
      <c r="E59" s="18" t="s">
        <v>0</v>
      </c>
      <c r="F59" s="48"/>
      <c r="G59" s="20" cm="1">
        <f t="array" ref="G59">IF(Parameters!$D$33, SUM(IF(ISNUMBER(R59:W59),(IF(R59:W59&gt;=Parameters!$D$39,1,"")),""))+0.5*(SUM(IF(ISNUMBER(R59:W59),(IF(R59:W59&gt;=Parameters!$D$40,1,"")),""))-SUM(IF(ISNUMBER(R59:W59),(IF(R59:W59&gt;=Parameters!$D$39,1,"")),""))),0) +
   IF(Parameters!$D$34,SUM(IF(ISNUMBER(R59:W59),(IF(R59:W59&gt;=Parameters!$D$39,1,"")),"")),0) +
   IF(Parameters!$D$35,AVERAGE(IF(ISNUMBER(R59:W59),R59:W59)),0) +
   IF(Parameters!$D$36,IF(OR(IF(ISNUMBER(R59:W59),R59:W59)=0),0,GEOMEAN(IF(ISNUMBER(R59:W59),R59:W59))),0)</f>
        <v>0.5</v>
      </c>
      <c r="H59" s="21">
        <f t="shared" si="2"/>
        <v>0.5</v>
      </c>
      <c r="I59" s="81"/>
      <c r="J59" s="20" cm="1">
        <f t="array" ref="J59">IF(Parameters!$D$33, SUM(IF(ISNUMBER(Y59:AD59),(IF(Y59:AD59&gt;=Parameters!$D$43,1,"")),""))+0.5*(SUM(IF(ISNUMBER(Y59:AD59),(IF(Y59:AD59&gt;=Parameters!$D$44,1,"")),""))-SUM(IF(ISNUMBER(Y59:AD59),(IF(Y59:AD59&gt;=Parameters!$D$43,1,"")),""))),0) +
   IF(Parameters!$D$34,SUM(IF(ISNUMBER(Y59:AD59),(IF(Y59:AD59&gt;=Parameters!$D$43,1,"")),"")),0) +
   IF(Parameters!$D$35,AVERAGE(IF(ISNUMBER(Y59:AD59),Y59:AD59)),0) +
   IF(Parameters!$D$36,IF(OR(IF(ISNUMBER(Y59:AD59),Y59:AD59)=0),0,GEOMEAN(IF(ISNUMBER(Y59:AD59),Y59:AD59))),0)</f>
        <v>0</v>
      </c>
      <c r="K59" s="21">
        <f t="shared" si="3"/>
        <v>0</v>
      </c>
      <c r="L59" s="81"/>
      <c r="M59" s="19" cm="1">
        <f t="array" ref="M59">IF(Parameters!$D$33, SUM(IF(ISNUMBER(AF59:AK59),(IF(AF59:AK59&gt;=Parameters!$D$43,1,"")),""))+0.5*(SUM(IF(ISNUMBER(AF59:AK59),(IF(AF59:AK59&gt;=Parameters!$D$44,1,"")),""))-SUM(IF(ISNUMBER(AF59:AK59),(IF(AF59:AK59&gt;=Parameters!$D$43,1,"")),""))),0) +
   IF(Parameters!$D$34,SUM(IF(ISNUMBER(AF59:AK59),(IF(AF59:AK59&gt;=Parameters!$D$43,1,"")),"")),0) +
   IF(Parameters!$D$35,AVERAGE(IF(ISNUMBER(AF59:AK59),AF59:AK59)),0) +
   IF(Parameters!$D$36,IF(OR(IF(ISNUMBER(AF59:AK59),AF59:AK59)=0),0,GEOMEAN(IF(ISNUMBER(AF59:AK59),AF59:AK59))),0)</f>
        <v>2</v>
      </c>
      <c r="N59" s="21">
        <f t="shared" si="4"/>
        <v>2</v>
      </c>
      <c r="O59" s="81"/>
      <c r="P59" s="22"/>
      <c r="Q59" s="48"/>
      <c r="R59" s="23">
        <f>IF(Parameters!$D$24 = 1, MAX(Y59, AF59),
IF(Parameters!$D$25 = 1, AVERAGE(Y59,AF59),
IF(Parameters!$D$26 = 1, IFERROR(GEOMEAN(Y59, AF59), 0),
IF(Parameters!$D$27, IF(AND(Y59=10,AF59=10),10,0),
IF(Parameters!$D$28, IF(AND(Y59&gt;7,AF59&gt;7),10,0),
IF(Parameters!$D$29, IF(AND(Y59&gt;7,AF59&gt;7), 10, IF(OR(AND(Y59&gt;7,AF59&gt;5),AND(Y59&gt;5,AF59&gt;7)),6,0)),"no method"))))))</f>
        <v>5.0990195135927845</v>
      </c>
      <c r="S59" s="23">
        <f>IF(Parameters!$D$24 = 1, MAX(Z59, AG59),
IF(Parameters!$D$25 = 1, AVERAGE(Z59,AG59),
IF(Parameters!$D$26 = 1, IFERROR(GEOMEAN(Z59, AG59), 0),
IF(Parameters!$D$27, IF(AND(Z59=10,AG59=10),10,0),
IF(Parameters!$D$28, IF(AND(Z59&gt;7,AG59&gt;7),10,0),
IF(Parameters!$D$29, IF(AND(Z59&gt;7,AG59&gt;7), 10, IF(OR(AND(Z59&gt;7,AG59&gt;5),AND(Z59&gt;5,AG59&gt;7)),6,0)),"no method"))))))</f>
        <v>0</v>
      </c>
      <c r="T59" s="23">
        <f>IF(Parameters!$D$24 = 1, MAX(AA59, AH59),
IF(Parameters!$D$25 = 1, AVERAGE(AA59,AH59),
IF(Parameters!$D$26 = 1, IFERROR(GEOMEAN(AA59, AH59), 0),
IF(Parameters!$D$27, IF(AND(AA59=10,AH59=10),10,0),
IF(Parameters!$D$28, IF(AND(AA59&gt;7,AH59&gt;7),10,0),
IF(Parameters!$D$29, IF(AND(AA59&gt;7,AH59&gt;7), 10, IF(OR(AND(AA59&gt;7,AH59&gt;5),AND(AA59&gt;5,AH59&gt;7)),6,0)),"no method"))))))</f>
        <v>1.7314000276069359</v>
      </c>
      <c r="U59" s="23">
        <f>IF(Parameters!$D$24 = 1, MAX(AB59, AI59),
IF(Parameters!$D$25 = 1, AVERAGE(AB59,AI59),
IF(Parameters!$D$26 = 1, IFERROR(GEOMEAN(AB59, AI59), 0),
IF(Parameters!$D$27, IF(AND(AB59=10,AI59=10),10,0),
IF(Parameters!$D$28, IF(AND(AB59&gt;7,AI59&gt;7),10,0),
IF(Parameters!$D$29, IF(AND(AB59&gt;7,AI59&gt;7), 10, IF(OR(AND(AB59&gt;7,AI59&gt;5),AND(AB59&gt;5,AI59&gt;7)),6,0)),"no method"))))))</f>
        <v>2.9277002188455978</v>
      </c>
      <c r="V59" s="23">
        <f>IF(Parameters!$D$24 = 1, MAX(AC59, AJ59),
IF(Parameters!$D$25 = 1, AVERAGE(AC59,AJ59),
IF(Parameters!$D$26 = 1, IFERROR(GEOMEAN(AC59, AJ59), 0),
IF(Parameters!$D$27, IF(AND(AC59=10,AJ59=10),10,0),
IF(Parameters!$D$28, IF(AND(AC59&gt;7,AJ59&gt;7),10,0),
IF(Parameters!$D$29, IF(AND(AC59&gt;7,AJ59&gt;7), 10, IF(OR(AND(AC59&gt;7,AJ59&gt;5),AND(AC59&gt;5,AJ59&gt;7)),6,0)),"no method"))))))</f>
        <v>0</v>
      </c>
      <c r="W59" s="23">
        <f>IF(Parameters!$D$24 = 1, MAX(AD59, AK59),
IF(Parameters!$D$25 = 1, AVERAGE(AD59,AK59),
IF(Parameters!$D$26 = 1, IFERROR(GEOMEAN(AD59, AK59), 0),
IF(Parameters!$D$27, IF(AND(AD59=10,AK59=10),10,0),
IF(Parameters!$D$28, IF(AND(AD59&gt;7,AK59&gt;7),10,0),
IF(Parameters!$D$29, IF(AND(AD59&gt;7,AK59&gt;7), 10, IF(OR(AND(AD59&gt;7,AK59&gt;5),AND(AD59&gt;5,AK59&gt;7)),6,0)),"no method"))))))</f>
        <v>0</v>
      </c>
      <c r="X59" s="49"/>
      <c r="Y59" s="23">
        <v>2.6</v>
      </c>
      <c r="Z59" s="23">
        <v>2.2488038277512001</v>
      </c>
      <c r="AA59" s="24">
        <v>1.8842975206611601</v>
      </c>
      <c r="AB59" s="23">
        <v>0.85714285714285599</v>
      </c>
      <c r="AC59" s="23">
        <v>0</v>
      </c>
      <c r="AD59" s="23">
        <v>0</v>
      </c>
      <c r="AE59" s="49"/>
      <c r="AF59" s="23">
        <v>10</v>
      </c>
      <c r="AG59" s="23">
        <v>0</v>
      </c>
      <c r="AH59" s="23">
        <v>1.5909090909090899</v>
      </c>
      <c r="AI59" s="23">
        <v>10</v>
      </c>
      <c r="AJ59" s="23">
        <v>0</v>
      </c>
      <c r="AK59" s="23">
        <v>0</v>
      </c>
      <c r="AL59" s="48"/>
      <c r="AM59" s="25">
        <v>0</v>
      </c>
      <c r="AN59" s="25">
        <v>0.3</v>
      </c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</row>
    <row r="60" spans="1:53" x14ac:dyDescent="0.2">
      <c r="A60" s="61">
        <v>55</v>
      </c>
      <c r="B60" s="18" t="s">
        <v>111</v>
      </c>
      <c r="C60" s="18" t="s">
        <v>112</v>
      </c>
      <c r="D60" s="18" t="s">
        <v>434</v>
      </c>
      <c r="E60" s="18" t="s">
        <v>431</v>
      </c>
      <c r="F60" s="48"/>
      <c r="G60" s="20" cm="1">
        <f t="array" ref="G60">IF(Parameters!$D$33, SUM(IF(ISNUMBER(R60:W60),(IF(R60:W60&gt;=Parameters!$D$39,1,"")),""))+0.5*(SUM(IF(ISNUMBER(R60:W60),(IF(R60:W60&gt;=Parameters!$D$40,1,"")),""))-SUM(IF(ISNUMBER(R60:W60),(IF(R60:W60&gt;=Parameters!$D$39,1,"")),""))),0) +
   IF(Parameters!$D$34,SUM(IF(ISNUMBER(R60:W60),(IF(R60:W60&gt;=Parameters!$D$39,1,"")),"")),0) +
   IF(Parameters!$D$35,AVERAGE(IF(ISNUMBER(R60:W60),R60:W60)),0) +
   IF(Parameters!$D$36,IF(OR(IF(ISNUMBER(R60:W60),R60:W60)=0),0,GEOMEAN(IF(ISNUMBER(R60:W60),R60:W60))),0)</f>
        <v>5</v>
      </c>
      <c r="H60" s="21">
        <f t="shared" si="2"/>
        <v>5</v>
      </c>
      <c r="I60" s="81"/>
      <c r="J60" s="20" cm="1">
        <f t="array" ref="J60">IF(Parameters!$D$33, SUM(IF(ISNUMBER(Y60:AD60),(IF(Y60:AD60&gt;=Parameters!$D$43,1,"")),""))+0.5*(SUM(IF(ISNUMBER(Y60:AD60),(IF(Y60:AD60&gt;=Parameters!$D$44,1,"")),""))-SUM(IF(ISNUMBER(Y60:AD60),(IF(Y60:AD60&gt;=Parameters!$D$43,1,"")),""))),0) +
   IF(Parameters!$D$34,SUM(IF(ISNUMBER(Y60:AD60),(IF(Y60:AD60&gt;=Parameters!$D$43,1,"")),"")),0) +
   IF(Parameters!$D$35,AVERAGE(IF(ISNUMBER(Y60:AD60),Y60:AD60)),0) +
   IF(Parameters!$D$36,IF(OR(IF(ISNUMBER(Y60:AD60),Y60:AD60)=0),0,GEOMEAN(IF(ISNUMBER(Y60:AD60),Y60:AD60))),0)</f>
        <v>2.5</v>
      </c>
      <c r="K60" s="21">
        <f t="shared" si="3"/>
        <v>2.5</v>
      </c>
      <c r="L60" s="81"/>
      <c r="M60" s="19" cm="1">
        <f t="array" ref="M60">IF(Parameters!$D$33, SUM(IF(ISNUMBER(AF60:AK60),(IF(AF60:AK60&gt;=Parameters!$D$43,1,"")),""))+0.5*(SUM(IF(ISNUMBER(AF60:AK60),(IF(AF60:AK60&gt;=Parameters!$D$44,1,"")),""))-SUM(IF(ISNUMBER(AF60:AK60),(IF(AF60:AK60&gt;=Parameters!$D$43,1,"")),""))),0) +
   IF(Parameters!$D$34,SUM(IF(ISNUMBER(AF60:AK60),(IF(AF60:AK60&gt;=Parameters!$D$43,1,"")),"")),0) +
   IF(Parameters!$D$35,AVERAGE(IF(ISNUMBER(AF60:AK60),AF60:AK60)),0) +
   IF(Parameters!$D$36,IF(OR(IF(ISNUMBER(AF60:AK60),AF60:AK60)=0),0,GEOMEAN(IF(ISNUMBER(AF60:AK60),AF60:AK60))),0)</f>
        <v>5.5</v>
      </c>
      <c r="N60" s="21">
        <f t="shared" si="4"/>
        <v>5.5</v>
      </c>
      <c r="O60" s="81"/>
      <c r="P60" s="22"/>
      <c r="Q60" s="48"/>
      <c r="R60" s="23">
        <f>IF(Parameters!$D$24 = 1, MAX(Y60, AF60),
IF(Parameters!$D$25 = 1, AVERAGE(Y60,AF60),
IF(Parameters!$D$26 = 1, IFERROR(GEOMEAN(Y60, AF60), 0),
IF(Parameters!$D$27, IF(AND(Y60=10,AF60=10),10,0),
IF(Parameters!$D$28, IF(AND(Y60&gt;7,AF60&gt;7),10,0),
IF(Parameters!$D$29, IF(AND(Y60&gt;7,AF60&gt;7), 10, IF(OR(AND(Y60&gt;7,AF60&gt;5),AND(Y60&gt;5,AF60&gt;7)),6,0)),"no method"))))))</f>
        <v>9.8742088290657488</v>
      </c>
      <c r="S60" s="23">
        <f>IF(Parameters!$D$24 = 1, MAX(Z60, AG60),
IF(Parameters!$D$25 = 1, AVERAGE(Z60,AG60),
IF(Parameters!$D$26 = 1, IFERROR(GEOMEAN(Z60, AG60), 0),
IF(Parameters!$D$27, IF(AND(Z60=10,AG60=10),10,0),
IF(Parameters!$D$28, IF(AND(Z60&gt;7,AG60&gt;7),10,0),
IF(Parameters!$D$29, IF(AND(Z60&gt;7,AG60&gt;7), 10, IF(OR(AND(Z60&gt;7,AG60&gt;5),AND(Z60&gt;5,AG60&gt;7)),6,0)),"no method"))))))</f>
        <v>10</v>
      </c>
      <c r="T60" s="23">
        <f>IF(Parameters!$D$24 = 1, MAX(AA60, AH60),
IF(Parameters!$D$25 = 1, AVERAGE(AA60,AH60),
IF(Parameters!$D$26 = 1, IFERROR(GEOMEAN(AA60, AH60), 0),
IF(Parameters!$D$27, IF(AND(AA60=10,AH60=10),10,0),
IF(Parameters!$D$28, IF(AND(AA60&gt;7,AH60&gt;7),10,0),
IF(Parameters!$D$29, IF(AND(AA60&gt;7,AH60&gt;7), 10, IF(OR(AND(AA60&gt;7,AH60&gt;5),AND(AA60&gt;5,AH60&gt;7)),6,0)),"no method"))))))</f>
        <v>8.1742389136959925</v>
      </c>
      <c r="U60" s="23">
        <f>IF(Parameters!$D$24 = 1, MAX(AB60, AI60),
IF(Parameters!$D$25 = 1, AVERAGE(AB60,AI60),
IF(Parameters!$D$26 = 1, IFERROR(GEOMEAN(AB60, AI60), 0),
IF(Parameters!$D$27, IF(AND(AB60=10,AI60=10),10,0),
IF(Parameters!$D$28, IF(AND(AB60&gt;7,AI60&gt;7),10,0),
IF(Parameters!$D$29, IF(AND(AB60&gt;7,AI60&gt;7), 10, IF(OR(AND(AB60&gt;7,AI60&gt;5),AND(AB60&gt;5,AI60&gt;7)),6,0)),"no method"))))))</f>
        <v>9.4868329805051381</v>
      </c>
      <c r="V60" s="23">
        <f>IF(Parameters!$D$24 = 1, MAX(AC60, AJ60),
IF(Parameters!$D$25 = 1, AVERAGE(AC60,AJ60),
IF(Parameters!$D$26 = 1, IFERROR(GEOMEAN(AC60, AJ60), 0),
IF(Parameters!$D$27, IF(AND(AC60=10,AJ60=10),10,0),
IF(Parameters!$D$28, IF(AND(AC60&gt;7,AJ60&gt;7),10,0),
IF(Parameters!$D$29, IF(AND(AC60&gt;7,AJ60&gt;7), 10, IF(OR(AND(AC60&gt;7,AJ60&gt;5),AND(AC60&gt;5,AJ60&gt;7)),6,0)),"no method"))))))</f>
        <v>7.5277265270908122</v>
      </c>
      <c r="W60" s="23">
        <f>IF(Parameters!$D$24 = 1, MAX(AD60, AK60),
IF(Parameters!$D$25 = 1, AVERAGE(AD60,AK60),
IF(Parameters!$D$26 = 1, IFERROR(GEOMEAN(AD60, AK60), 0),
IF(Parameters!$D$27, IF(AND(AD60=10,AK60=10),10,0),
IF(Parameters!$D$28, IF(AND(AD60&gt;7,AK60&gt;7),10,0),
IF(Parameters!$D$29, IF(AND(AD60&gt;7,AK60&gt;7), 10, IF(OR(AND(AD60&gt;7,AK60&gt;5),AND(AD60&gt;5,AK60&gt;7)),6,0)),"no method"))))))</f>
        <v>0</v>
      </c>
      <c r="X60" s="49"/>
      <c r="Y60" s="23">
        <v>9.75</v>
      </c>
      <c r="Z60" s="23">
        <v>10</v>
      </c>
      <c r="AA60" s="24">
        <v>8.9090909090909101</v>
      </c>
      <c r="AB60" s="23">
        <v>9</v>
      </c>
      <c r="AC60" s="23">
        <v>5.6666666666666696</v>
      </c>
      <c r="AD60" s="23">
        <v>0</v>
      </c>
      <c r="AE60" s="49"/>
      <c r="AF60" s="23">
        <v>10</v>
      </c>
      <c r="AG60" s="23">
        <v>10</v>
      </c>
      <c r="AH60" s="23">
        <v>7.5</v>
      </c>
      <c r="AI60" s="23">
        <v>10</v>
      </c>
      <c r="AJ60" s="23">
        <v>10</v>
      </c>
      <c r="AK60" s="23">
        <v>10</v>
      </c>
      <c r="AL60" s="48"/>
      <c r="AM60" s="25">
        <v>0</v>
      </c>
      <c r="AN60" s="25">
        <v>0.1</v>
      </c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</row>
    <row r="61" spans="1:53" x14ac:dyDescent="0.2">
      <c r="A61" s="61">
        <v>56</v>
      </c>
      <c r="B61" s="18" t="s">
        <v>113</v>
      </c>
      <c r="C61" s="18" t="s">
        <v>114</v>
      </c>
      <c r="D61" s="18" t="s">
        <v>435</v>
      </c>
      <c r="E61" s="18" t="s">
        <v>0</v>
      </c>
      <c r="F61" s="48"/>
      <c r="G61" s="20" cm="1">
        <f t="array" ref="G61">IF(Parameters!$D$33, SUM(IF(ISNUMBER(R61:W61),(IF(R61:W61&gt;=Parameters!$D$39,1,"")),""))+0.5*(SUM(IF(ISNUMBER(R61:W61),(IF(R61:W61&gt;=Parameters!$D$40,1,"")),""))-SUM(IF(ISNUMBER(R61:W61),(IF(R61:W61&gt;=Parameters!$D$39,1,"")),""))),0) +
   IF(Parameters!$D$34,SUM(IF(ISNUMBER(R61:W61),(IF(R61:W61&gt;=Parameters!$D$39,1,"")),"")),0) +
   IF(Parameters!$D$35,AVERAGE(IF(ISNUMBER(R61:W61),R61:W61)),0) +
   IF(Parameters!$D$36,IF(OR(IF(ISNUMBER(R61:W61),R61:W61)=0),0,GEOMEAN(IF(ISNUMBER(R61:W61),R61:W61))),0)</f>
        <v>0</v>
      </c>
      <c r="H61" s="21">
        <f t="shared" si="2"/>
        <v>0</v>
      </c>
      <c r="I61" s="81"/>
      <c r="J61" s="20" cm="1">
        <f t="array" ref="J61">IF(Parameters!$D$33, SUM(IF(ISNUMBER(Y61:AD61),(IF(Y61:AD61&gt;=Parameters!$D$43,1,"")),""))+0.5*(SUM(IF(ISNUMBER(Y61:AD61),(IF(Y61:AD61&gt;=Parameters!$D$44,1,"")),""))-SUM(IF(ISNUMBER(Y61:AD61),(IF(Y61:AD61&gt;=Parameters!$D$43,1,"")),""))),0) +
   IF(Parameters!$D$34,SUM(IF(ISNUMBER(Y61:AD61),(IF(Y61:AD61&gt;=Parameters!$D$43,1,"")),"")),0) +
   IF(Parameters!$D$35,AVERAGE(IF(ISNUMBER(Y61:AD61),Y61:AD61)),0) +
   IF(Parameters!$D$36,IF(OR(IF(ISNUMBER(Y61:AD61),Y61:AD61)=0),0,GEOMEAN(IF(ISNUMBER(Y61:AD61),Y61:AD61))),0)</f>
        <v>0</v>
      </c>
      <c r="K61" s="21">
        <f t="shared" si="3"/>
        <v>0</v>
      </c>
      <c r="L61" s="81"/>
      <c r="M61" s="19" cm="1">
        <f t="array" ref="M61">IF(Parameters!$D$33, SUM(IF(ISNUMBER(AF61:AK61),(IF(AF61:AK61&gt;=Parameters!$D$43,1,"")),""))+0.5*(SUM(IF(ISNUMBER(AF61:AK61),(IF(AF61:AK61&gt;=Parameters!$D$44,1,"")),""))-SUM(IF(ISNUMBER(AF61:AK61),(IF(AF61:AK61&gt;=Parameters!$D$43,1,"")),""))),0) +
   IF(Parameters!$D$34,SUM(IF(ISNUMBER(AF61:AK61),(IF(AF61:AK61&gt;=Parameters!$D$43,1,"")),"")),0) +
   IF(Parameters!$D$35,AVERAGE(IF(ISNUMBER(AF61:AK61),AF61:AK61)),0) +
   IF(Parameters!$D$36,IF(OR(IF(ISNUMBER(AF61:AK61),AF61:AK61)=0),0,GEOMEAN(IF(ISNUMBER(AF61:AK61),AF61:AK61))),0)</f>
        <v>1</v>
      </c>
      <c r="N61" s="21">
        <f t="shared" si="4"/>
        <v>1</v>
      </c>
      <c r="O61" s="81"/>
      <c r="P61" s="22"/>
      <c r="Q61" s="48"/>
      <c r="R61" s="23">
        <f>IF(Parameters!$D$24 = 1, MAX(Y61, AF61),
IF(Parameters!$D$25 = 1, AVERAGE(Y61,AF61),
IF(Parameters!$D$26 = 1, IFERROR(GEOMEAN(Y61, AF61), 0),
IF(Parameters!$D$27, IF(AND(Y61=10,AF61=10),10,0),
IF(Parameters!$D$28, IF(AND(Y61&gt;7,AF61&gt;7),10,0),
IF(Parameters!$D$29, IF(AND(Y61&gt;7,AF61&gt;7), 10, IF(OR(AND(Y61&gt;7,AF61&gt;5),AND(Y61&gt;5,AF61&gt;7)),6,0)),"no method"))))))</f>
        <v>1.5735915849388826</v>
      </c>
      <c r="S61" s="23">
        <f>IF(Parameters!$D$24 = 1, MAX(Z61, AG61),
IF(Parameters!$D$25 = 1, AVERAGE(Z61,AG61),
IF(Parameters!$D$26 = 1, IFERROR(GEOMEAN(Z61, AG61), 0),
IF(Parameters!$D$27, IF(AND(Z61=10,AG61=10),10,0),
IF(Parameters!$D$28, IF(AND(Z61&gt;7,AG61&gt;7),10,0),
IF(Parameters!$D$29, IF(AND(Z61&gt;7,AG61&gt;7), 10, IF(OR(AND(Z61&gt;7,AG61&gt;5),AND(Z61&gt;5,AG61&gt;7)),6,0)),"no method"))))))</f>
        <v>0</v>
      </c>
      <c r="T61" s="23">
        <f>IF(Parameters!$D$24 = 1, MAX(AA61, AH61),
IF(Parameters!$D$25 = 1, AVERAGE(AA61,AH61),
IF(Parameters!$D$26 = 1, IFERROR(GEOMEAN(AA61, AH61), 0),
IF(Parameters!$D$27, IF(AND(AA61=10,AH61=10),10,0),
IF(Parameters!$D$28, IF(AND(AA61&gt;7,AH61&gt;7),10,0),
IF(Parameters!$D$29, IF(AND(AA61&gt;7,AH61&gt;7), 10, IF(OR(AND(AA61&gt;7,AH61&gt;5),AND(AA61&gt;5,AH61&gt;7)),6,0)),"no method"))))))</f>
        <v>1.6377404676012104</v>
      </c>
      <c r="U61" s="23">
        <f>IF(Parameters!$D$24 = 1, MAX(AB61, AI61),
IF(Parameters!$D$25 = 1, AVERAGE(AB61,AI61),
IF(Parameters!$D$26 = 1, IFERROR(GEOMEAN(AB61, AI61), 0),
IF(Parameters!$D$27, IF(AND(AB61=10,AI61=10),10,0),
IF(Parameters!$D$28, IF(AND(AB61&gt;7,AI61&gt;7),10,0),
IF(Parameters!$D$29, IF(AND(AB61&gt;7,AI61&gt;7), 10, IF(OR(AND(AB61&gt;7,AI61&gt;5),AND(AB61&gt;5,AI61&gt;7)),6,0)),"no method"))))))</f>
        <v>1.2286267983093198</v>
      </c>
      <c r="V61" s="23">
        <f>IF(Parameters!$D$24 = 1, MAX(AC61, AJ61),
IF(Parameters!$D$25 = 1, AVERAGE(AC61,AJ61),
IF(Parameters!$D$26 = 1, IFERROR(GEOMEAN(AC61, AJ61), 0),
IF(Parameters!$D$27, IF(AND(AC61=10,AJ61=10),10,0),
IF(Parameters!$D$28, IF(AND(AC61&gt;7,AJ61&gt;7),10,0),
IF(Parameters!$D$29, IF(AND(AC61&gt;7,AJ61&gt;7), 10, IF(OR(AND(AC61&gt;7,AJ61&gt;5),AND(AC61&gt;5,AJ61&gt;7)),6,0)),"no method"))))))</f>
        <v>0</v>
      </c>
      <c r="W61" s="23">
        <f>IF(Parameters!$D$24 = 1, MAX(AD61, AK61),
IF(Parameters!$D$25 = 1, AVERAGE(AD61,AK61),
IF(Parameters!$D$26 = 1, IFERROR(GEOMEAN(AD61, AK61), 0),
IF(Parameters!$D$27, IF(AND(AD61=10,AK61=10),10,0),
IF(Parameters!$D$28, IF(AND(AD61&gt;7,AK61&gt;7),10,0),
IF(Parameters!$D$29, IF(AND(AD61&gt;7,AK61&gt;7), 10, IF(OR(AND(AD61&gt;7,AK61&gt;5),AND(AD61&gt;5,AK61&gt;7)),6,0)),"no method"))))))</f>
        <v>0</v>
      </c>
      <c r="X61" s="49"/>
      <c r="Y61" s="23">
        <v>0.26</v>
      </c>
      <c r="Z61" s="23">
        <v>0.88516746411483305</v>
      </c>
      <c r="AA61" s="24">
        <v>0.34710743801652899</v>
      </c>
      <c r="AB61" s="23">
        <v>0.28571428571428598</v>
      </c>
      <c r="AC61" s="23">
        <v>0</v>
      </c>
      <c r="AD61" s="23">
        <v>0</v>
      </c>
      <c r="AE61" s="49"/>
      <c r="AF61" s="23">
        <v>9.5238095238094793</v>
      </c>
      <c r="AG61" s="23">
        <v>0</v>
      </c>
      <c r="AH61" s="23">
        <v>7.7272727272727204</v>
      </c>
      <c r="AI61" s="23">
        <v>5.2833333333333297</v>
      </c>
      <c r="AJ61" s="23">
        <v>0</v>
      </c>
      <c r="AK61" s="23">
        <v>0</v>
      </c>
      <c r="AL61" s="48"/>
      <c r="AM61" s="25">
        <v>0</v>
      </c>
      <c r="AN61" s="25">
        <v>0.4</v>
      </c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</row>
    <row r="62" spans="1:53" x14ac:dyDescent="0.2">
      <c r="A62" s="61">
        <v>57</v>
      </c>
      <c r="B62" s="18" t="s">
        <v>115</v>
      </c>
      <c r="C62" s="18" t="s">
        <v>116</v>
      </c>
      <c r="D62" s="18" t="s">
        <v>438</v>
      </c>
      <c r="E62" s="18" t="s">
        <v>440</v>
      </c>
      <c r="F62" s="48"/>
      <c r="G62" s="20" cm="1">
        <f t="array" ref="G62">IF(Parameters!$D$33, SUM(IF(ISNUMBER(R62:W62),(IF(R62:W62&gt;=Parameters!$D$39,1,"")),""))+0.5*(SUM(IF(ISNUMBER(R62:W62),(IF(R62:W62&gt;=Parameters!$D$40,1,"")),""))-SUM(IF(ISNUMBER(R62:W62),(IF(R62:W62&gt;=Parameters!$D$39,1,"")),""))),0) +
   IF(Parameters!$D$34,SUM(IF(ISNUMBER(R62:W62),(IF(R62:W62&gt;=Parameters!$D$39,1,"")),"")),0) +
   IF(Parameters!$D$35,AVERAGE(IF(ISNUMBER(R62:W62),R62:W62)),0) +
   IF(Parameters!$D$36,IF(OR(IF(ISNUMBER(R62:W62),R62:W62)=0),0,GEOMEAN(IF(ISNUMBER(R62:W62),R62:W62))),0)</f>
        <v>2</v>
      </c>
      <c r="H62" s="21">
        <f t="shared" si="2"/>
        <v>2</v>
      </c>
      <c r="I62" s="81"/>
      <c r="J62" s="20" cm="1">
        <f t="array" ref="J62">IF(Parameters!$D$33, SUM(IF(ISNUMBER(Y62:AD62),(IF(Y62:AD62&gt;=Parameters!$D$43,1,"")),""))+0.5*(SUM(IF(ISNUMBER(Y62:AD62),(IF(Y62:AD62&gt;=Parameters!$D$44,1,"")),""))-SUM(IF(ISNUMBER(Y62:AD62),(IF(Y62:AD62&gt;=Parameters!$D$43,1,"")),""))),0) +
   IF(Parameters!$D$34,SUM(IF(ISNUMBER(Y62:AD62),(IF(Y62:AD62&gt;=Parameters!$D$43,1,"")),"")),0) +
   IF(Parameters!$D$35,AVERAGE(IF(ISNUMBER(Y62:AD62),Y62:AD62)),0) +
   IF(Parameters!$D$36,IF(OR(IF(ISNUMBER(Y62:AD62),Y62:AD62)=0),0,GEOMEAN(IF(ISNUMBER(Y62:AD62),Y62:AD62))),0)</f>
        <v>0.5</v>
      </c>
      <c r="K62" s="21">
        <f t="shared" si="3"/>
        <v>0.5</v>
      </c>
      <c r="L62" s="81"/>
      <c r="M62" s="19" cm="1">
        <f t="array" ref="M62">IF(Parameters!$D$33, SUM(IF(ISNUMBER(AF62:AK62),(IF(AF62:AK62&gt;=Parameters!$D$43,1,"")),""))+0.5*(SUM(IF(ISNUMBER(AF62:AK62),(IF(AF62:AK62&gt;=Parameters!$D$44,1,"")),""))-SUM(IF(ISNUMBER(AF62:AK62),(IF(AF62:AK62&gt;=Parameters!$D$43,1,"")),""))),0) +
   IF(Parameters!$D$34,SUM(IF(ISNUMBER(AF62:AK62),(IF(AF62:AK62&gt;=Parameters!$D$43,1,"")),"")),0) +
   IF(Parameters!$D$35,AVERAGE(IF(ISNUMBER(AF62:AK62),AF62:AK62)),0) +
   IF(Parameters!$D$36,IF(OR(IF(ISNUMBER(AF62:AK62),AF62:AK62)=0),0,GEOMEAN(IF(ISNUMBER(AF62:AK62),AF62:AK62))),0)</f>
        <v>3</v>
      </c>
      <c r="N62" s="21">
        <f t="shared" si="4"/>
        <v>3</v>
      </c>
      <c r="O62" s="81"/>
      <c r="P62" s="22"/>
      <c r="Q62" s="48"/>
      <c r="R62" s="23">
        <f>IF(Parameters!$D$24 = 1, MAX(Y62, AF62),
IF(Parameters!$D$25 = 1, AVERAGE(Y62,AF62),
IF(Parameters!$D$26 = 1, IFERROR(GEOMEAN(Y62, AF62), 0),
IF(Parameters!$D$27, IF(AND(Y62=10,AF62=10),10,0),
IF(Parameters!$D$28, IF(AND(Y62&gt;7,AF62&gt;7),10,0),
IF(Parameters!$D$29, IF(AND(Y62&gt;7,AF62&gt;7), 10, IF(OR(AND(Y62&gt;7,AF62&gt;5),AND(Y62&gt;5,AF62&gt;7)),6,0)),"no method"))))))</f>
        <v>9.4127573006000738</v>
      </c>
      <c r="S62" s="23">
        <f>IF(Parameters!$D$24 = 1, MAX(Z62, AG62),
IF(Parameters!$D$25 = 1, AVERAGE(Z62,AG62),
IF(Parameters!$D$26 = 1, IFERROR(GEOMEAN(Z62, AG62), 0),
IF(Parameters!$D$27, IF(AND(Z62=10,AG62=10),10,0),
IF(Parameters!$D$28, IF(AND(Z62&gt;7,AG62&gt;7),10,0),
IF(Parameters!$D$29, IF(AND(Z62&gt;7,AG62&gt;7), 10, IF(OR(AND(Z62&gt;7,AG62&gt;5),AND(Z62&gt;5,AG62&gt;7)),6,0)),"no method"))))))</f>
        <v>0</v>
      </c>
      <c r="T62" s="23">
        <f>IF(Parameters!$D$24 = 1, MAX(AA62, AH62),
IF(Parameters!$D$25 = 1, AVERAGE(AA62,AH62),
IF(Parameters!$D$26 = 1, IFERROR(GEOMEAN(AA62, AH62), 0),
IF(Parameters!$D$27, IF(AND(AA62=10,AH62=10),10,0),
IF(Parameters!$D$28, IF(AND(AA62&gt;7,AH62&gt;7),10,0),
IF(Parameters!$D$29, IF(AND(AA62&gt;7,AH62&gt;7), 10, IF(OR(AND(AA62&gt;7,AH62&gt;5),AND(AA62&gt;5,AH62&gt;7)),6,0)),"no method"))))))</f>
        <v>0</v>
      </c>
      <c r="U62" s="23">
        <f>IF(Parameters!$D$24 = 1, MAX(AB62, AI62),
IF(Parameters!$D$25 = 1, AVERAGE(AB62,AI62),
IF(Parameters!$D$26 = 1, IFERROR(GEOMEAN(AB62, AI62), 0),
IF(Parameters!$D$27, IF(AND(AB62=10,AI62=10),10,0),
IF(Parameters!$D$28, IF(AND(AB62&gt;7,AI62&gt;7),10,0),
IF(Parameters!$D$29, IF(AND(AB62&gt;7,AI62&gt;7), 10, IF(OR(AND(AB62&gt;7,AI62&gt;5),AND(AB62&gt;5,AI62&gt;7)),6,0)),"no method"))))))</f>
        <v>6.9693205243716987</v>
      </c>
      <c r="V62" s="23">
        <f>IF(Parameters!$D$24 = 1, MAX(AC62, AJ62),
IF(Parameters!$D$25 = 1, AVERAGE(AC62,AJ62),
IF(Parameters!$D$26 = 1, IFERROR(GEOMEAN(AC62, AJ62), 0),
IF(Parameters!$D$27, IF(AND(AC62=10,AJ62=10),10,0),
IF(Parameters!$D$28, IF(AND(AC62&gt;7,AJ62&gt;7),10,0),
IF(Parameters!$D$29, IF(AND(AC62&gt;7,AJ62&gt;7), 10, IF(OR(AND(AC62&gt;7,AJ62&gt;5),AND(AC62&gt;5,AJ62&gt;7)),6,0)),"no method"))))))</f>
        <v>6.9522178715380676</v>
      </c>
      <c r="W62" s="23">
        <f>IF(Parameters!$D$24 = 1, MAX(AD62, AK62),
IF(Parameters!$D$25 = 1, AVERAGE(AD62,AK62),
IF(Parameters!$D$26 = 1, IFERROR(GEOMEAN(AD62, AK62), 0),
IF(Parameters!$D$27, IF(AND(AD62=10,AK62=10),10,0),
IF(Parameters!$D$28, IF(AND(AD62&gt;7,AK62&gt;7),10,0),
IF(Parameters!$D$29, IF(AND(AD62&gt;7,AK62&gt;7), 10, IF(OR(AND(AD62&gt;7,AK62&gt;5),AND(AD62&gt;5,AK62&gt;7)),6,0)),"no method"))))))</f>
        <v>0</v>
      </c>
      <c r="X62" s="49"/>
      <c r="Y62" s="23">
        <v>8.86</v>
      </c>
      <c r="Z62" s="23">
        <v>4.9043062200956902</v>
      </c>
      <c r="AA62" s="24">
        <v>0</v>
      </c>
      <c r="AB62" s="23">
        <v>4.8571428571428603</v>
      </c>
      <c r="AC62" s="23">
        <v>4.8333333333333304</v>
      </c>
      <c r="AD62" s="23">
        <v>0</v>
      </c>
      <c r="AE62" s="49"/>
      <c r="AF62" s="23">
        <v>10</v>
      </c>
      <c r="AG62" s="23">
        <v>0</v>
      </c>
      <c r="AH62" s="23">
        <v>0</v>
      </c>
      <c r="AI62" s="23">
        <v>10</v>
      </c>
      <c r="AJ62" s="23">
        <v>10</v>
      </c>
      <c r="AK62" s="23">
        <v>0</v>
      </c>
      <c r="AL62" s="48"/>
      <c r="AM62" s="25">
        <v>0</v>
      </c>
      <c r="AN62" s="25">
        <v>0.4</v>
      </c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</row>
    <row r="63" spans="1:53" x14ac:dyDescent="0.2">
      <c r="A63" s="61">
        <v>58</v>
      </c>
      <c r="B63" s="18" t="s">
        <v>117</v>
      </c>
      <c r="C63" s="18" t="s">
        <v>118</v>
      </c>
      <c r="D63" s="18" t="s">
        <v>435</v>
      </c>
      <c r="E63" s="18" t="s">
        <v>0</v>
      </c>
      <c r="F63" s="48"/>
      <c r="G63" s="20" cm="1">
        <f t="array" ref="G63">IF(Parameters!$D$33, SUM(IF(ISNUMBER(R63:W63),(IF(R63:W63&gt;=Parameters!$D$39,1,"")),""))+0.5*(SUM(IF(ISNUMBER(R63:W63),(IF(R63:W63&gt;=Parameters!$D$40,1,"")),""))-SUM(IF(ISNUMBER(R63:W63),(IF(R63:W63&gt;=Parameters!$D$39,1,"")),""))),0) +
   IF(Parameters!$D$34,SUM(IF(ISNUMBER(R63:W63),(IF(R63:W63&gt;=Parameters!$D$39,1,"")),"")),0) +
   IF(Parameters!$D$35,AVERAGE(IF(ISNUMBER(R63:W63),R63:W63)),0) +
   IF(Parameters!$D$36,IF(OR(IF(ISNUMBER(R63:W63),R63:W63)=0),0,GEOMEAN(IF(ISNUMBER(R63:W63),R63:W63))),0)</f>
        <v>0.5</v>
      </c>
      <c r="H63" s="21">
        <f t="shared" si="2"/>
        <v>0.5</v>
      </c>
      <c r="I63" s="81"/>
      <c r="J63" s="20" cm="1">
        <f t="array" ref="J63">IF(Parameters!$D$33, SUM(IF(ISNUMBER(Y63:AD63),(IF(Y63:AD63&gt;=Parameters!$D$43,1,"")),""))+0.5*(SUM(IF(ISNUMBER(Y63:AD63),(IF(Y63:AD63&gt;=Parameters!$D$44,1,"")),""))-SUM(IF(ISNUMBER(Y63:AD63),(IF(Y63:AD63&gt;=Parameters!$D$43,1,"")),""))),0) +
   IF(Parameters!$D$34,SUM(IF(ISNUMBER(Y63:AD63),(IF(Y63:AD63&gt;=Parameters!$D$43,1,"")),"")),0) +
   IF(Parameters!$D$35,AVERAGE(IF(ISNUMBER(Y63:AD63),Y63:AD63)),0) +
   IF(Parameters!$D$36,IF(OR(IF(ISNUMBER(Y63:AD63),Y63:AD63)=0),0,GEOMEAN(IF(ISNUMBER(Y63:AD63),Y63:AD63))),0)</f>
        <v>0</v>
      </c>
      <c r="K63" s="21">
        <f t="shared" si="3"/>
        <v>0</v>
      </c>
      <c r="L63" s="81"/>
      <c r="M63" s="19" cm="1">
        <f t="array" ref="M63">IF(Parameters!$D$33, SUM(IF(ISNUMBER(AF63:AK63),(IF(AF63:AK63&gt;=Parameters!$D$43,1,"")),""))+0.5*(SUM(IF(ISNUMBER(AF63:AK63),(IF(AF63:AK63&gt;=Parameters!$D$44,1,"")),""))-SUM(IF(ISNUMBER(AF63:AK63),(IF(AF63:AK63&gt;=Parameters!$D$43,1,"")),""))),0) +
   IF(Parameters!$D$34,SUM(IF(ISNUMBER(AF63:AK63),(IF(AF63:AK63&gt;=Parameters!$D$43,1,"")),"")),0) +
   IF(Parameters!$D$35,AVERAGE(IF(ISNUMBER(AF63:AK63),AF63:AK63)),0) +
   IF(Parameters!$D$36,IF(OR(IF(ISNUMBER(AF63:AK63),AF63:AK63)=0),0,GEOMEAN(IF(ISNUMBER(AF63:AK63),AF63:AK63))),0)</f>
        <v>1</v>
      </c>
      <c r="N63" s="21">
        <f t="shared" si="4"/>
        <v>1</v>
      </c>
      <c r="O63" s="81"/>
      <c r="P63" s="22"/>
      <c r="Q63" s="48"/>
      <c r="R63" s="23">
        <f>IF(Parameters!$D$24 = 1, MAX(Y63, AF63),
IF(Parameters!$D$25 = 1, AVERAGE(Y63,AF63),
IF(Parameters!$D$26 = 1, IFERROR(GEOMEAN(Y63, AF63), 0),
IF(Parameters!$D$27, IF(AND(Y63=10,AF63=10),10,0),
IF(Parameters!$D$28, IF(AND(Y63&gt;7,AF63&gt;7),10,0),
IF(Parameters!$D$29, IF(AND(Y63&gt;7,AF63&gt;7), 10, IF(OR(AND(Y63&gt;7,AF63&gt;5),AND(Y63&gt;5,AF63&gt;7)),6,0)),"no method"))))))</f>
        <v>5</v>
      </c>
      <c r="S63" s="23">
        <f>IF(Parameters!$D$24 = 1, MAX(Z63, AG63),
IF(Parameters!$D$25 = 1, AVERAGE(Z63,AG63),
IF(Parameters!$D$26 = 1, IFERROR(GEOMEAN(Z63, AG63), 0),
IF(Parameters!$D$27, IF(AND(Z63=10,AG63=10),10,0),
IF(Parameters!$D$28, IF(AND(Z63&gt;7,AG63&gt;7),10,0),
IF(Parameters!$D$29, IF(AND(Z63&gt;7,AG63&gt;7), 10, IF(OR(AND(Z63&gt;7,AG63&gt;5),AND(Z63&gt;5,AG63&gt;7)),6,0)),"no method"))))))</f>
        <v>0</v>
      </c>
      <c r="T63" s="23">
        <f>IF(Parameters!$D$24 = 1, MAX(AA63, AH63),
IF(Parameters!$D$25 = 1, AVERAGE(AA63,AH63),
IF(Parameters!$D$26 = 1, IFERROR(GEOMEAN(AA63, AH63), 0),
IF(Parameters!$D$27, IF(AND(AA63=10,AH63=10),10,0),
IF(Parameters!$D$28, IF(AND(AA63&gt;7,AH63&gt;7),10,0),
IF(Parameters!$D$29, IF(AND(AA63&gt;7,AH63&gt;7), 10, IF(OR(AND(AA63&gt;7,AH63&gt;5),AND(AA63&gt;5,AH63&gt;7)),6,0)),"no method"))))))</f>
        <v>1.7314000276069359</v>
      </c>
      <c r="U63" s="23">
        <f>IF(Parameters!$D$24 = 1, MAX(AB63, AI63),
IF(Parameters!$D$25 = 1, AVERAGE(AB63,AI63),
IF(Parameters!$D$26 = 1, IFERROR(GEOMEAN(AB63, AI63), 0),
IF(Parameters!$D$27, IF(AND(AB63=10,AI63=10),10,0),
IF(Parameters!$D$28, IF(AND(AB63&gt;7,AI63&gt;7),10,0),
IF(Parameters!$D$29, IF(AND(AB63&gt;7,AI63&gt;7), 10, IF(OR(AND(AB63&gt;7,AI63&gt;5),AND(AB63&gt;5,AI63&gt;7)),6,0)),"no method"))))))</f>
        <v>1.4638501094227994</v>
      </c>
      <c r="V63" s="23">
        <f>IF(Parameters!$D$24 = 1, MAX(AC63, AJ63),
IF(Parameters!$D$25 = 1, AVERAGE(AC63,AJ63),
IF(Parameters!$D$26 = 1, IFERROR(GEOMEAN(AC63, AJ63), 0),
IF(Parameters!$D$27, IF(AND(AC63=10,AJ63=10),10,0),
IF(Parameters!$D$28, IF(AND(AC63&gt;7,AJ63&gt;7),10,0),
IF(Parameters!$D$29, IF(AND(AC63&gt;7,AJ63&gt;7), 10, IF(OR(AND(AC63&gt;7,AJ63&gt;5),AND(AC63&gt;5,AJ63&gt;7)),6,0)),"no method"))))))</f>
        <v>0</v>
      </c>
      <c r="W63" s="23">
        <f>IF(Parameters!$D$24 = 1, MAX(AD63, AK63),
IF(Parameters!$D$25 = 1, AVERAGE(AD63,AK63),
IF(Parameters!$D$26 = 1, IFERROR(GEOMEAN(AD63, AK63), 0),
IF(Parameters!$D$27, IF(AND(AD63=10,AK63=10),10,0),
IF(Parameters!$D$28, IF(AND(AD63&gt;7,AK63&gt;7),10,0),
IF(Parameters!$D$29, IF(AND(AD63&gt;7,AK63&gt;7), 10, IF(OR(AND(AD63&gt;7,AK63&gt;5),AND(AD63&gt;5,AK63&gt;7)),6,0)),"no method"))))))</f>
        <v>0</v>
      </c>
      <c r="X63" s="49"/>
      <c r="Y63" s="23">
        <v>2.5</v>
      </c>
      <c r="Z63" s="23">
        <v>0</v>
      </c>
      <c r="AA63" s="24">
        <v>1.8842975206611601</v>
      </c>
      <c r="AB63" s="23">
        <v>0.71428571428571397</v>
      </c>
      <c r="AC63" s="23">
        <v>4</v>
      </c>
      <c r="AD63" s="23">
        <v>0</v>
      </c>
      <c r="AE63" s="49"/>
      <c r="AF63" s="23">
        <v>10</v>
      </c>
      <c r="AG63" s="23">
        <v>0</v>
      </c>
      <c r="AH63" s="23">
        <v>1.5909090909090899</v>
      </c>
      <c r="AI63" s="23">
        <v>3</v>
      </c>
      <c r="AJ63" s="23">
        <v>0</v>
      </c>
      <c r="AK63" s="23">
        <v>0</v>
      </c>
      <c r="AL63" s="48"/>
      <c r="AM63" s="25">
        <v>0</v>
      </c>
      <c r="AN63" s="25">
        <v>0.3</v>
      </c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</row>
    <row r="64" spans="1:53" x14ac:dyDescent="0.2">
      <c r="A64" s="61">
        <v>59</v>
      </c>
      <c r="B64" s="18" t="s">
        <v>119</v>
      </c>
      <c r="C64" s="18" t="s">
        <v>120</v>
      </c>
      <c r="D64" s="18" t="s">
        <v>438</v>
      </c>
      <c r="E64" s="18" t="s">
        <v>431</v>
      </c>
      <c r="F64" s="48"/>
      <c r="G64" s="20" cm="1">
        <f t="array" ref="G64">IF(Parameters!$D$33, SUM(IF(ISNUMBER(R64:W64),(IF(R64:W64&gt;=Parameters!$D$39,1,"")),""))+0.5*(SUM(IF(ISNUMBER(R64:W64),(IF(R64:W64&gt;=Parameters!$D$40,1,"")),""))-SUM(IF(ISNUMBER(R64:W64),(IF(R64:W64&gt;=Parameters!$D$39,1,"")),""))),0) +
   IF(Parameters!$D$34,SUM(IF(ISNUMBER(R64:W64),(IF(R64:W64&gt;=Parameters!$D$39,1,"")),"")),0) +
   IF(Parameters!$D$35,AVERAGE(IF(ISNUMBER(R64:W64),R64:W64)),0) +
   IF(Parameters!$D$36,IF(OR(IF(ISNUMBER(R64:W64),R64:W64)=0),0,GEOMEAN(IF(ISNUMBER(R64:W64),R64:W64))),0)</f>
        <v>1</v>
      </c>
      <c r="H64" s="21">
        <f t="shared" si="2"/>
        <v>1</v>
      </c>
      <c r="I64" s="81"/>
      <c r="J64" s="20" cm="1">
        <f t="array" ref="J64">IF(Parameters!$D$33, SUM(IF(ISNUMBER(Y64:AD64),(IF(Y64:AD64&gt;=Parameters!$D$43,1,"")),""))+0.5*(SUM(IF(ISNUMBER(Y64:AD64),(IF(Y64:AD64&gt;=Parameters!$D$44,1,"")),""))-SUM(IF(ISNUMBER(Y64:AD64),(IF(Y64:AD64&gt;=Parameters!$D$43,1,"")),""))),0) +
   IF(Parameters!$D$34,SUM(IF(ISNUMBER(Y64:AD64),(IF(Y64:AD64&gt;=Parameters!$D$43,1,"")),"")),0) +
   IF(Parameters!$D$35,AVERAGE(IF(ISNUMBER(Y64:AD64),Y64:AD64)),0) +
   IF(Parameters!$D$36,IF(OR(IF(ISNUMBER(Y64:AD64),Y64:AD64)=0),0,GEOMEAN(IF(ISNUMBER(Y64:AD64),Y64:AD64))),0)</f>
        <v>2</v>
      </c>
      <c r="K64" s="21">
        <f t="shared" si="3"/>
        <v>2</v>
      </c>
      <c r="L64" s="81"/>
      <c r="M64" s="19" cm="1">
        <f t="array" ref="M64">IF(Parameters!$D$33, SUM(IF(ISNUMBER(AF64:AK64),(IF(AF64:AK64&gt;=Parameters!$D$43,1,"")),""))+0.5*(SUM(IF(ISNUMBER(AF64:AK64),(IF(AF64:AK64&gt;=Parameters!$D$44,1,"")),""))-SUM(IF(ISNUMBER(AF64:AK64),(IF(AF64:AK64&gt;=Parameters!$D$43,1,"")),""))),0) +
   IF(Parameters!$D$34,SUM(IF(ISNUMBER(AF64:AK64),(IF(AF64:AK64&gt;=Parameters!$D$43,1,"")),"")),0) +
   IF(Parameters!$D$35,AVERAGE(IF(ISNUMBER(AF64:AK64),AF64:AK64)),0) +
   IF(Parameters!$D$36,IF(OR(IF(ISNUMBER(AF64:AK64),AF64:AK64)=0),0,GEOMEAN(IF(ISNUMBER(AF64:AK64),AF64:AK64))),0)</f>
        <v>1</v>
      </c>
      <c r="N64" s="21">
        <f t="shared" si="4"/>
        <v>1</v>
      </c>
      <c r="O64" s="81"/>
      <c r="P64" s="22"/>
      <c r="Q64" s="48"/>
      <c r="R64" s="23">
        <f>IF(Parameters!$D$24 = 1, MAX(Y64, AF64),
IF(Parameters!$D$25 = 1, AVERAGE(Y64,AF64),
IF(Parameters!$D$26 = 1, IFERROR(GEOMEAN(Y64, AF64), 0),
IF(Parameters!$D$27, IF(AND(Y64=10,AF64=10),10,0),
IF(Parameters!$D$28, IF(AND(Y64&gt;7,AF64&gt;7),10,0),
IF(Parameters!$D$29, IF(AND(Y64&gt;7,AF64&gt;7), 10, IF(OR(AND(Y64&gt;7,AF64&gt;5),AND(Y64&gt;5,AF64&gt;7)),6,0)),"no method"))))))</f>
        <v>0</v>
      </c>
      <c r="S64" s="23">
        <f>IF(Parameters!$D$24 = 1, MAX(Z64, AG64),
IF(Parameters!$D$25 = 1, AVERAGE(Z64,AG64),
IF(Parameters!$D$26 = 1, IFERROR(GEOMEAN(Z64, AG64), 0),
IF(Parameters!$D$27, IF(AND(Z64=10,AG64=10),10,0),
IF(Parameters!$D$28, IF(AND(Z64&gt;7,AG64&gt;7),10,0),
IF(Parameters!$D$29, IF(AND(Z64&gt;7,AG64&gt;7), 10, IF(OR(AND(Z64&gt;7,AG64&gt;5),AND(Z64&gt;5,AG64&gt;7)),6,0)),"no method"))))))</f>
        <v>0</v>
      </c>
      <c r="T64" s="23">
        <f>IF(Parameters!$D$24 = 1, MAX(AA64, AH64),
IF(Parameters!$D$25 = 1, AVERAGE(AA64,AH64),
IF(Parameters!$D$26 = 1, IFERROR(GEOMEAN(AA64, AH64), 0),
IF(Parameters!$D$27, IF(AND(AA64=10,AH64=10),10,0),
IF(Parameters!$D$28, IF(AND(AA64&gt;7,AH64&gt;7),10,0),
IF(Parameters!$D$29, IF(AND(AA64&gt;7,AH64&gt;7), 10, IF(OR(AND(AA64&gt;7,AH64&gt;5),AND(AA64&gt;5,AH64&gt;7)),6,0)),"no method"))))))</f>
        <v>0</v>
      </c>
      <c r="U64" s="23">
        <f>IF(Parameters!$D$24 = 1, MAX(AB64, AI64),
IF(Parameters!$D$25 = 1, AVERAGE(AB64,AI64),
IF(Parameters!$D$26 = 1, IFERROR(GEOMEAN(AB64, AI64), 0),
IF(Parameters!$D$27, IF(AND(AB64=10,AI64=10),10,0),
IF(Parameters!$D$28, IF(AND(AB64&gt;7,AI64&gt;7),10,0),
IF(Parameters!$D$29, IF(AND(AB64&gt;7,AI64&gt;7), 10, IF(OR(AND(AB64&gt;7,AI64&gt;5),AND(AB64&gt;5,AI64&gt;7)),6,0)),"no method"))))))</f>
        <v>0</v>
      </c>
      <c r="V64" s="23">
        <f>IF(Parameters!$D$24 = 1, MAX(AC64, AJ64),
IF(Parameters!$D$25 = 1, AVERAGE(AC64,AJ64),
IF(Parameters!$D$26 = 1, IFERROR(GEOMEAN(AC64, AJ64), 0),
IF(Parameters!$D$27, IF(AND(AC64=10,AJ64=10),10,0),
IF(Parameters!$D$28, IF(AND(AC64&gt;7,AJ64&gt;7),10,0),
IF(Parameters!$D$29, IF(AND(AC64&gt;7,AJ64&gt;7), 10, IF(OR(AND(AC64&gt;7,AJ64&gt;5),AND(AC64&gt;5,AJ64&gt;7)),6,0)),"no method"))))))</f>
        <v>7.3029674334022125</v>
      </c>
      <c r="W64" s="23">
        <f>IF(Parameters!$D$24 = 1, MAX(AD64, AK64),
IF(Parameters!$D$25 = 1, AVERAGE(AD64,AK64),
IF(Parameters!$D$26 = 1, IFERROR(GEOMEAN(AD64, AK64), 0),
IF(Parameters!$D$27, IF(AND(AD64=10,AK64=10),10,0),
IF(Parameters!$D$28, IF(AND(AD64&gt;7,AK64&gt;7),10,0),
IF(Parameters!$D$29, IF(AND(AD64&gt;7,AK64&gt;7), 10, IF(OR(AND(AD64&gt;7,AK64&gt;5),AND(AD64&gt;5,AK64&gt;7)),6,0)),"no method"))))))</f>
        <v>0</v>
      </c>
      <c r="X64" s="49"/>
      <c r="Y64" s="23">
        <v>7.44</v>
      </c>
      <c r="Z64" s="23">
        <v>0</v>
      </c>
      <c r="AA64" s="24">
        <v>0</v>
      </c>
      <c r="AB64" s="23">
        <v>8</v>
      </c>
      <c r="AC64" s="23">
        <v>5.3333333333333304</v>
      </c>
      <c r="AD64" s="23">
        <v>10</v>
      </c>
      <c r="AE64" s="49"/>
      <c r="AF64" s="23">
        <v>0</v>
      </c>
      <c r="AG64" s="23">
        <v>0</v>
      </c>
      <c r="AH64" s="23">
        <v>0</v>
      </c>
      <c r="AI64" s="23">
        <v>0</v>
      </c>
      <c r="AJ64" s="23">
        <v>10</v>
      </c>
      <c r="AK64" s="23">
        <v>0</v>
      </c>
      <c r="AL64" s="48"/>
      <c r="AM64" s="25">
        <v>0.3</v>
      </c>
      <c r="AN64" s="25">
        <v>0.8</v>
      </c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</row>
    <row r="65" spans="1:53" x14ac:dyDescent="0.2">
      <c r="A65" s="61">
        <v>60</v>
      </c>
      <c r="B65" s="18" t="s">
        <v>121</v>
      </c>
      <c r="C65" s="18" t="s">
        <v>122</v>
      </c>
      <c r="D65" s="18" t="s">
        <v>434</v>
      </c>
      <c r="E65" s="18" t="s">
        <v>432</v>
      </c>
      <c r="F65" s="48"/>
      <c r="G65" s="20" cm="1">
        <f t="array" ref="G65">IF(Parameters!$D$33, SUM(IF(ISNUMBER(R65:W65),(IF(R65:W65&gt;=Parameters!$D$39,1,"")),""))+0.5*(SUM(IF(ISNUMBER(R65:W65),(IF(R65:W65&gt;=Parameters!$D$40,1,"")),""))-SUM(IF(ISNUMBER(R65:W65),(IF(R65:W65&gt;=Parameters!$D$39,1,"")),""))),0) +
   IF(Parameters!$D$34,SUM(IF(ISNUMBER(R65:W65),(IF(R65:W65&gt;=Parameters!$D$39,1,"")),"")),0) +
   IF(Parameters!$D$35,AVERAGE(IF(ISNUMBER(R65:W65),R65:W65)),0) +
   IF(Parameters!$D$36,IF(OR(IF(ISNUMBER(R65:W65),R65:W65)=0),0,GEOMEAN(IF(ISNUMBER(R65:W65),R65:W65))),0)</f>
        <v>2</v>
      </c>
      <c r="H65" s="21">
        <f t="shared" si="2"/>
        <v>2</v>
      </c>
      <c r="I65" s="81"/>
      <c r="J65" s="20" cm="1">
        <f t="array" ref="J65">IF(Parameters!$D$33, SUM(IF(ISNUMBER(Y65:AD65),(IF(Y65:AD65&gt;=Parameters!$D$43,1,"")),""))+0.5*(SUM(IF(ISNUMBER(Y65:AD65),(IF(Y65:AD65&gt;=Parameters!$D$44,1,"")),""))-SUM(IF(ISNUMBER(Y65:AD65),(IF(Y65:AD65&gt;=Parameters!$D$43,1,"")),""))),0) +
   IF(Parameters!$D$34,SUM(IF(ISNUMBER(Y65:AD65),(IF(Y65:AD65&gt;=Parameters!$D$43,1,"")),"")),0) +
   IF(Parameters!$D$35,AVERAGE(IF(ISNUMBER(Y65:AD65),Y65:AD65)),0) +
   IF(Parameters!$D$36,IF(OR(IF(ISNUMBER(Y65:AD65),Y65:AD65)=0),0,GEOMEAN(IF(ISNUMBER(Y65:AD65),Y65:AD65))),0)</f>
        <v>1.5</v>
      </c>
      <c r="K65" s="21">
        <f t="shared" si="3"/>
        <v>1.5</v>
      </c>
      <c r="L65" s="81"/>
      <c r="M65" s="19" cm="1">
        <f t="array" ref="M65">IF(Parameters!$D$33, SUM(IF(ISNUMBER(AF65:AK65),(IF(AF65:AK65&gt;=Parameters!$D$43,1,"")),""))+0.5*(SUM(IF(ISNUMBER(AF65:AK65),(IF(AF65:AK65&gt;=Parameters!$D$44,1,"")),""))-SUM(IF(ISNUMBER(AF65:AK65),(IF(AF65:AK65&gt;=Parameters!$D$43,1,"")),""))),0) +
   IF(Parameters!$D$34,SUM(IF(ISNUMBER(AF65:AK65),(IF(AF65:AK65&gt;=Parameters!$D$43,1,"")),"")),0) +
   IF(Parameters!$D$35,AVERAGE(IF(ISNUMBER(AF65:AK65),AF65:AK65)),0) +
   IF(Parameters!$D$36,IF(OR(IF(ISNUMBER(AF65:AK65),AF65:AK65)=0),0,GEOMEAN(IF(ISNUMBER(AF65:AK65),AF65:AK65))),0)</f>
        <v>2</v>
      </c>
      <c r="N65" s="21">
        <f t="shared" si="4"/>
        <v>2</v>
      </c>
      <c r="O65" s="81"/>
      <c r="P65" s="22"/>
      <c r="Q65" s="48"/>
      <c r="R65" s="23">
        <f>IF(Parameters!$D$24 = 1, MAX(Y65, AF65),
IF(Parameters!$D$25 = 1, AVERAGE(Y65,AF65),
IF(Parameters!$D$26 = 1, IFERROR(GEOMEAN(Y65, AF65), 0),
IF(Parameters!$D$27, IF(AND(Y65=10,AF65=10),10,0),
IF(Parameters!$D$28, IF(AND(Y65&gt;7,AF65&gt;7),10,0),
IF(Parameters!$D$29, IF(AND(Y65&gt;7,AF65&gt;7), 10, IF(OR(AND(Y65&gt;7,AF65&gt;5),AND(Y65&gt;5,AF65&gt;7)),6,0)),"no method"))))))</f>
        <v>10</v>
      </c>
      <c r="S65" s="23">
        <f>IF(Parameters!$D$24 = 1, MAX(Z65, AG65),
IF(Parameters!$D$25 = 1, AVERAGE(Z65,AG65),
IF(Parameters!$D$26 = 1, IFERROR(GEOMEAN(Z65, AG65), 0),
IF(Parameters!$D$27, IF(AND(Z65=10,AG65=10),10,0),
IF(Parameters!$D$28, IF(AND(Z65&gt;7,AG65&gt;7),10,0),
IF(Parameters!$D$29, IF(AND(Z65&gt;7,AG65&gt;7), 10, IF(OR(AND(Z65&gt;7,AG65&gt;5),AND(Z65&gt;5,AG65&gt;7)),6,0)),"no method"))))))</f>
        <v>0</v>
      </c>
      <c r="T65" s="23">
        <f>IF(Parameters!$D$24 = 1, MAX(AA65, AH65),
IF(Parameters!$D$25 = 1, AVERAGE(AA65,AH65),
IF(Parameters!$D$26 = 1, IFERROR(GEOMEAN(AA65, AH65), 0),
IF(Parameters!$D$27, IF(AND(AA65=10,AH65=10),10,0),
IF(Parameters!$D$28, IF(AND(AA65&gt;7,AH65&gt;7),10,0),
IF(Parameters!$D$29, IF(AND(AA65&gt;7,AH65&gt;7), 10, IF(OR(AND(AA65&gt;7,AH65&gt;5),AND(AA65&gt;5,AH65&gt;7)),6,0)),"no method"))))))</f>
        <v>4.2197346813949528</v>
      </c>
      <c r="U65" s="23">
        <f>IF(Parameters!$D$24 = 1, MAX(AB65, AI65),
IF(Parameters!$D$25 = 1, AVERAGE(AB65,AI65),
IF(Parameters!$D$26 = 1, IFERROR(GEOMEAN(AB65, AI65), 0),
IF(Parameters!$D$27, IF(AND(AB65=10,AI65=10),10,0),
IF(Parameters!$D$28, IF(AND(AB65&gt;7,AI65&gt;7),10,0),
IF(Parameters!$D$29, IF(AND(AB65&gt;7,AI65&gt;7), 10, IF(OR(AND(AB65&gt;7,AI65&gt;5),AND(AB65&gt;5,AI65&gt;7)),6,0)),"no method"))))))</f>
        <v>7.8376381281972565</v>
      </c>
      <c r="V65" s="23">
        <f>IF(Parameters!$D$24 = 1, MAX(AC65, AJ65),
IF(Parameters!$D$25 = 1, AVERAGE(AC65,AJ65),
IF(Parameters!$D$26 = 1, IFERROR(GEOMEAN(AC65, AJ65), 0),
IF(Parameters!$D$27, IF(AND(AC65=10,AJ65=10),10,0),
IF(Parameters!$D$28, IF(AND(AC65&gt;7,AJ65&gt;7),10,0),
IF(Parameters!$D$29, IF(AND(AC65&gt;7,AJ65&gt;7), 10, IF(OR(AND(AC65&gt;7,AJ65&gt;5),AND(AC65&gt;5,AJ65&gt;7)),6,0)),"no method"))))))</f>
        <v>0</v>
      </c>
      <c r="W65" s="23">
        <f>IF(Parameters!$D$24 = 1, MAX(AD65, AK65),
IF(Parameters!$D$25 = 1, AVERAGE(AD65,AK65),
IF(Parameters!$D$26 = 1, IFERROR(GEOMEAN(AD65, AK65), 0),
IF(Parameters!$D$27, IF(AND(AD65=10,AK65=10),10,0),
IF(Parameters!$D$28, IF(AND(AD65&gt;7,AK65&gt;7),10,0),
IF(Parameters!$D$29, IF(AND(AD65&gt;7,AK65&gt;7), 10, IF(OR(AND(AD65&gt;7,AK65&gt;5),AND(AD65&gt;5,AK65&gt;7)),6,0)),"no method"))))))</f>
        <v>0</v>
      </c>
      <c r="X65" s="49"/>
      <c r="Y65" s="23">
        <v>10</v>
      </c>
      <c r="Z65" s="23">
        <v>6.6028708133971303</v>
      </c>
      <c r="AA65" s="24">
        <v>7.8347107438016499</v>
      </c>
      <c r="AB65" s="23">
        <v>6.1428571428571397</v>
      </c>
      <c r="AC65" s="23">
        <v>2.5</v>
      </c>
      <c r="AD65" s="23">
        <v>0</v>
      </c>
      <c r="AE65" s="49"/>
      <c r="AF65" s="23">
        <v>10</v>
      </c>
      <c r="AG65" s="23">
        <v>0</v>
      </c>
      <c r="AH65" s="23">
        <v>2.2727272727272698</v>
      </c>
      <c r="AI65" s="23">
        <v>10</v>
      </c>
      <c r="AJ65" s="23">
        <v>0</v>
      </c>
      <c r="AK65" s="23">
        <v>0</v>
      </c>
      <c r="AL65" s="48"/>
      <c r="AM65" s="25">
        <v>0</v>
      </c>
      <c r="AN65" s="25">
        <v>0.4</v>
      </c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</row>
    <row r="66" spans="1:53" x14ac:dyDescent="0.2">
      <c r="A66" s="61">
        <v>61</v>
      </c>
      <c r="B66" s="18" t="s">
        <v>123</v>
      </c>
      <c r="C66" s="18" t="s">
        <v>124</v>
      </c>
      <c r="D66" s="18" t="s">
        <v>435</v>
      </c>
      <c r="E66" s="18" t="s">
        <v>0</v>
      </c>
      <c r="F66" s="48"/>
      <c r="G66" s="20" cm="1">
        <f t="array" ref="G66">IF(Parameters!$D$33, SUM(IF(ISNUMBER(R66:W66),(IF(R66:W66&gt;=Parameters!$D$39,1,"")),""))+0.5*(SUM(IF(ISNUMBER(R66:W66),(IF(R66:W66&gt;=Parameters!$D$40,1,"")),""))-SUM(IF(ISNUMBER(R66:W66),(IF(R66:W66&gt;=Parameters!$D$39,1,"")),""))),0) +
   IF(Parameters!$D$34,SUM(IF(ISNUMBER(R66:W66),(IF(R66:W66&gt;=Parameters!$D$39,1,"")),"")),0) +
   IF(Parameters!$D$35,AVERAGE(IF(ISNUMBER(R66:W66),R66:W66)),0) +
   IF(Parameters!$D$36,IF(OR(IF(ISNUMBER(R66:W66),R66:W66)=0),0,GEOMEAN(IF(ISNUMBER(R66:W66),R66:W66))),0)</f>
        <v>0</v>
      </c>
      <c r="H66" s="21">
        <f t="shared" si="2"/>
        <v>0</v>
      </c>
      <c r="I66" s="81"/>
      <c r="J66" s="20" cm="1">
        <f t="array" ref="J66">IF(Parameters!$D$33, SUM(IF(ISNUMBER(Y66:AD66),(IF(Y66:AD66&gt;=Parameters!$D$43,1,"")),""))+0.5*(SUM(IF(ISNUMBER(Y66:AD66),(IF(Y66:AD66&gt;=Parameters!$D$44,1,"")),""))-SUM(IF(ISNUMBER(Y66:AD66),(IF(Y66:AD66&gt;=Parameters!$D$43,1,"")),""))),0) +
   IF(Parameters!$D$34,SUM(IF(ISNUMBER(Y66:AD66),(IF(Y66:AD66&gt;=Parameters!$D$43,1,"")),"")),0) +
   IF(Parameters!$D$35,AVERAGE(IF(ISNUMBER(Y66:AD66),Y66:AD66)),0) +
   IF(Parameters!$D$36,IF(OR(IF(ISNUMBER(Y66:AD66),Y66:AD66)=0),0,GEOMEAN(IF(ISNUMBER(Y66:AD66),Y66:AD66))),0)</f>
        <v>0</v>
      </c>
      <c r="K66" s="21">
        <f t="shared" si="3"/>
        <v>0</v>
      </c>
      <c r="L66" s="81"/>
      <c r="M66" s="19" cm="1">
        <f t="array" ref="M66">IF(Parameters!$D$33, SUM(IF(ISNUMBER(AF66:AK66),(IF(AF66:AK66&gt;=Parameters!$D$43,1,"")),""))+0.5*(SUM(IF(ISNUMBER(AF66:AK66),(IF(AF66:AK66&gt;=Parameters!$D$44,1,"")),""))-SUM(IF(ISNUMBER(AF66:AK66),(IF(AF66:AK66&gt;=Parameters!$D$43,1,"")),""))),0) +
   IF(Parameters!$D$34,SUM(IF(ISNUMBER(AF66:AK66),(IF(AF66:AK66&gt;=Parameters!$D$43,1,"")),"")),0) +
   IF(Parameters!$D$35,AVERAGE(IF(ISNUMBER(AF66:AK66),AF66:AK66)),0) +
   IF(Parameters!$D$36,IF(OR(IF(ISNUMBER(AF66:AK66),AF66:AK66)=0),0,GEOMEAN(IF(ISNUMBER(AF66:AK66),AF66:AK66))),0)</f>
        <v>1</v>
      </c>
      <c r="N66" s="21">
        <f t="shared" si="4"/>
        <v>1</v>
      </c>
      <c r="O66" s="81"/>
      <c r="P66" s="22"/>
      <c r="Q66" s="48"/>
      <c r="R66" s="23">
        <f>IF(Parameters!$D$24 = 1, MAX(Y66, AF66),
IF(Parameters!$D$25 = 1, AVERAGE(Y66,AF66),
IF(Parameters!$D$26 = 1, IFERROR(GEOMEAN(Y66, AF66), 0),
IF(Parameters!$D$27, IF(AND(Y66=10,AF66=10),10,0),
IF(Parameters!$D$28, IF(AND(Y66&gt;7,AF66&gt;7),10,0),
IF(Parameters!$D$29, IF(AND(Y66&gt;7,AF66&gt;7), 10, IF(OR(AND(Y66&gt;7,AF66&gt;5),AND(Y66&gt;5,AF66&gt;7)),6,0)),"no method"))))))</f>
        <v>3.872983346207417</v>
      </c>
      <c r="S66" s="23">
        <f>IF(Parameters!$D$24 = 1, MAX(Z66, AG66),
IF(Parameters!$D$25 = 1, AVERAGE(Z66,AG66),
IF(Parameters!$D$26 = 1, IFERROR(GEOMEAN(Z66, AG66), 0),
IF(Parameters!$D$27, IF(AND(Z66=10,AG66=10),10,0),
IF(Parameters!$D$28, IF(AND(Z66&gt;7,AG66&gt;7),10,0),
IF(Parameters!$D$29, IF(AND(Z66&gt;7,AG66&gt;7), 10, IF(OR(AND(Z66&gt;7,AG66&gt;5),AND(Z66&gt;5,AG66&gt;7)),6,0)),"no method"))))))</f>
        <v>0</v>
      </c>
      <c r="T66" s="23">
        <f>IF(Parameters!$D$24 = 1, MAX(AA66, AH66),
IF(Parameters!$D$25 = 1, AVERAGE(AA66,AH66),
IF(Parameters!$D$26 = 1, IFERROR(GEOMEAN(AA66, AH66), 0),
IF(Parameters!$D$27, IF(AND(AA66=10,AH66=10),10,0),
IF(Parameters!$D$28, IF(AND(AA66&gt;7,AH66&gt;7),10,0),
IF(Parameters!$D$29, IF(AND(AA66&gt;7,AH66&gt;7), 10, IF(OR(AND(AA66&gt;7,AH66&gt;5),AND(AA66&gt;5,AH66&gt;7)),6,0)),"no method"))))))</f>
        <v>3.2024126892557976</v>
      </c>
      <c r="U66" s="23">
        <f>IF(Parameters!$D$24 = 1, MAX(AB66, AI66),
IF(Parameters!$D$25 = 1, AVERAGE(AB66,AI66),
IF(Parameters!$D$26 = 1, IFERROR(GEOMEAN(AB66, AI66), 0),
IF(Parameters!$D$27, IF(AND(AB66=10,AI66=10),10,0),
IF(Parameters!$D$28, IF(AND(AB66&gt;7,AI66&gt;7),10,0),
IF(Parameters!$D$29, IF(AND(AB66&gt;7,AI66&gt;7), 10, IF(OR(AND(AB66&gt;7,AI66&gt;5),AND(AB66&gt;5,AI66&gt;7)),6,0)),"no method"))))))</f>
        <v>1.921061214661363</v>
      </c>
      <c r="V66" s="23">
        <f>IF(Parameters!$D$24 = 1, MAX(AC66, AJ66),
IF(Parameters!$D$25 = 1, AVERAGE(AC66,AJ66),
IF(Parameters!$D$26 = 1, IFERROR(GEOMEAN(AC66, AJ66), 0),
IF(Parameters!$D$27, IF(AND(AC66=10,AJ66=10),10,0),
IF(Parameters!$D$28, IF(AND(AC66&gt;7,AJ66&gt;7),10,0),
IF(Parameters!$D$29, IF(AND(AC66&gt;7,AJ66&gt;7), 10, IF(OR(AND(AC66&gt;7,AJ66&gt;5),AND(AC66&gt;5,AJ66&gt;7)),6,0)),"no method"))))))</f>
        <v>0</v>
      </c>
      <c r="W66" s="23">
        <f>IF(Parameters!$D$24 = 1, MAX(AD66, AK66),
IF(Parameters!$D$25 = 1, AVERAGE(AD66,AK66),
IF(Parameters!$D$26 = 1, IFERROR(GEOMEAN(AD66, AK66), 0),
IF(Parameters!$D$27, IF(AND(AD66=10,AK66=10),10,0),
IF(Parameters!$D$28, IF(AND(AD66&gt;7,AK66&gt;7),10,0),
IF(Parameters!$D$29, IF(AND(AD66&gt;7,AK66&gt;7), 10, IF(OR(AND(AD66&gt;7,AK66&gt;5),AND(AD66&gt;5,AK66&gt;7)),6,0)),"no method"))))))</f>
        <v>0</v>
      </c>
      <c r="X66" s="49"/>
      <c r="Y66" s="23">
        <v>1.5</v>
      </c>
      <c r="Z66" s="23">
        <v>0</v>
      </c>
      <c r="AA66" s="24">
        <v>1.5041322314049601</v>
      </c>
      <c r="AB66" s="23">
        <v>0.71428571428571397</v>
      </c>
      <c r="AC66" s="23">
        <v>2.3333333333333299</v>
      </c>
      <c r="AD66" s="23">
        <v>0</v>
      </c>
      <c r="AE66" s="49"/>
      <c r="AF66" s="23">
        <v>10</v>
      </c>
      <c r="AG66" s="23">
        <v>0</v>
      </c>
      <c r="AH66" s="23">
        <v>6.8181818181818201</v>
      </c>
      <c r="AI66" s="23">
        <v>5.1666666666666696</v>
      </c>
      <c r="AJ66" s="23">
        <v>0</v>
      </c>
      <c r="AK66" s="23">
        <v>0</v>
      </c>
      <c r="AL66" s="48"/>
      <c r="AM66" s="25">
        <v>0</v>
      </c>
      <c r="AN66" s="25">
        <v>0.3</v>
      </c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</row>
    <row r="67" spans="1:53" x14ac:dyDescent="0.2">
      <c r="A67" s="61">
        <v>62</v>
      </c>
      <c r="B67" s="18" t="s">
        <v>125</v>
      </c>
      <c r="C67" s="18" t="s">
        <v>126</v>
      </c>
      <c r="D67" s="18" t="s">
        <v>435</v>
      </c>
      <c r="E67" s="18" t="s">
        <v>432</v>
      </c>
      <c r="F67" s="48"/>
      <c r="G67" s="20" cm="1">
        <f t="array" ref="G67">IF(Parameters!$D$33, SUM(IF(ISNUMBER(R67:W67),(IF(R67:W67&gt;=Parameters!$D$39,1,"")),""))+0.5*(SUM(IF(ISNUMBER(R67:W67),(IF(R67:W67&gt;=Parameters!$D$40,1,"")),""))-SUM(IF(ISNUMBER(R67:W67),(IF(R67:W67&gt;=Parameters!$D$39,1,"")),""))),0) +
   IF(Parameters!$D$34,SUM(IF(ISNUMBER(R67:W67),(IF(R67:W67&gt;=Parameters!$D$39,1,"")),"")),0) +
   IF(Parameters!$D$35,AVERAGE(IF(ISNUMBER(R67:W67),R67:W67)),0) +
   IF(Parameters!$D$36,IF(OR(IF(ISNUMBER(R67:W67),R67:W67)=0),0,GEOMEAN(IF(ISNUMBER(R67:W67),R67:W67))),0)</f>
        <v>1</v>
      </c>
      <c r="H67" s="21">
        <f t="shared" si="2"/>
        <v>1</v>
      </c>
      <c r="I67" s="81"/>
      <c r="J67" s="20" cm="1">
        <f t="array" ref="J67">IF(Parameters!$D$33, SUM(IF(ISNUMBER(Y67:AD67),(IF(Y67:AD67&gt;=Parameters!$D$43,1,"")),""))+0.5*(SUM(IF(ISNUMBER(Y67:AD67),(IF(Y67:AD67&gt;=Parameters!$D$44,1,"")),""))-SUM(IF(ISNUMBER(Y67:AD67),(IF(Y67:AD67&gt;=Parameters!$D$43,1,"")),""))),0) +
   IF(Parameters!$D$34,SUM(IF(ISNUMBER(Y67:AD67),(IF(Y67:AD67&gt;=Parameters!$D$43,1,"")),"")),0) +
   IF(Parameters!$D$35,AVERAGE(IF(ISNUMBER(Y67:AD67),Y67:AD67)),0) +
   IF(Parameters!$D$36,IF(OR(IF(ISNUMBER(Y67:AD67),Y67:AD67)=0),0,GEOMEAN(IF(ISNUMBER(Y67:AD67),Y67:AD67))),0)</f>
        <v>0</v>
      </c>
      <c r="K67" s="21">
        <f t="shared" si="3"/>
        <v>0</v>
      </c>
      <c r="L67" s="81"/>
      <c r="M67" s="19" cm="1">
        <f t="array" ref="M67">IF(Parameters!$D$33, SUM(IF(ISNUMBER(AF67:AK67),(IF(AF67:AK67&gt;=Parameters!$D$43,1,"")),""))+0.5*(SUM(IF(ISNUMBER(AF67:AK67),(IF(AF67:AK67&gt;=Parameters!$D$44,1,"")),""))-SUM(IF(ISNUMBER(AF67:AK67),(IF(AF67:AK67&gt;=Parameters!$D$43,1,"")),""))),0) +
   IF(Parameters!$D$34,SUM(IF(ISNUMBER(AF67:AK67),(IF(AF67:AK67&gt;=Parameters!$D$43,1,"")),"")),0) +
   IF(Parameters!$D$35,AVERAGE(IF(ISNUMBER(AF67:AK67),AF67:AK67)),0) +
   IF(Parameters!$D$36,IF(OR(IF(ISNUMBER(AF67:AK67),AF67:AK67)=0),0,GEOMEAN(IF(ISNUMBER(AF67:AK67),AF67:AK67))),0)</f>
        <v>2.5</v>
      </c>
      <c r="N67" s="21">
        <f t="shared" si="4"/>
        <v>2.5</v>
      </c>
      <c r="O67" s="81"/>
      <c r="P67" s="22"/>
      <c r="Q67" s="48"/>
      <c r="R67" s="23">
        <f>IF(Parameters!$D$24 = 1, MAX(Y67, AF67),
IF(Parameters!$D$25 = 1, AVERAGE(Y67,AF67),
IF(Parameters!$D$26 = 1, IFERROR(GEOMEAN(Y67, AF67), 0),
IF(Parameters!$D$27, IF(AND(Y67=10,AF67=10),10,0),
IF(Parameters!$D$28, IF(AND(Y67&gt;7,AF67&gt;7),10,0),
IF(Parameters!$D$29, IF(AND(Y67&gt;7,AF67&gt;7), 10, IF(OR(AND(Y67&gt;7,AF67&gt;5),AND(Y67&gt;5,AF67&gt;7)),6,0)),"no method"))))))</f>
        <v>6.9006555934235259</v>
      </c>
      <c r="S67" s="23">
        <f>IF(Parameters!$D$24 = 1, MAX(Z67, AG67),
IF(Parameters!$D$25 = 1, AVERAGE(Z67,AG67),
IF(Parameters!$D$26 = 1, IFERROR(GEOMEAN(Z67, AG67), 0),
IF(Parameters!$D$27, IF(AND(Z67=10,AG67=10),10,0),
IF(Parameters!$D$28, IF(AND(Z67&gt;7,AG67&gt;7),10,0),
IF(Parameters!$D$29, IF(AND(Z67&gt;7,AG67&gt;7), 10, IF(OR(AND(Z67&gt;7,AG67&gt;5),AND(Z67&gt;5,AG67&gt;7)),6,0)),"no method"))))))</f>
        <v>0</v>
      </c>
      <c r="T67" s="23">
        <f>IF(Parameters!$D$24 = 1, MAX(AA67, AH67),
IF(Parameters!$D$25 = 1, AVERAGE(AA67,AH67),
IF(Parameters!$D$26 = 1, IFERROR(GEOMEAN(AA67, AH67), 0),
IF(Parameters!$D$27, IF(AND(AA67=10,AH67=10),10,0),
IF(Parameters!$D$28, IF(AND(AA67&gt;7,AH67&gt;7),10,0),
IF(Parameters!$D$29, IF(AND(AA67&gt;7,AH67&gt;7), 10, IF(OR(AND(AA67&gt;7,AH67&gt;5),AND(AA67&gt;5,AH67&gt;7)),6,0)),"no method"))))))</f>
        <v>1.9343080696956956</v>
      </c>
      <c r="U67" s="23">
        <f>IF(Parameters!$D$24 = 1, MAX(AB67, AI67),
IF(Parameters!$D$25 = 1, AVERAGE(AB67,AI67),
IF(Parameters!$D$26 = 1, IFERROR(GEOMEAN(AB67, AI67), 0),
IF(Parameters!$D$27, IF(AND(AB67=10,AI67=10),10,0),
IF(Parameters!$D$28, IF(AND(AB67&gt;7,AI67&gt;7),10,0),
IF(Parameters!$D$29, IF(AND(AB67&gt;7,AI67&gt;7), 10, IF(OR(AND(AB67&gt;7,AI67&gt;5),AND(AB67&gt;5,AI67&gt;7)),6,0)),"no method"))))))</f>
        <v>5.8554004376912001</v>
      </c>
      <c r="V67" s="23">
        <f>IF(Parameters!$D$24 = 1, MAX(AC67, AJ67),
IF(Parameters!$D$25 = 1, AVERAGE(AC67,AJ67),
IF(Parameters!$D$26 = 1, IFERROR(GEOMEAN(AC67, AJ67), 0),
IF(Parameters!$D$27, IF(AND(AC67=10,AJ67=10),10,0),
IF(Parameters!$D$28, IF(AND(AC67&gt;7,AJ67&gt;7),10,0),
IF(Parameters!$D$29, IF(AND(AC67&gt;7,AJ67&gt;7), 10, IF(OR(AND(AC67&gt;7,AJ67&gt;5),AND(AC67&gt;5,AJ67&gt;7)),6,0)),"no method"))))))</f>
        <v>0</v>
      </c>
      <c r="W67" s="23">
        <f>IF(Parameters!$D$24 = 1, MAX(AD67, AK67),
IF(Parameters!$D$25 = 1, AVERAGE(AD67,AK67),
IF(Parameters!$D$26 = 1, IFERROR(GEOMEAN(AD67, AK67), 0),
IF(Parameters!$D$27, IF(AND(AD67=10,AK67=10),10,0),
IF(Parameters!$D$28, IF(AND(AD67&gt;7,AK67&gt;7),10,0),
IF(Parameters!$D$29, IF(AND(AD67&gt;7,AK67&gt;7), 10, IF(OR(AND(AD67&gt;7,AK67&gt;5),AND(AD67&gt;5,AK67&gt;7)),6,0)),"no method"))))))</f>
        <v>0</v>
      </c>
      <c r="X67" s="49"/>
      <c r="Y67" s="23">
        <v>5</v>
      </c>
      <c r="Z67" s="23">
        <v>4.9282296650717701</v>
      </c>
      <c r="AA67" s="24">
        <v>4.1157024793388404</v>
      </c>
      <c r="AB67" s="23">
        <v>3.4285714285714302</v>
      </c>
      <c r="AC67" s="23">
        <v>5.8333333333333304</v>
      </c>
      <c r="AD67" s="23">
        <v>0</v>
      </c>
      <c r="AE67" s="49"/>
      <c r="AF67" s="23">
        <v>9.5238095238094793</v>
      </c>
      <c r="AG67" s="23">
        <v>0</v>
      </c>
      <c r="AH67" s="23">
        <v>0.90909090909091705</v>
      </c>
      <c r="AI67" s="23">
        <v>10</v>
      </c>
      <c r="AJ67" s="23">
        <v>0</v>
      </c>
      <c r="AK67" s="23">
        <v>10</v>
      </c>
      <c r="AL67" s="48"/>
      <c r="AM67" s="25">
        <v>0</v>
      </c>
      <c r="AN67" s="25">
        <v>0.3</v>
      </c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</row>
    <row r="68" spans="1:53" x14ac:dyDescent="0.2">
      <c r="A68" s="61">
        <v>63</v>
      </c>
      <c r="B68" s="18" t="s">
        <v>127</v>
      </c>
      <c r="C68" s="18" t="s">
        <v>128</v>
      </c>
      <c r="D68" s="18" t="s">
        <v>434</v>
      </c>
      <c r="E68" s="18" t="s">
        <v>431</v>
      </c>
      <c r="F68" s="48"/>
      <c r="G68" s="20" cm="1">
        <f t="array" ref="G68">IF(Parameters!$D$33, SUM(IF(ISNUMBER(R68:W68),(IF(R68:W68&gt;=Parameters!$D$39,1,"")),""))+0.5*(SUM(IF(ISNUMBER(R68:W68),(IF(R68:W68&gt;=Parameters!$D$40,1,"")),""))-SUM(IF(ISNUMBER(R68:W68),(IF(R68:W68&gt;=Parameters!$D$39,1,"")),""))),0) +
   IF(Parameters!$D$34,SUM(IF(ISNUMBER(R68:W68),(IF(R68:W68&gt;=Parameters!$D$39,1,"")),"")),0) +
   IF(Parameters!$D$35,AVERAGE(IF(ISNUMBER(R68:W68),R68:W68)),0) +
   IF(Parameters!$D$36,IF(OR(IF(ISNUMBER(R68:W68),R68:W68)=0),0,GEOMEAN(IF(ISNUMBER(R68:W68),R68:W68))),0)</f>
        <v>2</v>
      </c>
      <c r="H68" s="21">
        <f t="shared" si="2"/>
        <v>2</v>
      </c>
      <c r="I68" s="81"/>
      <c r="J68" s="20" cm="1">
        <f t="array" ref="J68">IF(Parameters!$D$33, SUM(IF(ISNUMBER(Y68:AD68),(IF(Y68:AD68&gt;=Parameters!$D$43,1,"")),""))+0.5*(SUM(IF(ISNUMBER(Y68:AD68),(IF(Y68:AD68&gt;=Parameters!$D$44,1,"")),""))-SUM(IF(ISNUMBER(Y68:AD68),(IF(Y68:AD68&gt;=Parameters!$D$43,1,"")),""))),0) +
   IF(Parameters!$D$34,SUM(IF(ISNUMBER(Y68:AD68),(IF(Y68:AD68&gt;=Parameters!$D$43,1,"")),"")),0) +
   IF(Parameters!$D$35,AVERAGE(IF(ISNUMBER(Y68:AD68),Y68:AD68)),0) +
   IF(Parameters!$D$36,IF(OR(IF(ISNUMBER(Y68:AD68),Y68:AD68)=0),0,GEOMEAN(IF(ISNUMBER(Y68:AD68),Y68:AD68))),0)</f>
        <v>1</v>
      </c>
      <c r="K68" s="21">
        <f t="shared" si="3"/>
        <v>1</v>
      </c>
      <c r="L68" s="81"/>
      <c r="M68" s="19" cm="1">
        <f t="array" ref="M68">IF(Parameters!$D$33, SUM(IF(ISNUMBER(AF68:AK68),(IF(AF68:AK68&gt;=Parameters!$D$43,1,"")),""))+0.5*(SUM(IF(ISNUMBER(AF68:AK68),(IF(AF68:AK68&gt;=Parameters!$D$44,1,"")),""))-SUM(IF(ISNUMBER(AF68:AK68),(IF(AF68:AK68&gt;=Parameters!$D$43,1,"")),""))),0) +
   IF(Parameters!$D$34,SUM(IF(ISNUMBER(AF68:AK68),(IF(AF68:AK68&gt;=Parameters!$D$43,1,"")),"")),0) +
   IF(Parameters!$D$35,AVERAGE(IF(ISNUMBER(AF68:AK68),AF68:AK68)),0) +
   IF(Parameters!$D$36,IF(OR(IF(ISNUMBER(AF68:AK68),AF68:AK68)=0),0,GEOMEAN(IF(ISNUMBER(AF68:AK68),AF68:AK68))),0)</f>
        <v>1.5</v>
      </c>
      <c r="N68" s="21">
        <f t="shared" si="4"/>
        <v>1.5</v>
      </c>
      <c r="O68" s="81"/>
      <c r="P68" s="22"/>
      <c r="Q68" s="48"/>
      <c r="R68" s="23">
        <f>IF(Parameters!$D$24 = 1, MAX(Y68, AF68),
IF(Parameters!$D$25 = 1, AVERAGE(Y68,AF68),
IF(Parameters!$D$26 = 1, IFERROR(GEOMEAN(Y68, AF68), 0),
IF(Parameters!$D$27, IF(AND(Y68=10,AF68=10),10,0),
IF(Parameters!$D$28, IF(AND(Y68&gt;7,AF68&gt;7),10,0),
IF(Parameters!$D$29, IF(AND(Y68&gt;7,AF68&gt;7), 10, IF(OR(AND(Y68&gt;7,AF68&gt;5),AND(Y68&gt;5,AF68&gt;7)),6,0)),"no method"))))))</f>
        <v>6.1223298732527525</v>
      </c>
      <c r="S68" s="23">
        <f>IF(Parameters!$D$24 = 1, MAX(Z68, AG68),
IF(Parameters!$D$25 = 1, AVERAGE(Z68,AG68),
IF(Parameters!$D$26 = 1, IFERROR(GEOMEAN(Z68, AG68), 0),
IF(Parameters!$D$27, IF(AND(Z68=10,AG68=10),10,0),
IF(Parameters!$D$28, IF(AND(Z68&gt;7,AG68&gt;7),10,0),
IF(Parameters!$D$29, IF(AND(Z68&gt;7,AG68&gt;7), 10, IF(OR(AND(Z68&gt;7,AG68&gt;5),AND(Z68&gt;5,AG68&gt;7)),6,0)),"no method"))))))</f>
        <v>0</v>
      </c>
      <c r="T68" s="23">
        <f>IF(Parameters!$D$24 = 1, MAX(AA68, AH68),
IF(Parameters!$D$25 = 1, AVERAGE(AA68,AH68),
IF(Parameters!$D$26 = 1, IFERROR(GEOMEAN(AA68, AH68), 0),
IF(Parameters!$D$27, IF(AND(AA68=10,AH68=10),10,0),
IF(Parameters!$D$28, IF(AND(AA68&gt;7,AH68&gt;7),10,0),
IF(Parameters!$D$29, IF(AND(AA68&gt;7,AH68&gt;7), 10, IF(OR(AND(AA68&gt;7,AH68&gt;5),AND(AA68&gt;5,AH68&gt;7)),6,0)),"no method"))))))</f>
        <v>6.799699467438475</v>
      </c>
      <c r="U68" s="23">
        <f>IF(Parameters!$D$24 = 1, MAX(AB68, AI68),
IF(Parameters!$D$25 = 1, AVERAGE(AB68,AI68),
IF(Parameters!$D$26 = 1, IFERROR(GEOMEAN(AB68, AI68), 0),
IF(Parameters!$D$27, IF(AND(AB68=10,AI68=10),10,0),
IF(Parameters!$D$28, IF(AND(AB68&gt;7,AI68&gt;7),10,0),
IF(Parameters!$D$29, IF(AND(AB68&gt;7,AI68&gt;7), 10, IF(OR(AND(AB68&gt;7,AI68&gt;5),AND(AB68&gt;5,AI68&gt;7)),6,0)),"no method"))))))</f>
        <v>8.7013956187663197</v>
      </c>
      <c r="V68" s="23">
        <f>IF(Parameters!$D$24 = 1, MAX(AC68, AJ68),
IF(Parameters!$D$25 = 1, AVERAGE(AC68,AJ68),
IF(Parameters!$D$26 = 1, IFERROR(GEOMEAN(AC68, AJ68), 0),
IF(Parameters!$D$27, IF(AND(AC68=10,AJ68=10),10,0),
IF(Parameters!$D$28, IF(AND(AC68&gt;7,AJ68&gt;7),10,0),
IF(Parameters!$D$29, IF(AND(AC68&gt;7,AJ68&gt;7), 10, IF(OR(AND(AC68&gt;7,AJ68&gt;5),AND(AC68&gt;5,AJ68&gt;7)),6,0)),"no method"))))))</f>
        <v>0</v>
      </c>
      <c r="W68" s="23">
        <f>IF(Parameters!$D$24 = 1, MAX(AD68, AK68),
IF(Parameters!$D$25 = 1, AVERAGE(AD68,AK68),
IF(Parameters!$D$26 = 1, IFERROR(GEOMEAN(AD68, AK68), 0),
IF(Parameters!$D$27, IF(AND(AD68=10,AK68=10),10,0),
IF(Parameters!$D$28, IF(AND(AD68&gt;7,AK68&gt;7),10,0),
IF(Parameters!$D$29, IF(AND(AD68&gt;7,AK68&gt;7), 10, IF(OR(AND(AD68&gt;7,AK68&gt;5),AND(AD68&gt;5,AK68&gt;7)),6,0)),"no method"))))))</f>
        <v>0</v>
      </c>
      <c r="X68" s="49"/>
      <c r="Y68" s="23">
        <v>6.9</v>
      </c>
      <c r="Z68" s="23">
        <v>7.1770334928229698</v>
      </c>
      <c r="AA68" s="24">
        <v>5.9834710743801596</v>
      </c>
      <c r="AB68" s="23">
        <v>7.5714285714285703</v>
      </c>
      <c r="AC68" s="23">
        <v>4.5</v>
      </c>
      <c r="AD68" s="23">
        <v>0</v>
      </c>
      <c r="AE68" s="49"/>
      <c r="AF68" s="23">
        <v>5.4323076923076901</v>
      </c>
      <c r="AG68" s="23">
        <v>0</v>
      </c>
      <c r="AH68" s="23">
        <v>7.7272727272727302</v>
      </c>
      <c r="AI68" s="23">
        <v>10</v>
      </c>
      <c r="AJ68" s="23">
        <v>0</v>
      </c>
      <c r="AK68" s="23">
        <v>0</v>
      </c>
      <c r="AL68" s="48"/>
      <c r="AM68" s="25">
        <v>0</v>
      </c>
      <c r="AN68" s="25">
        <v>0.3</v>
      </c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</row>
    <row r="69" spans="1:53" x14ac:dyDescent="0.2">
      <c r="A69" s="61">
        <v>64</v>
      </c>
      <c r="B69" s="18" t="s">
        <v>129</v>
      </c>
      <c r="C69" s="18" t="s">
        <v>130</v>
      </c>
      <c r="D69" s="18" t="s">
        <v>434</v>
      </c>
      <c r="E69" s="18" t="s">
        <v>431</v>
      </c>
      <c r="F69" s="48"/>
      <c r="G69" s="20" cm="1">
        <f t="array" ref="G69">IF(Parameters!$D$33, SUM(IF(ISNUMBER(R69:W69),(IF(R69:W69&gt;=Parameters!$D$39,1,"")),""))+0.5*(SUM(IF(ISNUMBER(R69:W69),(IF(R69:W69&gt;=Parameters!$D$40,1,"")),""))-SUM(IF(ISNUMBER(R69:W69),(IF(R69:W69&gt;=Parameters!$D$39,1,"")),""))),0) +
   IF(Parameters!$D$34,SUM(IF(ISNUMBER(R69:W69),(IF(R69:W69&gt;=Parameters!$D$39,1,"")),"")),0) +
   IF(Parameters!$D$35,AVERAGE(IF(ISNUMBER(R69:W69),R69:W69)),0) +
   IF(Parameters!$D$36,IF(OR(IF(ISNUMBER(R69:W69),R69:W69)=0),0,GEOMEAN(IF(ISNUMBER(R69:W69),R69:W69))),0)</f>
        <v>2</v>
      </c>
      <c r="H69" s="21">
        <f t="shared" si="2"/>
        <v>2</v>
      </c>
      <c r="I69" s="81"/>
      <c r="J69" s="20" cm="1">
        <f t="array" ref="J69">IF(Parameters!$D$33, SUM(IF(ISNUMBER(Y69:AD69),(IF(Y69:AD69&gt;=Parameters!$D$43,1,"")),""))+0.5*(SUM(IF(ISNUMBER(Y69:AD69),(IF(Y69:AD69&gt;=Parameters!$D$44,1,"")),""))-SUM(IF(ISNUMBER(Y69:AD69),(IF(Y69:AD69&gt;=Parameters!$D$43,1,"")),""))),0) +
   IF(Parameters!$D$34,SUM(IF(ISNUMBER(Y69:AD69),(IF(Y69:AD69&gt;=Parameters!$D$43,1,"")),"")),0) +
   IF(Parameters!$D$35,AVERAGE(IF(ISNUMBER(Y69:AD69),Y69:AD69)),0) +
   IF(Parameters!$D$36,IF(OR(IF(ISNUMBER(Y69:AD69),Y69:AD69)=0),0,GEOMEAN(IF(ISNUMBER(Y69:AD69),Y69:AD69))),0)</f>
        <v>3</v>
      </c>
      <c r="K69" s="21">
        <f t="shared" si="3"/>
        <v>3</v>
      </c>
      <c r="L69" s="81"/>
      <c r="M69" s="19" cm="1">
        <f t="array" ref="M69">IF(Parameters!$D$33, SUM(IF(ISNUMBER(AF69:AK69),(IF(AF69:AK69&gt;=Parameters!$D$43,1,"")),""))+0.5*(SUM(IF(ISNUMBER(AF69:AK69),(IF(AF69:AK69&gt;=Parameters!$D$44,1,"")),""))-SUM(IF(ISNUMBER(AF69:AK69),(IF(AF69:AK69&gt;=Parameters!$D$43,1,"")),""))),0) +
   IF(Parameters!$D$34,SUM(IF(ISNUMBER(AF69:AK69),(IF(AF69:AK69&gt;=Parameters!$D$43,1,"")),"")),0) +
   IF(Parameters!$D$35,AVERAGE(IF(ISNUMBER(AF69:AK69),AF69:AK69)),0) +
   IF(Parameters!$D$36,IF(OR(IF(ISNUMBER(AF69:AK69),AF69:AK69)=0),0,GEOMEAN(IF(ISNUMBER(AF69:AK69),AF69:AK69))),0)</f>
        <v>1.5</v>
      </c>
      <c r="N69" s="21">
        <f t="shared" si="4"/>
        <v>1.5</v>
      </c>
      <c r="O69" s="81"/>
      <c r="P69" s="22"/>
      <c r="Q69" s="48"/>
      <c r="R69" s="23">
        <f>IF(Parameters!$D$24 = 1, MAX(Y69, AF69),
IF(Parameters!$D$25 = 1, AVERAGE(Y69,AF69),
IF(Parameters!$D$26 = 1, IFERROR(GEOMEAN(Y69, AF69), 0),
IF(Parameters!$D$27, IF(AND(Y69=10,AF69=10),10,0),
IF(Parameters!$D$28, IF(AND(Y69&gt;7,AF69&gt;7),10,0),
IF(Parameters!$D$29, IF(AND(Y69&gt;7,AF69&gt;7), 10, IF(OR(AND(Y69&gt;7,AF69&gt;5),AND(Y69&gt;5,AF69&gt;7)),6,0)),"no method"))))))</f>
        <v>10</v>
      </c>
      <c r="S69" s="23">
        <f>IF(Parameters!$D$24 = 1, MAX(Z69, AG69),
IF(Parameters!$D$25 = 1, AVERAGE(Z69,AG69),
IF(Parameters!$D$26 = 1, IFERROR(GEOMEAN(Z69, AG69), 0),
IF(Parameters!$D$27, IF(AND(Z69=10,AG69=10),10,0),
IF(Parameters!$D$28, IF(AND(Z69&gt;7,AG69&gt;7),10,0),
IF(Parameters!$D$29, IF(AND(Z69&gt;7,AG69&gt;7), 10, IF(OR(AND(Z69&gt;7,AG69&gt;5),AND(Z69&gt;5,AG69&gt;7)),6,0)),"no method"))))))</f>
        <v>0</v>
      </c>
      <c r="T69" s="23">
        <f>IF(Parameters!$D$24 = 1, MAX(AA69, AH69),
IF(Parameters!$D$25 = 1, AVERAGE(AA69,AH69),
IF(Parameters!$D$26 = 1, IFERROR(GEOMEAN(AA69, AH69), 0),
IF(Parameters!$D$27, IF(AND(AA69=10,AH69=10),10,0),
IF(Parameters!$D$28, IF(AND(AA69&gt;7,AH69&gt;7),10,0),
IF(Parameters!$D$29, IF(AND(AA69&gt;7,AH69&gt;7), 10, IF(OR(AND(AA69&gt;7,AH69&gt;5),AND(AA69&gt;5,AH69&gt;7)),6,0)),"no method"))))))</f>
        <v>3.9886201760873394</v>
      </c>
      <c r="U69" s="23">
        <f>IF(Parameters!$D$24 = 1, MAX(AB69, AI69),
IF(Parameters!$D$25 = 1, AVERAGE(AB69,AI69),
IF(Parameters!$D$26 = 1, IFERROR(GEOMEAN(AB69, AI69), 0),
IF(Parameters!$D$27, IF(AND(AB69=10,AI69=10),10,0),
IF(Parameters!$D$28, IF(AND(AB69&gt;7,AI69&gt;7),10,0),
IF(Parameters!$D$29, IF(AND(AB69&gt;7,AI69&gt;7), 10, IF(OR(AND(AB69&gt;7,AI69&gt;5),AND(AB69&gt;5,AI69&gt;7)),6,0)),"no method"))))))</f>
        <v>7.4161984870956639</v>
      </c>
      <c r="V69" s="23">
        <f>IF(Parameters!$D$24 = 1, MAX(AC69, AJ69),
IF(Parameters!$D$25 = 1, AVERAGE(AC69,AJ69),
IF(Parameters!$D$26 = 1, IFERROR(GEOMEAN(AC69, AJ69), 0),
IF(Parameters!$D$27, IF(AND(AC69=10,AJ69=10),10,0),
IF(Parameters!$D$28, IF(AND(AC69&gt;7,AJ69&gt;7),10,0),
IF(Parameters!$D$29, IF(AND(AC69&gt;7,AJ69&gt;7), 10, IF(OR(AND(AC69&gt;7,AJ69&gt;5),AND(AC69&gt;5,AJ69&gt;7)),6,0)),"no method"))))))</f>
        <v>0</v>
      </c>
      <c r="W69" s="23">
        <f>IF(Parameters!$D$24 = 1, MAX(AD69, AK69),
IF(Parameters!$D$25 = 1, AVERAGE(AD69,AK69),
IF(Parameters!$D$26 = 1, IFERROR(GEOMEAN(AD69, AK69), 0),
IF(Parameters!$D$27, IF(AND(AD69=10,AK69=10),10,0),
IF(Parameters!$D$28, IF(AND(AD69&gt;7,AK69&gt;7),10,0),
IF(Parameters!$D$29, IF(AND(AD69&gt;7,AK69&gt;7), 10, IF(OR(AND(AD69&gt;7,AK69&gt;5),AND(AD69&gt;5,AK69&gt;7)),6,0)),"no method"))))))</f>
        <v>0</v>
      </c>
      <c r="X69" s="49"/>
      <c r="Y69" s="23">
        <v>10</v>
      </c>
      <c r="Z69" s="23">
        <v>8.8277511961722492</v>
      </c>
      <c r="AA69" s="24">
        <v>10</v>
      </c>
      <c r="AB69" s="23">
        <v>7.8571428571428603</v>
      </c>
      <c r="AC69" s="23">
        <v>4.8333333333333304</v>
      </c>
      <c r="AD69" s="23">
        <v>0</v>
      </c>
      <c r="AE69" s="49"/>
      <c r="AF69" s="23">
        <v>10</v>
      </c>
      <c r="AG69" s="23">
        <v>0</v>
      </c>
      <c r="AH69" s="23">
        <v>1.5909090909090999</v>
      </c>
      <c r="AI69" s="23">
        <v>7</v>
      </c>
      <c r="AJ69" s="23">
        <v>0</v>
      </c>
      <c r="AK69" s="23">
        <v>0</v>
      </c>
      <c r="AL69" s="48"/>
      <c r="AM69" s="25">
        <v>0</v>
      </c>
      <c r="AN69" s="25">
        <v>0.3</v>
      </c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</row>
    <row r="70" spans="1:53" x14ac:dyDescent="0.2">
      <c r="A70" s="61">
        <v>65</v>
      </c>
      <c r="B70" s="18" t="s">
        <v>131</v>
      </c>
      <c r="C70" s="18" t="s">
        <v>132</v>
      </c>
      <c r="D70" s="18" t="s">
        <v>434</v>
      </c>
      <c r="E70" s="18" t="s">
        <v>431</v>
      </c>
      <c r="F70" s="48"/>
      <c r="G70" s="20" cm="1">
        <f t="array" ref="G70">IF(Parameters!$D$33, SUM(IF(ISNUMBER(R70:W70),(IF(R70:W70&gt;=Parameters!$D$39,1,"")),""))+0.5*(SUM(IF(ISNUMBER(R70:W70),(IF(R70:W70&gt;=Parameters!$D$40,1,"")),""))-SUM(IF(ISNUMBER(R70:W70),(IF(R70:W70&gt;=Parameters!$D$39,1,"")),""))),0) +
   IF(Parameters!$D$34,SUM(IF(ISNUMBER(R70:W70),(IF(R70:W70&gt;=Parameters!$D$39,1,"")),"")),0) +
   IF(Parameters!$D$35,AVERAGE(IF(ISNUMBER(R70:W70),R70:W70)),0) +
   IF(Parameters!$D$36,IF(OR(IF(ISNUMBER(R70:W70),R70:W70)=0),0,GEOMEAN(IF(ISNUMBER(R70:W70),R70:W70))),0)</f>
        <v>3.5</v>
      </c>
      <c r="H70" s="21">
        <f t="shared" si="2"/>
        <v>3.5</v>
      </c>
      <c r="I70" s="81"/>
      <c r="J70" s="20" cm="1">
        <f t="array" ref="J70">IF(Parameters!$D$33, SUM(IF(ISNUMBER(Y70:AD70),(IF(Y70:AD70&gt;=Parameters!$D$43,1,"")),""))+0.5*(SUM(IF(ISNUMBER(Y70:AD70),(IF(Y70:AD70&gt;=Parameters!$D$44,1,"")),""))-SUM(IF(ISNUMBER(Y70:AD70),(IF(Y70:AD70&gt;=Parameters!$D$43,1,"")),""))),0) +
   IF(Parameters!$D$34,SUM(IF(ISNUMBER(Y70:AD70),(IF(Y70:AD70&gt;=Parameters!$D$43,1,"")),"")),0) +
   IF(Parameters!$D$35,AVERAGE(IF(ISNUMBER(Y70:AD70),Y70:AD70)),0) +
   IF(Parameters!$D$36,IF(OR(IF(ISNUMBER(Y70:AD70),Y70:AD70)=0),0,GEOMEAN(IF(ISNUMBER(Y70:AD70),Y70:AD70))),0)</f>
        <v>3.5</v>
      </c>
      <c r="K70" s="21">
        <f t="shared" si="3"/>
        <v>3.5</v>
      </c>
      <c r="L70" s="81"/>
      <c r="M70" s="19" cm="1">
        <f t="array" ref="M70">IF(Parameters!$D$33, SUM(IF(ISNUMBER(AF70:AK70),(IF(AF70:AK70&gt;=Parameters!$D$43,1,"")),""))+0.5*(SUM(IF(ISNUMBER(AF70:AK70),(IF(AF70:AK70&gt;=Parameters!$D$44,1,"")),""))-SUM(IF(ISNUMBER(AF70:AK70),(IF(AF70:AK70&gt;=Parameters!$D$43,1,"")),""))),0) +
   IF(Parameters!$D$34,SUM(IF(ISNUMBER(AF70:AK70),(IF(AF70:AK70&gt;=Parameters!$D$43,1,"")),"")),0) +
   IF(Parameters!$D$35,AVERAGE(IF(ISNUMBER(AF70:AK70),AF70:AK70)),0) +
   IF(Parameters!$D$36,IF(OR(IF(ISNUMBER(AF70:AK70),AF70:AK70)=0),0,GEOMEAN(IF(ISNUMBER(AF70:AK70),AF70:AK70))),0)</f>
        <v>2.5</v>
      </c>
      <c r="N70" s="21">
        <f t="shared" si="4"/>
        <v>2.5</v>
      </c>
      <c r="O70" s="81"/>
      <c r="P70" s="22"/>
      <c r="Q70" s="48"/>
      <c r="R70" s="23">
        <f>IF(Parameters!$D$24 = 1, MAX(Y70, AF70),
IF(Parameters!$D$25 = 1, AVERAGE(Y70,AF70),
IF(Parameters!$D$26 = 1, IFERROR(GEOMEAN(Y70, AF70), 0),
IF(Parameters!$D$27, IF(AND(Y70=10,AF70=10),10,0),
IF(Parameters!$D$28, IF(AND(Y70&gt;7,AF70&gt;7),10,0),
IF(Parameters!$D$29, IF(AND(Y70&gt;7,AF70&gt;7), 10, IF(OR(AND(Y70&gt;7,AF70&gt;5),AND(Y70&gt;5,AF70&gt;7)),6,0)),"no method"))))))</f>
        <v>9.6176920308356717</v>
      </c>
      <c r="S70" s="23">
        <f>IF(Parameters!$D$24 = 1, MAX(Z70, AG70),
IF(Parameters!$D$25 = 1, AVERAGE(Z70,AG70),
IF(Parameters!$D$26 = 1, IFERROR(GEOMEAN(Z70, AG70), 0),
IF(Parameters!$D$27, IF(AND(Z70=10,AG70=10),10,0),
IF(Parameters!$D$28, IF(AND(Z70&gt;7,AG70&gt;7),10,0),
IF(Parameters!$D$29, IF(AND(Z70&gt;7,AG70&gt;7), 10, IF(OR(AND(Z70&gt;7,AG70&gt;5),AND(Z70&gt;5,AG70&gt;7)),6,0)),"no method"))))))</f>
        <v>0</v>
      </c>
      <c r="T70" s="23">
        <f>IF(Parameters!$D$24 = 1, MAX(AA70, AH70),
IF(Parameters!$D$25 = 1, AVERAGE(AA70,AH70),
IF(Parameters!$D$26 = 1, IFERROR(GEOMEAN(AA70, AH70), 0),
IF(Parameters!$D$27, IF(AND(AA70=10,AH70=10),10,0),
IF(Parameters!$D$28, IF(AND(AA70&gt;7,AH70&gt;7),10,0),
IF(Parameters!$D$29, IF(AND(AA70&gt;7,AH70&gt;7), 10, IF(OR(AND(AA70&gt;7,AH70&gt;5),AND(AA70&gt;5,AH70&gt;7)),6,0)),"no method"))))))</f>
        <v>6.44283654532786</v>
      </c>
      <c r="U70" s="23">
        <f>IF(Parameters!$D$24 = 1, MAX(AB70, AI70),
IF(Parameters!$D$25 = 1, AVERAGE(AB70,AI70),
IF(Parameters!$D$26 = 1, IFERROR(GEOMEAN(AB70, AI70), 0),
IF(Parameters!$D$27, IF(AND(AB70=10,AI70=10),10,0),
IF(Parameters!$D$28, IF(AND(AB70&gt;7,AI70&gt;7),10,0),
IF(Parameters!$D$29, IF(AND(AB70&gt;7,AI70&gt;7), 10, IF(OR(AND(AB70&gt;7,AI70&gt;5),AND(AB70&gt;5,AI70&gt;7)),6,0)),"no method"))))))</f>
        <v>8.3666002653407556</v>
      </c>
      <c r="V70" s="23">
        <f>IF(Parameters!$D$24 = 1, MAX(AC70, AJ70),
IF(Parameters!$D$25 = 1, AVERAGE(AC70,AJ70),
IF(Parameters!$D$26 = 1, IFERROR(GEOMEAN(AC70, AJ70), 0),
IF(Parameters!$D$27, IF(AND(AC70=10,AJ70=10),10,0),
IF(Parameters!$D$28, IF(AND(AC70&gt;7,AJ70&gt;7),10,0),
IF(Parameters!$D$29, IF(AND(AC70&gt;7,AJ70&gt;7), 10, IF(OR(AND(AC70&gt;7,AJ70&gt;5),AND(AC70&gt;5,AJ70&gt;7)),6,0)),"no method"))))))</f>
        <v>0</v>
      </c>
      <c r="W70" s="23">
        <f>IF(Parameters!$D$24 = 1, MAX(AD70, AK70),
IF(Parameters!$D$25 = 1, AVERAGE(AD70,AK70),
IF(Parameters!$D$26 = 1, IFERROR(GEOMEAN(AD70, AK70), 0),
IF(Parameters!$D$27, IF(AND(AD70=10,AK70=10),10,0),
IF(Parameters!$D$28, IF(AND(AD70&gt;7,AK70&gt;7),10,0),
IF(Parameters!$D$29, IF(AND(AD70&gt;7,AK70&gt;7), 10, IF(OR(AND(AD70&gt;7,AK70&gt;5),AND(AD70&gt;5,AK70&gt;7)),6,0)),"no method"))))))</f>
        <v>10</v>
      </c>
      <c r="X70" s="49"/>
      <c r="Y70" s="23">
        <v>9.25</v>
      </c>
      <c r="Z70" s="23">
        <v>7.5119617224880404</v>
      </c>
      <c r="AA70" s="24">
        <v>7.0247933884297504</v>
      </c>
      <c r="AB70" s="23">
        <v>10</v>
      </c>
      <c r="AC70" s="23">
        <v>3.5</v>
      </c>
      <c r="AD70" s="23">
        <v>10</v>
      </c>
      <c r="AE70" s="49"/>
      <c r="AF70" s="23">
        <v>10</v>
      </c>
      <c r="AG70" s="23">
        <v>0</v>
      </c>
      <c r="AH70" s="23">
        <v>5.9090909090909198</v>
      </c>
      <c r="AI70" s="23">
        <v>7</v>
      </c>
      <c r="AJ70" s="23">
        <v>0</v>
      </c>
      <c r="AK70" s="23">
        <v>10</v>
      </c>
      <c r="AL70" s="48"/>
      <c r="AM70" s="25">
        <v>0</v>
      </c>
      <c r="AN70" s="25">
        <v>0.3</v>
      </c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</row>
    <row r="71" spans="1:53" x14ac:dyDescent="0.2">
      <c r="A71" s="61">
        <v>66</v>
      </c>
      <c r="B71" s="18" t="s">
        <v>133</v>
      </c>
      <c r="C71" s="18" t="s">
        <v>134</v>
      </c>
      <c r="D71" s="18" t="s">
        <v>434</v>
      </c>
      <c r="E71" s="18" t="s">
        <v>431</v>
      </c>
      <c r="F71" s="48"/>
      <c r="G71" s="20" cm="1">
        <f t="array" ref="G71">IF(Parameters!$D$33, SUM(IF(ISNUMBER(R71:W71),(IF(R71:W71&gt;=Parameters!$D$39,1,"")),""))+0.5*(SUM(IF(ISNUMBER(R71:W71),(IF(R71:W71&gt;=Parameters!$D$40,1,"")),""))-SUM(IF(ISNUMBER(R71:W71),(IF(R71:W71&gt;=Parameters!$D$39,1,"")),""))),0) +
   IF(Parameters!$D$34,SUM(IF(ISNUMBER(R71:W71),(IF(R71:W71&gt;=Parameters!$D$39,1,"")),"")),0) +
   IF(Parameters!$D$35,AVERAGE(IF(ISNUMBER(R71:W71),R71:W71)),0) +
   IF(Parameters!$D$36,IF(OR(IF(ISNUMBER(R71:W71),R71:W71)=0),0,GEOMEAN(IF(ISNUMBER(R71:W71),R71:W71))),0)</f>
        <v>3</v>
      </c>
      <c r="H71" s="21">
        <f t="shared" ref="H71:H134" si="5">G71</f>
        <v>3</v>
      </c>
      <c r="I71" s="81"/>
      <c r="J71" s="20" cm="1">
        <f t="array" ref="J71">IF(Parameters!$D$33, SUM(IF(ISNUMBER(Y71:AD71),(IF(Y71:AD71&gt;=Parameters!$D$43,1,"")),""))+0.5*(SUM(IF(ISNUMBER(Y71:AD71),(IF(Y71:AD71&gt;=Parameters!$D$44,1,"")),""))-SUM(IF(ISNUMBER(Y71:AD71),(IF(Y71:AD71&gt;=Parameters!$D$43,1,"")),""))),0) +
   IF(Parameters!$D$34,SUM(IF(ISNUMBER(Y71:AD71),(IF(Y71:AD71&gt;=Parameters!$D$43,1,"")),"")),0) +
   IF(Parameters!$D$35,AVERAGE(IF(ISNUMBER(Y71:AD71),Y71:AD71)),0) +
   IF(Parameters!$D$36,IF(OR(IF(ISNUMBER(Y71:AD71),Y71:AD71)=0),0,GEOMEAN(IF(ISNUMBER(Y71:AD71),Y71:AD71))),0)</f>
        <v>3.5</v>
      </c>
      <c r="K71" s="21">
        <f t="shared" ref="K71:K134" si="6">J71</f>
        <v>3.5</v>
      </c>
      <c r="L71" s="81"/>
      <c r="M71" s="19" cm="1">
        <f t="array" ref="M71">IF(Parameters!$D$33, SUM(IF(ISNUMBER(AF71:AK71),(IF(AF71:AK71&gt;=Parameters!$D$43,1,"")),""))+0.5*(SUM(IF(ISNUMBER(AF71:AK71),(IF(AF71:AK71&gt;=Parameters!$D$44,1,"")),""))-SUM(IF(ISNUMBER(AF71:AK71),(IF(AF71:AK71&gt;=Parameters!$D$43,1,"")),""))),0) +
   IF(Parameters!$D$34,SUM(IF(ISNUMBER(AF71:AK71),(IF(AF71:AK71&gt;=Parameters!$D$43,1,"")),"")),0) +
   IF(Parameters!$D$35,AVERAGE(IF(ISNUMBER(AF71:AK71),AF71:AK71)),0) +
   IF(Parameters!$D$36,IF(OR(IF(ISNUMBER(AF71:AK71),AF71:AK71)=0),0,GEOMEAN(IF(ISNUMBER(AF71:AK71),AF71:AK71))),0)</f>
        <v>1</v>
      </c>
      <c r="N71" s="21">
        <f t="shared" ref="N71:N134" si="7">M71</f>
        <v>1</v>
      </c>
      <c r="O71" s="81"/>
      <c r="P71" s="22"/>
      <c r="Q71" s="48"/>
      <c r="R71" s="23">
        <f>IF(Parameters!$D$24 = 1, MAX(Y71, AF71),
IF(Parameters!$D$25 = 1, AVERAGE(Y71,AF71),
IF(Parameters!$D$26 = 1, IFERROR(GEOMEAN(Y71, AF71), 0),
IF(Parameters!$D$27, IF(AND(Y71=10,AF71=10),10,0),
IF(Parameters!$D$28, IF(AND(Y71&gt;7,AF71&gt;7),10,0),
IF(Parameters!$D$29, IF(AND(Y71&gt;7,AF71&gt;7), 10, IF(OR(AND(Y71&gt;7,AF71&gt;5),AND(Y71&gt;5,AF71&gt;7)),6,0)),"no method"))))))</f>
        <v>9.742028895139919</v>
      </c>
      <c r="S71" s="23">
        <f>IF(Parameters!$D$24 = 1, MAX(Z71, AG71),
IF(Parameters!$D$25 = 1, AVERAGE(Z71,AG71),
IF(Parameters!$D$26 = 1, IFERROR(GEOMEAN(Z71, AG71), 0),
IF(Parameters!$D$27, IF(AND(Z71=10,AG71=10),10,0),
IF(Parameters!$D$28, IF(AND(Z71&gt;7,AG71&gt;7),10,0),
IF(Parameters!$D$29, IF(AND(Z71&gt;7,AG71&gt;7), 10, IF(OR(AND(Z71&gt;7,AG71&gt;5),AND(Z71&gt;5,AG71&gt;7)),6,0)),"no method"))))))</f>
        <v>0</v>
      </c>
      <c r="T71" s="23">
        <f>IF(Parameters!$D$24 = 1, MAX(AA71, AH71),
IF(Parameters!$D$25 = 1, AVERAGE(AA71,AH71),
IF(Parameters!$D$26 = 1, IFERROR(GEOMEAN(AA71, AH71), 0),
IF(Parameters!$D$27, IF(AND(AA71=10,AH71=10),10,0),
IF(Parameters!$D$28, IF(AND(AA71&gt;7,AH71&gt;7),10,0),
IF(Parameters!$D$29, IF(AND(AA71&gt;7,AH71&gt;7), 10, IF(OR(AND(AA71&gt;7,AH71&gt;5),AND(AA71&gt;5,AH71&gt;7)),6,0)),"no method"))))))</f>
        <v>0</v>
      </c>
      <c r="U71" s="23">
        <f>IF(Parameters!$D$24 = 1, MAX(AB71, AI71),
IF(Parameters!$D$25 = 1, AVERAGE(AB71,AI71),
IF(Parameters!$D$26 = 1, IFERROR(GEOMEAN(AB71, AI71), 0),
IF(Parameters!$D$27, IF(AND(AB71=10,AI71=10),10,0),
IF(Parameters!$D$28, IF(AND(AB71&gt;7,AI71&gt;7),10,0),
IF(Parameters!$D$29, IF(AND(AB71&gt;7,AI71&gt;7), 10, IF(OR(AND(AB71&gt;7,AI71&gt;5),AND(AB71&gt;5,AI71&gt;7)),6,0)),"no method"))))))</f>
        <v>9.397436444764784</v>
      </c>
      <c r="V71" s="23">
        <f>IF(Parameters!$D$24 = 1, MAX(AC71, AJ71),
IF(Parameters!$D$25 = 1, AVERAGE(AC71,AJ71),
IF(Parameters!$D$26 = 1, IFERROR(GEOMEAN(AC71, AJ71), 0),
IF(Parameters!$D$27, IF(AND(AC71=10,AJ71=10),10,0),
IF(Parameters!$D$28, IF(AND(AC71&gt;7,AJ71&gt;7),10,0),
IF(Parameters!$D$29, IF(AND(AC71&gt;7,AJ71&gt;7), 10, IF(OR(AND(AC71&gt;7,AJ71&gt;5),AND(AC71&gt;5,AJ71&gt;7)),6,0)),"no method"))))))</f>
        <v>0</v>
      </c>
      <c r="W71" s="23">
        <f>IF(Parameters!$D$24 = 1, MAX(AD71, AK71),
IF(Parameters!$D$25 = 1, AVERAGE(AD71,AK71),
IF(Parameters!$D$26 = 1, IFERROR(GEOMEAN(AD71, AK71), 0),
IF(Parameters!$D$27, IF(AND(AD71=10,AK71=10),10,0),
IF(Parameters!$D$28, IF(AND(AD71&gt;7,AK71&gt;7),10,0),
IF(Parameters!$D$29, IF(AND(AD71&gt;7,AK71&gt;7), 10, IF(OR(AND(AD71&gt;7,AK71&gt;5),AND(AD71&gt;5,AK71&gt;7)),6,0)),"no method"))))))</f>
        <v>7.0710678118654755</v>
      </c>
      <c r="X71" s="49"/>
      <c r="Y71" s="23">
        <v>10</v>
      </c>
      <c r="Z71" s="23">
        <v>8.6602870813397104</v>
      </c>
      <c r="AA71" s="24">
        <v>0</v>
      </c>
      <c r="AB71" s="23">
        <v>10</v>
      </c>
      <c r="AC71" s="23">
        <v>2.8333333333333299</v>
      </c>
      <c r="AD71" s="23">
        <v>10</v>
      </c>
      <c r="AE71" s="49"/>
      <c r="AF71" s="23">
        <v>9.4907126993741109</v>
      </c>
      <c r="AG71" s="23">
        <v>0</v>
      </c>
      <c r="AH71" s="23">
        <v>0</v>
      </c>
      <c r="AI71" s="23">
        <v>8.8311811733393402</v>
      </c>
      <c r="AJ71" s="23">
        <v>0</v>
      </c>
      <c r="AK71" s="23">
        <v>5</v>
      </c>
      <c r="AL71" s="48"/>
      <c r="AM71" s="25">
        <v>0</v>
      </c>
      <c r="AN71" s="25">
        <v>0.5</v>
      </c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</row>
    <row r="72" spans="1:53" x14ac:dyDescent="0.2">
      <c r="A72" s="61">
        <v>67</v>
      </c>
      <c r="B72" s="18" t="s">
        <v>135</v>
      </c>
      <c r="C72" s="18" t="s">
        <v>136</v>
      </c>
      <c r="D72" s="18" t="s">
        <v>434</v>
      </c>
      <c r="E72" s="18" t="s">
        <v>432</v>
      </c>
      <c r="F72" s="48"/>
      <c r="G72" s="20" cm="1">
        <f t="array" ref="G72">IF(Parameters!$D$33, SUM(IF(ISNUMBER(R72:W72),(IF(R72:W72&gt;=Parameters!$D$39,1,"")),""))+0.5*(SUM(IF(ISNUMBER(R72:W72),(IF(R72:W72&gt;=Parameters!$D$40,1,"")),""))-SUM(IF(ISNUMBER(R72:W72),(IF(R72:W72&gt;=Parameters!$D$39,1,"")),""))),0) +
   IF(Parameters!$D$34,SUM(IF(ISNUMBER(R72:W72),(IF(R72:W72&gt;=Parameters!$D$39,1,"")),"")),0) +
   IF(Parameters!$D$35,AVERAGE(IF(ISNUMBER(R72:W72),R72:W72)),0) +
   IF(Parameters!$D$36,IF(OR(IF(ISNUMBER(R72:W72),R72:W72)=0),0,GEOMEAN(IF(ISNUMBER(R72:W72),R72:W72))),0)</f>
        <v>1</v>
      </c>
      <c r="H72" s="21">
        <f t="shared" si="5"/>
        <v>1</v>
      </c>
      <c r="I72" s="81"/>
      <c r="J72" s="20" cm="1">
        <f t="array" ref="J72">IF(Parameters!$D$33, SUM(IF(ISNUMBER(Y72:AD72),(IF(Y72:AD72&gt;=Parameters!$D$43,1,"")),""))+0.5*(SUM(IF(ISNUMBER(Y72:AD72),(IF(Y72:AD72&gt;=Parameters!$D$44,1,"")),""))-SUM(IF(ISNUMBER(Y72:AD72),(IF(Y72:AD72&gt;=Parameters!$D$43,1,"")),""))),0) +
   IF(Parameters!$D$34,SUM(IF(ISNUMBER(Y72:AD72),(IF(Y72:AD72&gt;=Parameters!$D$43,1,"")),"")),0) +
   IF(Parameters!$D$35,AVERAGE(IF(ISNUMBER(Y72:AD72),Y72:AD72)),0) +
   IF(Parameters!$D$36,IF(OR(IF(ISNUMBER(Y72:AD72),Y72:AD72)=0),0,GEOMEAN(IF(ISNUMBER(Y72:AD72),Y72:AD72))),0)</f>
        <v>1.5</v>
      </c>
      <c r="K72" s="21">
        <f t="shared" si="6"/>
        <v>1.5</v>
      </c>
      <c r="L72" s="81"/>
      <c r="M72" s="19" cm="1">
        <f t="array" ref="M72">IF(Parameters!$D$33, SUM(IF(ISNUMBER(AF72:AK72),(IF(AF72:AK72&gt;=Parameters!$D$43,1,"")),""))+0.5*(SUM(IF(ISNUMBER(AF72:AK72),(IF(AF72:AK72&gt;=Parameters!$D$44,1,"")),""))-SUM(IF(ISNUMBER(AF72:AK72),(IF(AF72:AK72&gt;=Parameters!$D$43,1,"")),""))),0) +
   IF(Parameters!$D$34,SUM(IF(ISNUMBER(AF72:AK72),(IF(AF72:AK72&gt;=Parameters!$D$43,1,"")),"")),0) +
   IF(Parameters!$D$35,AVERAGE(IF(ISNUMBER(AF72:AK72),AF72:AK72)),0) +
   IF(Parameters!$D$36,IF(OR(IF(ISNUMBER(AF72:AK72),AF72:AK72)=0),0,GEOMEAN(IF(ISNUMBER(AF72:AK72),AF72:AK72))),0)</f>
        <v>0.5</v>
      </c>
      <c r="N72" s="21">
        <f t="shared" si="7"/>
        <v>0.5</v>
      </c>
      <c r="O72" s="81"/>
      <c r="P72" s="22"/>
      <c r="Q72" s="48"/>
      <c r="R72" s="23">
        <f>IF(Parameters!$D$24 = 1, MAX(Y72, AF72),
IF(Parameters!$D$25 = 1, AVERAGE(Y72,AF72),
IF(Parameters!$D$26 = 1, IFERROR(GEOMEAN(Y72, AF72), 0),
IF(Parameters!$D$27, IF(AND(Y72=10,AF72=10),10,0),
IF(Parameters!$D$28, IF(AND(Y72&gt;7,AF72&gt;7),10,0),
IF(Parameters!$D$29, IF(AND(Y72&gt;7,AF72&gt;7), 10, IF(OR(AND(Y72&gt;7,AF72&gt;5),AND(Y72&gt;5,AF72&gt;7)),6,0)),"no method"))))))</f>
        <v>2.6002307589904419</v>
      </c>
      <c r="S72" s="23">
        <f>IF(Parameters!$D$24 = 1, MAX(Z72, AG72),
IF(Parameters!$D$25 = 1, AVERAGE(Z72,AG72),
IF(Parameters!$D$26 = 1, IFERROR(GEOMEAN(Z72, AG72), 0),
IF(Parameters!$D$27, IF(AND(Z72=10,AG72=10),10,0),
IF(Parameters!$D$28, IF(AND(Z72&gt;7,AG72&gt;7),10,0),
IF(Parameters!$D$29, IF(AND(Z72&gt;7,AG72&gt;7), 10, IF(OR(AND(Z72&gt;7,AG72&gt;5),AND(Z72&gt;5,AG72&gt;7)),6,0)),"no method"))))))</f>
        <v>0</v>
      </c>
      <c r="T72" s="23">
        <f>IF(Parameters!$D$24 = 1, MAX(AA72, AH72),
IF(Parameters!$D$25 = 1, AVERAGE(AA72,AH72),
IF(Parameters!$D$26 = 1, IFERROR(GEOMEAN(AA72, AH72), 0),
IF(Parameters!$D$27, IF(AND(AA72=10,AH72=10),10,0),
IF(Parameters!$D$28, IF(AND(AA72&gt;7,AH72&gt;7),10,0),
IF(Parameters!$D$29, IF(AND(AA72&gt;7,AH72&gt;7), 10, IF(OR(AND(AA72&gt;7,AH72&gt;5),AND(AA72&gt;5,AH72&gt;7)),6,0)),"no method"))))))</f>
        <v>8.0176364575315358</v>
      </c>
      <c r="U72" s="23">
        <f>IF(Parameters!$D$24 = 1, MAX(AB72, AI72),
IF(Parameters!$D$25 = 1, AVERAGE(AB72,AI72),
IF(Parameters!$D$26 = 1, IFERROR(GEOMEAN(AB72, AI72), 0),
IF(Parameters!$D$27, IF(AND(AB72=10,AI72=10),10,0),
IF(Parameters!$D$28, IF(AND(AB72&gt;7,AI72&gt;7),10,0),
IF(Parameters!$D$29, IF(AND(AB72&gt;7,AI72&gt;7), 10, IF(OR(AND(AB72&gt;7,AI72&gt;5),AND(AB72&gt;5,AI72&gt;7)),6,0)),"no method"))))))</f>
        <v>0</v>
      </c>
      <c r="V72" s="23">
        <f>IF(Parameters!$D$24 = 1, MAX(AC72, AJ72),
IF(Parameters!$D$25 = 1, AVERAGE(AC72,AJ72),
IF(Parameters!$D$26 = 1, IFERROR(GEOMEAN(AC72, AJ72), 0),
IF(Parameters!$D$27, IF(AND(AC72=10,AJ72=10),10,0),
IF(Parameters!$D$28, IF(AND(AC72&gt;7,AJ72&gt;7),10,0),
IF(Parameters!$D$29, IF(AND(AC72&gt;7,AJ72&gt;7), 10, IF(OR(AND(AC72&gt;7,AJ72&gt;5),AND(AC72&gt;5,AJ72&gt;7)),6,0)),"no method"))))))</f>
        <v>0</v>
      </c>
      <c r="W72" s="23">
        <f>IF(Parameters!$D$24 = 1, MAX(AD72, AK72),
IF(Parameters!$D$25 = 1, AVERAGE(AD72,AK72),
IF(Parameters!$D$26 = 1, IFERROR(GEOMEAN(AD72, AK72), 0),
IF(Parameters!$D$27, IF(AND(AD72=10,AK72=10),10,0),
IF(Parameters!$D$28, IF(AND(AD72&gt;7,AK72&gt;7),10,0),
IF(Parameters!$D$29, IF(AND(AD72&gt;7,AK72&gt;7), 10, IF(OR(AND(AD72&gt;7,AK72&gt;5),AND(AD72&gt;5,AK72&gt;7)),6,0)),"no method"))))))</f>
        <v>0</v>
      </c>
      <c r="X72" s="49"/>
      <c r="Y72" s="23">
        <v>10</v>
      </c>
      <c r="Z72" s="23">
        <v>5.4066985645932997</v>
      </c>
      <c r="AA72" s="24">
        <v>9.1239669421487601</v>
      </c>
      <c r="AB72" s="23">
        <v>6</v>
      </c>
      <c r="AC72" s="23">
        <v>3.1666666666666701</v>
      </c>
      <c r="AD72" s="23">
        <v>0</v>
      </c>
      <c r="AE72" s="49"/>
      <c r="AF72" s="23">
        <v>0.67612000000000105</v>
      </c>
      <c r="AG72" s="23">
        <v>0</v>
      </c>
      <c r="AH72" s="23">
        <v>7.0454545454545299</v>
      </c>
      <c r="AI72" s="23">
        <v>0</v>
      </c>
      <c r="AJ72" s="23">
        <v>0</v>
      </c>
      <c r="AK72" s="23">
        <v>0</v>
      </c>
      <c r="AL72" s="48"/>
      <c r="AM72" s="25">
        <v>0</v>
      </c>
      <c r="AN72" s="25">
        <v>0.5</v>
      </c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</row>
    <row r="73" spans="1:53" x14ac:dyDescent="0.2">
      <c r="A73" s="61">
        <v>68</v>
      </c>
      <c r="B73" s="18" t="s">
        <v>137</v>
      </c>
      <c r="C73" s="18" t="s">
        <v>138</v>
      </c>
      <c r="D73" s="18" t="s">
        <v>435</v>
      </c>
      <c r="E73" s="18" t="s">
        <v>0</v>
      </c>
      <c r="F73" s="48"/>
      <c r="G73" s="20" cm="1">
        <f t="array" ref="G73">IF(Parameters!$D$33, SUM(IF(ISNUMBER(R73:W73),(IF(R73:W73&gt;=Parameters!$D$39,1,"")),""))+0.5*(SUM(IF(ISNUMBER(R73:W73),(IF(R73:W73&gt;=Parameters!$D$40,1,"")),""))-SUM(IF(ISNUMBER(R73:W73),(IF(R73:W73&gt;=Parameters!$D$39,1,"")),""))),0) +
   IF(Parameters!$D$34,SUM(IF(ISNUMBER(R73:W73),(IF(R73:W73&gt;=Parameters!$D$39,1,"")),"")),0) +
   IF(Parameters!$D$35,AVERAGE(IF(ISNUMBER(R73:W73),R73:W73)),0) +
   IF(Parameters!$D$36,IF(OR(IF(ISNUMBER(R73:W73),R73:W73)=0),0,GEOMEAN(IF(ISNUMBER(R73:W73),R73:W73))),0)</f>
        <v>0.5</v>
      </c>
      <c r="H73" s="21">
        <f t="shared" si="5"/>
        <v>0.5</v>
      </c>
      <c r="I73" s="81"/>
      <c r="J73" s="20" cm="1">
        <f t="array" ref="J73">IF(Parameters!$D$33, SUM(IF(ISNUMBER(Y73:AD73),(IF(Y73:AD73&gt;=Parameters!$D$43,1,"")),""))+0.5*(SUM(IF(ISNUMBER(Y73:AD73),(IF(Y73:AD73&gt;=Parameters!$D$44,1,"")),""))-SUM(IF(ISNUMBER(Y73:AD73),(IF(Y73:AD73&gt;=Parameters!$D$43,1,"")),""))),0) +
   IF(Parameters!$D$34,SUM(IF(ISNUMBER(Y73:AD73),(IF(Y73:AD73&gt;=Parameters!$D$43,1,"")),"")),0) +
   IF(Parameters!$D$35,AVERAGE(IF(ISNUMBER(Y73:AD73),Y73:AD73)),0) +
   IF(Parameters!$D$36,IF(OR(IF(ISNUMBER(Y73:AD73),Y73:AD73)=0),0,GEOMEAN(IF(ISNUMBER(Y73:AD73),Y73:AD73))),0)</f>
        <v>0.5</v>
      </c>
      <c r="K73" s="21">
        <f t="shared" si="6"/>
        <v>0.5</v>
      </c>
      <c r="L73" s="81"/>
      <c r="M73" s="19" cm="1">
        <f t="array" ref="M73">IF(Parameters!$D$33, SUM(IF(ISNUMBER(AF73:AK73),(IF(AF73:AK73&gt;=Parameters!$D$43,1,"")),""))+0.5*(SUM(IF(ISNUMBER(AF73:AK73),(IF(AF73:AK73&gt;=Parameters!$D$44,1,"")),""))-SUM(IF(ISNUMBER(AF73:AK73),(IF(AF73:AK73&gt;=Parameters!$D$43,1,"")),""))),0) +
   IF(Parameters!$D$34,SUM(IF(ISNUMBER(AF73:AK73),(IF(AF73:AK73&gt;=Parameters!$D$43,1,"")),"")),0) +
   IF(Parameters!$D$35,AVERAGE(IF(ISNUMBER(AF73:AK73),AF73:AK73)),0) +
   IF(Parameters!$D$36,IF(OR(IF(ISNUMBER(AF73:AK73),AF73:AK73)=0),0,GEOMEAN(IF(ISNUMBER(AF73:AK73),AF73:AK73))),0)</f>
        <v>1.5</v>
      </c>
      <c r="N73" s="21">
        <f t="shared" si="7"/>
        <v>1.5</v>
      </c>
      <c r="O73" s="81"/>
      <c r="P73" s="22"/>
      <c r="Q73" s="48"/>
      <c r="R73" s="23">
        <f>IF(Parameters!$D$24 = 1, MAX(Y73, AF73),
IF(Parameters!$D$25 = 1, AVERAGE(Y73,AF73),
IF(Parameters!$D$26 = 1, IFERROR(GEOMEAN(Y73, AF73), 0),
IF(Parameters!$D$27, IF(AND(Y73=10,AF73=10),10,0),
IF(Parameters!$D$28, IF(AND(Y73&gt;7,AF73&gt;7),10,0),
IF(Parameters!$D$29, IF(AND(Y73&gt;7,AF73&gt;7), 10, IF(OR(AND(Y73&gt;7,AF73&gt;5),AND(Y73&gt;5,AF73&gt;7)),6,0)),"no method"))))))</f>
        <v>5.7008771254956896</v>
      </c>
      <c r="S73" s="23">
        <f>IF(Parameters!$D$24 = 1, MAX(Z73, AG73),
IF(Parameters!$D$25 = 1, AVERAGE(Z73,AG73),
IF(Parameters!$D$26 = 1, IFERROR(GEOMEAN(Z73, AG73), 0),
IF(Parameters!$D$27, IF(AND(Z73=10,AG73=10),10,0),
IF(Parameters!$D$28, IF(AND(Z73&gt;7,AG73&gt;7),10,0),
IF(Parameters!$D$29, IF(AND(Z73&gt;7,AG73&gt;7), 10, IF(OR(AND(Z73&gt;7,AG73&gt;5),AND(Z73&gt;5,AG73&gt;7)),6,0)),"no method"))))))</f>
        <v>0</v>
      </c>
      <c r="T73" s="23">
        <f>IF(Parameters!$D$24 = 1, MAX(AA73, AH73),
IF(Parameters!$D$25 = 1, AVERAGE(AA73,AH73),
IF(Parameters!$D$26 = 1, IFERROR(GEOMEAN(AA73, AH73), 0),
IF(Parameters!$D$27, IF(AND(AA73=10,AH73=10),10,0),
IF(Parameters!$D$28, IF(AND(AA73&gt;7,AH73&gt;7),10,0),
IF(Parameters!$D$29, IF(AND(AA73&gt;7,AH73&gt;7), 10, IF(OR(AND(AA73&gt;7,AH73&gt;5),AND(AA73&gt;5,AH73&gt;7)),6,0)),"no method"))))))</f>
        <v>2.8133790053062651</v>
      </c>
      <c r="U73" s="23">
        <f>IF(Parameters!$D$24 = 1, MAX(AB73, AI73),
IF(Parameters!$D$25 = 1, AVERAGE(AB73,AI73),
IF(Parameters!$D$26 = 1, IFERROR(GEOMEAN(AB73, AI73), 0),
IF(Parameters!$D$27, IF(AND(AB73=10,AI73=10),10,0),
IF(Parameters!$D$28, IF(AND(AB73&gt;7,AI73&gt;7),10,0),
IF(Parameters!$D$29, IF(AND(AB73&gt;7,AI73&gt;7), 10, IF(OR(AND(AB73&gt;7,AI73&gt;5),AND(AB73&gt;5,AI73&gt;7)),6,0)),"no method"))))))</f>
        <v>3.3064871303026702</v>
      </c>
      <c r="V73" s="23">
        <f>IF(Parameters!$D$24 = 1, MAX(AC73, AJ73),
IF(Parameters!$D$25 = 1, AVERAGE(AC73,AJ73),
IF(Parameters!$D$26 = 1, IFERROR(GEOMEAN(AC73, AJ73), 0),
IF(Parameters!$D$27, IF(AND(AC73=10,AJ73=10),10,0),
IF(Parameters!$D$28, IF(AND(AC73&gt;7,AJ73&gt;7),10,0),
IF(Parameters!$D$29, IF(AND(AC73&gt;7,AJ73&gt;7), 10, IF(OR(AND(AC73&gt;7,AJ73&gt;5),AND(AC73&gt;5,AJ73&gt;7)),6,0)),"no method"))))))</f>
        <v>0</v>
      </c>
      <c r="W73" s="23">
        <f>IF(Parameters!$D$24 = 1, MAX(AD73, AK73),
IF(Parameters!$D$25 = 1, AVERAGE(AD73,AK73),
IF(Parameters!$D$26 = 1, IFERROR(GEOMEAN(AD73, AK73), 0),
IF(Parameters!$D$27, IF(AND(AD73=10,AK73=10),10,0),
IF(Parameters!$D$28, IF(AND(AD73&gt;7,AK73&gt;7),10,0),
IF(Parameters!$D$29, IF(AND(AD73&gt;7,AK73&gt;7), 10, IF(OR(AND(AD73&gt;7,AK73&gt;5),AND(AD73&gt;5,AK73&gt;7)),6,0)),"no method"))))))</f>
        <v>0</v>
      </c>
      <c r="X73" s="49"/>
      <c r="Y73" s="23">
        <v>3.25</v>
      </c>
      <c r="Z73" s="23">
        <v>0.119617224880383</v>
      </c>
      <c r="AA73" s="24">
        <v>4.9752066115702496</v>
      </c>
      <c r="AB73" s="23">
        <v>1.28571428571429</v>
      </c>
      <c r="AC73" s="23">
        <v>8.1666666666666696</v>
      </c>
      <c r="AD73" s="23">
        <v>0</v>
      </c>
      <c r="AE73" s="49"/>
      <c r="AF73" s="23">
        <v>10</v>
      </c>
      <c r="AG73" s="23">
        <v>0</v>
      </c>
      <c r="AH73" s="23">
        <v>1.5909090909090799</v>
      </c>
      <c r="AI73" s="23">
        <v>8.5033333333333392</v>
      </c>
      <c r="AJ73" s="23">
        <v>0</v>
      </c>
      <c r="AK73" s="23">
        <v>0</v>
      </c>
      <c r="AL73" s="48"/>
      <c r="AM73" s="25">
        <v>0</v>
      </c>
      <c r="AN73" s="25">
        <v>0.3</v>
      </c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</row>
    <row r="74" spans="1:53" x14ac:dyDescent="0.2">
      <c r="A74" s="61">
        <v>69</v>
      </c>
      <c r="B74" s="18" t="s">
        <v>139</v>
      </c>
      <c r="C74" s="18" t="s">
        <v>140</v>
      </c>
      <c r="D74" s="18" t="s">
        <v>437</v>
      </c>
      <c r="E74" s="18" t="s">
        <v>440</v>
      </c>
      <c r="F74" s="48"/>
      <c r="G74" s="20" cm="1">
        <f t="array" ref="G74">IF(Parameters!$D$33, SUM(IF(ISNUMBER(R74:W74),(IF(R74:W74&gt;=Parameters!$D$39,1,"")),""))+0.5*(SUM(IF(ISNUMBER(R74:W74),(IF(R74:W74&gt;=Parameters!$D$40,1,"")),""))-SUM(IF(ISNUMBER(R74:W74),(IF(R74:W74&gt;=Parameters!$D$39,1,"")),""))),0) +
   IF(Parameters!$D$34,SUM(IF(ISNUMBER(R74:W74),(IF(R74:W74&gt;=Parameters!$D$39,1,"")),"")),0) +
   IF(Parameters!$D$35,AVERAGE(IF(ISNUMBER(R74:W74),R74:W74)),0) +
   IF(Parameters!$D$36,IF(OR(IF(ISNUMBER(R74:W74),R74:W74)=0),0,GEOMEAN(IF(ISNUMBER(R74:W74),R74:W74))),0)</f>
        <v>0</v>
      </c>
      <c r="H74" s="21">
        <f t="shared" si="5"/>
        <v>0</v>
      </c>
      <c r="I74" s="81"/>
      <c r="J74" s="20" cm="1">
        <f t="array" ref="J74">IF(Parameters!$D$33, SUM(IF(ISNUMBER(Y74:AD74),(IF(Y74:AD74&gt;=Parameters!$D$43,1,"")),""))+0.5*(SUM(IF(ISNUMBER(Y74:AD74),(IF(Y74:AD74&gt;=Parameters!$D$44,1,"")),""))-SUM(IF(ISNUMBER(Y74:AD74),(IF(Y74:AD74&gt;=Parameters!$D$43,1,"")),""))),0) +
   IF(Parameters!$D$34,SUM(IF(ISNUMBER(Y74:AD74),(IF(Y74:AD74&gt;=Parameters!$D$43,1,"")),"")),0) +
   IF(Parameters!$D$35,AVERAGE(IF(ISNUMBER(Y74:AD74),Y74:AD74)),0) +
   IF(Parameters!$D$36,IF(OR(IF(ISNUMBER(Y74:AD74),Y74:AD74)=0),0,GEOMEAN(IF(ISNUMBER(Y74:AD74),Y74:AD74))),0)</f>
        <v>0.5</v>
      </c>
      <c r="K74" s="21">
        <f t="shared" si="6"/>
        <v>0.5</v>
      </c>
      <c r="L74" s="81"/>
      <c r="M74" s="19" cm="1">
        <f t="array" ref="M74">IF(Parameters!$D$33, SUM(IF(ISNUMBER(AF74:AK74),(IF(AF74:AK74&gt;=Parameters!$D$43,1,"")),""))+0.5*(SUM(IF(ISNUMBER(AF74:AK74),(IF(AF74:AK74&gt;=Parameters!$D$44,1,"")),""))-SUM(IF(ISNUMBER(AF74:AK74),(IF(AF74:AK74&gt;=Parameters!$D$43,1,"")),""))),0) +
   IF(Parameters!$D$34,SUM(IF(ISNUMBER(AF74:AK74),(IF(AF74:AK74&gt;=Parameters!$D$43,1,"")),"")),0) +
   IF(Parameters!$D$35,AVERAGE(IF(ISNUMBER(AF74:AK74),AF74:AK74)),0) +
   IF(Parameters!$D$36,IF(OR(IF(ISNUMBER(AF74:AK74),AF74:AK74)=0),0,GEOMEAN(IF(ISNUMBER(AF74:AK74),AF74:AK74))),0)</f>
        <v>1</v>
      </c>
      <c r="N74" s="21">
        <f t="shared" si="7"/>
        <v>1</v>
      </c>
      <c r="O74" s="81"/>
      <c r="P74" s="22"/>
      <c r="Q74" s="48"/>
      <c r="R74" s="23">
        <f>IF(Parameters!$D$24 = 1, MAX(Y74, AF74),
IF(Parameters!$D$25 = 1, AVERAGE(Y74,AF74),
IF(Parameters!$D$26 = 1, IFERROR(GEOMEAN(Y74, AF74), 0),
IF(Parameters!$D$27, IF(AND(Y74=10,AF74=10),10,0),
IF(Parameters!$D$28, IF(AND(Y74&gt;7,AF74&gt;7),10,0),
IF(Parameters!$D$29, IF(AND(Y74&gt;7,AF74&gt;7), 10, IF(OR(AND(Y74&gt;7,AF74&gt;5),AND(Y74&gt;5,AF74&gt;7)),6,0)),"no method"))))))</f>
        <v>0.65711490623787028</v>
      </c>
      <c r="S74" s="23">
        <f>IF(Parameters!$D$24 = 1, MAX(Z74, AG74),
IF(Parameters!$D$25 = 1, AVERAGE(Z74,AG74),
IF(Parameters!$D$26 = 1, IFERROR(GEOMEAN(Z74, AG74), 0),
IF(Parameters!$D$27, IF(AND(Z74=10,AG74=10),10,0),
IF(Parameters!$D$28, IF(AND(Z74&gt;7,AG74&gt;7),10,0),
IF(Parameters!$D$29, IF(AND(Z74&gt;7,AG74&gt;7), 10, IF(OR(AND(Z74&gt;7,AG74&gt;5),AND(Z74&gt;5,AG74&gt;7)),6,0)),"no method"))))))</f>
        <v>0</v>
      </c>
      <c r="T74" s="23">
        <f>IF(Parameters!$D$24 = 1, MAX(AA74, AH74),
IF(Parameters!$D$25 = 1, AVERAGE(AA74,AH74),
IF(Parameters!$D$26 = 1, IFERROR(GEOMEAN(AA74, AH74), 0),
IF(Parameters!$D$27, IF(AND(AA74=10,AH74=10),10,0),
IF(Parameters!$D$28, IF(AND(AA74&gt;7,AH74&gt;7),10,0),
IF(Parameters!$D$29, IF(AND(AA74&gt;7,AH74&gt;7), 10, IF(OR(AND(AA74&gt;7,AH74&gt;5),AND(AA74&gt;5,AH74&gt;7)),6,0)),"no method"))))))</f>
        <v>0</v>
      </c>
      <c r="U74" s="23">
        <f>IF(Parameters!$D$24 = 1, MAX(AB74, AI74),
IF(Parameters!$D$25 = 1, AVERAGE(AB74,AI74),
IF(Parameters!$D$26 = 1, IFERROR(GEOMEAN(AB74, AI74), 0),
IF(Parameters!$D$27, IF(AND(AB74=10,AI74=10),10,0),
IF(Parameters!$D$28, IF(AND(AB74&gt;7,AI74&gt;7),10,0),
IF(Parameters!$D$29, IF(AND(AB74&gt;7,AI74&gt;7), 10, IF(OR(AND(AB74&gt;7,AI74&gt;5),AND(AB74&gt;5,AI74&gt;7)),6,0)),"no method"))))))</f>
        <v>0</v>
      </c>
      <c r="V74" s="23">
        <f>IF(Parameters!$D$24 = 1, MAX(AC74, AJ74),
IF(Parameters!$D$25 = 1, AVERAGE(AC74,AJ74),
IF(Parameters!$D$26 = 1, IFERROR(GEOMEAN(AC74, AJ74), 0),
IF(Parameters!$D$27, IF(AND(AC74=10,AJ74=10),10,0),
IF(Parameters!$D$28, IF(AND(AC74&gt;7,AJ74&gt;7),10,0),
IF(Parameters!$D$29, IF(AND(AC74&gt;7,AJ74&gt;7), 10, IF(OR(AND(AC74&gt;7,AJ74&gt;5),AND(AC74&gt;5,AJ74&gt;7)),6,0)),"no method"))))))</f>
        <v>3.4156502553198709</v>
      </c>
      <c r="W74" s="23">
        <f>IF(Parameters!$D$24 = 1, MAX(AD74, AK74),
IF(Parameters!$D$25 = 1, AVERAGE(AD74,AK74),
IF(Parameters!$D$26 = 1, IFERROR(GEOMEAN(AD74, AK74), 0),
IF(Parameters!$D$27, IF(AND(AD74=10,AK74=10),10,0),
IF(Parameters!$D$28, IF(AND(AD74&gt;7,AK74&gt;7),10,0),
IF(Parameters!$D$29, IF(AND(AD74&gt;7,AK74&gt;7), 10, IF(OR(AND(AD74&gt;7,AK74&gt;5),AND(AD74&gt;5,AK74&gt;7)),6,0)),"no method"))))))</f>
        <v>0</v>
      </c>
      <c r="X74" s="49"/>
      <c r="Y74" s="23">
        <v>8.5</v>
      </c>
      <c r="Z74" s="23">
        <v>0</v>
      </c>
      <c r="AA74" s="24">
        <v>0</v>
      </c>
      <c r="AB74" s="23">
        <v>3.1428571428571401</v>
      </c>
      <c r="AC74" s="23">
        <v>1.1666666666666701</v>
      </c>
      <c r="AD74" s="23">
        <v>0</v>
      </c>
      <c r="AE74" s="49"/>
      <c r="AF74" s="23">
        <v>5.0800000000000602E-2</v>
      </c>
      <c r="AG74" s="23">
        <v>0</v>
      </c>
      <c r="AH74" s="23">
        <v>0</v>
      </c>
      <c r="AI74" s="23">
        <v>0</v>
      </c>
      <c r="AJ74" s="23">
        <v>10</v>
      </c>
      <c r="AK74" s="23">
        <v>0</v>
      </c>
      <c r="AL74" s="48"/>
      <c r="AM74" s="25">
        <v>0.2</v>
      </c>
      <c r="AN74" s="25">
        <v>0.6</v>
      </c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</row>
    <row r="75" spans="1:53" x14ac:dyDescent="0.2">
      <c r="A75" s="61">
        <v>70</v>
      </c>
      <c r="B75" s="18" t="s">
        <v>141</v>
      </c>
      <c r="C75" s="18" t="s">
        <v>142</v>
      </c>
      <c r="D75" s="18" t="s">
        <v>437</v>
      </c>
      <c r="E75" s="18" t="s">
        <v>432</v>
      </c>
      <c r="F75" s="48"/>
      <c r="G75" s="20" cm="1">
        <f t="array" ref="G75">IF(Parameters!$D$33, SUM(IF(ISNUMBER(R75:W75),(IF(R75:W75&gt;=Parameters!$D$39,1,"")),""))+0.5*(SUM(IF(ISNUMBER(R75:W75),(IF(R75:W75&gt;=Parameters!$D$40,1,"")),""))-SUM(IF(ISNUMBER(R75:W75),(IF(R75:W75&gt;=Parameters!$D$39,1,"")),""))),0) +
   IF(Parameters!$D$34,SUM(IF(ISNUMBER(R75:W75),(IF(R75:W75&gt;=Parameters!$D$39,1,"")),"")),0) +
   IF(Parameters!$D$35,AVERAGE(IF(ISNUMBER(R75:W75),R75:W75)),0) +
   IF(Parameters!$D$36,IF(OR(IF(ISNUMBER(R75:W75),R75:W75)=0),0,GEOMEAN(IF(ISNUMBER(R75:W75),R75:W75))),0)</f>
        <v>1.5</v>
      </c>
      <c r="H75" s="21">
        <f t="shared" si="5"/>
        <v>1.5</v>
      </c>
      <c r="I75" s="81"/>
      <c r="J75" s="20" cm="1">
        <f t="array" ref="J75">IF(Parameters!$D$33, SUM(IF(ISNUMBER(Y75:AD75),(IF(Y75:AD75&gt;=Parameters!$D$43,1,"")),""))+0.5*(SUM(IF(ISNUMBER(Y75:AD75),(IF(Y75:AD75&gt;=Parameters!$D$44,1,"")),""))-SUM(IF(ISNUMBER(Y75:AD75),(IF(Y75:AD75&gt;=Parameters!$D$43,1,"")),""))),0) +
   IF(Parameters!$D$34,SUM(IF(ISNUMBER(Y75:AD75),(IF(Y75:AD75&gt;=Parameters!$D$43,1,"")),"")),0) +
   IF(Parameters!$D$35,AVERAGE(IF(ISNUMBER(Y75:AD75),Y75:AD75)),0) +
   IF(Parameters!$D$36,IF(OR(IF(ISNUMBER(Y75:AD75),Y75:AD75)=0),0,GEOMEAN(IF(ISNUMBER(Y75:AD75),Y75:AD75))),0)</f>
        <v>2</v>
      </c>
      <c r="K75" s="21">
        <f t="shared" si="6"/>
        <v>2</v>
      </c>
      <c r="L75" s="81"/>
      <c r="M75" s="19" cm="1">
        <f t="array" ref="M75">IF(Parameters!$D$33, SUM(IF(ISNUMBER(AF75:AK75),(IF(AF75:AK75&gt;=Parameters!$D$43,1,"")),""))+0.5*(SUM(IF(ISNUMBER(AF75:AK75),(IF(AF75:AK75&gt;=Parameters!$D$44,1,"")),""))-SUM(IF(ISNUMBER(AF75:AK75),(IF(AF75:AK75&gt;=Parameters!$D$43,1,"")),""))),0) +
   IF(Parameters!$D$34,SUM(IF(ISNUMBER(AF75:AK75),(IF(AF75:AK75&gt;=Parameters!$D$43,1,"")),"")),0) +
   IF(Parameters!$D$35,AVERAGE(IF(ISNUMBER(AF75:AK75),AF75:AK75)),0) +
   IF(Parameters!$D$36,IF(OR(IF(ISNUMBER(AF75:AK75),AF75:AK75)=0),0,GEOMEAN(IF(ISNUMBER(AF75:AK75),AF75:AK75))),0)</f>
        <v>0.5</v>
      </c>
      <c r="N75" s="21">
        <f t="shared" si="7"/>
        <v>0.5</v>
      </c>
      <c r="O75" s="81"/>
      <c r="P75" s="22"/>
      <c r="Q75" s="48"/>
      <c r="R75" s="23">
        <f>IF(Parameters!$D$24 = 1, MAX(Y75, AF75),
IF(Parameters!$D$25 = 1, AVERAGE(Y75,AF75),
IF(Parameters!$D$26 = 1, IFERROR(GEOMEAN(Y75, AF75), 0),
IF(Parameters!$D$27, IF(AND(Y75=10,AF75=10),10,0),
IF(Parameters!$D$28, IF(AND(Y75&gt;7,AF75&gt;7),10,0),
IF(Parameters!$D$29, IF(AND(Y75&gt;7,AF75&gt;7), 10, IF(OR(AND(Y75&gt;7,AF75&gt;5),AND(Y75&gt;5,AF75&gt;7)),6,0)),"no method"))))))</f>
        <v>5.9601853598532788</v>
      </c>
      <c r="S75" s="23">
        <f>IF(Parameters!$D$24 = 1, MAX(Z75, AG75),
IF(Parameters!$D$25 = 1, AVERAGE(Z75,AG75),
IF(Parameters!$D$26 = 1, IFERROR(GEOMEAN(Z75, AG75), 0),
IF(Parameters!$D$27, IF(AND(Z75=10,AG75=10),10,0),
IF(Parameters!$D$28, IF(AND(Z75&gt;7,AG75&gt;7),10,0),
IF(Parameters!$D$29, IF(AND(Z75&gt;7,AG75&gt;7), 10, IF(OR(AND(Z75&gt;7,AG75&gt;5),AND(Z75&gt;5,AG75&gt;7)),6,0)),"no method"))))))</f>
        <v>6.7490917340372345</v>
      </c>
      <c r="T75" s="23">
        <f>IF(Parameters!$D$24 = 1, MAX(AA75, AH75),
IF(Parameters!$D$25 = 1, AVERAGE(AA75,AH75),
IF(Parameters!$D$26 = 1, IFERROR(GEOMEAN(AA75, AH75), 0),
IF(Parameters!$D$27, IF(AND(AA75=10,AH75=10),10,0),
IF(Parameters!$D$28, IF(AND(AA75&gt;7,AH75&gt;7),10,0),
IF(Parameters!$D$29, IF(AND(AA75&gt;7,AH75&gt;7), 10, IF(OR(AND(AA75&gt;7,AH75&gt;5),AND(AA75&gt;5,AH75&gt;7)),6,0)),"no method"))))))</f>
        <v>5.4109830706752735</v>
      </c>
      <c r="U75" s="23">
        <f>IF(Parameters!$D$24 = 1, MAX(AB75, AI75),
IF(Parameters!$D$25 = 1, AVERAGE(AB75,AI75),
IF(Parameters!$D$26 = 1, IFERROR(GEOMEAN(AB75, AI75), 0),
IF(Parameters!$D$27, IF(AND(AB75=10,AI75=10),10,0),
IF(Parameters!$D$28, IF(AND(AB75&gt;7,AI75&gt;7),10,0),
IF(Parameters!$D$29, IF(AND(AB75&gt;7,AI75&gt;7), 10, IF(OR(AND(AB75&gt;7,AI75&gt;5),AND(AB75&gt;5,AI75&gt;7)),6,0)),"no method"))))))</f>
        <v>4.9789029323189018</v>
      </c>
      <c r="V75" s="23">
        <f>IF(Parameters!$D$24 = 1, MAX(AC75, AJ75),
IF(Parameters!$D$25 = 1, AVERAGE(AC75,AJ75),
IF(Parameters!$D$26 = 1, IFERROR(GEOMEAN(AC75, AJ75), 0),
IF(Parameters!$D$27, IF(AND(AC75=10,AJ75=10),10,0),
IF(Parameters!$D$28, IF(AND(AC75&gt;7,AJ75&gt;7),10,0),
IF(Parameters!$D$29, IF(AND(AC75&gt;7,AJ75&gt;7), 10, IF(OR(AND(AC75&gt;7,AJ75&gt;5),AND(AC75&gt;5,AJ75&gt;7)),6,0)),"no method"))))))</f>
        <v>0</v>
      </c>
      <c r="W75" s="23">
        <f>IF(Parameters!$D$24 = 1, MAX(AD75, AK75),
IF(Parameters!$D$25 = 1, AVERAGE(AD75,AK75),
IF(Parameters!$D$26 = 1, IFERROR(GEOMEAN(AD75, AK75), 0),
IF(Parameters!$D$27, IF(AND(AD75=10,AK75=10),10,0),
IF(Parameters!$D$28, IF(AND(AD75&gt;7,AK75&gt;7),10,0),
IF(Parameters!$D$29, IF(AND(AD75&gt;7,AK75&gt;7), 10, IF(OR(AND(AD75&gt;7,AK75&gt;5),AND(AD75&gt;5,AK75&gt;7)),6,0)),"no method"))))))</f>
        <v>0</v>
      </c>
      <c r="X75" s="49"/>
      <c r="Y75" s="23">
        <v>7.46</v>
      </c>
      <c r="Z75" s="23">
        <v>6.5071770334928196</v>
      </c>
      <c r="AA75" s="24">
        <v>7.1570247933884303</v>
      </c>
      <c r="AB75" s="23">
        <v>7.7142857142857197</v>
      </c>
      <c r="AC75" s="23">
        <v>9.5</v>
      </c>
      <c r="AD75" s="23">
        <v>0</v>
      </c>
      <c r="AE75" s="49"/>
      <c r="AF75" s="23">
        <v>4.7619047619047397</v>
      </c>
      <c r="AG75" s="23">
        <v>7</v>
      </c>
      <c r="AH75" s="23">
        <v>4.0909090909090802</v>
      </c>
      <c r="AI75" s="23">
        <v>3.21345038641067</v>
      </c>
      <c r="AJ75" s="23">
        <v>0</v>
      </c>
      <c r="AK75" s="23">
        <v>0</v>
      </c>
      <c r="AL75" s="48"/>
      <c r="AM75" s="25">
        <v>0</v>
      </c>
      <c r="AN75" s="25">
        <v>0.2</v>
      </c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</row>
    <row r="76" spans="1:53" x14ac:dyDescent="0.2">
      <c r="A76" s="61">
        <v>71</v>
      </c>
      <c r="B76" s="18" t="s">
        <v>143</v>
      </c>
      <c r="C76" s="18" t="s">
        <v>144</v>
      </c>
      <c r="D76" s="18" t="s">
        <v>437</v>
      </c>
      <c r="E76" s="18" t="s">
        <v>431</v>
      </c>
      <c r="F76" s="48"/>
      <c r="G76" s="20" cm="1">
        <f t="array" ref="G76">IF(Parameters!$D$33, SUM(IF(ISNUMBER(R76:W76),(IF(R76:W76&gt;=Parameters!$D$39,1,"")),""))+0.5*(SUM(IF(ISNUMBER(R76:W76),(IF(R76:W76&gt;=Parameters!$D$40,1,"")),""))-SUM(IF(ISNUMBER(R76:W76),(IF(R76:W76&gt;=Parameters!$D$39,1,"")),""))),0) +
   IF(Parameters!$D$34,SUM(IF(ISNUMBER(R76:W76),(IF(R76:W76&gt;=Parameters!$D$39,1,"")),"")),0) +
   IF(Parameters!$D$35,AVERAGE(IF(ISNUMBER(R76:W76),R76:W76)),0) +
   IF(Parameters!$D$36,IF(OR(IF(ISNUMBER(R76:W76),R76:W76)=0),0,GEOMEAN(IF(ISNUMBER(R76:W76),R76:W76))),0)</f>
        <v>1.5</v>
      </c>
      <c r="H76" s="21">
        <f t="shared" si="5"/>
        <v>1.5</v>
      </c>
      <c r="I76" s="81"/>
      <c r="J76" s="20" cm="1">
        <f t="array" ref="J76">IF(Parameters!$D$33, SUM(IF(ISNUMBER(Y76:AD76),(IF(Y76:AD76&gt;=Parameters!$D$43,1,"")),""))+0.5*(SUM(IF(ISNUMBER(Y76:AD76),(IF(Y76:AD76&gt;=Parameters!$D$44,1,"")),""))-SUM(IF(ISNUMBER(Y76:AD76),(IF(Y76:AD76&gt;=Parameters!$D$43,1,"")),""))),0) +
   IF(Parameters!$D$34,SUM(IF(ISNUMBER(Y76:AD76),(IF(Y76:AD76&gt;=Parameters!$D$43,1,"")),"")),0) +
   IF(Parameters!$D$35,AVERAGE(IF(ISNUMBER(Y76:AD76),Y76:AD76)),0) +
   IF(Parameters!$D$36,IF(OR(IF(ISNUMBER(Y76:AD76),Y76:AD76)=0),0,GEOMEAN(IF(ISNUMBER(Y76:AD76),Y76:AD76))),0)</f>
        <v>0.5</v>
      </c>
      <c r="K76" s="21">
        <f t="shared" si="6"/>
        <v>0.5</v>
      </c>
      <c r="L76" s="81"/>
      <c r="M76" s="19" cm="1">
        <f t="array" ref="M76">IF(Parameters!$D$33, SUM(IF(ISNUMBER(AF76:AK76),(IF(AF76:AK76&gt;=Parameters!$D$43,1,"")),""))+0.5*(SUM(IF(ISNUMBER(AF76:AK76),(IF(AF76:AK76&gt;=Parameters!$D$44,1,"")),""))-SUM(IF(ISNUMBER(AF76:AK76),(IF(AF76:AK76&gt;=Parameters!$D$43,1,"")),""))),0) +
   IF(Parameters!$D$34,SUM(IF(ISNUMBER(AF76:AK76),(IF(AF76:AK76&gt;=Parameters!$D$43,1,"")),"")),0) +
   IF(Parameters!$D$35,AVERAGE(IF(ISNUMBER(AF76:AK76),AF76:AK76)),0) +
   IF(Parameters!$D$36,IF(OR(IF(ISNUMBER(AF76:AK76),AF76:AK76)=0),0,GEOMEAN(IF(ISNUMBER(AF76:AK76),AF76:AK76))),0)</f>
        <v>2</v>
      </c>
      <c r="N76" s="21">
        <f t="shared" si="7"/>
        <v>2</v>
      </c>
      <c r="O76" s="81"/>
      <c r="P76" s="22"/>
      <c r="Q76" s="48"/>
      <c r="R76" s="23">
        <f>IF(Parameters!$D$24 = 1, MAX(Y76, AF76),
IF(Parameters!$D$25 = 1, AVERAGE(Y76,AF76),
IF(Parameters!$D$26 = 1, IFERROR(GEOMEAN(Y76, AF76), 0),
IF(Parameters!$D$27, IF(AND(Y76=10,AF76=10),10,0),
IF(Parameters!$D$28, IF(AND(Y76&gt;7,AF76&gt;7),10,0),
IF(Parameters!$D$29, IF(AND(Y76&gt;7,AF76&gt;7), 10, IF(OR(AND(Y76&gt;7,AF76&gt;5),AND(Y76&gt;5,AF76&gt;7)),6,0)),"no method"))))))</f>
        <v>8.7521425948164264</v>
      </c>
      <c r="S76" s="23">
        <f>IF(Parameters!$D$24 = 1, MAX(Z76, AG76),
IF(Parameters!$D$25 = 1, AVERAGE(Z76,AG76),
IF(Parameters!$D$26 = 1, IFERROR(GEOMEAN(Z76, AG76), 0),
IF(Parameters!$D$27, IF(AND(Z76=10,AG76=10),10,0),
IF(Parameters!$D$28, IF(AND(Z76&gt;7,AG76&gt;7),10,0),
IF(Parameters!$D$29, IF(AND(Z76&gt;7,AG76&gt;7), 10, IF(OR(AND(Z76&gt;7,AG76&gt;5),AND(Z76&gt;5,AG76&gt;7)),6,0)),"no method"))))))</f>
        <v>0</v>
      </c>
      <c r="T76" s="23">
        <f>IF(Parameters!$D$24 = 1, MAX(AA76, AH76),
IF(Parameters!$D$25 = 1, AVERAGE(AA76,AH76),
IF(Parameters!$D$26 = 1, IFERROR(GEOMEAN(AA76, AH76), 0),
IF(Parameters!$D$27, IF(AND(AA76=10,AH76=10),10,0),
IF(Parameters!$D$28, IF(AND(AA76&gt;7,AH76&gt;7),10,0),
IF(Parameters!$D$29, IF(AND(AA76&gt;7,AH76&gt;7), 10, IF(OR(AND(AA76&gt;7,AH76&gt;5),AND(AA76&gt;5,AH76&gt;7)),6,0)),"no method"))))))</f>
        <v>4.6334458490158958</v>
      </c>
      <c r="U76" s="23">
        <f>IF(Parameters!$D$24 = 1, MAX(AB76, AI76),
IF(Parameters!$D$25 = 1, AVERAGE(AB76,AI76),
IF(Parameters!$D$26 = 1, IFERROR(GEOMEAN(AB76, AI76), 0),
IF(Parameters!$D$27, IF(AND(AB76=10,AI76=10),10,0),
IF(Parameters!$D$28, IF(AND(AB76&gt;7,AI76&gt;7),10,0),
IF(Parameters!$D$29, IF(AND(AB76&gt;7,AI76&gt;7), 10, IF(OR(AND(AB76&gt;7,AI76&gt;5),AND(AB76&gt;5,AI76&gt;7)),6,0)),"no method"))))))</f>
        <v>0</v>
      </c>
      <c r="V76" s="23">
        <f>IF(Parameters!$D$24 = 1, MAX(AC76, AJ76),
IF(Parameters!$D$25 = 1, AVERAGE(AC76,AJ76),
IF(Parameters!$D$26 = 1, IFERROR(GEOMEAN(AC76, AJ76), 0),
IF(Parameters!$D$27, IF(AND(AC76=10,AJ76=10),10,0),
IF(Parameters!$D$28, IF(AND(AC76&gt;7,AJ76&gt;7),10,0),
IF(Parameters!$D$29, IF(AND(AC76&gt;7,AJ76&gt;7), 10, IF(OR(AND(AC76&gt;7,AJ76&gt;5),AND(AC76&gt;5,AJ76&gt;7)),6,0)),"no method"))))))</f>
        <v>6.8313005106397346</v>
      </c>
      <c r="W76" s="23">
        <f>IF(Parameters!$D$24 = 1, MAX(AD76, AK76),
IF(Parameters!$D$25 = 1, AVERAGE(AD76,AK76),
IF(Parameters!$D$26 = 1, IFERROR(GEOMEAN(AD76, AK76), 0),
IF(Parameters!$D$27, IF(AND(AD76=10,AK76=10),10,0),
IF(Parameters!$D$28, IF(AND(AD76&gt;7,AK76&gt;7),10,0),
IF(Parameters!$D$29, IF(AND(AD76&gt;7,AK76&gt;7), 10, IF(OR(AND(AD76&gt;7,AK76&gt;5),AND(AD76&gt;5,AK76&gt;7)),6,0)),"no method"))))))</f>
        <v>0</v>
      </c>
      <c r="X76" s="49"/>
      <c r="Y76" s="23">
        <v>7.66</v>
      </c>
      <c r="Z76" s="23">
        <v>4.6650717703349303</v>
      </c>
      <c r="AA76" s="24">
        <v>6.2975206611570202</v>
      </c>
      <c r="AB76" s="23">
        <v>6.28571428571429</v>
      </c>
      <c r="AC76" s="23">
        <v>4.6666666666666696</v>
      </c>
      <c r="AD76" s="23">
        <v>0</v>
      </c>
      <c r="AE76" s="49"/>
      <c r="AF76" s="23">
        <v>10</v>
      </c>
      <c r="AG76" s="23">
        <v>0</v>
      </c>
      <c r="AH76" s="23">
        <v>3.4090909090909198</v>
      </c>
      <c r="AI76" s="23">
        <v>0</v>
      </c>
      <c r="AJ76" s="23">
        <v>10</v>
      </c>
      <c r="AK76" s="23">
        <v>0</v>
      </c>
      <c r="AL76" s="48"/>
      <c r="AM76" s="25">
        <v>0</v>
      </c>
      <c r="AN76" s="25">
        <v>0.4</v>
      </c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</row>
    <row r="77" spans="1:53" x14ac:dyDescent="0.2">
      <c r="A77" s="61">
        <v>72</v>
      </c>
      <c r="B77" s="18" t="s">
        <v>145</v>
      </c>
      <c r="C77" s="18" t="s">
        <v>146</v>
      </c>
      <c r="D77" s="18" t="s">
        <v>437</v>
      </c>
      <c r="E77" s="18" t="s">
        <v>431</v>
      </c>
      <c r="F77" s="48"/>
      <c r="G77" s="20" cm="1">
        <f t="array" ref="G77">IF(Parameters!$D$33, SUM(IF(ISNUMBER(R77:W77),(IF(R77:W77&gt;=Parameters!$D$39,1,"")),""))+0.5*(SUM(IF(ISNUMBER(R77:W77),(IF(R77:W77&gt;=Parameters!$D$40,1,"")),""))-SUM(IF(ISNUMBER(R77:W77),(IF(R77:W77&gt;=Parameters!$D$39,1,"")),""))),0) +
   IF(Parameters!$D$34,SUM(IF(ISNUMBER(R77:W77),(IF(R77:W77&gt;=Parameters!$D$39,1,"")),"")),0) +
   IF(Parameters!$D$35,AVERAGE(IF(ISNUMBER(R77:W77),R77:W77)),0) +
   IF(Parameters!$D$36,IF(OR(IF(ISNUMBER(R77:W77),R77:W77)=0),0,GEOMEAN(IF(ISNUMBER(R77:W77),R77:W77))),0)</f>
        <v>2</v>
      </c>
      <c r="H77" s="21">
        <f t="shared" si="5"/>
        <v>2</v>
      </c>
      <c r="I77" s="81"/>
      <c r="J77" s="20" cm="1">
        <f t="array" ref="J77">IF(Parameters!$D$33, SUM(IF(ISNUMBER(Y77:AD77),(IF(Y77:AD77&gt;=Parameters!$D$43,1,"")),""))+0.5*(SUM(IF(ISNUMBER(Y77:AD77),(IF(Y77:AD77&gt;=Parameters!$D$44,1,"")),""))-SUM(IF(ISNUMBER(Y77:AD77),(IF(Y77:AD77&gt;=Parameters!$D$43,1,"")),""))),0) +
   IF(Parameters!$D$34,SUM(IF(ISNUMBER(Y77:AD77),(IF(Y77:AD77&gt;=Parameters!$D$43,1,"")),"")),0) +
   IF(Parameters!$D$35,AVERAGE(IF(ISNUMBER(Y77:AD77),Y77:AD77)),0) +
   IF(Parameters!$D$36,IF(OR(IF(ISNUMBER(Y77:AD77),Y77:AD77)=0),0,GEOMEAN(IF(ISNUMBER(Y77:AD77),Y77:AD77))),0)</f>
        <v>2</v>
      </c>
      <c r="K77" s="21">
        <f t="shared" si="6"/>
        <v>2</v>
      </c>
      <c r="L77" s="81"/>
      <c r="M77" s="19" cm="1">
        <f t="array" ref="M77">IF(Parameters!$D$33, SUM(IF(ISNUMBER(AF77:AK77),(IF(AF77:AK77&gt;=Parameters!$D$43,1,"")),""))+0.5*(SUM(IF(ISNUMBER(AF77:AK77),(IF(AF77:AK77&gt;=Parameters!$D$44,1,"")),""))-SUM(IF(ISNUMBER(AF77:AK77),(IF(AF77:AK77&gt;=Parameters!$D$43,1,"")),""))),0) +
   IF(Parameters!$D$34,SUM(IF(ISNUMBER(AF77:AK77),(IF(AF77:AK77&gt;=Parameters!$D$43,1,"")),"")),0) +
   IF(Parameters!$D$35,AVERAGE(IF(ISNUMBER(AF77:AK77),AF77:AK77)),0) +
   IF(Parameters!$D$36,IF(OR(IF(ISNUMBER(AF77:AK77),AF77:AK77)=0),0,GEOMEAN(IF(ISNUMBER(AF77:AK77),AF77:AK77))),0)</f>
        <v>1.5</v>
      </c>
      <c r="N77" s="21">
        <f t="shared" si="7"/>
        <v>1.5</v>
      </c>
      <c r="O77" s="81"/>
      <c r="P77" s="22"/>
      <c r="Q77" s="48"/>
      <c r="R77" s="23">
        <f>IF(Parameters!$D$24 = 1, MAX(Y77, AF77),
IF(Parameters!$D$25 = 1, AVERAGE(Y77,AF77),
IF(Parameters!$D$26 = 1, IFERROR(GEOMEAN(Y77, AF77), 0),
IF(Parameters!$D$27, IF(AND(Y77=10,AF77=10),10,0),
IF(Parameters!$D$28, IF(AND(Y77&gt;7,AF77&gt;7),10,0),
IF(Parameters!$D$29, IF(AND(Y77&gt;7,AF77&gt;7), 10, IF(OR(AND(Y77&gt;7,AF77&gt;5),AND(Y77&gt;5,AF77&gt;7)),6,0)),"no method"))))))</f>
        <v>7.7827648410721171</v>
      </c>
      <c r="S77" s="23">
        <f>IF(Parameters!$D$24 = 1, MAX(Z77, AG77),
IF(Parameters!$D$25 = 1, AVERAGE(Z77,AG77),
IF(Parameters!$D$26 = 1, IFERROR(GEOMEAN(Z77, AG77), 0),
IF(Parameters!$D$27, IF(AND(Z77=10,AG77=10),10,0),
IF(Parameters!$D$28, IF(AND(Z77&gt;7,AG77&gt;7),10,0),
IF(Parameters!$D$29, IF(AND(Z77&gt;7,AG77&gt;7), 10, IF(OR(AND(Z77&gt;7,AG77&gt;5),AND(Z77&gt;5,AG77&gt;7)),6,0)),"no method"))))))</f>
        <v>0</v>
      </c>
      <c r="T77" s="23">
        <f>IF(Parameters!$D$24 = 1, MAX(AA77, AH77),
IF(Parameters!$D$25 = 1, AVERAGE(AA77,AH77),
IF(Parameters!$D$26 = 1, IFERROR(GEOMEAN(AA77, AH77), 0),
IF(Parameters!$D$27, IF(AND(AA77=10,AH77=10),10,0),
IF(Parameters!$D$28, IF(AND(AA77&gt;7,AH77&gt;7),10,0),
IF(Parameters!$D$29, IF(AND(AA77&gt;7,AH77&gt;7), 10, IF(OR(AND(AA77&gt;7,AH77&gt;5),AND(AA77&gt;5,AH77&gt;7)),6,0)),"no method"))))))</f>
        <v>6.6882944945389502</v>
      </c>
      <c r="U77" s="23">
        <f>IF(Parameters!$D$24 = 1, MAX(AB77, AI77),
IF(Parameters!$D$25 = 1, AVERAGE(AB77,AI77),
IF(Parameters!$D$26 = 1, IFERROR(GEOMEAN(AB77, AI77), 0),
IF(Parameters!$D$27, IF(AND(AB77=10,AI77=10),10,0),
IF(Parameters!$D$28, IF(AND(AB77&gt;7,AI77&gt;7),10,0),
IF(Parameters!$D$29, IF(AND(AB77&gt;7,AI77&gt;7), 10, IF(OR(AND(AB77&gt;7,AI77&gt;5),AND(AB77&gt;5,AI77&gt;7)),6,0)),"no method"))))))</f>
        <v>6.5982681710538928</v>
      </c>
      <c r="V77" s="23">
        <f>IF(Parameters!$D$24 = 1, MAX(AC77, AJ77),
IF(Parameters!$D$25 = 1, AVERAGE(AC77,AJ77),
IF(Parameters!$D$26 = 1, IFERROR(GEOMEAN(AC77, AJ77), 0),
IF(Parameters!$D$27, IF(AND(AC77=10,AJ77=10),10,0),
IF(Parameters!$D$28, IF(AND(AC77&gt;7,AJ77&gt;7),10,0),
IF(Parameters!$D$29, IF(AND(AC77&gt;7,AJ77&gt;7), 10, IF(OR(AND(AC77&gt;7,AJ77&gt;5),AND(AC77&gt;5,AJ77&gt;7)),6,0)),"no method"))))))</f>
        <v>0</v>
      </c>
      <c r="W77" s="23">
        <f>IF(Parameters!$D$24 = 1, MAX(AD77, AK77),
IF(Parameters!$D$25 = 1, AVERAGE(AD77,AK77),
IF(Parameters!$D$26 = 1, IFERROR(GEOMEAN(AD77, AK77), 0),
IF(Parameters!$D$27, IF(AND(AD77=10,AK77=10),10,0),
IF(Parameters!$D$28, IF(AND(AD77&gt;7,AK77&gt;7),10,0),
IF(Parameters!$D$29, IF(AND(AD77&gt;7,AK77&gt;7), 10, IF(OR(AND(AD77&gt;7,AK77&gt;5),AND(AD77&gt;5,AK77&gt;7)),6,0)),"no method"))))))</f>
        <v>0</v>
      </c>
      <c r="X77" s="49"/>
      <c r="Y77" s="23">
        <v>8.48</v>
      </c>
      <c r="Z77" s="23">
        <v>6.14832535885167</v>
      </c>
      <c r="AA77" s="24">
        <v>7.5702479338842998</v>
      </c>
      <c r="AB77" s="23">
        <v>8.1428571428571406</v>
      </c>
      <c r="AC77" s="23">
        <v>9.1666666666666696</v>
      </c>
      <c r="AD77" s="23">
        <v>0</v>
      </c>
      <c r="AE77" s="49"/>
      <c r="AF77" s="23">
        <v>7.1428571428571104</v>
      </c>
      <c r="AG77" s="23">
        <v>0</v>
      </c>
      <c r="AH77" s="23">
        <v>5.9090909090909198</v>
      </c>
      <c r="AI77" s="23">
        <v>5.3466666666666702</v>
      </c>
      <c r="AJ77" s="23">
        <v>0</v>
      </c>
      <c r="AK77" s="23">
        <v>10</v>
      </c>
      <c r="AL77" s="48"/>
      <c r="AM77" s="25">
        <v>0</v>
      </c>
      <c r="AN77" s="25">
        <v>0.3</v>
      </c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</row>
    <row r="78" spans="1:53" x14ac:dyDescent="0.2">
      <c r="A78" s="61">
        <v>73</v>
      </c>
      <c r="B78" s="18" t="s">
        <v>147</v>
      </c>
      <c r="C78" s="18" t="s">
        <v>148</v>
      </c>
      <c r="D78" s="18" t="s">
        <v>435</v>
      </c>
      <c r="E78" s="18" t="s">
        <v>432</v>
      </c>
      <c r="F78" s="48"/>
      <c r="G78" s="20" cm="1">
        <f t="array" ref="G78">IF(Parameters!$D$33, SUM(IF(ISNUMBER(R78:W78),(IF(R78:W78&gt;=Parameters!$D$39,1,"")),""))+0.5*(SUM(IF(ISNUMBER(R78:W78),(IF(R78:W78&gt;=Parameters!$D$40,1,"")),""))-SUM(IF(ISNUMBER(R78:W78),(IF(R78:W78&gt;=Parameters!$D$39,1,"")),""))),0) +
   IF(Parameters!$D$34,SUM(IF(ISNUMBER(R78:W78),(IF(R78:W78&gt;=Parameters!$D$39,1,"")),"")),0) +
   IF(Parameters!$D$35,AVERAGE(IF(ISNUMBER(R78:W78),R78:W78)),0) +
   IF(Parameters!$D$36,IF(OR(IF(ISNUMBER(R78:W78),R78:W78)=0),0,GEOMEAN(IF(ISNUMBER(R78:W78),R78:W78))),0)</f>
        <v>1</v>
      </c>
      <c r="H78" s="21">
        <f t="shared" si="5"/>
        <v>1</v>
      </c>
      <c r="I78" s="81"/>
      <c r="J78" s="20" cm="1">
        <f t="array" ref="J78">IF(Parameters!$D$33, SUM(IF(ISNUMBER(Y78:AD78),(IF(Y78:AD78&gt;=Parameters!$D$43,1,"")),""))+0.5*(SUM(IF(ISNUMBER(Y78:AD78),(IF(Y78:AD78&gt;=Parameters!$D$44,1,"")),""))-SUM(IF(ISNUMBER(Y78:AD78),(IF(Y78:AD78&gt;=Parameters!$D$43,1,"")),""))),0) +
   IF(Parameters!$D$34,SUM(IF(ISNUMBER(Y78:AD78),(IF(Y78:AD78&gt;=Parameters!$D$43,1,"")),"")),0) +
   IF(Parameters!$D$35,AVERAGE(IF(ISNUMBER(Y78:AD78),Y78:AD78)),0) +
   IF(Parameters!$D$36,IF(OR(IF(ISNUMBER(Y78:AD78),Y78:AD78)=0),0,GEOMEAN(IF(ISNUMBER(Y78:AD78),Y78:AD78))),0)</f>
        <v>0</v>
      </c>
      <c r="K78" s="21">
        <f t="shared" si="6"/>
        <v>0</v>
      </c>
      <c r="L78" s="81"/>
      <c r="M78" s="19" cm="1">
        <f t="array" ref="M78">IF(Parameters!$D$33, SUM(IF(ISNUMBER(AF78:AK78),(IF(AF78:AK78&gt;=Parameters!$D$43,1,"")),""))+0.5*(SUM(IF(ISNUMBER(AF78:AK78),(IF(AF78:AK78&gt;=Parameters!$D$44,1,"")),""))-SUM(IF(ISNUMBER(AF78:AK78),(IF(AF78:AK78&gt;=Parameters!$D$43,1,"")),""))),0) +
   IF(Parameters!$D$34,SUM(IF(ISNUMBER(AF78:AK78),(IF(AF78:AK78&gt;=Parameters!$D$43,1,"")),"")),0) +
   IF(Parameters!$D$35,AVERAGE(IF(ISNUMBER(AF78:AK78),AF78:AK78)),0) +
   IF(Parameters!$D$36,IF(OR(IF(ISNUMBER(AF78:AK78),AF78:AK78)=0),0,GEOMEAN(IF(ISNUMBER(AF78:AK78),AF78:AK78))),0)</f>
        <v>2.5</v>
      </c>
      <c r="N78" s="21">
        <f t="shared" si="7"/>
        <v>2.5</v>
      </c>
      <c r="O78" s="81"/>
      <c r="P78" s="22"/>
      <c r="Q78" s="48"/>
      <c r="R78" s="23">
        <f>IF(Parameters!$D$24 = 1, MAX(Y78, AF78),
IF(Parameters!$D$25 = 1, AVERAGE(Y78,AF78),
IF(Parameters!$D$26 = 1, IFERROR(GEOMEAN(Y78, AF78), 0),
IF(Parameters!$D$27, IF(AND(Y78=10,AF78=10),10,0),
IF(Parameters!$D$28, IF(AND(Y78&gt;7,AF78&gt;7),10,0),
IF(Parameters!$D$29, IF(AND(Y78&gt;7,AF78&gt;7), 10, IF(OR(AND(Y78&gt;7,AF78&gt;5),AND(Y78&gt;5,AF78&gt;7)),6,0)),"no method"))))))</f>
        <v>6.1237243569579451</v>
      </c>
      <c r="S78" s="23">
        <f>IF(Parameters!$D$24 = 1, MAX(Z78, AG78),
IF(Parameters!$D$25 = 1, AVERAGE(Z78,AG78),
IF(Parameters!$D$26 = 1, IFERROR(GEOMEAN(Z78, AG78), 0),
IF(Parameters!$D$27, IF(AND(Z78=10,AG78=10),10,0),
IF(Parameters!$D$28, IF(AND(Z78&gt;7,AG78&gt;7),10,0),
IF(Parameters!$D$29, IF(AND(Z78&gt;7,AG78&gt;7), 10, IF(OR(AND(Z78&gt;7,AG78&gt;5),AND(Z78&gt;5,AG78&gt;7)),6,0)),"no method"))))))</f>
        <v>0</v>
      </c>
      <c r="T78" s="23">
        <f>IF(Parameters!$D$24 = 1, MAX(AA78, AH78),
IF(Parameters!$D$25 = 1, AVERAGE(AA78,AH78),
IF(Parameters!$D$26 = 1, IFERROR(GEOMEAN(AA78, AH78), 0),
IF(Parameters!$D$27, IF(AND(AA78=10,AH78=10),10,0),
IF(Parameters!$D$28, IF(AND(AA78&gt;7,AH78&gt;7),10,0),
IF(Parameters!$D$29, IF(AND(AA78&gt;7,AH78&gt;7), 10, IF(OR(AND(AA78&gt;7,AH78&gt;5),AND(AA78&gt;5,AH78&gt;7)),6,0)),"no method"))))))</f>
        <v>5.6170690812791157</v>
      </c>
      <c r="U78" s="23">
        <f>IF(Parameters!$D$24 = 1, MAX(AB78, AI78),
IF(Parameters!$D$25 = 1, AVERAGE(AB78,AI78),
IF(Parameters!$D$26 = 1, IFERROR(GEOMEAN(AB78, AI78), 0),
IF(Parameters!$D$27, IF(AND(AB78=10,AI78=10),10,0),
IF(Parameters!$D$28, IF(AND(AB78&gt;7,AI78&gt;7),10,0),
IF(Parameters!$D$29, IF(AND(AB78&gt;7,AI78&gt;7), 10, IF(OR(AND(AB78&gt;7,AI78&gt;5),AND(AB78&gt;5,AI78&gt;7)),6,0)),"no method"))))))</f>
        <v>4.3094580368566771</v>
      </c>
      <c r="V78" s="23">
        <f>IF(Parameters!$D$24 = 1, MAX(AC78, AJ78),
IF(Parameters!$D$25 = 1, AVERAGE(AC78,AJ78),
IF(Parameters!$D$26 = 1, IFERROR(GEOMEAN(AC78, AJ78), 0),
IF(Parameters!$D$27, IF(AND(AC78=10,AJ78=10),10,0),
IF(Parameters!$D$28, IF(AND(AC78&gt;7,AJ78&gt;7),10,0),
IF(Parameters!$D$29, IF(AND(AC78&gt;7,AJ78&gt;7), 10, IF(OR(AND(AC78&gt;7,AJ78&gt;5),AND(AC78&gt;5,AJ78&gt;7)),6,0)),"no method"))))))</f>
        <v>0</v>
      </c>
      <c r="W78" s="23">
        <f>IF(Parameters!$D$24 = 1, MAX(AD78, AK78),
IF(Parameters!$D$25 = 1, AVERAGE(AD78,AK78),
IF(Parameters!$D$26 = 1, IFERROR(GEOMEAN(AD78, AK78), 0),
IF(Parameters!$D$27, IF(AND(AD78=10,AK78=10),10,0),
IF(Parameters!$D$28, IF(AND(AD78&gt;7,AK78&gt;7),10,0),
IF(Parameters!$D$29, IF(AND(AD78&gt;7,AK78&gt;7), 10, IF(OR(AND(AD78&gt;7,AK78&gt;5),AND(AD78&gt;5,AK78&gt;7)),6,0)),"no method"))))))</f>
        <v>0</v>
      </c>
      <c r="X78" s="49"/>
      <c r="Y78" s="23">
        <v>3.75</v>
      </c>
      <c r="Z78" s="23">
        <v>1.2200956937798999</v>
      </c>
      <c r="AA78" s="24">
        <v>3.7520661157024802</v>
      </c>
      <c r="AB78" s="23">
        <v>1.8571428571428601</v>
      </c>
      <c r="AC78" s="23">
        <v>6.3333333333333304</v>
      </c>
      <c r="AD78" s="23">
        <v>0</v>
      </c>
      <c r="AE78" s="49"/>
      <c r="AF78" s="23">
        <v>10</v>
      </c>
      <c r="AG78" s="23">
        <v>0</v>
      </c>
      <c r="AH78" s="23">
        <v>8.4090909090909207</v>
      </c>
      <c r="AI78" s="23">
        <v>10</v>
      </c>
      <c r="AJ78" s="23">
        <v>0</v>
      </c>
      <c r="AK78" s="23">
        <v>0</v>
      </c>
      <c r="AL78" s="48"/>
      <c r="AM78" s="25">
        <v>0</v>
      </c>
      <c r="AN78" s="25">
        <v>0.2</v>
      </c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</row>
    <row r="79" spans="1:53" x14ac:dyDescent="0.2">
      <c r="A79" s="61">
        <v>74</v>
      </c>
      <c r="B79" s="18" t="s">
        <v>149</v>
      </c>
      <c r="C79" s="18" t="s">
        <v>150</v>
      </c>
      <c r="D79" s="18" t="s">
        <v>437</v>
      </c>
      <c r="E79" s="18" t="s">
        <v>431</v>
      </c>
      <c r="F79" s="48"/>
      <c r="G79" s="20" cm="1">
        <f t="array" ref="G79">IF(Parameters!$D$33, SUM(IF(ISNUMBER(R79:W79),(IF(R79:W79&gt;=Parameters!$D$39,1,"")),""))+0.5*(SUM(IF(ISNUMBER(R79:W79),(IF(R79:W79&gt;=Parameters!$D$40,1,"")),""))-SUM(IF(ISNUMBER(R79:W79),(IF(R79:W79&gt;=Parameters!$D$39,1,"")),""))),0) +
   IF(Parameters!$D$34,SUM(IF(ISNUMBER(R79:W79),(IF(R79:W79&gt;=Parameters!$D$39,1,"")),"")),0) +
   IF(Parameters!$D$35,AVERAGE(IF(ISNUMBER(R79:W79),R79:W79)),0) +
   IF(Parameters!$D$36,IF(OR(IF(ISNUMBER(R79:W79),R79:W79)=0),0,GEOMEAN(IF(ISNUMBER(R79:W79),R79:W79))),0)</f>
        <v>3.5</v>
      </c>
      <c r="H79" s="21">
        <f t="shared" si="5"/>
        <v>3.5</v>
      </c>
      <c r="I79" s="81"/>
      <c r="J79" s="20" cm="1">
        <f t="array" ref="J79">IF(Parameters!$D$33, SUM(IF(ISNUMBER(Y79:AD79),(IF(Y79:AD79&gt;=Parameters!$D$43,1,"")),""))+0.5*(SUM(IF(ISNUMBER(Y79:AD79),(IF(Y79:AD79&gt;=Parameters!$D$44,1,"")),""))-SUM(IF(ISNUMBER(Y79:AD79),(IF(Y79:AD79&gt;=Parameters!$D$43,1,"")),""))),0) +
   IF(Parameters!$D$34,SUM(IF(ISNUMBER(Y79:AD79),(IF(Y79:AD79&gt;=Parameters!$D$43,1,"")),"")),0) +
   IF(Parameters!$D$35,AVERAGE(IF(ISNUMBER(Y79:AD79),Y79:AD79)),0) +
   IF(Parameters!$D$36,IF(OR(IF(ISNUMBER(Y79:AD79),Y79:AD79)=0),0,GEOMEAN(IF(ISNUMBER(Y79:AD79),Y79:AD79))),0)</f>
        <v>5.5</v>
      </c>
      <c r="K79" s="21">
        <f t="shared" si="6"/>
        <v>5.5</v>
      </c>
      <c r="L79" s="81"/>
      <c r="M79" s="19" cm="1">
        <f t="array" ref="M79">IF(Parameters!$D$33, SUM(IF(ISNUMBER(AF79:AK79),(IF(AF79:AK79&gt;=Parameters!$D$43,1,"")),""))+0.5*(SUM(IF(ISNUMBER(AF79:AK79),(IF(AF79:AK79&gt;=Parameters!$D$44,1,"")),""))-SUM(IF(ISNUMBER(AF79:AK79),(IF(AF79:AK79&gt;=Parameters!$D$43,1,"")),""))),0) +
   IF(Parameters!$D$34,SUM(IF(ISNUMBER(AF79:AK79),(IF(AF79:AK79&gt;=Parameters!$D$43,1,"")),"")),0) +
   IF(Parameters!$D$35,AVERAGE(IF(ISNUMBER(AF79:AK79),AF79:AK79)),0) +
   IF(Parameters!$D$36,IF(OR(IF(ISNUMBER(AF79:AK79),AF79:AK79)=0),0,GEOMEAN(IF(ISNUMBER(AF79:AK79),AF79:AK79))),0)</f>
        <v>2</v>
      </c>
      <c r="N79" s="21">
        <f t="shared" si="7"/>
        <v>2</v>
      </c>
      <c r="O79" s="81"/>
      <c r="P79" s="22"/>
      <c r="Q79" s="48"/>
      <c r="R79" s="23">
        <f>IF(Parameters!$D$24 = 1, MAX(Y79, AF79),
IF(Parameters!$D$25 = 1, AVERAGE(Y79,AF79),
IF(Parameters!$D$26 = 1, IFERROR(GEOMEAN(Y79, AF79), 0),
IF(Parameters!$D$27, IF(AND(Y79=10,AF79=10),10,0),
IF(Parameters!$D$28, IF(AND(Y79&gt;7,AF79&gt;7),10,0),
IF(Parameters!$D$29, IF(AND(Y79&gt;7,AF79&gt;7), 10, IF(OR(AND(Y79&gt;7,AF79&gt;5),AND(Y79&gt;5,AF79&gt;7)),6,0)),"no method"))))))</f>
        <v>7.6791425803425994</v>
      </c>
      <c r="S79" s="23">
        <f>IF(Parameters!$D$24 = 1, MAX(Z79, AG79),
IF(Parameters!$D$25 = 1, AVERAGE(Z79,AG79),
IF(Parameters!$D$26 = 1, IFERROR(GEOMEAN(Z79, AG79), 0),
IF(Parameters!$D$27, IF(AND(Z79=10,AG79=10),10,0),
IF(Parameters!$D$28, IF(AND(Z79&gt;7,AG79&gt;7),10,0),
IF(Parameters!$D$29, IF(AND(Z79&gt;7,AG79&gt;7), 10, IF(OR(AND(Z79&gt;7,AG79&gt;5),AND(Z79&gt;5,AG79&gt;7)),6,0)),"no method"))))))</f>
        <v>10</v>
      </c>
      <c r="T79" s="23">
        <f>IF(Parameters!$D$24 = 1, MAX(AA79, AH79),
IF(Parameters!$D$25 = 1, AVERAGE(AA79,AH79),
IF(Parameters!$D$26 = 1, IFERROR(GEOMEAN(AA79, AH79), 0),
IF(Parameters!$D$27, IF(AND(AA79=10,AH79=10),10,0),
IF(Parameters!$D$28, IF(AND(AA79&gt;7,AH79&gt;7),10,0),
IF(Parameters!$D$29, IF(AND(AA79&gt;7,AH79&gt;7), 10, IF(OR(AND(AA79&gt;7,AH79&gt;5),AND(AA79&gt;5,AH79&gt;7)),6,0)),"no method"))))))</f>
        <v>5.834236630001052</v>
      </c>
      <c r="U79" s="23">
        <f>IF(Parameters!$D$24 = 1, MAX(AB79, AI79),
IF(Parameters!$D$25 = 1, AVERAGE(AB79,AI79),
IF(Parameters!$D$26 = 1, IFERROR(GEOMEAN(AB79, AI79), 0),
IF(Parameters!$D$27, IF(AND(AB79=10,AI79=10),10,0),
IF(Parameters!$D$28, IF(AND(AB79&gt;7,AI79&gt;7),10,0),
IF(Parameters!$D$29, IF(AND(AB79&gt;7,AI79&gt;7), 10, IF(OR(AND(AB79&gt;7,AI79&gt;5),AND(AB79&gt;5,AI79&gt;7)),6,0)),"no method"))))))</f>
        <v>10</v>
      </c>
      <c r="V79" s="23">
        <f>IF(Parameters!$D$24 = 1, MAX(AC79, AJ79),
IF(Parameters!$D$25 = 1, AVERAGE(AC79,AJ79),
IF(Parameters!$D$26 = 1, IFERROR(GEOMEAN(AC79, AJ79), 0),
IF(Parameters!$D$27, IF(AND(AC79=10,AJ79=10),10,0),
IF(Parameters!$D$28, IF(AND(AC79&gt;7,AJ79&gt;7),10,0),
IF(Parameters!$D$29, IF(AND(AC79&gt;7,AJ79&gt;7), 10, IF(OR(AND(AC79&gt;7,AJ79&gt;5),AND(AC79&gt;5,AJ79&gt;7)),6,0)),"no method"))))))</f>
        <v>0</v>
      </c>
      <c r="W79" s="23">
        <f>IF(Parameters!$D$24 = 1, MAX(AD79, AK79),
IF(Parameters!$D$25 = 1, AVERAGE(AD79,AK79),
IF(Parameters!$D$26 = 1, IFERROR(GEOMEAN(AD79, AK79), 0),
IF(Parameters!$D$27, IF(AND(AD79=10,AK79=10),10,0),
IF(Parameters!$D$28, IF(AND(AD79&gt;7,AK79&gt;7),10,0),
IF(Parameters!$D$29, IF(AND(AD79&gt;7,AK79&gt;7), 10, IF(OR(AND(AD79&gt;7,AK79&gt;5),AND(AD79&gt;5,AK79&gt;7)),6,0)),"no method"))))))</f>
        <v>3.8170657101108829</v>
      </c>
      <c r="X79" s="49"/>
      <c r="Y79" s="23">
        <v>10</v>
      </c>
      <c r="Z79" s="23">
        <v>10</v>
      </c>
      <c r="AA79" s="24">
        <v>8.8099173553718995</v>
      </c>
      <c r="AB79" s="23">
        <v>10</v>
      </c>
      <c r="AC79" s="23">
        <v>10</v>
      </c>
      <c r="AD79" s="23">
        <v>10</v>
      </c>
      <c r="AE79" s="49"/>
      <c r="AF79" s="23">
        <v>5.8969230769230796</v>
      </c>
      <c r="AG79" s="23">
        <v>10</v>
      </c>
      <c r="AH79" s="23">
        <v>3.86363636363637</v>
      </c>
      <c r="AI79" s="23">
        <v>10</v>
      </c>
      <c r="AJ79" s="23">
        <v>0</v>
      </c>
      <c r="AK79" s="23">
        <v>1.45699906353043</v>
      </c>
      <c r="AL79" s="48"/>
      <c r="AM79" s="25">
        <v>0</v>
      </c>
      <c r="AN79" s="25">
        <v>0.2</v>
      </c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</row>
    <row r="80" spans="1:53" x14ac:dyDescent="0.2">
      <c r="A80" s="61">
        <v>75</v>
      </c>
      <c r="B80" s="18" t="s">
        <v>151</v>
      </c>
      <c r="C80" s="18" t="s">
        <v>152</v>
      </c>
      <c r="D80" s="18" t="s">
        <v>435</v>
      </c>
      <c r="E80" s="18" t="s">
        <v>0</v>
      </c>
      <c r="F80" s="48"/>
      <c r="G80" s="20" cm="1">
        <f t="array" ref="G80">IF(Parameters!$D$33, SUM(IF(ISNUMBER(R80:W80),(IF(R80:W80&gt;=Parameters!$D$39,1,"")),""))+0.5*(SUM(IF(ISNUMBER(R80:W80),(IF(R80:W80&gt;=Parameters!$D$40,1,"")),""))-SUM(IF(ISNUMBER(R80:W80),(IF(R80:W80&gt;=Parameters!$D$39,1,"")),""))),0) +
   IF(Parameters!$D$34,SUM(IF(ISNUMBER(R80:W80),(IF(R80:W80&gt;=Parameters!$D$39,1,"")),"")),0) +
   IF(Parameters!$D$35,AVERAGE(IF(ISNUMBER(R80:W80),R80:W80)),0) +
   IF(Parameters!$D$36,IF(OR(IF(ISNUMBER(R80:W80),R80:W80)=0),0,GEOMEAN(IF(ISNUMBER(R80:W80),R80:W80))),0)</f>
        <v>0.5</v>
      </c>
      <c r="H80" s="21">
        <f t="shared" si="5"/>
        <v>0.5</v>
      </c>
      <c r="I80" s="81"/>
      <c r="J80" s="20" cm="1">
        <f t="array" ref="J80">IF(Parameters!$D$33, SUM(IF(ISNUMBER(Y80:AD80),(IF(Y80:AD80&gt;=Parameters!$D$43,1,"")),""))+0.5*(SUM(IF(ISNUMBER(Y80:AD80),(IF(Y80:AD80&gt;=Parameters!$D$44,1,"")),""))-SUM(IF(ISNUMBER(Y80:AD80),(IF(Y80:AD80&gt;=Parameters!$D$43,1,"")),""))),0) +
   IF(Parameters!$D$34,SUM(IF(ISNUMBER(Y80:AD80),(IF(Y80:AD80&gt;=Parameters!$D$43,1,"")),"")),0) +
   IF(Parameters!$D$35,AVERAGE(IF(ISNUMBER(Y80:AD80),Y80:AD80)),0) +
   IF(Parameters!$D$36,IF(OR(IF(ISNUMBER(Y80:AD80),Y80:AD80)=0),0,GEOMEAN(IF(ISNUMBER(Y80:AD80),Y80:AD80))),0)</f>
        <v>0</v>
      </c>
      <c r="K80" s="21">
        <f t="shared" si="6"/>
        <v>0</v>
      </c>
      <c r="L80" s="81"/>
      <c r="M80" s="19" cm="1">
        <f t="array" ref="M80">IF(Parameters!$D$33, SUM(IF(ISNUMBER(AF80:AK80),(IF(AF80:AK80&gt;=Parameters!$D$43,1,"")),""))+0.5*(SUM(IF(ISNUMBER(AF80:AK80),(IF(AF80:AK80&gt;=Parameters!$D$44,1,"")),""))-SUM(IF(ISNUMBER(AF80:AK80),(IF(AF80:AK80&gt;=Parameters!$D$43,1,"")),""))),0) +
   IF(Parameters!$D$34,SUM(IF(ISNUMBER(AF80:AK80),(IF(AF80:AK80&gt;=Parameters!$D$43,1,"")),"")),0) +
   IF(Parameters!$D$35,AVERAGE(IF(ISNUMBER(AF80:AK80),AF80:AK80)),0) +
   IF(Parameters!$D$36,IF(OR(IF(ISNUMBER(AF80:AK80),AF80:AK80)=0),0,GEOMEAN(IF(ISNUMBER(AF80:AK80),AF80:AK80))),0)</f>
        <v>1.5</v>
      </c>
      <c r="N80" s="21">
        <f t="shared" si="7"/>
        <v>1.5</v>
      </c>
      <c r="O80" s="81"/>
      <c r="P80" s="22"/>
      <c r="Q80" s="48"/>
      <c r="R80" s="23">
        <f>IF(Parameters!$D$24 = 1, MAX(Y80, AF80),
IF(Parameters!$D$25 = 1, AVERAGE(Y80,AF80),
IF(Parameters!$D$26 = 1, IFERROR(GEOMEAN(Y80, AF80), 0),
IF(Parameters!$D$27, IF(AND(Y80=10,AF80=10),10,0),
IF(Parameters!$D$28, IF(AND(Y80&gt;7,AF80&gt;7),10,0),
IF(Parameters!$D$29, IF(AND(Y80&gt;7,AF80&gt;7), 10, IF(OR(AND(Y80&gt;7,AF80&gt;5),AND(Y80&gt;5,AF80&gt;7)),6,0)),"no method"))))))</f>
        <v>5.9160797830996161</v>
      </c>
      <c r="S80" s="23">
        <f>IF(Parameters!$D$24 = 1, MAX(Z80, AG80),
IF(Parameters!$D$25 = 1, AVERAGE(Z80,AG80),
IF(Parameters!$D$26 = 1, IFERROR(GEOMEAN(Z80, AG80), 0),
IF(Parameters!$D$27, IF(AND(Z80=10,AG80=10),10,0),
IF(Parameters!$D$28, IF(AND(Z80&gt;7,AG80&gt;7),10,0),
IF(Parameters!$D$29, IF(AND(Z80&gt;7,AG80&gt;7), 10, IF(OR(AND(Z80&gt;7,AG80&gt;5),AND(Z80&gt;5,AG80&gt;7)),6,0)),"no method"))))))</f>
        <v>0</v>
      </c>
      <c r="T80" s="23">
        <f>IF(Parameters!$D$24 = 1, MAX(AA80, AH80),
IF(Parameters!$D$25 = 1, AVERAGE(AA80,AH80),
IF(Parameters!$D$26 = 1, IFERROR(GEOMEAN(AA80, AH80), 0),
IF(Parameters!$D$27, IF(AND(AA80=10,AH80=10),10,0),
IF(Parameters!$D$28, IF(AND(AA80&gt;7,AH80&gt;7),10,0),
IF(Parameters!$D$29, IF(AND(AA80&gt;7,AH80&gt;7), 10, IF(OR(AND(AA80&gt;7,AH80&gt;5),AND(AA80&gt;5,AH80&gt;7)),6,0)),"no method"))))))</f>
        <v>2.6709050965095127</v>
      </c>
      <c r="U80" s="23">
        <f>IF(Parameters!$D$24 = 1, MAX(AB80, AI80),
IF(Parameters!$D$25 = 1, AVERAGE(AB80,AI80),
IF(Parameters!$D$26 = 1, IFERROR(GEOMEAN(AB80, AI80), 0),
IF(Parameters!$D$27, IF(AND(AB80=10,AI80=10),10,0),
IF(Parameters!$D$28, IF(AND(AB80&gt;7,AI80&gt;7),10,0),
IF(Parameters!$D$29, IF(AND(AB80&gt;7,AI80&gt;7), 10, IF(OR(AND(AB80&gt;7,AI80&gt;5),AND(AB80&gt;5,AI80&gt;7)),6,0)),"no method"))))))</f>
        <v>4.0746603714735743</v>
      </c>
      <c r="V80" s="23">
        <f>IF(Parameters!$D$24 = 1, MAX(AC80, AJ80),
IF(Parameters!$D$25 = 1, AVERAGE(AC80,AJ80),
IF(Parameters!$D$26 = 1, IFERROR(GEOMEAN(AC80, AJ80), 0),
IF(Parameters!$D$27, IF(AND(AC80=10,AJ80=10),10,0),
IF(Parameters!$D$28, IF(AND(AC80&gt;7,AJ80&gt;7),10,0),
IF(Parameters!$D$29, IF(AND(AC80&gt;7,AJ80&gt;7), 10, IF(OR(AND(AC80&gt;7,AJ80&gt;5),AND(AC80&gt;5,AJ80&gt;7)),6,0)),"no method"))))))</f>
        <v>0</v>
      </c>
      <c r="W80" s="23">
        <f>IF(Parameters!$D$24 = 1, MAX(AD80, AK80),
IF(Parameters!$D$25 = 1, AVERAGE(AD80,AK80),
IF(Parameters!$D$26 = 1, IFERROR(GEOMEAN(AD80, AK80), 0),
IF(Parameters!$D$27, IF(AND(AD80=10,AK80=10),10,0),
IF(Parameters!$D$28, IF(AND(AD80&gt;7,AK80&gt;7),10,0),
IF(Parameters!$D$29, IF(AND(AD80&gt;7,AK80&gt;7), 10, IF(OR(AND(AD80&gt;7,AK80&gt;5),AND(AD80&gt;5,AK80&gt;7)),6,0)),"no method"))))))</f>
        <v>0</v>
      </c>
      <c r="X80" s="49"/>
      <c r="Y80" s="23">
        <v>3.5</v>
      </c>
      <c r="Z80" s="23">
        <v>0.93301435406698596</v>
      </c>
      <c r="AA80" s="24">
        <v>3.4876033057851199</v>
      </c>
      <c r="AB80" s="23">
        <v>1.8571428571428601</v>
      </c>
      <c r="AC80" s="23">
        <v>4.3333333333333304</v>
      </c>
      <c r="AD80" s="23">
        <v>0</v>
      </c>
      <c r="AE80" s="49"/>
      <c r="AF80" s="23">
        <v>10</v>
      </c>
      <c r="AG80" s="23">
        <v>0</v>
      </c>
      <c r="AH80" s="23">
        <v>2.0454545454545499</v>
      </c>
      <c r="AI80" s="23">
        <v>8.94</v>
      </c>
      <c r="AJ80" s="23">
        <v>0</v>
      </c>
      <c r="AK80" s="23">
        <v>0</v>
      </c>
      <c r="AL80" s="48"/>
      <c r="AM80" s="25">
        <v>0</v>
      </c>
      <c r="AN80" s="25">
        <v>0.3</v>
      </c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</row>
    <row r="81" spans="1:53" x14ac:dyDescent="0.2">
      <c r="A81" s="61">
        <v>76</v>
      </c>
      <c r="B81" s="18" t="s">
        <v>153</v>
      </c>
      <c r="C81" s="18" t="s">
        <v>154</v>
      </c>
      <c r="D81" s="18" t="s">
        <v>438</v>
      </c>
      <c r="E81" s="18" t="s">
        <v>432</v>
      </c>
      <c r="F81" s="48"/>
      <c r="G81" s="20" cm="1">
        <f t="array" ref="G81">IF(Parameters!$D$33, SUM(IF(ISNUMBER(R81:W81),(IF(R81:W81&gt;=Parameters!$D$39,1,"")),""))+0.5*(SUM(IF(ISNUMBER(R81:W81),(IF(R81:W81&gt;=Parameters!$D$40,1,"")),""))-SUM(IF(ISNUMBER(R81:W81),(IF(R81:W81&gt;=Parameters!$D$39,1,"")),""))),0) +
   IF(Parameters!$D$34,SUM(IF(ISNUMBER(R81:W81),(IF(R81:W81&gt;=Parameters!$D$39,1,"")),"")),0) +
   IF(Parameters!$D$35,AVERAGE(IF(ISNUMBER(R81:W81),R81:W81)),0) +
   IF(Parameters!$D$36,IF(OR(IF(ISNUMBER(R81:W81),R81:W81)=0),0,GEOMEAN(IF(ISNUMBER(R81:W81),R81:W81))),0)</f>
        <v>1</v>
      </c>
      <c r="H81" s="21">
        <f t="shared" si="5"/>
        <v>1</v>
      </c>
      <c r="I81" s="81"/>
      <c r="J81" s="20" cm="1">
        <f t="array" ref="J81">IF(Parameters!$D$33, SUM(IF(ISNUMBER(Y81:AD81),(IF(Y81:AD81&gt;=Parameters!$D$43,1,"")),""))+0.5*(SUM(IF(ISNUMBER(Y81:AD81),(IF(Y81:AD81&gt;=Parameters!$D$44,1,"")),""))-SUM(IF(ISNUMBER(Y81:AD81),(IF(Y81:AD81&gt;=Parameters!$D$43,1,"")),""))),0) +
   IF(Parameters!$D$34,SUM(IF(ISNUMBER(Y81:AD81),(IF(Y81:AD81&gt;=Parameters!$D$43,1,"")),"")),0) +
   IF(Parameters!$D$35,AVERAGE(IF(ISNUMBER(Y81:AD81),Y81:AD81)),0) +
   IF(Parameters!$D$36,IF(OR(IF(ISNUMBER(Y81:AD81),Y81:AD81)=0),0,GEOMEAN(IF(ISNUMBER(Y81:AD81),Y81:AD81))),0)</f>
        <v>1</v>
      </c>
      <c r="K81" s="21">
        <f t="shared" si="6"/>
        <v>1</v>
      </c>
      <c r="L81" s="81"/>
      <c r="M81" s="19" cm="1">
        <f t="array" ref="M81">IF(Parameters!$D$33, SUM(IF(ISNUMBER(AF81:AK81),(IF(AF81:AK81&gt;=Parameters!$D$43,1,"")),""))+0.5*(SUM(IF(ISNUMBER(AF81:AK81),(IF(AF81:AK81&gt;=Parameters!$D$44,1,"")),""))-SUM(IF(ISNUMBER(AF81:AK81),(IF(AF81:AK81&gt;=Parameters!$D$43,1,"")),""))),0) +
   IF(Parameters!$D$34,SUM(IF(ISNUMBER(AF81:AK81),(IF(AF81:AK81&gt;=Parameters!$D$43,1,"")),"")),0) +
   IF(Parameters!$D$35,AVERAGE(IF(ISNUMBER(AF81:AK81),AF81:AK81)),0) +
   IF(Parameters!$D$36,IF(OR(IF(ISNUMBER(AF81:AK81),AF81:AK81)=0),0,GEOMEAN(IF(ISNUMBER(AF81:AK81),AF81:AK81))),0)</f>
        <v>0.5</v>
      </c>
      <c r="N81" s="21">
        <f t="shared" si="7"/>
        <v>0.5</v>
      </c>
      <c r="O81" s="81"/>
      <c r="P81" s="22"/>
      <c r="Q81" s="48"/>
      <c r="R81" s="23">
        <f>IF(Parameters!$D$24 = 1, MAX(Y81, AF81),
IF(Parameters!$D$25 = 1, AVERAGE(Y81,AF81),
IF(Parameters!$D$26 = 1, IFERROR(GEOMEAN(Y81, AF81), 0),
IF(Parameters!$D$27, IF(AND(Y81=10,AF81=10),10,0),
IF(Parameters!$D$28, IF(AND(Y81&gt;7,AF81&gt;7),10,0),
IF(Parameters!$D$29, IF(AND(Y81&gt;7,AF81&gt;7), 10, IF(OR(AND(Y81&gt;7,AF81&gt;5),AND(Y81&gt;5,AF81&gt;7)),6,0)),"no method"))))))</f>
        <v>5.3452248382484751</v>
      </c>
      <c r="S81" s="23">
        <f>IF(Parameters!$D$24 = 1, MAX(Z81, AG81),
IF(Parameters!$D$25 = 1, AVERAGE(Z81,AG81),
IF(Parameters!$D$26 = 1, IFERROR(GEOMEAN(Z81, AG81), 0),
IF(Parameters!$D$27, IF(AND(Z81=10,AG81=10),10,0),
IF(Parameters!$D$28, IF(AND(Z81&gt;7,AG81&gt;7),10,0),
IF(Parameters!$D$29, IF(AND(Z81&gt;7,AG81&gt;7), 10, IF(OR(AND(Z81&gt;7,AG81&gt;5),AND(Z81&gt;5,AG81&gt;7)),6,0)),"no method"))))))</f>
        <v>0</v>
      </c>
      <c r="T81" s="23">
        <f>IF(Parameters!$D$24 = 1, MAX(AA81, AH81),
IF(Parameters!$D$25 = 1, AVERAGE(AA81,AH81),
IF(Parameters!$D$26 = 1, IFERROR(GEOMEAN(AA81, AH81), 0),
IF(Parameters!$D$27, IF(AND(AA81=10,AH81=10),10,0),
IF(Parameters!$D$28, IF(AND(AA81&gt;7,AH81&gt;7),10,0),
IF(Parameters!$D$29, IF(AND(AA81&gt;7,AH81&gt;7), 10, IF(OR(AND(AA81&gt;7,AH81&gt;5),AND(AA81&gt;5,AH81&gt;7)),6,0)),"no method"))))))</f>
        <v>2.6326562704456915</v>
      </c>
      <c r="U81" s="23">
        <f>IF(Parameters!$D$24 = 1, MAX(AB81, AI81),
IF(Parameters!$D$25 = 1, AVERAGE(AB81,AI81),
IF(Parameters!$D$26 = 1, IFERROR(GEOMEAN(AB81, AI81), 0),
IF(Parameters!$D$27, IF(AND(AB81=10,AI81=10),10,0),
IF(Parameters!$D$28, IF(AND(AB81&gt;7,AI81&gt;7),10,0),
IF(Parameters!$D$29, IF(AND(AB81&gt;7,AI81&gt;7), 10, IF(OR(AND(AB81&gt;7,AI81&gt;5),AND(AB81&gt;5,AI81&gt;7)),6,0)),"no method"))))))</f>
        <v>6.5378021645547761</v>
      </c>
      <c r="V81" s="23">
        <f>IF(Parameters!$D$24 = 1, MAX(AC81, AJ81),
IF(Parameters!$D$25 = 1, AVERAGE(AC81,AJ81),
IF(Parameters!$D$26 = 1, IFERROR(GEOMEAN(AC81, AJ81), 0),
IF(Parameters!$D$27, IF(AND(AC81=10,AJ81=10),10,0),
IF(Parameters!$D$28, IF(AND(AC81&gt;7,AJ81&gt;7),10,0),
IF(Parameters!$D$29, IF(AND(AC81&gt;7,AJ81&gt;7), 10, IF(OR(AND(AC81&gt;7,AJ81&gt;5),AND(AC81&gt;5,AJ81&gt;7)),6,0)),"no method"))))))</f>
        <v>0</v>
      </c>
      <c r="W81" s="23">
        <f>IF(Parameters!$D$24 = 1, MAX(AD81, AK81),
IF(Parameters!$D$25 = 1, AVERAGE(AD81,AK81),
IF(Parameters!$D$26 = 1, IFERROR(GEOMEAN(AD81, AK81), 0),
IF(Parameters!$D$27, IF(AND(AD81=10,AK81=10),10,0),
IF(Parameters!$D$28, IF(AND(AD81&gt;7,AK81&gt;7),10,0),
IF(Parameters!$D$29, IF(AND(AD81&gt;7,AK81&gt;7), 10, IF(OR(AND(AD81&gt;7,AK81&gt;5),AND(AD81&gt;5,AK81&gt;7)),6,0)),"no method"))))))</f>
        <v>0</v>
      </c>
      <c r="X81" s="49"/>
      <c r="Y81" s="23">
        <v>6</v>
      </c>
      <c r="Z81" s="23">
        <v>5.2392344497607697</v>
      </c>
      <c r="AA81" s="24">
        <v>6.0991735537190097</v>
      </c>
      <c r="AB81" s="23">
        <v>4.71428571428571</v>
      </c>
      <c r="AC81" s="23">
        <v>10</v>
      </c>
      <c r="AD81" s="23">
        <v>0</v>
      </c>
      <c r="AE81" s="49"/>
      <c r="AF81" s="23">
        <v>4.7619047619047397</v>
      </c>
      <c r="AG81" s="23">
        <v>0</v>
      </c>
      <c r="AH81" s="23">
        <v>1.13636363636363</v>
      </c>
      <c r="AI81" s="23">
        <v>9.06666666666667</v>
      </c>
      <c r="AJ81" s="23">
        <v>0</v>
      </c>
      <c r="AK81" s="23">
        <v>4.1482658430484003</v>
      </c>
      <c r="AL81" s="48"/>
      <c r="AM81" s="25">
        <v>0</v>
      </c>
      <c r="AN81" s="25">
        <v>0.2</v>
      </c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</row>
    <row r="82" spans="1:53" x14ac:dyDescent="0.2">
      <c r="A82" s="61">
        <v>77</v>
      </c>
      <c r="B82" s="18" t="s">
        <v>155</v>
      </c>
      <c r="C82" s="18" t="s">
        <v>156</v>
      </c>
      <c r="D82" s="18" t="s">
        <v>433</v>
      </c>
      <c r="E82" s="18" t="s">
        <v>432</v>
      </c>
      <c r="F82" s="48"/>
      <c r="G82" s="20" cm="1">
        <f t="array" ref="G82">IF(Parameters!$D$33, SUM(IF(ISNUMBER(R82:W82),(IF(R82:W82&gt;=Parameters!$D$39,1,"")),""))+0.5*(SUM(IF(ISNUMBER(R82:W82),(IF(R82:W82&gt;=Parameters!$D$40,1,"")),""))-SUM(IF(ISNUMBER(R82:W82),(IF(R82:W82&gt;=Parameters!$D$39,1,"")),""))),0) +
   IF(Parameters!$D$34,SUM(IF(ISNUMBER(R82:W82),(IF(R82:W82&gt;=Parameters!$D$39,1,"")),"")),0) +
   IF(Parameters!$D$35,AVERAGE(IF(ISNUMBER(R82:W82),R82:W82)),0) +
   IF(Parameters!$D$36,IF(OR(IF(ISNUMBER(R82:W82),R82:W82)=0),0,GEOMEAN(IF(ISNUMBER(R82:W82),R82:W82))),0)</f>
        <v>2</v>
      </c>
      <c r="H82" s="21">
        <f t="shared" si="5"/>
        <v>2</v>
      </c>
      <c r="I82" s="81"/>
      <c r="J82" s="20" cm="1">
        <f t="array" ref="J82">IF(Parameters!$D$33, SUM(IF(ISNUMBER(Y82:AD82),(IF(Y82:AD82&gt;=Parameters!$D$43,1,"")),""))+0.5*(SUM(IF(ISNUMBER(Y82:AD82),(IF(Y82:AD82&gt;=Parameters!$D$44,1,"")),""))-SUM(IF(ISNUMBER(Y82:AD82),(IF(Y82:AD82&gt;=Parameters!$D$43,1,"")),""))),0) +
   IF(Parameters!$D$34,SUM(IF(ISNUMBER(Y82:AD82),(IF(Y82:AD82&gt;=Parameters!$D$43,1,"")),"")),0) +
   IF(Parameters!$D$35,AVERAGE(IF(ISNUMBER(Y82:AD82),Y82:AD82)),0) +
   IF(Parameters!$D$36,IF(OR(IF(ISNUMBER(Y82:AD82),Y82:AD82)=0),0,GEOMEAN(IF(ISNUMBER(Y82:AD82),Y82:AD82))),0)</f>
        <v>1.5</v>
      </c>
      <c r="K82" s="21">
        <f t="shared" si="6"/>
        <v>1.5</v>
      </c>
      <c r="L82" s="81"/>
      <c r="M82" s="19" cm="1">
        <f t="array" ref="M82">IF(Parameters!$D$33, SUM(IF(ISNUMBER(AF82:AK82),(IF(AF82:AK82&gt;=Parameters!$D$43,1,"")),""))+0.5*(SUM(IF(ISNUMBER(AF82:AK82),(IF(AF82:AK82&gt;=Parameters!$D$44,1,"")),""))-SUM(IF(ISNUMBER(AF82:AK82),(IF(AF82:AK82&gt;=Parameters!$D$43,1,"")),""))),0) +
   IF(Parameters!$D$34,SUM(IF(ISNUMBER(AF82:AK82),(IF(AF82:AK82&gt;=Parameters!$D$43,1,"")),"")),0) +
   IF(Parameters!$D$35,AVERAGE(IF(ISNUMBER(AF82:AK82),AF82:AK82)),0) +
   IF(Parameters!$D$36,IF(OR(IF(ISNUMBER(AF82:AK82),AF82:AK82)=0),0,GEOMEAN(IF(ISNUMBER(AF82:AK82),AF82:AK82))),0)</f>
        <v>1</v>
      </c>
      <c r="N82" s="21">
        <f t="shared" si="7"/>
        <v>1</v>
      </c>
      <c r="O82" s="81"/>
      <c r="P82" s="22"/>
      <c r="Q82" s="48"/>
      <c r="R82" s="23">
        <f>IF(Parameters!$D$24 = 1, MAX(Y82, AF82),
IF(Parameters!$D$25 = 1, AVERAGE(Y82,AF82),
IF(Parameters!$D$26 = 1, IFERROR(GEOMEAN(Y82, AF82), 0),
IF(Parameters!$D$27, IF(AND(Y82=10,AF82=10),10,0),
IF(Parameters!$D$28, IF(AND(Y82&gt;7,AF82&gt;7),10,0),
IF(Parameters!$D$29, IF(AND(Y82&gt;7,AF82&gt;7), 10, IF(OR(AND(Y82&gt;7,AF82&gt;5),AND(Y82&gt;5,AF82&gt;7)),6,0)),"no method"))))))</f>
        <v>7.7255608840240866</v>
      </c>
      <c r="S82" s="23">
        <f>IF(Parameters!$D$24 = 1, MAX(Z82, AG82),
IF(Parameters!$D$25 = 1, AVERAGE(Z82,AG82),
IF(Parameters!$D$26 = 1, IFERROR(GEOMEAN(Z82, AG82), 0),
IF(Parameters!$D$27, IF(AND(Z82=10,AG82=10),10,0),
IF(Parameters!$D$28, IF(AND(Z82&gt;7,AG82&gt;7),10,0),
IF(Parameters!$D$29, IF(AND(Z82&gt;7,AG82&gt;7), 10, IF(OR(AND(Z82&gt;7,AG82&gt;5),AND(Z82&gt;5,AG82&gt;7)),6,0)),"no method"))))))</f>
        <v>0</v>
      </c>
      <c r="T82" s="23">
        <f>IF(Parameters!$D$24 = 1, MAX(AA82, AH82),
IF(Parameters!$D$25 = 1, AVERAGE(AA82,AH82),
IF(Parameters!$D$26 = 1, IFERROR(GEOMEAN(AA82, AH82), 0),
IF(Parameters!$D$27, IF(AND(AA82=10,AH82=10),10,0),
IF(Parameters!$D$28, IF(AND(AA82&gt;7,AH82&gt;7),10,0),
IF(Parameters!$D$29, IF(AND(AA82&gt;7,AH82&gt;7), 10, IF(OR(AND(AA82&gt;7,AH82&gt;5),AND(AA82&gt;5,AH82&gt;7)),6,0)),"no method"))))))</f>
        <v>0</v>
      </c>
      <c r="U82" s="23">
        <f>IF(Parameters!$D$24 = 1, MAX(AB82, AI82),
IF(Parameters!$D$25 = 1, AVERAGE(AB82,AI82),
IF(Parameters!$D$26 = 1, IFERROR(GEOMEAN(AB82, AI82), 0),
IF(Parameters!$D$27, IF(AND(AB82=10,AI82=10),10,0),
IF(Parameters!$D$28, IF(AND(AB82&gt;7,AI82&gt;7),10,0),
IF(Parameters!$D$29, IF(AND(AB82&gt;7,AI82&gt;7), 10, IF(OR(AND(AB82&gt;7,AI82&gt;5),AND(AB82&gt;5,AI82&gt;7)),6,0)),"no method"))))))</f>
        <v>7.8594801718325193</v>
      </c>
      <c r="V82" s="23">
        <f>IF(Parameters!$D$24 = 1, MAX(AC82, AJ82),
IF(Parameters!$D$25 = 1, AVERAGE(AC82,AJ82),
IF(Parameters!$D$26 = 1, IFERROR(GEOMEAN(AC82, AJ82), 0),
IF(Parameters!$D$27, IF(AND(AC82=10,AJ82=10),10,0),
IF(Parameters!$D$28, IF(AND(AC82&gt;7,AJ82&gt;7),10,0),
IF(Parameters!$D$29, IF(AND(AC82&gt;7,AJ82&gt;7), 10, IF(OR(AND(AC82&gt;7,AJ82&gt;5),AND(AC82&gt;5,AJ82&gt;7)),6,0)),"no method"))))))</f>
        <v>0</v>
      </c>
      <c r="W82" s="23">
        <f>IF(Parameters!$D$24 = 1, MAX(AD82, AK82),
IF(Parameters!$D$25 = 1, AVERAGE(AD82,AK82),
IF(Parameters!$D$26 = 1, IFERROR(GEOMEAN(AD82, AK82), 0),
IF(Parameters!$D$27, IF(AND(AD82=10,AK82=10),10,0),
IF(Parameters!$D$28, IF(AND(AD82&gt;7,AK82&gt;7),10,0),
IF(Parameters!$D$29, IF(AND(AD82&gt;7,AK82&gt;7), 10, IF(OR(AND(AD82&gt;7,AK82&gt;5),AND(AD82&gt;5,AK82&gt;7)),6,0)),"no method"))))))</f>
        <v>0</v>
      </c>
      <c r="X82" s="49"/>
      <c r="Y82" s="23">
        <v>6.5</v>
      </c>
      <c r="Z82" s="23">
        <v>7.1770334928229698</v>
      </c>
      <c r="AA82" s="24">
        <v>6.0991735537190097</v>
      </c>
      <c r="AB82" s="23">
        <v>6.71428571428571</v>
      </c>
      <c r="AC82" s="23">
        <v>10</v>
      </c>
      <c r="AD82" s="23">
        <v>0</v>
      </c>
      <c r="AE82" s="49"/>
      <c r="AF82" s="23">
        <v>9.1821986111943108</v>
      </c>
      <c r="AG82" s="23">
        <v>0</v>
      </c>
      <c r="AH82" s="23">
        <v>0</v>
      </c>
      <c r="AI82" s="23">
        <v>9.1999999999999993</v>
      </c>
      <c r="AJ82" s="23">
        <v>0</v>
      </c>
      <c r="AK82" s="23">
        <v>0</v>
      </c>
      <c r="AL82" s="48"/>
      <c r="AM82" s="25">
        <v>0</v>
      </c>
      <c r="AN82" s="25">
        <v>0.3</v>
      </c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</row>
    <row r="83" spans="1:53" x14ac:dyDescent="0.2">
      <c r="A83" s="61">
        <v>78</v>
      </c>
      <c r="B83" s="18" t="s">
        <v>157</v>
      </c>
      <c r="C83" s="18" t="s">
        <v>158</v>
      </c>
      <c r="D83" s="18" t="s">
        <v>435</v>
      </c>
      <c r="E83" s="18" t="s">
        <v>0</v>
      </c>
      <c r="F83" s="48"/>
      <c r="G83" s="20" cm="1">
        <f t="array" ref="G83">IF(Parameters!$D$33, SUM(IF(ISNUMBER(R83:W83),(IF(R83:W83&gt;=Parameters!$D$39,1,"")),""))+0.5*(SUM(IF(ISNUMBER(R83:W83),(IF(R83:W83&gt;=Parameters!$D$40,1,"")),""))-SUM(IF(ISNUMBER(R83:W83),(IF(R83:W83&gt;=Parameters!$D$39,1,"")),""))),0) +
   IF(Parameters!$D$34,SUM(IF(ISNUMBER(R83:W83),(IF(R83:W83&gt;=Parameters!$D$39,1,"")),"")),0) +
   IF(Parameters!$D$35,AVERAGE(IF(ISNUMBER(R83:W83),R83:W83)),0) +
   IF(Parameters!$D$36,IF(OR(IF(ISNUMBER(R83:W83),R83:W83)=0),0,GEOMEAN(IF(ISNUMBER(R83:W83),R83:W83))),0)</f>
        <v>0</v>
      </c>
      <c r="H83" s="21">
        <f t="shared" si="5"/>
        <v>0</v>
      </c>
      <c r="I83" s="81"/>
      <c r="J83" s="20" cm="1">
        <f t="array" ref="J83">IF(Parameters!$D$33, SUM(IF(ISNUMBER(Y83:AD83),(IF(Y83:AD83&gt;=Parameters!$D$43,1,"")),""))+0.5*(SUM(IF(ISNUMBER(Y83:AD83),(IF(Y83:AD83&gt;=Parameters!$D$44,1,"")),""))-SUM(IF(ISNUMBER(Y83:AD83),(IF(Y83:AD83&gt;=Parameters!$D$43,1,"")),""))),0) +
   IF(Parameters!$D$34,SUM(IF(ISNUMBER(Y83:AD83),(IF(Y83:AD83&gt;=Parameters!$D$43,1,"")),"")),0) +
   IF(Parameters!$D$35,AVERAGE(IF(ISNUMBER(Y83:AD83),Y83:AD83)),0) +
   IF(Parameters!$D$36,IF(OR(IF(ISNUMBER(Y83:AD83),Y83:AD83)=0),0,GEOMEAN(IF(ISNUMBER(Y83:AD83),Y83:AD83))),0)</f>
        <v>0</v>
      </c>
      <c r="K83" s="21">
        <f t="shared" si="6"/>
        <v>0</v>
      </c>
      <c r="L83" s="81"/>
      <c r="M83" s="19" cm="1">
        <f t="array" ref="M83">IF(Parameters!$D$33, SUM(IF(ISNUMBER(AF83:AK83),(IF(AF83:AK83&gt;=Parameters!$D$43,1,"")),""))+0.5*(SUM(IF(ISNUMBER(AF83:AK83),(IF(AF83:AK83&gt;=Parameters!$D$44,1,"")),""))-SUM(IF(ISNUMBER(AF83:AK83),(IF(AF83:AK83&gt;=Parameters!$D$43,1,"")),""))),0) +
   IF(Parameters!$D$34,SUM(IF(ISNUMBER(AF83:AK83),(IF(AF83:AK83&gt;=Parameters!$D$43,1,"")),"")),0) +
   IF(Parameters!$D$35,AVERAGE(IF(ISNUMBER(AF83:AK83),AF83:AK83)),0) +
   IF(Parameters!$D$36,IF(OR(IF(ISNUMBER(AF83:AK83),AF83:AK83)=0),0,GEOMEAN(IF(ISNUMBER(AF83:AK83),AF83:AK83))),0)</f>
        <v>0</v>
      </c>
      <c r="N83" s="21">
        <f t="shared" si="7"/>
        <v>0</v>
      </c>
      <c r="O83" s="81"/>
      <c r="P83" s="22"/>
      <c r="Q83" s="48"/>
      <c r="R83" s="23">
        <f>IF(Parameters!$D$24 = 1, MAX(Y83, AF83),
IF(Parameters!$D$25 = 1, AVERAGE(Y83,AF83),
IF(Parameters!$D$26 = 1, IFERROR(GEOMEAN(Y83, AF83), 0),
IF(Parameters!$D$27, IF(AND(Y83=10,AF83=10),10,0),
IF(Parameters!$D$28, IF(AND(Y83&gt;7,AF83&gt;7),10,0),
IF(Parameters!$D$29, IF(AND(Y83&gt;7,AF83&gt;7), 10, IF(OR(AND(Y83&gt;7,AF83&gt;5),AND(Y83&gt;5,AF83&gt;7)),6,0)),"no method"))))))</f>
        <v>3.4503277967117629</v>
      </c>
      <c r="S83" s="23">
        <f>IF(Parameters!$D$24 = 1, MAX(Z83, AG83),
IF(Parameters!$D$25 = 1, AVERAGE(Z83,AG83),
IF(Parameters!$D$26 = 1, IFERROR(GEOMEAN(Z83, AG83), 0),
IF(Parameters!$D$27, IF(AND(Z83=10,AG83=10),10,0),
IF(Parameters!$D$28, IF(AND(Z83&gt;7,AG83&gt;7),10,0),
IF(Parameters!$D$29, IF(AND(Z83&gt;7,AG83&gt;7), 10, IF(OR(AND(Z83&gt;7,AG83&gt;5),AND(Z83&gt;5,AG83&gt;7)),6,0)),"no method"))))))</f>
        <v>0</v>
      </c>
      <c r="T83" s="23">
        <f>IF(Parameters!$D$24 = 1, MAX(AA83, AH83),
IF(Parameters!$D$25 = 1, AVERAGE(AA83,AH83),
IF(Parameters!$D$26 = 1, IFERROR(GEOMEAN(AA83, AH83), 0),
IF(Parameters!$D$27, IF(AND(AA83=10,AH83=10),10,0),
IF(Parameters!$D$28, IF(AND(AA83&gt;7,AH83&gt;7),10,0),
IF(Parameters!$D$29, IF(AND(AA83&gt;7,AH83&gt;7), 10, IF(OR(AND(AA83&gt;7,AH83&gt;5),AND(AA83&gt;5,AH83&gt;7)),6,0)),"no method"))))))</f>
        <v>2.1764741716097773</v>
      </c>
      <c r="U83" s="23">
        <f>IF(Parameters!$D$24 = 1, MAX(AB83, AI83),
IF(Parameters!$D$25 = 1, AVERAGE(AB83,AI83),
IF(Parameters!$D$26 = 1, IFERROR(GEOMEAN(AB83, AI83), 0),
IF(Parameters!$D$27, IF(AND(AB83=10,AI83=10),10,0),
IF(Parameters!$D$28, IF(AND(AB83&gt;7,AI83&gt;7),10,0),
IF(Parameters!$D$29, IF(AND(AB83&gt;7,AI83&gt;7), 10, IF(OR(AND(AB83&gt;7,AI83&gt;5),AND(AB83&gt;5,AI83&gt;7)),6,0)),"no method"))))))</f>
        <v>1.3093073414159537</v>
      </c>
      <c r="V83" s="23">
        <f>IF(Parameters!$D$24 = 1, MAX(AC83, AJ83),
IF(Parameters!$D$25 = 1, AVERAGE(AC83,AJ83),
IF(Parameters!$D$26 = 1, IFERROR(GEOMEAN(AC83, AJ83), 0),
IF(Parameters!$D$27, IF(AND(AC83=10,AJ83=10),10,0),
IF(Parameters!$D$28, IF(AND(AC83&gt;7,AJ83&gt;7),10,0),
IF(Parameters!$D$29, IF(AND(AC83&gt;7,AJ83&gt;7), 10, IF(OR(AND(AC83&gt;7,AJ83&gt;5),AND(AC83&gt;5,AJ83&gt;7)),6,0)),"no method"))))))</f>
        <v>0</v>
      </c>
      <c r="W83" s="23">
        <f>IF(Parameters!$D$24 = 1, MAX(AD83, AK83),
IF(Parameters!$D$25 = 1, AVERAGE(AD83,AK83),
IF(Parameters!$D$26 = 1, IFERROR(GEOMEAN(AD83, AK83), 0),
IF(Parameters!$D$27, IF(AND(AD83=10,AK83=10),10,0),
IF(Parameters!$D$28, IF(AND(AD83&gt;7,AK83&gt;7),10,0),
IF(Parameters!$D$29, IF(AND(AD83&gt;7,AK83&gt;7), 10, IF(OR(AND(AD83&gt;7,AK83&gt;5),AND(AD83&gt;5,AK83&gt;7)),6,0)),"no method"))))))</f>
        <v>0</v>
      </c>
      <c r="X83" s="49"/>
      <c r="Y83" s="23">
        <v>2.5</v>
      </c>
      <c r="Z83" s="23">
        <v>0</v>
      </c>
      <c r="AA83" s="24">
        <v>1.60330578512397</v>
      </c>
      <c r="AB83" s="23">
        <v>0.57142857142857095</v>
      </c>
      <c r="AC83" s="23">
        <v>2</v>
      </c>
      <c r="AD83" s="23">
        <v>0</v>
      </c>
      <c r="AE83" s="49"/>
      <c r="AF83" s="23">
        <v>4.7619047619047397</v>
      </c>
      <c r="AG83" s="23">
        <v>0</v>
      </c>
      <c r="AH83" s="23">
        <v>2.9545454545454599</v>
      </c>
      <c r="AI83" s="23">
        <v>3</v>
      </c>
      <c r="AJ83" s="23">
        <v>0</v>
      </c>
      <c r="AK83" s="23">
        <v>0</v>
      </c>
      <c r="AL83" s="48"/>
      <c r="AM83" s="25">
        <v>0</v>
      </c>
      <c r="AN83" s="25">
        <v>0.4</v>
      </c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</row>
    <row r="84" spans="1:53" x14ac:dyDescent="0.2">
      <c r="A84" s="61">
        <v>79</v>
      </c>
      <c r="B84" s="18" t="s">
        <v>159</v>
      </c>
      <c r="C84" s="18" t="s">
        <v>160</v>
      </c>
      <c r="D84" s="18" t="s">
        <v>436</v>
      </c>
      <c r="E84" s="18" t="s">
        <v>432</v>
      </c>
      <c r="F84" s="48"/>
      <c r="G84" s="20" cm="1">
        <f t="array" ref="G84">IF(Parameters!$D$33, SUM(IF(ISNUMBER(R84:W84),(IF(R84:W84&gt;=Parameters!$D$39,1,"")),""))+0.5*(SUM(IF(ISNUMBER(R84:W84),(IF(R84:W84&gt;=Parameters!$D$40,1,"")),""))-SUM(IF(ISNUMBER(R84:W84),(IF(R84:W84&gt;=Parameters!$D$39,1,"")),""))),0) +
   IF(Parameters!$D$34,SUM(IF(ISNUMBER(R84:W84),(IF(R84:W84&gt;=Parameters!$D$39,1,"")),"")),0) +
   IF(Parameters!$D$35,AVERAGE(IF(ISNUMBER(R84:W84),R84:W84)),0) +
   IF(Parameters!$D$36,IF(OR(IF(ISNUMBER(R84:W84),R84:W84)=0),0,GEOMEAN(IF(ISNUMBER(R84:W84),R84:W84))),0)</f>
        <v>1</v>
      </c>
      <c r="H84" s="21">
        <f t="shared" si="5"/>
        <v>1</v>
      </c>
      <c r="I84" s="81"/>
      <c r="J84" s="20" cm="1">
        <f t="array" ref="J84">IF(Parameters!$D$33, SUM(IF(ISNUMBER(Y84:AD84),(IF(Y84:AD84&gt;=Parameters!$D$43,1,"")),""))+0.5*(SUM(IF(ISNUMBER(Y84:AD84),(IF(Y84:AD84&gt;=Parameters!$D$44,1,"")),""))-SUM(IF(ISNUMBER(Y84:AD84),(IF(Y84:AD84&gt;=Parameters!$D$43,1,"")),""))),0) +
   IF(Parameters!$D$34,SUM(IF(ISNUMBER(Y84:AD84),(IF(Y84:AD84&gt;=Parameters!$D$43,1,"")),"")),0) +
   IF(Parameters!$D$35,AVERAGE(IF(ISNUMBER(Y84:AD84),Y84:AD84)),0) +
   IF(Parameters!$D$36,IF(OR(IF(ISNUMBER(Y84:AD84),Y84:AD84)=0),0,GEOMEAN(IF(ISNUMBER(Y84:AD84),Y84:AD84))),0)</f>
        <v>1.5</v>
      </c>
      <c r="K84" s="21">
        <f t="shared" si="6"/>
        <v>1.5</v>
      </c>
      <c r="L84" s="81"/>
      <c r="M84" s="19" cm="1">
        <f t="array" ref="M84">IF(Parameters!$D$33, SUM(IF(ISNUMBER(AF84:AK84),(IF(AF84:AK84&gt;=Parameters!$D$43,1,"")),""))+0.5*(SUM(IF(ISNUMBER(AF84:AK84),(IF(AF84:AK84&gt;=Parameters!$D$44,1,"")),""))-SUM(IF(ISNUMBER(AF84:AK84),(IF(AF84:AK84&gt;=Parameters!$D$43,1,"")),""))),0) +
   IF(Parameters!$D$34,SUM(IF(ISNUMBER(AF84:AK84),(IF(AF84:AK84&gt;=Parameters!$D$43,1,"")),"")),0) +
   IF(Parameters!$D$35,AVERAGE(IF(ISNUMBER(AF84:AK84),AF84:AK84)),0) +
   IF(Parameters!$D$36,IF(OR(IF(ISNUMBER(AF84:AK84),AF84:AK84)=0),0,GEOMEAN(IF(ISNUMBER(AF84:AK84),AF84:AK84))),0)</f>
        <v>1</v>
      </c>
      <c r="N84" s="21">
        <f t="shared" si="7"/>
        <v>1</v>
      </c>
      <c r="O84" s="81"/>
      <c r="P84" s="22"/>
      <c r="Q84" s="48"/>
      <c r="R84" s="23">
        <f>IF(Parameters!$D$24 = 1, MAX(Y84, AF84),
IF(Parameters!$D$25 = 1, AVERAGE(Y84,AF84),
IF(Parameters!$D$26 = 1, IFERROR(GEOMEAN(Y84, AF84), 0),
IF(Parameters!$D$27, IF(AND(Y84=10,AF84=10),10,0),
IF(Parameters!$D$28, IF(AND(Y84&gt;7,AF84&gt;7),10,0),
IF(Parameters!$D$29, IF(AND(Y84&gt;7,AF84&gt;7), 10, IF(OR(AND(Y84&gt;7,AF84&gt;5),AND(Y84&gt;5,AF84&gt;7)),6,0)),"no method"))))))</f>
        <v>4.8989990814451065</v>
      </c>
      <c r="S84" s="23">
        <f>IF(Parameters!$D$24 = 1, MAX(Z84, AG84),
IF(Parameters!$D$25 = 1, AVERAGE(Z84,AG84),
IF(Parameters!$D$26 = 1, IFERROR(GEOMEAN(Z84, AG84), 0),
IF(Parameters!$D$27, IF(AND(Z84=10,AG84=10),10,0),
IF(Parameters!$D$28, IF(AND(Z84&gt;7,AG84&gt;7),10,0),
IF(Parameters!$D$29, IF(AND(Z84&gt;7,AG84&gt;7), 10, IF(OR(AND(Z84&gt;7,AG84&gt;5),AND(Z84&gt;5,AG84&gt;7)),6,0)),"no method"))))))</f>
        <v>0</v>
      </c>
      <c r="T84" s="23">
        <f>IF(Parameters!$D$24 = 1, MAX(AA84, AH84),
IF(Parameters!$D$25 = 1, AVERAGE(AA84,AH84),
IF(Parameters!$D$26 = 1, IFERROR(GEOMEAN(AA84, AH84), 0),
IF(Parameters!$D$27, IF(AND(AA84=10,AH84=10),10,0),
IF(Parameters!$D$28, IF(AND(AA84&gt;7,AH84&gt;7),10,0),
IF(Parameters!$D$29, IF(AND(AA84&gt;7,AH84&gt;7), 10, IF(OR(AND(AA84&gt;7,AH84&gt;5),AND(AA84&gt;5,AH84&gt;7)),6,0)),"no method"))))))</f>
        <v>10</v>
      </c>
      <c r="U84" s="23">
        <f>IF(Parameters!$D$24 = 1, MAX(AB84, AI84),
IF(Parameters!$D$25 = 1, AVERAGE(AB84,AI84),
IF(Parameters!$D$26 = 1, IFERROR(GEOMEAN(AB84, AI84), 0),
IF(Parameters!$D$27, IF(AND(AB84=10,AI84=10),10,0),
IF(Parameters!$D$28, IF(AND(AB84&gt;7,AI84&gt;7),10,0),
IF(Parameters!$D$29, IF(AND(AB84&gt;7,AI84&gt;7), 10, IF(OR(AND(AB84&gt;7,AI84&gt;5),AND(AB84&gt;5,AI84&gt;7)),6,0)),"no method"))))))</f>
        <v>4.1761226035642185</v>
      </c>
      <c r="V84" s="23">
        <f>IF(Parameters!$D$24 = 1, MAX(AC84, AJ84),
IF(Parameters!$D$25 = 1, AVERAGE(AC84,AJ84),
IF(Parameters!$D$26 = 1, IFERROR(GEOMEAN(AC84, AJ84), 0),
IF(Parameters!$D$27, IF(AND(AC84=10,AJ84=10),10,0),
IF(Parameters!$D$28, IF(AND(AC84&gt;7,AJ84&gt;7),10,0),
IF(Parameters!$D$29, IF(AND(AC84&gt;7,AJ84&gt;7), 10, IF(OR(AND(AC84&gt;7,AJ84&gt;5),AND(AC84&gt;5,AJ84&gt;7)),6,0)),"no method"))))))</f>
        <v>0</v>
      </c>
      <c r="W84" s="23">
        <f>IF(Parameters!$D$24 = 1, MAX(AD84, AK84),
IF(Parameters!$D$25 = 1, AVERAGE(AD84,AK84),
IF(Parameters!$D$26 = 1, IFERROR(GEOMEAN(AD84, AK84), 0),
IF(Parameters!$D$27, IF(AND(AD84=10,AK84=10),10,0),
IF(Parameters!$D$28, IF(AND(AD84&gt;7,AK84&gt;7),10,0),
IF(Parameters!$D$29, IF(AND(AD84&gt;7,AK84&gt;7), 10, IF(OR(AND(AD84&gt;7,AK84&gt;5),AND(AD84&gt;5,AK84&gt;7)),6,0)),"no method"))))))</f>
        <v>0</v>
      </c>
      <c r="X84" s="49"/>
      <c r="Y84" s="23">
        <v>6.46</v>
      </c>
      <c r="Z84" s="23">
        <v>2.9665071770334901</v>
      </c>
      <c r="AA84" s="24">
        <v>10</v>
      </c>
      <c r="AB84" s="23">
        <v>3.4285714285714302</v>
      </c>
      <c r="AC84" s="23">
        <v>9.6666666666666696</v>
      </c>
      <c r="AD84" s="23">
        <v>0</v>
      </c>
      <c r="AE84" s="49"/>
      <c r="AF84" s="23">
        <v>3.7151999999999998</v>
      </c>
      <c r="AG84" s="23">
        <v>0</v>
      </c>
      <c r="AH84" s="23">
        <v>10</v>
      </c>
      <c r="AI84" s="23">
        <v>5.0866666666666598</v>
      </c>
      <c r="AJ84" s="23">
        <v>0</v>
      </c>
      <c r="AK84" s="23">
        <v>0</v>
      </c>
      <c r="AL84" s="48"/>
      <c r="AM84" s="25">
        <v>0</v>
      </c>
      <c r="AN84" s="25">
        <v>0.3</v>
      </c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</row>
    <row r="85" spans="1:53" x14ac:dyDescent="0.2">
      <c r="A85" s="61">
        <v>80</v>
      </c>
      <c r="B85" s="18" t="s">
        <v>161</v>
      </c>
      <c r="C85" s="18" t="s">
        <v>162</v>
      </c>
      <c r="D85" s="18" t="s">
        <v>436</v>
      </c>
      <c r="E85" s="18" t="s">
        <v>432</v>
      </c>
      <c r="F85" s="48"/>
      <c r="G85" s="20" cm="1">
        <f t="array" ref="G85">IF(Parameters!$D$33, SUM(IF(ISNUMBER(R85:W85),(IF(R85:W85&gt;=Parameters!$D$39,1,"")),""))+0.5*(SUM(IF(ISNUMBER(R85:W85),(IF(R85:W85&gt;=Parameters!$D$40,1,"")),""))-SUM(IF(ISNUMBER(R85:W85),(IF(R85:W85&gt;=Parameters!$D$39,1,"")),""))),0) +
   IF(Parameters!$D$34,SUM(IF(ISNUMBER(R85:W85),(IF(R85:W85&gt;=Parameters!$D$39,1,"")),"")),0) +
   IF(Parameters!$D$35,AVERAGE(IF(ISNUMBER(R85:W85),R85:W85)),0) +
   IF(Parameters!$D$36,IF(OR(IF(ISNUMBER(R85:W85),R85:W85)=0),0,GEOMEAN(IF(ISNUMBER(R85:W85),R85:W85))),0)</f>
        <v>2</v>
      </c>
      <c r="H85" s="21">
        <f t="shared" si="5"/>
        <v>2</v>
      </c>
      <c r="I85" s="81"/>
      <c r="J85" s="20" cm="1">
        <f t="array" ref="J85">IF(Parameters!$D$33, SUM(IF(ISNUMBER(Y85:AD85),(IF(Y85:AD85&gt;=Parameters!$D$43,1,"")),""))+0.5*(SUM(IF(ISNUMBER(Y85:AD85),(IF(Y85:AD85&gt;=Parameters!$D$44,1,"")),""))-SUM(IF(ISNUMBER(Y85:AD85),(IF(Y85:AD85&gt;=Parameters!$D$43,1,"")),""))),0) +
   IF(Parameters!$D$34,SUM(IF(ISNUMBER(Y85:AD85),(IF(Y85:AD85&gt;=Parameters!$D$43,1,"")),"")),0) +
   IF(Parameters!$D$35,AVERAGE(IF(ISNUMBER(Y85:AD85),Y85:AD85)),0) +
   IF(Parameters!$D$36,IF(OR(IF(ISNUMBER(Y85:AD85),Y85:AD85)=0),0,GEOMEAN(IF(ISNUMBER(Y85:AD85),Y85:AD85))),0)</f>
        <v>3</v>
      </c>
      <c r="K85" s="21">
        <f t="shared" si="6"/>
        <v>3</v>
      </c>
      <c r="L85" s="81"/>
      <c r="M85" s="19" cm="1">
        <f t="array" ref="M85">IF(Parameters!$D$33, SUM(IF(ISNUMBER(AF85:AK85),(IF(AF85:AK85&gt;=Parameters!$D$43,1,"")),""))+0.5*(SUM(IF(ISNUMBER(AF85:AK85),(IF(AF85:AK85&gt;=Parameters!$D$44,1,"")),""))-SUM(IF(ISNUMBER(AF85:AK85),(IF(AF85:AK85&gt;=Parameters!$D$43,1,"")),""))),0) +
   IF(Parameters!$D$34,SUM(IF(ISNUMBER(AF85:AK85),(IF(AF85:AK85&gt;=Parameters!$D$43,1,"")),"")),0) +
   IF(Parameters!$D$35,AVERAGE(IF(ISNUMBER(AF85:AK85),AF85:AK85)),0) +
   IF(Parameters!$D$36,IF(OR(IF(ISNUMBER(AF85:AK85),AF85:AK85)=0),0,GEOMEAN(IF(ISNUMBER(AF85:AK85),AF85:AK85))),0)</f>
        <v>1</v>
      </c>
      <c r="N85" s="21">
        <f t="shared" si="7"/>
        <v>1</v>
      </c>
      <c r="O85" s="81"/>
      <c r="P85" s="22"/>
      <c r="Q85" s="48"/>
      <c r="R85" s="23">
        <f>IF(Parameters!$D$24 = 1, MAX(Y85, AF85),
IF(Parameters!$D$25 = 1, AVERAGE(Y85,AF85),
IF(Parameters!$D$26 = 1, IFERROR(GEOMEAN(Y85, AF85), 0),
IF(Parameters!$D$27, IF(AND(Y85=10,AF85=10),10,0),
IF(Parameters!$D$28, IF(AND(Y85&gt;7,AF85&gt;7),10,0),
IF(Parameters!$D$29, IF(AND(Y85&gt;7,AF85&gt;7), 10, IF(OR(AND(Y85&gt;7,AF85&gt;5),AND(Y85&gt;5,AF85&gt;7)),6,0)),"no method"))))))</f>
        <v>6.9567356712757169</v>
      </c>
      <c r="S85" s="23">
        <f>IF(Parameters!$D$24 = 1, MAX(Z85, AG85),
IF(Parameters!$D$25 = 1, AVERAGE(Z85,AG85),
IF(Parameters!$D$26 = 1, IFERROR(GEOMEAN(Z85, AG85), 0),
IF(Parameters!$D$27, IF(AND(Z85=10,AG85=10),10,0),
IF(Parameters!$D$28, IF(AND(Z85&gt;7,AG85&gt;7),10,0),
IF(Parameters!$D$29, IF(AND(Z85&gt;7,AG85&gt;7), 10, IF(OR(AND(Z85&gt;7,AG85&gt;5),AND(Z85&gt;5,AG85&gt;7)),6,0)),"no method"))))))</f>
        <v>0</v>
      </c>
      <c r="T85" s="23">
        <f>IF(Parameters!$D$24 = 1, MAX(AA85, AH85),
IF(Parameters!$D$25 = 1, AVERAGE(AA85,AH85),
IF(Parameters!$D$26 = 1, IFERROR(GEOMEAN(AA85, AH85), 0),
IF(Parameters!$D$27, IF(AND(AA85=10,AH85=10),10,0),
IF(Parameters!$D$28, IF(AND(AA85&gt;7,AH85&gt;7),10,0),
IF(Parameters!$D$29, IF(AND(AA85&gt;7,AH85&gt;7), 10, IF(OR(AND(AA85&gt;7,AH85&gt;5),AND(AA85&gt;5,AH85&gt;7)),6,0)),"no method"))))))</f>
        <v>6.215815605080615</v>
      </c>
      <c r="U85" s="23">
        <f>IF(Parameters!$D$24 = 1, MAX(AB85, AI85),
IF(Parameters!$D$25 = 1, AVERAGE(AB85,AI85),
IF(Parameters!$D$26 = 1, IFERROR(GEOMEAN(AB85, AI85), 0),
IF(Parameters!$D$27, IF(AND(AB85=10,AI85=10),10,0),
IF(Parameters!$D$28, IF(AND(AB85&gt;7,AI85&gt;7),10,0),
IF(Parameters!$D$29, IF(AND(AB85&gt;7,AI85&gt;7), 10, IF(OR(AND(AB85&gt;7,AI85&gt;5),AND(AB85&gt;5,AI85&gt;7)),6,0)),"no method"))))))</f>
        <v>0</v>
      </c>
      <c r="V85" s="23">
        <f>IF(Parameters!$D$24 = 1, MAX(AC85, AJ85),
IF(Parameters!$D$25 = 1, AVERAGE(AC85,AJ85),
IF(Parameters!$D$26 = 1, IFERROR(GEOMEAN(AC85, AJ85), 0),
IF(Parameters!$D$27, IF(AND(AC85=10,AJ85=10),10,0),
IF(Parameters!$D$28, IF(AND(AC85&gt;7,AJ85&gt;7),10,0),
IF(Parameters!$D$29, IF(AND(AC85&gt;7,AJ85&gt;7), 10, IF(OR(AND(AC85&gt;7,AJ85&gt;5),AND(AC85&gt;5,AJ85&gt;7)),6,0)),"no method"))))))</f>
        <v>0</v>
      </c>
      <c r="W85" s="23">
        <f>IF(Parameters!$D$24 = 1, MAX(AD85, AK85),
IF(Parameters!$D$25 = 1, AVERAGE(AD85,AK85),
IF(Parameters!$D$26 = 1, IFERROR(GEOMEAN(AD85, AK85), 0),
IF(Parameters!$D$27, IF(AND(AD85=10,AK85=10),10,0),
IF(Parameters!$D$28, IF(AND(AD85&gt;7,AK85&gt;7),10,0),
IF(Parameters!$D$29, IF(AND(AD85&gt;7,AK85&gt;7), 10, IF(OR(AND(AD85&gt;7,AK85&gt;5),AND(AD85&gt;5,AK85&gt;7)),6,0)),"no method"))))))</f>
        <v>10</v>
      </c>
      <c r="X85" s="49"/>
      <c r="Y85" s="23">
        <v>8.84</v>
      </c>
      <c r="Z85" s="23">
        <v>5.9090909090909101</v>
      </c>
      <c r="AA85" s="24">
        <v>10</v>
      </c>
      <c r="AB85" s="23">
        <v>5.5714285714285703</v>
      </c>
      <c r="AC85" s="23">
        <v>7.6666666666666696</v>
      </c>
      <c r="AD85" s="23">
        <v>10</v>
      </c>
      <c r="AE85" s="49"/>
      <c r="AF85" s="23">
        <v>5.4746800000000002</v>
      </c>
      <c r="AG85" s="23">
        <v>0</v>
      </c>
      <c r="AH85" s="23">
        <v>3.86363636363637</v>
      </c>
      <c r="AI85" s="23">
        <v>0</v>
      </c>
      <c r="AJ85" s="23">
        <v>0</v>
      </c>
      <c r="AK85" s="23">
        <v>10</v>
      </c>
      <c r="AL85" s="48"/>
      <c r="AM85" s="25">
        <v>0</v>
      </c>
      <c r="AN85" s="25">
        <v>0.4</v>
      </c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</row>
    <row r="86" spans="1:53" x14ac:dyDescent="0.2">
      <c r="A86" s="61">
        <v>81</v>
      </c>
      <c r="B86" s="18" t="s">
        <v>163</v>
      </c>
      <c r="C86" s="18" t="s">
        <v>164</v>
      </c>
      <c r="D86" s="18" t="s">
        <v>435</v>
      </c>
      <c r="E86" s="18" t="s">
        <v>0</v>
      </c>
      <c r="F86" s="48"/>
      <c r="G86" s="20" cm="1">
        <f t="array" ref="G86">IF(Parameters!$D$33, SUM(IF(ISNUMBER(R86:W86),(IF(R86:W86&gt;=Parameters!$D$39,1,"")),""))+0.5*(SUM(IF(ISNUMBER(R86:W86),(IF(R86:W86&gt;=Parameters!$D$40,1,"")),""))-SUM(IF(ISNUMBER(R86:W86),(IF(R86:W86&gt;=Parameters!$D$39,1,"")),""))),0) +
   IF(Parameters!$D$34,SUM(IF(ISNUMBER(R86:W86),(IF(R86:W86&gt;=Parameters!$D$39,1,"")),"")),0) +
   IF(Parameters!$D$35,AVERAGE(IF(ISNUMBER(R86:W86),R86:W86)),0) +
   IF(Parameters!$D$36,IF(OR(IF(ISNUMBER(R86:W86),R86:W86)=0),0,GEOMEAN(IF(ISNUMBER(R86:W86),R86:W86))),0)</f>
        <v>0.5</v>
      </c>
      <c r="H86" s="21">
        <f t="shared" si="5"/>
        <v>0.5</v>
      </c>
      <c r="I86" s="81"/>
      <c r="J86" s="20" cm="1">
        <f t="array" ref="J86">IF(Parameters!$D$33, SUM(IF(ISNUMBER(Y86:AD86),(IF(Y86:AD86&gt;=Parameters!$D$43,1,"")),""))+0.5*(SUM(IF(ISNUMBER(Y86:AD86),(IF(Y86:AD86&gt;=Parameters!$D$44,1,"")),""))-SUM(IF(ISNUMBER(Y86:AD86),(IF(Y86:AD86&gt;=Parameters!$D$43,1,"")),""))),0) +
   IF(Parameters!$D$34,SUM(IF(ISNUMBER(Y86:AD86),(IF(Y86:AD86&gt;=Parameters!$D$43,1,"")),"")),0) +
   IF(Parameters!$D$35,AVERAGE(IF(ISNUMBER(Y86:AD86),Y86:AD86)),0) +
   IF(Parameters!$D$36,IF(OR(IF(ISNUMBER(Y86:AD86),Y86:AD86)=0),0,GEOMEAN(IF(ISNUMBER(Y86:AD86),Y86:AD86))),0)</f>
        <v>0</v>
      </c>
      <c r="K86" s="21">
        <f t="shared" si="6"/>
        <v>0</v>
      </c>
      <c r="L86" s="81"/>
      <c r="M86" s="19" cm="1">
        <f t="array" ref="M86">IF(Parameters!$D$33, SUM(IF(ISNUMBER(AF86:AK86),(IF(AF86:AK86&gt;=Parameters!$D$43,1,"")),""))+0.5*(SUM(IF(ISNUMBER(AF86:AK86),(IF(AF86:AK86&gt;=Parameters!$D$44,1,"")),""))-SUM(IF(ISNUMBER(AF86:AK86),(IF(AF86:AK86&gt;=Parameters!$D$43,1,"")),""))),0) +
   IF(Parameters!$D$34,SUM(IF(ISNUMBER(AF86:AK86),(IF(AF86:AK86&gt;=Parameters!$D$43,1,"")),"")),0) +
   IF(Parameters!$D$35,AVERAGE(IF(ISNUMBER(AF86:AK86),AF86:AK86)),0) +
   IF(Parameters!$D$36,IF(OR(IF(ISNUMBER(AF86:AK86),AF86:AK86)=0),0,GEOMEAN(IF(ISNUMBER(AF86:AK86),AF86:AK86))),0)</f>
        <v>1.5</v>
      </c>
      <c r="N86" s="21">
        <f t="shared" si="7"/>
        <v>1.5</v>
      </c>
      <c r="O86" s="81"/>
      <c r="P86" s="22"/>
      <c r="Q86" s="48"/>
      <c r="R86" s="23">
        <f>IF(Parameters!$D$24 = 1, MAX(Y86, AF86),
IF(Parameters!$D$25 = 1, AVERAGE(Y86,AF86),
IF(Parameters!$D$26 = 1, IFERROR(GEOMEAN(Y86, AF86), 0),
IF(Parameters!$D$27, IF(AND(Y86=10,AF86=10),10,0),
IF(Parameters!$D$28, IF(AND(Y86&gt;7,AF86&gt;7),10,0),
IF(Parameters!$D$29, IF(AND(Y86&gt;7,AF86&gt;7), 10, IF(OR(AND(Y86&gt;7,AF86&gt;5),AND(Y86&gt;5,AF86&gt;7)),6,0)),"no method"))))))</f>
        <v>5.8186891012617874</v>
      </c>
      <c r="S86" s="23">
        <f>IF(Parameters!$D$24 = 1, MAX(Z86, AG86),
IF(Parameters!$D$25 = 1, AVERAGE(Z86,AG86),
IF(Parameters!$D$26 = 1, IFERROR(GEOMEAN(Z86, AG86), 0),
IF(Parameters!$D$27, IF(AND(Z86=10,AG86=10),10,0),
IF(Parameters!$D$28, IF(AND(Z86&gt;7,AG86&gt;7),10,0),
IF(Parameters!$D$29, IF(AND(Z86&gt;7,AG86&gt;7), 10, IF(OR(AND(Z86&gt;7,AG86&gt;5),AND(Z86&gt;5,AG86&gt;7)),6,0)),"no method"))))))</f>
        <v>0</v>
      </c>
      <c r="T86" s="23">
        <f>IF(Parameters!$D$24 = 1, MAX(AA86, AH86),
IF(Parameters!$D$25 = 1, AVERAGE(AA86,AH86),
IF(Parameters!$D$26 = 1, IFERROR(GEOMEAN(AA86, AH86), 0),
IF(Parameters!$D$27, IF(AND(AA86=10,AH86=10),10,0),
IF(Parameters!$D$28, IF(AND(AA86&gt;7,AH86&gt;7),10,0),
IF(Parameters!$D$29, IF(AND(AA86&gt;7,AH86&gt;7), 10, IF(OR(AND(AA86&gt;7,AH86&gt;5),AND(AA86&gt;5,AH86&gt;7)),6,0)),"no method"))))))</f>
        <v>2.0420081158026191</v>
      </c>
      <c r="U86" s="23">
        <f>IF(Parameters!$D$24 = 1, MAX(AB86, AI86),
IF(Parameters!$D$25 = 1, AVERAGE(AB86,AI86),
IF(Parameters!$D$26 = 1, IFERROR(GEOMEAN(AB86, AI86), 0),
IF(Parameters!$D$27, IF(AND(AB86=10,AI86=10),10,0),
IF(Parameters!$D$28, IF(AND(AB86&gt;7,AI86&gt;7),10,0),
IF(Parameters!$D$29, IF(AND(AB86&gt;7,AI86&gt;7), 10, IF(OR(AND(AB86&gt;7,AI86&gt;5),AND(AB86&gt;5,AI86&gt;7)),6,0)),"no method"))))))</f>
        <v>1.690308509457034</v>
      </c>
      <c r="V86" s="23">
        <f>IF(Parameters!$D$24 = 1, MAX(AC86, AJ86),
IF(Parameters!$D$25 = 1, AVERAGE(AC86,AJ86),
IF(Parameters!$D$26 = 1, IFERROR(GEOMEAN(AC86, AJ86), 0),
IF(Parameters!$D$27, IF(AND(AC86=10,AJ86=10),10,0),
IF(Parameters!$D$28, IF(AND(AC86&gt;7,AJ86&gt;7),10,0),
IF(Parameters!$D$29, IF(AND(AC86&gt;7,AJ86&gt;7), 10, IF(OR(AND(AC86&gt;7,AJ86&gt;5),AND(AC86&gt;5,AJ86&gt;7)),6,0)),"no method"))))))</f>
        <v>0</v>
      </c>
      <c r="W86" s="23">
        <f>IF(Parameters!$D$24 = 1, MAX(AD86, AK86),
IF(Parameters!$D$25 = 1, AVERAGE(AD86,AK86),
IF(Parameters!$D$26 = 1, IFERROR(GEOMEAN(AD86, AK86), 0),
IF(Parameters!$D$27, IF(AND(AD86=10,AK86=10),10,0),
IF(Parameters!$D$28, IF(AND(AD86&gt;7,AK86&gt;7),10,0),
IF(Parameters!$D$29, IF(AND(AD86&gt;7,AK86&gt;7), 10, IF(OR(AND(AD86&gt;7,AK86&gt;5),AND(AD86&gt;5,AK86&gt;7)),6,0)),"no method"))))))</f>
        <v>0</v>
      </c>
      <c r="X86" s="49"/>
      <c r="Y86" s="23">
        <v>4.74</v>
      </c>
      <c r="Z86" s="23">
        <v>0.55023923444975997</v>
      </c>
      <c r="AA86" s="24">
        <v>1.8347107438016499</v>
      </c>
      <c r="AB86" s="23">
        <v>0.28571428571428598</v>
      </c>
      <c r="AC86" s="23">
        <v>2</v>
      </c>
      <c r="AD86" s="23">
        <v>0</v>
      </c>
      <c r="AE86" s="49"/>
      <c r="AF86" s="23">
        <v>7.1428571428571104</v>
      </c>
      <c r="AG86" s="23">
        <v>0</v>
      </c>
      <c r="AH86" s="23">
        <v>2.27272727272728</v>
      </c>
      <c r="AI86" s="23">
        <v>10</v>
      </c>
      <c r="AJ86" s="23">
        <v>0</v>
      </c>
      <c r="AK86" s="23">
        <v>0</v>
      </c>
      <c r="AL86" s="48"/>
      <c r="AM86" s="25">
        <v>0</v>
      </c>
      <c r="AN86" s="25">
        <v>0.3</v>
      </c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</row>
    <row r="87" spans="1:53" x14ac:dyDescent="0.2">
      <c r="A87" s="61">
        <v>82</v>
      </c>
      <c r="B87" s="18" t="s">
        <v>165</v>
      </c>
      <c r="C87" s="18" t="s">
        <v>166</v>
      </c>
      <c r="D87" s="18" t="s">
        <v>436</v>
      </c>
      <c r="E87" s="18" t="s">
        <v>0</v>
      </c>
      <c r="F87" s="48"/>
      <c r="G87" s="20" cm="1">
        <f t="array" ref="G87">IF(Parameters!$D$33, SUM(IF(ISNUMBER(R87:W87),(IF(R87:W87&gt;=Parameters!$D$39,1,"")),""))+0.5*(SUM(IF(ISNUMBER(R87:W87),(IF(R87:W87&gt;=Parameters!$D$40,1,"")),""))-SUM(IF(ISNUMBER(R87:W87),(IF(R87:W87&gt;=Parameters!$D$39,1,"")),""))),0) +
   IF(Parameters!$D$34,SUM(IF(ISNUMBER(R87:W87),(IF(R87:W87&gt;=Parameters!$D$39,1,"")),"")),0) +
   IF(Parameters!$D$35,AVERAGE(IF(ISNUMBER(R87:W87),R87:W87)),0) +
   IF(Parameters!$D$36,IF(OR(IF(ISNUMBER(R87:W87),R87:W87)=0),0,GEOMEAN(IF(ISNUMBER(R87:W87),R87:W87))),0)</f>
        <v>0</v>
      </c>
      <c r="H87" s="21">
        <f t="shared" si="5"/>
        <v>0</v>
      </c>
      <c r="I87" s="81"/>
      <c r="J87" s="20" cm="1">
        <f t="array" ref="J87">IF(Parameters!$D$33, SUM(IF(ISNUMBER(Y87:AD87),(IF(Y87:AD87&gt;=Parameters!$D$43,1,"")),""))+0.5*(SUM(IF(ISNUMBER(Y87:AD87),(IF(Y87:AD87&gt;=Parameters!$D$44,1,"")),""))-SUM(IF(ISNUMBER(Y87:AD87),(IF(Y87:AD87&gt;=Parameters!$D$43,1,"")),""))),0) +
   IF(Parameters!$D$34,SUM(IF(ISNUMBER(Y87:AD87),(IF(Y87:AD87&gt;=Parameters!$D$43,1,"")),"")),0) +
   IF(Parameters!$D$35,AVERAGE(IF(ISNUMBER(Y87:AD87),Y87:AD87)),0) +
   IF(Parameters!$D$36,IF(OR(IF(ISNUMBER(Y87:AD87),Y87:AD87)=0),0,GEOMEAN(IF(ISNUMBER(Y87:AD87),Y87:AD87))),0)</f>
        <v>0</v>
      </c>
      <c r="K87" s="21">
        <f t="shared" si="6"/>
        <v>0</v>
      </c>
      <c r="L87" s="81"/>
      <c r="M87" s="19" cm="1">
        <f t="array" ref="M87">IF(Parameters!$D$33, SUM(IF(ISNUMBER(AF87:AK87),(IF(AF87:AK87&gt;=Parameters!$D$43,1,"")),""))+0.5*(SUM(IF(ISNUMBER(AF87:AK87),(IF(AF87:AK87&gt;=Parameters!$D$44,1,"")),""))-SUM(IF(ISNUMBER(AF87:AK87),(IF(AF87:AK87&gt;=Parameters!$D$43,1,"")),""))),0) +
   IF(Parameters!$D$34,SUM(IF(ISNUMBER(AF87:AK87),(IF(AF87:AK87&gt;=Parameters!$D$43,1,"")),"")),0) +
   IF(Parameters!$D$35,AVERAGE(IF(ISNUMBER(AF87:AK87),AF87:AK87)),0) +
   IF(Parameters!$D$36,IF(OR(IF(ISNUMBER(AF87:AK87),AF87:AK87)=0),0,GEOMEAN(IF(ISNUMBER(AF87:AK87),AF87:AK87))),0)</f>
        <v>0.5</v>
      </c>
      <c r="N87" s="21">
        <f t="shared" si="7"/>
        <v>0.5</v>
      </c>
      <c r="O87" s="81"/>
      <c r="P87" s="22"/>
      <c r="Q87" s="48"/>
      <c r="R87" s="23">
        <f>IF(Parameters!$D$24 = 1, MAX(Y87, AF87),
IF(Parameters!$D$25 = 1, AVERAGE(Y87,AF87),
IF(Parameters!$D$26 = 1, IFERROR(GEOMEAN(Y87, AF87), 0),
IF(Parameters!$D$27, IF(AND(Y87=10,AF87=10),10,0),
IF(Parameters!$D$28, IF(AND(Y87&gt;7,AF87&gt;7),10,0),
IF(Parameters!$D$29, IF(AND(Y87&gt;7,AF87&gt;7), 10, IF(OR(AND(Y87&gt;7,AF87&gt;5),AND(Y87&gt;5,AF87&gt;7)),6,0)),"no method"))))))</f>
        <v>4.6496287614225205</v>
      </c>
      <c r="S87" s="23">
        <f>IF(Parameters!$D$24 = 1, MAX(Z87, AG87),
IF(Parameters!$D$25 = 1, AVERAGE(Z87,AG87),
IF(Parameters!$D$26 = 1, IFERROR(GEOMEAN(Z87, AG87), 0),
IF(Parameters!$D$27, IF(AND(Z87=10,AG87=10),10,0),
IF(Parameters!$D$28, IF(AND(Z87&gt;7,AG87&gt;7),10,0),
IF(Parameters!$D$29, IF(AND(Z87&gt;7,AG87&gt;7), 10, IF(OR(AND(Z87&gt;7,AG87&gt;5),AND(Z87&gt;5,AG87&gt;7)),6,0)),"no method"))))))</f>
        <v>0</v>
      </c>
      <c r="T87" s="23">
        <f>IF(Parameters!$D$24 = 1, MAX(AA87, AH87),
IF(Parameters!$D$25 = 1, AVERAGE(AA87,AH87),
IF(Parameters!$D$26 = 1, IFERROR(GEOMEAN(AA87, AH87), 0),
IF(Parameters!$D$27, IF(AND(AA87=10,AH87=10),10,0),
IF(Parameters!$D$28, IF(AND(AA87&gt;7,AH87&gt;7),10,0),
IF(Parameters!$D$29, IF(AND(AA87&gt;7,AH87&gt;7), 10, IF(OR(AND(AA87&gt;7,AH87&gt;5),AND(AA87&gt;5,AH87&gt;7)),6,0)),"no method"))))))</f>
        <v>2.657509948894798</v>
      </c>
      <c r="U87" s="23">
        <f>IF(Parameters!$D$24 = 1, MAX(AB87, AI87),
IF(Parameters!$D$25 = 1, AVERAGE(AB87,AI87),
IF(Parameters!$D$26 = 1, IFERROR(GEOMEAN(AB87, AI87), 0),
IF(Parameters!$D$27, IF(AND(AB87=10,AI87=10),10,0),
IF(Parameters!$D$28, IF(AND(AB87&gt;7,AI87&gt;7),10,0),
IF(Parameters!$D$29, IF(AND(AB87&gt;7,AI87&gt;7), 10, IF(OR(AND(AB87&gt;7,AI87&gt;5),AND(AB87&gt;5,AI87&gt;7)),6,0)),"no method"))))))</f>
        <v>2.5008569959687237</v>
      </c>
      <c r="V87" s="23">
        <f>IF(Parameters!$D$24 = 1, MAX(AC87, AJ87),
IF(Parameters!$D$25 = 1, AVERAGE(AC87,AJ87),
IF(Parameters!$D$26 = 1, IFERROR(GEOMEAN(AC87, AJ87), 0),
IF(Parameters!$D$27, IF(AND(AC87=10,AJ87=10),10,0),
IF(Parameters!$D$28, IF(AND(AC87&gt;7,AJ87&gt;7),10,0),
IF(Parameters!$D$29, IF(AND(AC87&gt;7,AJ87&gt;7), 10, IF(OR(AND(AC87&gt;7,AJ87&gt;5),AND(AC87&gt;5,AJ87&gt;7)),6,0)),"no method"))))))</f>
        <v>0</v>
      </c>
      <c r="W87" s="23">
        <f>IF(Parameters!$D$24 = 1, MAX(AD87, AK87),
IF(Parameters!$D$25 = 1, AVERAGE(AD87,AK87),
IF(Parameters!$D$26 = 1, IFERROR(GEOMEAN(AD87, AK87), 0),
IF(Parameters!$D$27, IF(AND(AD87=10,AK87=10),10,0),
IF(Parameters!$D$28, IF(AND(AD87&gt;7,AK87&gt;7),10,0),
IF(Parameters!$D$29, IF(AND(AD87&gt;7,AK87&gt;7), 10, IF(OR(AND(AD87&gt;7,AK87&gt;5),AND(AD87&gt;5,AK87&gt;7)),6,0)),"no method"))))))</f>
        <v>0</v>
      </c>
      <c r="X87" s="49"/>
      <c r="Y87" s="23">
        <v>4.54</v>
      </c>
      <c r="Z87" s="23">
        <v>0</v>
      </c>
      <c r="AA87" s="24">
        <v>3.1074380165289299</v>
      </c>
      <c r="AB87" s="23">
        <v>0.85714285714285599</v>
      </c>
      <c r="AC87" s="23">
        <v>6</v>
      </c>
      <c r="AD87" s="23">
        <v>0</v>
      </c>
      <c r="AE87" s="49"/>
      <c r="AF87" s="23">
        <v>4.7619047619047397</v>
      </c>
      <c r="AG87" s="23">
        <v>0</v>
      </c>
      <c r="AH87" s="23">
        <v>2.2727272727272698</v>
      </c>
      <c r="AI87" s="23">
        <v>7.2966666666666704</v>
      </c>
      <c r="AJ87" s="23">
        <v>0</v>
      </c>
      <c r="AK87" s="23">
        <v>0</v>
      </c>
      <c r="AL87" s="48"/>
      <c r="AM87" s="25">
        <v>0</v>
      </c>
      <c r="AN87" s="25">
        <v>0.3</v>
      </c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</row>
    <row r="88" spans="1:53" x14ac:dyDescent="0.2">
      <c r="A88" s="61">
        <v>83</v>
      </c>
      <c r="B88" s="18" t="s">
        <v>167</v>
      </c>
      <c r="C88" s="18" t="s">
        <v>168</v>
      </c>
      <c r="D88" s="18" t="s">
        <v>435</v>
      </c>
      <c r="E88" s="18" t="s">
        <v>0</v>
      </c>
      <c r="F88" s="48"/>
      <c r="G88" s="20" cm="1">
        <f t="array" ref="G88">IF(Parameters!$D$33, SUM(IF(ISNUMBER(R88:W88),(IF(R88:W88&gt;=Parameters!$D$39,1,"")),""))+0.5*(SUM(IF(ISNUMBER(R88:W88),(IF(R88:W88&gt;=Parameters!$D$40,1,"")),""))-SUM(IF(ISNUMBER(R88:W88),(IF(R88:W88&gt;=Parameters!$D$39,1,"")),""))),0) +
   IF(Parameters!$D$34,SUM(IF(ISNUMBER(R88:W88),(IF(R88:W88&gt;=Parameters!$D$39,1,"")),"")),0) +
   IF(Parameters!$D$35,AVERAGE(IF(ISNUMBER(R88:W88),R88:W88)),0) +
   IF(Parameters!$D$36,IF(OR(IF(ISNUMBER(R88:W88),R88:W88)=0),0,GEOMEAN(IF(ISNUMBER(R88:W88),R88:W88))),0)</f>
        <v>0.5</v>
      </c>
      <c r="H88" s="21">
        <f t="shared" si="5"/>
        <v>0.5</v>
      </c>
      <c r="I88" s="81"/>
      <c r="J88" s="20" cm="1">
        <f t="array" ref="J88">IF(Parameters!$D$33, SUM(IF(ISNUMBER(Y88:AD88),(IF(Y88:AD88&gt;=Parameters!$D$43,1,"")),""))+0.5*(SUM(IF(ISNUMBER(Y88:AD88),(IF(Y88:AD88&gt;=Parameters!$D$44,1,"")),""))-SUM(IF(ISNUMBER(Y88:AD88),(IF(Y88:AD88&gt;=Parameters!$D$43,1,"")),""))),0) +
   IF(Parameters!$D$34,SUM(IF(ISNUMBER(Y88:AD88),(IF(Y88:AD88&gt;=Parameters!$D$43,1,"")),"")),0) +
   IF(Parameters!$D$35,AVERAGE(IF(ISNUMBER(Y88:AD88),Y88:AD88)),0) +
   IF(Parameters!$D$36,IF(OR(IF(ISNUMBER(Y88:AD88),Y88:AD88)=0),0,GEOMEAN(IF(ISNUMBER(Y88:AD88),Y88:AD88))),0)</f>
        <v>0</v>
      </c>
      <c r="K88" s="21">
        <f t="shared" si="6"/>
        <v>0</v>
      </c>
      <c r="L88" s="81"/>
      <c r="M88" s="19" cm="1">
        <f t="array" ref="M88">IF(Parameters!$D$33, SUM(IF(ISNUMBER(AF88:AK88),(IF(AF88:AK88&gt;=Parameters!$D$43,1,"")),""))+0.5*(SUM(IF(ISNUMBER(AF88:AK88),(IF(AF88:AK88&gt;=Parameters!$D$44,1,"")),""))-SUM(IF(ISNUMBER(AF88:AK88),(IF(AF88:AK88&gt;=Parameters!$D$43,1,"")),""))),0) +
   IF(Parameters!$D$34,SUM(IF(ISNUMBER(AF88:AK88),(IF(AF88:AK88&gt;=Parameters!$D$43,1,"")),"")),0) +
   IF(Parameters!$D$35,AVERAGE(IF(ISNUMBER(AF88:AK88),AF88:AK88)),0) +
   IF(Parameters!$D$36,IF(OR(IF(ISNUMBER(AF88:AK88),AF88:AK88)=0),0,GEOMEAN(IF(ISNUMBER(AF88:AK88),AF88:AK88))),0)</f>
        <v>1</v>
      </c>
      <c r="N88" s="21">
        <f t="shared" si="7"/>
        <v>1</v>
      </c>
      <c r="O88" s="81"/>
      <c r="P88" s="22"/>
      <c r="Q88" s="48"/>
      <c r="R88" s="23">
        <f>IF(Parameters!$D$24 = 1, MAX(Y88, AF88),
IF(Parameters!$D$25 = 1, AVERAGE(Y88,AF88),
IF(Parameters!$D$26 = 1, IFERROR(GEOMEAN(Y88, AF88), 0),
IF(Parameters!$D$27, IF(AND(Y88=10,AF88=10),10,0),
IF(Parameters!$D$28, IF(AND(Y88&gt;7,AF88&gt;7),10,0),
IF(Parameters!$D$29, IF(AND(Y88&gt;7,AF88&gt;7), 10, IF(OR(AND(Y88&gt;7,AF88&gt;5),AND(Y88&gt;5,AF88&gt;7)),6,0)),"no method"))))))</f>
        <v>5.4772255750516612</v>
      </c>
      <c r="S88" s="23">
        <f>IF(Parameters!$D$24 = 1, MAX(Z88, AG88),
IF(Parameters!$D$25 = 1, AVERAGE(Z88,AG88),
IF(Parameters!$D$26 = 1, IFERROR(GEOMEAN(Z88, AG88), 0),
IF(Parameters!$D$27, IF(AND(Z88=10,AG88=10),10,0),
IF(Parameters!$D$28, IF(AND(Z88&gt;7,AG88&gt;7),10,0),
IF(Parameters!$D$29, IF(AND(Z88&gt;7,AG88&gt;7), 10, IF(OR(AND(Z88&gt;7,AG88&gt;5),AND(Z88&gt;5,AG88&gt;7)),6,0)),"no method"))))))</f>
        <v>0</v>
      </c>
      <c r="T88" s="23">
        <f>IF(Parameters!$D$24 = 1, MAX(AA88, AH88),
IF(Parameters!$D$25 = 1, AVERAGE(AA88,AH88),
IF(Parameters!$D$26 = 1, IFERROR(GEOMEAN(AA88, AH88), 0),
IF(Parameters!$D$27, IF(AND(AA88=10,AH88=10),10,0),
IF(Parameters!$D$28, IF(AND(AA88&gt;7,AH88&gt;7),10,0),
IF(Parameters!$D$29, IF(AND(AA88&gt;7,AH88&gt;7), 10, IF(OR(AND(AA88&gt;7,AH88&gt;5),AND(AA88&gt;5,AH88&gt;7)),6,0)),"no method"))))))</f>
        <v>3.5764695560495694</v>
      </c>
      <c r="U88" s="23">
        <f>IF(Parameters!$D$24 = 1, MAX(AB88, AI88),
IF(Parameters!$D$25 = 1, AVERAGE(AB88,AI88),
IF(Parameters!$D$26 = 1, IFERROR(GEOMEAN(AB88, AI88), 0),
IF(Parameters!$D$27, IF(AND(AB88=10,AI88=10),10,0),
IF(Parameters!$D$28, IF(AND(AB88&gt;7,AI88&gt;7),10,0),
IF(Parameters!$D$29, IF(AND(AB88&gt;7,AI88&gt;7), 10, IF(OR(AND(AB88&gt;7,AI88&gt;5),AND(AB88&gt;5,AI88&gt;7)),6,0)),"no method"))))))</f>
        <v>1.7728105208558362</v>
      </c>
      <c r="V88" s="23">
        <f>IF(Parameters!$D$24 = 1, MAX(AC88, AJ88),
IF(Parameters!$D$25 = 1, AVERAGE(AC88,AJ88),
IF(Parameters!$D$26 = 1, IFERROR(GEOMEAN(AC88, AJ88), 0),
IF(Parameters!$D$27, IF(AND(AC88=10,AJ88=10),10,0),
IF(Parameters!$D$28, IF(AND(AC88&gt;7,AJ88&gt;7),10,0),
IF(Parameters!$D$29, IF(AND(AC88&gt;7,AJ88&gt;7), 10, IF(OR(AND(AC88&gt;7,AJ88&gt;5),AND(AC88&gt;5,AJ88&gt;7)),6,0)),"no method"))))))</f>
        <v>0</v>
      </c>
      <c r="W88" s="23">
        <f>IF(Parameters!$D$24 = 1, MAX(AD88, AK88),
IF(Parameters!$D$25 = 1, AVERAGE(AD88,AK88),
IF(Parameters!$D$26 = 1, IFERROR(GEOMEAN(AD88, AK88), 0),
IF(Parameters!$D$27, IF(AND(AD88=10,AK88=10),10,0),
IF(Parameters!$D$28, IF(AND(AD88&gt;7,AK88&gt;7),10,0),
IF(Parameters!$D$29, IF(AND(AD88&gt;7,AK88&gt;7), 10, IF(OR(AND(AD88&gt;7,AK88&gt;5),AND(AD88&gt;5,AK88&gt;7)),6,0)),"no method"))))))</f>
        <v>0</v>
      </c>
      <c r="X88" s="49"/>
      <c r="Y88" s="23">
        <v>3</v>
      </c>
      <c r="Z88" s="23">
        <v>0</v>
      </c>
      <c r="AA88" s="24">
        <v>3.7520661157024802</v>
      </c>
      <c r="AB88" s="23">
        <v>0.85714285714285599</v>
      </c>
      <c r="AC88" s="23">
        <v>6.8333333333333304</v>
      </c>
      <c r="AD88" s="23">
        <v>0</v>
      </c>
      <c r="AE88" s="49"/>
      <c r="AF88" s="23">
        <v>10</v>
      </c>
      <c r="AG88" s="23">
        <v>0</v>
      </c>
      <c r="AH88" s="23">
        <v>3.4090909090909198</v>
      </c>
      <c r="AI88" s="23">
        <v>3.6666666666666701</v>
      </c>
      <c r="AJ88" s="23">
        <v>0</v>
      </c>
      <c r="AK88" s="23">
        <v>0</v>
      </c>
      <c r="AL88" s="48"/>
      <c r="AM88" s="25">
        <v>0</v>
      </c>
      <c r="AN88" s="25">
        <v>0.2</v>
      </c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</row>
    <row r="89" spans="1:53" x14ac:dyDescent="0.2">
      <c r="A89" s="61">
        <v>84</v>
      </c>
      <c r="B89" s="18" t="s">
        <v>169</v>
      </c>
      <c r="C89" s="18" t="s">
        <v>170</v>
      </c>
      <c r="D89" s="18" t="s">
        <v>437</v>
      </c>
      <c r="E89" s="18" t="s">
        <v>432</v>
      </c>
      <c r="F89" s="48"/>
      <c r="G89" s="20" cm="1">
        <f t="array" ref="G89">IF(Parameters!$D$33, SUM(IF(ISNUMBER(R89:W89),(IF(R89:W89&gt;=Parameters!$D$39,1,"")),""))+0.5*(SUM(IF(ISNUMBER(R89:W89),(IF(R89:W89&gt;=Parameters!$D$40,1,"")),""))-SUM(IF(ISNUMBER(R89:W89),(IF(R89:W89&gt;=Parameters!$D$39,1,"")),""))),0) +
   IF(Parameters!$D$34,SUM(IF(ISNUMBER(R89:W89),(IF(R89:W89&gt;=Parameters!$D$39,1,"")),"")),0) +
   IF(Parameters!$D$35,AVERAGE(IF(ISNUMBER(R89:W89),R89:W89)),0) +
   IF(Parameters!$D$36,IF(OR(IF(ISNUMBER(R89:W89),R89:W89)=0),0,GEOMEAN(IF(ISNUMBER(R89:W89),R89:W89))),0)</f>
        <v>1</v>
      </c>
      <c r="H89" s="21">
        <f t="shared" si="5"/>
        <v>1</v>
      </c>
      <c r="I89" s="81"/>
      <c r="J89" s="20" cm="1">
        <f t="array" ref="J89">IF(Parameters!$D$33, SUM(IF(ISNUMBER(Y89:AD89),(IF(Y89:AD89&gt;=Parameters!$D$43,1,"")),""))+0.5*(SUM(IF(ISNUMBER(Y89:AD89),(IF(Y89:AD89&gt;=Parameters!$D$44,1,"")),""))-SUM(IF(ISNUMBER(Y89:AD89),(IF(Y89:AD89&gt;=Parameters!$D$43,1,"")),""))),0) +
   IF(Parameters!$D$34,SUM(IF(ISNUMBER(Y89:AD89),(IF(Y89:AD89&gt;=Parameters!$D$43,1,"")),"")),0) +
   IF(Parameters!$D$35,AVERAGE(IF(ISNUMBER(Y89:AD89),Y89:AD89)),0) +
   IF(Parameters!$D$36,IF(OR(IF(ISNUMBER(Y89:AD89),Y89:AD89)=0),0,GEOMEAN(IF(ISNUMBER(Y89:AD89),Y89:AD89))),0)</f>
        <v>1</v>
      </c>
      <c r="K89" s="21">
        <f t="shared" si="6"/>
        <v>1</v>
      </c>
      <c r="L89" s="81"/>
      <c r="M89" s="19" cm="1">
        <f t="array" ref="M89">IF(Parameters!$D$33, SUM(IF(ISNUMBER(AF89:AK89),(IF(AF89:AK89&gt;=Parameters!$D$43,1,"")),""))+0.5*(SUM(IF(ISNUMBER(AF89:AK89),(IF(AF89:AK89&gt;=Parameters!$D$44,1,"")),""))-SUM(IF(ISNUMBER(AF89:AK89),(IF(AF89:AK89&gt;=Parameters!$D$43,1,"")),""))),0) +
   IF(Parameters!$D$34,SUM(IF(ISNUMBER(AF89:AK89),(IF(AF89:AK89&gt;=Parameters!$D$43,1,"")),"")),0) +
   IF(Parameters!$D$35,AVERAGE(IF(ISNUMBER(AF89:AK89),AF89:AK89)),0) +
   IF(Parameters!$D$36,IF(OR(IF(ISNUMBER(AF89:AK89),AF89:AK89)=0),0,GEOMEAN(IF(ISNUMBER(AF89:AK89),AF89:AK89))),0)</f>
        <v>0.5</v>
      </c>
      <c r="N89" s="21">
        <f t="shared" si="7"/>
        <v>0.5</v>
      </c>
      <c r="O89" s="81"/>
      <c r="P89" s="22"/>
      <c r="Q89" s="48"/>
      <c r="R89" s="23">
        <f>IF(Parameters!$D$24 = 1, MAX(Y89, AF89),
IF(Parameters!$D$25 = 1, AVERAGE(Y89,AF89),
IF(Parameters!$D$26 = 1, IFERROR(GEOMEAN(Y89, AF89), 0),
IF(Parameters!$D$27, IF(AND(Y89=10,AF89=10),10,0),
IF(Parameters!$D$28, IF(AND(Y89&gt;7,AF89&gt;7),10,0),
IF(Parameters!$D$29, IF(AND(Y89&gt;7,AF89&gt;7), 10, IF(OR(AND(Y89&gt;7,AF89&gt;5),AND(Y89&gt;5,AF89&gt;7)),6,0)),"no method"))))))</f>
        <v>7.6531972777021959</v>
      </c>
      <c r="S89" s="23">
        <f>IF(Parameters!$D$24 = 1, MAX(Z89, AG89),
IF(Parameters!$D$25 = 1, AVERAGE(Z89,AG89),
IF(Parameters!$D$26 = 1, IFERROR(GEOMEAN(Z89, AG89), 0),
IF(Parameters!$D$27, IF(AND(Z89=10,AG89=10),10,0),
IF(Parameters!$D$28, IF(AND(Z89&gt;7,AG89&gt;7),10,0),
IF(Parameters!$D$29, IF(AND(Z89&gt;7,AG89&gt;7), 10, IF(OR(AND(Z89&gt;7,AG89&gt;5),AND(Z89&gt;5,AG89&gt;7)),6,0)),"no method"))))))</f>
        <v>0</v>
      </c>
      <c r="T89" s="23">
        <f>IF(Parameters!$D$24 = 1, MAX(AA89, AH89),
IF(Parameters!$D$25 = 1, AVERAGE(AA89,AH89),
IF(Parameters!$D$26 = 1, IFERROR(GEOMEAN(AA89, AH89), 0),
IF(Parameters!$D$27, IF(AND(AA89=10,AH89=10),10,0),
IF(Parameters!$D$28, IF(AND(AA89&gt;7,AH89&gt;7),10,0),
IF(Parameters!$D$29, IF(AND(AA89&gt;7,AH89&gt;7), 10, IF(OR(AND(AA89&gt;7,AH89&gt;5),AND(AA89&gt;5,AH89&gt;7)),6,0)),"no method"))))))</f>
        <v>0</v>
      </c>
      <c r="U89" s="23">
        <f>IF(Parameters!$D$24 = 1, MAX(AB89, AI89),
IF(Parameters!$D$25 = 1, AVERAGE(AB89,AI89),
IF(Parameters!$D$26 = 1, IFERROR(GEOMEAN(AB89, AI89), 0),
IF(Parameters!$D$27, IF(AND(AB89=10,AI89=10),10,0),
IF(Parameters!$D$28, IF(AND(AB89&gt;7,AI89&gt;7),10,0),
IF(Parameters!$D$29, IF(AND(AB89&gt;7,AI89&gt;7), 10, IF(OR(AND(AB89&gt;7,AI89&gt;5),AND(AB89&gt;5,AI89&gt;7)),6,0)),"no method"))))))</f>
        <v>0</v>
      </c>
      <c r="V89" s="23">
        <f>IF(Parameters!$D$24 = 1, MAX(AC89, AJ89),
IF(Parameters!$D$25 = 1, AVERAGE(AC89,AJ89),
IF(Parameters!$D$26 = 1, IFERROR(GEOMEAN(AC89, AJ89), 0),
IF(Parameters!$D$27, IF(AND(AC89=10,AJ89=10),10,0),
IF(Parameters!$D$28, IF(AND(AC89&gt;7,AJ89&gt;7),10,0),
IF(Parameters!$D$29, IF(AND(AC89&gt;7,AJ89&gt;7), 10, IF(OR(AND(AC89&gt;7,AJ89&gt;5),AND(AC89&gt;5,AJ89&gt;7)),6,0)),"no method"))))))</f>
        <v>0</v>
      </c>
      <c r="W89" s="23">
        <f>IF(Parameters!$D$24 = 1, MAX(AD89, AK89),
IF(Parameters!$D$25 = 1, AVERAGE(AD89,AK89),
IF(Parameters!$D$26 = 1, IFERROR(GEOMEAN(AD89, AK89), 0),
IF(Parameters!$D$27, IF(AND(AD89=10,AK89=10),10,0),
IF(Parameters!$D$28, IF(AND(AD89&gt;7,AK89&gt;7),10,0),
IF(Parameters!$D$29, IF(AND(AD89&gt;7,AK89&gt;7), 10, IF(OR(AND(AD89&gt;7,AK89&gt;5),AND(AD89&gt;5,AK89&gt;7)),6,0)),"no method"))))))</f>
        <v>0</v>
      </c>
      <c r="X89" s="49"/>
      <c r="Y89" s="23">
        <v>8.1999999999999993</v>
      </c>
      <c r="Z89" s="23">
        <v>4.2105263157894699</v>
      </c>
      <c r="AA89" s="24">
        <v>5.1239669421487601</v>
      </c>
      <c r="AB89" s="23">
        <v>5.5714285714285703</v>
      </c>
      <c r="AC89" s="23">
        <v>7.3333333333333304</v>
      </c>
      <c r="AD89" s="23">
        <v>0</v>
      </c>
      <c r="AE89" s="49"/>
      <c r="AF89" s="23">
        <v>7.1428571428571104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48"/>
      <c r="AM89" s="25">
        <v>0</v>
      </c>
      <c r="AN89" s="25">
        <v>0.4</v>
      </c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</row>
    <row r="90" spans="1:53" x14ac:dyDescent="0.2">
      <c r="A90" s="61">
        <v>85</v>
      </c>
      <c r="B90" s="18" t="s">
        <v>171</v>
      </c>
      <c r="C90" s="18" t="s">
        <v>172</v>
      </c>
      <c r="D90" s="18" t="s">
        <v>436</v>
      </c>
      <c r="E90" s="18" t="s">
        <v>432</v>
      </c>
      <c r="F90" s="48"/>
      <c r="G90" s="20" cm="1">
        <f t="array" ref="G90">IF(Parameters!$D$33, SUM(IF(ISNUMBER(R90:W90),(IF(R90:W90&gt;=Parameters!$D$39,1,"")),""))+0.5*(SUM(IF(ISNUMBER(R90:W90),(IF(R90:W90&gt;=Parameters!$D$40,1,"")),""))-SUM(IF(ISNUMBER(R90:W90),(IF(R90:W90&gt;=Parameters!$D$39,1,"")),""))),0) +
   IF(Parameters!$D$34,SUM(IF(ISNUMBER(R90:W90),(IF(R90:W90&gt;=Parameters!$D$39,1,"")),"")),0) +
   IF(Parameters!$D$35,AVERAGE(IF(ISNUMBER(R90:W90),R90:W90)),0) +
   IF(Parameters!$D$36,IF(OR(IF(ISNUMBER(R90:W90),R90:W90)=0),0,GEOMEAN(IF(ISNUMBER(R90:W90),R90:W90))),0)</f>
        <v>2.5</v>
      </c>
      <c r="H90" s="21">
        <f t="shared" si="5"/>
        <v>2.5</v>
      </c>
      <c r="I90" s="81"/>
      <c r="J90" s="20" cm="1">
        <f t="array" ref="J90">IF(Parameters!$D$33, SUM(IF(ISNUMBER(Y90:AD90),(IF(Y90:AD90&gt;=Parameters!$D$43,1,"")),""))+0.5*(SUM(IF(ISNUMBER(Y90:AD90),(IF(Y90:AD90&gt;=Parameters!$D$44,1,"")),""))-SUM(IF(ISNUMBER(Y90:AD90),(IF(Y90:AD90&gt;=Parameters!$D$43,1,"")),""))),0) +
   IF(Parameters!$D$34,SUM(IF(ISNUMBER(Y90:AD90),(IF(Y90:AD90&gt;=Parameters!$D$43,1,"")),"")),0) +
   IF(Parameters!$D$35,AVERAGE(IF(ISNUMBER(Y90:AD90),Y90:AD90)),0) +
   IF(Parameters!$D$36,IF(OR(IF(ISNUMBER(Y90:AD90),Y90:AD90)=0),0,GEOMEAN(IF(ISNUMBER(Y90:AD90),Y90:AD90))),0)</f>
        <v>0</v>
      </c>
      <c r="K90" s="21">
        <f t="shared" si="6"/>
        <v>0</v>
      </c>
      <c r="L90" s="81"/>
      <c r="M90" s="19" cm="1">
        <f t="array" ref="M90">IF(Parameters!$D$33, SUM(IF(ISNUMBER(AF90:AK90),(IF(AF90:AK90&gt;=Parameters!$D$43,1,"")),""))+0.5*(SUM(IF(ISNUMBER(AF90:AK90),(IF(AF90:AK90&gt;=Parameters!$D$44,1,"")),""))-SUM(IF(ISNUMBER(AF90:AK90),(IF(AF90:AK90&gt;=Parameters!$D$43,1,"")),""))),0) +
   IF(Parameters!$D$34,SUM(IF(ISNUMBER(AF90:AK90),(IF(AF90:AK90&gt;=Parameters!$D$43,1,"")),"")),0) +
   IF(Parameters!$D$35,AVERAGE(IF(ISNUMBER(AF90:AK90),AF90:AK90)),0) +
   IF(Parameters!$D$36,IF(OR(IF(ISNUMBER(AF90:AK90),AF90:AK90)=0),0,GEOMEAN(IF(ISNUMBER(AF90:AK90),AF90:AK90))),0)</f>
        <v>2</v>
      </c>
      <c r="N90" s="21">
        <f t="shared" si="7"/>
        <v>2</v>
      </c>
      <c r="O90" s="81"/>
      <c r="P90" s="22"/>
      <c r="Q90" s="48"/>
      <c r="R90" s="23">
        <f>IF(Parameters!$D$24 = 1, MAX(Y90, AF90),
IF(Parameters!$D$25 = 1, AVERAGE(Y90,AF90),
IF(Parameters!$D$26 = 1, IFERROR(GEOMEAN(Y90, AF90), 0),
IF(Parameters!$D$27, IF(AND(Y90=10,AF90=10),10,0),
IF(Parameters!$D$28, IF(AND(Y90&gt;7,AF90&gt;7),10,0),
IF(Parameters!$D$29, IF(AND(Y90&gt;7,AF90&gt;7), 10, IF(OR(AND(Y90&gt;7,AF90&gt;5),AND(Y90&gt;5,AF90&gt;7)),6,0)),"no method"))))))</f>
        <v>7.5828754440515498</v>
      </c>
      <c r="S90" s="23">
        <f>IF(Parameters!$D$24 = 1, MAX(Z90, AG90),
IF(Parameters!$D$25 = 1, AVERAGE(Z90,AG90),
IF(Parameters!$D$26 = 1, IFERROR(GEOMEAN(Z90, AG90), 0),
IF(Parameters!$D$27, IF(AND(Z90=10,AG90=10),10,0),
IF(Parameters!$D$28, IF(AND(Z90&gt;7,AG90&gt;7),10,0),
IF(Parameters!$D$29, IF(AND(Z90&gt;7,AG90&gt;7), 10, IF(OR(AND(Z90&gt;7,AG90&gt;5),AND(Z90&gt;5,AG90&gt;7)),6,0)),"no method"))))))</f>
        <v>0</v>
      </c>
      <c r="T90" s="23">
        <f>IF(Parameters!$D$24 = 1, MAX(AA90, AH90),
IF(Parameters!$D$25 = 1, AVERAGE(AA90,AH90),
IF(Parameters!$D$26 = 1, IFERROR(GEOMEAN(AA90, AH90), 0),
IF(Parameters!$D$27, IF(AND(AA90=10,AH90=10),10,0),
IF(Parameters!$D$28, IF(AND(AA90&gt;7,AH90&gt;7),10,0),
IF(Parameters!$D$29, IF(AND(AA90&gt;7,AH90&gt;7), 10, IF(OR(AND(AA90&gt;7,AH90&gt;5),AND(AA90&gt;5,AH90&gt;7)),6,0)),"no method"))))))</f>
        <v>5.830049879099434</v>
      </c>
      <c r="U90" s="23">
        <f>IF(Parameters!$D$24 = 1, MAX(AB90, AI90),
IF(Parameters!$D$25 = 1, AVERAGE(AB90,AI90),
IF(Parameters!$D$26 = 1, IFERROR(GEOMEAN(AB90, AI90), 0),
IF(Parameters!$D$27, IF(AND(AB90=10,AI90=10),10,0),
IF(Parameters!$D$28, IF(AND(AB90&gt;7,AI90&gt;7),10,0),
IF(Parameters!$D$29, IF(AND(AB90&gt;7,AI90&gt;7), 10, IF(OR(AND(AB90&gt;7,AI90&gt;5),AND(AB90&gt;5,AI90&gt;7)),6,0)),"no method"))))))</f>
        <v>7.1713716560063601</v>
      </c>
      <c r="V90" s="23">
        <f>IF(Parameters!$D$24 = 1, MAX(AC90, AJ90),
IF(Parameters!$D$25 = 1, AVERAGE(AC90,AJ90),
IF(Parameters!$D$26 = 1, IFERROR(GEOMEAN(AC90, AJ90), 0),
IF(Parameters!$D$27, IF(AND(AC90=10,AJ90=10),10,0),
IF(Parameters!$D$28, IF(AND(AC90&gt;7,AJ90&gt;7),10,0),
IF(Parameters!$D$29, IF(AND(AC90&gt;7,AJ90&gt;7), 10, IF(OR(AND(AC90&gt;7,AJ90&gt;5),AND(AC90&gt;5,AJ90&gt;7)),6,0)),"no method"))))))</f>
        <v>0</v>
      </c>
      <c r="W90" s="23">
        <f>IF(Parameters!$D$24 = 1, MAX(AD90, AK90),
IF(Parameters!$D$25 = 1, AVERAGE(AD90,AK90),
IF(Parameters!$D$26 = 1, IFERROR(GEOMEAN(AD90, AK90), 0),
IF(Parameters!$D$27, IF(AND(AD90=10,AK90=10),10,0),
IF(Parameters!$D$28, IF(AND(AD90&gt;7,AK90&gt;7),10,0),
IF(Parameters!$D$29, IF(AND(AD90&gt;7,AK90&gt;7), 10, IF(OR(AND(AD90&gt;7,AK90&gt;5),AND(AD90&gt;5,AK90&gt;7)),6,0)),"no method"))))))</f>
        <v>0</v>
      </c>
      <c r="X90" s="49"/>
      <c r="Y90" s="23">
        <v>5.75</v>
      </c>
      <c r="Z90" s="23">
        <v>2.5358851674641101</v>
      </c>
      <c r="AA90" s="24">
        <v>5.1570247933884303</v>
      </c>
      <c r="AB90" s="23">
        <v>5.1428571428571397</v>
      </c>
      <c r="AC90" s="23">
        <v>5.3333333333333304</v>
      </c>
      <c r="AD90" s="23">
        <v>0</v>
      </c>
      <c r="AE90" s="49"/>
      <c r="AF90" s="23">
        <v>10</v>
      </c>
      <c r="AG90" s="23">
        <v>0</v>
      </c>
      <c r="AH90" s="23">
        <v>6.5909090909090802</v>
      </c>
      <c r="AI90" s="23">
        <v>10</v>
      </c>
      <c r="AJ90" s="23">
        <v>0</v>
      </c>
      <c r="AK90" s="23">
        <v>0</v>
      </c>
      <c r="AL90" s="48"/>
      <c r="AM90" s="25">
        <v>0</v>
      </c>
      <c r="AN90" s="25">
        <v>0.3</v>
      </c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</row>
    <row r="91" spans="1:53" x14ac:dyDescent="0.2">
      <c r="A91" s="61">
        <v>86</v>
      </c>
      <c r="B91" s="18" t="s">
        <v>173</v>
      </c>
      <c r="C91" s="18" t="s">
        <v>174</v>
      </c>
      <c r="D91" s="18" t="s">
        <v>438</v>
      </c>
      <c r="E91" s="18" t="s">
        <v>0</v>
      </c>
      <c r="F91" s="48"/>
      <c r="G91" s="20" cm="1">
        <f t="array" ref="G91">IF(Parameters!$D$33, SUM(IF(ISNUMBER(R91:W91),(IF(R91:W91&gt;=Parameters!$D$39,1,"")),""))+0.5*(SUM(IF(ISNUMBER(R91:W91),(IF(R91:W91&gt;=Parameters!$D$40,1,"")),""))-SUM(IF(ISNUMBER(R91:W91),(IF(R91:W91&gt;=Parameters!$D$39,1,"")),""))),0) +
   IF(Parameters!$D$34,SUM(IF(ISNUMBER(R91:W91),(IF(R91:W91&gt;=Parameters!$D$39,1,"")),"")),0) +
   IF(Parameters!$D$35,AVERAGE(IF(ISNUMBER(R91:W91),R91:W91)),0) +
   IF(Parameters!$D$36,IF(OR(IF(ISNUMBER(R91:W91),R91:W91)=0),0,GEOMEAN(IF(ISNUMBER(R91:W91),R91:W91))),0)</f>
        <v>1</v>
      </c>
      <c r="H91" s="21">
        <f t="shared" si="5"/>
        <v>1</v>
      </c>
      <c r="I91" s="81"/>
      <c r="J91" s="20" cm="1">
        <f t="array" ref="J91">IF(Parameters!$D$33, SUM(IF(ISNUMBER(Y91:AD91),(IF(Y91:AD91&gt;=Parameters!$D$43,1,"")),""))+0.5*(SUM(IF(ISNUMBER(Y91:AD91),(IF(Y91:AD91&gt;=Parameters!$D$44,1,"")),""))-SUM(IF(ISNUMBER(Y91:AD91),(IF(Y91:AD91&gt;=Parameters!$D$43,1,"")),""))),0) +
   IF(Parameters!$D$34,SUM(IF(ISNUMBER(Y91:AD91),(IF(Y91:AD91&gt;=Parameters!$D$43,1,"")),"")),0) +
   IF(Parameters!$D$35,AVERAGE(IF(ISNUMBER(Y91:AD91),Y91:AD91)),0) +
   IF(Parameters!$D$36,IF(OR(IF(ISNUMBER(Y91:AD91),Y91:AD91)=0),0,GEOMEAN(IF(ISNUMBER(Y91:AD91),Y91:AD91))),0)</f>
        <v>1</v>
      </c>
      <c r="K91" s="21">
        <f t="shared" si="6"/>
        <v>1</v>
      </c>
      <c r="L91" s="81"/>
      <c r="M91" s="19" cm="1">
        <f t="array" ref="M91">IF(Parameters!$D$33, SUM(IF(ISNUMBER(AF91:AK91),(IF(AF91:AK91&gt;=Parameters!$D$43,1,"")),""))+0.5*(SUM(IF(ISNUMBER(AF91:AK91),(IF(AF91:AK91&gt;=Parameters!$D$44,1,"")),""))-SUM(IF(ISNUMBER(AF91:AK91),(IF(AF91:AK91&gt;=Parameters!$D$43,1,"")),""))),0) +
   IF(Parameters!$D$34,SUM(IF(ISNUMBER(AF91:AK91),(IF(AF91:AK91&gt;=Parameters!$D$43,1,"")),"")),0) +
   IF(Parameters!$D$35,AVERAGE(IF(ISNUMBER(AF91:AK91),AF91:AK91)),0) +
   IF(Parameters!$D$36,IF(OR(IF(ISNUMBER(AF91:AK91),AF91:AK91)=0),0,GEOMEAN(IF(ISNUMBER(AF91:AK91),AF91:AK91))),0)</f>
        <v>0.5</v>
      </c>
      <c r="N91" s="21">
        <f t="shared" si="7"/>
        <v>0.5</v>
      </c>
      <c r="O91" s="81"/>
      <c r="P91" s="22"/>
      <c r="Q91" s="48"/>
      <c r="R91" s="23">
        <f>IF(Parameters!$D$24 = 1, MAX(Y91, AF91),
IF(Parameters!$D$25 = 1, AVERAGE(Y91,AF91),
IF(Parameters!$D$26 = 1, IFERROR(GEOMEAN(Y91, AF91), 0),
IF(Parameters!$D$27, IF(AND(Y91=10,AF91=10),10,0),
IF(Parameters!$D$28, IF(AND(Y91&gt;7,AF91&gt;7),10,0),
IF(Parameters!$D$29, IF(AND(Y91&gt;7,AF91&gt;7), 10, IF(OR(AND(Y91&gt;7,AF91&gt;5),AND(Y91&gt;5,AF91&gt;7)),6,0)),"no method"))))))</f>
        <v>2.9212115505517424</v>
      </c>
      <c r="S91" s="23">
        <f>IF(Parameters!$D$24 = 1, MAX(Z91, AG91),
IF(Parameters!$D$25 = 1, AVERAGE(Z91,AG91),
IF(Parameters!$D$26 = 1, IFERROR(GEOMEAN(Z91, AG91), 0),
IF(Parameters!$D$27, IF(AND(Z91=10,AG91=10),10,0),
IF(Parameters!$D$28, IF(AND(Z91&gt;7,AG91&gt;7),10,0),
IF(Parameters!$D$29, IF(AND(Z91&gt;7,AG91&gt;7), 10, IF(OR(AND(Z91&gt;7,AG91&gt;5),AND(Z91&gt;5,AG91&gt;7)),6,0)),"no method"))))))</f>
        <v>0</v>
      </c>
      <c r="T91" s="23">
        <f>IF(Parameters!$D$24 = 1, MAX(AA91, AH91),
IF(Parameters!$D$25 = 1, AVERAGE(AA91,AH91),
IF(Parameters!$D$26 = 1, IFERROR(GEOMEAN(AA91, AH91), 0),
IF(Parameters!$D$27, IF(AND(AA91=10,AH91=10),10,0),
IF(Parameters!$D$28, IF(AND(AA91&gt;7,AH91&gt;7),10,0),
IF(Parameters!$D$29, IF(AND(AA91&gt;7,AH91&gt;7), 10, IF(OR(AND(AA91&gt;7,AH91&gt;5),AND(AA91&gt;5,AH91&gt;7)),6,0)),"no method"))))))</f>
        <v>0</v>
      </c>
      <c r="U91" s="23">
        <f>IF(Parameters!$D$24 = 1, MAX(AB91, AI91),
IF(Parameters!$D$25 = 1, AVERAGE(AB91,AI91),
IF(Parameters!$D$26 = 1, IFERROR(GEOMEAN(AB91, AI91), 0),
IF(Parameters!$D$27, IF(AND(AB91=10,AI91=10),10,0),
IF(Parameters!$D$28, IF(AND(AB91&gt;7,AI91&gt;7),10,0),
IF(Parameters!$D$29, IF(AND(AB91&gt;7,AI91&gt;7), 10, IF(OR(AND(AB91&gt;7,AI91&gt;5),AND(AB91&gt;5,AI91&gt;7)),6,0)),"no method"))))))</f>
        <v>1.3430597618161018</v>
      </c>
      <c r="V91" s="23">
        <f>IF(Parameters!$D$24 = 1, MAX(AC91, AJ91),
IF(Parameters!$D$25 = 1, AVERAGE(AC91,AJ91),
IF(Parameters!$D$26 = 1, IFERROR(GEOMEAN(AC91, AJ91), 0),
IF(Parameters!$D$27, IF(AND(AC91=10,AJ91=10),10,0),
IF(Parameters!$D$28, IF(AND(AC91&gt;7,AJ91&gt;7),10,0),
IF(Parameters!$D$29, IF(AND(AC91&gt;7,AJ91&gt;7), 10, IF(OR(AND(AC91&gt;7,AJ91&gt;5),AND(AC91&gt;5,AJ91&gt;7)),6,0)),"no method"))))))</f>
        <v>8.3666002653407556</v>
      </c>
      <c r="W91" s="23">
        <f>IF(Parameters!$D$24 = 1, MAX(AD91, AK91),
IF(Parameters!$D$25 = 1, AVERAGE(AD91,AK91),
IF(Parameters!$D$26 = 1, IFERROR(GEOMEAN(AD91, AK91), 0),
IF(Parameters!$D$27, IF(AND(AD91=10,AK91=10),10,0),
IF(Parameters!$D$28, IF(AND(AD91&gt;7,AK91&gt;7),10,0),
IF(Parameters!$D$29, IF(AND(AD91&gt;7,AK91&gt;7), 10, IF(OR(AND(AD91&gt;7,AK91&gt;5),AND(AD91&gt;5,AK91&gt;7)),6,0)),"no method"))))))</f>
        <v>0</v>
      </c>
      <c r="X91" s="49"/>
      <c r="Y91" s="23">
        <v>2.04</v>
      </c>
      <c r="Z91" s="23">
        <v>2.1770334928229702</v>
      </c>
      <c r="AA91" s="24">
        <v>1.27272727272727</v>
      </c>
      <c r="AB91" s="23">
        <v>0.57142857142857095</v>
      </c>
      <c r="AC91" s="23">
        <v>10</v>
      </c>
      <c r="AD91" s="23">
        <v>0</v>
      </c>
      <c r="AE91" s="49"/>
      <c r="AF91" s="23">
        <v>4.1830769230769196</v>
      </c>
      <c r="AG91" s="23">
        <v>0</v>
      </c>
      <c r="AH91" s="23">
        <v>0</v>
      </c>
      <c r="AI91" s="23">
        <v>3.1566666666666698</v>
      </c>
      <c r="AJ91" s="23">
        <v>7</v>
      </c>
      <c r="AK91" s="23">
        <v>0</v>
      </c>
      <c r="AL91" s="48"/>
      <c r="AM91" s="25">
        <v>0</v>
      </c>
      <c r="AN91" s="25">
        <v>0.2</v>
      </c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</row>
    <row r="92" spans="1:53" x14ac:dyDescent="0.2">
      <c r="A92" s="61">
        <v>87</v>
      </c>
      <c r="B92" s="18" t="s">
        <v>175</v>
      </c>
      <c r="C92" s="18" t="s">
        <v>176</v>
      </c>
      <c r="D92" s="18" t="s">
        <v>435</v>
      </c>
      <c r="E92" s="18" t="s">
        <v>432</v>
      </c>
      <c r="F92" s="48"/>
      <c r="G92" s="20" cm="1">
        <f t="array" ref="G92">IF(Parameters!$D$33, SUM(IF(ISNUMBER(R92:W92),(IF(R92:W92&gt;=Parameters!$D$39,1,"")),""))+0.5*(SUM(IF(ISNUMBER(R92:W92),(IF(R92:W92&gt;=Parameters!$D$40,1,"")),""))-SUM(IF(ISNUMBER(R92:W92),(IF(R92:W92&gt;=Parameters!$D$39,1,"")),""))),0) +
   IF(Parameters!$D$34,SUM(IF(ISNUMBER(R92:W92),(IF(R92:W92&gt;=Parameters!$D$39,1,"")),"")),0) +
   IF(Parameters!$D$35,AVERAGE(IF(ISNUMBER(R92:W92),R92:W92)),0) +
   IF(Parameters!$D$36,IF(OR(IF(ISNUMBER(R92:W92),R92:W92)=0),0,GEOMEAN(IF(ISNUMBER(R92:W92),R92:W92))),0)</f>
        <v>1</v>
      </c>
      <c r="H92" s="21">
        <f t="shared" si="5"/>
        <v>1</v>
      </c>
      <c r="I92" s="81"/>
      <c r="J92" s="20" cm="1">
        <f t="array" ref="J92">IF(Parameters!$D$33, SUM(IF(ISNUMBER(Y92:AD92),(IF(Y92:AD92&gt;=Parameters!$D$43,1,"")),""))+0.5*(SUM(IF(ISNUMBER(Y92:AD92),(IF(Y92:AD92&gt;=Parameters!$D$44,1,"")),""))-SUM(IF(ISNUMBER(Y92:AD92),(IF(Y92:AD92&gt;=Parameters!$D$43,1,"")),""))),0) +
   IF(Parameters!$D$34,SUM(IF(ISNUMBER(Y92:AD92),(IF(Y92:AD92&gt;=Parameters!$D$43,1,"")),"")),0) +
   IF(Parameters!$D$35,AVERAGE(IF(ISNUMBER(Y92:AD92),Y92:AD92)),0) +
   IF(Parameters!$D$36,IF(OR(IF(ISNUMBER(Y92:AD92),Y92:AD92)=0),0,GEOMEAN(IF(ISNUMBER(Y92:AD92),Y92:AD92))),0)</f>
        <v>0</v>
      </c>
      <c r="K92" s="21">
        <f t="shared" si="6"/>
        <v>0</v>
      </c>
      <c r="L92" s="81"/>
      <c r="M92" s="19" cm="1">
        <f t="array" ref="M92">IF(Parameters!$D$33, SUM(IF(ISNUMBER(AF92:AK92),(IF(AF92:AK92&gt;=Parameters!$D$43,1,"")),""))+0.5*(SUM(IF(ISNUMBER(AF92:AK92),(IF(AF92:AK92&gt;=Parameters!$D$44,1,"")),""))-SUM(IF(ISNUMBER(AF92:AK92),(IF(AF92:AK92&gt;=Parameters!$D$43,1,"")),""))),0) +
   IF(Parameters!$D$34,SUM(IF(ISNUMBER(AF92:AK92),(IF(AF92:AK92&gt;=Parameters!$D$43,1,"")),"")),0) +
   IF(Parameters!$D$35,AVERAGE(IF(ISNUMBER(AF92:AK92),AF92:AK92)),0) +
   IF(Parameters!$D$36,IF(OR(IF(ISNUMBER(AF92:AK92),AF92:AK92)=0),0,GEOMEAN(IF(ISNUMBER(AF92:AK92),AF92:AK92))),0)</f>
        <v>1.5</v>
      </c>
      <c r="N92" s="21">
        <f t="shared" si="7"/>
        <v>1.5</v>
      </c>
      <c r="O92" s="81"/>
      <c r="P92" s="22"/>
      <c r="Q92" s="48"/>
      <c r="R92" s="23">
        <f>IF(Parameters!$D$24 = 1, MAX(Y92, AF92),
IF(Parameters!$D$25 = 1, AVERAGE(Y92,AF92),
IF(Parameters!$D$26 = 1, IFERROR(GEOMEAN(Y92, AF92), 0),
IF(Parameters!$D$27, IF(AND(Y92=10,AF92=10),10,0),
IF(Parameters!$D$28, IF(AND(Y92&gt;7,AF92&gt;7),10,0),
IF(Parameters!$D$29, IF(AND(Y92&gt;7,AF92&gt;7), 10, IF(OR(AND(Y92&gt;7,AF92&gt;5),AND(Y92&gt;5,AF92&gt;7)),6,0)),"no method"))))))</f>
        <v>6.4697096424138438</v>
      </c>
      <c r="S92" s="23">
        <f>IF(Parameters!$D$24 = 1, MAX(Z92, AG92),
IF(Parameters!$D$25 = 1, AVERAGE(Z92,AG92),
IF(Parameters!$D$26 = 1, IFERROR(GEOMEAN(Z92, AG92), 0),
IF(Parameters!$D$27, IF(AND(Z92=10,AG92=10),10,0),
IF(Parameters!$D$28, IF(AND(Z92&gt;7,AG92&gt;7),10,0),
IF(Parameters!$D$29, IF(AND(Z92&gt;7,AG92&gt;7), 10, IF(OR(AND(Z92&gt;7,AG92&gt;5),AND(Z92&gt;5,AG92&gt;7)),6,0)),"no method"))))))</f>
        <v>0</v>
      </c>
      <c r="T92" s="23">
        <f>IF(Parameters!$D$24 = 1, MAX(AA92, AH92),
IF(Parameters!$D$25 = 1, AVERAGE(AA92,AH92),
IF(Parameters!$D$26 = 1, IFERROR(GEOMEAN(AA92, AH92), 0),
IF(Parameters!$D$27, IF(AND(AA92=10,AH92=10),10,0),
IF(Parameters!$D$28, IF(AND(AA92&gt;7,AH92&gt;7),10,0),
IF(Parameters!$D$29, IF(AND(AA92&gt;7,AH92&gt;7), 10, IF(OR(AND(AA92&gt;7,AH92&gt;5),AND(AA92&gt;5,AH92&gt;7)),6,0)),"no method"))))))</f>
        <v>6.159658874120356</v>
      </c>
      <c r="U92" s="23">
        <f>IF(Parameters!$D$24 = 1, MAX(AB92, AI92),
IF(Parameters!$D$25 = 1, AVERAGE(AB92,AI92),
IF(Parameters!$D$26 = 1, IFERROR(GEOMEAN(AB92, AI92), 0),
IF(Parameters!$D$27, IF(AND(AB92=10,AI92=10),10,0),
IF(Parameters!$D$28, IF(AND(AB92&gt;7,AI92&gt;7),10,0),
IF(Parameters!$D$29, IF(AND(AB92&gt;7,AI92&gt;7), 10, IF(OR(AND(AB92&gt;7,AI92&gt;5),AND(AB92&gt;5,AI92&gt;7)),6,0)),"no method"))))))</f>
        <v>3.9641248358604577</v>
      </c>
      <c r="V92" s="23">
        <f>IF(Parameters!$D$24 = 1, MAX(AC92, AJ92),
IF(Parameters!$D$25 = 1, AVERAGE(AC92,AJ92),
IF(Parameters!$D$26 = 1, IFERROR(GEOMEAN(AC92, AJ92), 0),
IF(Parameters!$D$27, IF(AND(AC92=10,AJ92=10),10,0),
IF(Parameters!$D$28, IF(AND(AC92&gt;7,AJ92&gt;7),10,0),
IF(Parameters!$D$29, IF(AND(AC92&gt;7,AJ92&gt;7), 10, IF(OR(AND(AC92&gt;7,AJ92&gt;5),AND(AC92&gt;5,AJ92&gt;7)),6,0)),"no method"))))))</f>
        <v>0</v>
      </c>
      <c r="W92" s="23">
        <f>IF(Parameters!$D$24 = 1, MAX(AD92, AK92),
IF(Parameters!$D$25 = 1, AVERAGE(AD92,AK92),
IF(Parameters!$D$26 = 1, IFERROR(GEOMEAN(AD92, AK92), 0),
IF(Parameters!$D$27, IF(AND(AD92=10,AK92=10),10,0),
IF(Parameters!$D$28, IF(AND(AD92&gt;7,AK92&gt;7),10,0),
IF(Parameters!$D$29, IF(AND(AD92&gt;7,AK92&gt;7), 10, IF(OR(AND(AD92&gt;7,AK92&gt;5),AND(AD92&gt;5,AK92&gt;7)),6,0)),"no method"))))))</f>
        <v>0</v>
      </c>
      <c r="X92" s="49"/>
      <c r="Y92" s="23">
        <v>5.86</v>
      </c>
      <c r="Z92" s="23">
        <v>1.2679425837320599</v>
      </c>
      <c r="AA92" s="24">
        <v>6.6776859504132204</v>
      </c>
      <c r="AB92" s="23">
        <v>1.5714285714285701</v>
      </c>
      <c r="AC92" s="23">
        <v>5</v>
      </c>
      <c r="AD92" s="23">
        <v>0</v>
      </c>
      <c r="AE92" s="49"/>
      <c r="AF92" s="23">
        <v>7.1428571428571104</v>
      </c>
      <c r="AG92" s="23">
        <v>0</v>
      </c>
      <c r="AH92" s="23">
        <v>5.6818181818181799</v>
      </c>
      <c r="AI92" s="23">
        <v>10</v>
      </c>
      <c r="AJ92" s="23">
        <v>0</v>
      </c>
      <c r="AK92" s="23">
        <v>0</v>
      </c>
      <c r="AL92" s="48"/>
      <c r="AM92" s="25">
        <v>0</v>
      </c>
      <c r="AN92" s="25">
        <v>0.3</v>
      </c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</row>
    <row r="93" spans="1:53" x14ac:dyDescent="0.2">
      <c r="A93" s="61">
        <v>88</v>
      </c>
      <c r="B93" s="18" t="s">
        <v>177</v>
      </c>
      <c r="C93" s="18" t="s">
        <v>178</v>
      </c>
      <c r="D93" s="18" t="s">
        <v>434</v>
      </c>
      <c r="E93" s="18" t="s">
        <v>440</v>
      </c>
      <c r="F93" s="48"/>
      <c r="G93" s="20" cm="1">
        <f t="array" ref="G93">IF(Parameters!$D$33, SUM(IF(ISNUMBER(R93:W93),(IF(R93:W93&gt;=Parameters!$D$39,1,"")),""))+0.5*(SUM(IF(ISNUMBER(R93:W93),(IF(R93:W93&gt;=Parameters!$D$40,1,"")),""))-SUM(IF(ISNUMBER(R93:W93),(IF(R93:W93&gt;=Parameters!$D$39,1,"")),""))),0) +
   IF(Parameters!$D$34,SUM(IF(ISNUMBER(R93:W93),(IF(R93:W93&gt;=Parameters!$D$39,1,"")),"")),0) +
   IF(Parameters!$D$35,AVERAGE(IF(ISNUMBER(R93:W93),R93:W93)),0) +
   IF(Parameters!$D$36,IF(OR(IF(ISNUMBER(R93:W93),R93:W93)=0),0,GEOMEAN(IF(ISNUMBER(R93:W93),R93:W93))),0)</f>
        <v>4.5</v>
      </c>
      <c r="H93" s="21">
        <f t="shared" si="5"/>
        <v>4.5</v>
      </c>
      <c r="I93" s="81"/>
      <c r="J93" s="20" cm="1">
        <f t="array" ref="J93">IF(Parameters!$D$33, SUM(IF(ISNUMBER(Y93:AD93),(IF(Y93:AD93&gt;=Parameters!$D$43,1,"")),""))+0.5*(SUM(IF(ISNUMBER(Y93:AD93),(IF(Y93:AD93&gt;=Parameters!$D$44,1,"")),""))-SUM(IF(ISNUMBER(Y93:AD93),(IF(Y93:AD93&gt;=Parameters!$D$43,1,"")),""))),0) +
   IF(Parameters!$D$34,SUM(IF(ISNUMBER(Y93:AD93),(IF(Y93:AD93&gt;=Parameters!$D$43,1,"")),"")),0) +
   IF(Parameters!$D$35,AVERAGE(IF(ISNUMBER(Y93:AD93),Y93:AD93)),0) +
   IF(Parameters!$D$36,IF(OR(IF(ISNUMBER(Y93:AD93),Y93:AD93)=0),0,GEOMEAN(IF(ISNUMBER(Y93:AD93),Y93:AD93))),0)</f>
        <v>2.5</v>
      </c>
      <c r="K93" s="21">
        <f t="shared" si="6"/>
        <v>2.5</v>
      </c>
      <c r="L93" s="81"/>
      <c r="M93" s="19" cm="1">
        <f t="array" ref="M93">IF(Parameters!$D$33, SUM(IF(ISNUMBER(AF93:AK93),(IF(AF93:AK93&gt;=Parameters!$D$43,1,"")),""))+0.5*(SUM(IF(ISNUMBER(AF93:AK93),(IF(AF93:AK93&gt;=Parameters!$D$44,1,"")),""))-SUM(IF(ISNUMBER(AF93:AK93),(IF(AF93:AK93&gt;=Parameters!$D$43,1,"")),""))),0) +
   IF(Parameters!$D$34,SUM(IF(ISNUMBER(AF93:AK93),(IF(AF93:AK93&gt;=Parameters!$D$43,1,"")),"")),0) +
   IF(Parameters!$D$35,AVERAGE(IF(ISNUMBER(AF93:AK93),AF93:AK93)),0) +
   IF(Parameters!$D$36,IF(OR(IF(ISNUMBER(AF93:AK93),AF93:AK93)=0),0,GEOMEAN(IF(ISNUMBER(AF93:AK93),AF93:AK93))),0)</f>
        <v>3</v>
      </c>
      <c r="N93" s="21">
        <f t="shared" si="7"/>
        <v>3</v>
      </c>
      <c r="O93" s="81"/>
      <c r="P93" s="22"/>
      <c r="Q93" s="48"/>
      <c r="R93" s="23">
        <f>IF(Parameters!$D$24 = 1, MAX(Y93, AF93),
IF(Parameters!$D$25 = 1, AVERAGE(Y93,AF93),
IF(Parameters!$D$26 = 1, IFERROR(GEOMEAN(Y93, AF93), 0),
IF(Parameters!$D$27, IF(AND(Y93=10,AF93=10),10,0),
IF(Parameters!$D$28, IF(AND(Y93&gt;7,AF93&gt;7),10,0),
IF(Parameters!$D$29, IF(AND(Y93&gt;7,AF93&gt;7), 10, IF(OR(AND(Y93&gt;7,AF93&gt;5),AND(Y93&gt;5,AF93&gt;7)),6,0)),"no method"))))))</f>
        <v>9.4868329805051381</v>
      </c>
      <c r="S93" s="23">
        <f>IF(Parameters!$D$24 = 1, MAX(Z93, AG93),
IF(Parameters!$D$25 = 1, AVERAGE(Z93,AG93),
IF(Parameters!$D$26 = 1, IFERROR(GEOMEAN(Z93, AG93), 0),
IF(Parameters!$D$27, IF(AND(Z93=10,AG93=10),10,0),
IF(Parameters!$D$28, IF(AND(Z93&gt;7,AG93&gt;7),10,0),
IF(Parameters!$D$29, IF(AND(Z93&gt;7,AG93&gt;7), 10, IF(OR(AND(Z93&gt;7,AG93&gt;5),AND(Z93&gt;5,AG93&gt;7)),6,0)),"no method"))))))</f>
        <v>7.0710678118654755</v>
      </c>
      <c r="T93" s="23">
        <f>IF(Parameters!$D$24 = 1, MAX(AA93, AH93),
IF(Parameters!$D$25 = 1, AVERAGE(AA93,AH93),
IF(Parameters!$D$26 = 1, IFERROR(GEOMEAN(AA93, AH93), 0),
IF(Parameters!$D$27, IF(AND(AA93=10,AH93=10),10,0),
IF(Parameters!$D$28, IF(AND(AA93&gt;7,AH93&gt;7),10,0),
IF(Parameters!$D$29, IF(AND(AA93&gt;7,AH93&gt;7), 10, IF(OR(AND(AA93&gt;7,AH93&gt;5),AND(AA93&gt;5,AH93&gt;7)),6,0)),"no method"))))))</f>
        <v>6.0274229317010617</v>
      </c>
      <c r="U93" s="23">
        <f>IF(Parameters!$D$24 = 1, MAX(AB93, AI93),
IF(Parameters!$D$25 = 1, AVERAGE(AB93,AI93),
IF(Parameters!$D$26 = 1, IFERROR(GEOMEAN(AB93, AI93), 0),
IF(Parameters!$D$27, IF(AND(AB93=10,AI93=10),10,0),
IF(Parameters!$D$28, IF(AND(AB93&gt;7,AI93&gt;7),10,0),
IF(Parameters!$D$29, IF(AND(AB93&gt;7,AI93&gt;7), 10, IF(OR(AND(AB93&gt;7,AI93&gt;5),AND(AB93&gt;5,AI93&gt;7)),6,0)),"no method"))))))</f>
        <v>8.8640526042791841</v>
      </c>
      <c r="V93" s="23">
        <f>IF(Parameters!$D$24 = 1, MAX(AC93, AJ93),
IF(Parameters!$D$25 = 1, AVERAGE(AC93,AJ93),
IF(Parameters!$D$26 = 1, IFERROR(GEOMEAN(AC93, AJ93), 0),
IF(Parameters!$D$27, IF(AND(AC93=10,AJ93=10),10,0),
IF(Parameters!$D$28, IF(AND(AC93&gt;7,AJ93&gt;7),10,0),
IF(Parameters!$D$29, IF(AND(AC93&gt;7,AJ93&gt;7), 10, IF(OR(AND(AC93&gt;7,AJ93&gt;5),AND(AC93&gt;5,AJ93&gt;7)),6,0)),"no method"))))))</f>
        <v>8.266397845091495</v>
      </c>
      <c r="W93" s="23">
        <f>IF(Parameters!$D$24 = 1, MAX(AD93, AK93),
IF(Parameters!$D$25 = 1, AVERAGE(AD93,AK93),
IF(Parameters!$D$26 = 1, IFERROR(GEOMEAN(AD93, AK93), 0),
IF(Parameters!$D$27, IF(AND(AD93=10,AK93=10),10,0),
IF(Parameters!$D$28, IF(AND(AD93&gt;7,AK93&gt;7),10,0),
IF(Parameters!$D$29, IF(AND(AD93&gt;7,AK93&gt;7), 10, IF(OR(AND(AD93&gt;7,AK93&gt;5),AND(AD93&gt;5,AK93&gt;7)),6,0)),"no method"))))))</f>
        <v>0</v>
      </c>
      <c r="X93" s="49"/>
      <c r="Y93" s="23">
        <v>9</v>
      </c>
      <c r="Z93" s="23">
        <v>10</v>
      </c>
      <c r="AA93" s="24">
        <v>8.4132231404958695</v>
      </c>
      <c r="AB93" s="23">
        <v>7.8571428571428603</v>
      </c>
      <c r="AC93" s="23">
        <v>6.8333333333333304</v>
      </c>
      <c r="AD93" s="23">
        <v>0</v>
      </c>
      <c r="AE93" s="49"/>
      <c r="AF93" s="23">
        <v>10</v>
      </c>
      <c r="AG93" s="23">
        <v>5</v>
      </c>
      <c r="AH93" s="23">
        <v>4.3181818181818201</v>
      </c>
      <c r="AI93" s="23">
        <v>10</v>
      </c>
      <c r="AJ93" s="23">
        <v>10</v>
      </c>
      <c r="AK93" s="23">
        <v>0</v>
      </c>
      <c r="AL93" s="48"/>
      <c r="AM93" s="25">
        <v>0</v>
      </c>
      <c r="AN93" s="25">
        <v>0.2</v>
      </c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</row>
    <row r="94" spans="1:53" x14ac:dyDescent="0.2">
      <c r="A94" s="61">
        <v>89</v>
      </c>
      <c r="B94" s="18" t="s">
        <v>179</v>
      </c>
      <c r="C94" s="18" t="s">
        <v>180</v>
      </c>
      <c r="D94" s="18" t="s">
        <v>435</v>
      </c>
      <c r="E94" s="18" t="s">
        <v>431</v>
      </c>
      <c r="F94" s="48"/>
      <c r="G94" s="20" cm="1">
        <f t="array" ref="G94">IF(Parameters!$D$33, SUM(IF(ISNUMBER(R94:W94),(IF(R94:W94&gt;=Parameters!$D$39,1,"")),""))+0.5*(SUM(IF(ISNUMBER(R94:W94),(IF(R94:W94&gt;=Parameters!$D$40,1,"")),""))-SUM(IF(ISNUMBER(R94:W94),(IF(R94:W94&gt;=Parameters!$D$39,1,"")),""))),0) +
   IF(Parameters!$D$34,SUM(IF(ISNUMBER(R94:W94),(IF(R94:W94&gt;=Parameters!$D$39,1,"")),"")),0) +
   IF(Parameters!$D$35,AVERAGE(IF(ISNUMBER(R94:W94),R94:W94)),0) +
   IF(Parameters!$D$36,IF(OR(IF(ISNUMBER(R94:W94),R94:W94)=0),0,GEOMEAN(IF(ISNUMBER(R94:W94),R94:W94))),0)</f>
        <v>1.5</v>
      </c>
      <c r="H94" s="21">
        <f t="shared" si="5"/>
        <v>1.5</v>
      </c>
      <c r="I94" s="81"/>
      <c r="J94" s="20" cm="1">
        <f t="array" ref="J94">IF(Parameters!$D$33, SUM(IF(ISNUMBER(Y94:AD94),(IF(Y94:AD94&gt;=Parameters!$D$43,1,"")),""))+0.5*(SUM(IF(ISNUMBER(Y94:AD94),(IF(Y94:AD94&gt;=Parameters!$D$44,1,"")),""))-SUM(IF(ISNUMBER(Y94:AD94),(IF(Y94:AD94&gt;=Parameters!$D$43,1,"")),""))),0) +
   IF(Parameters!$D$34,SUM(IF(ISNUMBER(Y94:AD94),(IF(Y94:AD94&gt;=Parameters!$D$43,1,"")),"")),0) +
   IF(Parameters!$D$35,AVERAGE(IF(ISNUMBER(Y94:AD94),Y94:AD94)),0) +
   IF(Parameters!$D$36,IF(OR(IF(ISNUMBER(Y94:AD94),Y94:AD94)=0),0,GEOMEAN(IF(ISNUMBER(Y94:AD94),Y94:AD94))),0)</f>
        <v>0.5</v>
      </c>
      <c r="K94" s="21">
        <f t="shared" si="6"/>
        <v>0.5</v>
      </c>
      <c r="L94" s="81"/>
      <c r="M94" s="19" cm="1">
        <f t="array" ref="M94">IF(Parameters!$D$33, SUM(IF(ISNUMBER(AF94:AK94),(IF(AF94:AK94&gt;=Parameters!$D$43,1,"")),""))+0.5*(SUM(IF(ISNUMBER(AF94:AK94),(IF(AF94:AK94&gt;=Parameters!$D$44,1,"")),""))-SUM(IF(ISNUMBER(AF94:AK94),(IF(AF94:AK94&gt;=Parameters!$D$43,1,"")),""))),0) +
   IF(Parameters!$D$34,SUM(IF(ISNUMBER(AF94:AK94),(IF(AF94:AK94&gt;=Parameters!$D$43,1,"")),"")),0) +
   IF(Parameters!$D$35,AVERAGE(IF(ISNUMBER(AF94:AK94),AF94:AK94)),0) +
   IF(Parameters!$D$36,IF(OR(IF(ISNUMBER(AF94:AK94),AF94:AK94)=0),0,GEOMEAN(IF(ISNUMBER(AF94:AK94),AF94:AK94))),0)</f>
        <v>1</v>
      </c>
      <c r="N94" s="21">
        <f t="shared" si="7"/>
        <v>1</v>
      </c>
      <c r="O94" s="81"/>
      <c r="P94" s="22"/>
      <c r="Q94" s="48"/>
      <c r="R94" s="23">
        <f>IF(Parameters!$D$24 = 1, MAX(Y94, AF94),
IF(Parameters!$D$25 = 1, AVERAGE(Y94,AF94),
IF(Parameters!$D$26 = 1, IFERROR(GEOMEAN(Y94, AF94), 0),
IF(Parameters!$D$27, IF(AND(Y94=10,AF94=10),10,0),
IF(Parameters!$D$28, IF(AND(Y94&gt;7,AF94&gt;7),10,0),
IF(Parameters!$D$29, IF(AND(Y94&gt;7,AF94&gt;7), 10, IF(OR(AND(Y94&gt;7,AF94&gt;5),AND(Y94&gt;5,AF94&gt;7)),6,0)),"no method"))))))</f>
        <v>5.6863121026238064</v>
      </c>
      <c r="S94" s="23">
        <f>IF(Parameters!$D$24 = 1, MAX(Z94, AG94),
IF(Parameters!$D$25 = 1, AVERAGE(Z94,AG94),
IF(Parameters!$D$26 = 1, IFERROR(GEOMEAN(Z94, AG94), 0),
IF(Parameters!$D$27, IF(AND(Z94=10,AG94=10),10,0),
IF(Parameters!$D$28, IF(AND(Z94&gt;7,AG94&gt;7),10,0),
IF(Parameters!$D$29, IF(AND(Z94&gt;7,AG94&gt;7), 10, IF(OR(AND(Z94&gt;7,AG94&gt;5),AND(Z94&gt;5,AG94&gt;7)),6,0)),"no method"))))))</f>
        <v>0</v>
      </c>
      <c r="T94" s="23">
        <f>IF(Parameters!$D$24 = 1, MAX(AA94, AH94),
IF(Parameters!$D$25 = 1, AVERAGE(AA94,AH94),
IF(Parameters!$D$26 = 1, IFERROR(GEOMEAN(AA94, AH94), 0),
IF(Parameters!$D$27, IF(AND(AA94=10,AH94=10),10,0),
IF(Parameters!$D$28, IF(AND(AA94&gt;7,AH94&gt;7),10,0),
IF(Parameters!$D$29, IF(AND(AA94&gt;7,AH94&gt;7), 10, IF(OR(AND(AA94&gt;7,AH94&gt;5),AND(AA94&gt;5,AH94&gt;7)),6,0)),"no method"))))))</f>
        <v>5.4610842350020734</v>
      </c>
      <c r="U94" s="23">
        <f>IF(Parameters!$D$24 = 1, MAX(AB94, AI94),
IF(Parameters!$D$25 = 1, AVERAGE(AB94,AI94),
IF(Parameters!$D$26 = 1, IFERROR(GEOMEAN(AB94, AI94), 0),
IF(Parameters!$D$27, IF(AND(AB94=10,AI94=10),10,0),
IF(Parameters!$D$28, IF(AND(AB94&gt;7,AI94&gt;7),10,0),
IF(Parameters!$D$29, IF(AND(AB94&gt;7,AI94&gt;7), 10, IF(OR(AND(AB94&gt;7,AI94&gt;5),AND(AB94&gt;5,AI94&gt;7)),6,0)),"no method"))))))</f>
        <v>3.7322781624632948</v>
      </c>
      <c r="V94" s="23">
        <f>IF(Parameters!$D$24 = 1, MAX(AC94, AJ94),
IF(Parameters!$D$25 = 1, AVERAGE(AC94,AJ94),
IF(Parameters!$D$26 = 1, IFERROR(GEOMEAN(AC94, AJ94), 0),
IF(Parameters!$D$27, IF(AND(AC94=10,AJ94=10),10,0),
IF(Parameters!$D$28, IF(AND(AC94&gt;7,AJ94&gt;7),10,0),
IF(Parameters!$D$29, IF(AND(AC94&gt;7,AJ94&gt;7), 10, IF(OR(AND(AC94&gt;7,AJ94&gt;5),AND(AC94&gt;5,AJ94&gt;7)),6,0)),"no method"))))))</f>
        <v>6.9161646404154746</v>
      </c>
      <c r="W94" s="23">
        <f>IF(Parameters!$D$24 = 1, MAX(AD94, AK94),
IF(Parameters!$D$25 = 1, AVERAGE(AD94,AK94),
IF(Parameters!$D$26 = 1, IFERROR(GEOMEAN(AD94, AK94), 0),
IF(Parameters!$D$27, IF(AND(AD94=10,AK94=10),10,0),
IF(Parameters!$D$28, IF(AND(AD94&gt;7,AK94&gt;7),10,0),
IF(Parameters!$D$29, IF(AND(AD94&gt;7,AK94&gt;7), 10, IF(OR(AND(AD94&gt;7,AK94&gt;5),AND(AD94&gt;5,AK94&gt;7)),6,0)),"no method"))))))</f>
        <v>0</v>
      </c>
      <c r="X94" s="49"/>
      <c r="Y94" s="23">
        <v>4.5</v>
      </c>
      <c r="Z94" s="23">
        <v>3.7320574162679399</v>
      </c>
      <c r="AA94" s="24">
        <v>7.7190082644628104</v>
      </c>
      <c r="AB94" s="23">
        <v>4.71428571428571</v>
      </c>
      <c r="AC94" s="23">
        <v>6.8333333333333304</v>
      </c>
      <c r="AD94" s="23">
        <v>0</v>
      </c>
      <c r="AE94" s="49"/>
      <c r="AF94" s="23">
        <v>7.1853656285435497</v>
      </c>
      <c r="AG94" s="23">
        <v>0</v>
      </c>
      <c r="AH94" s="23">
        <v>3.86363636363637</v>
      </c>
      <c r="AI94" s="23">
        <v>2.9548273325455399</v>
      </c>
      <c r="AJ94" s="23">
        <v>7</v>
      </c>
      <c r="AK94" s="23">
        <v>0</v>
      </c>
      <c r="AL94" s="48"/>
      <c r="AM94" s="25">
        <v>0</v>
      </c>
      <c r="AN94" s="25">
        <v>0.3</v>
      </c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</row>
    <row r="95" spans="1:53" x14ac:dyDescent="0.2">
      <c r="A95" s="61">
        <v>90</v>
      </c>
      <c r="B95" s="18" t="s">
        <v>181</v>
      </c>
      <c r="C95" s="18" t="s">
        <v>182</v>
      </c>
      <c r="D95" s="18" t="s">
        <v>438</v>
      </c>
      <c r="E95" s="18" t="s">
        <v>431</v>
      </c>
      <c r="F95" s="48"/>
      <c r="G95" s="20" cm="1">
        <f t="array" ref="G95">IF(Parameters!$D$33, SUM(IF(ISNUMBER(R95:W95),(IF(R95:W95&gt;=Parameters!$D$39,1,"")),""))+0.5*(SUM(IF(ISNUMBER(R95:W95),(IF(R95:W95&gt;=Parameters!$D$40,1,"")),""))-SUM(IF(ISNUMBER(R95:W95),(IF(R95:W95&gt;=Parameters!$D$39,1,"")),""))),0) +
   IF(Parameters!$D$34,SUM(IF(ISNUMBER(R95:W95),(IF(R95:W95&gt;=Parameters!$D$39,1,"")),"")),0) +
   IF(Parameters!$D$35,AVERAGE(IF(ISNUMBER(R95:W95),R95:W95)),0) +
   IF(Parameters!$D$36,IF(OR(IF(ISNUMBER(R95:W95),R95:W95)=0),0,GEOMEAN(IF(ISNUMBER(R95:W95),R95:W95))),0)</f>
        <v>2.5</v>
      </c>
      <c r="H95" s="21">
        <f t="shared" si="5"/>
        <v>2.5</v>
      </c>
      <c r="I95" s="81"/>
      <c r="J95" s="20" cm="1">
        <f t="array" ref="J95">IF(Parameters!$D$33, SUM(IF(ISNUMBER(Y95:AD95),(IF(Y95:AD95&gt;=Parameters!$D$43,1,"")),""))+0.5*(SUM(IF(ISNUMBER(Y95:AD95),(IF(Y95:AD95&gt;=Parameters!$D$44,1,"")),""))-SUM(IF(ISNUMBER(Y95:AD95),(IF(Y95:AD95&gt;=Parameters!$D$43,1,"")),""))),0) +
   IF(Parameters!$D$34,SUM(IF(ISNUMBER(Y95:AD95),(IF(Y95:AD95&gt;=Parameters!$D$43,1,"")),"")),0) +
   IF(Parameters!$D$35,AVERAGE(IF(ISNUMBER(Y95:AD95),Y95:AD95)),0) +
   IF(Parameters!$D$36,IF(OR(IF(ISNUMBER(Y95:AD95),Y95:AD95)=0),0,GEOMEAN(IF(ISNUMBER(Y95:AD95),Y95:AD95))),0)</f>
        <v>2.5</v>
      </c>
      <c r="K95" s="21">
        <f t="shared" si="6"/>
        <v>2.5</v>
      </c>
      <c r="L95" s="81"/>
      <c r="M95" s="19" cm="1">
        <f t="array" ref="M95">IF(Parameters!$D$33, SUM(IF(ISNUMBER(AF95:AK95),(IF(AF95:AK95&gt;=Parameters!$D$43,1,"")),""))+0.5*(SUM(IF(ISNUMBER(AF95:AK95),(IF(AF95:AK95&gt;=Parameters!$D$44,1,"")),""))-SUM(IF(ISNUMBER(AF95:AK95),(IF(AF95:AK95&gt;=Parameters!$D$43,1,"")),""))),0) +
   IF(Parameters!$D$34,SUM(IF(ISNUMBER(AF95:AK95),(IF(AF95:AK95&gt;=Parameters!$D$43,1,"")),"")),0) +
   IF(Parameters!$D$35,AVERAGE(IF(ISNUMBER(AF95:AK95),AF95:AK95)),0) +
   IF(Parameters!$D$36,IF(OR(IF(ISNUMBER(AF95:AK95),AF95:AK95)=0),0,GEOMEAN(IF(ISNUMBER(AF95:AK95),AF95:AK95))),0)</f>
        <v>2</v>
      </c>
      <c r="N95" s="21">
        <f t="shared" si="7"/>
        <v>2</v>
      </c>
      <c r="O95" s="81"/>
      <c r="P95" s="22"/>
      <c r="Q95" s="48"/>
      <c r="R95" s="23">
        <f>IF(Parameters!$D$24 = 1, MAX(Y95, AF95),
IF(Parameters!$D$25 = 1, AVERAGE(Y95,AF95),
IF(Parameters!$D$26 = 1, IFERROR(GEOMEAN(Y95, AF95), 0),
IF(Parameters!$D$27, IF(AND(Y95=10,AF95=10),10,0),
IF(Parameters!$D$28, IF(AND(Y95&gt;7,AF95&gt;7),10,0),
IF(Parameters!$D$29, IF(AND(Y95&gt;7,AF95&gt;7), 10, IF(OR(AND(Y95&gt;7,AF95&gt;5),AND(Y95&gt;5,AF95&gt;7)),6,0)),"no method"))))))</f>
        <v>8.5146931829632013</v>
      </c>
      <c r="S95" s="23">
        <f>IF(Parameters!$D$24 = 1, MAX(Z95, AG95),
IF(Parameters!$D$25 = 1, AVERAGE(Z95,AG95),
IF(Parameters!$D$26 = 1, IFERROR(GEOMEAN(Z95, AG95), 0),
IF(Parameters!$D$27, IF(AND(Z95=10,AG95=10),10,0),
IF(Parameters!$D$28, IF(AND(Z95&gt;7,AG95&gt;7),10,0),
IF(Parameters!$D$29, IF(AND(Z95&gt;7,AG95&gt;7), 10, IF(OR(AND(Z95&gt;7,AG95&gt;5),AND(Z95&gt;5,AG95&gt;7)),6,0)),"no method"))))))</f>
        <v>0</v>
      </c>
      <c r="T95" s="23">
        <f>IF(Parameters!$D$24 = 1, MAX(AA95, AH95),
IF(Parameters!$D$25 = 1, AVERAGE(AA95,AH95),
IF(Parameters!$D$26 = 1, IFERROR(GEOMEAN(AA95, AH95), 0),
IF(Parameters!$D$27, IF(AND(AA95=10,AH95=10),10,0),
IF(Parameters!$D$28, IF(AND(AA95&gt;7,AH95&gt;7),10,0),
IF(Parameters!$D$29, IF(AND(AA95&gt;7,AH95&gt;7), 10, IF(OR(AND(AA95&gt;7,AH95&gt;5),AND(AA95&gt;5,AH95&gt;7)),6,0)),"no method"))))))</f>
        <v>5.2409988667201244</v>
      </c>
      <c r="U95" s="23">
        <f>IF(Parameters!$D$24 = 1, MAX(AB95, AI95),
IF(Parameters!$D$25 = 1, AVERAGE(AB95,AI95),
IF(Parameters!$D$26 = 1, IFERROR(GEOMEAN(AB95, AI95), 0),
IF(Parameters!$D$27, IF(AND(AB95=10,AI95=10),10,0),
IF(Parameters!$D$28, IF(AND(AB95&gt;7,AI95&gt;7),10,0),
IF(Parameters!$D$29, IF(AND(AB95&gt;7,AI95&gt;7), 10, IF(OR(AND(AB95&gt;7,AI95&gt;5),AND(AB95&gt;5,AI95&gt;7)),6,0)),"no method"))))))</f>
        <v>0</v>
      </c>
      <c r="V95" s="23">
        <f>IF(Parameters!$D$24 = 1, MAX(AC95, AJ95),
IF(Parameters!$D$25 = 1, AVERAGE(AC95,AJ95),
IF(Parameters!$D$26 = 1, IFERROR(GEOMEAN(AC95, AJ95), 0),
IF(Parameters!$D$27, IF(AND(AC95=10,AJ95=10),10,0),
IF(Parameters!$D$28, IF(AND(AC95&gt;7,AJ95&gt;7),10,0),
IF(Parameters!$D$29, IF(AND(AC95&gt;7,AJ95&gt;7), 10, IF(OR(AND(AC95&gt;7,AJ95&gt;5),AND(AC95&gt;5,AJ95&gt;7)),6,0)),"no method"))))))</f>
        <v>8.9442719099991592</v>
      </c>
      <c r="W95" s="23">
        <f>IF(Parameters!$D$24 = 1, MAX(AD95, AK95),
IF(Parameters!$D$25 = 1, AVERAGE(AD95,AK95),
IF(Parameters!$D$26 = 1, IFERROR(GEOMEAN(AD95, AK95), 0),
IF(Parameters!$D$27, IF(AND(AD95=10,AK95=10),10,0),
IF(Parameters!$D$28, IF(AND(AD95&gt;7,AK95&gt;7),10,0),
IF(Parameters!$D$29, IF(AND(AD95&gt;7,AK95&gt;7), 10, IF(OR(AND(AD95&gt;7,AK95&gt;5),AND(AD95&gt;5,AK95&gt;7)),6,0)),"no method"))))))</f>
        <v>0</v>
      </c>
      <c r="X95" s="49"/>
      <c r="Y95" s="23">
        <v>7.25</v>
      </c>
      <c r="Z95" s="23">
        <v>9.3301435406698605</v>
      </c>
      <c r="AA95" s="24">
        <v>7.5537190082644603</v>
      </c>
      <c r="AB95" s="23">
        <v>8.2857142857142794</v>
      </c>
      <c r="AC95" s="23">
        <v>8</v>
      </c>
      <c r="AD95" s="23">
        <v>0</v>
      </c>
      <c r="AE95" s="49"/>
      <c r="AF95" s="23">
        <v>10</v>
      </c>
      <c r="AG95" s="23">
        <v>0</v>
      </c>
      <c r="AH95" s="23">
        <v>3.63636363636363</v>
      </c>
      <c r="AI95" s="23">
        <v>0</v>
      </c>
      <c r="AJ95" s="23">
        <v>10</v>
      </c>
      <c r="AK95" s="23">
        <v>0</v>
      </c>
      <c r="AL95" s="48"/>
      <c r="AM95" s="25">
        <v>0</v>
      </c>
      <c r="AN95" s="25">
        <v>0.4</v>
      </c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</row>
    <row r="96" spans="1:53" x14ac:dyDescent="0.2">
      <c r="A96" s="61">
        <v>91</v>
      </c>
      <c r="B96" s="18" t="s">
        <v>183</v>
      </c>
      <c r="C96" s="18" t="s">
        <v>184</v>
      </c>
      <c r="D96" s="18" t="s">
        <v>438</v>
      </c>
      <c r="E96" s="18" t="s">
        <v>431</v>
      </c>
      <c r="F96" s="48"/>
      <c r="G96" s="20" cm="1">
        <f t="array" ref="G96">IF(Parameters!$D$33, SUM(IF(ISNUMBER(R96:W96),(IF(R96:W96&gt;=Parameters!$D$39,1,"")),""))+0.5*(SUM(IF(ISNUMBER(R96:W96),(IF(R96:W96&gt;=Parameters!$D$40,1,"")),""))-SUM(IF(ISNUMBER(R96:W96),(IF(R96:W96&gt;=Parameters!$D$39,1,"")),""))),0) +
   IF(Parameters!$D$34,SUM(IF(ISNUMBER(R96:W96),(IF(R96:W96&gt;=Parameters!$D$39,1,"")),"")),0) +
   IF(Parameters!$D$35,AVERAGE(IF(ISNUMBER(R96:W96),R96:W96)),0) +
   IF(Parameters!$D$36,IF(OR(IF(ISNUMBER(R96:W96),R96:W96)=0),0,GEOMEAN(IF(ISNUMBER(R96:W96),R96:W96))),0)</f>
        <v>1.5</v>
      </c>
      <c r="H96" s="21">
        <f t="shared" si="5"/>
        <v>1.5</v>
      </c>
      <c r="I96" s="81"/>
      <c r="J96" s="20" cm="1">
        <f t="array" ref="J96">IF(Parameters!$D$33, SUM(IF(ISNUMBER(Y96:AD96),(IF(Y96:AD96&gt;=Parameters!$D$43,1,"")),""))+0.5*(SUM(IF(ISNUMBER(Y96:AD96),(IF(Y96:AD96&gt;=Parameters!$D$44,1,"")),""))-SUM(IF(ISNUMBER(Y96:AD96),(IF(Y96:AD96&gt;=Parameters!$D$43,1,"")),""))),0) +
   IF(Parameters!$D$34,SUM(IF(ISNUMBER(Y96:AD96),(IF(Y96:AD96&gt;=Parameters!$D$43,1,"")),"")),0) +
   IF(Parameters!$D$35,AVERAGE(IF(ISNUMBER(Y96:AD96),Y96:AD96)),0) +
   IF(Parameters!$D$36,IF(OR(IF(ISNUMBER(Y96:AD96),Y96:AD96)=0),0,GEOMEAN(IF(ISNUMBER(Y96:AD96),Y96:AD96))),0)</f>
        <v>2.5</v>
      </c>
      <c r="K96" s="21">
        <f t="shared" si="6"/>
        <v>2.5</v>
      </c>
      <c r="L96" s="81"/>
      <c r="M96" s="19" cm="1">
        <f t="array" ref="M96">IF(Parameters!$D$33, SUM(IF(ISNUMBER(AF96:AK96),(IF(AF96:AK96&gt;=Parameters!$D$43,1,"")),""))+0.5*(SUM(IF(ISNUMBER(AF96:AK96),(IF(AF96:AK96&gt;=Parameters!$D$44,1,"")),""))-SUM(IF(ISNUMBER(AF96:AK96),(IF(AF96:AK96&gt;=Parameters!$D$43,1,"")),""))),0) +
   IF(Parameters!$D$34,SUM(IF(ISNUMBER(AF96:AK96),(IF(AF96:AK96&gt;=Parameters!$D$43,1,"")),"")),0) +
   IF(Parameters!$D$35,AVERAGE(IF(ISNUMBER(AF96:AK96),AF96:AK96)),0) +
   IF(Parameters!$D$36,IF(OR(IF(ISNUMBER(AF96:AK96),AF96:AK96)=0),0,GEOMEAN(IF(ISNUMBER(AF96:AK96),AF96:AK96))),0)</f>
        <v>2</v>
      </c>
      <c r="N96" s="21">
        <f t="shared" si="7"/>
        <v>2</v>
      </c>
      <c r="O96" s="81"/>
      <c r="P96" s="22"/>
      <c r="Q96" s="48"/>
      <c r="R96" s="23">
        <f>IF(Parameters!$D$24 = 1, MAX(Y96, AF96),
IF(Parameters!$D$25 = 1, AVERAGE(Y96,AF96),
IF(Parameters!$D$26 = 1, IFERROR(GEOMEAN(Y96, AF96), 0),
IF(Parameters!$D$27, IF(AND(Y96=10,AF96=10),10,0),
IF(Parameters!$D$28, IF(AND(Y96&gt;7,AF96&gt;7),10,0),
IF(Parameters!$D$29, IF(AND(Y96&gt;7,AF96&gt;7), 10, IF(OR(AND(Y96&gt;7,AF96&gt;5),AND(Y96&gt;5,AF96&gt;7)),6,0)),"no method"))))))</f>
        <v>10</v>
      </c>
      <c r="S96" s="23">
        <f>IF(Parameters!$D$24 = 1, MAX(Z96, AG96),
IF(Parameters!$D$25 = 1, AVERAGE(Z96,AG96),
IF(Parameters!$D$26 = 1, IFERROR(GEOMEAN(Z96, AG96), 0),
IF(Parameters!$D$27, IF(AND(Z96=10,AG96=10),10,0),
IF(Parameters!$D$28, IF(AND(Z96&gt;7,AG96&gt;7),10,0),
IF(Parameters!$D$29, IF(AND(Z96&gt;7,AG96&gt;7), 10, IF(OR(AND(Z96&gt;7,AG96&gt;5),AND(Z96&gt;5,AG96&gt;7)),6,0)),"no method"))))))</f>
        <v>0</v>
      </c>
      <c r="T96" s="23">
        <f>IF(Parameters!$D$24 = 1, MAX(AA96, AH96),
IF(Parameters!$D$25 = 1, AVERAGE(AA96,AH96),
IF(Parameters!$D$26 = 1, IFERROR(GEOMEAN(AA96, AH96), 0),
IF(Parameters!$D$27, IF(AND(AA96=10,AH96=10),10,0),
IF(Parameters!$D$28, IF(AND(AA96&gt;7,AH96&gt;7),10,0),
IF(Parameters!$D$29, IF(AND(AA96&gt;7,AH96&gt;7), 10, IF(OR(AND(AA96&gt;7,AH96&gt;5),AND(AA96&gt;5,AH96&gt;7)),6,0)),"no method"))))))</f>
        <v>0</v>
      </c>
      <c r="U96" s="23">
        <f>IF(Parameters!$D$24 = 1, MAX(AB96, AI96),
IF(Parameters!$D$25 = 1, AVERAGE(AB96,AI96),
IF(Parameters!$D$26 = 1, IFERROR(GEOMEAN(AB96, AI96), 0),
IF(Parameters!$D$27, IF(AND(AB96=10,AI96=10),10,0),
IF(Parameters!$D$28, IF(AND(AB96&gt;7,AI96&gt;7),10,0),
IF(Parameters!$D$29, IF(AND(AB96&gt;7,AI96&gt;7), 10, IF(OR(AND(AB96&gt;7,AI96&gt;5),AND(AB96&gt;5,AI96&gt;7)),6,0)),"no method"))))))</f>
        <v>0</v>
      </c>
      <c r="V96" s="23">
        <f>IF(Parameters!$D$24 = 1, MAX(AC96, AJ96),
IF(Parameters!$D$25 = 1, AVERAGE(AC96,AJ96),
IF(Parameters!$D$26 = 1, IFERROR(GEOMEAN(AC96, AJ96), 0),
IF(Parameters!$D$27, IF(AND(AC96=10,AJ96=10),10,0),
IF(Parameters!$D$28, IF(AND(AC96&gt;7,AJ96&gt;7),10,0),
IF(Parameters!$D$29, IF(AND(AC96&gt;7,AJ96&gt;7), 10, IF(OR(AND(AC96&gt;7,AJ96&gt;5),AND(AC96&gt;5,AJ96&gt;7)),6,0)),"no method"))))))</f>
        <v>6.8313005106397346</v>
      </c>
      <c r="W96" s="23">
        <f>IF(Parameters!$D$24 = 1, MAX(AD96, AK96),
IF(Parameters!$D$25 = 1, AVERAGE(AD96,AK96),
IF(Parameters!$D$26 = 1, IFERROR(GEOMEAN(AD96, AK96), 0),
IF(Parameters!$D$27, IF(AND(AD96=10,AK96=10),10,0),
IF(Parameters!$D$28, IF(AND(AD96&gt;7,AK96&gt;7),10,0),
IF(Parameters!$D$29, IF(AND(AD96&gt;7,AK96&gt;7), 10, IF(OR(AND(AD96&gt;7,AK96&gt;5),AND(AD96&gt;5,AK96&gt;7)),6,0)),"no method"))))))</f>
        <v>0</v>
      </c>
      <c r="X96" s="49"/>
      <c r="Y96" s="23">
        <v>10</v>
      </c>
      <c r="Z96" s="23">
        <v>5.7655502392344502</v>
      </c>
      <c r="AA96" s="24">
        <v>0</v>
      </c>
      <c r="AB96" s="23">
        <v>8.4285714285714306</v>
      </c>
      <c r="AC96" s="23">
        <v>4.6666666666666696</v>
      </c>
      <c r="AD96" s="23">
        <v>10</v>
      </c>
      <c r="AE96" s="49"/>
      <c r="AF96" s="23">
        <v>10</v>
      </c>
      <c r="AG96" s="23">
        <v>0</v>
      </c>
      <c r="AH96" s="23">
        <v>0</v>
      </c>
      <c r="AI96" s="23">
        <v>0</v>
      </c>
      <c r="AJ96" s="23">
        <v>10</v>
      </c>
      <c r="AK96" s="23">
        <v>0</v>
      </c>
      <c r="AL96" s="48"/>
      <c r="AM96" s="25">
        <v>0</v>
      </c>
      <c r="AN96" s="25">
        <v>0.7</v>
      </c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</row>
    <row r="97" spans="1:53" x14ac:dyDescent="0.2">
      <c r="A97" s="61">
        <v>92</v>
      </c>
      <c r="B97" s="18" t="s">
        <v>185</v>
      </c>
      <c r="C97" s="18" t="s">
        <v>186</v>
      </c>
      <c r="D97" s="18" t="s">
        <v>437</v>
      </c>
      <c r="E97" s="18" t="s">
        <v>432</v>
      </c>
      <c r="F97" s="48"/>
      <c r="G97" s="20" cm="1">
        <f t="array" ref="G97">IF(Parameters!$D$33, SUM(IF(ISNUMBER(R97:W97),(IF(R97:W97&gt;=Parameters!$D$39,1,"")),""))+0.5*(SUM(IF(ISNUMBER(R97:W97),(IF(R97:W97&gt;=Parameters!$D$40,1,"")),""))-SUM(IF(ISNUMBER(R97:W97),(IF(R97:W97&gt;=Parameters!$D$39,1,"")),""))),0) +
   IF(Parameters!$D$34,SUM(IF(ISNUMBER(R97:W97),(IF(R97:W97&gt;=Parameters!$D$39,1,"")),"")),0) +
   IF(Parameters!$D$35,AVERAGE(IF(ISNUMBER(R97:W97),R97:W97)),0) +
   IF(Parameters!$D$36,IF(OR(IF(ISNUMBER(R97:W97),R97:W97)=0),0,GEOMEAN(IF(ISNUMBER(R97:W97),R97:W97))),0)</f>
        <v>0</v>
      </c>
      <c r="H97" s="21">
        <f t="shared" si="5"/>
        <v>0</v>
      </c>
      <c r="I97" s="81"/>
      <c r="J97" s="20" cm="1">
        <f t="array" ref="J97">IF(Parameters!$D$33, SUM(IF(ISNUMBER(Y97:AD97),(IF(Y97:AD97&gt;=Parameters!$D$43,1,"")),""))+0.5*(SUM(IF(ISNUMBER(Y97:AD97),(IF(Y97:AD97&gt;=Parameters!$D$44,1,"")),""))-SUM(IF(ISNUMBER(Y97:AD97),(IF(Y97:AD97&gt;=Parameters!$D$43,1,"")),""))),0) +
   IF(Parameters!$D$34,SUM(IF(ISNUMBER(Y97:AD97),(IF(Y97:AD97&gt;=Parameters!$D$43,1,"")),"")),0) +
   IF(Parameters!$D$35,AVERAGE(IF(ISNUMBER(Y97:AD97),Y97:AD97)),0) +
   IF(Parameters!$D$36,IF(OR(IF(ISNUMBER(Y97:AD97),Y97:AD97)=0),0,GEOMEAN(IF(ISNUMBER(Y97:AD97),Y97:AD97))),0)</f>
        <v>0.5</v>
      </c>
      <c r="K97" s="21">
        <f t="shared" si="6"/>
        <v>0.5</v>
      </c>
      <c r="L97" s="81"/>
      <c r="M97" s="19" cm="1">
        <f t="array" ref="M97">IF(Parameters!$D$33, SUM(IF(ISNUMBER(AF97:AK97),(IF(AF97:AK97&gt;=Parameters!$D$43,1,"")),""))+0.5*(SUM(IF(ISNUMBER(AF97:AK97),(IF(AF97:AK97&gt;=Parameters!$D$44,1,"")),""))-SUM(IF(ISNUMBER(AF97:AK97),(IF(AF97:AK97&gt;=Parameters!$D$43,1,"")),""))),0) +
   IF(Parameters!$D$34,SUM(IF(ISNUMBER(AF97:AK97),(IF(AF97:AK97&gt;=Parameters!$D$43,1,"")),"")),0) +
   IF(Parameters!$D$35,AVERAGE(IF(ISNUMBER(AF97:AK97),AF97:AK97)),0) +
   IF(Parameters!$D$36,IF(OR(IF(ISNUMBER(AF97:AK97),AF97:AK97)=0),0,GEOMEAN(IF(ISNUMBER(AF97:AK97),AF97:AK97))),0)</f>
        <v>0</v>
      </c>
      <c r="N97" s="21">
        <f t="shared" si="7"/>
        <v>0</v>
      </c>
      <c r="O97" s="81"/>
      <c r="P97" s="22"/>
      <c r="Q97" s="48"/>
      <c r="R97" s="23">
        <f>IF(Parameters!$D$24 = 1, MAX(Y97, AF97),
IF(Parameters!$D$25 = 1, AVERAGE(Y97,AF97),
IF(Parameters!$D$26 = 1, IFERROR(GEOMEAN(Y97, AF97), 0),
IF(Parameters!$D$27, IF(AND(Y97=10,AF97=10),10,0),
IF(Parameters!$D$28, IF(AND(Y97&gt;7,AF97&gt;7),10,0),
IF(Parameters!$D$29, IF(AND(Y97&gt;7,AF97&gt;7), 10, IF(OR(AND(Y97&gt;7,AF97&gt;5),AND(Y97&gt;5,AF97&gt;7)),6,0)),"no method"))))))</f>
        <v>0</v>
      </c>
      <c r="S97" s="23">
        <f>IF(Parameters!$D$24 = 1, MAX(Z97, AG97),
IF(Parameters!$D$25 = 1, AVERAGE(Z97,AG97),
IF(Parameters!$D$26 = 1, IFERROR(GEOMEAN(Z97, AG97), 0),
IF(Parameters!$D$27, IF(AND(Z97=10,AG97=10),10,0),
IF(Parameters!$D$28, IF(AND(Z97&gt;7,AG97&gt;7),10,0),
IF(Parameters!$D$29, IF(AND(Z97&gt;7,AG97&gt;7), 10, IF(OR(AND(Z97&gt;7,AG97&gt;5),AND(Z97&gt;5,AG97&gt;7)),6,0)),"no method"))))))</f>
        <v>0</v>
      </c>
      <c r="T97" s="23">
        <f>IF(Parameters!$D$24 = 1, MAX(AA97, AH97),
IF(Parameters!$D$25 = 1, AVERAGE(AA97,AH97),
IF(Parameters!$D$26 = 1, IFERROR(GEOMEAN(AA97, AH97), 0),
IF(Parameters!$D$27, IF(AND(AA97=10,AH97=10),10,0),
IF(Parameters!$D$28, IF(AND(AA97&gt;7,AH97&gt;7),10,0),
IF(Parameters!$D$29, IF(AND(AA97&gt;7,AH97&gt;7), 10, IF(OR(AND(AA97&gt;7,AH97&gt;5),AND(AA97&gt;5,AH97&gt;7)),6,0)),"no method"))))))</f>
        <v>0</v>
      </c>
      <c r="U97" s="23">
        <f>IF(Parameters!$D$24 = 1, MAX(AB97, AI97),
IF(Parameters!$D$25 = 1, AVERAGE(AB97,AI97),
IF(Parameters!$D$26 = 1, IFERROR(GEOMEAN(AB97, AI97), 0),
IF(Parameters!$D$27, IF(AND(AB97=10,AI97=10),10,0),
IF(Parameters!$D$28, IF(AND(AB97&gt;7,AI97&gt;7),10,0),
IF(Parameters!$D$29, IF(AND(AB97&gt;7,AI97&gt;7), 10, IF(OR(AND(AB97&gt;7,AI97&gt;5),AND(AB97&gt;5,AI97&gt;7)),6,0)),"no method"))))))</f>
        <v>0</v>
      </c>
      <c r="V97" s="23">
        <f>IF(Parameters!$D$24 = 1, MAX(AC97, AJ97),
IF(Parameters!$D$25 = 1, AVERAGE(AC97,AJ97),
IF(Parameters!$D$26 = 1, IFERROR(GEOMEAN(AC97, AJ97), 0),
IF(Parameters!$D$27, IF(AND(AC97=10,AJ97=10),10,0),
IF(Parameters!$D$28, IF(AND(AC97&gt;7,AJ97&gt;7),10,0),
IF(Parameters!$D$29, IF(AND(AC97&gt;7,AJ97&gt;7), 10, IF(OR(AND(AC97&gt;7,AJ97&gt;5),AND(AC97&gt;5,AJ97&gt;7)),6,0)),"no method"))))))</f>
        <v>0</v>
      </c>
      <c r="W97" s="23">
        <f>IF(Parameters!$D$24 = 1, MAX(AD97, AK97),
IF(Parameters!$D$25 = 1, AVERAGE(AD97,AK97),
IF(Parameters!$D$26 = 1, IFERROR(GEOMEAN(AD97, AK97), 0),
IF(Parameters!$D$27, IF(AND(AD97=10,AK97=10),10,0),
IF(Parameters!$D$28, IF(AND(AD97&gt;7,AK97&gt;7),10,0),
IF(Parameters!$D$29, IF(AND(AD97&gt;7,AK97&gt;7), 10, IF(OR(AND(AD97&gt;7,AK97&gt;5),AND(AD97&gt;5,AK97&gt;7)),6,0)),"no method"))))))</f>
        <v>0</v>
      </c>
      <c r="X97" s="49"/>
      <c r="Y97" s="23">
        <v>8.76</v>
      </c>
      <c r="Z97" s="23">
        <v>4.01913875598086</v>
      </c>
      <c r="AA97" s="24">
        <v>0</v>
      </c>
      <c r="AB97" s="23">
        <v>2.5714285714285698</v>
      </c>
      <c r="AC97" s="23">
        <v>3</v>
      </c>
      <c r="AD97" s="23">
        <v>0</v>
      </c>
      <c r="AE97" s="49"/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48"/>
      <c r="AM97" s="25">
        <v>0</v>
      </c>
      <c r="AN97" s="25">
        <v>0.6</v>
      </c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</row>
    <row r="98" spans="1:53" x14ac:dyDescent="0.2">
      <c r="A98" s="61">
        <v>93</v>
      </c>
      <c r="B98" s="18" t="s">
        <v>187</v>
      </c>
      <c r="C98" s="18" t="s">
        <v>188</v>
      </c>
      <c r="D98" s="18" t="s">
        <v>438</v>
      </c>
      <c r="E98" s="18" t="s">
        <v>0</v>
      </c>
      <c r="F98" s="48"/>
      <c r="G98" s="20" cm="1">
        <f t="array" ref="G98">IF(Parameters!$D$33, SUM(IF(ISNUMBER(R98:W98),(IF(R98:W98&gt;=Parameters!$D$39,1,"")),""))+0.5*(SUM(IF(ISNUMBER(R98:W98),(IF(R98:W98&gt;=Parameters!$D$40,1,"")),""))-SUM(IF(ISNUMBER(R98:W98),(IF(R98:W98&gt;=Parameters!$D$39,1,"")),""))),0) +
   IF(Parameters!$D$34,SUM(IF(ISNUMBER(R98:W98),(IF(R98:W98&gt;=Parameters!$D$39,1,"")),"")),0) +
   IF(Parameters!$D$35,AVERAGE(IF(ISNUMBER(R98:W98),R98:W98)),0) +
   IF(Parameters!$D$36,IF(OR(IF(ISNUMBER(R98:W98),R98:W98)=0),0,GEOMEAN(IF(ISNUMBER(R98:W98),R98:W98))),0)</f>
        <v>0</v>
      </c>
      <c r="H98" s="21">
        <f t="shared" si="5"/>
        <v>0</v>
      </c>
      <c r="I98" s="81"/>
      <c r="J98" s="20" cm="1">
        <f t="array" ref="J98">IF(Parameters!$D$33, SUM(IF(ISNUMBER(Y98:AD98),(IF(Y98:AD98&gt;=Parameters!$D$43,1,"")),""))+0.5*(SUM(IF(ISNUMBER(Y98:AD98),(IF(Y98:AD98&gt;=Parameters!$D$44,1,"")),""))-SUM(IF(ISNUMBER(Y98:AD98),(IF(Y98:AD98&gt;=Parameters!$D$43,1,"")),""))),0) +
   IF(Parameters!$D$34,SUM(IF(ISNUMBER(Y98:AD98),(IF(Y98:AD98&gt;=Parameters!$D$43,1,"")),"")),0) +
   IF(Parameters!$D$35,AVERAGE(IF(ISNUMBER(Y98:AD98),Y98:AD98)),0) +
   IF(Parameters!$D$36,IF(OR(IF(ISNUMBER(Y98:AD98),Y98:AD98)=0),0,GEOMEAN(IF(ISNUMBER(Y98:AD98),Y98:AD98))),0)</f>
        <v>1.5</v>
      </c>
      <c r="K98" s="21">
        <f t="shared" si="6"/>
        <v>1.5</v>
      </c>
      <c r="L98" s="81"/>
      <c r="M98" s="19" cm="1">
        <f t="array" ref="M98">IF(Parameters!$D$33, SUM(IF(ISNUMBER(AF98:AK98),(IF(AF98:AK98&gt;=Parameters!$D$43,1,"")),""))+0.5*(SUM(IF(ISNUMBER(AF98:AK98),(IF(AF98:AK98&gt;=Parameters!$D$44,1,"")),""))-SUM(IF(ISNUMBER(AF98:AK98),(IF(AF98:AK98&gt;=Parameters!$D$43,1,"")),""))),0) +
   IF(Parameters!$D$34,SUM(IF(ISNUMBER(AF98:AK98),(IF(AF98:AK98&gt;=Parameters!$D$43,1,"")),"")),0) +
   IF(Parameters!$D$35,AVERAGE(IF(ISNUMBER(AF98:AK98),AF98:AK98)),0) +
   IF(Parameters!$D$36,IF(OR(IF(ISNUMBER(AF98:AK98),AF98:AK98)=0),0,GEOMEAN(IF(ISNUMBER(AF98:AK98),AF98:AK98))),0)</f>
        <v>0</v>
      </c>
      <c r="N98" s="21">
        <f t="shared" si="7"/>
        <v>0</v>
      </c>
      <c r="O98" s="81"/>
      <c r="P98" s="22"/>
      <c r="Q98" s="48"/>
      <c r="R98" s="23">
        <f>IF(Parameters!$D$24 = 1, MAX(Y98, AF98),
IF(Parameters!$D$25 = 1, AVERAGE(Y98,AF98),
IF(Parameters!$D$26 = 1, IFERROR(GEOMEAN(Y98, AF98), 0),
IF(Parameters!$D$27, IF(AND(Y98=10,AF98=10),10,0),
IF(Parameters!$D$28, IF(AND(Y98&gt;7,AF98&gt;7),10,0),
IF(Parameters!$D$29, IF(AND(Y98&gt;7,AF98&gt;7), 10, IF(OR(AND(Y98&gt;7,AF98&gt;5),AND(Y98&gt;5,AF98&gt;7)),6,0)),"no method"))))))</f>
        <v>4.9349616162485201</v>
      </c>
      <c r="S98" s="23">
        <f>IF(Parameters!$D$24 = 1, MAX(Z98, AG98),
IF(Parameters!$D$25 = 1, AVERAGE(Z98,AG98),
IF(Parameters!$D$26 = 1, IFERROR(GEOMEAN(Z98, AG98), 0),
IF(Parameters!$D$27, IF(AND(Z98=10,AG98=10),10,0),
IF(Parameters!$D$28, IF(AND(Z98&gt;7,AG98&gt;7),10,0),
IF(Parameters!$D$29, IF(AND(Z98&gt;7,AG98&gt;7), 10, IF(OR(AND(Z98&gt;7,AG98&gt;5),AND(Z98&gt;5,AG98&gt;7)),6,0)),"no method"))))))</f>
        <v>0</v>
      </c>
      <c r="T98" s="23">
        <f>IF(Parameters!$D$24 = 1, MAX(AA98, AH98),
IF(Parameters!$D$25 = 1, AVERAGE(AA98,AH98),
IF(Parameters!$D$26 = 1, IFERROR(GEOMEAN(AA98, AH98), 0),
IF(Parameters!$D$27, IF(AND(AA98=10,AH98=10),10,0),
IF(Parameters!$D$28, IF(AND(AA98&gt;7,AH98&gt;7),10,0),
IF(Parameters!$D$29, IF(AND(AA98&gt;7,AH98&gt;7), 10, IF(OR(AND(AA98&gt;7,AH98&gt;5),AND(AA98&gt;5,AH98&gt;7)),6,0)),"no method"))))))</f>
        <v>0</v>
      </c>
      <c r="U98" s="23">
        <f>IF(Parameters!$D$24 = 1, MAX(AB98, AI98),
IF(Parameters!$D$25 = 1, AVERAGE(AB98,AI98),
IF(Parameters!$D$26 = 1, IFERROR(GEOMEAN(AB98, AI98), 0),
IF(Parameters!$D$27, IF(AND(AB98=10,AI98=10),10,0),
IF(Parameters!$D$28, IF(AND(AB98&gt;7,AI98&gt;7),10,0),
IF(Parameters!$D$29, IF(AND(AB98&gt;7,AI98&gt;7), 10, IF(OR(AND(AB98&gt;7,AI98&gt;5),AND(AB98&gt;5,AI98&gt;7)),6,0)),"no method"))))))</f>
        <v>0.74578178858864341</v>
      </c>
      <c r="V98" s="23">
        <f>IF(Parameters!$D$24 = 1, MAX(AC98, AJ98),
IF(Parameters!$D$25 = 1, AVERAGE(AC98,AJ98),
IF(Parameters!$D$26 = 1, IFERROR(GEOMEAN(AC98, AJ98), 0),
IF(Parameters!$D$27, IF(AND(AC98=10,AJ98=10),10,0),
IF(Parameters!$D$28, IF(AND(AC98&gt;7,AJ98&gt;7),10,0),
IF(Parameters!$D$29, IF(AND(AC98&gt;7,AJ98&gt;7), 10, IF(OR(AND(AC98&gt;7,AJ98&gt;5),AND(AC98&gt;5,AJ98&gt;7)),6,0)),"no method"))))))</f>
        <v>0</v>
      </c>
      <c r="W98" s="23">
        <f>IF(Parameters!$D$24 = 1, MAX(AD98, AK98),
IF(Parameters!$D$25 = 1, AVERAGE(AD98,AK98),
IF(Parameters!$D$26 = 1, IFERROR(GEOMEAN(AD98, AK98), 0),
IF(Parameters!$D$27, IF(AND(AD98=10,AK98=10),10,0),
IF(Parameters!$D$28, IF(AND(AD98&gt;7,AK98&gt;7),10,0),
IF(Parameters!$D$29, IF(AND(AD98&gt;7,AK98&gt;7), 10, IF(OR(AND(AD98&gt;7,AK98&gt;5),AND(AD98&gt;5,AK98&gt;7)),6,0)),"no method"))))))</f>
        <v>0</v>
      </c>
      <c r="X98" s="49"/>
      <c r="Y98" s="23">
        <v>10</v>
      </c>
      <c r="Z98" s="23">
        <v>0.47846889952152999</v>
      </c>
      <c r="AA98" s="24">
        <v>2.9256198347107398</v>
      </c>
      <c r="AB98" s="23">
        <v>0.57142857142857095</v>
      </c>
      <c r="AC98" s="23">
        <v>8.1666666666666696</v>
      </c>
      <c r="AD98" s="23">
        <v>0</v>
      </c>
      <c r="AE98" s="49"/>
      <c r="AF98" s="23">
        <v>2.4353846153846201</v>
      </c>
      <c r="AG98" s="23">
        <v>0</v>
      </c>
      <c r="AH98" s="23">
        <v>0</v>
      </c>
      <c r="AI98" s="23">
        <v>0.97333333333333405</v>
      </c>
      <c r="AJ98" s="23">
        <v>0</v>
      </c>
      <c r="AK98" s="23">
        <v>0</v>
      </c>
      <c r="AL98" s="48"/>
      <c r="AM98" s="25">
        <v>0</v>
      </c>
      <c r="AN98" s="25">
        <v>0.3</v>
      </c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</row>
    <row r="99" spans="1:53" x14ac:dyDescent="0.2">
      <c r="A99" s="61">
        <v>94</v>
      </c>
      <c r="B99" s="18" t="s">
        <v>189</v>
      </c>
      <c r="C99" s="18" t="s">
        <v>190</v>
      </c>
      <c r="D99" s="18" t="s">
        <v>436</v>
      </c>
      <c r="E99" s="18" t="s">
        <v>0</v>
      </c>
      <c r="F99" s="48"/>
      <c r="G99" s="20" cm="1">
        <f t="array" ref="G99">IF(Parameters!$D$33, SUM(IF(ISNUMBER(R99:W99),(IF(R99:W99&gt;=Parameters!$D$39,1,"")),""))+0.5*(SUM(IF(ISNUMBER(R99:W99),(IF(R99:W99&gt;=Parameters!$D$40,1,"")),""))-SUM(IF(ISNUMBER(R99:W99),(IF(R99:W99&gt;=Parameters!$D$39,1,"")),""))),0) +
   IF(Parameters!$D$34,SUM(IF(ISNUMBER(R99:W99),(IF(R99:W99&gt;=Parameters!$D$39,1,"")),"")),0) +
   IF(Parameters!$D$35,AVERAGE(IF(ISNUMBER(R99:W99),R99:W99)),0) +
   IF(Parameters!$D$36,IF(OR(IF(ISNUMBER(R99:W99),R99:W99)=0),0,GEOMEAN(IF(ISNUMBER(R99:W99),R99:W99))),0)</f>
        <v>0.5</v>
      </c>
      <c r="H99" s="21">
        <f t="shared" si="5"/>
        <v>0.5</v>
      </c>
      <c r="I99" s="81"/>
      <c r="J99" s="20" cm="1">
        <f t="array" ref="J99">IF(Parameters!$D$33, SUM(IF(ISNUMBER(Y99:AD99),(IF(Y99:AD99&gt;=Parameters!$D$43,1,"")),""))+0.5*(SUM(IF(ISNUMBER(Y99:AD99),(IF(Y99:AD99&gt;=Parameters!$D$44,1,"")),""))-SUM(IF(ISNUMBER(Y99:AD99),(IF(Y99:AD99&gt;=Parameters!$D$43,1,"")),""))),0) +
   IF(Parameters!$D$34,SUM(IF(ISNUMBER(Y99:AD99),(IF(Y99:AD99&gt;=Parameters!$D$43,1,"")),"")),0) +
   IF(Parameters!$D$35,AVERAGE(IF(ISNUMBER(Y99:AD99),Y99:AD99)),0) +
   IF(Parameters!$D$36,IF(OR(IF(ISNUMBER(Y99:AD99),Y99:AD99)=0),0,GEOMEAN(IF(ISNUMBER(Y99:AD99),Y99:AD99))),0)</f>
        <v>0</v>
      </c>
      <c r="K99" s="21">
        <f t="shared" si="6"/>
        <v>0</v>
      </c>
      <c r="L99" s="81"/>
      <c r="M99" s="19" cm="1">
        <f t="array" ref="M99">IF(Parameters!$D$33, SUM(IF(ISNUMBER(AF99:AK99),(IF(AF99:AK99&gt;=Parameters!$D$43,1,"")),""))+0.5*(SUM(IF(ISNUMBER(AF99:AK99),(IF(AF99:AK99&gt;=Parameters!$D$44,1,"")),""))-SUM(IF(ISNUMBER(AF99:AK99),(IF(AF99:AK99&gt;=Parameters!$D$43,1,"")),""))),0) +
   IF(Parameters!$D$34,SUM(IF(ISNUMBER(AF99:AK99),(IF(AF99:AK99&gt;=Parameters!$D$43,1,"")),"")),0) +
   IF(Parameters!$D$35,AVERAGE(IF(ISNUMBER(AF99:AK99),AF99:AK99)),0) +
   IF(Parameters!$D$36,IF(OR(IF(ISNUMBER(AF99:AK99),AF99:AK99)=0),0,GEOMEAN(IF(ISNUMBER(AF99:AK99),AF99:AK99))),0)</f>
        <v>1</v>
      </c>
      <c r="N99" s="21">
        <f t="shared" si="7"/>
        <v>1</v>
      </c>
      <c r="O99" s="81"/>
      <c r="P99" s="22"/>
      <c r="Q99" s="48"/>
      <c r="R99" s="23">
        <f>IF(Parameters!$D$24 = 1, MAX(Y99, AF99),
IF(Parameters!$D$25 = 1, AVERAGE(Y99,AF99),
IF(Parameters!$D$26 = 1, IFERROR(GEOMEAN(Y99, AF99), 0),
IF(Parameters!$D$27, IF(AND(Y99=10,AF99=10),10,0),
IF(Parameters!$D$28, IF(AND(Y99&gt;7,AF99&gt;7),10,0),
IF(Parameters!$D$29, IF(AND(Y99&gt;7,AF99&gt;7), 10, IF(OR(AND(Y99&gt;7,AF99&gt;5),AND(Y99&gt;5,AF99&gt;7)),6,0)),"no method"))))))</f>
        <v>6.9137544069774419</v>
      </c>
      <c r="S99" s="23">
        <f>IF(Parameters!$D$24 = 1, MAX(Z99, AG99),
IF(Parameters!$D$25 = 1, AVERAGE(Z99,AG99),
IF(Parameters!$D$26 = 1, IFERROR(GEOMEAN(Z99, AG99), 0),
IF(Parameters!$D$27, IF(AND(Z99=10,AG99=10),10,0),
IF(Parameters!$D$28, IF(AND(Z99&gt;7,AG99&gt;7),10,0),
IF(Parameters!$D$29, IF(AND(Z99&gt;7,AG99&gt;7), 10, IF(OR(AND(Z99&gt;7,AG99&gt;5),AND(Z99&gt;5,AG99&gt;7)),6,0)),"no method"))))))</f>
        <v>0</v>
      </c>
      <c r="T99" s="23">
        <f>IF(Parameters!$D$24 = 1, MAX(AA99, AH99),
IF(Parameters!$D$25 = 1, AVERAGE(AA99,AH99),
IF(Parameters!$D$26 = 1, IFERROR(GEOMEAN(AA99, AH99), 0),
IF(Parameters!$D$27, IF(AND(AA99=10,AH99=10),10,0),
IF(Parameters!$D$28, IF(AND(AA99&gt;7,AH99&gt;7),10,0),
IF(Parameters!$D$29, IF(AND(AA99&gt;7,AH99&gt;7), 10, IF(OR(AND(AA99&gt;7,AH99&gt;5),AND(AA99&gt;5,AH99&gt;7)),6,0)),"no method"))))))</f>
        <v>2.4114677188339564</v>
      </c>
      <c r="U99" s="23">
        <f>IF(Parameters!$D$24 = 1, MAX(AB99, AI99),
IF(Parameters!$D$25 = 1, AVERAGE(AB99,AI99),
IF(Parameters!$D$26 = 1, IFERROR(GEOMEAN(AB99, AI99), 0),
IF(Parameters!$D$27, IF(AND(AB99=10,AI99=10),10,0),
IF(Parameters!$D$28, IF(AND(AB99&gt;7,AI99&gt;7),10,0),
IF(Parameters!$D$29, IF(AND(AB99&gt;7,AI99&gt;7), 10, IF(OR(AND(AB99&gt;7,AI99&gt;5),AND(AB99&gt;5,AI99&gt;7)),6,0)),"no method"))))))</f>
        <v>0</v>
      </c>
      <c r="V99" s="23">
        <f>IF(Parameters!$D$24 = 1, MAX(AC99, AJ99),
IF(Parameters!$D$25 = 1, AVERAGE(AC99,AJ99),
IF(Parameters!$D$26 = 1, IFERROR(GEOMEAN(AC99, AJ99), 0),
IF(Parameters!$D$27, IF(AND(AC99=10,AJ99=10),10,0),
IF(Parameters!$D$28, IF(AND(AC99&gt;7,AJ99&gt;7),10,0),
IF(Parameters!$D$29, IF(AND(AC99&gt;7,AJ99&gt;7), 10, IF(OR(AND(AC99&gt;7,AJ99&gt;5),AND(AC99&gt;5,AJ99&gt;7)),6,0)),"no method"))))))</f>
        <v>0</v>
      </c>
      <c r="W99" s="23">
        <f>IF(Parameters!$D$24 = 1, MAX(AD99, AK99),
IF(Parameters!$D$25 = 1, AVERAGE(AD99,AK99),
IF(Parameters!$D$26 = 1, IFERROR(GEOMEAN(AD99, AK99), 0),
IF(Parameters!$D$27, IF(AND(AD99=10,AK99=10),10,0),
IF(Parameters!$D$28, IF(AND(AD99&gt;7,AK99&gt;7),10,0),
IF(Parameters!$D$29, IF(AND(AD99&gt;7,AK99&gt;7), 10, IF(OR(AND(AD99&gt;7,AK99&gt;5),AND(AD99&gt;5,AK99&gt;7)),6,0)),"no method"))))))</f>
        <v>0</v>
      </c>
      <c r="X99" s="49"/>
      <c r="Y99" s="23">
        <v>4.78</v>
      </c>
      <c r="Z99" s="23">
        <v>0.64593301435406603</v>
      </c>
      <c r="AA99" s="24">
        <v>4.2644628099173598</v>
      </c>
      <c r="AB99" s="23">
        <v>2.4285714285714302</v>
      </c>
      <c r="AC99" s="23">
        <v>1</v>
      </c>
      <c r="AD99" s="23">
        <v>0</v>
      </c>
      <c r="AE99" s="49"/>
      <c r="AF99" s="23">
        <v>10</v>
      </c>
      <c r="AG99" s="23">
        <v>0</v>
      </c>
      <c r="AH99" s="23">
        <v>1.36363636363637</v>
      </c>
      <c r="AI99" s="23">
        <v>0</v>
      </c>
      <c r="AJ99" s="23">
        <v>0</v>
      </c>
      <c r="AK99" s="23">
        <v>0</v>
      </c>
      <c r="AL99" s="48"/>
      <c r="AM99" s="25">
        <v>0</v>
      </c>
      <c r="AN99" s="25">
        <v>0.3</v>
      </c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</row>
    <row r="100" spans="1:53" x14ac:dyDescent="0.2">
      <c r="A100" s="61">
        <v>95</v>
      </c>
      <c r="B100" s="18" t="s">
        <v>191</v>
      </c>
      <c r="C100" s="18" t="s">
        <v>192</v>
      </c>
      <c r="D100" s="18" t="s">
        <v>438</v>
      </c>
      <c r="E100" s="18" t="s">
        <v>431</v>
      </c>
      <c r="F100" s="48"/>
      <c r="G100" s="20" cm="1">
        <f t="array" ref="G100">IF(Parameters!$D$33, SUM(IF(ISNUMBER(R100:W100),(IF(R100:W100&gt;=Parameters!$D$39,1,"")),""))+0.5*(SUM(IF(ISNUMBER(R100:W100),(IF(R100:W100&gt;=Parameters!$D$40,1,"")),""))-SUM(IF(ISNUMBER(R100:W100),(IF(R100:W100&gt;=Parameters!$D$39,1,"")),""))),0) +
   IF(Parameters!$D$34,SUM(IF(ISNUMBER(R100:W100),(IF(R100:W100&gt;=Parameters!$D$39,1,"")),"")),0) +
   IF(Parameters!$D$35,AVERAGE(IF(ISNUMBER(R100:W100),R100:W100)),0) +
   IF(Parameters!$D$36,IF(OR(IF(ISNUMBER(R100:W100),R100:W100)=0),0,GEOMEAN(IF(ISNUMBER(R100:W100),R100:W100))),0)</f>
        <v>3.5</v>
      </c>
      <c r="H100" s="21">
        <f t="shared" si="5"/>
        <v>3.5</v>
      </c>
      <c r="I100" s="81"/>
      <c r="J100" s="20" cm="1">
        <f t="array" ref="J100">IF(Parameters!$D$33, SUM(IF(ISNUMBER(Y100:AD100),(IF(Y100:AD100&gt;=Parameters!$D$43,1,"")),""))+0.5*(SUM(IF(ISNUMBER(Y100:AD100),(IF(Y100:AD100&gt;=Parameters!$D$44,1,"")),""))-SUM(IF(ISNUMBER(Y100:AD100),(IF(Y100:AD100&gt;=Parameters!$D$43,1,"")),""))),0) +
   IF(Parameters!$D$34,SUM(IF(ISNUMBER(Y100:AD100),(IF(Y100:AD100&gt;=Parameters!$D$43,1,"")),"")),0) +
   IF(Parameters!$D$35,AVERAGE(IF(ISNUMBER(Y100:AD100),Y100:AD100)),0) +
   IF(Parameters!$D$36,IF(OR(IF(ISNUMBER(Y100:AD100),Y100:AD100)=0),0,GEOMEAN(IF(ISNUMBER(Y100:AD100),Y100:AD100))),0)</f>
        <v>2.5</v>
      </c>
      <c r="K100" s="21">
        <f t="shared" si="6"/>
        <v>2.5</v>
      </c>
      <c r="L100" s="81"/>
      <c r="M100" s="19" cm="1">
        <f t="array" ref="M100">IF(Parameters!$D$33, SUM(IF(ISNUMBER(AF100:AK100),(IF(AF100:AK100&gt;=Parameters!$D$43,1,"")),""))+0.5*(SUM(IF(ISNUMBER(AF100:AK100),(IF(AF100:AK100&gt;=Parameters!$D$44,1,"")),""))-SUM(IF(ISNUMBER(AF100:AK100),(IF(AF100:AK100&gt;=Parameters!$D$43,1,"")),""))),0) +
   IF(Parameters!$D$34,SUM(IF(ISNUMBER(AF100:AK100),(IF(AF100:AK100&gt;=Parameters!$D$43,1,"")),"")),0) +
   IF(Parameters!$D$35,AVERAGE(IF(ISNUMBER(AF100:AK100),AF100:AK100)),0) +
   IF(Parameters!$D$36,IF(OR(IF(ISNUMBER(AF100:AK100),AF100:AK100)=0),0,GEOMEAN(IF(ISNUMBER(AF100:AK100),AF100:AK100))),0)</f>
        <v>2.5</v>
      </c>
      <c r="N100" s="21">
        <f t="shared" si="7"/>
        <v>2.5</v>
      </c>
      <c r="O100" s="81"/>
      <c r="P100" s="22"/>
      <c r="Q100" s="48"/>
      <c r="R100" s="23">
        <f>IF(Parameters!$D$24 = 1, MAX(Y100, AF100),
IF(Parameters!$D$25 = 1, AVERAGE(Y100,AF100),
IF(Parameters!$D$26 = 1, IFERROR(GEOMEAN(Y100, AF100), 0),
IF(Parameters!$D$27, IF(AND(Y100=10,AF100=10),10,0),
IF(Parameters!$D$28, IF(AND(Y100&gt;7,AF100&gt;7),10,0),
IF(Parameters!$D$29, IF(AND(Y100&gt;7,AF100&gt;7), 10, IF(OR(AND(Y100&gt;7,AF100&gt;5),AND(Y100&gt;5,AF100&gt;7)),6,0)),"no method"))))))</f>
        <v>8.0622577482985491</v>
      </c>
      <c r="S100" s="23">
        <f>IF(Parameters!$D$24 = 1, MAX(Z100, AG100),
IF(Parameters!$D$25 = 1, AVERAGE(Z100,AG100),
IF(Parameters!$D$26 = 1, IFERROR(GEOMEAN(Z100, AG100), 0),
IF(Parameters!$D$27, IF(AND(Z100=10,AG100=10),10,0),
IF(Parameters!$D$28, IF(AND(Z100&gt;7,AG100&gt;7),10,0),
IF(Parameters!$D$29, IF(AND(Z100&gt;7,AG100&gt;7), 10, IF(OR(AND(Z100&gt;7,AG100&gt;5),AND(Z100&gt;5,AG100&gt;7)),6,0)),"no method"))))))</f>
        <v>0</v>
      </c>
      <c r="T100" s="23">
        <f>IF(Parameters!$D$24 = 1, MAX(AA100, AH100),
IF(Parameters!$D$25 = 1, AVERAGE(AA100,AH100),
IF(Parameters!$D$26 = 1, IFERROR(GEOMEAN(AA100, AH100), 0),
IF(Parameters!$D$27, IF(AND(AA100=10,AH100=10),10,0),
IF(Parameters!$D$28, IF(AND(AA100&gt;7,AH100&gt;7),10,0),
IF(Parameters!$D$29, IF(AND(AA100&gt;7,AH100&gt;7), 10, IF(OR(AND(AA100&gt;7,AH100&gt;5),AND(AA100&gt;5,AH100&gt;7)),6,0)),"no method"))))))</f>
        <v>7.6574384513598055</v>
      </c>
      <c r="U100" s="23">
        <f>IF(Parameters!$D$24 = 1, MAX(AB100, AI100),
IF(Parameters!$D$25 = 1, AVERAGE(AB100,AI100),
IF(Parameters!$D$26 = 1, IFERROR(GEOMEAN(AB100, AI100), 0),
IF(Parameters!$D$27, IF(AND(AB100=10,AI100=10),10,0),
IF(Parameters!$D$28, IF(AND(AB100&gt;7,AI100&gt;7),10,0),
IF(Parameters!$D$29, IF(AND(AB100&gt;7,AI100&gt;7), 10, IF(OR(AND(AB100&gt;7,AI100&gt;5),AND(AB100&gt;5,AI100&gt;7)),6,0)),"no method"))))))</f>
        <v>7.1576933051666893</v>
      </c>
      <c r="V100" s="23">
        <f>IF(Parameters!$D$24 = 1, MAX(AC100, AJ100),
IF(Parameters!$D$25 = 1, AVERAGE(AC100,AJ100),
IF(Parameters!$D$26 = 1, IFERROR(GEOMEAN(AC100, AJ100), 0),
IF(Parameters!$D$27, IF(AND(AC100=10,AJ100=10),10,0),
IF(Parameters!$D$28, IF(AND(AC100&gt;7,AJ100&gt;7),10,0),
IF(Parameters!$D$29, IF(AND(AC100&gt;7,AJ100&gt;7), 10, IF(OR(AND(AC100&gt;7,AJ100&gt;5),AND(AC100&gt;5,AJ100&gt;7)),6,0)),"no method"))))))</f>
        <v>6.7453687816160208</v>
      </c>
      <c r="W100" s="23">
        <f>IF(Parameters!$D$24 = 1, MAX(AD100, AK100),
IF(Parameters!$D$25 = 1, AVERAGE(AD100,AK100),
IF(Parameters!$D$26 = 1, IFERROR(GEOMEAN(AD100, AK100), 0),
IF(Parameters!$D$27, IF(AND(AD100=10,AK100=10),10,0),
IF(Parameters!$D$28, IF(AND(AD100&gt;7,AK100&gt;7),10,0),
IF(Parameters!$D$29, IF(AND(AD100&gt;7,AK100&gt;7), 10, IF(OR(AND(AD100&gt;7,AK100&gt;5),AND(AD100&gt;5,AK100&gt;7)),6,0)),"no method"))))))</f>
        <v>0</v>
      </c>
      <c r="X100" s="49"/>
      <c r="Y100" s="23">
        <v>6.5</v>
      </c>
      <c r="Z100" s="23">
        <v>8.6602870813397104</v>
      </c>
      <c r="AA100" s="24">
        <v>7.8181818181818201</v>
      </c>
      <c r="AB100" s="23">
        <v>7.1428571428571397</v>
      </c>
      <c r="AC100" s="23">
        <v>6.5</v>
      </c>
      <c r="AD100" s="23">
        <v>10</v>
      </c>
      <c r="AE100" s="49"/>
      <c r="AF100" s="23">
        <v>10</v>
      </c>
      <c r="AG100" s="23">
        <v>0</v>
      </c>
      <c r="AH100" s="23">
        <v>7.5</v>
      </c>
      <c r="AI100" s="23">
        <v>7.1725602831159296</v>
      </c>
      <c r="AJ100" s="23">
        <v>7</v>
      </c>
      <c r="AK100" s="23">
        <v>0</v>
      </c>
      <c r="AL100" s="48"/>
      <c r="AM100" s="25">
        <v>0</v>
      </c>
      <c r="AN100" s="25">
        <v>0.4</v>
      </c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</row>
    <row r="101" spans="1:53" x14ac:dyDescent="0.2">
      <c r="A101" s="61">
        <v>96</v>
      </c>
      <c r="B101" s="18" t="s">
        <v>193</v>
      </c>
      <c r="C101" s="18" t="s">
        <v>194</v>
      </c>
      <c r="D101" s="18" t="s">
        <v>436</v>
      </c>
      <c r="E101" s="18" t="s">
        <v>432</v>
      </c>
      <c r="F101" s="48"/>
      <c r="G101" s="20" cm="1">
        <f t="array" ref="G101">IF(Parameters!$D$33, SUM(IF(ISNUMBER(R101:W101),(IF(R101:W101&gt;=Parameters!$D$39,1,"")),""))+0.5*(SUM(IF(ISNUMBER(R101:W101),(IF(R101:W101&gt;=Parameters!$D$40,1,"")),""))-SUM(IF(ISNUMBER(R101:W101),(IF(R101:W101&gt;=Parameters!$D$39,1,"")),""))),0) +
   IF(Parameters!$D$34,SUM(IF(ISNUMBER(R101:W101),(IF(R101:W101&gt;=Parameters!$D$39,1,"")),"")),0) +
   IF(Parameters!$D$35,AVERAGE(IF(ISNUMBER(R101:W101),R101:W101)),0) +
   IF(Parameters!$D$36,IF(OR(IF(ISNUMBER(R101:W101),R101:W101)=0),0,GEOMEAN(IF(ISNUMBER(R101:W101),R101:W101))),0)</f>
        <v>4</v>
      </c>
      <c r="H101" s="21">
        <f t="shared" si="5"/>
        <v>4</v>
      </c>
      <c r="I101" s="81"/>
      <c r="J101" s="20" cm="1">
        <f t="array" ref="J101">IF(Parameters!$D$33, SUM(IF(ISNUMBER(Y101:AD101),(IF(Y101:AD101&gt;=Parameters!$D$43,1,"")),""))+0.5*(SUM(IF(ISNUMBER(Y101:AD101),(IF(Y101:AD101&gt;=Parameters!$D$44,1,"")),""))-SUM(IF(ISNUMBER(Y101:AD101),(IF(Y101:AD101&gt;=Parameters!$D$43,1,"")),""))),0) +
   IF(Parameters!$D$34,SUM(IF(ISNUMBER(Y101:AD101),(IF(Y101:AD101&gt;=Parameters!$D$43,1,"")),"")),0) +
   IF(Parameters!$D$35,AVERAGE(IF(ISNUMBER(Y101:AD101),Y101:AD101)),0) +
   IF(Parameters!$D$36,IF(OR(IF(ISNUMBER(Y101:AD101),Y101:AD101)=0),0,GEOMEAN(IF(ISNUMBER(Y101:AD101),Y101:AD101))),0)</f>
        <v>2.5</v>
      </c>
      <c r="K101" s="21">
        <f t="shared" si="6"/>
        <v>2.5</v>
      </c>
      <c r="L101" s="81"/>
      <c r="M101" s="19" cm="1">
        <f t="array" ref="M101">IF(Parameters!$D$33, SUM(IF(ISNUMBER(AF101:AK101),(IF(AF101:AK101&gt;=Parameters!$D$43,1,"")),""))+0.5*(SUM(IF(ISNUMBER(AF101:AK101),(IF(AF101:AK101&gt;=Parameters!$D$44,1,"")),""))-SUM(IF(ISNUMBER(AF101:AK101),(IF(AF101:AK101&gt;=Parameters!$D$43,1,"")),""))),0) +
   IF(Parameters!$D$34,SUM(IF(ISNUMBER(AF101:AK101),(IF(AF101:AK101&gt;=Parameters!$D$43,1,"")),"")),0) +
   IF(Parameters!$D$35,AVERAGE(IF(ISNUMBER(AF101:AK101),AF101:AK101)),0) +
   IF(Parameters!$D$36,IF(OR(IF(ISNUMBER(AF101:AK101),AF101:AK101)=0),0,GEOMEAN(IF(ISNUMBER(AF101:AK101),AF101:AK101))),0)</f>
        <v>4</v>
      </c>
      <c r="N101" s="21">
        <f t="shared" si="7"/>
        <v>4</v>
      </c>
      <c r="O101" s="81"/>
      <c r="P101" s="22"/>
      <c r="Q101" s="48"/>
      <c r="R101" s="23">
        <f>IF(Parameters!$D$24 = 1, MAX(Y101, AF101),
IF(Parameters!$D$25 = 1, AVERAGE(Y101,AF101),
IF(Parameters!$D$26 = 1, IFERROR(GEOMEAN(Y101, AF101), 0),
IF(Parameters!$D$27, IF(AND(Y101=10,AF101=10),10,0),
IF(Parameters!$D$28, IF(AND(Y101&gt;7,AF101&gt;7),10,0),
IF(Parameters!$D$29, IF(AND(Y101&gt;7,AF101&gt;7), 10, IF(OR(AND(Y101&gt;7,AF101&gt;5),AND(Y101&gt;5,AF101&gt;7)),6,0)),"no method"))))))</f>
        <v>8.6602540378443873</v>
      </c>
      <c r="S101" s="23">
        <f>IF(Parameters!$D$24 = 1, MAX(Z101, AG101),
IF(Parameters!$D$25 = 1, AVERAGE(Z101,AG101),
IF(Parameters!$D$26 = 1, IFERROR(GEOMEAN(Z101, AG101), 0),
IF(Parameters!$D$27, IF(AND(Z101=10,AG101=10),10,0),
IF(Parameters!$D$28, IF(AND(Z101&gt;7,AG101&gt;7),10,0),
IF(Parameters!$D$29, IF(AND(Z101&gt;7,AG101&gt;7), 10, IF(OR(AND(Z101&gt;7,AG101&gt;5),AND(Z101&gt;5,AG101&gt;7)),6,0)),"no method"))))))</f>
        <v>5.8079305622801565</v>
      </c>
      <c r="T101" s="23">
        <f>IF(Parameters!$D$24 = 1, MAX(AA101, AH101),
IF(Parameters!$D$25 = 1, AVERAGE(AA101,AH101),
IF(Parameters!$D$26 = 1, IFERROR(GEOMEAN(AA101, AH101), 0),
IF(Parameters!$D$27, IF(AND(AA101=10,AH101=10),10,0),
IF(Parameters!$D$28, IF(AND(AA101&gt;7,AH101&gt;7),10,0),
IF(Parameters!$D$29, IF(AND(AA101&gt;7,AH101&gt;7), 10, IF(OR(AND(AA101&gt;7,AH101&gt;5),AND(AA101&gt;5,AH101&gt;7)),6,0)),"no method"))))))</f>
        <v>9.663768920667863</v>
      </c>
      <c r="U101" s="23">
        <f>IF(Parameters!$D$24 = 1, MAX(AB101, AI101),
IF(Parameters!$D$25 = 1, AVERAGE(AB101,AI101),
IF(Parameters!$D$26 = 1, IFERROR(GEOMEAN(AB101, AI101), 0),
IF(Parameters!$D$27, IF(AND(AB101=10,AI101=10),10,0),
IF(Parameters!$D$28, IF(AND(AB101&gt;7,AI101&gt;7),10,0),
IF(Parameters!$D$29, IF(AND(AB101&gt;7,AI101&gt;7), 10, IF(OR(AND(AB101&gt;7,AI101&gt;5),AND(AB101&gt;5,AI101&gt;7)),6,0)),"no method"))))))</f>
        <v>6.2449979983983974</v>
      </c>
      <c r="V101" s="23">
        <f>IF(Parameters!$D$24 = 1, MAX(AC101, AJ101),
IF(Parameters!$D$25 = 1, AVERAGE(AC101,AJ101),
IF(Parameters!$D$26 = 1, IFERROR(GEOMEAN(AC101, AJ101), 0),
IF(Parameters!$D$27, IF(AND(AC101=10,AJ101=10),10,0),
IF(Parameters!$D$28, IF(AND(AC101&gt;7,AJ101&gt;7),10,0),
IF(Parameters!$D$29, IF(AND(AC101&gt;7,AJ101&gt;7), 10, IF(OR(AND(AC101&gt;7,AJ101&gt;5),AND(AC101&gt;5,AJ101&gt;7)),6,0)),"no method"))))))</f>
        <v>0</v>
      </c>
      <c r="W101" s="23">
        <f>IF(Parameters!$D$24 = 1, MAX(AD101, AK101),
IF(Parameters!$D$25 = 1, AVERAGE(AD101,AK101),
IF(Parameters!$D$26 = 1, IFERROR(GEOMEAN(AD101, AK101), 0),
IF(Parameters!$D$27, IF(AND(AD101=10,AK101=10),10,0),
IF(Parameters!$D$28, IF(AND(AD101&gt;7,AK101&gt;7),10,0),
IF(Parameters!$D$29, IF(AND(AD101&gt;7,AK101&gt;7), 10, IF(OR(AND(AD101&gt;7,AK101&gt;5),AND(AD101&gt;5,AK101&gt;7)),6,0)),"no method"))))))</f>
        <v>8.6580578448470593</v>
      </c>
      <c r="X101" s="49"/>
      <c r="Y101" s="23">
        <v>7.5</v>
      </c>
      <c r="Z101" s="23">
        <v>3.3732057416267902</v>
      </c>
      <c r="AA101" s="24">
        <v>9.3388429752066102</v>
      </c>
      <c r="AB101" s="23">
        <v>5.5714285714285703</v>
      </c>
      <c r="AC101" s="23">
        <v>7</v>
      </c>
      <c r="AD101" s="23">
        <v>10</v>
      </c>
      <c r="AE101" s="49"/>
      <c r="AF101" s="23">
        <v>10</v>
      </c>
      <c r="AG101" s="23">
        <v>10</v>
      </c>
      <c r="AH101" s="23">
        <v>10</v>
      </c>
      <c r="AI101" s="23">
        <v>7</v>
      </c>
      <c r="AJ101" s="23">
        <v>0</v>
      </c>
      <c r="AK101" s="23">
        <v>7.4961965644717701</v>
      </c>
      <c r="AL101" s="48"/>
      <c r="AM101" s="25">
        <v>0</v>
      </c>
      <c r="AN101" s="25">
        <v>0.3</v>
      </c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</row>
    <row r="102" spans="1:53" x14ac:dyDescent="0.2">
      <c r="A102" s="61">
        <v>97</v>
      </c>
      <c r="B102" s="18" t="s">
        <v>195</v>
      </c>
      <c r="C102" s="18" t="s">
        <v>196</v>
      </c>
      <c r="D102" s="18" t="s">
        <v>434</v>
      </c>
      <c r="E102" s="18" t="s">
        <v>431</v>
      </c>
      <c r="F102" s="48"/>
      <c r="G102" s="20" cm="1">
        <f t="array" ref="G102">IF(Parameters!$D$33, SUM(IF(ISNUMBER(R102:W102),(IF(R102:W102&gt;=Parameters!$D$39,1,"")),""))+0.5*(SUM(IF(ISNUMBER(R102:W102),(IF(R102:W102&gt;=Parameters!$D$40,1,"")),""))-SUM(IF(ISNUMBER(R102:W102),(IF(R102:W102&gt;=Parameters!$D$39,1,"")),""))),0) +
   IF(Parameters!$D$34,SUM(IF(ISNUMBER(R102:W102),(IF(R102:W102&gt;=Parameters!$D$39,1,"")),"")),0) +
   IF(Parameters!$D$35,AVERAGE(IF(ISNUMBER(R102:W102),R102:W102)),0) +
   IF(Parameters!$D$36,IF(OR(IF(ISNUMBER(R102:W102),R102:W102)=0),0,GEOMEAN(IF(ISNUMBER(R102:W102),R102:W102))),0)</f>
        <v>3</v>
      </c>
      <c r="H102" s="21">
        <f t="shared" si="5"/>
        <v>3</v>
      </c>
      <c r="I102" s="81"/>
      <c r="J102" s="20" cm="1">
        <f t="array" ref="J102">IF(Parameters!$D$33, SUM(IF(ISNUMBER(Y102:AD102),(IF(Y102:AD102&gt;=Parameters!$D$43,1,"")),""))+0.5*(SUM(IF(ISNUMBER(Y102:AD102),(IF(Y102:AD102&gt;=Parameters!$D$44,1,"")),""))-SUM(IF(ISNUMBER(Y102:AD102),(IF(Y102:AD102&gt;=Parameters!$D$43,1,"")),""))),0) +
   IF(Parameters!$D$34,SUM(IF(ISNUMBER(Y102:AD102),(IF(Y102:AD102&gt;=Parameters!$D$43,1,"")),"")),0) +
   IF(Parameters!$D$35,AVERAGE(IF(ISNUMBER(Y102:AD102),Y102:AD102)),0) +
   IF(Parameters!$D$36,IF(OR(IF(ISNUMBER(Y102:AD102),Y102:AD102)=0),0,GEOMEAN(IF(ISNUMBER(Y102:AD102),Y102:AD102))),0)</f>
        <v>4</v>
      </c>
      <c r="K102" s="21">
        <f t="shared" si="6"/>
        <v>4</v>
      </c>
      <c r="L102" s="81"/>
      <c r="M102" s="19" cm="1">
        <f t="array" ref="M102">IF(Parameters!$D$33, SUM(IF(ISNUMBER(AF102:AK102),(IF(AF102:AK102&gt;=Parameters!$D$43,1,"")),""))+0.5*(SUM(IF(ISNUMBER(AF102:AK102),(IF(AF102:AK102&gt;=Parameters!$D$44,1,"")),""))-SUM(IF(ISNUMBER(AF102:AK102),(IF(AF102:AK102&gt;=Parameters!$D$43,1,"")),""))),0) +
   IF(Parameters!$D$34,SUM(IF(ISNUMBER(AF102:AK102),(IF(AF102:AK102&gt;=Parameters!$D$43,1,"")),"")),0) +
   IF(Parameters!$D$35,AVERAGE(IF(ISNUMBER(AF102:AK102),AF102:AK102)),0) +
   IF(Parameters!$D$36,IF(OR(IF(ISNUMBER(AF102:AK102),AF102:AK102)=0),0,GEOMEAN(IF(ISNUMBER(AF102:AK102),AF102:AK102))),0)</f>
        <v>0.5</v>
      </c>
      <c r="N102" s="21">
        <f t="shared" si="7"/>
        <v>0.5</v>
      </c>
      <c r="O102" s="81"/>
      <c r="P102" s="22"/>
      <c r="Q102" s="48"/>
      <c r="R102" s="23">
        <f>IF(Parameters!$D$24 = 1, MAX(Y102, AF102),
IF(Parameters!$D$25 = 1, AVERAGE(Y102,AF102),
IF(Parameters!$D$26 = 1, IFERROR(GEOMEAN(Y102, AF102), 0),
IF(Parameters!$D$27, IF(AND(Y102=10,AF102=10),10,0),
IF(Parameters!$D$28, IF(AND(Y102&gt;7,AF102&gt;7),10,0),
IF(Parameters!$D$29, IF(AND(Y102&gt;7,AF102&gt;7), 10, IF(OR(AND(Y102&gt;7,AF102&gt;5),AND(Y102&gt;5,AF102&gt;7)),6,0)),"no method"))))))</f>
        <v>7.6791425803425994</v>
      </c>
      <c r="S102" s="23">
        <f>IF(Parameters!$D$24 = 1, MAX(Z102, AG102),
IF(Parameters!$D$25 = 1, AVERAGE(Z102,AG102),
IF(Parameters!$D$26 = 1, IFERROR(GEOMEAN(Z102, AG102), 0),
IF(Parameters!$D$27, IF(AND(Z102=10,AG102=10),10,0),
IF(Parameters!$D$28, IF(AND(Z102&gt;7,AG102&gt;7),10,0),
IF(Parameters!$D$29, IF(AND(Z102&gt;7,AG102&gt;7), 10, IF(OR(AND(Z102&gt;7,AG102&gt;5),AND(Z102&gt;5,AG102&gt;7)),6,0)),"no method"))))))</f>
        <v>0</v>
      </c>
      <c r="T102" s="23">
        <f>IF(Parameters!$D$24 = 1, MAX(AA102, AH102),
IF(Parameters!$D$25 = 1, AVERAGE(AA102,AH102),
IF(Parameters!$D$26 = 1, IFERROR(GEOMEAN(AA102, AH102), 0),
IF(Parameters!$D$27, IF(AND(AA102=10,AH102=10),10,0),
IF(Parameters!$D$28, IF(AND(AA102&gt;7,AH102&gt;7),10,0),
IF(Parameters!$D$29, IF(AND(AA102&gt;7,AH102&gt;7), 10, IF(OR(AND(AA102&gt;7,AH102&gt;5),AND(AA102&gt;5,AH102&gt;7)),6,0)),"no method"))))))</f>
        <v>7.5095731540262909</v>
      </c>
      <c r="U102" s="23">
        <f>IF(Parameters!$D$24 = 1, MAX(AB102, AI102),
IF(Parameters!$D$25 = 1, AVERAGE(AB102,AI102),
IF(Parameters!$D$26 = 1, IFERROR(GEOMEAN(AB102, AI102), 0),
IF(Parameters!$D$27, IF(AND(AB102=10,AI102=10),10,0),
IF(Parameters!$D$28, IF(AND(AB102&gt;7,AI102&gt;7),10,0),
IF(Parameters!$D$29, IF(AND(AB102&gt;7,AI102&gt;7), 10, IF(OR(AND(AB102&gt;7,AI102&gt;5),AND(AB102&gt;5,AI102&gt;7)),6,0)),"no method"))))))</f>
        <v>9.6135354591901727</v>
      </c>
      <c r="V102" s="23">
        <f>IF(Parameters!$D$24 = 1, MAX(AC102, AJ102),
IF(Parameters!$D$25 = 1, AVERAGE(AC102,AJ102),
IF(Parameters!$D$26 = 1, IFERROR(GEOMEAN(AC102, AJ102), 0),
IF(Parameters!$D$27, IF(AND(AC102=10,AJ102=10),10,0),
IF(Parameters!$D$28, IF(AND(AC102&gt;7,AJ102&gt;7),10,0),
IF(Parameters!$D$29, IF(AND(AC102&gt;7,AJ102&gt;7), 10, IF(OR(AND(AC102&gt;7,AJ102&gt;5),AND(AC102&gt;5,AJ102&gt;7)),6,0)),"no method"))))))</f>
        <v>0</v>
      </c>
      <c r="W102" s="23">
        <f>IF(Parameters!$D$24 = 1, MAX(AD102, AK102),
IF(Parameters!$D$25 = 1, AVERAGE(AD102,AK102),
IF(Parameters!$D$26 = 1, IFERROR(GEOMEAN(AD102, AK102), 0),
IF(Parameters!$D$27, IF(AND(AD102=10,AK102=10),10,0),
IF(Parameters!$D$28, IF(AND(AD102&gt;7,AK102&gt;7),10,0),
IF(Parameters!$D$29, IF(AND(AD102&gt;7,AK102&gt;7), 10, IF(OR(AND(AD102&gt;7,AK102&gt;5),AND(AD102&gt;5,AK102&gt;7)),6,0)),"no method"))))))</f>
        <v>0</v>
      </c>
      <c r="X102" s="49"/>
      <c r="Y102" s="23">
        <v>10</v>
      </c>
      <c r="Z102" s="23">
        <v>9.7368421052631593</v>
      </c>
      <c r="AA102" s="24">
        <v>9.1900826446281005</v>
      </c>
      <c r="AB102" s="23">
        <v>10</v>
      </c>
      <c r="AC102" s="23">
        <v>5</v>
      </c>
      <c r="AD102" s="23">
        <v>10</v>
      </c>
      <c r="AE102" s="49"/>
      <c r="AF102" s="23">
        <v>5.8969230769230796</v>
      </c>
      <c r="AG102" s="23">
        <v>0</v>
      </c>
      <c r="AH102" s="23">
        <v>6.1363636363636296</v>
      </c>
      <c r="AI102" s="23">
        <v>9.2420064025106807</v>
      </c>
      <c r="AJ102" s="23">
        <v>0</v>
      </c>
      <c r="AK102" s="23">
        <v>0</v>
      </c>
      <c r="AL102" s="48"/>
      <c r="AM102" s="25">
        <v>0</v>
      </c>
      <c r="AN102" s="25">
        <v>0.3</v>
      </c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</row>
    <row r="103" spans="1:53" x14ac:dyDescent="0.2">
      <c r="A103" s="61">
        <v>98</v>
      </c>
      <c r="B103" s="18" t="s">
        <v>197</v>
      </c>
      <c r="C103" s="18" t="s">
        <v>198</v>
      </c>
      <c r="D103" s="18" t="s">
        <v>436</v>
      </c>
      <c r="E103" s="18" t="s">
        <v>432</v>
      </c>
      <c r="F103" s="48"/>
      <c r="G103" s="20" cm="1">
        <f t="array" ref="G103">IF(Parameters!$D$33, SUM(IF(ISNUMBER(R103:W103),(IF(R103:W103&gt;=Parameters!$D$39,1,"")),""))+0.5*(SUM(IF(ISNUMBER(R103:W103),(IF(R103:W103&gt;=Parameters!$D$40,1,"")),""))-SUM(IF(ISNUMBER(R103:W103),(IF(R103:W103&gt;=Parameters!$D$39,1,"")),""))),0) +
   IF(Parameters!$D$34,SUM(IF(ISNUMBER(R103:W103),(IF(R103:W103&gt;=Parameters!$D$39,1,"")),"")),0) +
   IF(Parameters!$D$35,AVERAGE(IF(ISNUMBER(R103:W103),R103:W103)),0) +
   IF(Parameters!$D$36,IF(OR(IF(ISNUMBER(R103:W103),R103:W103)=0),0,GEOMEAN(IF(ISNUMBER(R103:W103),R103:W103))),0)</f>
        <v>2.5</v>
      </c>
      <c r="H103" s="21">
        <f t="shared" si="5"/>
        <v>2.5</v>
      </c>
      <c r="I103" s="81"/>
      <c r="J103" s="20" cm="1">
        <f t="array" ref="J103">IF(Parameters!$D$33, SUM(IF(ISNUMBER(Y103:AD103),(IF(Y103:AD103&gt;=Parameters!$D$43,1,"")),""))+0.5*(SUM(IF(ISNUMBER(Y103:AD103),(IF(Y103:AD103&gt;=Parameters!$D$44,1,"")),""))-SUM(IF(ISNUMBER(Y103:AD103),(IF(Y103:AD103&gt;=Parameters!$D$43,1,"")),""))),0) +
   IF(Parameters!$D$34,SUM(IF(ISNUMBER(Y103:AD103),(IF(Y103:AD103&gt;=Parameters!$D$43,1,"")),"")),0) +
   IF(Parameters!$D$35,AVERAGE(IF(ISNUMBER(Y103:AD103),Y103:AD103)),0) +
   IF(Parameters!$D$36,IF(OR(IF(ISNUMBER(Y103:AD103),Y103:AD103)=0),0,GEOMEAN(IF(ISNUMBER(Y103:AD103),Y103:AD103))),0)</f>
        <v>2.5</v>
      </c>
      <c r="K103" s="21">
        <f t="shared" si="6"/>
        <v>2.5</v>
      </c>
      <c r="L103" s="81"/>
      <c r="M103" s="19" cm="1">
        <f t="array" ref="M103">IF(Parameters!$D$33, SUM(IF(ISNUMBER(AF103:AK103),(IF(AF103:AK103&gt;=Parameters!$D$43,1,"")),""))+0.5*(SUM(IF(ISNUMBER(AF103:AK103),(IF(AF103:AK103&gt;=Parameters!$D$44,1,"")),""))-SUM(IF(ISNUMBER(AF103:AK103),(IF(AF103:AK103&gt;=Parameters!$D$43,1,"")),""))),0) +
   IF(Parameters!$D$34,SUM(IF(ISNUMBER(AF103:AK103),(IF(AF103:AK103&gt;=Parameters!$D$43,1,"")),"")),0) +
   IF(Parameters!$D$35,AVERAGE(IF(ISNUMBER(AF103:AK103),AF103:AK103)),0) +
   IF(Parameters!$D$36,IF(OR(IF(ISNUMBER(AF103:AK103),AF103:AK103)=0),0,GEOMEAN(IF(ISNUMBER(AF103:AK103),AF103:AK103))),0)</f>
        <v>0.5</v>
      </c>
      <c r="N103" s="21">
        <f t="shared" si="7"/>
        <v>0.5</v>
      </c>
      <c r="O103" s="81"/>
      <c r="P103" s="22"/>
      <c r="Q103" s="48"/>
      <c r="R103" s="23">
        <f>IF(Parameters!$D$24 = 1, MAX(Y103, AF103),
IF(Parameters!$D$25 = 1, AVERAGE(Y103,AF103),
IF(Parameters!$D$26 = 1, IFERROR(GEOMEAN(Y103, AF103), 0),
IF(Parameters!$D$27, IF(AND(Y103=10,AF103=10),10,0),
IF(Parameters!$D$28, IF(AND(Y103&gt;7,AF103&gt;7),10,0),
IF(Parameters!$D$29, IF(AND(Y103&gt;7,AF103&gt;7), 10, IF(OR(AND(Y103&gt;7,AF103&gt;5),AND(Y103&gt;5,AF103&gt;7)),6,0)),"no method"))))))</f>
        <v>7.2770556175927696</v>
      </c>
      <c r="S103" s="23">
        <f>IF(Parameters!$D$24 = 1, MAX(Z103, AG103),
IF(Parameters!$D$25 = 1, AVERAGE(Z103,AG103),
IF(Parameters!$D$26 = 1, IFERROR(GEOMEAN(Z103, AG103), 0),
IF(Parameters!$D$27, IF(AND(Z103=10,AG103=10),10,0),
IF(Parameters!$D$28, IF(AND(Z103&gt;7,AG103&gt;7),10,0),
IF(Parameters!$D$29, IF(AND(Z103&gt;7,AG103&gt;7), 10, IF(OR(AND(Z103&gt;7,AG103&gt;5),AND(Z103&gt;5,AG103&gt;7)),6,0)),"no method"))))))</f>
        <v>0</v>
      </c>
      <c r="T103" s="23">
        <f>IF(Parameters!$D$24 = 1, MAX(AA103, AH103),
IF(Parameters!$D$25 = 1, AVERAGE(AA103,AH103),
IF(Parameters!$D$26 = 1, IFERROR(GEOMEAN(AA103, AH103), 0),
IF(Parameters!$D$27, IF(AND(AA103=10,AH103=10),10,0),
IF(Parameters!$D$28, IF(AND(AA103&gt;7,AH103&gt;7),10,0),
IF(Parameters!$D$29, IF(AND(AA103&gt;7,AH103&gt;7), 10, IF(OR(AND(AA103&gt;7,AH103&gt;5),AND(AA103&gt;5,AH103&gt;7)),6,0)),"no method"))))))</f>
        <v>4.7673129462279586</v>
      </c>
      <c r="U103" s="23">
        <f>IF(Parameters!$D$24 = 1, MAX(AB103, AI103),
IF(Parameters!$D$25 = 1, AVERAGE(AB103,AI103),
IF(Parameters!$D$26 = 1, IFERROR(GEOMEAN(AB103, AI103), 0),
IF(Parameters!$D$27, IF(AND(AB103=10,AI103=10),10,0),
IF(Parameters!$D$28, IF(AND(AB103&gt;7,AI103&gt;7),10,0),
IF(Parameters!$D$29, IF(AND(AB103&gt;7,AI103&gt;7), 10, IF(OR(AND(AB103&gt;7,AI103&gt;5),AND(AB103&gt;5,AI103&gt;7)),6,0)),"no method"))))))</f>
        <v>5.1961524227066338</v>
      </c>
      <c r="V103" s="23">
        <f>IF(Parameters!$D$24 = 1, MAX(AC103, AJ103),
IF(Parameters!$D$25 = 1, AVERAGE(AC103,AJ103),
IF(Parameters!$D$26 = 1, IFERROR(GEOMEAN(AC103, AJ103), 0),
IF(Parameters!$D$27, IF(AND(AC103=10,AJ103=10),10,0),
IF(Parameters!$D$28, IF(AND(AC103&gt;7,AJ103&gt;7),10,0),
IF(Parameters!$D$29, IF(AND(AC103&gt;7,AJ103&gt;7), 10, IF(OR(AND(AC103&gt;7,AJ103&gt;5),AND(AC103&gt;5,AJ103&gt;7)),6,0)),"no method"))))))</f>
        <v>0</v>
      </c>
      <c r="W103" s="23">
        <f>IF(Parameters!$D$24 = 1, MAX(AD103, AK103),
IF(Parameters!$D$25 = 1, AVERAGE(AD103,AK103),
IF(Parameters!$D$26 = 1, IFERROR(GEOMEAN(AD103, AK103), 0),
IF(Parameters!$D$27, IF(AND(AD103=10,AK103=10),10,0),
IF(Parameters!$D$28, IF(AND(AD103&gt;7,AK103&gt;7),10,0),
IF(Parameters!$D$29, IF(AND(AD103&gt;7,AK103&gt;7), 10, IF(OR(AND(AD103&gt;7,AK103&gt;5),AND(AD103&gt;5,AK103&gt;7)),6,0)),"no method"))))))</f>
        <v>8.0142206048408919</v>
      </c>
      <c r="X103" s="49"/>
      <c r="Y103" s="23">
        <v>8.86</v>
      </c>
      <c r="Z103" s="23">
        <v>3.42105263157895</v>
      </c>
      <c r="AA103" s="24">
        <v>10</v>
      </c>
      <c r="AB103" s="23">
        <v>3.8571428571428599</v>
      </c>
      <c r="AC103" s="23">
        <v>4.5</v>
      </c>
      <c r="AD103" s="23">
        <v>10</v>
      </c>
      <c r="AE103" s="49"/>
      <c r="AF103" s="23">
        <v>5.9769230769230797</v>
      </c>
      <c r="AG103" s="23">
        <v>0</v>
      </c>
      <c r="AH103" s="23">
        <v>2.2727272727272698</v>
      </c>
      <c r="AI103" s="23">
        <v>7</v>
      </c>
      <c r="AJ103" s="23">
        <v>0</v>
      </c>
      <c r="AK103" s="23">
        <v>6.4227731903056302</v>
      </c>
      <c r="AL103" s="48"/>
      <c r="AM103" s="25">
        <v>0</v>
      </c>
      <c r="AN103" s="25">
        <v>0.4</v>
      </c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</row>
    <row r="104" spans="1:53" x14ac:dyDescent="0.2">
      <c r="A104" s="61">
        <v>99</v>
      </c>
      <c r="B104" s="18" t="s">
        <v>199</v>
      </c>
      <c r="C104" s="18" t="s">
        <v>200</v>
      </c>
      <c r="D104" s="18" t="s">
        <v>437</v>
      </c>
      <c r="E104" s="18" t="s">
        <v>440</v>
      </c>
      <c r="F104" s="48"/>
      <c r="G104" s="20" cm="1">
        <f t="array" ref="G104">IF(Parameters!$D$33, SUM(IF(ISNUMBER(R104:W104),(IF(R104:W104&gt;=Parameters!$D$39,1,"")),""))+0.5*(SUM(IF(ISNUMBER(R104:W104),(IF(R104:W104&gt;=Parameters!$D$40,1,"")),""))-SUM(IF(ISNUMBER(R104:W104),(IF(R104:W104&gt;=Parameters!$D$39,1,"")),""))),0) +
   IF(Parameters!$D$34,SUM(IF(ISNUMBER(R104:W104),(IF(R104:W104&gt;=Parameters!$D$39,1,"")),"")),0) +
   IF(Parameters!$D$35,AVERAGE(IF(ISNUMBER(R104:W104),R104:W104)),0) +
   IF(Parameters!$D$36,IF(OR(IF(ISNUMBER(R104:W104),R104:W104)=0),0,GEOMEAN(IF(ISNUMBER(R104:W104),R104:W104))),0)</f>
        <v>1</v>
      </c>
      <c r="H104" s="21">
        <f t="shared" si="5"/>
        <v>1</v>
      </c>
      <c r="I104" s="81"/>
      <c r="J104" s="20" cm="1">
        <f t="array" ref="J104">IF(Parameters!$D$33, SUM(IF(ISNUMBER(Y104:AD104),(IF(Y104:AD104&gt;=Parameters!$D$43,1,"")),""))+0.5*(SUM(IF(ISNUMBER(Y104:AD104),(IF(Y104:AD104&gt;=Parameters!$D$44,1,"")),""))-SUM(IF(ISNUMBER(Y104:AD104),(IF(Y104:AD104&gt;=Parameters!$D$43,1,"")),""))),0) +
   IF(Parameters!$D$34,SUM(IF(ISNUMBER(Y104:AD104),(IF(Y104:AD104&gt;=Parameters!$D$43,1,"")),"")),0) +
   IF(Parameters!$D$35,AVERAGE(IF(ISNUMBER(Y104:AD104),Y104:AD104)),0) +
   IF(Parameters!$D$36,IF(OR(IF(ISNUMBER(Y104:AD104),Y104:AD104)=0),0,GEOMEAN(IF(ISNUMBER(Y104:AD104),Y104:AD104))),0)</f>
        <v>0</v>
      </c>
      <c r="K104" s="21">
        <f t="shared" si="6"/>
        <v>0</v>
      </c>
      <c r="L104" s="81"/>
      <c r="M104" s="19" cm="1">
        <f t="array" ref="M104">IF(Parameters!$D$33, SUM(IF(ISNUMBER(AF104:AK104),(IF(AF104:AK104&gt;=Parameters!$D$43,1,"")),""))+0.5*(SUM(IF(ISNUMBER(AF104:AK104),(IF(AF104:AK104&gt;=Parameters!$D$44,1,"")),""))-SUM(IF(ISNUMBER(AF104:AK104),(IF(AF104:AK104&gt;=Parameters!$D$43,1,"")),""))),0) +
   IF(Parameters!$D$34,SUM(IF(ISNUMBER(AF104:AK104),(IF(AF104:AK104&gt;=Parameters!$D$43,1,"")),"")),0) +
   IF(Parameters!$D$35,AVERAGE(IF(ISNUMBER(AF104:AK104),AF104:AK104)),0) +
   IF(Parameters!$D$36,IF(OR(IF(ISNUMBER(AF104:AK104),AF104:AK104)=0),0,GEOMEAN(IF(ISNUMBER(AF104:AK104),AF104:AK104))),0)</f>
        <v>0.5</v>
      </c>
      <c r="N104" s="21">
        <f t="shared" si="7"/>
        <v>0.5</v>
      </c>
      <c r="O104" s="81"/>
      <c r="P104" s="22"/>
      <c r="Q104" s="48"/>
      <c r="R104" s="23">
        <f>IF(Parameters!$D$24 = 1, MAX(Y104, AF104),
IF(Parameters!$D$25 = 1, AVERAGE(Y104,AF104),
IF(Parameters!$D$26 = 1, IFERROR(GEOMEAN(Y104, AF104), 0),
IF(Parameters!$D$27, IF(AND(Y104=10,AF104=10),10,0),
IF(Parameters!$D$28, IF(AND(Y104&gt;7,AF104&gt;7),10,0),
IF(Parameters!$D$29, IF(AND(Y104&gt;7,AF104&gt;7), 10, IF(OR(AND(Y104&gt;7,AF104&gt;5),AND(Y104&gt;5,AF104&gt;7)),6,0)),"no method"))))))</f>
        <v>5.6917413855515262</v>
      </c>
      <c r="S104" s="23">
        <f>IF(Parameters!$D$24 = 1, MAX(Z104, AG104),
IF(Parameters!$D$25 = 1, AVERAGE(Z104,AG104),
IF(Parameters!$D$26 = 1, IFERROR(GEOMEAN(Z104, AG104), 0),
IF(Parameters!$D$27, IF(AND(Z104=10,AG104=10),10,0),
IF(Parameters!$D$28, IF(AND(Z104&gt;7,AG104&gt;7),10,0),
IF(Parameters!$D$29, IF(AND(Z104&gt;7,AG104&gt;7), 10, IF(OR(AND(Z104&gt;7,AG104&gt;5),AND(Z104&gt;5,AG104&gt;7)),6,0)),"no method"))))))</f>
        <v>0</v>
      </c>
      <c r="T104" s="23">
        <f>IF(Parameters!$D$24 = 1, MAX(AA104, AH104),
IF(Parameters!$D$25 = 1, AVERAGE(AA104,AH104),
IF(Parameters!$D$26 = 1, IFERROR(GEOMEAN(AA104, AH104), 0),
IF(Parameters!$D$27, IF(AND(AA104=10,AH104=10),10,0),
IF(Parameters!$D$28, IF(AND(AA104&gt;7,AH104&gt;7),10,0),
IF(Parameters!$D$29, IF(AND(AA104&gt;7,AH104&gt;7), 10, IF(OR(AND(AA104&gt;7,AH104&gt;5),AND(AA104&gt;5,AH104&gt;7)),6,0)),"no method"))))))</f>
        <v>0</v>
      </c>
      <c r="U104" s="23">
        <f>IF(Parameters!$D$24 = 1, MAX(AB104, AI104),
IF(Parameters!$D$25 = 1, AVERAGE(AB104,AI104),
IF(Parameters!$D$26 = 1, IFERROR(GEOMEAN(AB104, AI104), 0),
IF(Parameters!$D$27, IF(AND(AB104=10,AI104=10),10,0),
IF(Parameters!$D$28, IF(AND(AB104&gt;7,AI104&gt;7),10,0),
IF(Parameters!$D$29, IF(AND(AB104&gt;7,AI104&gt;7), 10, IF(OR(AND(AB104&gt;7,AI104&gt;5),AND(AB104&gt;5,AI104&gt;7)),6,0)),"no method"))))))</f>
        <v>6.1927217997240653</v>
      </c>
      <c r="V104" s="23">
        <f>IF(Parameters!$D$24 = 1, MAX(AC104, AJ104),
IF(Parameters!$D$25 = 1, AVERAGE(AC104,AJ104),
IF(Parameters!$D$26 = 1, IFERROR(GEOMEAN(AC104, AJ104), 0),
IF(Parameters!$D$27, IF(AND(AC104=10,AJ104=10),10,0),
IF(Parameters!$D$28, IF(AND(AC104&gt;7,AJ104&gt;7),10,0),
IF(Parameters!$D$29, IF(AND(AC104&gt;7,AJ104&gt;7), 10, IF(OR(AND(AC104&gt;7,AJ104&gt;5),AND(AC104&gt;5,AJ104&gt;7)),6,0)),"no method"))))))</f>
        <v>0</v>
      </c>
      <c r="W104" s="23">
        <f>IF(Parameters!$D$24 = 1, MAX(AD104, AK104),
IF(Parameters!$D$25 = 1, AVERAGE(AD104,AK104),
IF(Parameters!$D$26 = 1, IFERROR(GEOMEAN(AD104, AK104), 0),
IF(Parameters!$D$27, IF(AND(AD104=10,AK104=10),10,0),
IF(Parameters!$D$28, IF(AND(AD104&gt;7,AK104&gt;7),10,0),
IF(Parameters!$D$29, IF(AND(AD104&gt;7,AK104&gt;7), 10, IF(OR(AND(AD104&gt;7,AK104&gt;5),AND(AD104&gt;5,AK104&gt;7)),6,0)),"no method"))))))</f>
        <v>0</v>
      </c>
      <c r="X104" s="49"/>
      <c r="Y104" s="23">
        <v>6.94</v>
      </c>
      <c r="Z104" s="23">
        <v>0</v>
      </c>
      <c r="AA104" s="24">
        <v>0</v>
      </c>
      <c r="AB104" s="23">
        <v>4.4285714285714297</v>
      </c>
      <c r="AC104" s="23">
        <v>2.6666666666666701</v>
      </c>
      <c r="AD104" s="23">
        <v>0</v>
      </c>
      <c r="AE104" s="49"/>
      <c r="AF104" s="23">
        <v>4.6680000000000001</v>
      </c>
      <c r="AG104" s="23">
        <v>0</v>
      </c>
      <c r="AH104" s="23">
        <v>0</v>
      </c>
      <c r="AI104" s="23">
        <v>8.6596330006917306</v>
      </c>
      <c r="AJ104" s="23">
        <v>0</v>
      </c>
      <c r="AK104" s="23">
        <v>0</v>
      </c>
      <c r="AL104" s="48"/>
      <c r="AM104" s="25">
        <v>0.2</v>
      </c>
      <c r="AN104" s="25">
        <v>0.6</v>
      </c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</row>
    <row r="105" spans="1:53" x14ac:dyDescent="0.2">
      <c r="A105" s="61">
        <v>100</v>
      </c>
      <c r="B105" s="18" t="s">
        <v>201</v>
      </c>
      <c r="C105" s="18" t="s">
        <v>202</v>
      </c>
      <c r="D105" s="18" t="s">
        <v>435</v>
      </c>
      <c r="E105" s="18" t="s">
        <v>0</v>
      </c>
      <c r="F105" s="48"/>
      <c r="G105" s="20" cm="1">
        <f t="array" ref="G105">IF(Parameters!$D$33, SUM(IF(ISNUMBER(R105:W105),(IF(R105:W105&gt;=Parameters!$D$39,1,"")),""))+0.5*(SUM(IF(ISNUMBER(R105:W105),(IF(R105:W105&gt;=Parameters!$D$40,1,"")),""))-SUM(IF(ISNUMBER(R105:W105),(IF(R105:W105&gt;=Parameters!$D$39,1,"")),""))),0) +
   IF(Parameters!$D$34,SUM(IF(ISNUMBER(R105:W105),(IF(R105:W105&gt;=Parameters!$D$39,1,"")),"")),0) +
   IF(Parameters!$D$35,AVERAGE(IF(ISNUMBER(R105:W105),R105:W105)),0) +
   IF(Parameters!$D$36,IF(OR(IF(ISNUMBER(R105:W105),R105:W105)=0),0,GEOMEAN(IF(ISNUMBER(R105:W105),R105:W105))),0)</f>
        <v>0</v>
      </c>
      <c r="H105" s="21">
        <f t="shared" si="5"/>
        <v>0</v>
      </c>
      <c r="I105" s="81"/>
      <c r="J105" s="20" cm="1">
        <f t="array" ref="J105">IF(Parameters!$D$33, SUM(IF(ISNUMBER(Y105:AD105),(IF(Y105:AD105&gt;=Parameters!$D$43,1,"")),""))+0.5*(SUM(IF(ISNUMBER(Y105:AD105),(IF(Y105:AD105&gt;=Parameters!$D$44,1,"")),""))-SUM(IF(ISNUMBER(Y105:AD105),(IF(Y105:AD105&gt;=Parameters!$D$43,1,"")),""))),0) +
   IF(Parameters!$D$34,SUM(IF(ISNUMBER(Y105:AD105),(IF(Y105:AD105&gt;=Parameters!$D$43,1,"")),"")),0) +
   IF(Parameters!$D$35,AVERAGE(IF(ISNUMBER(Y105:AD105),Y105:AD105)),0) +
   IF(Parameters!$D$36,IF(OR(IF(ISNUMBER(Y105:AD105),Y105:AD105)=0),0,GEOMEAN(IF(ISNUMBER(Y105:AD105),Y105:AD105))),0)</f>
        <v>0</v>
      </c>
      <c r="K105" s="21">
        <f t="shared" si="6"/>
        <v>0</v>
      </c>
      <c r="L105" s="81"/>
      <c r="M105" s="19" cm="1">
        <f t="array" ref="M105">IF(Parameters!$D$33, SUM(IF(ISNUMBER(AF105:AK105),(IF(AF105:AK105&gt;=Parameters!$D$43,1,"")),""))+0.5*(SUM(IF(ISNUMBER(AF105:AK105),(IF(AF105:AK105&gt;=Parameters!$D$44,1,"")),""))-SUM(IF(ISNUMBER(AF105:AK105),(IF(AF105:AK105&gt;=Parameters!$D$43,1,"")),""))),0) +
   IF(Parameters!$D$34,SUM(IF(ISNUMBER(AF105:AK105),(IF(AF105:AK105&gt;=Parameters!$D$43,1,"")),"")),0) +
   IF(Parameters!$D$35,AVERAGE(IF(ISNUMBER(AF105:AK105),AF105:AK105)),0) +
   IF(Parameters!$D$36,IF(OR(IF(ISNUMBER(AF105:AK105),AF105:AK105)=0),0,GEOMEAN(IF(ISNUMBER(AF105:AK105),AF105:AK105))),0)</f>
        <v>0</v>
      </c>
      <c r="N105" s="21">
        <f t="shared" si="7"/>
        <v>0</v>
      </c>
      <c r="O105" s="81"/>
      <c r="P105" s="22"/>
      <c r="Q105" s="48"/>
      <c r="R105" s="23">
        <f>IF(Parameters!$D$24 = 1, MAX(Y105, AF105),
IF(Parameters!$D$25 = 1, AVERAGE(Y105,AF105),
IF(Parameters!$D$26 = 1, IFERROR(GEOMEAN(Y105, AF105), 0),
IF(Parameters!$D$27, IF(AND(Y105=10,AF105=10),10,0),
IF(Parameters!$D$28, IF(AND(Y105&gt;7,AF105&gt;7),10,0),
IF(Parameters!$D$29, IF(AND(Y105&gt;7,AF105&gt;7), 10, IF(OR(AND(Y105&gt;7,AF105&gt;5),AND(Y105&gt;5,AF105&gt;7)),6,0)),"no method"))))))</f>
        <v>4.8809757221276975</v>
      </c>
      <c r="S105" s="23">
        <f>IF(Parameters!$D$24 = 1, MAX(Z105, AG105),
IF(Parameters!$D$25 = 1, AVERAGE(Z105,AG105),
IF(Parameters!$D$26 = 1, IFERROR(GEOMEAN(Z105, AG105), 0),
IF(Parameters!$D$27, IF(AND(Z105=10,AG105=10),10,0),
IF(Parameters!$D$28, IF(AND(Z105&gt;7,AG105&gt;7),10,0),
IF(Parameters!$D$29, IF(AND(Z105&gt;7,AG105&gt;7), 10, IF(OR(AND(Z105&gt;7,AG105&gt;5),AND(Z105&gt;5,AG105&gt;7)),6,0)),"no method"))))))</f>
        <v>0</v>
      </c>
      <c r="T105" s="23">
        <f>IF(Parameters!$D$24 = 1, MAX(AA105, AH105),
IF(Parameters!$D$25 = 1, AVERAGE(AA105,AH105),
IF(Parameters!$D$26 = 1, IFERROR(GEOMEAN(AA105, AH105), 0),
IF(Parameters!$D$27, IF(AND(AA105=10,AH105=10),10,0),
IF(Parameters!$D$28, IF(AND(AA105&gt;7,AH105&gt;7),10,0),
IF(Parameters!$D$29, IF(AND(AA105&gt;7,AH105&gt;7), 10, IF(OR(AND(AA105&gt;7,AH105&gt;5),AND(AA105&gt;5,AH105&gt;7)),6,0)),"no method"))))))</f>
        <v>0</v>
      </c>
      <c r="U105" s="23">
        <f>IF(Parameters!$D$24 = 1, MAX(AB105, AI105),
IF(Parameters!$D$25 = 1, AVERAGE(AB105,AI105),
IF(Parameters!$D$26 = 1, IFERROR(GEOMEAN(AB105, AI105), 0),
IF(Parameters!$D$27, IF(AND(AB105=10,AI105=10),10,0),
IF(Parameters!$D$28, IF(AND(AB105&gt;7,AI105&gt;7),10,0),
IF(Parameters!$D$29, IF(AND(AB105&gt;7,AI105&gt;7), 10, IF(OR(AND(AB105&gt;7,AI105&gt;5),AND(AB105&gt;5,AI105&gt;7)),6,0)),"no method"))))))</f>
        <v>0</v>
      </c>
      <c r="V105" s="23">
        <f>IF(Parameters!$D$24 = 1, MAX(AC105, AJ105),
IF(Parameters!$D$25 = 1, AVERAGE(AC105,AJ105),
IF(Parameters!$D$26 = 1, IFERROR(GEOMEAN(AC105, AJ105), 0),
IF(Parameters!$D$27, IF(AND(AC105=10,AJ105=10),10,0),
IF(Parameters!$D$28, IF(AND(AC105&gt;7,AJ105&gt;7),10,0),
IF(Parameters!$D$29, IF(AND(AC105&gt;7,AJ105&gt;7), 10, IF(OR(AND(AC105&gt;7,AJ105&gt;5),AND(AC105&gt;5,AJ105&gt;7)),6,0)),"no method"))))))</f>
        <v>0</v>
      </c>
      <c r="W105" s="23">
        <f>IF(Parameters!$D$24 = 1, MAX(AD105, AK105),
IF(Parameters!$D$25 = 1, AVERAGE(AD105,AK105),
IF(Parameters!$D$26 = 1, IFERROR(GEOMEAN(AD105, AK105), 0),
IF(Parameters!$D$27, IF(AND(AD105=10,AK105=10),10,0),
IF(Parameters!$D$28, IF(AND(AD105&gt;7,AK105&gt;7),10,0),
IF(Parameters!$D$29, IF(AND(AD105&gt;7,AK105&gt;7), 10, IF(OR(AND(AD105&gt;7,AK105&gt;5),AND(AD105&gt;5,AK105&gt;7)),6,0)),"no method"))))))</f>
        <v>0</v>
      </c>
      <c r="X105" s="49"/>
      <c r="Y105" s="23">
        <v>5.3</v>
      </c>
      <c r="Z105" s="23">
        <v>0</v>
      </c>
      <c r="AA105" s="24">
        <v>0</v>
      </c>
      <c r="AB105" s="23">
        <v>0</v>
      </c>
      <c r="AC105" s="23">
        <v>0.5</v>
      </c>
      <c r="AD105" s="23">
        <v>0</v>
      </c>
      <c r="AE105" s="49"/>
      <c r="AF105" s="23">
        <v>4.4950799999999997</v>
      </c>
      <c r="AG105" s="23">
        <v>0</v>
      </c>
      <c r="AH105" s="23">
        <v>5.2272727272727302</v>
      </c>
      <c r="AI105" s="23">
        <v>0</v>
      </c>
      <c r="AJ105" s="23">
        <v>0</v>
      </c>
      <c r="AK105" s="23">
        <v>0</v>
      </c>
      <c r="AL105" s="48"/>
      <c r="AM105" s="25">
        <v>0.2</v>
      </c>
      <c r="AN105" s="25">
        <v>0.6</v>
      </c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</row>
    <row r="106" spans="1:53" x14ac:dyDescent="0.2">
      <c r="A106" s="61">
        <v>101</v>
      </c>
      <c r="B106" s="18" t="s">
        <v>203</v>
      </c>
      <c r="C106" s="18" t="s">
        <v>204</v>
      </c>
      <c r="D106" s="18" t="s">
        <v>433</v>
      </c>
      <c r="E106" s="18" t="s">
        <v>432</v>
      </c>
      <c r="F106" s="48"/>
      <c r="G106" s="20" cm="1">
        <f t="array" ref="G106">IF(Parameters!$D$33, SUM(IF(ISNUMBER(R106:W106),(IF(R106:W106&gt;=Parameters!$D$39,1,"")),""))+0.5*(SUM(IF(ISNUMBER(R106:W106),(IF(R106:W106&gt;=Parameters!$D$40,1,"")),""))-SUM(IF(ISNUMBER(R106:W106),(IF(R106:W106&gt;=Parameters!$D$39,1,"")),""))),0) +
   IF(Parameters!$D$34,SUM(IF(ISNUMBER(R106:W106),(IF(R106:W106&gt;=Parameters!$D$39,1,"")),"")),0) +
   IF(Parameters!$D$35,AVERAGE(IF(ISNUMBER(R106:W106),R106:W106)),0) +
   IF(Parameters!$D$36,IF(OR(IF(ISNUMBER(R106:W106),R106:W106)=0),0,GEOMEAN(IF(ISNUMBER(R106:W106),R106:W106))),0)</f>
        <v>2.5</v>
      </c>
      <c r="H106" s="21">
        <f t="shared" si="5"/>
        <v>2.5</v>
      </c>
      <c r="I106" s="81"/>
      <c r="J106" s="20" cm="1">
        <f t="array" ref="J106">IF(Parameters!$D$33, SUM(IF(ISNUMBER(Y106:AD106),(IF(Y106:AD106&gt;=Parameters!$D$43,1,"")),""))+0.5*(SUM(IF(ISNUMBER(Y106:AD106),(IF(Y106:AD106&gt;=Parameters!$D$44,1,"")),""))-SUM(IF(ISNUMBER(Y106:AD106),(IF(Y106:AD106&gt;=Parameters!$D$43,1,"")),""))),0) +
   IF(Parameters!$D$34,SUM(IF(ISNUMBER(Y106:AD106),(IF(Y106:AD106&gt;=Parameters!$D$43,1,"")),"")),0) +
   IF(Parameters!$D$35,AVERAGE(IF(ISNUMBER(Y106:AD106),Y106:AD106)),0) +
   IF(Parameters!$D$36,IF(OR(IF(ISNUMBER(Y106:AD106),Y106:AD106)=0),0,GEOMEAN(IF(ISNUMBER(Y106:AD106),Y106:AD106))),0)</f>
        <v>1</v>
      </c>
      <c r="K106" s="21">
        <f t="shared" si="6"/>
        <v>1</v>
      </c>
      <c r="L106" s="81"/>
      <c r="M106" s="19" cm="1">
        <f t="array" ref="M106">IF(Parameters!$D$33, SUM(IF(ISNUMBER(AF106:AK106),(IF(AF106:AK106&gt;=Parameters!$D$43,1,"")),""))+0.5*(SUM(IF(ISNUMBER(AF106:AK106),(IF(AF106:AK106&gt;=Parameters!$D$44,1,"")),""))-SUM(IF(ISNUMBER(AF106:AK106),(IF(AF106:AK106&gt;=Parameters!$D$43,1,"")),""))),0) +
   IF(Parameters!$D$34,SUM(IF(ISNUMBER(AF106:AK106),(IF(AF106:AK106&gt;=Parameters!$D$43,1,"")),"")),0) +
   IF(Parameters!$D$35,AVERAGE(IF(ISNUMBER(AF106:AK106),AF106:AK106)),0) +
   IF(Parameters!$D$36,IF(OR(IF(ISNUMBER(AF106:AK106),AF106:AK106)=0),0,GEOMEAN(IF(ISNUMBER(AF106:AK106),AF106:AK106))),0)</f>
        <v>3</v>
      </c>
      <c r="N106" s="21">
        <f t="shared" si="7"/>
        <v>3</v>
      </c>
      <c r="O106" s="81"/>
      <c r="P106" s="22"/>
      <c r="Q106" s="48"/>
      <c r="R106" s="23">
        <f>IF(Parameters!$D$24 = 1, MAX(Y106, AF106),
IF(Parameters!$D$25 = 1, AVERAGE(Y106,AF106),
IF(Parameters!$D$26 = 1, IFERROR(GEOMEAN(Y106, AF106), 0),
IF(Parameters!$D$27, IF(AND(Y106=10,AF106=10),10,0),
IF(Parameters!$D$28, IF(AND(Y106&gt;7,AF106&gt;7),10,0),
IF(Parameters!$D$29, IF(AND(Y106&gt;7,AF106&gt;7), 10, IF(OR(AND(Y106&gt;7,AF106&gt;5),AND(Y106&gt;5,AF106&gt;7)),6,0)),"no method"))))))</f>
        <v>8.4970583144992009</v>
      </c>
      <c r="S106" s="23">
        <f>IF(Parameters!$D$24 = 1, MAX(Z106, AG106),
IF(Parameters!$D$25 = 1, AVERAGE(Z106,AG106),
IF(Parameters!$D$26 = 1, IFERROR(GEOMEAN(Z106, AG106), 0),
IF(Parameters!$D$27, IF(AND(Z106=10,AG106=10),10,0),
IF(Parameters!$D$28, IF(AND(Z106&gt;7,AG106&gt;7),10,0),
IF(Parameters!$D$29, IF(AND(Z106&gt;7,AG106&gt;7), 10, IF(OR(AND(Z106&gt;7,AG106&gt;5),AND(Z106&gt;5,AG106&gt;7)),6,0)),"no method"))))))</f>
        <v>0</v>
      </c>
      <c r="T106" s="23">
        <f>IF(Parameters!$D$24 = 1, MAX(AA106, AH106),
IF(Parameters!$D$25 = 1, AVERAGE(AA106,AH106),
IF(Parameters!$D$26 = 1, IFERROR(GEOMEAN(AA106, AH106), 0),
IF(Parameters!$D$27, IF(AND(AA106=10,AH106=10),10,0),
IF(Parameters!$D$28, IF(AND(AA106&gt;7,AH106&gt;7),10,0),
IF(Parameters!$D$29, IF(AND(AA106&gt;7,AH106&gt;7), 10, IF(OR(AND(AA106&gt;7,AH106&gt;5),AND(AA106&gt;5,AH106&gt;7)),6,0)),"no method"))))))</f>
        <v>0</v>
      </c>
      <c r="U106" s="23">
        <f>IF(Parameters!$D$24 = 1, MAX(AB106, AI106),
IF(Parameters!$D$25 = 1, AVERAGE(AB106,AI106),
IF(Parameters!$D$26 = 1, IFERROR(GEOMEAN(AB106, AI106), 0),
IF(Parameters!$D$27, IF(AND(AB106=10,AI106=10),10,0),
IF(Parameters!$D$28, IF(AND(AB106&gt;7,AI106&gt;7),10,0),
IF(Parameters!$D$29, IF(AND(AB106&gt;7,AI106&gt;7), 10, IF(OR(AND(AB106&gt;7,AI106&gt;5),AND(AB106&gt;5,AI106&gt;7)),6,0)),"no method"))))))</f>
        <v>6.5465367070797749</v>
      </c>
      <c r="V106" s="23">
        <f>IF(Parameters!$D$24 = 1, MAX(AC106, AJ106),
IF(Parameters!$D$25 = 1, AVERAGE(AC106,AJ106),
IF(Parameters!$D$26 = 1, IFERROR(GEOMEAN(AC106, AJ106), 0),
IF(Parameters!$D$27, IF(AND(AC106=10,AJ106=10),10,0),
IF(Parameters!$D$28, IF(AND(AC106&gt;7,AJ106&gt;7),10,0),
IF(Parameters!$D$29, IF(AND(AC106&gt;7,AJ106&gt;7), 10, IF(OR(AND(AC106&gt;7,AJ106&gt;5),AND(AC106&gt;5,AJ106&gt;7)),6,0)),"no method"))))))</f>
        <v>8.3666002653407556</v>
      </c>
      <c r="W106" s="23">
        <f>IF(Parameters!$D$24 = 1, MAX(AD106, AK106),
IF(Parameters!$D$25 = 1, AVERAGE(AD106,AK106),
IF(Parameters!$D$26 = 1, IFERROR(GEOMEAN(AD106, AK106), 0),
IF(Parameters!$D$27, IF(AND(AD106=10,AK106=10),10,0),
IF(Parameters!$D$28, IF(AND(AD106&gt;7,AK106&gt;7),10,0),
IF(Parameters!$D$29, IF(AND(AD106&gt;7,AK106&gt;7), 10, IF(OR(AND(AD106&gt;7,AK106&gt;5),AND(AD106&gt;5,AK106&gt;7)),6,0)),"no method"))))))</f>
        <v>0</v>
      </c>
      <c r="X106" s="49"/>
      <c r="Y106" s="23">
        <v>7.22</v>
      </c>
      <c r="Z106" s="23">
        <v>5.6698564593301404</v>
      </c>
      <c r="AA106" s="24">
        <v>5.8677685950413201</v>
      </c>
      <c r="AB106" s="23">
        <v>4.28571428571429</v>
      </c>
      <c r="AC106" s="23">
        <v>7</v>
      </c>
      <c r="AD106" s="23">
        <v>0</v>
      </c>
      <c r="AE106" s="49"/>
      <c r="AF106" s="23">
        <v>10</v>
      </c>
      <c r="AG106" s="23">
        <v>0</v>
      </c>
      <c r="AH106" s="23">
        <v>0</v>
      </c>
      <c r="AI106" s="23">
        <v>10</v>
      </c>
      <c r="AJ106" s="23">
        <v>10</v>
      </c>
      <c r="AK106" s="23">
        <v>0</v>
      </c>
      <c r="AL106" s="48"/>
      <c r="AM106" s="25">
        <v>0</v>
      </c>
      <c r="AN106" s="25">
        <v>0.3</v>
      </c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</row>
    <row r="107" spans="1:53" x14ac:dyDescent="0.2">
      <c r="A107" s="61">
        <v>102</v>
      </c>
      <c r="B107" s="18" t="s">
        <v>205</v>
      </c>
      <c r="C107" s="18" t="s">
        <v>206</v>
      </c>
      <c r="D107" s="18" t="s">
        <v>434</v>
      </c>
      <c r="E107" s="18" t="s">
        <v>431</v>
      </c>
      <c r="F107" s="48"/>
      <c r="G107" s="20" cm="1">
        <f t="array" ref="G107">IF(Parameters!$D$33, SUM(IF(ISNUMBER(R107:W107),(IF(R107:W107&gt;=Parameters!$D$39,1,"")),""))+0.5*(SUM(IF(ISNUMBER(R107:W107),(IF(R107:W107&gt;=Parameters!$D$40,1,"")),""))-SUM(IF(ISNUMBER(R107:W107),(IF(R107:W107&gt;=Parameters!$D$39,1,"")),""))),0) +
   IF(Parameters!$D$34,SUM(IF(ISNUMBER(R107:W107),(IF(R107:W107&gt;=Parameters!$D$39,1,"")),"")),0) +
   IF(Parameters!$D$35,AVERAGE(IF(ISNUMBER(R107:W107),R107:W107)),0) +
   IF(Parameters!$D$36,IF(OR(IF(ISNUMBER(R107:W107),R107:W107)=0),0,GEOMEAN(IF(ISNUMBER(R107:W107),R107:W107))),0)</f>
        <v>2</v>
      </c>
      <c r="H107" s="21">
        <f t="shared" si="5"/>
        <v>2</v>
      </c>
      <c r="I107" s="81"/>
      <c r="J107" s="20" cm="1">
        <f t="array" ref="J107">IF(Parameters!$D$33, SUM(IF(ISNUMBER(Y107:AD107),(IF(Y107:AD107&gt;=Parameters!$D$43,1,"")),""))+0.5*(SUM(IF(ISNUMBER(Y107:AD107),(IF(Y107:AD107&gt;=Parameters!$D$44,1,"")),""))-SUM(IF(ISNUMBER(Y107:AD107),(IF(Y107:AD107&gt;=Parameters!$D$43,1,"")),""))),0) +
   IF(Parameters!$D$34,SUM(IF(ISNUMBER(Y107:AD107),(IF(Y107:AD107&gt;=Parameters!$D$43,1,"")),"")),0) +
   IF(Parameters!$D$35,AVERAGE(IF(ISNUMBER(Y107:AD107),Y107:AD107)),0) +
   IF(Parameters!$D$36,IF(OR(IF(ISNUMBER(Y107:AD107),Y107:AD107)=0),0,GEOMEAN(IF(ISNUMBER(Y107:AD107),Y107:AD107))),0)</f>
        <v>2</v>
      </c>
      <c r="K107" s="21">
        <f t="shared" si="6"/>
        <v>2</v>
      </c>
      <c r="L107" s="81"/>
      <c r="M107" s="19" cm="1">
        <f t="array" ref="M107">IF(Parameters!$D$33, SUM(IF(ISNUMBER(AF107:AK107),(IF(AF107:AK107&gt;=Parameters!$D$43,1,"")),""))+0.5*(SUM(IF(ISNUMBER(AF107:AK107),(IF(AF107:AK107&gt;=Parameters!$D$44,1,"")),""))-SUM(IF(ISNUMBER(AF107:AK107),(IF(AF107:AK107&gt;=Parameters!$D$43,1,"")),""))),0) +
   IF(Parameters!$D$34,SUM(IF(ISNUMBER(AF107:AK107),(IF(AF107:AK107&gt;=Parameters!$D$43,1,"")),"")),0) +
   IF(Parameters!$D$35,AVERAGE(IF(ISNUMBER(AF107:AK107),AF107:AK107)),0) +
   IF(Parameters!$D$36,IF(OR(IF(ISNUMBER(AF107:AK107),AF107:AK107)=0),0,GEOMEAN(IF(ISNUMBER(AF107:AK107),AF107:AK107))),0)</f>
        <v>1.5</v>
      </c>
      <c r="N107" s="21">
        <f t="shared" si="7"/>
        <v>1.5</v>
      </c>
      <c r="O107" s="81"/>
      <c r="P107" s="22"/>
      <c r="Q107" s="48"/>
      <c r="R107" s="23">
        <f>IF(Parameters!$D$24 = 1, MAX(Y107, AF107),
IF(Parameters!$D$25 = 1, AVERAGE(Y107,AF107),
IF(Parameters!$D$26 = 1, IFERROR(GEOMEAN(Y107, AF107), 0),
IF(Parameters!$D$27, IF(AND(Y107=10,AF107=10),10,0),
IF(Parameters!$D$28, IF(AND(Y107&gt;7,AF107&gt;7),10,0),
IF(Parameters!$D$29, IF(AND(Y107&gt;7,AF107&gt;7), 10, IF(OR(AND(Y107&gt;7,AF107&gt;5),AND(Y107&gt;5,AF107&gt;7)),6,0)),"no method"))))))</f>
        <v>10</v>
      </c>
      <c r="S107" s="23">
        <f>IF(Parameters!$D$24 = 1, MAX(Z107, AG107),
IF(Parameters!$D$25 = 1, AVERAGE(Z107,AG107),
IF(Parameters!$D$26 = 1, IFERROR(GEOMEAN(Z107, AG107), 0),
IF(Parameters!$D$27, IF(AND(Z107=10,AG107=10),10,0),
IF(Parameters!$D$28, IF(AND(Z107&gt;7,AG107&gt;7),10,0),
IF(Parameters!$D$29, IF(AND(Z107&gt;7,AG107&gt;7), 10, IF(OR(AND(Z107&gt;7,AG107&gt;5),AND(Z107&gt;5,AG107&gt;7)),6,0)),"no method"))))))</f>
        <v>0</v>
      </c>
      <c r="T107" s="23">
        <f>IF(Parameters!$D$24 = 1, MAX(AA107, AH107),
IF(Parameters!$D$25 = 1, AVERAGE(AA107,AH107),
IF(Parameters!$D$26 = 1, IFERROR(GEOMEAN(AA107, AH107), 0),
IF(Parameters!$D$27, IF(AND(AA107=10,AH107=10),10,0),
IF(Parameters!$D$28, IF(AND(AA107&gt;7,AH107&gt;7),10,0),
IF(Parameters!$D$29, IF(AND(AA107&gt;7,AH107&gt;7), 10, IF(OR(AND(AA107&gt;7,AH107&gt;5),AND(AA107&gt;5,AH107&gt;7)),6,0)),"no method"))))))</f>
        <v>4.2780870199146772</v>
      </c>
      <c r="U107" s="23">
        <f>IF(Parameters!$D$24 = 1, MAX(AB107, AI107),
IF(Parameters!$D$25 = 1, AVERAGE(AB107,AI107),
IF(Parameters!$D$26 = 1, IFERROR(GEOMEAN(AB107, AI107), 0),
IF(Parameters!$D$27, IF(AND(AB107=10,AI107=10),10,0),
IF(Parameters!$D$28, IF(AND(AB107&gt;7,AI107&gt;7),10,0),
IF(Parameters!$D$29, IF(AND(AB107&gt;7,AI107&gt;7), 10, IF(OR(AND(AB107&gt;7,AI107&gt;5),AND(AB107&gt;5,AI107&gt;7)),6,0)),"no method"))))))</f>
        <v>9.2352476300467963</v>
      </c>
      <c r="V107" s="23">
        <f>IF(Parameters!$D$24 = 1, MAX(AC107, AJ107),
IF(Parameters!$D$25 = 1, AVERAGE(AC107,AJ107),
IF(Parameters!$D$26 = 1, IFERROR(GEOMEAN(AC107, AJ107), 0),
IF(Parameters!$D$27, IF(AND(AC107=10,AJ107=10),10,0),
IF(Parameters!$D$28, IF(AND(AC107&gt;7,AJ107&gt;7),10,0),
IF(Parameters!$D$29, IF(AND(AC107&gt;7,AJ107&gt;7), 10, IF(OR(AND(AC107&gt;7,AJ107&gt;5),AND(AC107&gt;5,AJ107&gt;7)),6,0)),"no method"))))))</f>
        <v>0</v>
      </c>
      <c r="W107" s="23">
        <f>IF(Parameters!$D$24 = 1, MAX(AD107, AK107),
IF(Parameters!$D$25 = 1, AVERAGE(AD107,AK107),
IF(Parameters!$D$26 = 1, IFERROR(GEOMEAN(AD107, AK107), 0),
IF(Parameters!$D$27, IF(AND(AD107=10,AK107=10),10,0),
IF(Parameters!$D$28, IF(AND(AD107&gt;7,AK107&gt;7),10,0),
IF(Parameters!$D$29, IF(AND(AD107&gt;7,AK107&gt;7), 10, IF(OR(AND(AD107&gt;7,AK107&gt;5),AND(AD107&gt;5,AK107&gt;7)),6,0)),"no method"))))))</f>
        <v>0</v>
      </c>
      <c r="X107" s="49"/>
      <c r="Y107" s="23">
        <v>10</v>
      </c>
      <c r="Z107" s="23">
        <v>8.7559808612440193</v>
      </c>
      <c r="AA107" s="24">
        <v>6.7107438016528898</v>
      </c>
      <c r="AB107" s="23">
        <v>9.1428571428571406</v>
      </c>
      <c r="AC107" s="23">
        <v>2.5</v>
      </c>
      <c r="AD107" s="23">
        <v>0</v>
      </c>
      <c r="AE107" s="49"/>
      <c r="AF107" s="23">
        <v>10</v>
      </c>
      <c r="AG107" s="23">
        <v>0</v>
      </c>
      <c r="AH107" s="23">
        <v>2.7272727272727302</v>
      </c>
      <c r="AI107" s="23">
        <v>9.3285717424686698</v>
      </c>
      <c r="AJ107" s="23">
        <v>0</v>
      </c>
      <c r="AK107" s="23">
        <v>0</v>
      </c>
      <c r="AL107" s="48"/>
      <c r="AM107" s="25">
        <v>0</v>
      </c>
      <c r="AN107" s="25">
        <v>0.3</v>
      </c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</row>
    <row r="108" spans="1:53" x14ac:dyDescent="0.2">
      <c r="A108" s="61">
        <v>103</v>
      </c>
      <c r="B108" s="18" t="s">
        <v>207</v>
      </c>
      <c r="C108" s="18" t="s">
        <v>208</v>
      </c>
      <c r="D108" s="18" t="s">
        <v>435</v>
      </c>
      <c r="E108" s="18" t="s">
        <v>0</v>
      </c>
      <c r="F108" s="48"/>
      <c r="G108" s="20" cm="1">
        <f t="array" ref="G108">IF(Parameters!$D$33, SUM(IF(ISNUMBER(R108:W108),(IF(R108:W108&gt;=Parameters!$D$39,1,"")),""))+0.5*(SUM(IF(ISNUMBER(R108:W108),(IF(R108:W108&gt;=Parameters!$D$40,1,"")),""))-SUM(IF(ISNUMBER(R108:W108),(IF(R108:W108&gt;=Parameters!$D$39,1,"")),""))),0) +
   IF(Parameters!$D$34,SUM(IF(ISNUMBER(R108:W108),(IF(R108:W108&gt;=Parameters!$D$39,1,"")),"")),0) +
   IF(Parameters!$D$35,AVERAGE(IF(ISNUMBER(R108:W108),R108:W108)),0) +
   IF(Parameters!$D$36,IF(OR(IF(ISNUMBER(R108:W108),R108:W108)=0),0,GEOMEAN(IF(ISNUMBER(R108:W108),R108:W108))),0)</f>
        <v>0.5</v>
      </c>
      <c r="H108" s="21">
        <f t="shared" si="5"/>
        <v>0.5</v>
      </c>
      <c r="I108" s="81"/>
      <c r="J108" s="20" cm="1">
        <f t="array" ref="J108">IF(Parameters!$D$33, SUM(IF(ISNUMBER(Y108:AD108),(IF(Y108:AD108&gt;=Parameters!$D$43,1,"")),""))+0.5*(SUM(IF(ISNUMBER(Y108:AD108),(IF(Y108:AD108&gt;=Parameters!$D$44,1,"")),""))-SUM(IF(ISNUMBER(Y108:AD108),(IF(Y108:AD108&gt;=Parameters!$D$43,1,"")),""))),0) +
   IF(Parameters!$D$34,SUM(IF(ISNUMBER(Y108:AD108),(IF(Y108:AD108&gt;=Parameters!$D$43,1,"")),"")),0) +
   IF(Parameters!$D$35,AVERAGE(IF(ISNUMBER(Y108:AD108),Y108:AD108)),0) +
   IF(Parameters!$D$36,IF(OR(IF(ISNUMBER(Y108:AD108),Y108:AD108)=0),0,GEOMEAN(IF(ISNUMBER(Y108:AD108),Y108:AD108))),0)</f>
        <v>0</v>
      </c>
      <c r="K108" s="21">
        <f t="shared" si="6"/>
        <v>0</v>
      </c>
      <c r="L108" s="81"/>
      <c r="M108" s="19" cm="1">
        <f t="array" ref="M108">IF(Parameters!$D$33, SUM(IF(ISNUMBER(AF108:AK108),(IF(AF108:AK108&gt;=Parameters!$D$43,1,"")),""))+0.5*(SUM(IF(ISNUMBER(AF108:AK108),(IF(AF108:AK108&gt;=Parameters!$D$44,1,"")),""))-SUM(IF(ISNUMBER(AF108:AK108),(IF(AF108:AK108&gt;=Parameters!$D$43,1,"")),""))),0) +
   IF(Parameters!$D$34,SUM(IF(ISNUMBER(AF108:AK108),(IF(AF108:AK108&gt;=Parameters!$D$43,1,"")),"")),0) +
   IF(Parameters!$D$35,AVERAGE(IF(ISNUMBER(AF108:AK108),AF108:AK108)),0) +
   IF(Parameters!$D$36,IF(OR(IF(ISNUMBER(AF108:AK108),AF108:AK108)=0),0,GEOMEAN(IF(ISNUMBER(AF108:AK108),AF108:AK108))),0)</f>
        <v>1</v>
      </c>
      <c r="N108" s="21">
        <f t="shared" si="7"/>
        <v>1</v>
      </c>
      <c r="O108" s="81"/>
      <c r="P108" s="22"/>
      <c r="Q108" s="48"/>
      <c r="R108" s="23">
        <f>IF(Parameters!$D$24 = 1, MAX(Y108, AF108),
IF(Parameters!$D$25 = 1, AVERAGE(Y108,AF108),
IF(Parameters!$D$26 = 1, IFERROR(GEOMEAN(Y108, AF108), 0),
IF(Parameters!$D$27, IF(AND(Y108=10,AF108=10),10,0),
IF(Parameters!$D$28, IF(AND(Y108&gt;7,AF108&gt;7),10,0),
IF(Parameters!$D$29, IF(AND(Y108&gt;7,AF108&gt;7), 10, IF(OR(AND(Y108&gt;7,AF108&gt;5),AND(Y108&gt;5,AF108&gt;7)),6,0)),"no method"))))))</f>
        <v>5.4772255750516612</v>
      </c>
      <c r="S108" s="23">
        <f>IF(Parameters!$D$24 = 1, MAX(Z108, AG108),
IF(Parameters!$D$25 = 1, AVERAGE(Z108,AG108),
IF(Parameters!$D$26 = 1, IFERROR(GEOMEAN(Z108, AG108), 0),
IF(Parameters!$D$27, IF(AND(Z108=10,AG108=10),10,0),
IF(Parameters!$D$28, IF(AND(Z108&gt;7,AG108&gt;7),10,0),
IF(Parameters!$D$29, IF(AND(Z108&gt;7,AG108&gt;7), 10, IF(OR(AND(Z108&gt;7,AG108&gt;5),AND(Z108&gt;5,AG108&gt;7)),6,0)),"no method"))))))</f>
        <v>0</v>
      </c>
      <c r="T108" s="23">
        <f>IF(Parameters!$D$24 = 1, MAX(AA108, AH108),
IF(Parameters!$D$25 = 1, AVERAGE(AA108,AH108),
IF(Parameters!$D$26 = 1, IFERROR(GEOMEAN(AA108, AH108), 0),
IF(Parameters!$D$27, IF(AND(AA108=10,AH108=10),10,0),
IF(Parameters!$D$28, IF(AND(AA108&gt;7,AH108&gt;7),10,0),
IF(Parameters!$D$29, IF(AND(AA108&gt;7,AH108&gt;7), 10, IF(OR(AND(AA108&gt;7,AH108&gt;5),AND(AA108&gt;5,AH108&gt;7)),6,0)),"no method"))))))</f>
        <v>0</v>
      </c>
      <c r="U108" s="23">
        <f>IF(Parameters!$D$24 = 1, MAX(AB108, AI108),
IF(Parameters!$D$25 = 1, AVERAGE(AB108,AI108),
IF(Parameters!$D$26 = 1, IFERROR(GEOMEAN(AB108, AI108), 0),
IF(Parameters!$D$27, IF(AND(AB108=10,AI108=10),10,0),
IF(Parameters!$D$28, IF(AND(AB108&gt;7,AI108&gt;7),10,0),
IF(Parameters!$D$29, IF(AND(AB108&gt;7,AI108&gt;7), 10, IF(OR(AND(AB108&gt;7,AI108&gt;5),AND(AB108&gt;5,AI108&gt;7)),6,0)),"no method"))))))</f>
        <v>3.0441200151549017</v>
      </c>
      <c r="V108" s="23">
        <f>IF(Parameters!$D$24 = 1, MAX(AC108, AJ108),
IF(Parameters!$D$25 = 1, AVERAGE(AC108,AJ108),
IF(Parameters!$D$26 = 1, IFERROR(GEOMEAN(AC108, AJ108), 0),
IF(Parameters!$D$27, IF(AND(AC108=10,AJ108=10),10,0),
IF(Parameters!$D$28, IF(AND(AC108&gt;7,AJ108&gt;7),10,0),
IF(Parameters!$D$29, IF(AND(AC108&gt;7,AJ108&gt;7), 10, IF(OR(AND(AC108&gt;7,AJ108&gt;5),AND(AC108&gt;5,AJ108&gt;7)),6,0)),"no method"))))))</f>
        <v>0</v>
      </c>
      <c r="W108" s="23">
        <f>IF(Parameters!$D$24 = 1, MAX(AD108, AK108),
IF(Parameters!$D$25 = 1, AVERAGE(AD108,AK108),
IF(Parameters!$D$26 = 1, IFERROR(GEOMEAN(AD108, AK108), 0),
IF(Parameters!$D$27, IF(AND(AD108=10,AK108=10),10,0),
IF(Parameters!$D$28, IF(AND(AD108&gt;7,AK108&gt;7),10,0),
IF(Parameters!$D$29, IF(AND(AD108&gt;7,AK108&gt;7), 10, IF(OR(AND(AD108&gt;7,AK108&gt;5),AND(AD108&gt;5,AK108&gt;7)),6,0)),"no method"))))))</f>
        <v>0</v>
      </c>
      <c r="X108" s="49"/>
      <c r="Y108" s="23">
        <v>3</v>
      </c>
      <c r="Z108" s="23">
        <v>2.2727272727272698</v>
      </c>
      <c r="AA108" s="24">
        <v>2.5454545454545401</v>
      </c>
      <c r="AB108" s="23">
        <v>1.4285714285714299</v>
      </c>
      <c r="AC108" s="23">
        <v>1.1666666666666701</v>
      </c>
      <c r="AD108" s="23">
        <v>0</v>
      </c>
      <c r="AE108" s="49"/>
      <c r="AF108" s="23">
        <v>10</v>
      </c>
      <c r="AG108" s="23">
        <v>0</v>
      </c>
      <c r="AH108" s="23">
        <v>0</v>
      </c>
      <c r="AI108" s="23">
        <v>6.4866666666666699</v>
      </c>
      <c r="AJ108" s="23">
        <v>0</v>
      </c>
      <c r="AK108" s="23">
        <v>0</v>
      </c>
      <c r="AL108" s="48"/>
      <c r="AM108" s="25">
        <v>0</v>
      </c>
      <c r="AN108" s="25">
        <v>0.3</v>
      </c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</row>
    <row r="109" spans="1:53" x14ac:dyDescent="0.2">
      <c r="A109" s="61">
        <v>104</v>
      </c>
      <c r="B109" s="18" t="s">
        <v>209</v>
      </c>
      <c r="C109" s="18" t="s">
        <v>210</v>
      </c>
      <c r="D109" s="18" t="s">
        <v>435</v>
      </c>
      <c r="E109" s="18" t="s">
        <v>0</v>
      </c>
      <c r="F109" s="48"/>
      <c r="G109" s="20" cm="1">
        <f t="array" ref="G109">IF(Parameters!$D$33, SUM(IF(ISNUMBER(R109:W109),(IF(R109:W109&gt;=Parameters!$D$39,1,"")),""))+0.5*(SUM(IF(ISNUMBER(R109:W109),(IF(R109:W109&gt;=Parameters!$D$40,1,"")),""))-SUM(IF(ISNUMBER(R109:W109),(IF(R109:W109&gt;=Parameters!$D$39,1,"")),""))),0) +
   IF(Parameters!$D$34,SUM(IF(ISNUMBER(R109:W109),(IF(R109:W109&gt;=Parameters!$D$39,1,"")),"")),0) +
   IF(Parameters!$D$35,AVERAGE(IF(ISNUMBER(R109:W109),R109:W109)),0) +
   IF(Parameters!$D$36,IF(OR(IF(ISNUMBER(R109:W109),R109:W109)=0),0,GEOMEAN(IF(ISNUMBER(R109:W109),R109:W109))),0)</f>
        <v>1</v>
      </c>
      <c r="H109" s="21">
        <f t="shared" si="5"/>
        <v>1</v>
      </c>
      <c r="I109" s="81"/>
      <c r="J109" s="20" cm="1">
        <f t="array" ref="J109">IF(Parameters!$D$33, SUM(IF(ISNUMBER(Y109:AD109),(IF(Y109:AD109&gt;=Parameters!$D$43,1,"")),""))+0.5*(SUM(IF(ISNUMBER(Y109:AD109),(IF(Y109:AD109&gt;=Parameters!$D$44,1,"")),""))-SUM(IF(ISNUMBER(Y109:AD109),(IF(Y109:AD109&gt;=Parameters!$D$43,1,"")),""))),0) +
   IF(Parameters!$D$34,SUM(IF(ISNUMBER(Y109:AD109),(IF(Y109:AD109&gt;=Parameters!$D$43,1,"")),"")),0) +
   IF(Parameters!$D$35,AVERAGE(IF(ISNUMBER(Y109:AD109),Y109:AD109)),0) +
   IF(Parameters!$D$36,IF(OR(IF(ISNUMBER(Y109:AD109),Y109:AD109)=0),0,GEOMEAN(IF(ISNUMBER(Y109:AD109),Y109:AD109))),0)</f>
        <v>0</v>
      </c>
      <c r="K109" s="21">
        <f t="shared" si="6"/>
        <v>0</v>
      </c>
      <c r="L109" s="81"/>
      <c r="M109" s="19" cm="1">
        <f t="array" ref="M109">IF(Parameters!$D$33, SUM(IF(ISNUMBER(AF109:AK109),(IF(AF109:AK109&gt;=Parameters!$D$43,1,"")),""))+0.5*(SUM(IF(ISNUMBER(AF109:AK109),(IF(AF109:AK109&gt;=Parameters!$D$44,1,"")),""))-SUM(IF(ISNUMBER(AF109:AK109),(IF(AF109:AK109&gt;=Parameters!$D$43,1,"")),""))),0) +
   IF(Parameters!$D$34,SUM(IF(ISNUMBER(AF109:AK109),(IF(AF109:AK109&gt;=Parameters!$D$43,1,"")),"")),0) +
   IF(Parameters!$D$35,AVERAGE(IF(ISNUMBER(AF109:AK109),AF109:AK109)),0) +
   IF(Parameters!$D$36,IF(OR(IF(ISNUMBER(AF109:AK109),AF109:AK109)=0),0,GEOMEAN(IF(ISNUMBER(AF109:AK109),AF109:AK109))),0)</f>
        <v>1.5</v>
      </c>
      <c r="N109" s="21">
        <f t="shared" si="7"/>
        <v>1.5</v>
      </c>
      <c r="O109" s="81"/>
      <c r="P109" s="22"/>
      <c r="Q109" s="48"/>
      <c r="R109" s="23">
        <f>IF(Parameters!$D$24 = 1, MAX(Y109, AF109),
IF(Parameters!$D$25 = 1, AVERAGE(Y109,AF109),
IF(Parameters!$D$26 = 1, IFERROR(GEOMEAN(Y109, AF109), 0),
IF(Parameters!$D$27, IF(AND(Y109=10,AF109=10),10,0),
IF(Parameters!$D$28, IF(AND(Y109&gt;7,AF109&gt;7),10,0),
IF(Parameters!$D$29, IF(AND(Y109&gt;7,AF109&gt;7), 10, IF(OR(AND(Y109&gt;7,AF109&gt;5),AND(Y109&gt;5,AF109&gt;7)),6,0)),"no method"))))))</f>
        <v>7.2387844283415435</v>
      </c>
      <c r="S109" s="23">
        <f>IF(Parameters!$D$24 = 1, MAX(Z109, AG109),
IF(Parameters!$D$25 = 1, AVERAGE(Z109,AG109),
IF(Parameters!$D$26 = 1, IFERROR(GEOMEAN(Z109, AG109), 0),
IF(Parameters!$D$27, IF(AND(Z109=10,AG109=10),10,0),
IF(Parameters!$D$28, IF(AND(Z109&gt;7,AG109&gt;7),10,0),
IF(Parameters!$D$29, IF(AND(Z109&gt;7,AG109&gt;7), 10, IF(OR(AND(Z109&gt;7,AG109&gt;5),AND(Z109&gt;5,AG109&gt;7)),6,0)),"no method"))))))</f>
        <v>0</v>
      </c>
      <c r="T109" s="23">
        <f>IF(Parameters!$D$24 = 1, MAX(AA109, AH109),
IF(Parameters!$D$25 = 1, AVERAGE(AA109,AH109),
IF(Parameters!$D$26 = 1, IFERROR(GEOMEAN(AA109, AH109), 0),
IF(Parameters!$D$27, IF(AND(AA109=10,AH109=10),10,0),
IF(Parameters!$D$28, IF(AND(AA109&gt;7,AH109&gt;7),10,0),
IF(Parameters!$D$29, IF(AND(AA109&gt;7,AH109&gt;7), 10, IF(OR(AND(AA109&gt;7,AH109&gt;5),AND(AA109&gt;5,AH109&gt;7)),6,0)),"no method"))))))</f>
        <v>1.2304061621337417</v>
      </c>
      <c r="U109" s="23">
        <f>IF(Parameters!$D$24 = 1, MAX(AB109, AI109),
IF(Parameters!$D$25 = 1, AVERAGE(AB109,AI109),
IF(Parameters!$D$26 = 1, IFERROR(GEOMEAN(AB109, AI109), 0),
IF(Parameters!$D$27, IF(AND(AB109=10,AI109=10),10,0),
IF(Parameters!$D$28, IF(AND(AB109&gt;7,AI109&gt;7),10,0),
IF(Parameters!$D$29, IF(AND(AB109&gt;7,AI109&gt;7), 10, IF(OR(AND(AB109&gt;7,AI109&gt;5),AND(AB109&gt;5,AI109&gt;7)),6,0)),"no method"))))))</f>
        <v>1.7476514853613425</v>
      </c>
      <c r="V109" s="23">
        <f>IF(Parameters!$D$24 = 1, MAX(AC109, AJ109),
IF(Parameters!$D$25 = 1, AVERAGE(AC109,AJ109),
IF(Parameters!$D$26 = 1, IFERROR(GEOMEAN(AC109, AJ109), 0),
IF(Parameters!$D$27, IF(AND(AC109=10,AJ109=10),10,0),
IF(Parameters!$D$28, IF(AND(AC109&gt;7,AJ109&gt;7),10,0),
IF(Parameters!$D$29, IF(AND(AC109&gt;7,AJ109&gt;7), 10, IF(OR(AND(AC109&gt;7,AJ109&gt;5),AND(AC109&gt;5,AJ109&gt;7)),6,0)),"no method"))))))</f>
        <v>0</v>
      </c>
      <c r="W109" s="23">
        <f>IF(Parameters!$D$24 = 1, MAX(AD109, AK109),
IF(Parameters!$D$25 = 1, AVERAGE(AD109,AK109),
IF(Parameters!$D$26 = 1, IFERROR(GEOMEAN(AD109, AK109), 0),
IF(Parameters!$D$27, IF(AND(AD109=10,AK109=10),10,0),
IF(Parameters!$D$28, IF(AND(AD109&gt;7,AK109&gt;7),10,0),
IF(Parameters!$D$29, IF(AND(AD109&gt;7,AK109&gt;7), 10, IF(OR(AND(AD109&gt;7,AK109&gt;5),AND(AD109&gt;5,AK109&gt;7)),6,0)),"no method"))))))</f>
        <v>0</v>
      </c>
      <c r="X109" s="49"/>
      <c r="Y109" s="23">
        <v>5.24</v>
      </c>
      <c r="Z109" s="23">
        <v>0</v>
      </c>
      <c r="AA109" s="24">
        <v>0.214876033057852</v>
      </c>
      <c r="AB109" s="23">
        <v>0.85714285714285599</v>
      </c>
      <c r="AC109" s="23">
        <v>0</v>
      </c>
      <c r="AD109" s="23">
        <v>0</v>
      </c>
      <c r="AE109" s="49"/>
      <c r="AF109" s="23">
        <v>10</v>
      </c>
      <c r="AG109" s="23">
        <v>0</v>
      </c>
      <c r="AH109" s="23">
        <v>7.0454545454545396</v>
      </c>
      <c r="AI109" s="23">
        <v>3.5633333333333299</v>
      </c>
      <c r="AJ109" s="23">
        <v>0</v>
      </c>
      <c r="AK109" s="23">
        <v>0</v>
      </c>
      <c r="AL109" s="48"/>
      <c r="AM109" s="25">
        <v>0</v>
      </c>
      <c r="AN109" s="25">
        <v>0.4</v>
      </c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</row>
    <row r="110" spans="1:53" x14ac:dyDescent="0.2">
      <c r="A110" s="61">
        <v>105</v>
      </c>
      <c r="B110" s="18" t="s">
        <v>211</v>
      </c>
      <c r="C110" s="18" t="s">
        <v>212</v>
      </c>
      <c r="D110" s="18" t="s">
        <v>435</v>
      </c>
      <c r="E110" s="18" t="s">
        <v>0</v>
      </c>
      <c r="F110" s="48"/>
      <c r="G110" s="20" cm="1">
        <f t="array" ref="G110">IF(Parameters!$D$33, SUM(IF(ISNUMBER(R110:W110),(IF(R110:W110&gt;=Parameters!$D$39,1,"")),""))+0.5*(SUM(IF(ISNUMBER(R110:W110),(IF(R110:W110&gt;=Parameters!$D$40,1,"")),""))-SUM(IF(ISNUMBER(R110:W110),(IF(R110:W110&gt;=Parameters!$D$39,1,"")),""))),0) +
   IF(Parameters!$D$34,SUM(IF(ISNUMBER(R110:W110),(IF(R110:W110&gt;=Parameters!$D$39,1,"")),"")),0) +
   IF(Parameters!$D$35,AVERAGE(IF(ISNUMBER(R110:W110),R110:W110)),0) +
   IF(Parameters!$D$36,IF(OR(IF(ISNUMBER(R110:W110),R110:W110)=0),0,GEOMEAN(IF(ISNUMBER(R110:W110),R110:W110))),0)</f>
        <v>0.5</v>
      </c>
      <c r="H110" s="21">
        <f t="shared" si="5"/>
        <v>0.5</v>
      </c>
      <c r="I110" s="81"/>
      <c r="J110" s="20" cm="1">
        <f t="array" ref="J110">IF(Parameters!$D$33, SUM(IF(ISNUMBER(Y110:AD110),(IF(Y110:AD110&gt;=Parameters!$D$43,1,"")),""))+0.5*(SUM(IF(ISNUMBER(Y110:AD110),(IF(Y110:AD110&gt;=Parameters!$D$44,1,"")),""))-SUM(IF(ISNUMBER(Y110:AD110),(IF(Y110:AD110&gt;=Parameters!$D$43,1,"")),""))),0) +
   IF(Parameters!$D$34,SUM(IF(ISNUMBER(Y110:AD110),(IF(Y110:AD110&gt;=Parameters!$D$43,1,"")),"")),0) +
   IF(Parameters!$D$35,AVERAGE(IF(ISNUMBER(Y110:AD110),Y110:AD110)),0) +
   IF(Parameters!$D$36,IF(OR(IF(ISNUMBER(Y110:AD110),Y110:AD110)=0),0,GEOMEAN(IF(ISNUMBER(Y110:AD110),Y110:AD110))),0)</f>
        <v>0</v>
      </c>
      <c r="K110" s="21">
        <f t="shared" si="6"/>
        <v>0</v>
      </c>
      <c r="L110" s="81"/>
      <c r="M110" s="19" cm="1">
        <f t="array" ref="M110">IF(Parameters!$D$33, SUM(IF(ISNUMBER(AF110:AK110),(IF(AF110:AK110&gt;=Parameters!$D$43,1,"")),""))+0.5*(SUM(IF(ISNUMBER(AF110:AK110),(IF(AF110:AK110&gt;=Parameters!$D$44,1,"")),""))-SUM(IF(ISNUMBER(AF110:AK110),(IF(AF110:AK110&gt;=Parameters!$D$43,1,"")),""))),0) +
   IF(Parameters!$D$34,SUM(IF(ISNUMBER(AF110:AK110),(IF(AF110:AK110&gt;=Parameters!$D$43,1,"")),"")),0) +
   IF(Parameters!$D$35,AVERAGE(IF(ISNUMBER(AF110:AK110),AF110:AK110)),0) +
   IF(Parameters!$D$36,IF(OR(IF(ISNUMBER(AF110:AK110),AF110:AK110)=0),0,GEOMEAN(IF(ISNUMBER(AF110:AK110),AF110:AK110))),0)</f>
        <v>1.5</v>
      </c>
      <c r="N110" s="21">
        <f t="shared" si="7"/>
        <v>1.5</v>
      </c>
      <c r="O110" s="81"/>
      <c r="P110" s="22"/>
      <c r="Q110" s="48"/>
      <c r="R110" s="23">
        <f>IF(Parameters!$D$24 = 1, MAX(Y110, AF110),
IF(Parameters!$D$25 = 1, AVERAGE(Y110,AF110),
IF(Parameters!$D$26 = 1, IFERROR(GEOMEAN(Y110, AF110), 0),
IF(Parameters!$D$27, IF(AND(Y110=10,AF110=10),10,0),
IF(Parameters!$D$28, IF(AND(Y110&gt;7,AF110&gt;7),10,0),
IF(Parameters!$D$29, IF(AND(Y110&gt;7,AF110&gt;7), 10, IF(OR(AND(Y110&gt;7,AF110&gt;5),AND(Y110&gt;5,AF110&gt;7)),6,0)),"no method"))))))</f>
        <v>5.9160797830996161</v>
      </c>
      <c r="S110" s="23">
        <f>IF(Parameters!$D$24 = 1, MAX(Z110, AG110),
IF(Parameters!$D$25 = 1, AVERAGE(Z110,AG110),
IF(Parameters!$D$26 = 1, IFERROR(GEOMEAN(Z110, AG110), 0),
IF(Parameters!$D$27, IF(AND(Z110=10,AG110=10),10,0),
IF(Parameters!$D$28, IF(AND(Z110&gt;7,AG110&gt;7),10,0),
IF(Parameters!$D$29, IF(AND(Z110&gt;7,AG110&gt;7), 10, IF(OR(AND(Z110&gt;7,AG110&gt;5),AND(Z110&gt;5,AG110&gt;7)),6,0)),"no method"))))))</f>
        <v>0</v>
      </c>
      <c r="T110" s="23">
        <f>IF(Parameters!$D$24 = 1, MAX(AA110, AH110),
IF(Parameters!$D$25 = 1, AVERAGE(AA110,AH110),
IF(Parameters!$D$26 = 1, IFERROR(GEOMEAN(AA110, AH110), 0),
IF(Parameters!$D$27, IF(AND(AA110=10,AH110=10),10,0),
IF(Parameters!$D$28, IF(AND(AA110&gt;7,AH110&gt;7),10,0),
IF(Parameters!$D$29, IF(AND(AA110&gt;7,AH110&gt;7), 10, IF(OR(AND(AA110&gt;7,AH110&gt;5),AND(AA110&gt;5,AH110&gt;7)),6,0)),"no method"))))))</f>
        <v>4.4939227683878151</v>
      </c>
      <c r="U110" s="23">
        <f>IF(Parameters!$D$24 = 1, MAX(AB110, AI110),
IF(Parameters!$D$25 = 1, AVERAGE(AB110,AI110),
IF(Parameters!$D$26 = 1, IFERROR(GEOMEAN(AB110, AI110), 0),
IF(Parameters!$D$27, IF(AND(AB110=10,AI110=10),10,0),
IF(Parameters!$D$28, IF(AND(AB110&gt;7,AI110&gt;7),10,0),
IF(Parameters!$D$29, IF(AND(AB110&gt;7,AI110&gt;7), 10, IF(OR(AND(AB110&gt;7,AI110&gt;5),AND(AB110&gt;5,AI110&gt;7)),6,0)),"no method"))))))</f>
        <v>3.9199125354673829</v>
      </c>
      <c r="V110" s="23">
        <f>IF(Parameters!$D$24 = 1, MAX(AC110, AJ110),
IF(Parameters!$D$25 = 1, AVERAGE(AC110,AJ110),
IF(Parameters!$D$26 = 1, IFERROR(GEOMEAN(AC110, AJ110), 0),
IF(Parameters!$D$27, IF(AND(AC110=10,AJ110=10),10,0),
IF(Parameters!$D$28, IF(AND(AC110&gt;7,AJ110&gt;7),10,0),
IF(Parameters!$D$29, IF(AND(AC110&gt;7,AJ110&gt;7), 10, IF(OR(AND(AC110&gt;7,AJ110&gt;5),AND(AC110&gt;5,AJ110&gt;7)),6,0)),"no method"))))))</f>
        <v>0</v>
      </c>
      <c r="W110" s="23">
        <f>IF(Parameters!$D$24 = 1, MAX(AD110, AK110),
IF(Parameters!$D$25 = 1, AVERAGE(AD110,AK110),
IF(Parameters!$D$26 = 1, IFERROR(GEOMEAN(AD110, AK110), 0),
IF(Parameters!$D$27, IF(AND(AD110=10,AK110=10),10,0),
IF(Parameters!$D$28, IF(AND(AD110&gt;7,AK110&gt;7),10,0),
IF(Parameters!$D$29, IF(AND(AD110&gt;7,AK110&gt;7), 10, IF(OR(AND(AD110&gt;7,AK110&gt;5),AND(AD110&gt;5,AK110&gt;7)),6,0)),"no method"))))))</f>
        <v>0</v>
      </c>
      <c r="X110" s="49"/>
      <c r="Y110" s="23">
        <v>3.5</v>
      </c>
      <c r="Z110" s="23">
        <v>0.93301435406698596</v>
      </c>
      <c r="AA110" s="24">
        <v>3.1735537190082601</v>
      </c>
      <c r="AB110" s="23">
        <v>1.71428571428572</v>
      </c>
      <c r="AC110" s="23">
        <v>1.8333333333333299</v>
      </c>
      <c r="AD110" s="23">
        <v>0</v>
      </c>
      <c r="AE110" s="49"/>
      <c r="AF110" s="23">
        <v>10</v>
      </c>
      <c r="AG110" s="23">
        <v>0</v>
      </c>
      <c r="AH110" s="23">
        <v>6.3636363636363704</v>
      </c>
      <c r="AI110" s="23">
        <v>8.9633333333333294</v>
      </c>
      <c r="AJ110" s="23">
        <v>0</v>
      </c>
      <c r="AK110" s="23">
        <v>0</v>
      </c>
      <c r="AL110" s="48"/>
      <c r="AM110" s="25">
        <v>0</v>
      </c>
      <c r="AN110" s="25">
        <v>0.3</v>
      </c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</row>
    <row r="111" spans="1:53" x14ac:dyDescent="0.2">
      <c r="A111" s="61">
        <v>106</v>
      </c>
      <c r="B111" s="18" t="s">
        <v>213</v>
      </c>
      <c r="C111" s="18" t="s">
        <v>214</v>
      </c>
      <c r="D111" s="18" t="s">
        <v>436</v>
      </c>
      <c r="E111" s="18" t="s">
        <v>432</v>
      </c>
      <c r="F111" s="48"/>
      <c r="G111" s="20" cm="1">
        <f t="array" ref="G111">IF(Parameters!$D$33, SUM(IF(ISNUMBER(R111:W111),(IF(R111:W111&gt;=Parameters!$D$39,1,"")),""))+0.5*(SUM(IF(ISNUMBER(R111:W111),(IF(R111:W111&gt;=Parameters!$D$40,1,"")),""))-SUM(IF(ISNUMBER(R111:W111),(IF(R111:W111&gt;=Parameters!$D$39,1,"")),""))),0) +
   IF(Parameters!$D$34,SUM(IF(ISNUMBER(R111:W111),(IF(R111:W111&gt;=Parameters!$D$39,1,"")),"")),0) +
   IF(Parameters!$D$35,AVERAGE(IF(ISNUMBER(R111:W111),R111:W111)),0) +
   IF(Parameters!$D$36,IF(OR(IF(ISNUMBER(R111:W111),R111:W111)=0),0,GEOMEAN(IF(ISNUMBER(R111:W111),R111:W111))),0)</f>
        <v>1.5</v>
      </c>
      <c r="H111" s="21">
        <f t="shared" si="5"/>
        <v>1.5</v>
      </c>
      <c r="I111" s="81"/>
      <c r="J111" s="20" cm="1">
        <f t="array" ref="J111">IF(Parameters!$D$33, SUM(IF(ISNUMBER(Y111:AD111),(IF(Y111:AD111&gt;=Parameters!$D$43,1,"")),""))+0.5*(SUM(IF(ISNUMBER(Y111:AD111),(IF(Y111:AD111&gt;=Parameters!$D$44,1,"")),""))-SUM(IF(ISNUMBER(Y111:AD111),(IF(Y111:AD111&gt;=Parameters!$D$43,1,"")),""))),0) +
   IF(Parameters!$D$34,SUM(IF(ISNUMBER(Y111:AD111),(IF(Y111:AD111&gt;=Parameters!$D$43,1,"")),"")),0) +
   IF(Parameters!$D$35,AVERAGE(IF(ISNUMBER(Y111:AD111),Y111:AD111)),0) +
   IF(Parameters!$D$36,IF(OR(IF(ISNUMBER(Y111:AD111),Y111:AD111)=0),0,GEOMEAN(IF(ISNUMBER(Y111:AD111),Y111:AD111))),0)</f>
        <v>0</v>
      </c>
      <c r="K111" s="21">
        <f t="shared" si="6"/>
        <v>0</v>
      </c>
      <c r="L111" s="81"/>
      <c r="M111" s="19" cm="1">
        <f t="array" ref="M111">IF(Parameters!$D$33, SUM(IF(ISNUMBER(AF111:AK111),(IF(AF111:AK111&gt;=Parameters!$D$43,1,"")),""))+0.5*(SUM(IF(ISNUMBER(AF111:AK111),(IF(AF111:AK111&gt;=Parameters!$D$44,1,"")),""))-SUM(IF(ISNUMBER(AF111:AK111),(IF(AF111:AK111&gt;=Parameters!$D$43,1,"")),""))),0) +
   IF(Parameters!$D$34,SUM(IF(ISNUMBER(AF111:AK111),(IF(AF111:AK111&gt;=Parameters!$D$43,1,"")),"")),0) +
   IF(Parameters!$D$35,AVERAGE(IF(ISNUMBER(AF111:AK111),AF111:AK111)),0) +
   IF(Parameters!$D$36,IF(OR(IF(ISNUMBER(AF111:AK111),AF111:AK111)=0),0,GEOMEAN(IF(ISNUMBER(AF111:AK111),AF111:AK111))),0)</f>
        <v>1.5</v>
      </c>
      <c r="N111" s="21">
        <f t="shared" si="7"/>
        <v>1.5</v>
      </c>
      <c r="O111" s="81"/>
      <c r="P111" s="22"/>
      <c r="Q111" s="48"/>
      <c r="R111" s="23">
        <f>IF(Parameters!$D$24 = 1, MAX(Y111, AF111),
IF(Parameters!$D$25 = 1, AVERAGE(Y111,AF111),
IF(Parameters!$D$26 = 1, IFERROR(GEOMEAN(Y111, AF111), 0),
IF(Parameters!$D$27, IF(AND(Y111=10,AF111=10),10,0),
IF(Parameters!$D$28, IF(AND(Y111&gt;7,AF111&gt;7),10,0),
IF(Parameters!$D$29, IF(AND(Y111&gt;7,AF111&gt;7), 10, IF(OR(AND(Y111&gt;7,AF111&gt;5),AND(Y111&gt;5,AF111&gt;7)),6,0)),"no method"))))))</f>
        <v>6.4086994446165431</v>
      </c>
      <c r="S111" s="23">
        <f>IF(Parameters!$D$24 = 1, MAX(Z111, AG111),
IF(Parameters!$D$25 = 1, AVERAGE(Z111,AG111),
IF(Parameters!$D$26 = 1, IFERROR(GEOMEAN(Z111, AG111), 0),
IF(Parameters!$D$27, IF(AND(Z111=10,AG111=10),10,0),
IF(Parameters!$D$28, IF(AND(Z111&gt;7,AG111&gt;7),10,0),
IF(Parameters!$D$29, IF(AND(Z111&gt;7,AG111&gt;7), 10, IF(OR(AND(Z111&gt;7,AG111&gt;5),AND(Z111&gt;5,AG111&gt;7)),6,0)),"no method"))))))</f>
        <v>0</v>
      </c>
      <c r="T111" s="23">
        <f>IF(Parameters!$D$24 = 1, MAX(AA111, AH111),
IF(Parameters!$D$25 = 1, AVERAGE(AA111,AH111),
IF(Parameters!$D$26 = 1, IFERROR(GEOMEAN(AA111, AH111), 0),
IF(Parameters!$D$27, IF(AND(AA111=10,AH111=10),10,0),
IF(Parameters!$D$28, IF(AND(AA111&gt;7,AH111&gt;7),10,0),
IF(Parameters!$D$29, IF(AND(AA111&gt;7,AH111&gt;7), 10, IF(OR(AND(AA111&gt;7,AH111&gt;5),AND(AA111&gt;5,AH111&gt;7)),6,0)),"no method"))))))</f>
        <v>2.4269956817160643</v>
      </c>
      <c r="U111" s="23">
        <f>IF(Parameters!$D$24 = 1, MAX(AB111, AI111),
IF(Parameters!$D$25 = 1, AVERAGE(AB111,AI111),
IF(Parameters!$D$26 = 1, IFERROR(GEOMEAN(AB111, AI111), 0),
IF(Parameters!$D$27, IF(AND(AB111=10,AI111=10),10,0),
IF(Parameters!$D$28, IF(AND(AB111&gt;7,AI111&gt;7),10,0),
IF(Parameters!$D$29, IF(AND(AB111&gt;7,AI111&gt;7), 10, IF(OR(AND(AB111&gt;7,AI111&gt;5),AND(AB111&gt;5,AI111&gt;7)),6,0)),"no method"))))))</f>
        <v>8.0178372573727312</v>
      </c>
      <c r="V111" s="23">
        <f>IF(Parameters!$D$24 = 1, MAX(AC111, AJ111),
IF(Parameters!$D$25 = 1, AVERAGE(AC111,AJ111),
IF(Parameters!$D$26 = 1, IFERROR(GEOMEAN(AC111, AJ111), 0),
IF(Parameters!$D$27, IF(AND(AC111=10,AJ111=10),10,0),
IF(Parameters!$D$28, IF(AND(AC111&gt;7,AJ111&gt;7),10,0),
IF(Parameters!$D$29, IF(AND(AC111&gt;7,AJ111&gt;7), 10, IF(OR(AND(AC111&gt;7,AJ111&gt;5),AND(AC111&gt;5,AJ111&gt;7)),6,0)),"no method"))))))</f>
        <v>0</v>
      </c>
      <c r="W111" s="23">
        <f>IF(Parameters!$D$24 = 1, MAX(AD111, AK111),
IF(Parameters!$D$25 = 1, AVERAGE(AD111,AK111),
IF(Parameters!$D$26 = 1, IFERROR(GEOMEAN(AD111, AK111), 0),
IF(Parameters!$D$27, IF(AND(AD111=10,AK111=10),10,0),
IF(Parameters!$D$28, IF(AND(AD111&gt;7,AK111&gt;7),10,0),
IF(Parameters!$D$29, IF(AND(AD111&gt;7,AK111&gt;7), 10, IF(OR(AND(AD111&gt;7,AK111&gt;5),AND(AD111&gt;5,AK111&gt;7)),6,0)),"no method"))))))</f>
        <v>0</v>
      </c>
      <c r="X111" s="49"/>
      <c r="Y111" s="23">
        <v>5.75</v>
      </c>
      <c r="Z111" s="23">
        <v>3.4928229665071799</v>
      </c>
      <c r="AA111" s="24">
        <v>6.4793388429752099</v>
      </c>
      <c r="AB111" s="23">
        <v>6.4285714285714297</v>
      </c>
      <c r="AC111" s="23">
        <v>6.1666666666666696</v>
      </c>
      <c r="AD111" s="23">
        <v>0</v>
      </c>
      <c r="AE111" s="49"/>
      <c r="AF111" s="23">
        <v>7.1428571428571104</v>
      </c>
      <c r="AG111" s="23">
        <v>0</v>
      </c>
      <c r="AH111" s="23">
        <v>0.90909090909091705</v>
      </c>
      <c r="AI111" s="23">
        <v>10</v>
      </c>
      <c r="AJ111" s="23">
        <v>0</v>
      </c>
      <c r="AK111" s="23">
        <v>5</v>
      </c>
      <c r="AL111" s="48"/>
      <c r="AM111" s="25">
        <v>0</v>
      </c>
      <c r="AN111" s="25">
        <v>0.3</v>
      </c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</row>
    <row r="112" spans="1:53" x14ac:dyDescent="0.2">
      <c r="A112" s="61">
        <v>107</v>
      </c>
      <c r="B112" s="18" t="s">
        <v>215</v>
      </c>
      <c r="C112" s="18" t="s">
        <v>216</v>
      </c>
      <c r="D112" s="18" t="s">
        <v>435</v>
      </c>
      <c r="E112" s="18" t="s">
        <v>432</v>
      </c>
      <c r="F112" s="48"/>
      <c r="G112" s="20" cm="1">
        <f t="array" ref="G112">IF(Parameters!$D$33, SUM(IF(ISNUMBER(R112:W112),(IF(R112:W112&gt;=Parameters!$D$39,1,"")),""))+0.5*(SUM(IF(ISNUMBER(R112:W112),(IF(R112:W112&gt;=Parameters!$D$40,1,"")),""))-SUM(IF(ISNUMBER(R112:W112),(IF(R112:W112&gt;=Parameters!$D$39,1,"")),""))),0) +
   IF(Parameters!$D$34,SUM(IF(ISNUMBER(R112:W112),(IF(R112:W112&gt;=Parameters!$D$39,1,"")),"")),0) +
   IF(Parameters!$D$35,AVERAGE(IF(ISNUMBER(R112:W112),R112:W112)),0) +
   IF(Parameters!$D$36,IF(OR(IF(ISNUMBER(R112:W112),R112:W112)=0),0,GEOMEAN(IF(ISNUMBER(R112:W112),R112:W112))),0)</f>
        <v>2</v>
      </c>
      <c r="H112" s="21">
        <f t="shared" si="5"/>
        <v>2</v>
      </c>
      <c r="I112" s="81"/>
      <c r="J112" s="20" cm="1">
        <f t="array" ref="J112">IF(Parameters!$D$33, SUM(IF(ISNUMBER(Y112:AD112),(IF(Y112:AD112&gt;=Parameters!$D$43,1,"")),""))+0.5*(SUM(IF(ISNUMBER(Y112:AD112),(IF(Y112:AD112&gt;=Parameters!$D$44,1,"")),""))-SUM(IF(ISNUMBER(Y112:AD112),(IF(Y112:AD112&gt;=Parameters!$D$43,1,"")),""))),0) +
   IF(Parameters!$D$34,SUM(IF(ISNUMBER(Y112:AD112),(IF(Y112:AD112&gt;=Parameters!$D$43,1,"")),"")),0) +
   IF(Parameters!$D$35,AVERAGE(IF(ISNUMBER(Y112:AD112),Y112:AD112)),0) +
   IF(Parameters!$D$36,IF(OR(IF(ISNUMBER(Y112:AD112),Y112:AD112)=0),0,GEOMEAN(IF(ISNUMBER(Y112:AD112),Y112:AD112))),0)</f>
        <v>0.5</v>
      </c>
      <c r="K112" s="21">
        <f t="shared" si="6"/>
        <v>0.5</v>
      </c>
      <c r="L112" s="81"/>
      <c r="M112" s="19" cm="1">
        <f t="array" ref="M112">IF(Parameters!$D$33, SUM(IF(ISNUMBER(AF112:AK112),(IF(AF112:AK112&gt;=Parameters!$D$43,1,"")),""))+0.5*(SUM(IF(ISNUMBER(AF112:AK112),(IF(AF112:AK112&gt;=Parameters!$D$44,1,"")),""))-SUM(IF(ISNUMBER(AF112:AK112),(IF(AF112:AK112&gt;=Parameters!$D$43,1,"")),""))),0) +
   IF(Parameters!$D$34,SUM(IF(ISNUMBER(AF112:AK112),(IF(AF112:AK112&gt;=Parameters!$D$43,1,"")),"")),0) +
   IF(Parameters!$D$35,AVERAGE(IF(ISNUMBER(AF112:AK112),AF112:AK112)),0) +
   IF(Parameters!$D$36,IF(OR(IF(ISNUMBER(AF112:AK112),AF112:AK112)=0),0,GEOMEAN(IF(ISNUMBER(AF112:AK112),AF112:AK112))),0)</f>
        <v>1.5</v>
      </c>
      <c r="N112" s="21">
        <f t="shared" si="7"/>
        <v>1.5</v>
      </c>
      <c r="O112" s="81"/>
      <c r="P112" s="22"/>
      <c r="Q112" s="48"/>
      <c r="R112" s="23">
        <f>IF(Parameters!$D$24 = 1, MAX(Y112, AF112),
IF(Parameters!$D$25 = 1, AVERAGE(Y112,AF112),
IF(Parameters!$D$26 = 1, IFERROR(GEOMEAN(Y112, AF112), 0),
IF(Parameters!$D$27, IF(AND(Y112=10,AF112=10),10,0),
IF(Parameters!$D$28, IF(AND(Y112&gt;7,AF112&gt;7),10,0),
IF(Parameters!$D$29, IF(AND(Y112&gt;7,AF112&gt;7), 10, IF(OR(AND(Y112&gt;7,AF112&gt;5),AND(Y112&gt;5,AF112&gt;7)),6,0)),"no method"))))))</f>
        <v>7.745966692414834</v>
      </c>
      <c r="S112" s="23">
        <f>IF(Parameters!$D$24 = 1, MAX(Z112, AG112),
IF(Parameters!$D$25 = 1, AVERAGE(Z112,AG112),
IF(Parameters!$D$26 = 1, IFERROR(GEOMEAN(Z112, AG112), 0),
IF(Parameters!$D$27, IF(AND(Z112=10,AG112=10),10,0),
IF(Parameters!$D$28, IF(AND(Z112&gt;7,AG112&gt;7),10,0),
IF(Parameters!$D$29, IF(AND(Z112&gt;7,AG112&gt;7), 10, IF(OR(AND(Z112&gt;7,AG112&gt;5),AND(Z112&gt;5,AG112&gt;7)),6,0)),"no method"))))))</f>
        <v>0</v>
      </c>
      <c r="T112" s="23">
        <f>IF(Parameters!$D$24 = 1, MAX(AA112, AH112),
IF(Parameters!$D$25 = 1, AVERAGE(AA112,AH112),
IF(Parameters!$D$26 = 1, IFERROR(GEOMEAN(AA112, AH112), 0),
IF(Parameters!$D$27, IF(AND(AA112=10,AH112=10),10,0),
IF(Parameters!$D$28, IF(AND(AA112&gt;7,AH112&gt;7),10,0),
IF(Parameters!$D$29, IF(AND(AA112&gt;7,AH112&gt;7), 10, IF(OR(AND(AA112&gt;7,AH112&gt;5),AND(AA112&gt;5,AH112&gt;7)),6,0)),"no method"))))))</f>
        <v>5.080124349951415</v>
      </c>
      <c r="U112" s="23">
        <f>IF(Parameters!$D$24 = 1, MAX(AB112, AI112),
IF(Parameters!$D$25 = 1, AVERAGE(AB112,AI112),
IF(Parameters!$D$26 = 1, IFERROR(GEOMEAN(AB112, AI112), 0),
IF(Parameters!$D$27, IF(AND(AB112=10,AI112=10),10,0),
IF(Parameters!$D$28, IF(AND(AB112&gt;7,AI112&gt;7),10,0),
IF(Parameters!$D$29, IF(AND(AB112&gt;7,AI112&gt;7), 10, IF(OR(AND(AB112&gt;7,AI112&gt;5),AND(AB112&gt;5,AI112&gt;7)),6,0)),"no method"))))))</f>
        <v>5.8554004376911974</v>
      </c>
      <c r="V112" s="23">
        <f>IF(Parameters!$D$24 = 1, MAX(AC112, AJ112),
IF(Parameters!$D$25 = 1, AVERAGE(AC112,AJ112),
IF(Parameters!$D$26 = 1, IFERROR(GEOMEAN(AC112, AJ112), 0),
IF(Parameters!$D$27, IF(AND(AC112=10,AJ112=10),10,0),
IF(Parameters!$D$28, IF(AND(AC112&gt;7,AJ112&gt;7),10,0),
IF(Parameters!$D$29, IF(AND(AC112&gt;7,AJ112&gt;7), 10, IF(OR(AND(AC112&gt;7,AJ112&gt;5),AND(AC112&gt;5,AJ112&gt;7)),6,0)),"no method"))))))</f>
        <v>0</v>
      </c>
      <c r="W112" s="23">
        <f>IF(Parameters!$D$24 = 1, MAX(AD112, AK112),
IF(Parameters!$D$25 = 1, AVERAGE(AD112,AK112),
IF(Parameters!$D$26 = 1, IFERROR(GEOMEAN(AD112, AK112), 0),
IF(Parameters!$D$27, IF(AND(AD112=10,AK112=10),10,0),
IF(Parameters!$D$28, IF(AND(AD112&gt;7,AK112&gt;7),10,0),
IF(Parameters!$D$29, IF(AND(AD112&gt;7,AK112&gt;7), 10, IF(OR(AND(AD112&gt;7,AK112&gt;5),AND(AD112&gt;5,AK112&gt;7)),6,0)),"no method"))))))</f>
        <v>0</v>
      </c>
      <c r="X112" s="49"/>
      <c r="Y112" s="23">
        <v>6</v>
      </c>
      <c r="Z112" s="23">
        <v>4.5933014354067003</v>
      </c>
      <c r="AA112" s="24">
        <v>7.5702479338842998</v>
      </c>
      <c r="AB112" s="23">
        <v>3.5714285714285698</v>
      </c>
      <c r="AC112" s="23">
        <v>5.1666666666666696</v>
      </c>
      <c r="AD112" s="23">
        <v>0</v>
      </c>
      <c r="AE112" s="49"/>
      <c r="AF112" s="23">
        <v>10</v>
      </c>
      <c r="AG112" s="23">
        <v>0</v>
      </c>
      <c r="AH112" s="23">
        <v>3.4090909090909198</v>
      </c>
      <c r="AI112" s="23">
        <v>9.6</v>
      </c>
      <c r="AJ112" s="23">
        <v>0</v>
      </c>
      <c r="AK112" s="23">
        <v>0</v>
      </c>
      <c r="AL112" s="48"/>
      <c r="AM112" s="25">
        <v>0</v>
      </c>
      <c r="AN112" s="25">
        <v>0.3</v>
      </c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</row>
    <row r="113" spans="1:53" x14ac:dyDescent="0.2">
      <c r="A113" s="61">
        <v>108</v>
      </c>
      <c r="B113" s="18" t="s">
        <v>217</v>
      </c>
      <c r="C113" s="18" t="s">
        <v>218</v>
      </c>
      <c r="D113" s="18" t="s">
        <v>434</v>
      </c>
      <c r="E113" s="18" t="s">
        <v>431</v>
      </c>
      <c r="F113" s="48"/>
      <c r="G113" s="20" cm="1">
        <f t="array" ref="G113">IF(Parameters!$D$33, SUM(IF(ISNUMBER(R113:W113),(IF(R113:W113&gt;=Parameters!$D$39,1,"")),""))+0.5*(SUM(IF(ISNUMBER(R113:W113),(IF(R113:W113&gt;=Parameters!$D$40,1,"")),""))-SUM(IF(ISNUMBER(R113:W113),(IF(R113:W113&gt;=Parameters!$D$39,1,"")),""))),0) +
   IF(Parameters!$D$34,SUM(IF(ISNUMBER(R113:W113),(IF(R113:W113&gt;=Parameters!$D$39,1,"")),"")),0) +
   IF(Parameters!$D$35,AVERAGE(IF(ISNUMBER(R113:W113),R113:W113)),0) +
   IF(Parameters!$D$36,IF(OR(IF(ISNUMBER(R113:W113),R113:W113)=0),0,GEOMEAN(IF(ISNUMBER(R113:W113),R113:W113))),0)</f>
        <v>3</v>
      </c>
      <c r="H113" s="21">
        <f t="shared" si="5"/>
        <v>3</v>
      </c>
      <c r="I113" s="81"/>
      <c r="J113" s="20" cm="1">
        <f t="array" ref="J113">IF(Parameters!$D$33, SUM(IF(ISNUMBER(Y113:AD113),(IF(Y113:AD113&gt;=Parameters!$D$43,1,"")),""))+0.5*(SUM(IF(ISNUMBER(Y113:AD113),(IF(Y113:AD113&gt;=Parameters!$D$44,1,"")),""))-SUM(IF(ISNUMBER(Y113:AD113),(IF(Y113:AD113&gt;=Parameters!$D$43,1,"")),""))),0) +
   IF(Parameters!$D$34,SUM(IF(ISNUMBER(Y113:AD113),(IF(Y113:AD113&gt;=Parameters!$D$43,1,"")),"")),0) +
   IF(Parameters!$D$35,AVERAGE(IF(ISNUMBER(Y113:AD113),Y113:AD113)),0) +
   IF(Parameters!$D$36,IF(OR(IF(ISNUMBER(Y113:AD113),Y113:AD113)=0),0,GEOMEAN(IF(ISNUMBER(Y113:AD113),Y113:AD113))),0)</f>
        <v>3.5</v>
      </c>
      <c r="K113" s="21">
        <f t="shared" si="6"/>
        <v>3.5</v>
      </c>
      <c r="L113" s="81"/>
      <c r="M113" s="19" cm="1">
        <f t="array" ref="M113">IF(Parameters!$D$33, SUM(IF(ISNUMBER(AF113:AK113),(IF(AF113:AK113&gt;=Parameters!$D$43,1,"")),""))+0.5*(SUM(IF(ISNUMBER(AF113:AK113),(IF(AF113:AK113&gt;=Parameters!$D$44,1,"")),""))-SUM(IF(ISNUMBER(AF113:AK113),(IF(AF113:AK113&gt;=Parameters!$D$43,1,"")),""))),0) +
   IF(Parameters!$D$34,SUM(IF(ISNUMBER(AF113:AK113),(IF(AF113:AK113&gt;=Parameters!$D$43,1,"")),"")),0) +
   IF(Parameters!$D$35,AVERAGE(IF(ISNUMBER(AF113:AK113),AF113:AK113)),0) +
   IF(Parameters!$D$36,IF(OR(IF(ISNUMBER(AF113:AK113),AF113:AK113)=0),0,GEOMEAN(IF(ISNUMBER(AF113:AK113),AF113:AK113))),0)</f>
        <v>2</v>
      </c>
      <c r="N113" s="21">
        <f t="shared" si="7"/>
        <v>2</v>
      </c>
      <c r="O113" s="81"/>
      <c r="P113" s="22"/>
      <c r="Q113" s="48"/>
      <c r="R113" s="23">
        <f>IF(Parameters!$D$24 = 1, MAX(Y113, AF113),
IF(Parameters!$D$25 = 1, AVERAGE(Y113,AF113),
IF(Parameters!$D$26 = 1, IFERROR(GEOMEAN(Y113, AF113), 0),
IF(Parameters!$D$27, IF(AND(Y113=10,AF113=10),10,0),
IF(Parameters!$D$28, IF(AND(Y113&gt;7,AF113&gt;7),10,0),
IF(Parameters!$D$29, IF(AND(Y113&gt;7,AF113&gt;7), 10, IF(OR(AND(Y113&gt;7,AF113&gt;5),AND(Y113&gt;5,AF113&gt;7)),6,0)),"no method"))))))</f>
        <v>8.8881944173155887</v>
      </c>
      <c r="S113" s="23">
        <f>IF(Parameters!$D$24 = 1, MAX(Z113, AG113),
IF(Parameters!$D$25 = 1, AVERAGE(Z113,AG113),
IF(Parameters!$D$26 = 1, IFERROR(GEOMEAN(Z113, AG113), 0),
IF(Parameters!$D$27, IF(AND(Z113=10,AG113=10),10,0),
IF(Parameters!$D$28, IF(AND(Z113&gt;7,AG113&gt;7),10,0),
IF(Parameters!$D$29, IF(AND(Z113&gt;7,AG113&gt;7), 10, IF(OR(AND(Z113&gt;7,AG113&gt;5),AND(Z113&gt;5,AG113&gt;7)),6,0)),"no method"))))))</f>
        <v>0</v>
      </c>
      <c r="T113" s="23">
        <f>IF(Parameters!$D$24 = 1, MAX(AA113, AH113),
IF(Parameters!$D$25 = 1, AVERAGE(AA113,AH113),
IF(Parameters!$D$26 = 1, IFERROR(GEOMEAN(AA113, AH113), 0),
IF(Parameters!$D$27, IF(AND(AA113=10,AH113=10),10,0),
IF(Parameters!$D$28, IF(AND(AA113&gt;7,AH113&gt;7),10,0),
IF(Parameters!$D$29, IF(AND(AA113&gt;7,AH113&gt;7), 10, IF(OR(AND(AA113&gt;7,AH113&gt;5),AND(AA113&gt;5,AH113&gt;7)),6,0)),"no method"))))))</f>
        <v>4.6661657632501363</v>
      </c>
      <c r="U113" s="23">
        <f>IF(Parameters!$D$24 = 1, MAX(AB113, AI113),
IF(Parameters!$D$25 = 1, AVERAGE(AB113,AI113),
IF(Parameters!$D$26 = 1, IFERROR(GEOMEAN(AB113, AI113), 0),
IF(Parameters!$D$27, IF(AND(AB113=10,AI113=10),10,0),
IF(Parameters!$D$28, IF(AND(AB113&gt;7,AI113&gt;7),10,0),
IF(Parameters!$D$29, IF(AND(AB113&gt;7,AI113&gt;7), 10, IF(OR(AND(AB113&gt;7,AI113&gt;5),AND(AB113&gt;5,AI113&gt;7)),6,0)),"no method"))))))</f>
        <v>8.8908482587130084</v>
      </c>
      <c r="V113" s="23">
        <f>IF(Parameters!$D$24 = 1, MAX(AC113, AJ113),
IF(Parameters!$D$25 = 1, AVERAGE(AC113,AJ113),
IF(Parameters!$D$26 = 1, IFERROR(GEOMEAN(AC113, AJ113), 0),
IF(Parameters!$D$27, IF(AND(AC113=10,AJ113=10),10,0),
IF(Parameters!$D$28, IF(AND(AC113&gt;7,AJ113&gt;7),10,0),
IF(Parameters!$D$29, IF(AND(AC113&gt;7,AJ113&gt;7), 10, IF(OR(AND(AC113&gt;7,AJ113&gt;5),AND(AC113&gt;5,AJ113&gt;7)),6,0)),"no method"))))))</f>
        <v>9.2195444572928871</v>
      </c>
      <c r="W113" s="23">
        <f>IF(Parameters!$D$24 = 1, MAX(AD113, AK113),
IF(Parameters!$D$25 = 1, AVERAGE(AD113,AK113),
IF(Parameters!$D$26 = 1, IFERROR(GEOMEAN(AD113, AK113), 0),
IF(Parameters!$D$27, IF(AND(AD113=10,AK113=10),10,0),
IF(Parameters!$D$28, IF(AND(AD113&gt;7,AK113&gt;7),10,0),
IF(Parameters!$D$29, IF(AND(AD113&gt;7,AK113&gt;7), 10, IF(OR(AND(AD113&gt;7,AK113&gt;5),AND(AD113&gt;5,AK113&gt;7)),6,0)),"no method"))))))</f>
        <v>0</v>
      </c>
      <c r="X113" s="49"/>
      <c r="Y113" s="23">
        <v>10</v>
      </c>
      <c r="Z113" s="23">
        <v>10</v>
      </c>
      <c r="AA113" s="24">
        <v>7.9834710743801596</v>
      </c>
      <c r="AB113" s="23">
        <v>8.4285714285714306</v>
      </c>
      <c r="AC113" s="23">
        <v>8.5</v>
      </c>
      <c r="AD113" s="23">
        <v>0</v>
      </c>
      <c r="AE113" s="49"/>
      <c r="AF113" s="23">
        <v>7.9</v>
      </c>
      <c r="AG113" s="23">
        <v>0</v>
      </c>
      <c r="AH113" s="23">
        <v>2.7272727272727302</v>
      </c>
      <c r="AI113" s="23">
        <v>9.3784793104444208</v>
      </c>
      <c r="AJ113" s="23">
        <v>10</v>
      </c>
      <c r="AK113" s="23">
        <v>0</v>
      </c>
      <c r="AL113" s="48"/>
      <c r="AM113" s="25">
        <v>0</v>
      </c>
      <c r="AN113" s="25">
        <v>0.3</v>
      </c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</row>
    <row r="114" spans="1:53" x14ac:dyDescent="0.2">
      <c r="A114" s="61">
        <v>109</v>
      </c>
      <c r="B114" s="18" t="s">
        <v>219</v>
      </c>
      <c r="C114" s="18" t="s">
        <v>220</v>
      </c>
      <c r="D114" s="18" t="s">
        <v>433</v>
      </c>
      <c r="E114" s="18" t="s">
        <v>431</v>
      </c>
      <c r="F114" s="48"/>
      <c r="G114" s="20" cm="1">
        <f t="array" ref="G114">IF(Parameters!$D$33, SUM(IF(ISNUMBER(R114:W114),(IF(R114:W114&gt;=Parameters!$D$39,1,"")),""))+0.5*(SUM(IF(ISNUMBER(R114:W114),(IF(R114:W114&gt;=Parameters!$D$40,1,"")),""))-SUM(IF(ISNUMBER(R114:W114),(IF(R114:W114&gt;=Parameters!$D$39,1,"")),""))),0) +
   IF(Parameters!$D$34,SUM(IF(ISNUMBER(R114:W114),(IF(R114:W114&gt;=Parameters!$D$39,1,"")),"")),0) +
   IF(Parameters!$D$35,AVERAGE(IF(ISNUMBER(R114:W114),R114:W114)),0) +
   IF(Parameters!$D$36,IF(OR(IF(ISNUMBER(R114:W114),R114:W114)=0),0,GEOMEAN(IF(ISNUMBER(R114:W114),R114:W114))),0)</f>
        <v>1.5</v>
      </c>
      <c r="H114" s="21">
        <f t="shared" si="5"/>
        <v>1.5</v>
      </c>
      <c r="I114" s="81"/>
      <c r="J114" s="20" cm="1">
        <f t="array" ref="J114">IF(Parameters!$D$33, SUM(IF(ISNUMBER(Y114:AD114),(IF(Y114:AD114&gt;=Parameters!$D$43,1,"")),""))+0.5*(SUM(IF(ISNUMBER(Y114:AD114),(IF(Y114:AD114&gt;=Parameters!$D$44,1,"")),""))-SUM(IF(ISNUMBER(Y114:AD114),(IF(Y114:AD114&gt;=Parameters!$D$43,1,"")),""))),0) +
   IF(Parameters!$D$34,SUM(IF(ISNUMBER(Y114:AD114),(IF(Y114:AD114&gt;=Parameters!$D$43,1,"")),"")),0) +
   IF(Parameters!$D$35,AVERAGE(IF(ISNUMBER(Y114:AD114),Y114:AD114)),0) +
   IF(Parameters!$D$36,IF(OR(IF(ISNUMBER(Y114:AD114),Y114:AD114)=0),0,GEOMEAN(IF(ISNUMBER(Y114:AD114),Y114:AD114))),0)</f>
        <v>0.5</v>
      </c>
      <c r="K114" s="21">
        <f t="shared" si="6"/>
        <v>0.5</v>
      </c>
      <c r="L114" s="81"/>
      <c r="M114" s="19" cm="1">
        <f t="array" ref="M114">IF(Parameters!$D$33, SUM(IF(ISNUMBER(AF114:AK114),(IF(AF114:AK114&gt;=Parameters!$D$43,1,"")),""))+0.5*(SUM(IF(ISNUMBER(AF114:AK114),(IF(AF114:AK114&gt;=Parameters!$D$44,1,"")),""))-SUM(IF(ISNUMBER(AF114:AK114),(IF(AF114:AK114&gt;=Parameters!$D$43,1,"")),""))),0) +
   IF(Parameters!$D$34,SUM(IF(ISNUMBER(AF114:AK114),(IF(AF114:AK114&gt;=Parameters!$D$43,1,"")),"")),0) +
   IF(Parameters!$D$35,AVERAGE(IF(ISNUMBER(AF114:AK114),AF114:AK114)),0) +
   IF(Parameters!$D$36,IF(OR(IF(ISNUMBER(AF114:AK114),AF114:AK114)=0),0,GEOMEAN(IF(ISNUMBER(AF114:AK114),AF114:AK114))),0)</f>
        <v>1.5</v>
      </c>
      <c r="N114" s="21">
        <f t="shared" si="7"/>
        <v>1.5</v>
      </c>
      <c r="O114" s="81"/>
      <c r="P114" s="22"/>
      <c r="Q114" s="48"/>
      <c r="R114" s="23">
        <f>IF(Parameters!$D$24 = 1, MAX(Y114, AF114),
IF(Parameters!$D$25 = 1, AVERAGE(Y114,AF114),
IF(Parameters!$D$26 = 1, IFERROR(GEOMEAN(Y114, AF114), 0),
IF(Parameters!$D$27, IF(AND(Y114=10,AF114=10),10,0),
IF(Parameters!$D$28, IF(AND(Y114&gt;7,AF114&gt;7),10,0),
IF(Parameters!$D$29, IF(AND(Y114&gt;7,AF114&gt;7), 10, IF(OR(AND(Y114&gt;7,AF114&gt;5),AND(Y114&gt;5,AF114&gt;7)),6,0)),"no method"))))))</f>
        <v>8.5088189544730586</v>
      </c>
      <c r="S114" s="23">
        <f>IF(Parameters!$D$24 = 1, MAX(Z114, AG114),
IF(Parameters!$D$25 = 1, AVERAGE(Z114,AG114),
IF(Parameters!$D$26 = 1, IFERROR(GEOMEAN(Z114, AG114), 0),
IF(Parameters!$D$27, IF(AND(Z114=10,AG114=10),10,0),
IF(Parameters!$D$28, IF(AND(Z114&gt;7,AG114&gt;7),10,0),
IF(Parameters!$D$29, IF(AND(Z114&gt;7,AG114&gt;7), 10, IF(OR(AND(Z114&gt;7,AG114&gt;5),AND(Z114&gt;5,AG114&gt;7)),6,0)),"no method"))))))</f>
        <v>0</v>
      </c>
      <c r="T114" s="23">
        <f>IF(Parameters!$D$24 = 1, MAX(AA114, AH114),
IF(Parameters!$D$25 = 1, AVERAGE(AA114,AH114),
IF(Parameters!$D$26 = 1, IFERROR(GEOMEAN(AA114, AH114), 0),
IF(Parameters!$D$27, IF(AND(AA114=10,AH114=10),10,0),
IF(Parameters!$D$28, IF(AND(AA114&gt;7,AH114&gt;7),10,0),
IF(Parameters!$D$29, IF(AND(AA114&gt;7,AH114&gt;7), 10, IF(OR(AND(AA114&gt;7,AH114&gt;5),AND(AA114&gt;5,AH114&gt;7)),6,0)),"no method"))))))</f>
        <v>0</v>
      </c>
      <c r="U114" s="23">
        <f>IF(Parameters!$D$24 = 1, MAX(AB114, AI114),
IF(Parameters!$D$25 = 1, AVERAGE(AB114,AI114),
IF(Parameters!$D$26 = 1, IFERROR(GEOMEAN(AB114, AI114), 0),
IF(Parameters!$D$27, IF(AND(AB114=10,AI114=10),10,0),
IF(Parameters!$D$28, IF(AND(AB114&gt;7,AI114&gt;7),10,0),
IF(Parameters!$D$29, IF(AND(AB114&gt;7,AI114&gt;7), 10, IF(OR(AND(AB114&gt;7,AI114&gt;5),AND(AB114&gt;5,AI114&gt;7)),6,0)),"no method"))))))</f>
        <v>0</v>
      </c>
      <c r="V114" s="23">
        <f>IF(Parameters!$D$24 = 1, MAX(AC114, AJ114),
IF(Parameters!$D$25 = 1, AVERAGE(AC114,AJ114),
IF(Parameters!$D$26 = 1, IFERROR(GEOMEAN(AC114, AJ114), 0),
IF(Parameters!$D$27, IF(AND(AC114=10,AJ114=10),10,0),
IF(Parameters!$D$28, IF(AND(AC114&gt;7,AJ114&gt;7),10,0),
IF(Parameters!$D$29, IF(AND(AC114&gt;7,AJ114&gt;7), 10, IF(OR(AND(AC114&gt;7,AJ114&gt;5),AND(AC114&gt;5,AJ114&gt;7)),6,0)),"no method"))))))</f>
        <v>5.0662280511902233</v>
      </c>
      <c r="W114" s="23">
        <f>IF(Parameters!$D$24 = 1, MAX(AD114, AK114),
IF(Parameters!$D$25 = 1, AVERAGE(AD114,AK114),
IF(Parameters!$D$26 = 1, IFERROR(GEOMEAN(AD114, AK114), 0),
IF(Parameters!$D$27, IF(AND(AD114=10,AK114=10),10,0),
IF(Parameters!$D$28, IF(AND(AD114&gt;7,AK114&gt;7),10,0),
IF(Parameters!$D$29, IF(AND(AD114&gt;7,AK114&gt;7), 10, IF(OR(AND(AD114&gt;7,AK114&gt;5),AND(AD114&gt;5,AK114&gt;7)),6,0)),"no method"))))))</f>
        <v>0</v>
      </c>
      <c r="X114" s="49"/>
      <c r="Y114" s="23">
        <v>7.24</v>
      </c>
      <c r="Z114" s="23">
        <v>2.9186602870813401</v>
      </c>
      <c r="AA114" s="24">
        <v>0</v>
      </c>
      <c r="AB114" s="23">
        <v>3.4285714285714302</v>
      </c>
      <c r="AC114" s="23">
        <v>3.6666666666666701</v>
      </c>
      <c r="AD114" s="23">
        <v>0</v>
      </c>
      <c r="AE114" s="49"/>
      <c r="AF114" s="23">
        <v>10</v>
      </c>
      <c r="AG114" s="23">
        <v>0</v>
      </c>
      <c r="AH114" s="23">
        <v>0</v>
      </c>
      <c r="AI114" s="23">
        <v>0</v>
      </c>
      <c r="AJ114" s="23">
        <v>7</v>
      </c>
      <c r="AK114" s="23">
        <v>0</v>
      </c>
      <c r="AL114" s="48"/>
      <c r="AM114" s="25">
        <v>0</v>
      </c>
      <c r="AN114" s="25">
        <v>0.4</v>
      </c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</row>
    <row r="115" spans="1:53" x14ac:dyDescent="0.2">
      <c r="A115" s="61">
        <v>110</v>
      </c>
      <c r="B115" s="18" t="s">
        <v>221</v>
      </c>
      <c r="C115" s="18" t="s">
        <v>222</v>
      </c>
      <c r="D115" s="18" t="s">
        <v>437</v>
      </c>
      <c r="E115" s="18" t="s">
        <v>432</v>
      </c>
      <c r="F115" s="48"/>
      <c r="G115" s="20" cm="1">
        <f t="array" ref="G115">IF(Parameters!$D$33, SUM(IF(ISNUMBER(R115:W115),(IF(R115:W115&gt;=Parameters!$D$39,1,"")),""))+0.5*(SUM(IF(ISNUMBER(R115:W115),(IF(R115:W115&gt;=Parameters!$D$40,1,"")),""))-SUM(IF(ISNUMBER(R115:W115),(IF(R115:W115&gt;=Parameters!$D$39,1,"")),""))),0) +
   IF(Parameters!$D$34,SUM(IF(ISNUMBER(R115:W115),(IF(R115:W115&gt;=Parameters!$D$39,1,"")),"")),0) +
   IF(Parameters!$D$35,AVERAGE(IF(ISNUMBER(R115:W115),R115:W115)),0) +
   IF(Parameters!$D$36,IF(OR(IF(ISNUMBER(R115:W115),R115:W115)=0),0,GEOMEAN(IF(ISNUMBER(R115:W115),R115:W115))),0)</f>
        <v>2.5</v>
      </c>
      <c r="H115" s="21">
        <f t="shared" si="5"/>
        <v>2.5</v>
      </c>
      <c r="I115" s="81"/>
      <c r="J115" s="20" cm="1">
        <f t="array" ref="J115">IF(Parameters!$D$33, SUM(IF(ISNUMBER(Y115:AD115),(IF(Y115:AD115&gt;=Parameters!$D$43,1,"")),""))+0.5*(SUM(IF(ISNUMBER(Y115:AD115),(IF(Y115:AD115&gt;=Parameters!$D$44,1,"")),""))-SUM(IF(ISNUMBER(Y115:AD115),(IF(Y115:AD115&gt;=Parameters!$D$43,1,"")),""))),0) +
   IF(Parameters!$D$34,SUM(IF(ISNUMBER(Y115:AD115),(IF(Y115:AD115&gt;=Parameters!$D$43,1,"")),"")),0) +
   IF(Parameters!$D$35,AVERAGE(IF(ISNUMBER(Y115:AD115),Y115:AD115)),0) +
   IF(Parameters!$D$36,IF(OR(IF(ISNUMBER(Y115:AD115),Y115:AD115)=0),0,GEOMEAN(IF(ISNUMBER(Y115:AD115),Y115:AD115))),0)</f>
        <v>0.5</v>
      </c>
      <c r="K115" s="21">
        <f t="shared" si="6"/>
        <v>0.5</v>
      </c>
      <c r="L115" s="81"/>
      <c r="M115" s="19" cm="1">
        <f t="array" ref="M115">IF(Parameters!$D$33, SUM(IF(ISNUMBER(AF115:AK115),(IF(AF115:AK115&gt;=Parameters!$D$43,1,"")),""))+0.5*(SUM(IF(ISNUMBER(AF115:AK115),(IF(AF115:AK115&gt;=Parameters!$D$44,1,"")),""))-SUM(IF(ISNUMBER(AF115:AK115),(IF(AF115:AK115&gt;=Parameters!$D$43,1,"")),""))),0) +
   IF(Parameters!$D$34,SUM(IF(ISNUMBER(AF115:AK115),(IF(AF115:AK115&gt;=Parameters!$D$43,1,"")),"")),0) +
   IF(Parameters!$D$35,AVERAGE(IF(ISNUMBER(AF115:AK115),AF115:AK115)),0) +
   IF(Parameters!$D$36,IF(OR(IF(ISNUMBER(AF115:AK115),AF115:AK115)=0),0,GEOMEAN(IF(ISNUMBER(AF115:AK115),AF115:AK115))),0)</f>
        <v>2.5</v>
      </c>
      <c r="N115" s="21">
        <f t="shared" si="7"/>
        <v>2.5</v>
      </c>
      <c r="O115" s="81"/>
      <c r="P115" s="22"/>
      <c r="Q115" s="48"/>
      <c r="R115" s="23">
        <f>IF(Parameters!$D$24 = 1, MAX(Y115, AF115),
IF(Parameters!$D$25 = 1, AVERAGE(Y115,AF115),
IF(Parameters!$D$26 = 1, IFERROR(GEOMEAN(Y115, AF115), 0),
IF(Parameters!$D$27, IF(AND(Y115=10,AF115=10),10,0),
IF(Parameters!$D$28, IF(AND(Y115&gt;7,AF115&gt;7),10,0),
IF(Parameters!$D$29, IF(AND(Y115&gt;7,AF115&gt;7), 10, IF(OR(AND(Y115&gt;7,AF115&gt;5),AND(Y115&gt;5,AF115&gt;7)),6,0)),"no method"))))))</f>
        <v>6.5192024052026483</v>
      </c>
      <c r="S115" s="23">
        <f>IF(Parameters!$D$24 = 1, MAX(Z115, AG115),
IF(Parameters!$D$25 = 1, AVERAGE(Z115,AG115),
IF(Parameters!$D$26 = 1, IFERROR(GEOMEAN(Z115, AG115), 0),
IF(Parameters!$D$27, IF(AND(Z115=10,AG115=10),10,0),
IF(Parameters!$D$28, IF(AND(Z115&gt;7,AG115&gt;7),10,0),
IF(Parameters!$D$29, IF(AND(Z115&gt;7,AG115&gt;7), 10, IF(OR(AND(Z115&gt;7,AG115&gt;5),AND(Z115&gt;5,AG115&gt;7)),6,0)),"no method"))))))</f>
        <v>0</v>
      </c>
      <c r="T115" s="23">
        <f>IF(Parameters!$D$24 = 1, MAX(AA115, AH115),
IF(Parameters!$D$25 = 1, AVERAGE(AA115,AH115),
IF(Parameters!$D$26 = 1, IFERROR(GEOMEAN(AA115, AH115), 0),
IF(Parameters!$D$27, IF(AND(AA115=10,AH115=10),10,0),
IF(Parameters!$D$28, IF(AND(AA115&gt;7,AH115&gt;7),10,0),
IF(Parameters!$D$29, IF(AND(AA115&gt;7,AH115&gt;7), 10, IF(OR(AND(AA115&gt;7,AH115&gt;5),AND(AA115&gt;5,AH115&gt;7)),6,0)),"no method"))))))</f>
        <v>5.2417155845172223</v>
      </c>
      <c r="U115" s="23">
        <f>IF(Parameters!$D$24 = 1, MAX(AB115, AI115),
IF(Parameters!$D$25 = 1, AVERAGE(AB115,AI115),
IF(Parameters!$D$26 = 1, IFERROR(GEOMEAN(AB115, AI115), 0),
IF(Parameters!$D$27, IF(AND(AB115=10,AI115=10),10,0),
IF(Parameters!$D$28, IF(AND(AB115&gt;7,AI115&gt;7),10,0),
IF(Parameters!$D$29, IF(AND(AB115&gt;7,AI115&gt;7), 10, IF(OR(AND(AB115&gt;7,AI115&gt;5),AND(AB115&gt;5,AI115&gt;7)),6,0)),"no method"))))))</f>
        <v>5.8309518948453025</v>
      </c>
      <c r="V115" s="23">
        <f>IF(Parameters!$D$24 = 1, MAX(AC115, AJ115),
IF(Parameters!$D$25 = 1, AVERAGE(AC115,AJ115),
IF(Parameters!$D$26 = 1, IFERROR(GEOMEAN(AC115, AJ115), 0),
IF(Parameters!$D$27, IF(AND(AC115=10,AJ115=10),10,0),
IF(Parameters!$D$28, IF(AND(AC115&gt;7,AJ115&gt;7),10,0),
IF(Parameters!$D$29, IF(AND(AC115&gt;7,AJ115&gt;7), 10, IF(OR(AND(AC115&gt;7,AJ115&gt;5),AND(AC115&gt;5,AJ115&gt;7)),6,0)),"no method"))))))</f>
        <v>9.7467943448089631</v>
      </c>
      <c r="W115" s="23">
        <f>IF(Parameters!$D$24 = 1, MAX(AD115, AK115),
IF(Parameters!$D$25 = 1, AVERAGE(AD115,AK115),
IF(Parameters!$D$26 = 1, IFERROR(GEOMEAN(AD115, AK115), 0),
IF(Parameters!$D$27, IF(AND(AD115=10,AK115=10),10,0),
IF(Parameters!$D$28, IF(AND(AD115&gt;7,AK115&gt;7),10,0),
IF(Parameters!$D$29, IF(AND(AD115&gt;7,AK115&gt;7), 10, IF(OR(AND(AD115&gt;7,AK115&gt;5),AND(AD115&gt;5,AK115&gt;7)),6,0)),"no method"))))))</f>
        <v>0</v>
      </c>
      <c r="X115" s="49"/>
      <c r="Y115" s="23">
        <v>4.25</v>
      </c>
      <c r="Z115" s="23">
        <v>3.2296650717703299</v>
      </c>
      <c r="AA115" s="24">
        <v>5.25619834710744</v>
      </c>
      <c r="AB115" s="23">
        <v>4.8571428571428603</v>
      </c>
      <c r="AC115" s="23">
        <v>9.5</v>
      </c>
      <c r="AD115" s="23">
        <v>0</v>
      </c>
      <c r="AE115" s="49"/>
      <c r="AF115" s="23">
        <v>10</v>
      </c>
      <c r="AG115" s="23">
        <v>0</v>
      </c>
      <c r="AH115" s="23">
        <v>5.2272727272727302</v>
      </c>
      <c r="AI115" s="23">
        <v>7</v>
      </c>
      <c r="AJ115" s="23">
        <v>10</v>
      </c>
      <c r="AK115" s="23">
        <v>0</v>
      </c>
      <c r="AL115" s="48"/>
      <c r="AM115" s="25">
        <v>0</v>
      </c>
      <c r="AN115" s="25">
        <v>0.2</v>
      </c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</row>
    <row r="116" spans="1:53" x14ac:dyDescent="0.2">
      <c r="A116" s="61">
        <v>111</v>
      </c>
      <c r="B116" s="18" t="s">
        <v>223</v>
      </c>
      <c r="C116" s="18" t="s">
        <v>224</v>
      </c>
      <c r="D116" s="18" t="s">
        <v>438</v>
      </c>
      <c r="E116" s="18" t="s">
        <v>431</v>
      </c>
      <c r="F116" s="48"/>
      <c r="G116" s="20" cm="1">
        <f t="array" ref="G116">IF(Parameters!$D$33, SUM(IF(ISNUMBER(R116:W116),(IF(R116:W116&gt;=Parameters!$D$39,1,"")),""))+0.5*(SUM(IF(ISNUMBER(R116:W116),(IF(R116:W116&gt;=Parameters!$D$40,1,"")),""))-SUM(IF(ISNUMBER(R116:W116),(IF(R116:W116&gt;=Parameters!$D$39,1,"")),""))),0) +
   IF(Parameters!$D$34,SUM(IF(ISNUMBER(R116:W116),(IF(R116:W116&gt;=Parameters!$D$39,1,"")),"")),0) +
   IF(Parameters!$D$35,AVERAGE(IF(ISNUMBER(R116:W116),R116:W116)),0) +
   IF(Parameters!$D$36,IF(OR(IF(ISNUMBER(R116:W116),R116:W116)=0),0,GEOMEAN(IF(ISNUMBER(R116:W116),R116:W116))),0)</f>
        <v>0</v>
      </c>
      <c r="H116" s="21">
        <f t="shared" si="5"/>
        <v>0</v>
      </c>
      <c r="I116" s="81"/>
      <c r="J116" s="20" cm="1">
        <f t="array" ref="J116">IF(Parameters!$D$33, SUM(IF(ISNUMBER(Y116:AD116),(IF(Y116:AD116&gt;=Parameters!$D$43,1,"")),""))+0.5*(SUM(IF(ISNUMBER(Y116:AD116),(IF(Y116:AD116&gt;=Parameters!$D$44,1,"")),""))-SUM(IF(ISNUMBER(Y116:AD116),(IF(Y116:AD116&gt;=Parameters!$D$43,1,"")),""))),0) +
   IF(Parameters!$D$34,SUM(IF(ISNUMBER(Y116:AD116),(IF(Y116:AD116&gt;=Parameters!$D$43,1,"")),"")),0) +
   IF(Parameters!$D$35,AVERAGE(IF(ISNUMBER(Y116:AD116),Y116:AD116)),0) +
   IF(Parameters!$D$36,IF(OR(IF(ISNUMBER(Y116:AD116),Y116:AD116)=0),0,GEOMEAN(IF(ISNUMBER(Y116:AD116),Y116:AD116))),0)</f>
        <v>2.5</v>
      </c>
      <c r="K116" s="21">
        <f t="shared" si="6"/>
        <v>2.5</v>
      </c>
      <c r="L116" s="81"/>
      <c r="M116" s="19" cm="1">
        <f t="array" ref="M116">IF(Parameters!$D$33, SUM(IF(ISNUMBER(AF116:AK116),(IF(AF116:AK116&gt;=Parameters!$D$43,1,"")),""))+0.5*(SUM(IF(ISNUMBER(AF116:AK116),(IF(AF116:AK116&gt;=Parameters!$D$44,1,"")),""))-SUM(IF(ISNUMBER(AF116:AK116),(IF(AF116:AK116&gt;=Parameters!$D$43,1,"")),""))),0) +
   IF(Parameters!$D$34,SUM(IF(ISNUMBER(AF116:AK116),(IF(AF116:AK116&gt;=Parameters!$D$43,1,"")),"")),0) +
   IF(Parameters!$D$35,AVERAGE(IF(ISNUMBER(AF116:AK116),AF116:AK116)),0) +
   IF(Parameters!$D$36,IF(OR(IF(ISNUMBER(AF116:AK116),AF116:AK116)=0),0,GEOMEAN(IF(ISNUMBER(AF116:AK116),AF116:AK116))),0)</f>
        <v>0</v>
      </c>
      <c r="N116" s="21">
        <f t="shared" si="7"/>
        <v>0</v>
      </c>
      <c r="O116" s="81"/>
      <c r="P116" s="22"/>
      <c r="Q116" s="48"/>
      <c r="R116" s="23">
        <f>IF(Parameters!$D$24 = 1, MAX(Y116, AF116),
IF(Parameters!$D$25 = 1, AVERAGE(Y116,AF116),
IF(Parameters!$D$26 = 1, IFERROR(GEOMEAN(Y116, AF116), 0),
IF(Parameters!$D$27, IF(AND(Y116=10,AF116=10),10,0),
IF(Parameters!$D$28, IF(AND(Y116&gt;7,AF116&gt;7),10,0),
IF(Parameters!$D$29, IF(AND(Y116&gt;7,AF116&gt;7), 10, IF(OR(AND(Y116&gt;7,AF116&gt;5),AND(Y116&gt;5,AF116&gt;7)),6,0)),"no method"))))))</f>
        <v>0</v>
      </c>
      <c r="S116" s="23">
        <f>IF(Parameters!$D$24 = 1, MAX(Z116, AG116),
IF(Parameters!$D$25 = 1, AVERAGE(Z116,AG116),
IF(Parameters!$D$26 = 1, IFERROR(GEOMEAN(Z116, AG116), 0),
IF(Parameters!$D$27, IF(AND(Z116=10,AG116=10),10,0),
IF(Parameters!$D$28, IF(AND(Z116&gt;7,AG116&gt;7),10,0),
IF(Parameters!$D$29, IF(AND(Z116&gt;7,AG116&gt;7), 10, IF(OR(AND(Z116&gt;7,AG116&gt;5),AND(Z116&gt;5,AG116&gt;7)),6,0)),"no method"))))))</f>
        <v>0</v>
      </c>
      <c r="T116" s="23">
        <f>IF(Parameters!$D$24 = 1, MAX(AA116, AH116),
IF(Parameters!$D$25 = 1, AVERAGE(AA116,AH116),
IF(Parameters!$D$26 = 1, IFERROR(GEOMEAN(AA116, AH116), 0),
IF(Parameters!$D$27, IF(AND(AA116=10,AH116=10),10,0),
IF(Parameters!$D$28, IF(AND(AA116&gt;7,AH116&gt;7),10,0),
IF(Parameters!$D$29, IF(AND(AA116&gt;7,AH116&gt;7), 10, IF(OR(AND(AA116&gt;7,AH116&gt;5),AND(AA116&gt;5,AH116&gt;7)),6,0)),"no method"))))))</f>
        <v>0</v>
      </c>
      <c r="U116" s="23">
        <f>IF(Parameters!$D$24 = 1, MAX(AB116, AI116),
IF(Parameters!$D$25 = 1, AVERAGE(AB116,AI116),
IF(Parameters!$D$26 = 1, IFERROR(GEOMEAN(AB116, AI116), 0),
IF(Parameters!$D$27, IF(AND(AB116=10,AI116=10),10,0),
IF(Parameters!$D$28, IF(AND(AB116&gt;7,AI116&gt;7),10,0),
IF(Parameters!$D$29, IF(AND(AB116&gt;7,AI116&gt;7), 10, IF(OR(AND(AB116&gt;7,AI116&gt;5),AND(AB116&gt;5,AI116&gt;7)),6,0)),"no method"))))))</f>
        <v>0</v>
      </c>
      <c r="V116" s="23">
        <f>IF(Parameters!$D$24 = 1, MAX(AC116, AJ116),
IF(Parameters!$D$25 = 1, AVERAGE(AC116,AJ116),
IF(Parameters!$D$26 = 1, IFERROR(GEOMEAN(AC116, AJ116), 0),
IF(Parameters!$D$27, IF(AND(AC116=10,AJ116=10),10,0),
IF(Parameters!$D$28, IF(AND(AC116&gt;7,AJ116&gt;7),10,0),
IF(Parameters!$D$29, IF(AND(AC116&gt;7,AJ116&gt;7), 10, IF(OR(AND(AC116&gt;7,AJ116&gt;5),AND(AC116&gt;5,AJ116&gt;7)),6,0)),"no method"))))))</f>
        <v>0</v>
      </c>
      <c r="W116" s="23">
        <f>IF(Parameters!$D$24 = 1, MAX(AD116, AK116),
IF(Parameters!$D$25 = 1, AVERAGE(AD116,AK116),
IF(Parameters!$D$26 = 1, IFERROR(GEOMEAN(AD116, AK116), 0),
IF(Parameters!$D$27, IF(AND(AD116=10,AK116=10),10,0),
IF(Parameters!$D$28, IF(AND(AD116&gt;7,AK116&gt;7),10,0),
IF(Parameters!$D$29, IF(AND(AD116&gt;7,AK116&gt;7), 10, IF(OR(AND(AD116&gt;7,AK116&gt;5),AND(AD116&gt;5,AK116&gt;7)),6,0)),"no method"))))))</f>
        <v>0</v>
      </c>
      <c r="X116" s="49"/>
      <c r="Y116" s="23">
        <v>10</v>
      </c>
      <c r="Z116" s="23">
        <v>0</v>
      </c>
      <c r="AA116" s="24">
        <v>0</v>
      </c>
      <c r="AB116" s="23">
        <v>7.7142857142857197</v>
      </c>
      <c r="AC116" s="23">
        <v>4.3333333333333304</v>
      </c>
      <c r="AD116" s="23">
        <v>10</v>
      </c>
      <c r="AE116" s="49"/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48"/>
      <c r="AM116" s="25">
        <v>0.2</v>
      </c>
      <c r="AN116" s="25">
        <v>0.6</v>
      </c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</row>
    <row r="117" spans="1:53" x14ac:dyDescent="0.2">
      <c r="A117" s="61">
        <v>112</v>
      </c>
      <c r="B117" s="18" t="s">
        <v>225</v>
      </c>
      <c r="C117" s="18" t="s">
        <v>226</v>
      </c>
      <c r="D117" s="18" t="s">
        <v>435</v>
      </c>
      <c r="E117" s="18" t="s">
        <v>432</v>
      </c>
      <c r="F117" s="48"/>
      <c r="G117" s="20" cm="1">
        <f t="array" ref="G117">IF(Parameters!$D$33, SUM(IF(ISNUMBER(R117:W117),(IF(R117:W117&gt;=Parameters!$D$39,1,"")),""))+0.5*(SUM(IF(ISNUMBER(R117:W117),(IF(R117:W117&gt;=Parameters!$D$40,1,"")),""))-SUM(IF(ISNUMBER(R117:W117),(IF(R117:W117&gt;=Parameters!$D$39,1,"")),""))),0) +
   IF(Parameters!$D$34,SUM(IF(ISNUMBER(R117:W117),(IF(R117:W117&gt;=Parameters!$D$39,1,"")),"")),0) +
   IF(Parameters!$D$35,AVERAGE(IF(ISNUMBER(R117:W117),R117:W117)),0) +
   IF(Parameters!$D$36,IF(OR(IF(ISNUMBER(R117:W117),R117:W117)=0),0,GEOMEAN(IF(ISNUMBER(R117:W117),R117:W117))),0)</f>
        <v>1.5</v>
      </c>
      <c r="H117" s="21">
        <f t="shared" si="5"/>
        <v>1.5</v>
      </c>
      <c r="I117" s="81"/>
      <c r="J117" s="20" cm="1">
        <f t="array" ref="J117">IF(Parameters!$D$33, SUM(IF(ISNUMBER(Y117:AD117),(IF(Y117:AD117&gt;=Parameters!$D$43,1,"")),""))+0.5*(SUM(IF(ISNUMBER(Y117:AD117),(IF(Y117:AD117&gt;=Parameters!$D$44,1,"")),""))-SUM(IF(ISNUMBER(Y117:AD117),(IF(Y117:AD117&gt;=Parameters!$D$43,1,"")),""))),0) +
   IF(Parameters!$D$34,SUM(IF(ISNUMBER(Y117:AD117),(IF(Y117:AD117&gt;=Parameters!$D$43,1,"")),"")),0) +
   IF(Parameters!$D$35,AVERAGE(IF(ISNUMBER(Y117:AD117),Y117:AD117)),0) +
   IF(Parameters!$D$36,IF(OR(IF(ISNUMBER(Y117:AD117),Y117:AD117)=0),0,GEOMEAN(IF(ISNUMBER(Y117:AD117),Y117:AD117))),0)</f>
        <v>0</v>
      </c>
      <c r="K117" s="21">
        <f t="shared" si="6"/>
        <v>0</v>
      </c>
      <c r="L117" s="81"/>
      <c r="M117" s="19" cm="1">
        <f t="array" ref="M117">IF(Parameters!$D$33, SUM(IF(ISNUMBER(AF117:AK117),(IF(AF117:AK117&gt;=Parameters!$D$43,1,"")),""))+0.5*(SUM(IF(ISNUMBER(AF117:AK117),(IF(AF117:AK117&gt;=Parameters!$D$44,1,"")),""))-SUM(IF(ISNUMBER(AF117:AK117),(IF(AF117:AK117&gt;=Parameters!$D$43,1,"")),""))),0) +
   IF(Parameters!$D$34,SUM(IF(ISNUMBER(AF117:AK117),(IF(AF117:AK117&gt;=Parameters!$D$43,1,"")),"")),0) +
   IF(Parameters!$D$35,AVERAGE(IF(ISNUMBER(AF117:AK117),AF117:AK117)),0) +
   IF(Parameters!$D$36,IF(OR(IF(ISNUMBER(AF117:AK117),AF117:AK117)=0),0,GEOMEAN(IF(ISNUMBER(AF117:AK117),AF117:AK117))),0)</f>
        <v>1.5</v>
      </c>
      <c r="N117" s="21">
        <f t="shared" si="7"/>
        <v>1.5</v>
      </c>
      <c r="O117" s="81"/>
      <c r="P117" s="22"/>
      <c r="Q117" s="48"/>
      <c r="R117" s="23">
        <f>IF(Parameters!$D$24 = 1, MAX(Y117, AF117),
IF(Parameters!$D$25 = 1, AVERAGE(Y117,AF117),
IF(Parameters!$D$26 = 1, IFERROR(GEOMEAN(Y117, AF117), 0),
IF(Parameters!$D$27, IF(AND(Y117=10,AF117=10),10,0),
IF(Parameters!$D$28, IF(AND(Y117&gt;7,AF117&gt;7),10,0),
IF(Parameters!$D$29, IF(AND(Y117&gt;7,AF117&gt;7), 10, IF(OR(AND(Y117&gt;7,AF117&gt;5),AND(Y117&gt;5,AF117&gt;7)),6,0)),"no method"))))))</f>
        <v>7.8612976028134183</v>
      </c>
      <c r="S117" s="23">
        <f>IF(Parameters!$D$24 = 1, MAX(Z117, AG117),
IF(Parameters!$D$25 = 1, AVERAGE(Z117,AG117),
IF(Parameters!$D$26 = 1, IFERROR(GEOMEAN(Z117, AG117), 0),
IF(Parameters!$D$27, IF(AND(Z117=10,AG117=10),10,0),
IF(Parameters!$D$28, IF(AND(Z117&gt;7,AG117&gt;7),10,0),
IF(Parameters!$D$29, IF(AND(Z117&gt;7,AG117&gt;7), 10, IF(OR(AND(Z117&gt;7,AG117&gt;5),AND(Z117&gt;5,AG117&gt;7)),6,0)),"no method"))))))</f>
        <v>0</v>
      </c>
      <c r="T117" s="23">
        <f>IF(Parameters!$D$24 = 1, MAX(AA117, AH117),
IF(Parameters!$D$25 = 1, AVERAGE(AA117,AH117),
IF(Parameters!$D$26 = 1, IFERROR(GEOMEAN(AA117, AH117), 0),
IF(Parameters!$D$27, IF(AND(AA117=10,AH117=10),10,0),
IF(Parameters!$D$28, IF(AND(AA117&gt;7,AH117&gt;7),10,0),
IF(Parameters!$D$29, IF(AND(AA117&gt;7,AH117&gt;7), 10, IF(OR(AND(AA117&gt;7,AH117&gt;5),AND(AA117&gt;5,AH117&gt;7)),6,0)),"no method"))))))</f>
        <v>4.9372470786108833</v>
      </c>
      <c r="U117" s="23">
        <f>IF(Parameters!$D$24 = 1, MAX(AB117, AI117),
IF(Parameters!$D$25 = 1, AVERAGE(AB117,AI117),
IF(Parameters!$D$26 = 1, IFERROR(GEOMEAN(AB117, AI117), 0),
IF(Parameters!$D$27, IF(AND(AB117=10,AI117=10),10,0),
IF(Parameters!$D$28, IF(AND(AB117&gt;7,AI117&gt;7),10,0),
IF(Parameters!$D$29, IF(AND(AB117&gt;7,AI117&gt;7), 10, IF(OR(AND(AB117&gt;7,AI117&gt;5),AND(AB117&gt;5,AI117&gt;7)),6,0)),"no method"))))))</f>
        <v>5.8534483121368019</v>
      </c>
      <c r="V117" s="23">
        <f>IF(Parameters!$D$24 = 1, MAX(AC117, AJ117),
IF(Parameters!$D$25 = 1, AVERAGE(AC117,AJ117),
IF(Parameters!$D$26 = 1, IFERROR(GEOMEAN(AC117, AJ117), 0),
IF(Parameters!$D$27, IF(AND(AC117=10,AJ117=10),10,0),
IF(Parameters!$D$28, IF(AND(AC117&gt;7,AJ117&gt;7),10,0),
IF(Parameters!$D$29, IF(AND(AC117&gt;7,AJ117&gt;7), 10, IF(OR(AND(AC117&gt;7,AJ117&gt;5),AND(AC117&gt;5,AJ117&gt;7)),6,0)),"no method"))))))</f>
        <v>0</v>
      </c>
      <c r="W117" s="23">
        <f>IF(Parameters!$D$24 = 1, MAX(AD117, AK117),
IF(Parameters!$D$25 = 1, AVERAGE(AD117,AK117),
IF(Parameters!$D$26 = 1, IFERROR(GEOMEAN(AD117, AK117), 0),
IF(Parameters!$D$27, IF(AND(AD117=10,AK117=10),10,0),
IF(Parameters!$D$28, IF(AND(AD117&gt;7,AK117&gt;7),10,0),
IF(Parameters!$D$29, IF(AND(AD117&gt;7,AK117&gt;7), 10, IF(OR(AND(AD117&gt;7,AK117&gt;5),AND(AD117&gt;5,AK117&gt;7)),6,0)),"no method"))))))</f>
        <v>0</v>
      </c>
      <c r="X117" s="49"/>
      <c r="Y117" s="23">
        <v>6.18</v>
      </c>
      <c r="Z117" s="23">
        <v>3.6124401913875599</v>
      </c>
      <c r="AA117" s="24">
        <v>5.1074380165289304</v>
      </c>
      <c r="AB117" s="23">
        <v>3.4285714285714302</v>
      </c>
      <c r="AC117" s="23">
        <v>4.6666666666666696</v>
      </c>
      <c r="AD117" s="23">
        <v>0</v>
      </c>
      <c r="AE117" s="49"/>
      <c r="AF117" s="23">
        <v>10</v>
      </c>
      <c r="AG117" s="23">
        <v>0</v>
      </c>
      <c r="AH117" s="23">
        <v>4.7727272727272698</v>
      </c>
      <c r="AI117" s="23">
        <v>9.9933333333333394</v>
      </c>
      <c r="AJ117" s="23">
        <v>0</v>
      </c>
      <c r="AK117" s="23">
        <v>0</v>
      </c>
      <c r="AL117" s="48"/>
      <c r="AM117" s="25">
        <v>0</v>
      </c>
      <c r="AN117" s="25">
        <v>0.4</v>
      </c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</row>
    <row r="118" spans="1:53" x14ac:dyDescent="0.2">
      <c r="A118" s="61">
        <v>113</v>
      </c>
      <c r="B118" s="18" t="s">
        <v>227</v>
      </c>
      <c r="C118" s="18" t="s">
        <v>228</v>
      </c>
      <c r="D118" s="18" t="s">
        <v>434</v>
      </c>
      <c r="E118" s="18" t="s">
        <v>431</v>
      </c>
      <c r="F118" s="48"/>
      <c r="G118" s="20" cm="1">
        <f t="array" ref="G118">IF(Parameters!$D$33, SUM(IF(ISNUMBER(R118:W118),(IF(R118:W118&gt;=Parameters!$D$39,1,"")),""))+0.5*(SUM(IF(ISNUMBER(R118:W118),(IF(R118:W118&gt;=Parameters!$D$40,1,"")),""))-SUM(IF(ISNUMBER(R118:W118),(IF(R118:W118&gt;=Parameters!$D$39,1,"")),""))),0) +
   IF(Parameters!$D$34,SUM(IF(ISNUMBER(R118:W118),(IF(R118:W118&gt;=Parameters!$D$39,1,"")),"")),0) +
   IF(Parameters!$D$35,AVERAGE(IF(ISNUMBER(R118:W118),R118:W118)),0) +
   IF(Parameters!$D$36,IF(OR(IF(ISNUMBER(R118:W118),R118:W118)=0),0,GEOMEAN(IF(ISNUMBER(R118:W118),R118:W118))),0)</f>
        <v>4.5</v>
      </c>
      <c r="H118" s="21">
        <f t="shared" si="5"/>
        <v>4.5</v>
      </c>
      <c r="I118" s="81"/>
      <c r="J118" s="20" cm="1">
        <f t="array" ref="J118">IF(Parameters!$D$33, SUM(IF(ISNUMBER(Y118:AD118),(IF(Y118:AD118&gt;=Parameters!$D$43,1,"")),""))+0.5*(SUM(IF(ISNUMBER(Y118:AD118),(IF(Y118:AD118&gt;=Parameters!$D$44,1,"")),""))-SUM(IF(ISNUMBER(Y118:AD118),(IF(Y118:AD118&gt;=Parameters!$D$43,1,"")),""))),0) +
   IF(Parameters!$D$34,SUM(IF(ISNUMBER(Y118:AD118),(IF(Y118:AD118&gt;=Parameters!$D$43,1,"")),"")),0) +
   IF(Parameters!$D$35,AVERAGE(IF(ISNUMBER(Y118:AD118),Y118:AD118)),0) +
   IF(Parameters!$D$36,IF(OR(IF(ISNUMBER(Y118:AD118),Y118:AD118)=0),0,GEOMEAN(IF(ISNUMBER(Y118:AD118),Y118:AD118))),0)</f>
        <v>3.5</v>
      </c>
      <c r="K118" s="21">
        <f t="shared" si="6"/>
        <v>3.5</v>
      </c>
      <c r="L118" s="81"/>
      <c r="M118" s="19" cm="1">
        <f t="array" ref="M118">IF(Parameters!$D$33, SUM(IF(ISNUMBER(AF118:AK118),(IF(AF118:AK118&gt;=Parameters!$D$43,1,"")),""))+0.5*(SUM(IF(ISNUMBER(AF118:AK118),(IF(AF118:AK118&gt;=Parameters!$D$44,1,"")),""))-SUM(IF(ISNUMBER(AF118:AK118),(IF(AF118:AK118&gt;=Parameters!$D$43,1,"")),""))),0) +
   IF(Parameters!$D$34,SUM(IF(ISNUMBER(AF118:AK118),(IF(AF118:AK118&gt;=Parameters!$D$43,1,"")),"")),0) +
   IF(Parameters!$D$35,AVERAGE(IF(ISNUMBER(AF118:AK118),AF118:AK118)),0) +
   IF(Parameters!$D$36,IF(OR(IF(ISNUMBER(AF118:AK118),AF118:AK118)=0),0,GEOMEAN(IF(ISNUMBER(AF118:AK118),AF118:AK118))),0)</f>
        <v>3.5</v>
      </c>
      <c r="N118" s="21">
        <f t="shared" si="7"/>
        <v>3.5</v>
      </c>
      <c r="O118" s="81"/>
      <c r="P118" s="22"/>
      <c r="Q118" s="48"/>
      <c r="R118" s="23">
        <f>IF(Parameters!$D$24 = 1, MAX(Y118, AF118),
IF(Parameters!$D$25 = 1, AVERAGE(Y118,AF118),
IF(Parameters!$D$26 = 1, IFERROR(GEOMEAN(Y118, AF118), 0),
IF(Parameters!$D$27, IF(AND(Y118=10,AF118=10),10,0),
IF(Parameters!$D$28, IF(AND(Y118&gt;7,AF118&gt;7),10,0),
IF(Parameters!$D$29, IF(AND(Y118&gt;7,AF118&gt;7), 10, IF(OR(AND(Y118&gt;7,AF118&gt;5),AND(Y118&gt;5,AF118&gt;7)),6,0)),"no method"))))))</f>
        <v>9.6176920308356717</v>
      </c>
      <c r="S118" s="23">
        <f>IF(Parameters!$D$24 = 1, MAX(Z118, AG118),
IF(Parameters!$D$25 = 1, AVERAGE(Z118,AG118),
IF(Parameters!$D$26 = 1, IFERROR(GEOMEAN(Z118, AG118), 0),
IF(Parameters!$D$27, IF(AND(Z118=10,AG118=10),10,0),
IF(Parameters!$D$28, IF(AND(Z118&gt;7,AG118&gt;7),10,0),
IF(Parameters!$D$29, IF(AND(Z118&gt;7,AG118&gt;7), 10, IF(OR(AND(Z118&gt;7,AG118&gt;5),AND(Z118&gt;5,AG118&gt;7)),6,0)),"no method"))))))</f>
        <v>9.0717501463446073</v>
      </c>
      <c r="T118" s="23">
        <f>IF(Parameters!$D$24 = 1, MAX(AA118, AH118),
IF(Parameters!$D$25 = 1, AVERAGE(AA118,AH118),
IF(Parameters!$D$26 = 1, IFERROR(GEOMEAN(AA118, AH118), 0),
IF(Parameters!$D$27, IF(AND(AA118=10,AH118=10),10,0),
IF(Parameters!$D$28, IF(AND(AA118&gt;7,AH118&gt;7),10,0),
IF(Parameters!$D$29, IF(AND(AA118&gt;7,AH118&gt;7), 10, IF(OR(AND(AA118&gt;7,AH118&gt;5),AND(AA118&gt;5,AH118&gt;7)),6,0)),"no method"))))))</f>
        <v>6.9478036787121695</v>
      </c>
      <c r="U118" s="23">
        <f>IF(Parameters!$D$24 = 1, MAX(AB118, AI118),
IF(Parameters!$D$25 = 1, AVERAGE(AB118,AI118),
IF(Parameters!$D$26 = 1, IFERROR(GEOMEAN(AB118, AI118), 0),
IF(Parameters!$D$27, IF(AND(AB118=10,AI118=10),10,0),
IF(Parameters!$D$28, IF(AND(AB118&gt;7,AI118&gt;7),10,0),
IF(Parameters!$D$29, IF(AND(AB118&gt;7,AI118&gt;7), 10, IF(OR(AND(AB118&gt;7,AI118&gt;5),AND(AB118&gt;5,AI118&gt;7)),6,0)),"no method"))))))</f>
        <v>9.9667763067904804</v>
      </c>
      <c r="V118" s="23">
        <f>IF(Parameters!$D$24 = 1, MAX(AC118, AJ118),
IF(Parameters!$D$25 = 1, AVERAGE(AC118,AJ118),
IF(Parameters!$D$26 = 1, IFERROR(GEOMEAN(AC118, AJ118), 0),
IF(Parameters!$D$27, IF(AND(AC118=10,AJ118=10),10,0),
IF(Parameters!$D$28, IF(AND(AC118&gt;7,AJ118&gt;7),10,0),
IF(Parameters!$D$29, IF(AND(AC118&gt;7,AJ118&gt;7), 10, IF(OR(AND(AC118&gt;7,AJ118&gt;5),AND(AC118&gt;5,AJ118&gt;7)),6,0)),"no method"))))))</f>
        <v>0</v>
      </c>
      <c r="W118" s="23">
        <f>IF(Parameters!$D$24 = 1, MAX(AD118, AK118),
IF(Parameters!$D$25 = 1, AVERAGE(AD118,AK118),
IF(Parameters!$D$26 = 1, IFERROR(GEOMEAN(AD118, AK118), 0),
IF(Parameters!$D$27, IF(AND(AD118=10,AK118=10),10,0),
IF(Parameters!$D$28, IF(AND(AD118&gt;7,AK118&gt;7),10,0),
IF(Parameters!$D$29, IF(AND(AD118&gt;7,AK118&gt;7), 10, IF(OR(AND(AD118&gt;7,AK118&gt;5),AND(AD118&gt;5,AK118&gt;7)),6,0)),"no method"))))))</f>
        <v>10</v>
      </c>
      <c r="X118" s="49"/>
      <c r="Y118" s="23">
        <v>9.25</v>
      </c>
      <c r="Z118" s="23">
        <v>8.2296650717703397</v>
      </c>
      <c r="AA118" s="24">
        <v>8.4958677685950406</v>
      </c>
      <c r="AB118" s="23">
        <v>10</v>
      </c>
      <c r="AC118" s="23">
        <v>5.6666666666666696</v>
      </c>
      <c r="AD118" s="23">
        <v>10</v>
      </c>
      <c r="AE118" s="49"/>
      <c r="AF118" s="23">
        <v>10</v>
      </c>
      <c r="AG118" s="23">
        <v>10</v>
      </c>
      <c r="AH118" s="23">
        <v>5.6818181818181799</v>
      </c>
      <c r="AI118" s="23">
        <v>9.9336629949600095</v>
      </c>
      <c r="AJ118" s="23">
        <v>0</v>
      </c>
      <c r="AK118" s="23">
        <v>10</v>
      </c>
      <c r="AL118" s="48"/>
      <c r="AM118" s="25">
        <v>0</v>
      </c>
      <c r="AN118" s="25">
        <v>0.1</v>
      </c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</row>
    <row r="119" spans="1:53" x14ac:dyDescent="0.2">
      <c r="A119" s="61">
        <v>114</v>
      </c>
      <c r="B119" s="18" t="s">
        <v>229</v>
      </c>
      <c r="C119" s="18" t="s">
        <v>230</v>
      </c>
      <c r="D119" s="18" t="s">
        <v>436</v>
      </c>
      <c r="E119" s="18" t="s">
        <v>0</v>
      </c>
      <c r="F119" s="48"/>
      <c r="G119" s="20" cm="1">
        <f t="array" ref="G119">IF(Parameters!$D$33, SUM(IF(ISNUMBER(R119:W119),(IF(R119:W119&gt;=Parameters!$D$39,1,"")),""))+0.5*(SUM(IF(ISNUMBER(R119:W119),(IF(R119:W119&gt;=Parameters!$D$40,1,"")),""))-SUM(IF(ISNUMBER(R119:W119),(IF(R119:W119&gt;=Parameters!$D$39,1,"")),""))),0) +
   IF(Parameters!$D$34,SUM(IF(ISNUMBER(R119:W119),(IF(R119:W119&gt;=Parameters!$D$39,1,"")),"")),0) +
   IF(Parameters!$D$35,AVERAGE(IF(ISNUMBER(R119:W119),R119:W119)),0) +
   IF(Parameters!$D$36,IF(OR(IF(ISNUMBER(R119:W119),R119:W119)=0),0,GEOMEAN(IF(ISNUMBER(R119:W119),R119:W119))),0)</f>
        <v>1</v>
      </c>
      <c r="H119" s="21">
        <f t="shared" si="5"/>
        <v>1</v>
      </c>
      <c r="I119" s="81"/>
      <c r="J119" s="20" cm="1">
        <f t="array" ref="J119">IF(Parameters!$D$33, SUM(IF(ISNUMBER(Y119:AD119),(IF(Y119:AD119&gt;=Parameters!$D$43,1,"")),""))+0.5*(SUM(IF(ISNUMBER(Y119:AD119),(IF(Y119:AD119&gt;=Parameters!$D$44,1,"")),""))-SUM(IF(ISNUMBER(Y119:AD119),(IF(Y119:AD119&gt;=Parameters!$D$43,1,"")),""))),0) +
   IF(Parameters!$D$34,SUM(IF(ISNUMBER(Y119:AD119),(IF(Y119:AD119&gt;=Parameters!$D$43,1,"")),"")),0) +
   IF(Parameters!$D$35,AVERAGE(IF(ISNUMBER(Y119:AD119),Y119:AD119)),0) +
   IF(Parameters!$D$36,IF(OR(IF(ISNUMBER(Y119:AD119),Y119:AD119)=0),0,GEOMEAN(IF(ISNUMBER(Y119:AD119),Y119:AD119))),0)</f>
        <v>0</v>
      </c>
      <c r="K119" s="21">
        <f t="shared" si="6"/>
        <v>0</v>
      </c>
      <c r="L119" s="81"/>
      <c r="M119" s="19" cm="1">
        <f t="array" ref="M119">IF(Parameters!$D$33, SUM(IF(ISNUMBER(AF119:AK119),(IF(AF119:AK119&gt;=Parameters!$D$43,1,"")),""))+0.5*(SUM(IF(ISNUMBER(AF119:AK119),(IF(AF119:AK119&gt;=Parameters!$D$44,1,"")),""))-SUM(IF(ISNUMBER(AF119:AK119),(IF(AF119:AK119&gt;=Parameters!$D$43,1,"")),""))),0) +
   IF(Parameters!$D$34,SUM(IF(ISNUMBER(AF119:AK119),(IF(AF119:AK119&gt;=Parameters!$D$43,1,"")),"")),0) +
   IF(Parameters!$D$35,AVERAGE(IF(ISNUMBER(AF119:AK119),AF119:AK119)),0) +
   IF(Parameters!$D$36,IF(OR(IF(ISNUMBER(AF119:AK119),AF119:AK119)=0),0,GEOMEAN(IF(ISNUMBER(AF119:AK119),AF119:AK119))),0)</f>
        <v>0.5</v>
      </c>
      <c r="N119" s="21">
        <f t="shared" si="7"/>
        <v>0.5</v>
      </c>
      <c r="O119" s="81"/>
      <c r="P119" s="22"/>
      <c r="Q119" s="48"/>
      <c r="R119" s="23">
        <f>IF(Parameters!$D$24 = 1, MAX(Y119, AF119),
IF(Parameters!$D$25 = 1, AVERAGE(Y119,AF119),
IF(Parameters!$D$26 = 1, IFERROR(GEOMEAN(Y119, AF119), 0),
IF(Parameters!$D$27, IF(AND(Y119=10,AF119=10),10,0),
IF(Parameters!$D$28, IF(AND(Y119&gt;7,AF119&gt;7),10,0),
IF(Parameters!$D$29, IF(AND(Y119&gt;7,AF119&gt;7), 10, IF(OR(AND(Y119&gt;7,AF119&gt;5),AND(Y119&gt;5,AF119&gt;7)),6,0)),"no method"))))))</f>
        <v>7.9672605078533731</v>
      </c>
      <c r="S119" s="23">
        <f>IF(Parameters!$D$24 = 1, MAX(Z119, AG119),
IF(Parameters!$D$25 = 1, AVERAGE(Z119,AG119),
IF(Parameters!$D$26 = 1, IFERROR(GEOMEAN(Z119, AG119), 0),
IF(Parameters!$D$27, IF(AND(Z119=10,AG119=10),10,0),
IF(Parameters!$D$28, IF(AND(Z119&gt;7,AG119&gt;7),10,0),
IF(Parameters!$D$29, IF(AND(Z119&gt;7,AG119&gt;7), 10, IF(OR(AND(Z119&gt;7,AG119&gt;5),AND(Z119&gt;5,AG119&gt;7)),6,0)),"no method"))))))</f>
        <v>0</v>
      </c>
      <c r="T119" s="23">
        <f>IF(Parameters!$D$24 = 1, MAX(AA119, AH119),
IF(Parameters!$D$25 = 1, AVERAGE(AA119,AH119),
IF(Parameters!$D$26 = 1, IFERROR(GEOMEAN(AA119, AH119), 0),
IF(Parameters!$D$27, IF(AND(AA119=10,AH119=10),10,0),
IF(Parameters!$D$28, IF(AND(AA119&gt;7,AH119&gt;7),10,0),
IF(Parameters!$D$29, IF(AND(AA119&gt;7,AH119&gt;7), 10, IF(OR(AND(AA119&gt;7,AH119&gt;5),AND(AA119&gt;5,AH119&gt;7)),6,0)),"no method"))))))</f>
        <v>3.5685831747742309</v>
      </c>
      <c r="U119" s="23">
        <f>IF(Parameters!$D$24 = 1, MAX(AB119, AI119),
IF(Parameters!$D$25 = 1, AVERAGE(AB119,AI119),
IF(Parameters!$D$26 = 1, IFERROR(GEOMEAN(AB119, AI119), 0),
IF(Parameters!$D$27, IF(AND(AB119=10,AI119=10),10,0),
IF(Parameters!$D$28, IF(AND(AB119&gt;7,AI119&gt;7),10,0),
IF(Parameters!$D$29, IF(AND(AB119&gt;7,AI119&gt;7), 10, IF(OR(AND(AB119&gt;7,AI119&gt;5),AND(AB119&gt;5,AI119&gt;7)),6,0)),"no method"))))))</f>
        <v>1.7320508075688774</v>
      </c>
      <c r="V119" s="23">
        <f>IF(Parameters!$D$24 = 1, MAX(AC119, AJ119),
IF(Parameters!$D$25 = 1, AVERAGE(AC119,AJ119),
IF(Parameters!$D$26 = 1, IFERROR(GEOMEAN(AC119, AJ119), 0),
IF(Parameters!$D$27, IF(AND(AC119=10,AJ119=10),10,0),
IF(Parameters!$D$28, IF(AND(AC119&gt;7,AJ119&gt;7),10,0),
IF(Parameters!$D$29, IF(AND(AC119&gt;7,AJ119&gt;7), 10, IF(OR(AND(AC119&gt;7,AJ119&gt;5),AND(AC119&gt;5,AJ119&gt;7)),6,0)),"no method"))))))</f>
        <v>0</v>
      </c>
      <c r="W119" s="23">
        <f>IF(Parameters!$D$24 = 1, MAX(AD119, AK119),
IF(Parameters!$D$25 = 1, AVERAGE(AD119,AK119),
IF(Parameters!$D$26 = 1, IFERROR(GEOMEAN(AD119, AK119), 0),
IF(Parameters!$D$27, IF(AND(AD119=10,AK119=10),10,0),
IF(Parameters!$D$28, IF(AND(AD119&gt;7,AK119&gt;7),10,0),
IF(Parameters!$D$29, IF(AND(AD119&gt;7,AK119&gt;7), 10, IF(OR(AND(AD119&gt;7,AK119&gt;5),AND(AD119&gt;5,AK119&gt;7)),6,0)),"no method"))))))</f>
        <v>0</v>
      </c>
      <c r="X119" s="49"/>
      <c r="Y119" s="23">
        <v>6.54</v>
      </c>
      <c r="Z119" s="23">
        <v>0</v>
      </c>
      <c r="AA119" s="24">
        <v>1.8677685950413201</v>
      </c>
      <c r="AB119" s="23">
        <v>1</v>
      </c>
      <c r="AC119" s="23">
        <v>2.5</v>
      </c>
      <c r="AD119" s="23">
        <v>0</v>
      </c>
      <c r="AE119" s="49"/>
      <c r="AF119" s="23">
        <v>9.7059999999999995</v>
      </c>
      <c r="AG119" s="23">
        <v>0</v>
      </c>
      <c r="AH119" s="23">
        <v>6.8181818181818201</v>
      </c>
      <c r="AI119" s="23">
        <v>3</v>
      </c>
      <c r="AJ119" s="23">
        <v>0</v>
      </c>
      <c r="AK119" s="23">
        <v>0</v>
      </c>
      <c r="AL119" s="48"/>
      <c r="AM119" s="25">
        <v>0</v>
      </c>
      <c r="AN119" s="25">
        <v>0.4</v>
      </c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</row>
    <row r="120" spans="1:53" x14ac:dyDescent="0.2">
      <c r="A120" s="61">
        <v>115</v>
      </c>
      <c r="B120" s="18" t="s">
        <v>231</v>
      </c>
      <c r="C120" s="18" t="s">
        <v>232</v>
      </c>
      <c r="D120" s="18" t="s">
        <v>438</v>
      </c>
      <c r="E120" s="18" t="s">
        <v>431</v>
      </c>
      <c r="F120" s="48"/>
      <c r="G120" s="20" cm="1">
        <f t="array" ref="G120">IF(Parameters!$D$33, SUM(IF(ISNUMBER(R120:W120),(IF(R120:W120&gt;=Parameters!$D$39,1,"")),""))+0.5*(SUM(IF(ISNUMBER(R120:W120),(IF(R120:W120&gt;=Parameters!$D$40,1,"")),""))-SUM(IF(ISNUMBER(R120:W120),(IF(R120:W120&gt;=Parameters!$D$39,1,"")),""))),0) +
   IF(Parameters!$D$34,SUM(IF(ISNUMBER(R120:W120),(IF(R120:W120&gt;=Parameters!$D$39,1,"")),"")),0) +
   IF(Parameters!$D$35,AVERAGE(IF(ISNUMBER(R120:W120),R120:W120)),0) +
   IF(Parameters!$D$36,IF(OR(IF(ISNUMBER(R120:W120),R120:W120)=0),0,GEOMEAN(IF(ISNUMBER(R120:W120),R120:W120))),0)</f>
        <v>4</v>
      </c>
      <c r="H120" s="21">
        <f t="shared" si="5"/>
        <v>4</v>
      </c>
      <c r="I120" s="81"/>
      <c r="J120" s="20" cm="1">
        <f t="array" ref="J120">IF(Parameters!$D$33, SUM(IF(ISNUMBER(Y120:AD120),(IF(Y120:AD120&gt;=Parameters!$D$43,1,"")),""))+0.5*(SUM(IF(ISNUMBER(Y120:AD120),(IF(Y120:AD120&gt;=Parameters!$D$44,1,"")),""))-SUM(IF(ISNUMBER(Y120:AD120),(IF(Y120:AD120&gt;=Parameters!$D$43,1,"")),""))),0) +
   IF(Parameters!$D$34,SUM(IF(ISNUMBER(Y120:AD120),(IF(Y120:AD120&gt;=Parameters!$D$43,1,"")),"")),0) +
   IF(Parameters!$D$35,AVERAGE(IF(ISNUMBER(Y120:AD120),Y120:AD120)),0) +
   IF(Parameters!$D$36,IF(OR(IF(ISNUMBER(Y120:AD120),Y120:AD120)=0),0,GEOMEAN(IF(ISNUMBER(Y120:AD120),Y120:AD120))),0)</f>
        <v>4</v>
      </c>
      <c r="K120" s="21">
        <f t="shared" si="6"/>
        <v>4</v>
      </c>
      <c r="L120" s="81"/>
      <c r="M120" s="19" cm="1">
        <f t="array" ref="M120">IF(Parameters!$D$33, SUM(IF(ISNUMBER(AF120:AK120),(IF(AF120:AK120&gt;=Parameters!$D$43,1,"")),""))+0.5*(SUM(IF(ISNUMBER(AF120:AK120),(IF(AF120:AK120&gt;=Parameters!$D$44,1,"")),""))-SUM(IF(ISNUMBER(AF120:AK120),(IF(AF120:AK120&gt;=Parameters!$D$43,1,"")),""))),0) +
   IF(Parameters!$D$34,SUM(IF(ISNUMBER(AF120:AK120),(IF(AF120:AK120&gt;=Parameters!$D$43,1,"")),"")),0) +
   IF(Parameters!$D$35,AVERAGE(IF(ISNUMBER(AF120:AK120),AF120:AK120)),0) +
   IF(Parameters!$D$36,IF(OR(IF(ISNUMBER(AF120:AK120),AF120:AK120)=0),0,GEOMEAN(IF(ISNUMBER(AF120:AK120),AF120:AK120))),0)</f>
        <v>2</v>
      </c>
      <c r="N120" s="21">
        <f t="shared" si="7"/>
        <v>2</v>
      </c>
      <c r="O120" s="81"/>
      <c r="P120" s="22"/>
      <c r="Q120" s="48"/>
      <c r="R120" s="23">
        <f>IF(Parameters!$D$24 = 1, MAX(Y120, AF120),
IF(Parameters!$D$25 = 1, AVERAGE(Y120,AF120),
IF(Parameters!$D$26 = 1, IFERROR(GEOMEAN(Y120, AF120), 0),
IF(Parameters!$D$27, IF(AND(Y120=10,AF120=10),10,0),
IF(Parameters!$D$28, IF(AND(Y120&gt;7,AF120&gt;7),10,0),
IF(Parameters!$D$29, IF(AND(Y120&gt;7,AF120&gt;7), 10, IF(OR(AND(Y120&gt;7,AF120&gt;5),AND(Y120&gt;5,AF120&gt;7)),6,0)),"no method"))))))</f>
        <v>8.3666002653407556</v>
      </c>
      <c r="S120" s="23">
        <f>IF(Parameters!$D$24 = 1, MAX(Z120, AG120),
IF(Parameters!$D$25 = 1, AVERAGE(Z120,AG120),
IF(Parameters!$D$26 = 1, IFERROR(GEOMEAN(Z120, AG120), 0),
IF(Parameters!$D$27, IF(AND(Z120=10,AG120=10),10,0),
IF(Parameters!$D$28, IF(AND(Z120&gt;7,AG120&gt;7),10,0),
IF(Parameters!$D$29, IF(AND(Z120&gt;7,AG120&gt;7), 10, IF(OR(AND(Z120&gt;7,AG120&gt;5),AND(Z120&gt;5,AG120&gt;7)),6,0)),"no method"))))))</f>
        <v>0</v>
      </c>
      <c r="T120" s="23">
        <f>IF(Parameters!$D$24 = 1, MAX(AA120, AH120),
IF(Parameters!$D$25 = 1, AVERAGE(AA120,AH120),
IF(Parameters!$D$26 = 1, IFERROR(GEOMEAN(AA120, AH120), 0),
IF(Parameters!$D$27, IF(AND(AA120=10,AH120=10),10,0),
IF(Parameters!$D$28, IF(AND(AA120&gt;7,AH120&gt;7),10,0),
IF(Parameters!$D$29, IF(AND(AA120&gt;7,AH120&gt;7), 10, IF(OR(AND(AA120&gt;7,AH120&gt;5),AND(AA120&gt;5,AH120&gt;7)),6,0)),"no method"))))))</f>
        <v>7.2286889822916587</v>
      </c>
      <c r="U120" s="23">
        <f>IF(Parameters!$D$24 = 1, MAX(AB120, AI120),
IF(Parameters!$D$25 = 1, AVERAGE(AB120,AI120),
IF(Parameters!$D$26 = 1, IFERROR(GEOMEAN(AB120, AI120), 0),
IF(Parameters!$D$27, IF(AND(AB120=10,AI120=10),10,0),
IF(Parameters!$D$28, IF(AND(AB120&gt;7,AI120&gt;7),10,0),
IF(Parameters!$D$29, IF(AND(AB120&gt;7,AI120&gt;7), 10, IF(OR(AND(AB120&gt;7,AI120&gt;5),AND(AB120&gt;5,AI120&gt;7)),6,0)),"no method"))))))</f>
        <v>8.4024263844897789</v>
      </c>
      <c r="V120" s="23">
        <f>IF(Parameters!$D$24 = 1, MAX(AC120, AJ120),
IF(Parameters!$D$25 = 1, AVERAGE(AC120,AJ120),
IF(Parameters!$D$26 = 1, IFERROR(GEOMEAN(AC120, AJ120), 0),
IF(Parameters!$D$27, IF(AND(AC120=10,AJ120=10),10,0),
IF(Parameters!$D$28, IF(AND(AC120&gt;7,AJ120&gt;7),10,0),
IF(Parameters!$D$29, IF(AND(AC120&gt;7,AJ120&gt;7), 10, IF(OR(AND(AC120&gt;7,AJ120&gt;5),AND(AC120&gt;5,AJ120&gt;7)),6,0)),"no method"))))))</f>
        <v>8.3666002653407556</v>
      </c>
      <c r="W120" s="23">
        <f>IF(Parameters!$D$24 = 1, MAX(AD120, AK120),
IF(Parameters!$D$25 = 1, AVERAGE(AD120,AK120),
IF(Parameters!$D$26 = 1, IFERROR(GEOMEAN(AD120, AK120), 0),
IF(Parameters!$D$27, IF(AND(AD120=10,AK120=10),10,0),
IF(Parameters!$D$28, IF(AND(AD120&gt;7,AK120&gt;7),10,0),
IF(Parameters!$D$29, IF(AND(AD120&gt;7,AK120&gt;7), 10, IF(OR(AND(AD120&gt;7,AK120&gt;5),AND(AD120&gt;5,AK120&gt;7)),6,0)),"no method"))))))</f>
        <v>0</v>
      </c>
      <c r="X120" s="49"/>
      <c r="Y120" s="23">
        <v>7</v>
      </c>
      <c r="Z120" s="23">
        <v>7.0813397129186599</v>
      </c>
      <c r="AA120" s="24">
        <v>8.8429752066115697</v>
      </c>
      <c r="AB120" s="23">
        <v>7.1428571428571397</v>
      </c>
      <c r="AC120" s="23">
        <v>10</v>
      </c>
      <c r="AD120" s="23">
        <v>10</v>
      </c>
      <c r="AE120" s="49"/>
      <c r="AF120" s="23">
        <v>10</v>
      </c>
      <c r="AG120" s="23">
        <v>0</v>
      </c>
      <c r="AH120" s="23">
        <v>5.9090909090909198</v>
      </c>
      <c r="AI120" s="23">
        <v>9.8841076805477996</v>
      </c>
      <c r="AJ120" s="23">
        <v>7</v>
      </c>
      <c r="AK120" s="23">
        <v>0</v>
      </c>
      <c r="AL120" s="48"/>
      <c r="AM120" s="25">
        <v>0</v>
      </c>
      <c r="AN120" s="25">
        <v>0.3</v>
      </c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</row>
    <row r="121" spans="1:53" x14ac:dyDescent="0.2">
      <c r="A121" s="61">
        <v>116</v>
      </c>
      <c r="B121" s="18" t="s">
        <v>233</v>
      </c>
      <c r="C121" s="18" t="s">
        <v>234</v>
      </c>
      <c r="D121" s="18" t="s">
        <v>435</v>
      </c>
      <c r="E121" s="18" t="s">
        <v>432</v>
      </c>
      <c r="F121" s="48"/>
      <c r="G121" s="20" cm="1">
        <f t="array" ref="G121">IF(Parameters!$D$33, SUM(IF(ISNUMBER(R121:W121),(IF(R121:W121&gt;=Parameters!$D$39,1,"")),""))+0.5*(SUM(IF(ISNUMBER(R121:W121),(IF(R121:W121&gt;=Parameters!$D$40,1,"")),""))-SUM(IF(ISNUMBER(R121:W121),(IF(R121:W121&gt;=Parameters!$D$39,1,"")),""))),0) +
   IF(Parameters!$D$34,SUM(IF(ISNUMBER(R121:W121),(IF(R121:W121&gt;=Parameters!$D$39,1,"")),"")),0) +
   IF(Parameters!$D$35,AVERAGE(IF(ISNUMBER(R121:W121),R121:W121)),0) +
   IF(Parameters!$D$36,IF(OR(IF(ISNUMBER(R121:W121),R121:W121)=0),0,GEOMEAN(IF(ISNUMBER(R121:W121),R121:W121))),0)</f>
        <v>1.5</v>
      </c>
      <c r="H121" s="21">
        <f t="shared" si="5"/>
        <v>1.5</v>
      </c>
      <c r="I121" s="81"/>
      <c r="J121" s="20" cm="1">
        <f t="array" ref="J121">IF(Parameters!$D$33, SUM(IF(ISNUMBER(Y121:AD121),(IF(Y121:AD121&gt;=Parameters!$D$43,1,"")),""))+0.5*(SUM(IF(ISNUMBER(Y121:AD121),(IF(Y121:AD121&gt;=Parameters!$D$44,1,"")),""))-SUM(IF(ISNUMBER(Y121:AD121),(IF(Y121:AD121&gt;=Parameters!$D$43,1,"")),""))),0) +
   IF(Parameters!$D$34,SUM(IF(ISNUMBER(Y121:AD121),(IF(Y121:AD121&gt;=Parameters!$D$43,1,"")),"")),0) +
   IF(Parameters!$D$35,AVERAGE(IF(ISNUMBER(Y121:AD121),Y121:AD121)),0) +
   IF(Parameters!$D$36,IF(OR(IF(ISNUMBER(Y121:AD121),Y121:AD121)=0),0,GEOMEAN(IF(ISNUMBER(Y121:AD121),Y121:AD121))),0)</f>
        <v>0</v>
      </c>
      <c r="K121" s="21">
        <f t="shared" si="6"/>
        <v>0</v>
      </c>
      <c r="L121" s="81"/>
      <c r="M121" s="19" cm="1">
        <f t="array" ref="M121">IF(Parameters!$D$33, SUM(IF(ISNUMBER(AF121:AK121),(IF(AF121:AK121&gt;=Parameters!$D$43,1,"")),""))+0.5*(SUM(IF(ISNUMBER(AF121:AK121),(IF(AF121:AK121&gt;=Parameters!$D$44,1,"")),""))-SUM(IF(ISNUMBER(AF121:AK121),(IF(AF121:AK121&gt;=Parameters!$D$43,1,"")),""))),0) +
   IF(Parameters!$D$34,SUM(IF(ISNUMBER(AF121:AK121),(IF(AF121:AK121&gt;=Parameters!$D$43,1,"")),"")),0) +
   IF(Parameters!$D$35,AVERAGE(IF(ISNUMBER(AF121:AK121),AF121:AK121)),0) +
   IF(Parameters!$D$36,IF(OR(IF(ISNUMBER(AF121:AK121),AF121:AK121)=0),0,GEOMEAN(IF(ISNUMBER(AF121:AK121),AF121:AK121))),0)</f>
        <v>1.5</v>
      </c>
      <c r="N121" s="21">
        <f t="shared" si="7"/>
        <v>1.5</v>
      </c>
      <c r="O121" s="81"/>
      <c r="P121" s="22"/>
      <c r="Q121" s="48"/>
      <c r="R121" s="23">
        <f>IF(Parameters!$D$24 = 1, MAX(Y121, AF121),
IF(Parameters!$D$25 = 1, AVERAGE(Y121,AF121),
IF(Parameters!$D$26 = 1, IFERROR(GEOMEAN(Y121, AF121), 0),
IF(Parameters!$D$27, IF(AND(Y121=10,AF121=10),10,0),
IF(Parameters!$D$28, IF(AND(Y121&gt;7,AF121&gt;7),10,0),
IF(Parameters!$D$29, IF(AND(Y121&gt;7,AF121&gt;7), 10, IF(OR(AND(Y121&gt;7,AF121&gt;5),AND(Y121&gt;5,AF121&gt;7)),6,0)),"no method"))))))</f>
        <v>7.2525857457874974</v>
      </c>
      <c r="S121" s="23">
        <f>IF(Parameters!$D$24 = 1, MAX(Z121, AG121),
IF(Parameters!$D$25 = 1, AVERAGE(Z121,AG121),
IF(Parameters!$D$26 = 1, IFERROR(GEOMEAN(Z121, AG121), 0),
IF(Parameters!$D$27, IF(AND(Z121=10,AG121=10),10,0),
IF(Parameters!$D$28, IF(AND(Z121&gt;7,AG121&gt;7),10,0),
IF(Parameters!$D$29, IF(AND(Z121&gt;7,AG121&gt;7), 10, IF(OR(AND(Z121&gt;7,AG121&gt;5),AND(Z121&gt;5,AG121&gt;7)),6,0)),"no method"))))))</f>
        <v>0</v>
      </c>
      <c r="T121" s="23">
        <f>IF(Parameters!$D$24 = 1, MAX(AA121, AH121),
IF(Parameters!$D$25 = 1, AVERAGE(AA121,AH121),
IF(Parameters!$D$26 = 1, IFERROR(GEOMEAN(AA121, AH121), 0),
IF(Parameters!$D$27, IF(AND(AA121=10,AH121=10),10,0),
IF(Parameters!$D$28, IF(AND(AA121&gt;7,AH121&gt;7),10,0),
IF(Parameters!$D$29, IF(AND(AA121&gt;7,AH121&gt;7), 10, IF(OR(AND(AA121&gt;7,AH121&gt;5),AND(AA121&gt;5,AH121&gt;7)),6,0)),"no method"))))))</f>
        <v>6.6171464088792815</v>
      </c>
      <c r="U121" s="23">
        <f>IF(Parameters!$D$24 = 1, MAX(AB121, AI121),
IF(Parameters!$D$25 = 1, AVERAGE(AB121,AI121),
IF(Parameters!$D$26 = 1, IFERROR(GEOMEAN(AB121, AI121), 0),
IF(Parameters!$D$27, IF(AND(AB121=10,AI121=10),10,0),
IF(Parameters!$D$28, IF(AND(AB121&gt;7,AI121&gt;7),10,0),
IF(Parameters!$D$29, IF(AND(AB121&gt;7,AI121&gt;7), 10, IF(OR(AND(AB121&gt;7,AI121&gt;5),AND(AB121&gt;5,AI121&gt;7)),6,0)),"no method"))))))</f>
        <v>0</v>
      </c>
      <c r="V121" s="23">
        <f>IF(Parameters!$D$24 = 1, MAX(AC121, AJ121),
IF(Parameters!$D$25 = 1, AVERAGE(AC121,AJ121),
IF(Parameters!$D$26 = 1, IFERROR(GEOMEAN(AC121, AJ121), 0),
IF(Parameters!$D$27, IF(AND(AC121=10,AJ121=10),10,0),
IF(Parameters!$D$28, IF(AND(AC121&gt;7,AJ121&gt;7),10,0),
IF(Parameters!$D$29, IF(AND(AC121&gt;7,AJ121&gt;7), 10, IF(OR(AND(AC121&gt;7,AJ121&gt;5),AND(AC121&gt;5,AJ121&gt;7)),6,0)),"no method"))))))</f>
        <v>0</v>
      </c>
      <c r="W121" s="23">
        <f>IF(Parameters!$D$24 = 1, MAX(AD121, AK121),
IF(Parameters!$D$25 = 1, AVERAGE(AD121,AK121),
IF(Parameters!$D$26 = 1, IFERROR(GEOMEAN(AD121, AK121), 0),
IF(Parameters!$D$27, IF(AND(AD121=10,AK121=10),10,0),
IF(Parameters!$D$28, IF(AND(AD121&gt;7,AK121&gt;7),10,0),
IF(Parameters!$D$29, IF(AND(AD121&gt;7,AK121&gt;7), 10, IF(OR(AND(AD121&gt;7,AK121&gt;5),AND(AD121&gt;5,AK121&gt;7)),6,0)),"no method"))))))</f>
        <v>0</v>
      </c>
      <c r="X121" s="49"/>
      <c r="Y121" s="23">
        <v>5.26</v>
      </c>
      <c r="Z121" s="23">
        <v>1.1722488038277501</v>
      </c>
      <c r="AA121" s="24">
        <v>6.2148760330578501</v>
      </c>
      <c r="AB121" s="23">
        <v>3.1428571428571401</v>
      </c>
      <c r="AC121" s="23">
        <v>5.5</v>
      </c>
      <c r="AD121" s="23">
        <v>0</v>
      </c>
      <c r="AE121" s="49"/>
      <c r="AF121" s="23">
        <v>10</v>
      </c>
      <c r="AG121" s="23">
        <v>0</v>
      </c>
      <c r="AH121" s="23">
        <v>7.0454545454545503</v>
      </c>
      <c r="AI121" s="23">
        <v>0</v>
      </c>
      <c r="AJ121" s="23">
        <v>0</v>
      </c>
      <c r="AK121" s="23">
        <v>0</v>
      </c>
      <c r="AL121" s="48"/>
      <c r="AM121" s="25">
        <v>0</v>
      </c>
      <c r="AN121" s="25">
        <v>0.4</v>
      </c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</row>
    <row r="122" spans="1:53" x14ac:dyDescent="0.2">
      <c r="A122" s="61">
        <v>117</v>
      </c>
      <c r="B122" s="18" t="s">
        <v>235</v>
      </c>
      <c r="C122" s="18" t="s">
        <v>236</v>
      </c>
      <c r="D122" s="18" t="s">
        <v>438</v>
      </c>
      <c r="E122" s="18" t="s">
        <v>432</v>
      </c>
      <c r="F122" s="48"/>
      <c r="G122" s="20" cm="1">
        <f t="array" ref="G122">IF(Parameters!$D$33, SUM(IF(ISNUMBER(R122:W122),(IF(R122:W122&gt;=Parameters!$D$39,1,"")),""))+0.5*(SUM(IF(ISNUMBER(R122:W122),(IF(R122:W122&gt;=Parameters!$D$40,1,"")),""))-SUM(IF(ISNUMBER(R122:W122),(IF(R122:W122&gt;=Parameters!$D$39,1,"")),""))),0) +
   IF(Parameters!$D$34,SUM(IF(ISNUMBER(R122:W122),(IF(R122:W122&gt;=Parameters!$D$39,1,"")),"")),0) +
   IF(Parameters!$D$35,AVERAGE(IF(ISNUMBER(R122:W122),R122:W122)),0) +
   IF(Parameters!$D$36,IF(OR(IF(ISNUMBER(R122:W122),R122:W122)=0),0,GEOMEAN(IF(ISNUMBER(R122:W122),R122:W122))),0)</f>
        <v>1</v>
      </c>
      <c r="H122" s="21">
        <f t="shared" si="5"/>
        <v>1</v>
      </c>
      <c r="I122" s="81"/>
      <c r="J122" s="20" cm="1">
        <f t="array" ref="J122">IF(Parameters!$D$33, SUM(IF(ISNUMBER(Y122:AD122),(IF(Y122:AD122&gt;=Parameters!$D$43,1,"")),""))+0.5*(SUM(IF(ISNUMBER(Y122:AD122),(IF(Y122:AD122&gt;=Parameters!$D$44,1,"")),""))-SUM(IF(ISNUMBER(Y122:AD122),(IF(Y122:AD122&gt;=Parameters!$D$43,1,"")),""))),0) +
   IF(Parameters!$D$34,SUM(IF(ISNUMBER(Y122:AD122),(IF(Y122:AD122&gt;=Parameters!$D$43,1,"")),"")),0) +
   IF(Parameters!$D$35,AVERAGE(IF(ISNUMBER(Y122:AD122),Y122:AD122)),0) +
   IF(Parameters!$D$36,IF(OR(IF(ISNUMBER(Y122:AD122),Y122:AD122)=0),0,GEOMEAN(IF(ISNUMBER(Y122:AD122),Y122:AD122))),0)</f>
        <v>0.5</v>
      </c>
      <c r="K122" s="21">
        <f t="shared" si="6"/>
        <v>0.5</v>
      </c>
      <c r="L122" s="81"/>
      <c r="M122" s="19" cm="1">
        <f t="array" ref="M122">IF(Parameters!$D$33, SUM(IF(ISNUMBER(AF122:AK122),(IF(AF122:AK122&gt;=Parameters!$D$43,1,"")),""))+0.5*(SUM(IF(ISNUMBER(AF122:AK122),(IF(AF122:AK122&gt;=Parameters!$D$44,1,"")),""))-SUM(IF(ISNUMBER(AF122:AK122),(IF(AF122:AK122&gt;=Parameters!$D$43,1,"")),""))),0) +
   IF(Parameters!$D$34,SUM(IF(ISNUMBER(AF122:AK122),(IF(AF122:AK122&gt;=Parameters!$D$43,1,"")),"")),0) +
   IF(Parameters!$D$35,AVERAGE(IF(ISNUMBER(AF122:AK122),AF122:AK122)),0) +
   IF(Parameters!$D$36,IF(OR(IF(ISNUMBER(AF122:AK122),AF122:AK122)=0),0,GEOMEAN(IF(ISNUMBER(AF122:AK122),AF122:AK122))),0)</f>
        <v>1</v>
      </c>
      <c r="N122" s="21">
        <f t="shared" si="7"/>
        <v>1</v>
      </c>
      <c r="O122" s="81"/>
      <c r="P122" s="22"/>
      <c r="Q122" s="48"/>
      <c r="R122" s="23">
        <f>IF(Parameters!$D$24 = 1, MAX(Y122, AF122),
IF(Parameters!$D$25 = 1, AVERAGE(Y122,AF122),
IF(Parameters!$D$26 = 1, IFERROR(GEOMEAN(Y122, AF122), 0),
IF(Parameters!$D$27, IF(AND(Y122=10,AF122=10),10,0),
IF(Parameters!$D$28, IF(AND(Y122&gt;7,AF122&gt;7),10,0),
IF(Parameters!$D$29, IF(AND(Y122&gt;7,AF122&gt;7), 10, IF(OR(AND(Y122&gt;7,AF122&gt;5),AND(Y122&gt;5,AF122&gt;7)),6,0)),"no method"))))))</f>
        <v>6.5192024052026483</v>
      </c>
      <c r="S122" s="23">
        <f>IF(Parameters!$D$24 = 1, MAX(Z122, AG122),
IF(Parameters!$D$25 = 1, AVERAGE(Z122,AG122),
IF(Parameters!$D$26 = 1, IFERROR(GEOMEAN(Z122, AG122), 0),
IF(Parameters!$D$27, IF(AND(Z122=10,AG122=10),10,0),
IF(Parameters!$D$28, IF(AND(Z122&gt;7,AG122&gt;7),10,0),
IF(Parameters!$D$29, IF(AND(Z122&gt;7,AG122&gt;7), 10, IF(OR(AND(Z122&gt;7,AG122&gt;5),AND(Z122&gt;5,AG122&gt;7)),6,0)),"no method"))))))</f>
        <v>0</v>
      </c>
      <c r="T122" s="23">
        <f>IF(Parameters!$D$24 = 1, MAX(AA122, AH122),
IF(Parameters!$D$25 = 1, AVERAGE(AA122,AH122),
IF(Parameters!$D$26 = 1, IFERROR(GEOMEAN(AA122, AH122), 0),
IF(Parameters!$D$27, IF(AND(AA122=10,AH122=10),10,0),
IF(Parameters!$D$28, IF(AND(AA122&gt;7,AH122&gt;7),10,0),
IF(Parameters!$D$29, IF(AND(AA122&gt;7,AH122&gt;7), 10, IF(OR(AND(AA122&gt;7,AH122&gt;5),AND(AA122&gt;5,AH122&gt;7)),6,0)),"no method"))))))</f>
        <v>2.5931192545020152</v>
      </c>
      <c r="U122" s="23">
        <f>IF(Parameters!$D$24 = 1, MAX(AB122, AI122),
IF(Parameters!$D$25 = 1, AVERAGE(AB122,AI122),
IF(Parameters!$D$26 = 1, IFERROR(GEOMEAN(AB122, AI122), 0),
IF(Parameters!$D$27, IF(AND(AB122=10,AI122=10),10,0),
IF(Parameters!$D$28, IF(AND(AB122&gt;7,AI122&gt;7),10,0),
IF(Parameters!$D$29, IF(AND(AB122&gt;7,AI122&gt;7), 10, IF(OR(AND(AB122&gt;7,AI122&gt;5),AND(AB122&gt;5,AI122&gt;7)),6,0)),"no method"))))))</f>
        <v>5.9361683970466403</v>
      </c>
      <c r="V122" s="23">
        <f>IF(Parameters!$D$24 = 1, MAX(AC122, AJ122),
IF(Parameters!$D$25 = 1, AVERAGE(AC122,AJ122),
IF(Parameters!$D$26 = 1, IFERROR(GEOMEAN(AC122, AJ122), 0),
IF(Parameters!$D$27, IF(AND(AC122=10,AJ122=10),10,0),
IF(Parameters!$D$28, IF(AND(AC122&gt;7,AJ122&gt;7),10,0),
IF(Parameters!$D$29, IF(AND(AC122&gt;7,AJ122&gt;7), 10, IF(OR(AND(AC122&gt;7,AJ122&gt;5),AND(AC122&gt;5,AJ122&gt;7)),6,0)),"no method"))))))</f>
        <v>0</v>
      </c>
      <c r="W122" s="23">
        <f>IF(Parameters!$D$24 = 1, MAX(AD122, AK122),
IF(Parameters!$D$25 = 1, AVERAGE(AD122,AK122),
IF(Parameters!$D$26 = 1, IFERROR(GEOMEAN(AD122, AK122), 0),
IF(Parameters!$D$27, IF(AND(AD122=10,AK122=10),10,0),
IF(Parameters!$D$28, IF(AND(AD122&gt;7,AK122&gt;7),10,0),
IF(Parameters!$D$29, IF(AND(AD122&gt;7,AK122&gt;7), 10, IF(OR(AND(AD122&gt;7,AK122&gt;5),AND(AD122&gt;5,AK122&gt;7)),6,0)),"no method"))))))</f>
        <v>0</v>
      </c>
      <c r="X122" s="49"/>
      <c r="Y122" s="23">
        <v>4.25</v>
      </c>
      <c r="Z122" s="23">
        <v>7.2009569377990399</v>
      </c>
      <c r="AA122" s="24">
        <v>5.9173553719008298</v>
      </c>
      <c r="AB122" s="23">
        <v>5.28571428571429</v>
      </c>
      <c r="AC122" s="23">
        <v>3.1666666666666701</v>
      </c>
      <c r="AD122" s="23">
        <v>0</v>
      </c>
      <c r="AE122" s="49"/>
      <c r="AF122" s="23">
        <v>10</v>
      </c>
      <c r="AG122" s="23">
        <v>0</v>
      </c>
      <c r="AH122" s="23">
        <v>1.13636363636363</v>
      </c>
      <c r="AI122" s="23">
        <v>6.6666666666666696</v>
      </c>
      <c r="AJ122" s="23">
        <v>0</v>
      </c>
      <c r="AK122" s="23">
        <v>0</v>
      </c>
      <c r="AL122" s="48"/>
      <c r="AM122" s="25">
        <v>0</v>
      </c>
      <c r="AN122" s="25">
        <v>0.3</v>
      </c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</row>
    <row r="123" spans="1:53" x14ac:dyDescent="0.2">
      <c r="A123" s="61">
        <v>118</v>
      </c>
      <c r="B123" s="18" t="s">
        <v>237</v>
      </c>
      <c r="C123" s="18" t="s">
        <v>238</v>
      </c>
      <c r="D123" s="18" t="s">
        <v>434</v>
      </c>
      <c r="E123" s="18" t="s">
        <v>431</v>
      </c>
      <c r="F123" s="48"/>
      <c r="G123" s="20" cm="1">
        <f t="array" ref="G123">IF(Parameters!$D$33, SUM(IF(ISNUMBER(R123:W123),(IF(R123:W123&gt;=Parameters!$D$39,1,"")),""))+0.5*(SUM(IF(ISNUMBER(R123:W123),(IF(R123:W123&gt;=Parameters!$D$40,1,"")),""))-SUM(IF(ISNUMBER(R123:W123),(IF(R123:W123&gt;=Parameters!$D$39,1,"")),""))),0) +
   IF(Parameters!$D$34,SUM(IF(ISNUMBER(R123:W123),(IF(R123:W123&gt;=Parameters!$D$39,1,"")),"")),0) +
   IF(Parameters!$D$35,AVERAGE(IF(ISNUMBER(R123:W123),R123:W123)),0) +
   IF(Parameters!$D$36,IF(OR(IF(ISNUMBER(R123:W123),R123:W123)=0),0,GEOMEAN(IF(ISNUMBER(R123:W123),R123:W123))),0)</f>
        <v>4.5</v>
      </c>
      <c r="H123" s="21">
        <f t="shared" si="5"/>
        <v>4.5</v>
      </c>
      <c r="I123" s="81"/>
      <c r="J123" s="20" cm="1">
        <f t="array" ref="J123">IF(Parameters!$D$33, SUM(IF(ISNUMBER(Y123:AD123),(IF(Y123:AD123&gt;=Parameters!$D$43,1,"")),""))+0.5*(SUM(IF(ISNUMBER(Y123:AD123),(IF(Y123:AD123&gt;=Parameters!$D$44,1,"")),""))-SUM(IF(ISNUMBER(Y123:AD123),(IF(Y123:AD123&gt;=Parameters!$D$43,1,"")),""))),0) +
   IF(Parameters!$D$34,SUM(IF(ISNUMBER(Y123:AD123),(IF(Y123:AD123&gt;=Parameters!$D$43,1,"")),"")),0) +
   IF(Parameters!$D$35,AVERAGE(IF(ISNUMBER(Y123:AD123),Y123:AD123)),0) +
   IF(Parameters!$D$36,IF(OR(IF(ISNUMBER(Y123:AD123),Y123:AD123)=0),0,GEOMEAN(IF(ISNUMBER(Y123:AD123),Y123:AD123))),0)</f>
        <v>5</v>
      </c>
      <c r="K123" s="21">
        <f t="shared" si="6"/>
        <v>5</v>
      </c>
      <c r="L123" s="81"/>
      <c r="M123" s="19" cm="1">
        <f t="array" ref="M123">IF(Parameters!$D$33, SUM(IF(ISNUMBER(AF123:AK123),(IF(AF123:AK123&gt;=Parameters!$D$43,1,"")),""))+0.5*(SUM(IF(ISNUMBER(AF123:AK123),(IF(AF123:AK123&gt;=Parameters!$D$44,1,"")),""))-SUM(IF(ISNUMBER(AF123:AK123),(IF(AF123:AK123&gt;=Parameters!$D$43,1,"")),""))),0) +
   IF(Parameters!$D$34,SUM(IF(ISNUMBER(AF123:AK123),(IF(AF123:AK123&gt;=Parameters!$D$43,1,"")),"")),0) +
   IF(Parameters!$D$35,AVERAGE(IF(ISNUMBER(AF123:AK123),AF123:AK123)),0) +
   IF(Parameters!$D$36,IF(OR(IF(ISNUMBER(AF123:AK123),AF123:AK123)=0),0,GEOMEAN(IF(ISNUMBER(AF123:AK123),AF123:AK123))),0)</f>
        <v>2.5</v>
      </c>
      <c r="N123" s="21">
        <f t="shared" si="7"/>
        <v>2.5</v>
      </c>
      <c r="O123" s="81"/>
      <c r="P123" s="22"/>
      <c r="Q123" s="48"/>
      <c r="R123" s="23">
        <f>IF(Parameters!$D$24 = 1, MAX(Y123, AF123),
IF(Parameters!$D$25 = 1, AVERAGE(Y123,AF123),
IF(Parameters!$D$26 = 1, IFERROR(GEOMEAN(Y123, AF123), 0),
IF(Parameters!$D$27, IF(AND(Y123=10,AF123=10),10,0),
IF(Parameters!$D$28, IF(AND(Y123&gt;7,AF123&gt;7),10,0),
IF(Parameters!$D$29, IF(AND(Y123&gt;7,AF123&gt;7), 10, IF(OR(AND(Y123&gt;7,AF123&gt;5),AND(Y123&gt;5,AF123&gt;7)),6,0)),"no method"))))))</f>
        <v>7.0142711667000732</v>
      </c>
      <c r="S123" s="23">
        <f>IF(Parameters!$D$24 = 1, MAX(Z123, AG123),
IF(Parameters!$D$25 = 1, AVERAGE(Z123,AG123),
IF(Parameters!$D$26 = 1, IFERROR(GEOMEAN(Z123, AG123), 0),
IF(Parameters!$D$27, IF(AND(Z123=10,AG123=10),10,0),
IF(Parameters!$D$28, IF(AND(Z123&gt;7,AG123&gt;7),10,0),
IF(Parameters!$D$29, IF(AND(Z123&gt;7,AG123&gt;7), 10, IF(OR(AND(Z123&gt;7,AG123&gt;5),AND(Z123&gt;5,AG123&gt;7)),6,0)),"no method"))))))</f>
        <v>10</v>
      </c>
      <c r="T123" s="23">
        <f>IF(Parameters!$D$24 = 1, MAX(AA123, AH123),
IF(Parameters!$D$25 = 1, AVERAGE(AA123,AH123),
IF(Parameters!$D$26 = 1, IFERROR(GEOMEAN(AA123, AH123), 0),
IF(Parameters!$D$27, IF(AND(AA123=10,AH123=10),10,0),
IF(Parameters!$D$28, IF(AND(AA123&gt;7,AH123&gt;7),10,0),
IF(Parameters!$D$29, IF(AND(AA123&gt;7,AH123&gt;7), 10, IF(OR(AND(AA123&gt;7,AH123&gt;5),AND(AA123&gt;5,AH123&gt;7)),6,0)),"no method"))))))</f>
        <v>6.3960214906683124</v>
      </c>
      <c r="U123" s="23">
        <f>IF(Parameters!$D$24 = 1, MAX(AB123, AI123),
IF(Parameters!$D$25 = 1, AVERAGE(AB123,AI123),
IF(Parameters!$D$26 = 1, IFERROR(GEOMEAN(AB123, AI123), 0),
IF(Parameters!$D$27, IF(AND(AB123=10,AI123=10),10,0),
IF(Parameters!$D$28, IF(AND(AB123&gt;7,AI123&gt;7),10,0),
IF(Parameters!$D$29, IF(AND(AB123&gt;7,AI123&gt;7), 10, IF(OR(AND(AB123&gt;7,AI123&gt;5),AND(AB123&gt;5,AI123&gt;7)),6,0)),"no method"))))))</f>
        <v>9.2495972534637154</v>
      </c>
      <c r="V123" s="23">
        <f>IF(Parameters!$D$24 = 1, MAX(AC123, AJ123),
IF(Parameters!$D$25 = 1, AVERAGE(AC123,AJ123),
IF(Parameters!$D$26 = 1, IFERROR(GEOMEAN(AC123, AJ123), 0),
IF(Parameters!$D$27, IF(AND(AC123=10,AJ123=10),10,0),
IF(Parameters!$D$28, IF(AND(AC123&gt;7,AJ123&gt;7),10,0),
IF(Parameters!$D$29, IF(AND(AC123&gt;7,AJ123&gt;7), 10, IF(OR(AND(AC123&gt;7,AJ123&gt;5),AND(AC123&gt;5,AJ123&gt;7)),6,0)),"no method"))))))</f>
        <v>0</v>
      </c>
      <c r="W123" s="23">
        <f>IF(Parameters!$D$24 = 1, MAX(AD123, AK123),
IF(Parameters!$D$25 = 1, AVERAGE(AD123,AK123),
IF(Parameters!$D$26 = 1, IFERROR(GEOMEAN(AD123, AK123), 0),
IF(Parameters!$D$27, IF(AND(AD123=10,AK123=10),10,0),
IF(Parameters!$D$28, IF(AND(AD123&gt;7,AK123&gt;7),10,0),
IF(Parameters!$D$29, IF(AND(AD123&gt;7,AK123&gt;7), 10, IF(OR(AND(AD123&gt;7,AK123&gt;5),AND(AD123&gt;5,AK123&gt;7)),6,0)),"no method"))))))</f>
        <v>10</v>
      </c>
      <c r="X123" s="49"/>
      <c r="Y123" s="23">
        <v>10</v>
      </c>
      <c r="Z123" s="23">
        <v>10</v>
      </c>
      <c r="AA123" s="24">
        <v>8.1818181818181799</v>
      </c>
      <c r="AB123" s="23">
        <v>10</v>
      </c>
      <c r="AC123" s="23">
        <v>8</v>
      </c>
      <c r="AD123" s="23">
        <v>10</v>
      </c>
      <c r="AE123" s="49"/>
      <c r="AF123" s="23">
        <v>4.92</v>
      </c>
      <c r="AG123" s="23">
        <v>10</v>
      </c>
      <c r="AH123" s="23">
        <v>5</v>
      </c>
      <c r="AI123" s="23">
        <v>8.5555049351283508</v>
      </c>
      <c r="AJ123" s="23">
        <v>0</v>
      </c>
      <c r="AK123" s="23">
        <v>10</v>
      </c>
      <c r="AL123" s="48"/>
      <c r="AM123" s="25">
        <v>0</v>
      </c>
      <c r="AN123" s="25">
        <v>0</v>
      </c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</row>
    <row r="124" spans="1:53" x14ac:dyDescent="0.2">
      <c r="A124" s="61">
        <v>119</v>
      </c>
      <c r="B124" s="18" t="s">
        <v>239</v>
      </c>
      <c r="C124" s="18" t="s">
        <v>240</v>
      </c>
      <c r="D124" s="18" t="s">
        <v>434</v>
      </c>
      <c r="E124" s="18" t="s">
        <v>431</v>
      </c>
      <c r="F124" s="48"/>
      <c r="G124" s="20" cm="1">
        <f t="array" ref="G124">IF(Parameters!$D$33, SUM(IF(ISNUMBER(R124:W124),(IF(R124:W124&gt;=Parameters!$D$39,1,"")),""))+0.5*(SUM(IF(ISNUMBER(R124:W124),(IF(R124:W124&gt;=Parameters!$D$40,1,"")),""))-SUM(IF(ISNUMBER(R124:W124),(IF(R124:W124&gt;=Parameters!$D$39,1,"")),""))),0) +
   IF(Parameters!$D$34,SUM(IF(ISNUMBER(R124:W124),(IF(R124:W124&gt;=Parameters!$D$39,1,"")),"")),0) +
   IF(Parameters!$D$35,AVERAGE(IF(ISNUMBER(R124:W124),R124:W124)),0) +
   IF(Parameters!$D$36,IF(OR(IF(ISNUMBER(R124:W124),R124:W124)=0),0,GEOMEAN(IF(ISNUMBER(R124:W124),R124:W124))),0)</f>
        <v>2</v>
      </c>
      <c r="H124" s="21">
        <f t="shared" si="5"/>
        <v>2</v>
      </c>
      <c r="I124" s="81"/>
      <c r="J124" s="20" cm="1">
        <f t="array" ref="J124">IF(Parameters!$D$33, SUM(IF(ISNUMBER(Y124:AD124),(IF(Y124:AD124&gt;=Parameters!$D$43,1,"")),""))+0.5*(SUM(IF(ISNUMBER(Y124:AD124),(IF(Y124:AD124&gt;=Parameters!$D$44,1,"")),""))-SUM(IF(ISNUMBER(Y124:AD124),(IF(Y124:AD124&gt;=Parameters!$D$43,1,"")),""))),0) +
   IF(Parameters!$D$34,SUM(IF(ISNUMBER(Y124:AD124),(IF(Y124:AD124&gt;=Parameters!$D$43,1,"")),"")),0) +
   IF(Parameters!$D$35,AVERAGE(IF(ISNUMBER(Y124:AD124),Y124:AD124)),0) +
   IF(Parameters!$D$36,IF(OR(IF(ISNUMBER(Y124:AD124),Y124:AD124)=0),0,GEOMEAN(IF(ISNUMBER(Y124:AD124),Y124:AD124))),0)</f>
        <v>2.5</v>
      </c>
      <c r="K124" s="21">
        <f t="shared" si="6"/>
        <v>2.5</v>
      </c>
      <c r="L124" s="81"/>
      <c r="M124" s="19" cm="1">
        <f t="array" ref="M124">IF(Parameters!$D$33, SUM(IF(ISNUMBER(AF124:AK124),(IF(AF124:AK124&gt;=Parameters!$D$43,1,"")),""))+0.5*(SUM(IF(ISNUMBER(AF124:AK124),(IF(AF124:AK124&gt;=Parameters!$D$44,1,"")),""))-SUM(IF(ISNUMBER(AF124:AK124),(IF(AF124:AK124&gt;=Parameters!$D$43,1,"")),""))),0) +
   IF(Parameters!$D$34,SUM(IF(ISNUMBER(AF124:AK124),(IF(AF124:AK124&gt;=Parameters!$D$43,1,"")),"")),0) +
   IF(Parameters!$D$35,AVERAGE(IF(ISNUMBER(AF124:AK124),AF124:AK124)),0) +
   IF(Parameters!$D$36,IF(OR(IF(ISNUMBER(AF124:AK124),AF124:AK124)=0),0,GEOMEAN(IF(ISNUMBER(AF124:AK124),AF124:AK124))),0)</f>
        <v>1.5</v>
      </c>
      <c r="N124" s="21">
        <f t="shared" si="7"/>
        <v>1.5</v>
      </c>
      <c r="O124" s="81"/>
      <c r="P124" s="22"/>
      <c r="Q124" s="48"/>
      <c r="R124" s="23">
        <f>IF(Parameters!$D$24 = 1, MAX(Y124, AF124),
IF(Parameters!$D$25 = 1, AVERAGE(Y124,AF124),
IF(Parameters!$D$26 = 1, IFERROR(GEOMEAN(Y124, AF124), 0),
IF(Parameters!$D$27, IF(AND(Y124=10,AF124=10),10,0),
IF(Parameters!$D$28, IF(AND(Y124&gt;7,AF124&gt;7),10,0),
IF(Parameters!$D$29, IF(AND(Y124&gt;7,AF124&gt;7), 10, IF(OR(AND(Y124&gt;7,AF124&gt;5),AND(Y124&gt;5,AF124&gt;7)),6,0)),"no method"))))))</f>
        <v>9.7467943448089631</v>
      </c>
      <c r="S124" s="23">
        <f>IF(Parameters!$D$24 = 1, MAX(Z124, AG124),
IF(Parameters!$D$25 = 1, AVERAGE(Z124,AG124),
IF(Parameters!$D$26 = 1, IFERROR(GEOMEAN(Z124, AG124), 0),
IF(Parameters!$D$27, IF(AND(Z124=10,AG124=10),10,0),
IF(Parameters!$D$28, IF(AND(Z124&gt;7,AG124&gt;7),10,0),
IF(Parameters!$D$29, IF(AND(Z124&gt;7,AG124&gt;7), 10, IF(OR(AND(Z124&gt;7,AG124&gt;5),AND(Z124&gt;5,AG124&gt;7)),6,0)),"no method"))))))</f>
        <v>0</v>
      </c>
      <c r="T124" s="23">
        <f>IF(Parameters!$D$24 = 1, MAX(AA124, AH124),
IF(Parameters!$D$25 = 1, AVERAGE(AA124,AH124),
IF(Parameters!$D$26 = 1, IFERROR(GEOMEAN(AA124, AH124), 0),
IF(Parameters!$D$27, IF(AND(AA124=10,AH124=10),10,0),
IF(Parameters!$D$28, IF(AND(AA124&gt;7,AH124&gt;7),10,0),
IF(Parameters!$D$29, IF(AND(AA124&gt;7,AH124&gt;7), 10, IF(OR(AND(AA124&gt;7,AH124&gt;5),AND(AA124&gt;5,AH124&gt;7)),6,0)),"no method"))))))</f>
        <v>1.9459256400345599</v>
      </c>
      <c r="U124" s="23">
        <f>IF(Parameters!$D$24 = 1, MAX(AB124, AI124),
IF(Parameters!$D$25 = 1, AVERAGE(AB124,AI124),
IF(Parameters!$D$26 = 1, IFERROR(GEOMEAN(AB124, AI124), 0),
IF(Parameters!$D$27, IF(AND(AB124=10,AI124=10),10,0),
IF(Parameters!$D$28, IF(AND(AB124&gt;7,AI124&gt;7),10,0),
IF(Parameters!$D$29, IF(AND(AB124&gt;7,AI124&gt;7), 10, IF(OR(AND(AB124&gt;7,AI124&gt;5),AND(AB124&gt;5,AI124&gt;7)),6,0)),"no method"))))))</f>
        <v>7.8102496759066522</v>
      </c>
      <c r="V124" s="23">
        <f>IF(Parameters!$D$24 = 1, MAX(AC124, AJ124),
IF(Parameters!$D$25 = 1, AVERAGE(AC124,AJ124),
IF(Parameters!$D$26 = 1, IFERROR(GEOMEAN(AC124, AJ124), 0),
IF(Parameters!$D$27, IF(AND(AC124=10,AJ124=10),10,0),
IF(Parameters!$D$28, IF(AND(AC124&gt;7,AJ124&gt;7),10,0),
IF(Parameters!$D$29, IF(AND(AC124&gt;7,AJ124&gt;7), 10, IF(OR(AND(AC124&gt;7,AJ124&gt;5),AND(AC124&gt;5,AJ124&gt;7)),6,0)),"no method"))))))</f>
        <v>0</v>
      </c>
      <c r="W124" s="23">
        <f>IF(Parameters!$D$24 = 1, MAX(AD124, AK124),
IF(Parameters!$D$25 = 1, AVERAGE(AD124,AK124),
IF(Parameters!$D$26 = 1, IFERROR(GEOMEAN(AD124, AK124), 0),
IF(Parameters!$D$27, IF(AND(AD124=10,AK124=10),10,0),
IF(Parameters!$D$28, IF(AND(AD124&gt;7,AK124&gt;7),10,0),
IF(Parameters!$D$29, IF(AND(AD124&gt;7,AK124&gt;7), 10, IF(OR(AND(AD124&gt;7,AK124&gt;5),AND(AD124&gt;5,AK124&gt;7)),6,0)),"no method"))))))</f>
        <v>0</v>
      </c>
      <c r="X124" s="49"/>
      <c r="Y124" s="23">
        <v>9.5</v>
      </c>
      <c r="Z124" s="23">
        <v>8.1339712918660307</v>
      </c>
      <c r="AA124" s="24">
        <v>8.3305785123966896</v>
      </c>
      <c r="AB124" s="23">
        <v>8.71428571428571</v>
      </c>
      <c r="AC124" s="23">
        <v>7.6666666666666696</v>
      </c>
      <c r="AD124" s="23">
        <v>0</v>
      </c>
      <c r="AE124" s="49"/>
      <c r="AF124" s="23">
        <v>10</v>
      </c>
      <c r="AG124" s="23">
        <v>0</v>
      </c>
      <c r="AH124" s="23">
        <v>0.45454545454544998</v>
      </c>
      <c r="AI124" s="23">
        <v>7</v>
      </c>
      <c r="AJ124" s="23">
        <v>0</v>
      </c>
      <c r="AK124" s="23">
        <v>0</v>
      </c>
      <c r="AL124" s="48"/>
      <c r="AM124" s="25">
        <v>0</v>
      </c>
      <c r="AN124" s="25">
        <v>0.3</v>
      </c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</row>
    <row r="125" spans="1:53" x14ac:dyDescent="0.2">
      <c r="A125" s="61">
        <v>120</v>
      </c>
      <c r="B125" s="18" t="s">
        <v>241</v>
      </c>
      <c r="C125" s="18" t="s">
        <v>242</v>
      </c>
      <c r="D125" s="18" t="s">
        <v>434</v>
      </c>
      <c r="E125" s="18" t="s">
        <v>432</v>
      </c>
      <c r="F125" s="48"/>
      <c r="G125" s="20" cm="1">
        <f t="array" ref="G125">IF(Parameters!$D$33, SUM(IF(ISNUMBER(R125:W125),(IF(R125:W125&gt;=Parameters!$D$39,1,"")),""))+0.5*(SUM(IF(ISNUMBER(R125:W125),(IF(R125:W125&gt;=Parameters!$D$40,1,"")),""))-SUM(IF(ISNUMBER(R125:W125),(IF(R125:W125&gt;=Parameters!$D$39,1,"")),""))),0) +
   IF(Parameters!$D$34,SUM(IF(ISNUMBER(R125:W125),(IF(R125:W125&gt;=Parameters!$D$39,1,"")),"")),0) +
   IF(Parameters!$D$35,AVERAGE(IF(ISNUMBER(R125:W125),R125:W125)),0) +
   IF(Parameters!$D$36,IF(OR(IF(ISNUMBER(R125:W125),R125:W125)=0),0,GEOMEAN(IF(ISNUMBER(R125:W125),R125:W125))),0)</f>
        <v>2</v>
      </c>
      <c r="H125" s="21">
        <f t="shared" si="5"/>
        <v>2</v>
      </c>
      <c r="I125" s="81"/>
      <c r="J125" s="20" cm="1">
        <f t="array" ref="J125">IF(Parameters!$D$33, SUM(IF(ISNUMBER(Y125:AD125),(IF(Y125:AD125&gt;=Parameters!$D$43,1,"")),""))+0.5*(SUM(IF(ISNUMBER(Y125:AD125),(IF(Y125:AD125&gt;=Parameters!$D$44,1,"")),""))-SUM(IF(ISNUMBER(Y125:AD125),(IF(Y125:AD125&gt;=Parameters!$D$43,1,"")),""))),0) +
   IF(Parameters!$D$34,SUM(IF(ISNUMBER(Y125:AD125),(IF(Y125:AD125&gt;=Parameters!$D$43,1,"")),"")),0) +
   IF(Parameters!$D$35,AVERAGE(IF(ISNUMBER(Y125:AD125),Y125:AD125)),0) +
   IF(Parameters!$D$36,IF(OR(IF(ISNUMBER(Y125:AD125),Y125:AD125)=0),0,GEOMEAN(IF(ISNUMBER(Y125:AD125),Y125:AD125))),0)</f>
        <v>0.5</v>
      </c>
      <c r="K125" s="21">
        <f t="shared" si="6"/>
        <v>0.5</v>
      </c>
      <c r="L125" s="81"/>
      <c r="M125" s="19" cm="1">
        <f t="array" ref="M125">IF(Parameters!$D$33, SUM(IF(ISNUMBER(AF125:AK125),(IF(AF125:AK125&gt;=Parameters!$D$43,1,"")),""))+0.5*(SUM(IF(ISNUMBER(AF125:AK125),(IF(AF125:AK125&gt;=Parameters!$D$44,1,"")),""))-SUM(IF(ISNUMBER(AF125:AK125),(IF(AF125:AK125&gt;=Parameters!$D$43,1,"")),""))),0) +
   IF(Parameters!$D$34,SUM(IF(ISNUMBER(AF125:AK125),(IF(AF125:AK125&gt;=Parameters!$D$43,1,"")),"")),0) +
   IF(Parameters!$D$35,AVERAGE(IF(ISNUMBER(AF125:AK125),AF125:AK125)),0) +
   IF(Parameters!$D$36,IF(OR(IF(ISNUMBER(AF125:AK125),AF125:AK125)=0),0,GEOMEAN(IF(ISNUMBER(AF125:AK125),AF125:AK125))),0)</f>
        <v>2.5</v>
      </c>
      <c r="N125" s="21">
        <f t="shared" si="7"/>
        <v>2.5</v>
      </c>
      <c r="O125" s="81"/>
      <c r="P125" s="22"/>
      <c r="Q125" s="48"/>
      <c r="R125" s="23">
        <f>IF(Parameters!$D$24 = 1, MAX(Y125, AF125),
IF(Parameters!$D$25 = 1, AVERAGE(Y125,AF125),
IF(Parameters!$D$26 = 1, IFERROR(GEOMEAN(Y125, AF125), 0),
IF(Parameters!$D$27, IF(AND(Y125=10,AF125=10),10,0),
IF(Parameters!$D$28, IF(AND(Y125&gt;7,AF125&gt;7),10,0),
IF(Parameters!$D$29, IF(AND(Y125&gt;7,AF125&gt;7), 10, IF(OR(AND(Y125&gt;7,AF125&gt;5),AND(Y125&gt;5,AF125&gt;7)),6,0)),"no method"))))))</f>
        <v>8.3785440262613644</v>
      </c>
      <c r="S125" s="23">
        <f>IF(Parameters!$D$24 = 1, MAX(Z125, AG125),
IF(Parameters!$D$25 = 1, AVERAGE(Z125,AG125),
IF(Parameters!$D$26 = 1, IFERROR(GEOMEAN(Z125, AG125), 0),
IF(Parameters!$D$27, IF(AND(Z125=10,AG125=10),10,0),
IF(Parameters!$D$28, IF(AND(Z125&gt;7,AG125&gt;7),10,0),
IF(Parameters!$D$29, IF(AND(Z125&gt;7,AG125&gt;7), 10, IF(OR(AND(Z125&gt;7,AG125&gt;5),AND(Z125&gt;5,AG125&gt;7)),6,0)),"no method"))))))</f>
        <v>0</v>
      </c>
      <c r="T125" s="23">
        <f>IF(Parameters!$D$24 = 1, MAX(AA125, AH125),
IF(Parameters!$D$25 = 1, AVERAGE(AA125,AH125),
IF(Parameters!$D$26 = 1, IFERROR(GEOMEAN(AA125, AH125), 0),
IF(Parameters!$D$27, IF(AND(AA125=10,AH125=10),10,0),
IF(Parameters!$D$28, IF(AND(AA125&gt;7,AH125&gt;7),10,0),
IF(Parameters!$D$29, IF(AND(AA125&gt;7,AH125&gt;7), 10, IF(OR(AND(AA125&gt;7,AH125&gt;5),AND(AA125&gt;5,AH125&gt;7)),6,0)),"no method"))))))</f>
        <v>3.9607389516130649</v>
      </c>
      <c r="U125" s="23">
        <f>IF(Parameters!$D$24 = 1, MAX(AB125, AI125),
IF(Parameters!$D$25 = 1, AVERAGE(AB125,AI125),
IF(Parameters!$D$26 = 1, IFERROR(GEOMEAN(AB125, AI125), 0),
IF(Parameters!$D$27, IF(AND(AB125=10,AI125=10),10,0),
IF(Parameters!$D$28, IF(AND(AB125&gt;7,AI125&gt;7),10,0),
IF(Parameters!$D$29, IF(AND(AB125&gt;7,AI125&gt;7), 10, IF(OR(AND(AB125&gt;7,AI125&gt;5),AND(AB125&gt;5,AI125&gt;7)),6,0)),"no method"))))))</f>
        <v>5.6061191058138782</v>
      </c>
      <c r="V125" s="23">
        <f>IF(Parameters!$D$24 = 1, MAX(AC125, AJ125),
IF(Parameters!$D$25 = 1, AVERAGE(AC125,AJ125),
IF(Parameters!$D$26 = 1, IFERROR(GEOMEAN(AC125, AJ125), 0),
IF(Parameters!$D$27, IF(AND(AC125=10,AJ125=10),10,0),
IF(Parameters!$D$28, IF(AND(AC125&gt;7,AJ125&gt;7),10,0),
IF(Parameters!$D$29, IF(AND(AC125&gt;7,AJ125&gt;7), 10, IF(OR(AND(AC125&gt;7,AJ125&gt;5),AND(AC125&gt;5,AJ125&gt;7)),6,0)),"no method"))))))</f>
        <v>5.6124860801609122</v>
      </c>
      <c r="W125" s="23">
        <f>IF(Parameters!$D$24 = 1, MAX(AD125, AK125),
IF(Parameters!$D$25 = 1, AVERAGE(AD125,AK125),
IF(Parameters!$D$26 = 1, IFERROR(GEOMEAN(AD125, AK125), 0),
IF(Parameters!$D$27, IF(AND(AD125=10,AK125=10),10,0),
IF(Parameters!$D$28, IF(AND(AD125&gt;7,AK125&gt;7),10,0),
IF(Parameters!$D$29, IF(AND(AD125&gt;7,AK125&gt;7), 10, IF(OR(AND(AD125&gt;7,AK125&gt;5),AND(AD125&gt;5,AK125&gt;7)),6,0)),"no method"))))))</f>
        <v>0</v>
      </c>
      <c r="X125" s="49"/>
      <c r="Y125" s="23">
        <v>7.02</v>
      </c>
      <c r="Z125" s="23">
        <v>1.79425837320574</v>
      </c>
      <c r="AA125" s="24">
        <v>2.8760330578512399</v>
      </c>
      <c r="AB125" s="23">
        <v>3.1428571428571401</v>
      </c>
      <c r="AC125" s="23">
        <v>4.5</v>
      </c>
      <c r="AD125" s="23">
        <v>0</v>
      </c>
      <c r="AE125" s="49"/>
      <c r="AF125" s="23">
        <v>10</v>
      </c>
      <c r="AG125" s="23">
        <v>0</v>
      </c>
      <c r="AH125" s="23">
        <v>5.4545454545454604</v>
      </c>
      <c r="AI125" s="23">
        <v>10</v>
      </c>
      <c r="AJ125" s="23">
        <v>7</v>
      </c>
      <c r="AK125" s="23">
        <v>0</v>
      </c>
      <c r="AL125" s="48"/>
      <c r="AM125" s="25">
        <v>0</v>
      </c>
      <c r="AN125" s="25">
        <v>0.3</v>
      </c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</row>
    <row r="126" spans="1:53" x14ac:dyDescent="0.2">
      <c r="A126" s="61">
        <v>121</v>
      </c>
      <c r="B126" s="18" t="s">
        <v>243</v>
      </c>
      <c r="C126" s="18" t="s">
        <v>244</v>
      </c>
      <c r="D126" s="18" t="s">
        <v>434</v>
      </c>
      <c r="E126" s="18" t="s">
        <v>431</v>
      </c>
      <c r="F126" s="48"/>
      <c r="G126" s="20" cm="1">
        <f t="array" ref="G126">IF(Parameters!$D$33, SUM(IF(ISNUMBER(R126:W126),(IF(R126:W126&gt;=Parameters!$D$39,1,"")),""))+0.5*(SUM(IF(ISNUMBER(R126:W126),(IF(R126:W126&gt;=Parameters!$D$40,1,"")),""))-SUM(IF(ISNUMBER(R126:W126),(IF(R126:W126&gt;=Parameters!$D$39,1,"")),""))),0) +
   IF(Parameters!$D$34,SUM(IF(ISNUMBER(R126:W126),(IF(R126:W126&gt;=Parameters!$D$39,1,"")),"")),0) +
   IF(Parameters!$D$35,AVERAGE(IF(ISNUMBER(R126:W126),R126:W126)),0) +
   IF(Parameters!$D$36,IF(OR(IF(ISNUMBER(R126:W126),R126:W126)=0),0,GEOMEAN(IF(ISNUMBER(R126:W126),R126:W126))),0)</f>
        <v>3</v>
      </c>
      <c r="H126" s="21">
        <f t="shared" si="5"/>
        <v>3</v>
      </c>
      <c r="I126" s="81"/>
      <c r="J126" s="20" cm="1">
        <f t="array" ref="J126">IF(Parameters!$D$33, SUM(IF(ISNUMBER(Y126:AD126),(IF(Y126:AD126&gt;=Parameters!$D$43,1,"")),""))+0.5*(SUM(IF(ISNUMBER(Y126:AD126),(IF(Y126:AD126&gt;=Parameters!$D$44,1,"")),""))-SUM(IF(ISNUMBER(Y126:AD126),(IF(Y126:AD126&gt;=Parameters!$D$43,1,"")),""))),0) +
   IF(Parameters!$D$34,SUM(IF(ISNUMBER(Y126:AD126),(IF(Y126:AD126&gt;=Parameters!$D$43,1,"")),"")),0) +
   IF(Parameters!$D$35,AVERAGE(IF(ISNUMBER(Y126:AD126),Y126:AD126)),0) +
   IF(Parameters!$D$36,IF(OR(IF(ISNUMBER(Y126:AD126),Y126:AD126)=0),0,GEOMEAN(IF(ISNUMBER(Y126:AD126),Y126:AD126))),0)</f>
        <v>3</v>
      </c>
      <c r="K126" s="21">
        <f t="shared" si="6"/>
        <v>3</v>
      </c>
      <c r="L126" s="81"/>
      <c r="M126" s="19" cm="1">
        <f t="array" ref="M126">IF(Parameters!$D$33, SUM(IF(ISNUMBER(AF126:AK126),(IF(AF126:AK126&gt;=Parameters!$D$43,1,"")),""))+0.5*(SUM(IF(ISNUMBER(AF126:AK126),(IF(AF126:AK126&gt;=Parameters!$D$44,1,"")),""))-SUM(IF(ISNUMBER(AF126:AK126),(IF(AF126:AK126&gt;=Parameters!$D$43,1,"")),""))),0) +
   IF(Parameters!$D$34,SUM(IF(ISNUMBER(AF126:AK126),(IF(AF126:AK126&gt;=Parameters!$D$43,1,"")),"")),0) +
   IF(Parameters!$D$35,AVERAGE(IF(ISNUMBER(AF126:AK126),AF126:AK126)),0) +
   IF(Parameters!$D$36,IF(OR(IF(ISNUMBER(AF126:AK126),AF126:AK126)=0),0,GEOMEAN(IF(ISNUMBER(AF126:AK126),AF126:AK126))),0)</f>
        <v>2</v>
      </c>
      <c r="N126" s="21">
        <f t="shared" si="7"/>
        <v>2</v>
      </c>
      <c r="O126" s="81"/>
      <c r="P126" s="22"/>
      <c r="Q126" s="48"/>
      <c r="R126" s="23">
        <f>IF(Parameters!$D$24 = 1, MAX(Y126, AF126),
IF(Parameters!$D$25 = 1, AVERAGE(Y126,AF126),
IF(Parameters!$D$26 = 1, IFERROR(GEOMEAN(Y126, AF126), 0),
IF(Parameters!$D$27, IF(AND(Y126=10,AF126=10),10,0),
IF(Parameters!$D$28, IF(AND(Y126&gt;7,AF126&gt;7),10,0),
IF(Parameters!$D$29, IF(AND(Y126&gt;7,AF126&gt;7), 10, IF(OR(AND(Y126&gt;7,AF126&gt;5),AND(Y126&gt;5,AF126&gt;7)),6,0)),"no method"))))))</f>
        <v>6.6368380308411057</v>
      </c>
      <c r="S126" s="23">
        <f>IF(Parameters!$D$24 = 1, MAX(Z126, AG126),
IF(Parameters!$D$25 = 1, AVERAGE(Z126,AG126),
IF(Parameters!$D$26 = 1, IFERROR(GEOMEAN(Z126, AG126), 0),
IF(Parameters!$D$27, IF(AND(Z126=10,AG126=10),10,0),
IF(Parameters!$D$28, IF(AND(Z126&gt;7,AG126&gt;7),10,0),
IF(Parameters!$D$29, IF(AND(Z126&gt;7,AG126&gt;7), 10, IF(OR(AND(Z126&gt;7,AG126&gt;5),AND(Z126&gt;5,AG126&gt;7)),6,0)),"no method"))))))</f>
        <v>8.3666002653407556</v>
      </c>
      <c r="T126" s="23">
        <f>IF(Parameters!$D$24 = 1, MAX(AA126, AH126),
IF(Parameters!$D$25 = 1, AVERAGE(AA126,AH126),
IF(Parameters!$D$26 = 1, IFERROR(GEOMEAN(AA126, AH126), 0),
IF(Parameters!$D$27, IF(AND(AA126=10,AH126=10),10,0),
IF(Parameters!$D$28, IF(AND(AA126&gt;7,AH126&gt;7),10,0),
IF(Parameters!$D$29, IF(AND(AA126&gt;7,AH126&gt;7), 10, IF(OR(AND(AA126&gt;7,AH126&gt;5),AND(AA126&gt;5,AH126&gt;7)),6,0)),"no method"))))))</f>
        <v>6.0426731935308835</v>
      </c>
      <c r="U126" s="23">
        <f>IF(Parameters!$D$24 = 1, MAX(AB126, AI126),
IF(Parameters!$D$25 = 1, AVERAGE(AB126,AI126),
IF(Parameters!$D$26 = 1, IFERROR(GEOMEAN(AB126, AI126), 0),
IF(Parameters!$D$27, IF(AND(AB126=10,AI126=10),10,0),
IF(Parameters!$D$28, IF(AND(AB126&gt;7,AI126&gt;7),10,0),
IF(Parameters!$D$29, IF(AND(AB126&gt;7,AI126&gt;7), 10, IF(OR(AND(AB126&gt;7,AI126&gt;5),AND(AB126&gt;5,AI126&gt;7)),6,0)),"no method"))))))</f>
        <v>10</v>
      </c>
      <c r="V126" s="23">
        <f>IF(Parameters!$D$24 = 1, MAX(AC126, AJ126),
IF(Parameters!$D$25 = 1, AVERAGE(AC126,AJ126),
IF(Parameters!$D$26 = 1, IFERROR(GEOMEAN(AC126, AJ126), 0),
IF(Parameters!$D$27, IF(AND(AC126=10,AJ126=10),10,0),
IF(Parameters!$D$28, IF(AND(AC126&gt;7,AJ126&gt;7),10,0),
IF(Parameters!$D$29, IF(AND(AC126&gt;7,AJ126&gt;7), 10, IF(OR(AND(AC126&gt;7,AJ126&gt;5),AND(AC126&gt;5,AJ126&gt;7)),6,0)),"no method"))))))</f>
        <v>0</v>
      </c>
      <c r="W126" s="23">
        <f>IF(Parameters!$D$24 = 1, MAX(AD126, AK126),
IF(Parameters!$D$25 = 1, AVERAGE(AD126,AK126),
IF(Parameters!$D$26 = 1, IFERROR(GEOMEAN(AD126, AK126), 0),
IF(Parameters!$D$27, IF(AND(AD126=10,AK126=10),10,0),
IF(Parameters!$D$28, IF(AND(AD126&gt;7,AK126&gt;7),10,0),
IF(Parameters!$D$29, IF(AND(AD126&gt;7,AK126&gt;7), 10, IF(OR(AND(AD126&gt;7,AK126&gt;5),AND(AD126&gt;5,AK126&gt;7)),6,0)),"no method"))))))</f>
        <v>0</v>
      </c>
      <c r="X126" s="49"/>
      <c r="Y126" s="23">
        <v>9.25</v>
      </c>
      <c r="Z126" s="23">
        <v>10</v>
      </c>
      <c r="AA126" s="24">
        <v>8.0330578512396702</v>
      </c>
      <c r="AB126" s="23">
        <v>10</v>
      </c>
      <c r="AC126" s="23">
        <v>5.8333333333333304</v>
      </c>
      <c r="AD126" s="23">
        <v>0</v>
      </c>
      <c r="AE126" s="49"/>
      <c r="AF126" s="23">
        <v>4.7619047619047397</v>
      </c>
      <c r="AG126" s="23">
        <v>7</v>
      </c>
      <c r="AH126" s="23">
        <v>4.5454545454545503</v>
      </c>
      <c r="AI126" s="23">
        <v>10</v>
      </c>
      <c r="AJ126" s="23">
        <v>0</v>
      </c>
      <c r="AK126" s="23">
        <v>7.26645425456989</v>
      </c>
      <c r="AL126" s="48"/>
      <c r="AM126" s="25">
        <v>0</v>
      </c>
      <c r="AN126" s="25">
        <v>0.2</v>
      </c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</row>
    <row r="127" spans="1:53" x14ac:dyDescent="0.2">
      <c r="A127" s="61">
        <v>122</v>
      </c>
      <c r="B127" s="18" t="s">
        <v>245</v>
      </c>
      <c r="C127" s="18" t="s">
        <v>246</v>
      </c>
      <c r="D127" s="18" t="s">
        <v>438</v>
      </c>
      <c r="E127" s="18" t="s">
        <v>432</v>
      </c>
      <c r="F127" s="48"/>
      <c r="G127" s="20" cm="1">
        <f t="array" ref="G127">IF(Parameters!$D$33, SUM(IF(ISNUMBER(R127:W127),(IF(R127:W127&gt;=Parameters!$D$39,1,"")),""))+0.5*(SUM(IF(ISNUMBER(R127:W127),(IF(R127:W127&gt;=Parameters!$D$40,1,"")),""))-SUM(IF(ISNUMBER(R127:W127),(IF(R127:W127&gt;=Parameters!$D$39,1,"")),""))),0) +
   IF(Parameters!$D$34,SUM(IF(ISNUMBER(R127:W127),(IF(R127:W127&gt;=Parameters!$D$39,1,"")),"")),0) +
   IF(Parameters!$D$35,AVERAGE(IF(ISNUMBER(R127:W127),R127:W127)),0) +
   IF(Parameters!$D$36,IF(OR(IF(ISNUMBER(R127:W127),R127:W127)=0),0,GEOMEAN(IF(ISNUMBER(R127:W127),R127:W127))),0)</f>
        <v>1.5</v>
      </c>
      <c r="H127" s="21">
        <f t="shared" si="5"/>
        <v>1.5</v>
      </c>
      <c r="I127" s="81"/>
      <c r="J127" s="20" cm="1">
        <f t="array" ref="J127">IF(Parameters!$D$33, SUM(IF(ISNUMBER(Y127:AD127),(IF(Y127:AD127&gt;=Parameters!$D$43,1,"")),""))+0.5*(SUM(IF(ISNUMBER(Y127:AD127),(IF(Y127:AD127&gt;=Parameters!$D$44,1,"")),""))-SUM(IF(ISNUMBER(Y127:AD127),(IF(Y127:AD127&gt;=Parameters!$D$43,1,"")),""))),0) +
   IF(Parameters!$D$34,SUM(IF(ISNUMBER(Y127:AD127),(IF(Y127:AD127&gt;=Parameters!$D$43,1,"")),"")),0) +
   IF(Parameters!$D$35,AVERAGE(IF(ISNUMBER(Y127:AD127),Y127:AD127)),0) +
   IF(Parameters!$D$36,IF(OR(IF(ISNUMBER(Y127:AD127),Y127:AD127)=0),0,GEOMEAN(IF(ISNUMBER(Y127:AD127),Y127:AD127))),0)</f>
        <v>0</v>
      </c>
      <c r="K127" s="21">
        <f t="shared" si="6"/>
        <v>0</v>
      </c>
      <c r="L127" s="81"/>
      <c r="M127" s="19" cm="1">
        <f t="array" ref="M127">IF(Parameters!$D$33, SUM(IF(ISNUMBER(AF127:AK127),(IF(AF127:AK127&gt;=Parameters!$D$43,1,"")),""))+0.5*(SUM(IF(ISNUMBER(AF127:AK127),(IF(AF127:AK127&gt;=Parameters!$D$44,1,"")),""))-SUM(IF(ISNUMBER(AF127:AK127),(IF(AF127:AK127&gt;=Parameters!$D$43,1,"")),""))),0) +
   IF(Parameters!$D$34,SUM(IF(ISNUMBER(AF127:AK127),(IF(AF127:AK127&gt;=Parameters!$D$43,1,"")),"")),0) +
   IF(Parameters!$D$35,AVERAGE(IF(ISNUMBER(AF127:AK127),AF127:AK127)),0) +
   IF(Parameters!$D$36,IF(OR(IF(ISNUMBER(AF127:AK127),AF127:AK127)=0),0,GEOMEAN(IF(ISNUMBER(AF127:AK127),AF127:AK127))),0)</f>
        <v>1.5</v>
      </c>
      <c r="N127" s="21">
        <f t="shared" si="7"/>
        <v>1.5</v>
      </c>
      <c r="O127" s="81"/>
      <c r="P127" s="22"/>
      <c r="Q127" s="48"/>
      <c r="R127" s="23">
        <f>IF(Parameters!$D$24 = 1, MAX(Y127, AF127),
IF(Parameters!$D$25 = 1, AVERAGE(Y127,AF127),
IF(Parameters!$D$26 = 1, IFERROR(GEOMEAN(Y127, AF127), 0),
IF(Parameters!$D$27, IF(AND(Y127=10,AF127=10),10,0),
IF(Parameters!$D$28, IF(AND(Y127&gt;7,AF127&gt;7),10,0),
IF(Parameters!$D$29, IF(AND(Y127&gt;7,AF127&gt;7), 10, IF(OR(AND(Y127&gt;7,AF127&gt;5),AND(Y127&gt;5,AF127&gt;7)),6,0)),"no method"))))))</f>
        <v>5.3452248382484751</v>
      </c>
      <c r="S127" s="23">
        <f>IF(Parameters!$D$24 = 1, MAX(Z127, AG127),
IF(Parameters!$D$25 = 1, AVERAGE(Z127,AG127),
IF(Parameters!$D$26 = 1, IFERROR(GEOMEAN(Z127, AG127), 0),
IF(Parameters!$D$27, IF(AND(Z127=10,AG127=10),10,0),
IF(Parameters!$D$28, IF(AND(Z127&gt;7,AG127&gt;7),10,0),
IF(Parameters!$D$29, IF(AND(Z127&gt;7,AG127&gt;7), 10, IF(OR(AND(Z127&gt;7,AG127&gt;5),AND(Z127&gt;5,AG127&gt;7)),6,0)),"no method"))))))</f>
        <v>0</v>
      </c>
      <c r="T127" s="23">
        <f>IF(Parameters!$D$24 = 1, MAX(AA127, AH127),
IF(Parameters!$D$25 = 1, AVERAGE(AA127,AH127),
IF(Parameters!$D$26 = 1, IFERROR(GEOMEAN(AA127, AH127), 0),
IF(Parameters!$D$27, IF(AND(AA127=10,AH127=10),10,0),
IF(Parameters!$D$28, IF(AND(AA127&gt;7,AH127&gt;7),10,0),
IF(Parameters!$D$29, IF(AND(AA127&gt;7,AH127&gt;7), 10, IF(OR(AND(AA127&gt;7,AH127&gt;5),AND(AA127&gt;5,AH127&gt;7)),6,0)),"no method"))))))</f>
        <v>2.1080861100374522</v>
      </c>
      <c r="U127" s="23">
        <f>IF(Parameters!$D$24 = 1, MAX(AB127, AI127),
IF(Parameters!$D$25 = 1, AVERAGE(AB127,AI127),
IF(Parameters!$D$26 = 1, IFERROR(GEOMEAN(AB127, AI127), 0),
IF(Parameters!$D$27, IF(AND(AB127=10,AI127=10),10,0),
IF(Parameters!$D$28, IF(AND(AB127&gt;7,AI127&gt;7),10,0),
IF(Parameters!$D$29, IF(AND(AB127&gt;7,AI127&gt;7), 10, IF(OR(AND(AB127&gt;7,AI127&gt;5),AND(AB127&gt;5,AI127&gt;7)),6,0)),"no method"))))))</f>
        <v>3.9339789623472186</v>
      </c>
      <c r="V127" s="23">
        <f>IF(Parameters!$D$24 = 1, MAX(AC127, AJ127),
IF(Parameters!$D$25 = 1, AVERAGE(AC127,AJ127),
IF(Parameters!$D$26 = 1, IFERROR(GEOMEAN(AC127, AJ127), 0),
IF(Parameters!$D$27, IF(AND(AC127=10,AJ127=10),10,0),
IF(Parameters!$D$28, IF(AND(AC127&gt;7,AJ127&gt;7),10,0),
IF(Parameters!$D$29, IF(AND(AC127&gt;7,AJ127&gt;7), 10, IF(OR(AND(AC127&gt;7,AJ127&gt;5),AND(AC127&gt;5,AJ127&gt;7)),6,0)),"no method"))))))</f>
        <v>8.0622577482985491</v>
      </c>
      <c r="W127" s="23">
        <f>IF(Parameters!$D$24 = 1, MAX(AD127, AK127),
IF(Parameters!$D$25 = 1, AVERAGE(AD127,AK127),
IF(Parameters!$D$26 = 1, IFERROR(GEOMEAN(AD127, AK127), 0),
IF(Parameters!$D$27, IF(AND(AD127=10,AK127=10),10,0),
IF(Parameters!$D$28, IF(AND(AD127&gt;7,AK127&gt;7),10,0),
IF(Parameters!$D$29, IF(AND(AD127&gt;7,AK127&gt;7), 10, IF(OR(AND(AD127&gt;7,AK127&gt;5),AND(AD127&gt;5,AK127&gt;7)),6,0)),"no method"))))))</f>
        <v>0</v>
      </c>
      <c r="X127" s="49"/>
      <c r="Y127" s="23">
        <v>3</v>
      </c>
      <c r="Z127" s="23">
        <v>2.3444976076555002</v>
      </c>
      <c r="AA127" s="24">
        <v>2.7933884297520701</v>
      </c>
      <c r="AB127" s="23">
        <v>2.8571428571428599</v>
      </c>
      <c r="AC127" s="23">
        <v>6.5</v>
      </c>
      <c r="AD127" s="23">
        <v>0</v>
      </c>
      <c r="AE127" s="49"/>
      <c r="AF127" s="23">
        <v>9.5238095238094793</v>
      </c>
      <c r="AG127" s="23">
        <v>0</v>
      </c>
      <c r="AH127" s="23">
        <v>1.5909090909090899</v>
      </c>
      <c r="AI127" s="23">
        <v>5.4166666666666696</v>
      </c>
      <c r="AJ127" s="23">
        <v>10</v>
      </c>
      <c r="AK127" s="23">
        <v>0</v>
      </c>
      <c r="AL127" s="48"/>
      <c r="AM127" s="25">
        <v>0</v>
      </c>
      <c r="AN127" s="25">
        <v>0.3</v>
      </c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</row>
    <row r="128" spans="1:53" x14ac:dyDescent="0.2">
      <c r="A128" s="61">
        <v>123</v>
      </c>
      <c r="B128" s="18" t="s">
        <v>247</v>
      </c>
      <c r="C128" s="18" t="s">
        <v>248</v>
      </c>
      <c r="D128" s="18" t="s">
        <v>434</v>
      </c>
      <c r="E128" s="18" t="s">
        <v>432</v>
      </c>
      <c r="F128" s="48"/>
      <c r="G128" s="20" cm="1">
        <f t="array" ref="G128">IF(Parameters!$D$33, SUM(IF(ISNUMBER(R128:W128),(IF(R128:W128&gt;=Parameters!$D$39,1,"")),""))+0.5*(SUM(IF(ISNUMBER(R128:W128),(IF(R128:W128&gt;=Parameters!$D$40,1,"")),""))-SUM(IF(ISNUMBER(R128:W128),(IF(R128:W128&gt;=Parameters!$D$39,1,"")),""))),0) +
   IF(Parameters!$D$34,SUM(IF(ISNUMBER(R128:W128),(IF(R128:W128&gt;=Parameters!$D$39,1,"")),"")),0) +
   IF(Parameters!$D$35,AVERAGE(IF(ISNUMBER(R128:W128),R128:W128)),0) +
   IF(Parameters!$D$36,IF(OR(IF(ISNUMBER(R128:W128),R128:W128)=0),0,GEOMEAN(IF(ISNUMBER(R128:W128),R128:W128))),0)</f>
        <v>1.5</v>
      </c>
      <c r="H128" s="21">
        <f t="shared" si="5"/>
        <v>1.5</v>
      </c>
      <c r="I128" s="81"/>
      <c r="J128" s="20" cm="1">
        <f t="array" ref="J128">IF(Parameters!$D$33, SUM(IF(ISNUMBER(Y128:AD128),(IF(Y128:AD128&gt;=Parameters!$D$43,1,"")),""))+0.5*(SUM(IF(ISNUMBER(Y128:AD128),(IF(Y128:AD128&gt;=Parameters!$D$44,1,"")),""))-SUM(IF(ISNUMBER(Y128:AD128),(IF(Y128:AD128&gt;=Parameters!$D$43,1,"")),""))),0) +
   IF(Parameters!$D$34,SUM(IF(ISNUMBER(Y128:AD128),(IF(Y128:AD128&gt;=Parameters!$D$43,1,"")),"")),0) +
   IF(Parameters!$D$35,AVERAGE(IF(ISNUMBER(Y128:AD128),Y128:AD128)),0) +
   IF(Parameters!$D$36,IF(OR(IF(ISNUMBER(Y128:AD128),Y128:AD128)=0),0,GEOMEAN(IF(ISNUMBER(Y128:AD128),Y128:AD128))),0)</f>
        <v>1.5</v>
      </c>
      <c r="K128" s="21">
        <f t="shared" si="6"/>
        <v>1.5</v>
      </c>
      <c r="L128" s="81"/>
      <c r="M128" s="19" cm="1">
        <f t="array" ref="M128">IF(Parameters!$D$33, SUM(IF(ISNUMBER(AF128:AK128),(IF(AF128:AK128&gt;=Parameters!$D$43,1,"")),""))+0.5*(SUM(IF(ISNUMBER(AF128:AK128),(IF(AF128:AK128&gt;=Parameters!$D$44,1,"")),""))-SUM(IF(ISNUMBER(AF128:AK128),(IF(AF128:AK128&gt;=Parameters!$D$43,1,"")),""))),0) +
   IF(Parameters!$D$34,SUM(IF(ISNUMBER(AF128:AK128),(IF(AF128:AK128&gt;=Parameters!$D$43,1,"")),"")),0) +
   IF(Parameters!$D$35,AVERAGE(IF(ISNUMBER(AF128:AK128),AF128:AK128)),0) +
   IF(Parameters!$D$36,IF(OR(IF(ISNUMBER(AF128:AK128),AF128:AK128)=0),0,GEOMEAN(IF(ISNUMBER(AF128:AK128),AF128:AK128))),0)</f>
        <v>1</v>
      </c>
      <c r="N128" s="21">
        <f t="shared" si="7"/>
        <v>1</v>
      </c>
      <c r="O128" s="81"/>
      <c r="P128" s="22"/>
      <c r="Q128" s="48"/>
      <c r="R128" s="23">
        <f>IF(Parameters!$D$24 = 1, MAX(Y128, AF128),
IF(Parameters!$D$25 = 1, AVERAGE(Y128,AF128),
IF(Parameters!$D$26 = 1, IFERROR(GEOMEAN(Y128, AF128), 0),
IF(Parameters!$D$27, IF(AND(Y128=10,AF128=10),10,0),
IF(Parameters!$D$28, IF(AND(Y128&gt;7,AF128&gt;7),10,0),
IF(Parameters!$D$29, IF(AND(Y128&gt;7,AF128&gt;7), 10, IF(OR(AND(Y128&gt;7,AF128&gt;5),AND(Y128&gt;5,AF128&gt;7)),6,0)),"no method"))))))</f>
        <v>6.3529217990319538</v>
      </c>
      <c r="S128" s="23">
        <f>IF(Parameters!$D$24 = 1, MAX(Z128, AG128),
IF(Parameters!$D$25 = 1, AVERAGE(Z128,AG128),
IF(Parameters!$D$26 = 1, IFERROR(GEOMEAN(Z128, AG128), 0),
IF(Parameters!$D$27, IF(AND(Z128=10,AG128=10),10,0),
IF(Parameters!$D$28, IF(AND(Z128&gt;7,AG128&gt;7),10,0),
IF(Parameters!$D$29, IF(AND(Z128&gt;7,AG128&gt;7), 10, IF(OR(AND(Z128&gt;7,AG128&gt;5),AND(Z128&gt;5,AG128&gt;7)),6,0)),"no method"))))))</f>
        <v>0</v>
      </c>
      <c r="T128" s="23">
        <f>IF(Parameters!$D$24 = 1, MAX(AA128, AH128),
IF(Parameters!$D$25 = 1, AVERAGE(AA128,AH128),
IF(Parameters!$D$26 = 1, IFERROR(GEOMEAN(AA128, AH128), 0),
IF(Parameters!$D$27, IF(AND(AA128=10,AH128=10),10,0),
IF(Parameters!$D$28, IF(AND(AA128&gt;7,AH128&gt;7),10,0),
IF(Parameters!$D$29, IF(AND(AA128&gt;7,AH128&gt;7), 10, IF(OR(AND(AA128&gt;7,AH128&gt;5),AND(AA128&gt;5,AH128&gt;7)),6,0)),"no method"))))))</f>
        <v>4.7396532095668356</v>
      </c>
      <c r="U128" s="23">
        <f>IF(Parameters!$D$24 = 1, MAX(AB128, AI128),
IF(Parameters!$D$25 = 1, AVERAGE(AB128,AI128),
IF(Parameters!$D$26 = 1, IFERROR(GEOMEAN(AB128, AI128), 0),
IF(Parameters!$D$27, IF(AND(AB128=10,AI128=10),10,0),
IF(Parameters!$D$28, IF(AND(AB128&gt;7,AI128&gt;7),10,0),
IF(Parameters!$D$29, IF(AND(AB128&gt;7,AI128&gt;7), 10, IF(OR(AND(AB128&gt;7,AI128&gt;5),AND(AB128&gt;5,AI128&gt;7)),6,0)),"no method"))))))</f>
        <v>8.9442719099991592</v>
      </c>
      <c r="V128" s="23">
        <f>IF(Parameters!$D$24 = 1, MAX(AC128, AJ128),
IF(Parameters!$D$25 = 1, AVERAGE(AC128,AJ128),
IF(Parameters!$D$26 = 1, IFERROR(GEOMEAN(AC128, AJ128), 0),
IF(Parameters!$D$27, IF(AND(AC128=10,AJ128=10),10,0),
IF(Parameters!$D$28, IF(AND(AC128&gt;7,AJ128&gt;7),10,0),
IF(Parameters!$D$29, IF(AND(AC128&gt;7,AJ128&gt;7), 10, IF(OR(AND(AC128&gt;7,AJ128&gt;5),AND(AC128&gt;5,AJ128&gt;7)),6,0)),"no method"))))))</f>
        <v>0</v>
      </c>
      <c r="W128" s="23">
        <f>IF(Parameters!$D$24 = 1, MAX(AD128, AK128),
IF(Parameters!$D$25 = 1, AVERAGE(AD128,AK128),
IF(Parameters!$D$26 = 1, IFERROR(GEOMEAN(AD128, AK128), 0),
IF(Parameters!$D$27, IF(AND(AD128=10,AK128=10),10,0),
IF(Parameters!$D$28, IF(AND(AD128&gt;7,AK128&gt;7),10,0),
IF(Parameters!$D$29, IF(AND(AD128&gt;7,AK128&gt;7), 10, IF(OR(AND(AD128&gt;7,AK128&gt;5),AND(AD128&gt;5,AK128&gt;7)),6,0)),"no method"))))))</f>
        <v>0</v>
      </c>
      <c r="X128" s="49"/>
      <c r="Y128" s="23">
        <v>7.75</v>
      </c>
      <c r="Z128" s="23">
        <v>9.2822966507177096</v>
      </c>
      <c r="AA128" s="24">
        <v>4.9421487603305803</v>
      </c>
      <c r="AB128" s="23">
        <v>8</v>
      </c>
      <c r="AC128" s="23">
        <v>5.5</v>
      </c>
      <c r="AD128" s="23">
        <v>0</v>
      </c>
      <c r="AE128" s="49"/>
      <c r="AF128" s="23">
        <v>5.2076923076923096</v>
      </c>
      <c r="AG128" s="23">
        <v>0</v>
      </c>
      <c r="AH128" s="23">
        <v>4.5454545454545503</v>
      </c>
      <c r="AI128" s="23">
        <v>10</v>
      </c>
      <c r="AJ128" s="23">
        <v>0</v>
      </c>
      <c r="AK128" s="23">
        <v>0</v>
      </c>
      <c r="AL128" s="48"/>
      <c r="AM128" s="25">
        <v>0</v>
      </c>
      <c r="AN128" s="25">
        <v>0.3</v>
      </c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</row>
    <row r="129" spans="1:53" x14ac:dyDescent="0.2">
      <c r="A129" s="61">
        <v>124</v>
      </c>
      <c r="B129" s="18" t="s">
        <v>249</v>
      </c>
      <c r="C129" s="18" t="s">
        <v>250</v>
      </c>
      <c r="D129" s="18" t="s">
        <v>434</v>
      </c>
      <c r="E129" s="18" t="s">
        <v>431</v>
      </c>
      <c r="F129" s="48"/>
      <c r="G129" s="20" cm="1">
        <f t="array" ref="G129">IF(Parameters!$D$33, SUM(IF(ISNUMBER(R129:W129),(IF(R129:W129&gt;=Parameters!$D$39,1,"")),""))+0.5*(SUM(IF(ISNUMBER(R129:W129),(IF(R129:W129&gt;=Parameters!$D$40,1,"")),""))-SUM(IF(ISNUMBER(R129:W129),(IF(R129:W129&gt;=Parameters!$D$39,1,"")),""))),0) +
   IF(Parameters!$D$34,SUM(IF(ISNUMBER(R129:W129),(IF(R129:W129&gt;=Parameters!$D$39,1,"")),"")),0) +
   IF(Parameters!$D$35,AVERAGE(IF(ISNUMBER(R129:W129),R129:W129)),0) +
   IF(Parameters!$D$36,IF(OR(IF(ISNUMBER(R129:W129),R129:W129)=0),0,GEOMEAN(IF(ISNUMBER(R129:W129),R129:W129))),0)</f>
        <v>4</v>
      </c>
      <c r="H129" s="21">
        <f t="shared" si="5"/>
        <v>4</v>
      </c>
      <c r="I129" s="81"/>
      <c r="J129" s="20" cm="1">
        <f t="array" ref="J129">IF(Parameters!$D$33, SUM(IF(ISNUMBER(Y129:AD129),(IF(Y129:AD129&gt;=Parameters!$D$43,1,"")),""))+0.5*(SUM(IF(ISNUMBER(Y129:AD129),(IF(Y129:AD129&gt;=Parameters!$D$44,1,"")),""))-SUM(IF(ISNUMBER(Y129:AD129),(IF(Y129:AD129&gt;=Parameters!$D$43,1,"")),""))),0) +
   IF(Parameters!$D$34,SUM(IF(ISNUMBER(Y129:AD129),(IF(Y129:AD129&gt;=Parameters!$D$43,1,"")),"")),0) +
   IF(Parameters!$D$35,AVERAGE(IF(ISNUMBER(Y129:AD129),Y129:AD129)),0) +
   IF(Parameters!$D$36,IF(OR(IF(ISNUMBER(Y129:AD129),Y129:AD129)=0),0,GEOMEAN(IF(ISNUMBER(Y129:AD129),Y129:AD129))),0)</f>
        <v>4.5</v>
      </c>
      <c r="K129" s="21">
        <f t="shared" si="6"/>
        <v>4.5</v>
      </c>
      <c r="L129" s="81"/>
      <c r="M129" s="19" cm="1">
        <f t="array" ref="M129">IF(Parameters!$D$33, SUM(IF(ISNUMBER(AF129:AK129),(IF(AF129:AK129&gt;=Parameters!$D$43,1,"")),""))+0.5*(SUM(IF(ISNUMBER(AF129:AK129),(IF(AF129:AK129&gt;=Parameters!$D$44,1,"")),""))-SUM(IF(ISNUMBER(AF129:AK129),(IF(AF129:AK129&gt;=Parameters!$D$43,1,"")),""))),0) +
   IF(Parameters!$D$34,SUM(IF(ISNUMBER(AF129:AK129),(IF(AF129:AK129&gt;=Parameters!$D$43,1,"")),"")),0) +
   IF(Parameters!$D$35,AVERAGE(IF(ISNUMBER(AF129:AK129),AF129:AK129)),0) +
   IF(Parameters!$D$36,IF(OR(IF(ISNUMBER(AF129:AK129),AF129:AK129)=0),0,GEOMEAN(IF(ISNUMBER(AF129:AK129),AF129:AK129))),0)</f>
        <v>3</v>
      </c>
      <c r="N129" s="21">
        <f t="shared" si="7"/>
        <v>3</v>
      </c>
      <c r="O129" s="81"/>
      <c r="P129" s="22"/>
      <c r="Q129" s="48"/>
      <c r="R129" s="23">
        <f>IF(Parameters!$D$24 = 1, MAX(Y129, AF129),
IF(Parameters!$D$25 = 1, AVERAGE(Y129,AF129),
IF(Parameters!$D$26 = 1, IFERROR(GEOMEAN(Y129, AF129), 0),
IF(Parameters!$D$27, IF(AND(Y129=10,AF129=10),10,0),
IF(Parameters!$D$28, IF(AND(Y129&gt;7,AF129&gt;7),10,0),
IF(Parameters!$D$29, IF(AND(Y129&gt;7,AF129&gt;7), 10, IF(OR(AND(Y129&gt;7,AF129&gt;5),AND(Y129&gt;5,AF129&gt;7)),6,0)),"no method"))))))</f>
        <v>9.7590007294853081</v>
      </c>
      <c r="S129" s="23">
        <f>IF(Parameters!$D$24 = 1, MAX(Z129, AG129),
IF(Parameters!$D$25 = 1, AVERAGE(Z129,AG129),
IF(Parameters!$D$26 = 1, IFERROR(GEOMEAN(Z129, AG129), 0),
IF(Parameters!$D$27, IF(AND(Z129=10,AG129=10),10,0),
IF(Parameters!$D$28, IF(AND(Z129&gt;7,AG129&gt;7),10,0),
IF(Parameters!$D$29, IF(AND(Z129&gt;7,AG129&gt;7), 10, IF(OR(AND(Z129&gt;7,AG129&gt;5),AND(Z129&gt;5,AG129&gt;7)),6,0)),"no method"))))))</f>
        <v>10</v>
      </c>
      <c r="T129" s="23">
        <f>IF(Parameters!$D$24 = 1, MAX(AA129, AH129),
IF(Parameters!$D$25 = 1, AVERAGE(AA129,AH129),
IF(Parameters!$D$26 = 1, IFERROR(GEOMEAN(AA129, AH129), 0),
IF(Parameters!$D$27, IF(AND(AA129=10,AH129=10),10,0),
IF(Parameters!$D$28, IF(AND(AA129&gt;7,AH129&gt;7),10,0),
IF(Parameters!$D$29, IF(AND(AA129&gt;7,AH129&gt;7), 10, IF(OR(AND(AA129&gt;7,AH129&gt;5),AND(AA129&gt;5,AH129&gt;7)),6,0)),"no method"))))))</f>
        <v>0</v>
      </c>
      <c r="U129" s="23">
        <f>IF(Parameters!$D$24 = 1, MAX(AB129, AI129),
IF(Parameters!$D$25 = 1, AVERAGE(AB129,AI129),
IF(Parameters!$D$26 = 1, IFERROR(GEOMEAN(AB129, AI129), 0),
IF(Parameters!$D$27, IF(AND(AB129=10,AI129=10),10,0),
IF(Parameters!$D$28, IF(AND(AB129&gt;7,AI129&gt;7),10,0),
IF(Parameters!$D$29, IF(AND(AB129&gt;7,AI129&gt;7), 10, IF(OR(AND(AB129&gt;7,AI129&gt;5),AND(AB129&gt;5,AI129&gt;7)),6,0)),"no method"))))))</f>
        <v>8.3666002653407556</v>
      </c>
      <c r="V129" s="23">
        <f>IF(Parameters!$D$24 = 1, MAX(AC129, AJ129),
IF(Parameters!$D$25 = 1, AVERAGE(AC129,AJ129),
IF(Parameters!$D$26 = 1, IFERROR(GEOMEAN(AC129, AJ129), 0),
IF(Parameters!$D$27, IF(AND(AC129=10,AJ129=10),10,0),
IF(Parameters!$D$28, IF(AND(AC129&gt;7,AJ129&gt;7),10,0),
IF(Parameters!$D$29, IF(AND(AC129&gt;7,AJ129&gt;7), 10, IF(OR(AND(AC129&gt;7,AJ129&gt;5),AND(AC129&gt;5,AJ129&gt;7)),6,0)),"no method"))))))</f>
        <v>0</v>
      </c>
      <c r="W129" s="23">
        <f>IF(Parameters!$D$24 = 1, MAX(AD129, AK129),
IF(Parameters!$D$25 = 1, AVERAGE(AD129,AK129),
IF(Parameters!$D$26 = 1, IFERROR(GEOMEAN(AD129, AK129), 0),
IF(Parameters!$D$27, IF(AND(AD129=10,AK129=10),10,0),
IF(Parameters!$D$28, IF(AND(AD129&gt;7,AK129&gt;7),10,0),
IF(Parameters!$D$29, IF(AND(AD129&gt;7,AK129&gt;7), 10, IF(OR(AND(AD129&gt;7,AK129&gt;5),AND(AD129&gt;5,AK129&gt;7)),6,0)),"no method"))))))</f>
        <v>10</v>
      </c>
      <c r="X129" s="49"/>
      <c r="Y129" s="23">
        <v>10</v>
      </c>
      <c r="Z129" s="23">
        <v>10</v>
      </c>
      <c r="AA129" s="24">
        <v>9.0909090909090899</v>
      </c>
      <c r="AB129" s="23">
        <v>10</v>
      </c>
      <c r="AC129" s="23">
        <v>5.8333333333333304</v>
      </c>
      <c r="AD129" s="23">
        <v>10</v>
      </c>
      <c r="AE129" s="49"/>
      <c r="AF129" s="23">
        <v>9.5238095238094793</v>
      </c>
      <c r="AG129" s="23">
        <v>10</v>
      </c>
      <c r="AH129" s="23">
        <v>0</v>
      </c>
      <c r="AI129" s="23">
        <v>7</v>
      </c>
      <c r="AJ129" s="23">
        <v>0</v>
      </c>
      <c r="AK129" s="23">
        <v>10</v>
      </c>
      <c r="AL129" s="48"/>
      <c r="AM129" s="25">
        <v>0</v>
      </c>
      <c r="AN129" s="25">
        <v>0.1</v>
      </c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</row>
    <row r="130" spans="1:53" x14ac:dyDescent="0.2">
      <c r="A130" s="61">
        <v>125</v>
      </c>
      <c r="B130" s="18" t="s">
        <v>251</v>
      </c>
      <c r="C130" s="18" t="s">
        <v>252</v>
      </c>
      <c r="D130" s="18" t="s">
        <v>434</v>
      </c>
      <c r="E130" s="18" t="s">
        <v>440</v>
      </c>
      <c r="F130" s="48"/>
      <c r="G130" s="20" cm="1">
        <f t="array" ref="G130">IF(Parameters!$D$33, SUM(IF(ISNUMBER(R130:W130),(IF(R130:W130&gt;=Parameters!$D$39,1,"")),""))+0.5*(SUM(IF(ISNUMBER(R130:W130),(IF(R130:W130&gt;=Parameters!$D$40,1,"")),""))-SUM(IF(ISNUMBER(R130:W130),(IF(R130:W130&gt;=Parameters!$D$39,1,"")),""))),0) +
   IF(Parameters!$D$34,SUM(IF(ISNUMBER(R130:W130),(IF(R130:W130&gt;=Parameters!$D$39,1,"")),"")),0) +
   IF(Parameters!$D$35,AVERAGE(IF(ISNUMBER(R130:W130),R130:W130)),0) +
   IF(Parameters!$D$36,IF(OR(IF(ISNUMBER(R130:W130),R130:W130)=0),0,GEOMEAN(IF(ISNUMBER(R130:W130),R130:W130))),0)</f>
        <v>5</v>
      </c>
      <c r="H130" s="21">
        <f t="shared" si="5"/>
        <v>5</v>
      </c>
      <c r="I130" s="81"/>
      <c r="J130" s="20" cm="1">
        <f t="array" ref="J130">IF(Parameters!$D$33, SUM(IF(ISNUMBER(Y130:AD130),(IF(Y130:AD130&gt;=Parameters!$D$43,1,"")),""))+0.5*(SUM(IF(ISNUMBER(Y130:AD130),(IF(Y130:AD130&gt;=Parameters!$D$44,1,"")),""))-SUM(IF(ISNUMBER(Y130:AD130),(IF(Y130:AD130&gt;=Parameters!$D$43,1,"")),""))),0) +
   IF(Parameters!$D$34,SUM(IF(ISNUMBER(Y130:AD130),(IF(Y130:AD130&gt;=Parameters!$D$43,1,"")),"")),0) +
   IF(Parameters!$D$35,AVERAGE(IF(ISNUMBER(Y130:AD130),Y130:AD130)),0) +
   IF(Parameters!$D$36,IF(OR(IF(ISNUMBER(Y130:AD130),Y130:AD130)=0),0,GEOMEAN(IF(ISNUMBER(Y130:AD130),Y130:AD130))),0)</f>
        <v>3</v>
      </c>
      <c r="K130" s="21">
        <f t="shared" si="6"/>
        <v>3</v>
      </c>
      <c r="L130" s="81"/>
      <c r="M130" s="19" cm="1">
        <f t="array" ref="M130">IF(Parameters!$D$33, SUM(IF(ISNUMBER(AF130:AK130),(IF(AF130:AK130&gt;=Parameters!$D$43,1,"")),""))+0.5*(SUM(IF(ISNUMBER(AF130:AK130),(IF(AF130:AK130&gt;=Parameters!$D$44,1,"")),""))-SUM(IF(ISNUMBER(AF130:AK130),(IF(AF130:AK130&gt;=Parameters!$D$43,1,"")),""))),0) +
   IF(Parameters!$D$34,SUM(IF(ISNUMBER(AF130:AK130),(IF(AF130:AK130&gt;=Parameters!$D$43,1,"")),"")),0) +
   IF(Parameters!$D$35,AVERAGE(IF(ISNUMBER(AF130:AK130),AF130:AK130)),0) +
   IF(Parameters!$D$36,IF(OR(IF(ISNUMBER(AF130:AK130),AF130:AK130)=0),0,GEOMEAN(IF(ISNUMBER(AF130:AK130),AF130:AK130))),0)</f>
        <v>3</v>
      </c>
      <c r="N130" s="21">
        <f t="shared" si="7"/>
        <v>3</v>
      </c>
      <c r="O130" s="81"/>
      <c r="P130" s="22"/>
      <c r="Q130" s="48"/>
      <c r="R130" s="23">
        <f>IF(Parameters!$D$24 = 1, MAX(Y130, AF130),
IF(Parameters!$D$25 = 1, AVERAGE(Y130,AF130),
IF(Parameters!$D$26 = 1, IFERROR(GEOMEAN(Y130, AF130), 0),
IF(Parameters!$D$27, IF(AND(Y130=10,AF130=10),10,0),
IF(Parameters!$D$28, IF(AND(Y130&gt;7,AF130&gt;7),10,0),
IF(Parameters!$D$29, IF(AND(Y130&gt;7,AF130&gt;7), 10, IF(OR(AND(Y130&gt;7,AF130&gt;5),AND(Y130&gt;5,AF130&gt;7)),6,0)),"no method"))))))</f>
        <v>9.8742088290657488</v>
      </c>
      <c r="S130" s="23">
        <f>IF(Parameters!$D$24 = 1, MAX(Z130, AG130),
IF(Parameters!$D$25 = 1, AVERAGE(Z130,AG130),
IF(Parameters!$D$26 = 1, IFERROR(GEOMEAN(Z130, AG130), 0),
IF(Parameters!$D$27, IF(AND(Z130=10,AG130=10),10,0),
IF(Parameters!$D$28, IF(AND(Z130&gt;7,AG130&gt;7),10,0),
IF(Parameters!$D$29, IF(AND(Z130&gt;7,AG130&gt;7), 10, IF(OR(AND(Z130&gt;7,AG130&gt;5),AND(Z130&gt;5,AG130&gt;7)),6,0)),"no method"))))))</f>
        <v>9.2156513424213156</v>
      </c>
      <c r="T130" s="23">
        <f>IF(Parameters!$D$24 = 1, MAX(AA130, AH130),
IF(Parameters!$D$25 = 1, AVERAGE(AA130,AH130),
IF(Parameters!$D$26 = 1, IFERROR(GEOMEAN(AA130, AH130), 0),
IF(Parameters!$D$27, IF(AND(AA130=10,AH130=10),10,0),
IF(Parameters!$D$28, IF(AND(AA130&gt;7,AH130&gt;7),10,0),
IF(Parameters!$D$29, IF(AND(AA130&gt;7,AH130&gt;7), 10, IF(OR(AND(AA130&gt;7,AH130&gt;5),AND(AA130&gt;5,AH130&gt;7)),6,0)),"no method"))))))</f>
        <v>7.2375180772733252</v>
      </c>
      <c r="U130" s="23">
        <f>IF(Parameters!$D$24 = 1, MAX(AB130, AI130),
IF(Parameters!$D$25 = 1, AVERAGE(AB130,AI130),
IF(Parameters!$D$26 = 1, IFERROR(GEOMEAN(AB130, AI130), 0),
IF(Parameters!$D$27, IF(AND(AB130=10,AI130=10),10,0),
IF(Parameters!$D$28, IF(AND(AB130&gt;7,AI130&gt;7),10,0),
IF(Parameters!$D$29, IF(AND(AB130&gt;7,AI130&gt;7), 10, IF(OR(AND(AB130&gt;7,AI130&gt;5),AND(AB130&gt;5,AI130&gt;7)),6,0)),"no method"))))))</f>
        <v>8.8640526042791841</v>
      </c>
      <c r="V130" s="23">
        <f>IF(Parameters!$D$24 = 1, MAX(AC130, AJ130),
IF(Parameters!$D$25 = 1, AVERAGE(AC130,AJ130),
IF(Parameters!$D$26 = 1, IFERROR(GEOMEAN(AC130, AJ130), 0),
IF(Parameters!$D$27, IF(AND(AC130=10,AJ130=10),10,0),
IF(Parameters!$D$28, IF(AND(AC130&gt;7,AJ130&gt;7),10,0),
IF(Parameters!$D$29, IF(AND(AC130&gt;7,AJ130&gt;7), 10, IF(OR(AND(AC130&gt;7,AJ130&gt;5),AND(AC130&gt;5,AJ130&gt;7)),6,0)),"no method"))))))</f>
        <v>0</v>
      </c>
      <c r="W130" s="23">
        <f>IF(Parameters!$D$24 = 1, MAX(AD130, AK130),
IF(Parameters!$D$25 = 1, AVERAGE(AD130,AK130),
IF(Parameters!$D$26 = 1, IFERROR(GEOMEAN(AD130, AK130), 0),
IF(Parameters!$D$27, IF(AND(AD130=10,AK130=10),10,0),
IF(Parameters!$D$28, IF(AND(AD130&gt;7,AK130&gt;7),10,0),
IF(Parameters!$D$29, IF(AND(AD130&gt;7,AK130&gt;7), 10, IF(OR(AND(AD130&gt;7,AK130&gt;5),AND(AD130&gt;5,AK130&gt;7)),6,0)),"no method"))))))</f>
        <v>7.8099114642860643</v>
      </c>
      <c r="X130" s="49"/>
      <c r="Y130" s="23">
        <v>9.75</v>
      </c>
      <c r="Z130" s="23">
        <v>8.4928229665071804</v>
      </c>
      <c r="AA130" s="24">
        <v>9.60330578512397</v>
      </c>
      <c r="AB130" s="23">
        <v>7.8571428571428603</v>
      </c>
      <c r="AC130" s="23">
        <v>5</v>
      </c>
      <c r="AD130" s="23">
        <v>10</v>
      </c>
      <c r="AE130" s="49"/>
      <c r="AF130" s="23">
        <v>10</v>
      </c>
      <c r="AG130" s="23">
        <v>10</v>
      </c>
      <c r="AH130" s="23">
        <v>5.4545454545454701</v>
      </c>
      <c r="AI130" s="23">
        <v>10</v>
      </c>
      <c r="AJ130" s="23">
        <v>0</v>
      </c>
      <c r="AK130" s="23">
        <v>6.0994717079986902</v>
      </c>
      <c r="AL130" s="48"/>
      <c r="AM130" s="25">
        <v>0</v>
      </c>
      <c r="AN130" s="25">
        <v>0.1</v>
      </c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</row>
    <row r="131" spans="1:53" x14ac:dyDescent="0.2">
      <c r="A131" s="61">
        <v>126</v>
      </c>
      <c r="B131" s="18" t="s">
        <v>253</v>
      </c>
      <c r="C131" s="18" t="s">
        <v>254</v>
      </c>
      <c r="D131" s="18" t="s">
        <v>437</v>
      </c>
      <c r="E131" s="18" t="s">
        <v>431</v>
      </c>
      <c r="F131" s="48"/>
      <c r="G131" s="20" cm="1">
        <f t="array" ref="G131">IF(Parameters!$D$33, SUM(IF(ISNUMBER(R131:W131),(IF(R131:W131&gt;=Parameters!$D$39,1,"")),""))+0.5*(SUM(IF(ISNUMBER(R131:W131),(IF(R131:W131&gt;=Parameters!$D$40,1,"")),""))-SUM(IF(ISNUMBER(R131:W131),(IF(R131:W131&gt;=Parameters!$D$39,1,"")),""))),0) +
   IF(Parameters!$D$34,SUM(IF(ISNUMBER(R131:W131),(IF(R131:W131&gt;=Parameters!$D$39,1,"")),"")),0) +
   IF(Parameters!$D$35,AVERAGE(IF(ISNUMBER(R131:W131),R131:W131)),0) +
   IF(Parameters!$D$36,IF(OR(IF(ISNUMBER(R131:W131),R131:W131)=0),0,GEOMEAN(IF(ISNUMBER(R131:W131),R131:W131))),0)</f>
        <v>2.5</v>
      </c>
      <c r="H131" s="21">
        <f t="shared" si="5"/>
        <v>2.5</v>
      </c>
      <c r="I131" s="81"/>
      <c r="J131" s="20" cm="1">
        <f t="array" ref="J131">IF(Parameters!$D$33, SUM(IF(ISNUMBER(Y131:AD131),(IF(Y131:AD131&gt;=Parameters!$D$43,1,"")),""))+0.5*(SUM(IF(ISNUMBER(Y131:AD131),(IF(Y131:AD131&gt;=Parameters!$D$44,1,"")),""))-SUM(IF(ISNUMBER(Y131:AD131),(IF(Y131:AD131&gt;=Parameters!$D$43,1,"")),""))),0) +
   IF(Parameters!$D$34,SUM(IF(ISNUMBER(Y131:AD131),(IF(Y131:AD131&gt;=Parameters!$D$43,1,"")),"")),0) +
   IF(Parameters!$D$35,AVERAGE(IF(ISNUMBER(Y131:AD131),Y131:AD131)),0) +
   IF(Parameters!$D$36,IF(OR(IF(ISNUMBER(Y131:AD131),Y131:AD131)=0),0,GEOMEAN(IF(ISNUMBER(Y131:AD131),Y131:AD131))),0)</f>
        <v>1.5</v>
      </c>
      <c r="K131" s="21">
        <f t="shared" si="6"/>
        <v>1.5</v>
      </c>
      <c r="L131" s="81"/>
      <c r="M131" s="19" cm="1">
        <f t="array" ref="M131">IF(Parameters!$D$33, SUM(IF(ISNUMBER(AF131:AK131),(IF(AF131:AK131&gt;=Parameters!$D$43,1,"")),""))+0.5*(SUM(IF(ISNUMBER(AF131:AK131),(IF(AF131:AK131&gt;=Parameters!$D$44,1,"")),""))-SUM(IF(ISNUMBER(AF131:AK131),(IF(AF131:AK131&gt;=Parameters!$D$43,1,"")),""))),0) +
   IF(Parameters!$D$34,SUM(IF(ISNUMBER(AF131:AK131),(IF(AF131:AK131&gt;=Parameters!$D$43,1,"")),"")),0) +
   IF(Parameters!$D$35,AVERAGE(IF(ISNUMBER(AF131:AK131),AF131:AK131)),0) +
   IF(Parameters!$D$36,IF(OR(IF(ISNUMBER(AF131:AK131),AF131:AK131)=0),0,GEOMEAN(IF(ISNUMBER(AF131:AK131),AF131:AK131))),0)</f>
        <v>2</v>
      </c>
      <c r="N131" s="21">
        <f t="shared" si="7"/>
        <v>2</v>
      </c>
      <c r="O131" s="81"/>
      <c r="P131" s="22"/>
      <c r="Q131" s="48"/>
      <c r="R131" s="23">
        <f>IF(Parameters!$D$24 = 1, MAX(Y131, AF131),
IF(Parameters!$D$25 = 1, AVERAGE(Y131,AF131),
IF(Parameters!$D$26 = 1, IFERROR(GEOMEAN(Y131, AF131), 0),
IF(Parameters!$D$27, IF(AND(Y131=10,AF131=10),10,0),
IF(Parameters!$D$28, IF(AND(Y131&gt;7,AF131&gt;7),10,0),
IF(Parameters!$D$29, IF(AND(Y131&gt;7,AF131&gt;7), 10, IF(OR(AND(Y131&gt;7,AF131&gt;5),AND(Y131&gt;5,AF131&gt;7)),6,0)),"no method"))))))</f>
        <v>8.0622577482985491</v>
      </c>
      <c r="S131" s="23">
        <f>IF(Parameters!$D$24 = 1, MAX(Z131, AG131),
IF(Parameters!$D$25 = 1, AVERAGE(Z131,AG131),
IF(Parameters!$D$26 = 1, IFERROR(GEOMEAN(Z131, AG131), 0),
IF(Parameters!$D$27, IF(AND(Z131=10,AG131=10),10,0),
IF(Parameters!$D$28, IF(AND(Z131&gt;7,AG131&gt;7),10,0),
IF(Parameters!$D$29, IF(AND(Z131&gt;7,AG131&gt;7), 10, IF(OR(AND(Z131&gt;7,AG131&gt;5),AND(Z131&gt;5,AG131&gt;7)),6,0)),"no method"))))))</f>
        <v>0</v>
      </c>
      <c r="T131" s="23">
        <f>IF(Parameters!$D$24 = 1, MAX(AA131, AH131),
IF(Parameters!$D$25 = 1, AVERAGE(AA131,AH131),
IF(Parameters!$D$26 = 1, IFERROR(GEOMEAN(AA131, AH131), 0),
IF(Parameters!$D$27, IF(AND(AA131=10,AH131=10),10,0),
IF(Parameters!$D$28, IF(AND(AA131&gt;7,AH131&gt;7),10,0),
IF(Parameters!$D$29, IF(AND(AA131&gt;7,AH131&gt;7), 10, IF(OR(AND(AA131&gt;7,AH131&gt;5),AND(AA131&gt;5,AH131&gt;7)),6,0)),"no method"))))))</f>
        <v>6.8872534405901709</v>
      </c>
      <c r="U131" s="23">
        <f>IF(Parameters!$D$24 = 1, MAX(AB131, AI131),
IF(Parameters!$D$25 = 1, AVERAGE(AB131,AI131),
IF(Parameters!$D$26 = 1, IFERROR(GEOMEAN(AB131, AI131), 0),
IF(Parameters!$D$27, IF(AND(AB131=10,AI131=10),10,0),
IF(Parameters!$D$28, IF(AND(AB131&gt;7,AI131&gt;7),10,0),
IF(Parameters!$D$29, IF(AND(AB131&gt;7,AI131&gt;7), 10, IF(OR(AND(AB131&gt;7,AI131&gt;5),AND(AB131&gt;5,AI131&gt;7)),6,0)),"no method"))))))</f>
        <v>8.4515425472851646</v>
      </c>
      <c r="V131" s="23">
        <f>IF(Parameters!$D$24 = 1, MAX(AC131, AJ131),
IF(Parameters!$D$25 = 1, AVERAGE(AC131,AJ131),
IF(Parameters!$D$26 = 1, IFERROR(GEOMEAN(AC131, AJ131), 0),
IF(Parameters!$D$27, IF(AND(AC131=10,AJ131=10),10,0),
IF(Parameters!$D$28, IF(AND(AC131&gt;7,AJ131&gt;7),10,0),
IF(Parameters!$D$29, IF(AND(AC131&gt;7,AJ131&gt;7), 10, IF(OR(AND(AC131&gt;7,AJ131&gt;5),AND(AC131&gt;5,AJ131&gt;7)),6,0)),"no method"))))))</f>
        <v>0</v>
      </c>
      <c r="W131" s="23">
        <f>IF(Parameters!$D$24 = 1, MAX(AD131, AK131),
IF(Parameters!$D$25 = 1, AVERAGE(AD131,AK131),
IF(Parameters!$D$26 = 1, IFERROR(GEOMEAN(AD131, AK131), 0),
IF(Parameters!$D$27, IF(AND(AD131=10,AK131=10),10,0),
IF(Parameters!$D$28, IF(AND(AD131&gt;7,AK131&gt;7),10,0),
IF(Parameters!$D$29, IF(AND(AD131&gt;7,AK131&gt;7), 10, IF(OR(AND(AD131&gt;7,AK131&gt;5),AND(AD131&gt;5,AK131&gt;7)),6,0)),"no method"))))))</f>
        <v>0</v>
      </c>
      <c r="X131" s="49"/>
      <c r="Y131" s="23">
        <v>6.5</v>
      </c>
      <c r="Z131" s="23">
        <v>6.7942583732057402</v>
      </c>
      <c r="AA131" s="24">
        <v>9.0743801652892593</v>
      </c>
      <c r="AB131" s="23">
        <v>7.1428571428571397</v>
      </c>
      <c r="AC131" s="23">
        <v>9.3333333333333304</v>
      </c>
      <c r="AD131" s="23">
        <v>0</v>
      </c>
      <c r="AE131" s="49"/>
      <c r="AF131" s="23">
        <v>10</v>
      </c>
      <c r="AG131" s="23">
        <v>0</v>
      </c>
      <c r="AH131" s="23">
        <v>5.2272727272727302</v>
      </c>
      <c r="AI131" s="23">
        <v>10</v>
      </c>
      <c r="AJ131" s="23">
        <v>0</v>
      </c>
      <c r="AK131" s="23">
        <v>0</v>
      </c>
      <c r="AL131" s="48"/>
      <c r="AM131" s="25">
        <v>0</v>
      </c>
      <c r="AN131" s="25">
        <v>0.3</v>
      </c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</row>
    <row r="132" spans="1:53" x14ac:dyDescent="0.2">
      <c r="A132" s="61">
        <v>127</v>
      </c>
      <c r="B132" s="18" t="s">
        <v>255</v>
      </c>
      <c r="C132" s="18" t="s">
        <v>256</v>
      </c>
      <c r="D132" s="18" t="s">
        <v>435</v>
      </c>
      <c r="E132" s="18" t="s">
        <v>426</v>
      </c>
      <c r="F132" s="48"/>
      <c r="G132" s="20" cm="1">
        <f t="array" ref="G132">IF(Parameters!$D$33, SUM(IF(ISNUMBER(R132:W132),(IF(R132:W132&gt;=Parameters!$D$39,1,"")),""))+0.5*(SUM(IF(ISNUMBER(R132:W132),(IF(R132:W132&gt;=Parameters!$D$40,1,"")),""))-SUM(IF(ISNUMBER(R132:W132),(IF(R132:W132&gt;=Parameters!$D$39,1,"")),""))),0) +
   IF(Parameters!$D$34,SUM(IF(ISNUMBER(R132:W132),(IF(R132:W132&gt;=Parameters!$D$39,1,"")),"")),0) +
   IF(Parameters!$D$35,AVERAGE(IF(ISNUMBER(R132:W132),R132:W132)),0) +
   IF(Parameters!$D$36,IF(OR(IF(ISNUMBER(R132:W132),R132:W132)=0),0,GEOMEAN(IF(ISNUMBER(R132:W132),R132:W132))),0)</f>
        <v>0</v>
      </c>
      <c r="H132" s="21">
        <f t="shared" si="5"/>
        <v>0</v>
      </c>
      <c r="I132" s="81"/>
      <c r="J132" s="20" cm="1">
        <f t="array" ref="J132">IF(Parameters!$D$33, SUM(IF(ISNUMBER(Y132:AD132),(IF(Y132:AD132&gt;=Parameters!$D$43,1,"")),""))+0.5*(SUM(IF(ISNUMBER(Y132:AD132),(IF(Y132:AD132&gt;=Parameters!$D$44,1,"")),""))-SUM(IF(ISNUMBER(Y132:AD132),(IF(Y132:AD132&gt;=Parameters!$D$43,1,"")),""))),0) +
   IF(Parameters!$D$34,SUM(IF(ISNUMBER(Y132:AD132),(IF(Y132:AD132&gt;=Parameters!$D$43,1,"")),"")),0) +
   IF(Parameters!$D$35,AVERAGE(IF(ISNUMBER(Y132:AD132),Y132:AD132)),0) +
   IF(Parameters!$D$36,IF(OR(IF(ISNUMBER(Y132:AD132),Y132:AD132)=0),0,GEOMEAN(IF(ISNUMBER(Y132:AD132),Y132:AD132))),0)</f>
        <v>0</v>
      </c>
      <c r="K132" s="21">
        <f t="shared" si="6"/>
        <v>0</v>
      </c>
      <c r="L132" s="81"/>
      <c r="M132" s="19" cm="1">
        <f t="array" ref="M132">IF(Parameters!$D$33, SUM(IF(ISNUMBER(AF132:AK132),(IF(AF132:AK132&gt;=Parameters!$D$43,1,"")),""))+0.5*(SUM(IF(ISNUMBER(AF132:AK132),(IF(AF132:AK132&gt;=Parameters!$D$44,1,"")),""))-SUM(IF(ISNUMBER(AF132:AK132),(IF(AF132:AK132&gt;=Parameters!$D$43,1,"")),""))),0) +
   IF(Parameters!$D$34,SUM(IF(ISNUMBER(AF132:AK132),(IF(AF132:AK132&gt;=Parameters!$D$43,1,"")),"")),0) +
   IF(Parameters!$D$35,AVERAGE(IF(ISNUMBER(AF132:AK132),AF132:AK132)),0) +
   IF(Parameters!$D$36,IF(OR(IF(ISNUMBER(AF132:AK132),AF132:AK132)=0),0,GEOMEAN(IF(ISNUMBER(AF132:AK132),AF132:AK132))),0)</f>
        <v>1.5</v>
      </c>
      <c r="N132" s="21">
        <f t="shared" si="7"/>
        <v>1.5</v>
      </c>
      <c r="O132" s="81"/>
      <c r="P132" s="22"/>
      <c r="Q132" s="48"/>
      <c r="R132" s="23">
        <f>IF(Parameters!$D$24 = 1, MAX(Y132, AF132),
IF(Parameters!$D$25 = 1, AVERAGE(Y132,AF132),
IF(Parameters!$D$26 = 1, IFERROR(GEOMEAN(Y132, AF132), 0),
IF(Parameters!$D$27, IF(AND(Y132=10,AF132=10),10,0),
IF(Parameters!$D$28, IF(AND(Y132&gt;7,AF132&gt;7),10,0),
IF(Parameters!$D$29, IF(AND(Y132&gt;7,AF132&gt;7), 10, IF(OR(AND(Y132&gt;7,AF132&gt;5),AND(Y132&gt;5,AF132&gt;7)),6,0)),"no method"))))))</f>
        <v>3.5355339059327378</v>
      </c>
      <c r="S132" s="23">
        <f>IF(Parameters!$D$24 = 1, MAX(Z132, AG132),
IF(Parameters!$D$25 = 1, AVERAGE(Z132,AG132),
IF(Parameters!$D$26 = 1, IFERROR(GEOMEAN(Z132, AG132), 0),
IF(Parameters!$D$27, IF(AND(Z132=10,AG132=10),10,0),
IF(Parameters!$D$28, IF(AND(Z132&gt;7,AG132&gt;7),10,0),
IF(Parameters!$D$29, IF(AND(Z132&gt;7,AG132&gt;7), 10, IF(OR(AND(Z132&gt;7,AG132&gt;5),AND(Z132&gt;5,AG132&gt;7)),6,0)),"no method"))))))</f>
        <v>0</v>
      </c>
      <c r="T132" s="23">
        <f>IF(Parameters!$D$24 = 1, MAX(AA132, AH132),
IF(Parameters!$D$25 = 1, AVERAGE(AA132,AH132),
IF(Parameters!$D$26 = 1, IFERROR(GEOMEAN(AA132, AH132), 0),
IF(Parameters!$D$27, IF(AND(AA132=10,AH132=10),10,0),
IF(Parameters!$D$28, IF(AND(AA132&gt;7,AH132&gt;7),10,0),
IF(Parameters!$D$29, IF(AND(AA132&gt;7,AH132&gt;7), 10, IF(OR(AND(AA132&gt;7,AH132&gt;5),AND(AA132&gt;5,AH132&gt;7)),6,0)),"no method"))))))</f>
        <v>2.1859465075188895</v>
      </c>
      <c r="U132" s="23">
        <f>IF(Parameters!$D$24 = 1, MAX(AB132, AI132),
IF(Parameters!$D$25 = 1, AVERAGE(AB132,AI132),
IF(Parameters!$D$26 = 1, IFERROR(GEOMEAN(AB132, AI132), 0),
IF(Parameters!$D$27, IF(AND(AB132=10,AI132=10),10,0),
IF(Parameters!$D$28, IF(AND(AB132&gt;7,AI132&gt;7),10,0),
IF(Parameters!$D$29, IF(AND(AB132&gt;7,AI132&gt;7), 10, IF(OR(AND(AB132&gt;7,AI132&gt;5),AND(AB132&gt;5,AI132&gt;7)),6,0)),"no method"))))))</f>
        <v>1.4175767384955957</v>
      </c>
      <c r="V132" s="23">
        <f>IF(Parameters!$D$24 = 1, MAX(AC132, AJ132),
IF(Parameters!$D$25 = 1, AVERAGE(AC132,AJ132),
IF(Parameters!$D$26 = 1, IFERROR(GEOMEAN(AC132, AJ132), 0),
IF(Parameters!$D$27, IF(AND(AC132=10,AJ132=10),10,0),
IF(Parameters!$D$28, IF(AND(AC132&gt;7,AJ132&gt;7),10,0),
IF(Parameters!$D$29, IF(AND(AC132&gt;7,AJ132&gt;7), 10, IF(OR(AND(AC132&gt;7,AJ132&gt;5),AND(AC132&gt;5,AJ132&gt;7)),6,0)),"no method"))))))</f>
        <v>0</v>
      </c>
      <c r="W132" s="23">
        <f>IF(Parameters!$D$24 = 1, MAX(AD132, AK132),
IF(Parameters!$D$25 = 1, AVERAGE(AD132,AK132),
IF(Parameters!$D$26 = 1, IFERROR(GEOMEAN(AD132, AK132), 0),
IF(Parameters!$D$27, IF(AND(AD132=10,AK132=10),10,0),
IF(Parameters!$D$28, IF(AND(AD132&gt;7,AK132&gt;7),10,0),
IF(Parameters!$D$29, IF(AND(AD132&gt;7,AK132&gt;7), 10, IF(OR(AND(AD132&gt;7,AK132&gt;5),AND(AD132&gt;5,AK132&gt;7)),6,0)),"no method"))))))</f>
        <v>0</v>
      </c>
      <c r="X132" s="49"/>
      <c r="Y132" s="23">
        <v>1.25</v>
      </c>
      <c r="Z132" s="23">
        <v>0</v>
      </c>
      <c r="AA132" s="24">
        <v>0.87603305785123797</v>
      </c>
      <c r="AB132" s="23">
        <v>0.28571428571428598</v>
      </c>
      <c r="AC132" s="23">
        <v>1.6666666666666701</v>
      </c>
      <c r="AD132" s="23">
        <v>0</v>
      </c>
      <c r="AE132" s="49"/>
      <c r="AF132" s="23">
        <v>10</v>
      </c>
      <c r="AG132" s="23">
        <v>0</v>
      </c>
      <c r="AH132" s="23">
        <v>5.4545454545454604</v>
      </c>
      <c r="AI132" s="23">
        <v>7.0333333333333297</v>
      </c>
      <c r="AJ132" s="23">
        <v>0</v>
      </c>
      <c r="AK132" s="23">
        <v>0</v>
      </c>
      <c r="AL132" s="48"/>
      <c r="AM132" s="25">
        <v>0</v>
      </c>
      <c r="AN132" s="25">
        <v>0.3</v>
      </c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</row>
    <row r="133" spans="1:53" x14ac:dyDescent="0.2">
      <c r="A133" s="61">
        <v>128</v>
      </c>
      <c r="B133" s="18" t="s">
        <v>257</v>
      </c>
      <c r="C133" s="18" t="s">
        <v>258</v>
      </c>
      <c r="D133" s="18" t="s">
        <v>435</v>
      </c>
      <c r="E133" s="18" t="s">
        <v>426</v>
      </c>
      <c r="F133" s="48"/>
      <c r="G133" s="20" cm="1">
        <f t="array" ref="G133">IF(Parameters!$D$33, SUM(IF(ISNUMBER(R133:W133),(IF(R133:W133&gt;=Parameters!$D$39,1,"")),""))+0.5*(SUM(IF(ISNUMBER(R133:W133),(IF(R133:W133&gt;=Parameters!$D$40,1,"")),""))-SUM(IF(ISNUMBER(R133:W133),(IF(R133:W133&gt;=Parameters!$D$39,1,"")),""))),0) +
   IF(Parameters!$D$34,SUM(IF(ISNUMBER(R133:W133),(IF(R133:W133&gt;=Parameters!$D$39,1,"")),"")),0) +
   IF(Parameters!$D$35,AVERAGE(IF(ISNUMBER(R133:W133),R133:W133)),0) +
   IF(Parameters!$D$36,IF(OR(IF(ISNUMBER(R133:W133),R133:W133)=0),0,GEOMEAN(IF(ISNUMBER(R133:W133),R133:W133))),0)</f>
        <v>0</v>
      </c>
      <c r="H133" s="21">
        <f t="shared" si="5"/>
        <v>0</v>
      </c>
      <c r="I133" s="81"/>
      <c r="J133" s="20" cm="1">
        <f t="array" ref="J133">IF(Parameters!$D$33, SUM(IF(ISNUMBER(Y133:AD133),(IF(Y133:AD133&gt;=Parameters!$D$43,1,"")),""))+0.5*(SUM(IF(ISNUMBER(Y133:AD133),(IF(Y133:AD133&gt;=Parameters!$D$44,1,"")),""))-SUM(IF(ISNUMBER(Y133:AD133),(IF(Y133:AD133&gt;=Parameters!$D$43,1,"")),""))),0) +
   IF(Parameters!$D$34,SUM(IF(ISNUMBER(Y133:AD133),(IF(Y133:AD133&gt;=Parameters!$D$43,1,"")),"")),0) +
   IF(Parameters!$D$35,AVERAGE(IF(ISNUMBER(Y133:AD133),Y133:AD133)),0) +
   IF(Parameters!$D$36,IF(OR(IF(ISNUMBER(Y133:AD133),Y133:AD133)=0),0,GEOMEAN(IF(ISNUMBER(Y133:AD133),Y133:AD133))),0)</f>
        <v>0</v>
      </c>
      <c r="K133" s="21">
        <f t="shared" si="6"/>
        <v>0</v>
      </c>
      <c r="L133" s="81"/>
      <c r="M133" s="19" cm="1">
        <f t="array" ref="M133">IF(Parameters!$D$33, SUM(IF(ISNUMBER(AF133:AK133),(IF(AF133:AK133&gt;=Parameters!$D$43,1,"")),""))+0.5*(SUM(IF(ISNUMBER(AF133:AK133),(IF(AF133:AK133&gt;=Parameters!$D$44,1,"")),""))-SUM(IF(ISNUMBER(AF133:AK133),(IF(AF133:AK133&gt;=Parameters!$D$43,1,"")),""))),0) +
   IF(Parameters!$D$34,SUM(IF(ISNUMBER(AF133:AK133),(IF(AF133:AK133&gt;=Parameters!$D$43,1,"")),"")),0) +
   IF(Parameters!$D$35,AVERAGE(IF(ISNUMBER(AF133:AK133),AF133:AK133)),0) +
   IF(Parameters!$D$36,IF(OR(IF(ISNUMBER(AF133:AK133),AF133:AK133)=0),0,GEOMEAN(IF(ISNUMBER(AF133:AK133),AF133:AK133))),0)</f>
        <v>0.5</v>
      </c>
      <c r="N133" s="21">
        <f t="shared" si="7"/>
        <v>0.5</v>
      </c>
      <c r="O133" s="81"/>
      <c r="P133" s="22"/>
      <c r="Q133" s="48"/>
      <c r="R133" s="23">
        <f>IF(Parameters!$D$24 = 1, MAX(Y133, AF133),
IF(Parameters!$D$25 = 1, AVERAGE(Y133,AF133),
IF(Parameters!$D$26 = 1, IFERROR(GEOMEAN(Y133, AF133), 0),
IF(Parameters!$D$27, IF(AND(Y133=10,AF133=10),10,0),
IF(Parameters!$D$28, IF(AND(Y133&gt;7,AF133&gt;7),10,0),
IF(Parameters!$D$29, IF(AND(Y133&gt;7,AF133&gt;7), 10, IF(OR(AND(Y133&gt;7,AF133&gt;5),AND(Y133&gt;5,AF133&gt;7)),6,0)),"no method"))))))</f>
        <v>3.2071349029490852</v>
      </c>
      <c r="S133" s="23">
        <f>IF(Parameters!$D$24 = 1, MAX(Z133, AG133),
IF(Parameters!$D$25 = 1, AVERAGE(Z133,AG133),
IF(Parameters!$D$26 = 1, IFERROR(GEOMEAN(Z133, AG133), 0),
IF(Parameters!$D$27, IF(AND(Z133=10,AG133=10),10,0),
IF(Parameters!$D$28, IF(AND(Z133&gt;7,AG133&gt;7),10,0),
IF(Parameters!$D$29, IF(AND(Z133&gt;7,AG133&gt;7), 10, IF(OR(AND(Z133&gt;7,AG133&gt;5),AND(Z133&gt;5,AG133&gt;7)),6,0)),"no method"))))))</f>
        <v>0</v>
      </c>
      <c r="T133" s="23">
        <f>IF(Parameters!$D$24 = 1, MAX(AA133, AH133),
IF(Parameters!$D$25 = 1, AVERAGE(AA133,AH133),
IF(Parameters!$D$26 = 1, IFERROR(GEOMEAN(AA133, AH133), 0),
IF(Parameters!$D$27, IF(AND(AA133=10,AH133=10),10,0),
IF(Parameters!$D$28, IF(AND(AA133&gt;7,AH133&gt;7),10,0),
IF(Parameters!$D$29, IF(AND(AA133&gt;7,AH133&gt;7), 10, IF(OR(AND(AA133&gt;7,AH133&gt;5),AND(AA133&gt;5,AH133&gt;7)),6,0)),"no method"))))))</f>
        <v>1.2972837600230442</v>
      </c>
      <c r="U133" s="23">
        <f>IF(Parameters!$D$24 = 1, MAX(AB133, AI133),
IF(Parameters!$D$25 = 1, AVERAGE(AB133,AI133),
IF(Parameters!$D$26 = 1, IFERROR(GEOMEAN(AB133, AI133), 0),
IF(Parameters!$D$27, IF(AND(AB133=10,AI133=10),10,0),
IF(Parameters!$D$28, IF(AND(AB133&gt;7,AI133&gt;7),10,0),
IF(Parameters!$D$29, IF(AND(AB133&gt;7,AI133&gt;7), 10, IF(OR(AND(AB133&gt;7,AI133&gt;5),AND(AB133&gt;5,AI133&gt;7)),6,0)),"no method"))))))</f>
        <v>0.92582009977255186</v>
      </c>
      <c r="V133" s="23">
        <f>IF(Parameters!$D$24 = 1, MAX(AC133, AJ133),
IF(Parameters!$D$25 = 1, AVERAGE(AC133,AJ133),
IF(Parameters!$D$26 = 1, IFERROR(GEOMEAN(AC133, AJ133), 0),
IF(Parameters!$D$27, IF(AND(AC133=10,AJ133=10),10,0),
IF(Parameters!$D$28, IF(AND(AC133&gt;7,AJ133&gt;7),10,0),
IF(Parameters!$D$29, IF(AND(AC133&gt;7,AJ133&gt;7), 10, IF(OR(AND(AC133&gt;7,AJ133&gt;5),AND(AC133&gt;5,AJ133&gt;7)),6,0)),"no method"))))))</f>
        <v>0</v>
      </c>
      <c r="W133" s="23">
        <f>IF(Parameters!$D$24 = 1, MAX(AD133, AK133),
IF(Parameters!$D$25 = 1, AVERAGE(AD133,AK133),
IF(Parameters!$D$26 = 1, IFERROR(GEOMEAN(AD133, AK133), 0),
IF(Parameters!$D$27, IF(AND(AD133=10,AK133=10),10,0),
IF(Parameters!$D$28, IF(AND(AD133&gt;7,AK133&gt;7),10,0),
IF(Parameters!$D$29, IF(AND(AD133&gt;7,AK133&gt;7), 10, IF(OR(AND(AD133&gt;7,AK133&gt;5),AND(AD133&gt;5,AK133&gt;7)),6,0)),"no method"))))))</f>
        <v>0</v>
      </c>
      <c r="X133" s="49"/>
      <c r="Y133" s="23">
        <v>1.08</v>
      </c>
      <c r="Z133" s="23">
        <v>0</v>
      </c>
      <c r="AA133" s="24">
        <v>0.26446280991735399</v>
      </c>
      <c r="AB133" s="23">
        <v>0.28571428571428598</v>
      </c>
      <c r="AC133" s="23">
        <v>0</v>
      </c>
      <c r="AD133" s="23">
        <v>0</v>
      </c>
      <c r="AE133" s="49"/>
      <c r="AF133" s="23">
        <v>9.5238095238094793</v>
      </c>
      <c r="AG133" s="23">
        <v>0</v>
      </c>
      <c r="AH133" s="23">
        <v>6.3636363636363704</v>
      </c>
      <c r="AI133" s="23">
        <v>3</v>
      </c>
      <c r="AJ133" s="23">
        <v>0</v>
      </c>
      <c r="AK133" s="23">
        <v>0</v>
      </c>
      <c r="AL133" s="48"/>
      <c r="AM133" s="25">
        <v>0</v>
      </c>
      <c r="AN133" s="25">
        <v>0.3</v>
      </c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</row>
    <row r="134" spans="1:53" x14ac:dyDescent="0.2">
      <c r="A134" s="61">
        <v>129</v>
      </c>
      <c r="B134" s="18" t="s">
        <v>259</v>
      </c>
      <c r="C134" s="18" t="s">
        <v>260</v>
      </c>
      <c r="D134" s="18" t="s">
        <v>433</v>
      </c>
      <c r="E134" s="18" t="s">
        <v>431</v>
      </c>
      <c r="F134" s="48"/>
      <c r="G134" s="20" cm="1">
        <f t="array" ref="G134">IF(Parameters!$D$33, SUM(IF(ISNUMBER(R134:W134),(IF(R134:W134&gt;=Parameters!$D$39,1,"")),""))+0.5*(SUM(IF(ISNUMBER(R134:W134),(IF(R134:W134&gt;=Parameters!$D$40,1,"")),""))-SUM(IF(ISNUMBER(R134:W134),(IF(R134:W134&gt;=Parameters!$D$39,1,"")),""))),0) +
   IF(Parameters!$D$34,SUM(IF(ISNUMBER(R134:W134),(IF(R134:W134&gt;=Parameters!$D$39,1,"")),"")),0) +
   IF(Parameters!$D$35,AVERAGE(IF(ISNUMBER(R134:W134),R134:W134)),0) +
   IF(Parameters!$D$36,IF(OR(IF(ISNUMBER(R134:W134),R134:W134)=0),0,GEOMEAN(IF(ISNUMBER(R134:W134),R134:W134))),0)</f>
        <v>1.5</v>
      </c>
      <c r="H134" s="21">
        <f t="shared" si="5"/>
        <v>1.5</v>
      </c>
      <c r="I134" s="81"/>
      <c r="J134" s="20" cm="1">
        <f t="array" ref="J134">IF(Parameters!$D$33, SUM(IF(ISNUMBER(Y134:AD134),(IF(Y134:AD134&gt;=Parameters!$D$43,1,"")),""))+0.5*(SUM(IF(ISNUMBER(Y134:AD134),(IF(Y134:AD134&gt;=Parameters!$D$44,1,"")),""))-SUM(IF(ISNUMBER(Y134:AD134),(IF(Y134:AD134&gt;=Parameters!$D$43,1,"")),""))),0) +
   IF(Parameters!$D$34,SUM(IF(ISNUMBER(Y134:AD134),(IF(Y134:AD134&gt;=Parameters!$D$43,1,"")),"")),0) +
   IF(Parameters!$D$35,AVERAGE(IF(ISNUMBER(Y134:AD134),Y134:AD134)),0) +
   IF(Parameters!$D$36,IF(OR(IF(ISNUMBER(Y134:AD134),Y134:AD134)=0),0,GEOMEAN(IF(ISNUMBER(Y134:AD134),Y134:AD134))),0)</f>
        <v>2.5</v>
      </c>
      <c r="K134" s="21">
        <f t="shared" si="6"/>
        <v>2.5</v>
      </c>
      <c r="L134" s="81"/>
      <c r="M134" s="19" cm="1">
        <f t="array" ref="M134">IF(Parameters!$D$33, SUM(IF(ISNUMBER(AF134:AK134),(IF(AF134:AK134&gt;=Parameters!$D$43,1,"")),""))+0.5*(SUM(IF(ISNUMBER(AF134:AK134),(IF(AF134:AK134&gt;=Parameters!$D$44,1,"")),""))-SUM(IF(ISNUMBER(AF134:AK134),(IF(AF134:AK134&gt;=Parameters!$D$43,1,"")),""))),0) +
   IF(Parameters!$D$34,SUM(IF(ISNUMBER(AF134:AK134),(IF(AF134:AK134&gt;=Parameters!$D$43,1,"")),"")),0) +
   IF(Parameters!$D$35,AVERAGE(IF(ISNUMBER(AF134:AK134),AF134:AK134)),0) +
   IF(Parameters!$D$36,IF(OR(IF(ISNUMBER(AF134:AK134),AF134:AK134)=0),0,GEOMEAN(IF(ISNUMBER(AF134:AK134),AF134:AK134))),0)</f>
        <v>0.5</v>
      </c>
      <c r="N134" s="21">
        <f t="shared" si="7"/>
        <v>0.5</v>
      </c>
      <c r="O134" s="81"/>
      <c r="P134" s="22"/>
      <c r="Q134" s="48"/>
      <c r="R134" s="23">
        <f>IF(Parameters!$D$24 = 1, MAX(Y134, AF134),
IF(Parameters!$D$25 = 1, AVERAGE(Y134,AF134),
IF(Parameters!$D$26 = 1, IFERROR(GEOMEAN(Y134, AF134), 0),
IF(Parameters!$D$27, IF(AND(Y134=10,AF134=10),10,0),
IF(Parameters!$D$28, IF(AND(Y134&gt;7,AF134&gt;7),10,0),
IF(Parameters!$D$29, IF(AND(Y134&gt;7,AF134&gt;7), 10, IF(OR(AND(Y134&gt;7,AF134&gt;5),AND(Y134&gt;5,AF134&gt;7)),6,0)),"no method"))))))</f>
        <v>7.4595576276344966</v>
      </c>
      <c r="S134" s="23">
        <f>IF(Parameters!$D$24 = 1, MAX(Z134, AG134),
IF(Parameters!$D$25 = 1, AVERAGE(Z134,AG134),
IF(Parameters!$D$26 = 1, IFERROR(GEOMEAN(Z134, AG134), 0),
IF(Parameters!$D$27, IF(AND(Z134=10,AG134=10),10,0),
IF(Parameters!$D$28, IF(AND(Z134&gt;7,AG134&gt;7),10,0),
IF(Parameters!$D$29, IF(AND(Z134&gt;7,AG134&gt;7), 10, IF(OR(AND(Z134&gt;7,AG134&gt;5),AND(Z134&gt;5,AG134&gt;7)),6,0)),"no method"))))))</f>
        <v>0</v>
      </c>
      <c r="T134" s="23">
        <f>IF(Parameters!$D$24 = 1, MAX(AA134, AH134),
IF(Parameters!$D$25 = 1, AVERAGE(AA134,AH134),
IF(Parameters!$D$26 = 1, IFERROR(GEOMEAN(AA134, AH134), 0),
IF(Parameters!$D$27, IF(AND(AA134=10,AH134=10),10,0),
IF(Parameters!$D$28, IF(AND(AA134&gt;7,AH134&gt;7),10,0),
IF(Parameters!$D$29, IF(AND(AA134&gt;7,AH134&gt;7), 10, IF(OR(AND(AA134&gt;7,AH134&gt;5),AND(AA134&gt;5,AH134&gt;7)),6,0)),"no method"))))))</f>
        <v>6.0810948438891907</v>
      </c>
      <c r="U134" s="23">
        <f>IF(Parameters!$D$24 = 1, MAX(AB134, AI134),
IF(Parameters!$D$25 = 1, AVERAGE(AB134,AI134),
IF(Parameters!$D$26 = 1, IFERROR(GEOMEAN(AB134, AI134), 0),
IF(Parameters!$D$27, IF(AND(AB134=10,AI134=10),10,0),
IF(Parameters!$D$28, IF(AND(AB134&gt;7,AI134&gt;7),10,0),
IF(Parameters!$D$29, IF(AND(AB134&gt;7,AI134&gt;7), 10, IF(OR(AND(AB134&gt;7,AI134&gt;5),AND(AB134&gt;5,AI134&gt;7)),6,0)),"no method"))))))</f>
        <v>0</v>
      </c>
      <c r="V134" s="23">
        <f>IF(Parameters!$D$24 = 1, MAX(AC134, AJ134),
IF(Parameters!$D$25 = 1, AVERAGE(AC134,AJ134),
IF(Parameters!$D$26 = 1, IFERROR(GEOMEAN(AC134, AJ134), 0),
IF(Parameters!$D$27, IF(AND(AC134=10,AJ134=10),10,0),
IF(Parameters!$D$28, IF(AND(AC134&gt;7,AJ134&gt;7),10,0),
IF(Parameters!$D$29, IF(AND(AC134&gt;7,AJ134&gt;7), 10, IF(OR(AND(AC134&gt;7,AJ134&gt;5),AND(AC134&gt;5,AJ134&gt;7)),6,0)),"no method"))))))</f>
        <v>0</v>
      </c>
      <c r="W134" s="23">
        <f>IF(Parameters!$D$24 = 1, MAX(AD134, AK134),
IF(Parameters!$D$25 = 1, AVERAGE(AD134,AK134),
IF(Parameters!$D$26 = 1, IFERROR(GEOMEAN(AD134, AK134), 0),
IF(Parameters!$D$27, IF(AND(AD134=10,AK134=10),10,0),
IF(Parameters!$D$28, IF(AND(AD134&gt;7,AK134&gt;7),10,0),
IF(Parameters!$D$29, IF(AND(AD134&gt;7,AK134&gt;7), 10, IF(OR(AND(AD134&gt;7,AK134&gt;5),AND(AD134&gt;5,AK134&gt;7)),6,0)),"no method"))))))</f>
        <v>0</v>
      </c>
      <c r="X134" s="49"/>
      <c r="Y134" s="23">
        <v>7.75</v>
      </c>
      <c r="Z134" s="23">
        <v>9.0430622009569408</v>
      </c>
      <c r="AA134" s="24">
        <v>7.0743801652892602</v>
      </c>
      <c r="AB134" s="23">
        <v>8.2857142857142794</v>
      </c>
      <c r="AC134" s="23">
        <v>8</v>
      </c>
      <c r="AD134" s="23">
        <v>0</v>
      </c>
      <c r="AE134" s="49"/>
      <c r="AF134" s="23">
        <v>7.18</v>
      </c>
      <c r="AG134" s="23">
        <v>0</v>
      </c>
      <c r="AH134" s="23">
        <v>5.2272727272727302</v>
      </c>
      <c r="AI134" s="23">
        <v>0</v>
      </c>
      <c r="AJ134" s="23">
        <v>0</v>
      </c>
      <c r="AK134" s="23">
        <v>0</v>
      </c>
      <c r="AL134" s="48"/>
      <c r="AM134" s="25">
        <v>0</v>
      </c>
      <c r="AN134" s="25">
        <v>0.3</v>
      </c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</row>
    <row r="135" spans="1:53" x14ac:dyDescent="0.2">
      <c r="A135" s="61">
        <v>130</v>
      </c>
      <c r="B135" s="18" t="s">
        <v>261</v>
      </c>
      <c r="C135" s="18" t="s">
        <v>262</v>
      </c>
      <c r="D135" s="18" t="s">
        <v>438</v>
      </c>
      <c r="E135" s="18" t="s">
        <v>432</v>
      </c>
      <c r="F135" s="48"/>
      <c r="G135" s="20" cm="1">
        <f t="array" ref="G135">IF(Parameters!$D$33, SUM(IF(ISNUMBER(R135:W135),(IF(R135:W135&gt;=Parameters!$D$39,1,"")),""))+0.5*(SUM(IF(ISNUMBER(R135:W135),(IF(R135:W135&gt;=Parameters!$D$40,1,"")),""))-SUM(IF(ISNUMBER(R135:W135),(IF(R135:W135&gt;=Parameters!$D$39,1,"")),""))),0) +
   IF(Parameters!$D$34,SUM(IF(ISNUMBER(R135:W135),(IF(R135:W135&gt;=Parameters!$D$39,1,"")),"")),0) +
   IF(Parameters!$D$35,AVERAGE(IF(ISNUMBER(R135:W135),R135:W135)),0) +
   IF(Parameters!$D$36,IF(OR(IF(ISNUMBER(R135:W135),R135:W135)=0),0,GEOMEAN(IF(ISNUMBER(R135:W135),R135:W135))),0)</f>
        <v>0.5</v>
      </c>
      <c r="H135" s="21">
        <f t="shared" ref="H135:H195" si="8">G135</f>
        <v>0.5</v>
      </c>
      <c r="I135" s="81"/>
      <c r="J135" s="20" cm="1">
        <f t="array" ref="J135">IF(Parameters!$D$33, SUM(IF(ISNUMBER(Y135:AD135),(IF(Y135:AD135&gt;=Parameters!$D$43,1,"")),""))+0.5*(SUM(IF(ISNUMBER(Y135:AD135),(IF(Y135:AD135&gt;=Parameters!$D$44,1,"")),""))-SUM(IF(ISNUMBER(Y135:AD135),(IF(Y135:AD135&gt;=Parameters!$D$43,1,"")),""))),0) +
   IF(Parameters!$D$34,SUM(IF(ISNUMBER(Y135:AD135),(IF(Y135:AD135&gt;=Parameters!$D$43,1,"")),"")),0) +
   IF(Parameters!$D$35,AVERAGE(IF(ISNUMBER(Y135:AD135),Y135:AD135)),0) +
   IF(Parameters!$D$36,IF(OR(IF(ISNUMBER(Y135:AD135),Y135:AD135)=0),0,GEOMEAN(IF(ISNUMBER(Y135:AD135),Y135:AD135))),0)</f>
        <v>0.5</v>
      </c>
      <c r="K135" s="21">
        <f t="shared" ref="K135:K195" si="9">J135</f>
        <v>0.5</v>
      </c>
      <c r="L135" s="81"/>
      <c r="M135" s="19" cm="1">
        <f t="array" ref="M135">IF(Parameters!$D$33, SUM(IF(ISNUMBER(AF135:AK135),(IF(AF135:AK135&gt;=Parameters!$D$43,1,"")),""))+0.5*(SUM(IF(ISNUMBER(AF135:AK135),(IF(AF135:AK135&gt;=Parameters!$D$44,1,"")),""))-SUM(IF(ISNUMBER(AF135:AK135),(IF(AF135:AK135&gt;=Parameters!$D$43,1,"")),""))),0) +
   IF(Parameters!$D$34,SUM(IF(ISNUMBER(AF135:AK135),(IF(AF135:AK135&gt;=Parameters!$D$43,1,"")),"")),0) +
   IF(Parameters!$D$35,AVERAGE(IF(ISNUMBER(AF135:AK135),AF135:AK135)),0) +
   IF(Parameters!$D$36,IF(OR(IF(ISNUMBER(AF135:AK135),AF135:AK135)=0),0,GEOMEAN(IF(ISNUMBER(AF135:AK135),AF135:AK135))),0)</f>
        <v>1</v>
      </c>
      <c r="N135" s="21">
        <f t="shared" ref="N135:N195" si="10">M135</f>
        <v>1</v>
      </c>
      <c r="O135" s="81"/>
      <c r="P135" s="22"/>
      <c r="Q135" s="48"/>
      <c r="R135" s="23">
        <f>IF(Parameters!$D$24 = 1, MAX(Y135, AF135),
IF(Parameters!$D$25 = 1, AVERAGE(Y135,AF135),
IF(Parameters!$D$26 = 1, IFERROR(GEOMEAN(Y135, AF135), 0),
IF(Parameters!$D$27, IF(AND(Y135=10,AF135=10),10,0),
IF(Parameters!$D$28, IF(AND(Y135&gt;7,AF135&gt;7),10,0),
IF(Parameters!$D$29, IF(AND(Y135&gt;7,AF135&gt;7), 10, IF(OR(AND(Y135&gt;7,AF135&gt;5),AND(Y135&gt;5,AF135&gt;7)),6,0)),"no method"))))))</f>
        <v>0</v>
      </c>
      <c r="S135" s="23">
        <f>IF(Parameters!$D$24 = 1, MAX(Z135, AG135),
IF(Parameters!$D$25 = 1, AVERAGE(Z135,AG135),
IF(Parameters!$D$26 = 1, IFERROR(GEOMEAN(Z135, AG135), 0),
IF(Parameters!$D$27, IF(AND(Z135=10,AG135=10),10,0),
IF(Parameters!$D$28, IF(AND(Z135&gt;7,AG135&gt;7),10,0),
IF(Parameters!$D$29, IF(AND(Z135&gt;7,AG135&gt;7), 10, IF(OR(AND(Z135&gt;7,AG135&gt;5),AND(Z135&gt;5,AG135&gt;7)),6,0)),"no method"))))))</f>
        <v>0</v>
      </c>
      <c r="T135" s="23">
        <f>IF(Parameters!$D$24 = 1, MAX(AA135, AH135),
IF(Parameters!$D$25 = 1, AVERAGE(AA135,AH135),
IF(Parameters!$D$26 = 1, IFERROR(GEOMEAN(AA135, AH135), 0),
IF(Parameters!$D$27, IF(AND(AA135=10,AH135=10),10,0),
IF(Parameters!$D$28, IF(AND(AA135&gt;7,AH135&gt;7),10,0),
IF(Parameters!$D$29, IF(AND(AA135&gt;7,AH135&gt;7), 10, IF(OR(AND(AA135&gt;7,AH135&gt;5),AND(AA135&gt;5,AH135&gt;7)),6,0)),"no method"))))))</f>
        <v>0</v>
      </c>
      <c r="U135" s="23">
        <f>IF(Parameters!$D$24 = 1, MAX(AB135, AI135),
IF(Parameters!$D$25 = 1, AVERAGE(AB135,AI135),
IF(Parameters!$D$26 = 1, IFERROR(GEOMEAN(AB135, AI135), 0),
IF(Parameters!$D$27, IF(AND(AB135=10,AI135=10),10,0),
IF(Parameters!$D$28, IF(AND(AB135&gt;7,AI135&gt;7),10,0),
IF(Parameters!$D$29, IF(AND(AB135&gt;7,AI135&gt;7), 10, IF(OR(AND(AB135&gt;7,AI135&gt;5),AND(AB135&gt;5,AI135&gt;7)),6,0)),"no method"))))))</f>
        <v>0</v>
      </c>
      <c r="V135" s="23">
        <f>IF(Parameters!$D$24 = 1, MAX(AC135, AJ135),
IF(Parameters!$D$25 = 1, AVERAGE(AC135,AJ135),
IF(Parameters!$D$26 = 1, IFERROR(GEOMEAN(AC135, AJ135), 0),
IF(Parameters!$D$27, IF(AND(AC135=10,AJ135=10),10,0),
IF(Parameters!$D$28, IF(AND(AC135&gt;7,AJ135&gt;7),10,0),
IF(Parameters!$D$29, IF(AND(AC135&gt;7,AJ135&gt;7), 10, IF(OR(AND(AC135&gt;7,AJ135&gt;5),AND(AC135&gt;5,AJ135&gt;7)),6,0)),"no method"))))))</f>
        <v>5.4772255750516612</v>
      </c>
      <c r="W135" s="23">
        <f>IF(Parameters!$D$24 = 1, MAX(AD135, AK135),
IF(Parameters!$D$25 = 1, AVERAGE(AD135,AK135),
IF(Parameters!$D$26 = 1, IFERROR(GEOMEAN(AD135, AK135), 0),
IF(Parameters!$D$27, IF(AND(AD135=10,AK135=10),10,0),
IF(Parameters!$D$28, IF(AND(AD135&gt;7,AK135&gt;7),10,0),
IF(Parameters!$D$29, IF(AND(AD135&gt;7,AK135&gt;7), 10, IF(OR(AND(AD135&gt;7,AK135&gt;5),AND(AD135&gt;5,AK135&gt;7)),6,0)),"no method"))))))</f>
        <v>0</v>
      </c>
      <c r="X135" s="49"/>
      <c r="Y135" s="23">
        <v>9.84</v>
      </c>
      <c r="Z135" s="23">
        <v>0</v>
      </c>
      <c r="AA135" s="24">
        <v>0</v>
      </c>
      <c r="AB135" s="23">
        <v>6</v>
      </c>
      <c r="AC135" s="23">
        <v>3</v>
      </c>
      <c r="AD135" s="23">
        <v>0</v>
      </c>
      <c r="AE135" s="49"/>
      <c r="AF135" s="23">
        <v>0</v>
      </c>
      <c r="AG135" s="23">
        <v>0</v>
      </c>
      <c r="AH135" s="23">
        <v>0</v>
      </c>
      <c r="AI135" s="23">
        <v>0</v>
      </c>
      <c r="AJ135" s="23">
        <v>10</v>
      </c>
      <c r="AK135" s="23">
        <v>0</v>
      </c>
      <c r="AL135" s="48"/>
      <c r="AM135" s="25">
        <v>0.2</v>
      </c>
      <c r="AN135" s="25">
        <v>0.8</v>
      </c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</row>
    <row r="136" spans="1:53" x14ac:dyDescent="0.2">
      <c r="A136" s="61">
        <v>131</v>
      </c>
      <c r="B136" s="18" t="s">
        <v>263</v>
      </c>
      <c r="C136" s="18" t="s">
        <v>264</v>
      </c>
      <c r="D136" s="18" t="s">
        <v>438</v>
      </c>
      <c r="E136" s="18" t="s">
        <v>428</v>
      </c>
      <c r="F136" s="48"/>
      <c r="G136" s="20" cm="1">
        <f t="array" ref="G136">IF(Parameters!$D$33, SUM(IF(ISNUMBER(R136:W136),(IF(R136:W136&gt;=Parameters!$D$39,1,"")),""))+0.5*(SUM(IF(ISNUMBER(R136:W136),(IF(R136:W136&gt;=Parameters!$D$40,1,"")),""))-SUM(IF(ISNUMBER(R136:W136),(IF(R136:W136&gt;=Parameters!$D$39,1,"")),""))),0) +
   IF(Parameters!$D$34,SUM(IF(ISNUMBER(R136:W136),(IF(R136:W136&gt;=Parameters!$D$39,1,"")),"")),0) +
   IF(Parameters!$D$35,AVERAGE(IF(ISNUMBER(R136:W136),R136:W136)),0) +
   IF(Parameters!$D$36,IF(OR(IF(ISNUMBER(R136:W136),R136:W136)=0),0,GEOMEAN(IF(ISNUMBER(R136:W136),R136:W136))),0)</f>
        <v>0.5</v>
      </c>
      <c r="H136" s="21">
        <f t="shared" si="8"/>
        <v>0.5</v>
      </c>
      <c r="I136" s="81"/>
      <c r="J136" s="20" cm="1">
        <f t="array" ref="J136">IF(Parameters!$D$33, SUM(IF(ISNUMBER(Y136:AD136),(IF(Y136:AD136&gt;=Parameters!$D$43,1,"")),""))+0.5*(SUM(IF(ISNUMBER(Y136:AD136),(IF(Y136:AD136&gt;=Parameters!$D$44,1,"")),""))-SUM(IF(ISNUMBER(Y136:AD136),(IF(Y136:AD136&gt;=Parameters!$D$43,1,"")),""))),0) +
   IF(Parameters!$D$34,SUM(IF(ISNUMBER(Y136:AD136),(IF(Y136:AD136&gt;=Parameters!$D$43,1,"")),"")),0) +
   IF(Parameters!$D$35,AVERAGE(IF(ISNUMBER(Y136:AD136),Y136:AD136)),0) +
   IF(Parameters!$D$36,IF(OR(IF(ISNUMBER(Y136:AD136),Y136:AD136)=0),0,GEOMEAN(IF(ISNUMBER(Y136:AD136),Y136:AD136))),0)</f>
        <v>0</v>
      </c>
      <c r="K136" s="21">
        <f t="shared" si="9"/>
        <v>0</v>
      </c>
      <c r="L136" s="81"/>
      <c r="M136" s="19" cm="1">
        <f t="array" ref="M136">IF(Parameters!$D$33, SUM(IF(ISNUMBER(AF136:AK136),(IF(AF136:AK136&gt;=Parameters!$D$43,1,"")),""))+0.5*(SUM(IF(ISNUMBER(AF136:AK136),(IF(AF136:AK136&gt;=Parameters!$D$44,1,"")),""))-SUM(IF(ISNUMBER(AF136:AK136),(IF(AF136:AK136&gt;=Parameters!$D$43,1,"")),""))),0) +
   IF(Parameters!$D$34,SUM(IF(ISNUMBER(AF136:AK136),(IF(AF136:AK136&gt;=Parameters!$D$43,1,"")),"")),0) +
   IF(Parameters!$D$35,AVERAGE(IF(ISNUMBER(AF136:AK136),AF136:AK136)),0) +
   IF(Parameters!$D$36,IF(OR(IF(ISNUMBER(AF136:AK136),AF136:AK136)=0),0,GEOMEAN(IF(ISNUMBER(AF136:AK136),AF136:AK136))),0)</f>
        <v>1</v>
      </c>
      <c r="N136" s="21">
        <f t="shared" si="10"/>
        <v>1</v>
      </c>
      <c r="O136" s="81"/>
      <c r="P136" s="22"/>
      <c r="Q136" s="48"/>
      <c r="R136" s="23">
        <f>IF(Parameters!$D$24 = 1, MAX(Y136, AF136),
IF(Parameters!$D$25 = 1, AVERAGE(Y136,AF136),
IF(Parameters!$D$26 = 1, IFERROR(GEOMEAN(Y136, AF136), 0),
IF(Parameters!$D$27, IF(AND(Y136=10,AF136=10),10,0),
IF(Parameters!$D$28, IF(AND(Y136&gt;7,AF136&gt;7),10,0),
IF(Parameters!$D$29, IF(AND(Y136&gt;7,AF136&gt;7), 10, IF(OR(AND(Y136&gt;7,AF136&gt;5),AND(Y136&gt;5,AF136&gt;7)),6,0)),"no method"))))))</f>
        <v>5.6568542494923797</v>
      </c>
      <c r="S136" s="23">
        <f>IF(Parameters!$D$24 = 1, MAX(Z136, AG136),
IF(Parameters!$D$25 = 1, AVERAGE(Z136,AG136),
IF(Parameters!$D$26 = 1, IFERROR(GEOMEAN(Z136, AG136), 0),
IF(Parameters!$D$27, IF(AND(Z136=10,AG136=10),10,0),
IF(Parameters!$D$28, IF(AND(Z136&gt;7,AG136&gt;7),10,0),
IF(Parameters!$D$29, IF(AND(Z136&gt;7,AG136&gt;7), 10, IF(OR(AND(Z136&gt;7,AG136&gt;5),AND(Z136&gt;5,AG136&gt;7)),6,0)),"no method"))))))</f>
        <v>0</v>
      </c>
      <c r="T136" s="23">
        <f>IF(Parameters!$D$24 = 1, MAX(AA136, AH136),
IF(Parameters!$D$25 = 1, AVERAGE(AA136,AH136),
IF(Parameters!$D$26 = 1, IFERROR(GEOMEAN(AA136, AH136), 0),
IF(Parameters!$D$27, IF(AND(AA136=10,AH136=10),10,0),
IF(Parameters!$D$28, IF(AND(AA136&gt;7,AH136&gt;7),10,0),
IF(Parameters!$D$29, IF(AND(AA136&gt;7,AH136&gt;7), 10, IF(OR(AND(AA136&gt;7,AH136&gt;5),AND(AA136&gt;5,AH136&gt;7)),6,0)),"no method"))))))</f>
        <v>0</v>
      </c>
      <c r="U136" s="23">
        <f>IF(Parameters!$D$24 = 1, MAX(AB136, AI136),
IF(Parameters!$D$25 = 1, AVERAGE(AB136,AI136),
IF(Parameters!$D$26 = 1, IFERROR(GEOMEAN(AB136, AI136), 0),
IF(Parameters!$D$27, IF(AND(AB136=10,AI136=10),10,0),
IF(Parameters!$D$28, IF(AND(AB136&gt;7,AI136&gt;7),10,0),
IF(Parameters!$D$29, IF(AND(AB136&gt;7,AI136&gt;7), 10, IF(OR(AND(AB136&gt;7,AI136&gt;5),AND(AB136&gt;5,AI136&gt;7)),6,0)),"no method"))))))</f>
        <v>2.1558337244831867</v>
      </c>
      <c r="V136" s="23">
        <f>IF(Parameters!$D$24 = 1, MAX(AC136, AJ136),
IF(Parameters!$D$25 = 1, AVERAGE(AC136,AJ136),
IF(Parameters!$D$26 = 1, IFERROR(GEOMEAN(AC136, AJ136), 0),
IF(Parameters!$D$27, IF(AND(AC136=10,AJ136=10),10,0),
IF(Parameters!$D$28, IF(AND(AC136&gt;7,AJ136&gt;7),10,0),
IF(Parameters!$D$29, IF(AND(AC136&gt;7,AJ136&gt;7), 10, IF(OR(AND(AC136&gt;7,AJ136&gt;5),AND(AC136&gt;5,AJ136&gt;7)),6,0)),"no method"))))))</f>
        <v>0</v>
      </c>
      <c r="W136" s="23">
        <f>IF(Parameters!$D$24 = 1, MAX(AD136, AK136),
IF(Parameters!$D$25 = 1, AVERAGE(AD136,AK136),
IF(Parameters!$D$26 = 1, IFERROR(GEOMEAN(AD136, AK136), 0),
IF(Parameters!$D$27, IF(AND(AD136=10,AK136=10),10,0),
IF(Parameters!$D$28, IF(AND(AD136&gt;7,AK136&gt;7),10,0),
IF(Parameters!$D$29, IF(AND(AD136&gt;7,AK136&gt;7), 10, IF(OR(AND(AD136&gt;7,AK136&gt;5),AND(AD136&gt;5,AK136&gt;7)),6,0)),"no method"))))))</f>
        <v>0</v>
      </c>
      <c r="X136" s="49"/>
      <c r="Y136" s="23">
        <v>3.2</v>
      </c>
      <c r="Z136" s="23">
        <v>1.84210526315789</v>
      </c>
      <c r="AA136" s="24">
        <v>0.36363636363636298</v>
      </c>
      <c r="AB136" s="23">
        <v>0.71428571428571397</v>
      </c>
      <c r="AC136" s="23">
        <v>5.8333333333333304</v>
      </c>
      <c r="AD136" s="23">
        <v>0</v>
      </c>
      <c r="AE136" s="49"/>
      <c r="AF136" s="23">
        <v>10</v>
      </c>
      <c r="AG136" s="23">
        <v>0</v>
      </c>
      <c r="AH136" s="23">
        <v>0</v>
      </c>
      <c r="AI136" s="23">
        <v>6.5066666666666704</v>
      </c>
      <c r="AJ136" s="23">
        <v>0</v>
      </c>
      <c r="AK136" s="23">
        <v>0</v>
      </c>
      <c r="AL136" s="48"/>
      <c r="AM136" s="25">
        <v>0</v>
      </c>
      <c r="AN136" s="25">
        <v>0.3</v>
      </c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</row>
    <row r="137" spans="1:53" x14ac:dyDescent="0.2">
      <c r="A137" s="61">
        <v>132</v>
      </c>
      <c r="B137" s="18" t="s">
        <v>265</v>
      </c>
      <c r="C137" s="18" t="s">
        <v>266</v>
      </c>
      <c r="D137" s="18" t="s">
        <v>436</v>
      </c>
      <c r="E137" s="18" t="s">
        <v>427</v>
      </c>
      <c r="F137" s="48"/>
      <c r="G137" s="20" cm="1">
        <f t="array" ref="G137">IF(Parameters!$D$33, SUM(IF(ISNUMBER(R137:W137),(IF(R137:W137&gt;=Parameters!$D$39,1,"")),""))+0.5*(SUM(IF(ISNUMBER(R137:W137),(IF(R137:W137&gt;=Parameters!$D$40,1,"")),""))-SUM(IF(ISNUMBER(R137:W137),(IF(R137:W137&gt;=Parameters!$D$39,1,"")),""))),0) +
   IF(Parameters!$D$34,SUM(IF(ISNUMBER(R137:W137),(IF(R137:W137&gt;=Parameters!$D$39,1,"")),"")),0) +
   IF(Parameters!$D$35,AVERAGE(IF(ISNUMBER(R137:W137),R137:W137)),0) +
   IF(Parameters!$D$36,IF(OR(IF(ISNUMBER(R137:W137),R137:W137)=0),0,GEOMEAN(IF(ISNUMBER(R137:W137),R137:W137))),0)</f>
        <v>1</v>
      </c>
      <c r="H137" s="21">
        <f t="shared" si="8"/>
        <v>1</v>
      </c>
      <c r="I137" s="81"/>
      <c r="J137" s="20" cm="1">
        <f t="array" ref="J137">IF(Parameters!$D$33, SUM(IF(ISNUMBER(Y137:AD137),(IF(Y137:AD137&gt;=Parameters!$D$43,1,"")),""))+0.5*(SUM(IF(ISNUMBER(Y137:AD137),(IF(Y137:AD137&gt;=Parameters!$D$44,1,"")),""))-SUM(IF(ISNUMBER(Y137:AD137),(IF(Y137:AD137&gt;=Parameters!$D$43,1,"")),""))),0) +
   IF(Parameters!$D$34,SUM(IF(ISNUMBER(Y137:AD137),(IF(Y137:AD137&gt;=Parameters!$D$43,1,"")),"")),0) +
   IF(Parameters!$D$35,AVERAGE(IF(ISNUMBER(Y137:AD137),Y137:AD137)),0) +
   IF(Parameters!$D$36,IF(OR(IF(ISNUMBER(Y137:AD137),Y137:AD137)=0),0,GEOMEAN(IF(ISNUMBER(Y137:AD137),Y137:AD137))),0)</f>
        <v>0</v>
      </c>
      <c r="K137" s="21">
        <f t="shared" si="9"/>
        <v>0</v>
      </c>
      <c r="L137" s="81"/>
      <c r="M137" s="19" cm="1">
        <f t="array" ref="M137">IF(Parameters!$D$33, SUM(IF(ISNUMBER(AF137:AK137),(IF(AF137:AK137&gt;=Parameters!$D$43,1,"")),""))+0.5*(SUM(IF(ISNUMBER(AF137:AK137),(IF(AF137:AK137&gt;=Parameters!$D$44,1,"")),""))-SUM(IF(ISNUMBER(AF137:AK137),(IF(AF137:AK137&gt;=Parameters!$D$43,1,"")),""))),0) +
   IF(Parameters!$D$34,SUM(IF(ISNUMBER(AF137:AK137),(IF(AF137:AK137&gt;=Parameters!$D$43,1,"")),"")),0) +
   IF(Parameters!$D$35,AVERAGE(IF(ISNUMBER(AF137:AK137),AF137:AK137)),0) +
   IF(Parameters!$D$36,IF(OR(IF(ISNUMBER(AF137:AK137),AF137:AK137)=0),0,GEOMEAN(IF(ISNUMBER(AF137:AK137),AF137:AK137))),0)</f>
        <v>1</v>
      </c>
      <c r="N137" s="21">
        <f t="shared" si="10"/>
        <v>1</v>
      </c>
      <c r="O137" s="81"/>
      <c r="P137" s="22"/>
      <c r="Q137" s="48"/>
      <c r="R137" s="23">
        <f>IF(Parameters!$D$24 = 1, MAX(Y137, AF137),
IF(Parameters!$D$25 = 1, AVERAGE(Y137,AF137),
IF(Parameters!$D$26 = 1, IFERROR(GEOMEAN(Y137, AF137), 0),
IF(Parameters!$D$27, IF(AND(Y137=10,AF137=10),10,0),
IF(Parameters!$D$28, IF(AND(Y137&gt;7,AF137&gt;7),10,0),
IF(Parameters!$D$29, IF(AND(Y137&gt;7,AF137&gt;7), 10, IF(OR(AND(Y137&gt;7,AF137&gt;5),AND(Y137&gt;5,AF137&gt;7)),6,0)),"no method"))))))</f>
        <v>5.6416952771308022</v>
      </c>
      <c r="S137" s="23">
        <f>IF(Parameters!$D$24 = 1, MAX(Z137, AG137),
IF(Parameters!$D$25 = 1, AVERAGE(Z137,AG137),
IF(Parameters!$D$26 = 1, IFERROR(GEOMEAN(Z137, AG137), 0),
IF(Parameters!$D$27, IF(AND(Z137=10,AG137=10),10,0),
IF(Parameters!$D$28, IF(AND(Z137&gt;7,AG137&gt;7),10,0),
IF(Parameters!$D$29, IF(AND(Z137&gt;7,AG137&gt;7), 10, IF(OR(AND(Z137&gt;7,AG137&gt;5),AND(Z137&gt;5,AG137&gt;7)),6,0)),"no method"))))))</f>
        <v>0</v>
      </c>
      <c r="T137" s="23">
        <f>IF(Parameters!$D$24 = 1, MAX(AA137, AH137),
IF(Parameters!$D$25 = 1, AVERAGE(AA137,AH137),
IF(Parameters!$D$26 = 1, IFERROR(GEOMEAN(AA137, AH137), 0),
IF(Parameters!$D$27, IF(AND(AA137=10,AH137=10),10,0),
IF(Parameters!$D$28, IF(AND(AA137&gt;7,AH137&gt;7),10,0),
IF(Parameters!$D$29, IF(AND(AA137&gt;7,AH137&gt;7), 10, IF(OR(AND(AA137&gt;7,AH137&gt;5),AND(AA137&gt;5,AH137&gt;7)),6,0)),"no method"))))))</f>
        <v>6.0804770661821106</v>
      </c>
      <c r="U137" s="23">
        <f>IF(Parameters!$D$24 = 1, MAX(AB137, AI137),
IF(Parameters!$D$25 = 1, AVERAGE(AB137,AI137),
IF(Parameters!$D$26 = 1, IFERROR(GEOMEAN(AB137, AI137), 0),
IF(Parameters!$D$27, IF(AND(AB137=10,AI137=10),10,0),
IF(Parameters!$D$28, IF(AND(AB137&gt;7,AI137&gt;7),10,0),
IF(Parameters!$D$29, IF(AND(AB137&gt;7,AI137&gt;7), 10, IF(OR(AND(AB137&gt;7,AI137&gt;5),AND(AB137&gt;5,AI137&gt;7)),6,0)),"no method"))))))</f>
        <v>4.1231056256176615</v>
      </c>
      <c r="V137" s="23">
        <f>IF(Parameters!$D$24 = 1, MAX(AC137, AJ137),
IF(Parameters!$D$25 = 1, AVERAGE(AC137,AJ137),
IF(Parameters!$D$26 = 1, IFERROR(GEOMEAN(AC137, AJ137), 0),
IF(Parameters!$D$27, IF(AND(AC137=10,AJ137=10),10,0),
IF(Parameters!$D$28, IF(AND(AC137&gt;7,AJ137&gt;7),10,0),
IF(Parameters!$D$29, IF(AND(AC137&gt;7,AJ137&gt;7), 10, IF(OR(AND(AC137&gt;7,AJ137&gt;5),AND(AC137&gt;5,AJ137&gt;7)),6,0)),"no method"))))))</f>
        <v>0</v>
      </c>
      <c r="W137" s="23">
        <f>IF(Parameters!$D$24 = 1, MAX(AD137, AK137),
IF(Parameters!$D$25 = 1, AVERAGE(AD137,AK137),
IF(Parameters!$D$26 = 1, IFERROR(GEOMEAN(AD137, AK137), 0),
IF(Parameters!$D$27, IF(AND(AD137=10,AK137=10),10,0),
IF(Parameters!$D$28, IF(AND(AD137&gt;7,AK137&gt;7),10,0),
IF(Parameters!$D$29, IF(AND(AD137&gt;7,AK137&gt;7), 10, IF(OR(AND(AD137&gt;7,AK137&gt;5),AND(AD137&gt;5,AK137&gt;7)),6,0)),"no method"))))))</f>
        <v>0</v>
      </c>
      <c r="X137" s="49"/>
      <c r="Y137" s="23">
        <v>5.38</v>
      </c>
      <c r="Z137" s="23">
        <v>3.2296650717703299</v>
      </c>
      <c r="AA137" s="24">
        <v>4.2809917355371896</v>
      </c>
      <c r="AB137" s="23">
        <v>2.4285714285714302</v>
      </c>
      <c r="AC137" s="23">
        <v>6.6666666666666696</v>
      </c>
      <c r="AD137" s="23">
        <v>0</v>
      </c>
      <c r="AE137" s="49"/>
      <c r="AF137" s="23">
        <v>5.9161200000000003</v>
      </c>
      <c r="AG137" s="23">
        <v>0</v>
      </c>
      <c r="AH137" s="23">
        <v>8.6363636363636296</v>
      </c>
      <c r="AI137" s="23">
        <v>7</v>
      </c>
      <c r="AJ137" s="23">
        <v>0</v>
      </c>
      <c r="AK137" s="23">
        <v>0</v>
      </c>
      <c r="AL137" s="48"/>
      <c r="AM137" s="25">
        <v>0</v>
      </c>
      <c r="AN137" s="25">
        <v>0.3</v>
      </c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</row>
    <row r="138" spans="1:53" x14ac:dyDescent="0.2">
      <c r="A138" s="61">
        <v>133</v>
      </c>
      <c r="B138" s="18" t="s">
        <v>267</v>
      </c>
      <c r="C138" s="18" t="s">
        <v>268</v>
      </c>
      <c r="D138" s="18" t="s">
        <v>433</v>
      </c>
      <c r="E138" s="18" t="s">
        <v>440</v>
      </c>
      <c r="F138" s="48"/>
      <c r="G138" s="20" cm="1">
        <f t="array" ref="G138">IF(Parameters!$D$33, SUM(IF(ISNUMBER(R138:W138),(IF(R138:W138&gt;=Parameters!$D$39,1,"")),""))+0.5*(SUM(IF(ISNUMBER(R138:W138),(IF(R138:W138&gt;=Parameters!$D$40,1,"")),""))-SUM(IF(ISNUMBER(R138:W138),(IF(R138:W138&gt;=Parameters!$D$39,1,"")),""))),0) +
   IF(Parameters!$D$34,SUM(IF(ISNUMBER(R138:W138),(IF(R138:W138&gt;=Parameters!$D$39,1,"")),"")),0) +
   IF(Parameters!$D$35,AVERAGE(IF(ISNUMBER(R138:W138),R138:W138)),0) +
   IF(Parameters!$D$36,IF(OR(IF(ISNUMBER(R138:W138),R138:W138)=0),0,GEOMEAN(IF(ISNUMBER(R138:W138),R138:W138))),0)</f>
        <v>1</v>
      </c>
      <c r="H138" s="21">
        <f t="shared" si="8"/>
        <v>1</v>
      </c>
      <c r="I138" s="81"/>
      <c r="J138" s="20" cm="1">
        <f t="array" ref="J138">IF(Parameters!$D$33, SUM(IF(ISNUMBER(Y138:AD138),(IF(Y138:AD138&gt;=Parameters!$D$43,1,"")),""))+0.5*(SUM(IF(ISNUMBER(Y138:AD138),(IF(Y138:AD138&gt;=Parameters!$D$44,1,"")),""))-SUM(IF(ISNUMBER(Y138:AD138),(IF(Y138:AD138&gt;=Parameters!$D$43,1,"")),""))),0) +
   IF(Parameters!$D$34,SUM(IF(ISNUMBER(Y138:AD138),(IF(Y138:AD138&gt;=Parameters!$D$43,1,"")),"")),0) +
   IF(Parameters!$D$35,AVERAGE(IF(ISNUMBER(Y138:AD138),Y138:AD138)),0) +
   IF(Parameters!$D$36,IF(OR(IF(ISNUMBER(Y138:AD138),Y138:AD138)=0),0,GEOMEAN(IF(ISNUMBER(Y138:AD138),Y138:AD138))),0)</f>
        <v>2.5</v>
      </c>
      <c r="K138" s="21">
        <f t="shared" si="9"/>
        <v>2.5</v>
      </c>
      <c r="L138" s="81"/>
      <c r="M138" s="19" cm="1">
        <f t="array" ref="M138">IF(Parameters!$D$33, SUM(IF(ISNUMBER(AF138:AK138),(IF(AF138:AK138&gt;=Parameters!$D$43,1,"")),""))+0.5*(SUM(IF(ISNUMBER(AF138:AK138),(IF(AF138:AK138&gt;=Parameters!$D$44,1,"")),""))-SUM(IF(ISNUMBER(AF138:AK138),(IF(AF138:AK138&gt;=Parameters!$D$43,1,"")),""))),0) +
   IF(Parameters!$D$34,SUM(IF(ISNUMBER(AF138:AK138),(IF(AF138:AK138&gt;=Parameters!$D$43,1,"")),"")),0) +
   IF(Parameters!$D$35,AVERAGE(IF(ISNUMBER(AF138:AK138),AF138:AK138)),0) +
   IF(Parameters!$D$36,IF(OR(IF(ISNUMBER(AF138:AK138),AF138:AK138)=0),0,GEOMEAN(IF(ISNUMBER(AF138:AK138),AF138:AK138))),0)</f>
        <v>0</v>
      </c>
      <c r="N138" s="21">
        <f t="shared" si="10"/>
        <v>0</v>
      </c>
      <c r="O138" s="81"/>
      <c r="P138" s="22"/>
      <c r="Q138" s="48"/>
      <c r="R138" s="23">
        <f>IF(Parameters!$D$24 = 1, MAX(Y138, AF138),
IF(Parameters!$D$25 = 1, AVERAGE(Y138,AF138),
IF(Parameters!$D$26 = 1, IFERROR(GEOMEAN(Y138, AF138), 0),
IF(Parameters!$D$27, IF(AND(Y138=10,AF138=10),10,0),
IF(Parameters!$D$28, IF(AND(Y138&gt;7,AF138&gt;7),10,0),
IF(Parameters!$D$29, IF(AND(Y138&gt;7,AF138&gt;7), 10, IF(OR(AND(Y138&gt;7,AF138&gt;5),AND(Y138&gt;5,AF138&gt;7)),6,0)),"no method"))))))</f>
        <v>7.1493517830547706</v>
      </c>
      <c r="S138" s="23">
        <f>IF(Parameters!$D$24 = 1, MAX(Z138, AG138),
IF(Parameters!$D$25 = 1, AVERAGE(Z138,AG138),
IF(Parameters!$D$26 = 1, IFERROR(GEOMEAN(Z138, AG138), 0),
IF(Parameters!$D$27, IF(AND(Z138=10,AG138=10),10,0),
IF(Parameters!$D$28, IF(AND(Z138&gt;7,AG138&gt;7),10,0),
IF(Parameters!$D$29, IF(AND(Z138&gt;7,AG138&gt;7), 10, IF(OR(AND(Z138&gt;7,AG138&gt;5),AND(Z138&gt;5,AG138&gt;7)),6,0)),"no method"))))))</f>
        <v>0</v>
      </c>
      <c r="T138" s="23">
        <f>IF(Parameters!$D$24 = 1, MAX(AA138, AH138),
IF(Parameters!$D$25 = 1, AVERAGE(AA138,AH138),
IF(Parameters!$D$26 = 1, IFERROR(GEOMEAN(AA138, AH138), 0),
IF(Parameters!$D$27, IF(AND(AA138=10,AH138=10),10,0),
IF(Parameters!$D$28, IF(AND(AA138&gt;7,AH138&gt;7),10,0),
IF(Parameters!$D$29, IF(AND(AA138&gt;7,AH138&gt;7), 10, IF(OR(AND(AA138&gt;7,AH138&gt;5),AND(AA138&gt;5,AH138&gt;7)),6,0)),"no method"))))))</f>
        <v>2.0290897242213708</v>
      </c>
      <c r="U138" s="23">
        <f>IF(Parameters!$D$24 = 1, MAX(AB138, AI138),
IF(Parameters!$D$25 = 1, AVERAGE(AB138,AI138),
IF(Parameters!$D$26 = 1, IFERROR(GEOMEAN(AB138, AI138), 0),
IF(Parameters!$D$27, IF(AND(AB138=10,AI138=10),10,0),
IF(Parameters!$D$28, IF(AND(AB138&gt;7,AI138&gt;7),10,0),
IF(Parameters!$D$29, IF(AND(AB138&gt;7,AI138&gt;7), 10, IF(OR(AND(AB138&gt;7,AI138&gt;5),AND(AB138&gt;5,AI138&gt;7)),6,0)),"no method"))))))</f>
        <v>3.2863353450309978</v>
      </c>
      <c r="V138" s="23">
        <f>IF(Parameters!$D$24 = 1, MAX(AC138, AJ138),
IF(Parameters!$D$25 = 1, AVERAGE(AC138,AJ138),
IF(Parameters!$D$26 = 1, IFERROR(GEOMEAN(AC138, AJ138), 0),
IF(Parameters!$D$27, IF(AND(AC138=10,AJ138=10),10,0),
IF(Parameters!$D$28, IF(AND(AC138&gt;7,AJ138&gt;7),10,0),
IF(Parameters!$D$29, IF(AND(AC138&gt;7,AJ138&gt;7), 10, IF(OR(AND(AC138&gt;7,AJ138&gt;5),AND(AC138&gt;5,AJ138&gt;7)),6,0)),"no method"))))))</f>
        <v>0</v>
      </c>
      <c r="W138" s="23">
        <f>IF(Parameters!$D$24 = 1, MAX(AD138, AK138),
IF(Parameters!$D$25 = 1, AVERAGE(AD138,AK138),
IF(Parameters!$D$26 = 1, IFERROR(GEOMEAN(AD138, AK138), 0),
IF(Parameters!$D$27, IF(AND(AD138=10,AK138=10),10,0),
IF(Parameters!$D$28, IF(AND(AD138&gt;7,AK138&gt;7),10,0),
IF(Parameters!$D$29, IF(AND(AD138&gt;7,AK138&gt;7), 10, IF(OR(AND(AD138&gt;7,AK138&gt;5),AND(AD138&gt;5,AK138&gt;7)),6,0)),"no method"))))))</f>
        <v>0</v>
      </c>
      <c r="X138" s="49"/>
      <c r="Y138" s="23">
        <v>8.25</v>
      </c>
      <c r="Z138" s="23">
        <v>6.6267942583732102</v>
      </c>
      <c r="AA138" s="24">
        <v>9.0578512396694197</v>
      </c>
      <c r="AB138" s="23">
        <v>7.7142857142857197</v>
      </c>
      <c r="AC138" s="23">
        <v>10</v>
      </c>
      <c r="AD138" s="23">
        <v>0</v>
      </c>
      <c r="AE138" s="49"/>
      <c r="AF138" s="23">
        <v>6.1955431415598099</v>
      </c>
      <c r="AG138" s="23">
        <v>0</v>
      </c>
      <c r="AH138" s="23">
        <v>0.45454545454546702</v>
      </c>
      <c r="AI138" s="23">
        <v>1.4</v>
      </c>
      <c r="AJ138" s="23">
        <v>0</v>
      </c>
      <c r="AK138" s="23">
        <v>0</v>
      </c>
      <c r="AL138" s="48"/>
      <c r="AM138" s="25">
        <v>0</v>
      </c>
      <c r="AN138" s="25">
        <v>0.3</v>
      </c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</row>
    <row r="139" spans="1:53" x14ac:dyDescent="0.2">
      <c r="A139" s="61">
        <v>134</v>
      </c>
      <c r="B139" s="18" t="s">
        <v>269</v>
      </c>
      <c r="C139" s="18" t="s">
        <v>270</v>
      </c>
      <c r="D139" s="18" t="s">
        <v>437</v>
      </c>
      <c r="E139" s="18" t="s">
        <v>432</v>
      </c>
      <c r="F139" s="48"/>
      <c r="G139" s="20" cm="1">
        <f t="array" ref="G139">IF(Parameters!$D$33, SUM(IF(ISNUMBER(R139:W139),(IF(R139:W139&gt;=Parameters!$D$39,1,"")),""))+0.5*(SUM(IF(ISNUMBER(R139:W139),(IF(R139:W139&gt;=Parameters!$D$40,1,"")),""))-SUM(IF(ISNUMBER(R139:W139),(IF(R139:W139&gt;=Parameters!$D$39,1,"")),""))),0) +
   IF(Parameters!$D$34,SUM(IF(ISNUMBER(R139:W139),(IF(R139:W139&gt;=Parameters!$D$39,1,"")),"")),0) +
   IF(Parameters!$D$35,AVERAGE(IF(ISNUMBER(R139:W139),R139:W139)),0) +
   IF(Parameters!$D$36,IF(OR(IF(ISNUMBER(R139:W139),R139:W139)=0),0,GEOMEAN(IF(ISNUMBER(R139:W139),R139:W139))),0)</f>
        <v>2</v>
      </c>
      <c r="H139" s="21">
        <f t="shared" si="8"/>
        <v>2</v>
      </c>
      <c r="I139" s="81"/>
      <c r="J139" s="20" cm="1">
        <f t="array" ref="J139">IF(Parameters!$D$33, SUM(IF(ISNUMBER(Y139:AD139),(IF(Y139:AD139&gt;=Parameters!$D$43,1,"")),""))+0.5*(SUM(IF(ISNUMBER(Y139:AD139),(IF(Y139:AD139&gt;=Parameters!$D$44,1,"")),""))-SUM(IF(ISNUMBER(Y139:AD139),(IF(Y139:AD139&gt;=Parameters!$D$43,1,"")),""))),0) +
   IF(Parameters!$D$34,SUM(IF(ISNUMBER(Y139:AD139),(IF(Y139:AD139&gt;=Parameters!$D$43,1,"")),"")),0) +
   IF(Parameters!$D$35,AVERAGE(IF(ISNUMBER(Y139:AD139),Y139:AD139)),0) +
   IF(Parameters!$D$36,IF(OR(IF(ISNUMBER(Y139:AD139),Y139:AD139)=0),0,GEOMEAN(IF(ISNUMBER(Y139:AD139),Y139:AD139))),0)</f>
        <v>0.5</v>
      </c>
      <c r="K139" s="21">
        <f t="shared" si="9"/>
        <v>0.5</v>
      </c>
      <c r="L139" s="81"/>
      <c r="M139" s="19" cm="1">
        <f t="array" ref="M139">IF(Parameters!$D$33, SUM(IF(ISNUMBER(AF139:AK139),(IF(AF139:AK139&gt;=Parameters!$D$43,1,"")),""))+0.5*(SUM(IF(ISNUMBER(AF139:AK139),(IF(AF139:AK139&gt;=Parameters!$D$44,1,"")),""))-SUM(IF(ISNUMBER(AF139:AK139),(IF(AF139:AK139&gt;=Parameters!$D$43,1,"")),""))),0) +
   IF(Parameters!$D$34,SUM(IF(ISNUMBER(AF139:AK139),(IF(AF139:AK139&gt;=Parameters!$D$43,1,"")),"")),0) +
   IF(Parameters!$D$35,AVERAGE(IF(ISNUMBER(AF139:AK139),AF139:AK139)),0) +
   IF(Parameters!$D$36,IF(OR(IF(ISNUMBER(AF139:AK139),AF139:AK139)=0),0,GEOMEAN(IF(ISNUMBER(AF139:AK139),AF139:AK139))),0)</f>
        <v>2.5</v>
      </c>
      <c r="N139" s="21">
        <f t="shared" si="10"/>
        <v>2.5</v>
      </c>
      <c r="O139" s="81"/>
      <c r="P139" s="22"/>
      <c r="Q139" s="48"/>
      <c r="R139" s="23">
        <f>IF(Parameters!$D$24 = 1, MAX(Y139, AF139),
IF(Parameters!$D$25 = 1, AVERAGE(Y139,AF139),
IF(Parameters!$D$26 = 1, IFERROR(GEOMEAN(Y139, AF139), 0),
IF(Parameters!$D$27, IF(AND(Y139=10,AF139=10),10,0),
IF(Parameters!$D$28, IF(AND(Y139&gt;7,AF139&gt;7),10,0),
IF(Parameters!$D$29, IF(AND(Y139&gt;7,AF139&gt;7), 10, IF(OR(AND(Y139&gt;7,AF139&gt;5),AND(Y139&gt;5,AF139&gt;7)),6,0)),"no method"))))))</f>
        <v>6.1295537008356815</v>
      </c>
      <c r="S139" s="23">
        <f>IF(Parameters!$D$24 = 1, MAX(Z139, AG139),
IF(Parameters!$D$25 = 1, AVERAGE(Z139,AG139),
IF(Parameters!$D$26 = 1, IFERROR(GEOMEAN(Z139, AG139), 0),
IF(Parameters!$D$27, IF(AND(Z139=10,AG139=10),10,0),
IF(Parameters!$D$28, IF(AND(Z139&gt;7,AG139&gt;7),10,0),
IF(Parameters!$D$29, IF(AND(Z139&gt;7,AG139&gt;7), 10, IF(OR(AND(Z139&gt;7,AG139&gt;5),AND(Z139&gt;5,AG139&gt;7)),6,0)),"no method"))))))</f>
        <v>0</v>
      </c>
      <c r="T139" s="23">
        <f>IF(Parameters!$D$24 = 1, MAX(AA139, AH139),
IF(Parameters!$D$25 = 1, AVERAGE(AA139,AH139),
IF(Parameters!$D$26 = 1, IFERROR(GEOMEAN(AA139, AH139), 0),
IF(Parameters!$D$27, IF(AND(AA139=10,AH139=10),10,0),
IF(Parameters!$D$28, IF(AND(AA139&gt;7,AH139&gt;7),10,0),
IF(Parameters!$D$29, IF(AND(AA139&gt;7,AH139&gt;7), 10, IF(OR(AND(AA139&gt;7,AH139&gt;5),AND(AA139&gt;5,AH139&gt;7)),6,0)),"no method"))))))</f>
        <v>0</v>
      </c>
      <c r="U139" s="23">
        <f>IF(Parameters!$D$24 = 1, MAX(AB139, AI139),
IF(Parameters!$D$25 = 1, AVERAGE(AB139,AI139),
IF(Parameters!$D$26 = 1, IFERROR(GEOMEAN(AB139, AI139), 0),
IF(Parameters!$D$27, IF(AND(AB139=10,AI139=10),10,0),
IF(Parameters!$D$28, IF(AND(AB139&gt;7,AI139&gt;7),10,0),
IF(Parameters!$D$29, IF(AND(AB139&gt;7,AI139&gt;7), 10, IF(OR(AND(AB139&gt;7,AI139&gt;5),AND(AB139&gt;5,AI139&gt;7)),6,0)),"no method"))))))</f>
        <v>6.0944940022004364</v>
      </c>
      <c r="V139" s="23">
        <f>IF(Parameters!$D$24 = 1, MAX(AC139, AJ139),
IF(Parameters!$D$25 = 1, AVERAGE(AC139,AJ139),
IF(Parameters!$D$26 = 1, IFERROR(GEOMEAN(AC139, AJ139), 0),
IF(Parameters!$D$27, IF(AND(AC139=10,AJ139=10),10,0),
IF(Parameters!$D$28, IF(AND(AC139&gt;7,AJ139&gt;7),10,0),
IF(Parameters!$D$29, IF(AND(AC139&gt;7,AJ139&gt;7), 10, IF(OR(AND(AC139&gt;7,AJ139&gt;5),AND(AC139&gt;5,AJ139&gt;7)),6,0)),"no method"))))))</f>
        <v>9.3094933625126295</v>
      </c>
      <c r="W139" s="23">
        <f>IF(Parameters!$D$24 = 1, MAX(AD139, AK139),
IF(Parameters!$D$25 = 1, AVERAGE(AD139,AK139),
IF(Parameters!$D$26 = 1, IFERROR(GEOMEAN(AD139, AK139), 0),
IF(Parameters!$D$27, IF(AND(AD139=10,AK139=10),10,0),
IF(Parameters!$D$28, IF(AND(AD139&gt;7,AK139&gt;7),10,0),
IF(Parameters!$D$29, IF(AND(AD139&gt;7,AK139&gt;7), 10, IF(OR(AND(AD139&gt;7,AK139&gt;5),AND(AD139&gt;5,AK139&gt;7)),6,0)),"no method"))))))</f>
        <v>0</v>
      </c>
      <c r="X139" s="49"/>
      <c r="Y139" s="23">
        <v>5.26</v>
      </c>
      <c r="Z139" s="23">
        <v>5.0956937799043098</v>
      </c>
      <c r="AA139" s="24">
        <v>4.1652892561983501</v>
      </c>
      <c r="AB139" s="23">
        <v>3.71428571428571</v>
      </c>
      <c r="AC139" s="23">
        <v>8.6666666666666696</v>
      </c>
      <c r="AD139" s="23">
        <v>0</v>
      </c>
      <c r="AE139" s="49"/>
      <c r="AF139" s="23">
        <v>7.1428571428571104</v>
      </c>
      <c r="AG139" s="23">
        <v>0</v>
      </c>
      <c r="AH139" s="23">
        <v>0</v>
      </c>
      <c r="AI139" s="23">
        <v>10</v>
      </c>
      <c r="AJ139" s="23">
        <v>10</v>
      </c>
      <c r="AK139" s="23">
        <v>5</v>
      </c>
      <c r="AL139" s="48"/>
      <c r="AM139" s="25">
        <v>0</v>
      </c>
      <c r="AN139" s="25">
        <v>0.4</v>
      </c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</row>
    <row r="140" spans="1:53" x14ac:dyDescent="0.2">
      <c r="A140" s="61">
        <v>135</v>
      </c>
      <c r="B140" s="18" t="s">
        <v>271</v>
      </c>
      <c r="C140" s="18" t="s">
        <v>272</v>
      </c>
      <c r="D140" s="18" t="s">
        <v>437</v>
      </c>
      <c r="E140" s="18" t="s">
        <v>432</v>
      </c>
      <c r="F140" s="48"/>
      <c r="G140" s="20" cm="1">
        <f t="array" ref="G140">IF(Parameters!$D$33, SUM(IF(ISNUMBER(R140:W140),(IF(R140:W140&gt;=Parameters!$D$39,1,"")),""))+0.5*(SUM(IF(ISNUMBER(R140:W140),(IF(R140:W140&gt;=Parameters!$D$40,1,"")),""))-SUM(IF(ISNUMBER(R140:W140),(IF(R140:W140&gt;=Parameters!$D$39,1,"")),""))),0) +
   IF(Parameters!$D$34,SUM(IF(ISNUMBER(R140:W140),(IF(R140:W140&gt;=Parameters!$D$39,1,"")),"")),0) +
   IF(Parameters!$D$35,AVERAGE(IF(ISNUMBER(R140:W140),R140:W140)),0) +
   IF(Parameters!$D$36,IF(OR(IF(ISNUMBER(R140:W140),R140:W140)=0),0,GEOMEAN(IF(ISNUMBER(R140:W140),R140:W140))),0)</f>
        <v>1.5</v>
      </c>
      <c r="H140" s="21">
        <f t="shared" si="8"/>
        <v>1.5</v>
      </c>
      <c r="I140" s="81"/>
      <c r="J140" s="20" cm="1">
        <f t="array" ref="J140">IF(Parameters!$D$33, SUM(IF(ISNUMBER(Y140:AD140),(IF(Y140:AD140&gt;=Parameters!$D$43,1,"")),""))+0.5*(SUM(IF(ISNUMBER(Y140:AD140),(IF(Y140:AD140&gt;=Parameters!$D$44,1,"")),""))-SUM(IF(ISNUMBER(Y140:AD140),(IF(Y140:AD140&gt;=Parameters!$D$43,1,"")),""))),0) +
   IF(Parameters!$D$34,SUM(IF(ISNUMBER(Y140:AD140),(IF(Y140:AD140&gt;=Parameters!$D$43,1,"")),"")),0) +
   IF(Parameters!$D$35,AVERAGE(IF(ISNUMBER(Y140:AD140),Y140:AD140)),0) +
   IF(Parameters!$D$36,IF(OR(IF(ISNUMBER(Y140:AD140),Y140:AD140)=0),0,GEOMEAN(IF(ISNUMBER(Y140:AD140),Y140:AD140))),0)</f>
        <v>1</v>
      </c>
      <c r="K140" s="21">
        <f t="shared" si="9"/>
        <v>1</v>
      </c>
      <c r="L140" s="81"/>
      <c r="M140" s="19" cm="1">
        <f t="array" ref="M140">IF(Parameters!$D$33, SUM(IF(ISNUMBER(AF140:AK140),(IF(AF140:AK140&gt;=Parameters!$D$43,1,"")),""))+0.5*(SUM(IF(ISNUMBER(AF140:AK140),(IF(AF140:AK140&gt;=Parameters!$D$44,1,"")),""))-SUM(IF(ISNUMBER(AF140:AK140),(IF(AF140:AK140&gt;=Parameters!$D$43,1,"")),""))),0) +
   IF(Parameters!$D$34,SUM(IF(ISNUMBER(AF140:AK140),(IF(AF140:AK140&gt;=Parameters!$D$43,1,"")),"")),0) +
   IF(Parameters!$D$35,AVERAGE(IF(ISNUMBER(AF140:AK140),AF140:AK140)),0) +
   IF(Parameters!$D$36,IF(OR(IF(ISNUMBER(AF140:AK140),AF140:AK140)=0),0,GEOMEAN(IF(ISNUMBER(AF140:AK140),AF140:AK140))),0)</f>
        <v>2</v>
      </c>
      <c r="N140" s="21">
        <f t="shared" si="10"/>
        <v>2</v>
      </c>
      <c r="O140" s="81"/>
      <c r="P140" s="22"/>
      <c r="Q140" s="48"/>
      <c r="R140" s="23">
        <f>IF(Parameters!$D$24 = 1, MAX(Y140, AF140),
IF(Parameters!$D$25 = 1, AVERAGE(Y140,AF140),
IF(Parameters!$D$26 = 1, IFERROR(GEOMEAN(Y140, AF140), 0),
IF(Parameters!$D$27, IF(AND(Y140=10,AF140=10),10,0),
IF(Parameters!$D$28, IF(AND(Y140&gt;7,AF140&gt;7),10,0),
IF(Parameters!$D$29, IF(AND(Y140&gt;7,AF140&gt;7), 10, IF(OR(AND(Y140&gt;7,AF140&gt;5),AND(Y140&gt;5,AF140&gt;7)),6,0)),"no method"))))))</f>
        <v>7.5828754440515498</v>
      </c>
      <c r="S140" s="23">
        <f>IF(Parameters!$D$24 = 1, MAX(Z140, AG140),
IF(Parameters!$D$25 = 1, AVERAGE(Z140,AG140),
IF(Parameters!$D$26 = 1, IFERROR(GEOMEAN(Z140, AG140), 0),
IF(Parameters!$D$27, IF(AND(Z140=10,AG140=10),10,0),
IF(Parameters!$D$28, IF(AND(Z140&gt;7,AG140&gt;7),10,0),
IF(Parameters!$D$29, IF(AND(Z140&gt;7,AG140&gt;7), 10, IF(OR(AND(Z140&gt;7,AG140&gt;5),AND(Z140&gt;5,AG140&gt;7)),6,0)),"no method"))))))</f>
        <v>0</v>
      </c>
      <c r="T140" s="23">
        <f>IF(Parameters!$D$24 = 1, MAX(AA140, AH140),
IF(Parameters!$D$25 = 1, AVERAGE(AA140,AH140),
IF(Parameters!$D$26 = 1, IFERROR(GEOMEAN(AA140, AH140), 0),
IF(Parameters!$D$27, IF(AND(AA140=10,AH140=10),10,0),
IF(Parameters!$D$28, IF(AND(AA140&gt;7,AH140&gt;7),10,0),
IF(Parameters!$D$29, IF(AND(AA140&gt;7,AH140&gt;7), 10, IF(OR(AND(AA140&gt;7,AH140&gt;5),AND(AA140&gt;5,AH140&gt;7)),6,0)),"no method"))))))</f>
        <v>1.9765720236531312</v>
      </c>
      <c r="U140" s="23">
        <f>IF(Parameters!$D$24 = 1, MAX(AB140, AI140),
IF(Parameters!$D$25 = 1, AVERAGE(AB140,AI140),
IF(Parameters!$D$26 = 1, IFERROR(GEOMEAN(AB140, AI140), 0),
IF(Parameters!$D$27, IF(AND(AB140=10,AI140=10),10,0),
IF(Parameters!$D$28, IF(AND(AB140&gt;7,AI140&gt;7),10,0),
IF(Parameters!$D$29, IF(AND(AB140&gt;7,AI140&gt;7), 10, IF(OR(AND(AB140&gt;7,AI140&gt;5),AND(AB140&gt;5,AI140&gt;7)),6,0)),"no method"))))))</f>
        <v>6.9693205243716987</v>
      </c>
      <c r="V140" s="23">
        <f>IF(Parameters!$D$24 = 1, MAX(AC140, AJ140),
IF(Parameters!$D$25 = 1, AVERAGE(AC140,AJ140),
IF(Parameters!$D$26 = 1, IFERROR(GEOMEAN(AC140, AJ140), 0),
IF(Parameters!$D$27, IF(AND(AC140=10,AJ140=10),10,0),
IF(Parameters!$D$28, IF(AND(AC140&gt;7,AJ140&gt;7),10,0),
IF(Parameters!$D$29, IF(AND(AC140&gt;7,AJ140&gt;7), 10, IF(OR(AND(AC140&gt;7,AJ140&gt;5),AND(AC140&gt;5,AJ140&gt;7)),6,0)),"no method"))))))</f>
        <v>0</v>
      </c>
      <c r="W140" s="23">
        <f>IF(Parameters!$D$24 = 1, MAX(AD140, AK140),
IF(Parameters!$D$25 = 1, AVERAGE(AD140,AK140),
IF(Parameters!$D$26 = 1, IFERROR(GEOMEAN(AD140, AK140), 0),
IF(Parameters!$D$27, IF(AND(AD140=10,AK140=10),10,0),
IF(Parameters!$D$28, IF(AND(AD140&gt;7,AK140&gt;7),10,0),
IF(Parameters!$D$29, IF(AND(AD140&gt;7,AK140&gt;7), 10, IF(OR(AND(AD140&gt;7,AK140&gt;5),AND(AD140&gt;5,AK140&gt;7)),6,0)),"no method"))))))</f>
        <v>0</v>
      </c>
      <c r="X140" s="49"/>
      <c r="Y140" s="23">
        <v>5.75</v>
      </c>
      <c r="Z140" s="23">
        <v>6.6507177033492804</v>
      </c>
      <c r="AA140" s="24">
        <v>4.2975206611570202</v>
      </c>
      <c r="AB140" s="23">
        <v>4.8571428571428603</v>
      </c>
      <c r="AC140" s="23">
        <v>10</v>
      </c>
      <c r="AD140" s="23">
        <v>0</v>
      </c>
      <c r="AE140" s="49"/>
      <c r="AF140" s="23">
        <v>10</v>
      </c>
      <c r="AG140" s="23">
        <v>0</v>
      </c>
      <c r="AH140" s="23">
        <v>0.90909090909091705</v>
      </c>
      <c r="AI140" s="23">
        <v>10</v>
      </c>
      <c r="AJ140" s="23">
        <v>0</v>
      </c>
      <c r="AK140" s="23">
        <v>6.0614240207599899</v>
      </c>
      <c r="AL140" s="48"/>
      <c r="AM140" s="25">
        <v>0</v>
      </c>
      <c r="AN140" s="25">
        <v>0.2</v>
      </c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</row>
    <row r="141" spans="1:53" x14ac:dyDescent="0.2">
      <c r="A141" s="61">
        <v>136</v>
      </c>
      <c r="B141" s="18" t="s">
        <v>273</v>
      </c>
      <c r="C141" s="18" t="s">
        <v>274</v>
      </c>
      <c r="D141" s="18" t="s">
        <v>438</v>
      </c>
      <c r="E141" s="18" t="s">
        <v>432</v>
      </c>
      <c r="F141" s="48"/>
      <c r="G141" s="20" cm="1">
        <f t="array" ref="G141">IF(Parameters!$D$33, SUM(IF(ISNUMBER(R141:W141),(IF(R141:W141&gt;=Parameters!$D$39,1,"")),""))+0.5*(SUM(IF(ISNUMBER(R141:W141),(IF(R141:W141&gt;=Parameters!$D$40,1,"")),""))-SUM(IF(ISNUMBER(R141:W141),(IF(R141:W141&gt;=Parameters!$D$39,1,"")),""))),0) +
   IF(Parameters!$D$34,SUM(IF(ISNUMBER(R141:W141),(IF(R141:W141&gt;=Parameters!$D$39,1,"")),"")),0) +
   IF(Parameters!$D$35,AVERAGE(IF(ISNUMBER(R141:W141),R141:W141)),0) +
   IF(Parameters!$D$36,IF(OR(IF(ISNUMBER(R141:W141),R141:W141)=0),0,GEOMEAN(IF(ISNUMBER(R141:W141),R141:W141))),0)</f>
        <v>3</v>
      </c>
      <c r="H141" s="21">
        <f t="shared" si="8"/>
        <v>3</v>
      </c>
      <c r="I141" s="81"/>
      <c r="J141" s="20" cm="1">
        <f t="array" ref="J141">IF(Parameters!$D$33, SUM(IF(ISNUMBER(Y141:AD141),(IF(Y141:AD141&gt;=Parameters!$D$43,1,"")),""))+0.5*(SUM(IF(ISNUMBER(Y141:AD141),(IF(Y141:AD141&gt;=Parameters!$D$44,1,"")),""))-SUM(IF(ISNUMBER(Y141:AD141),(IF(Y141:AD141&gt;=Parameters!$D$43,1,"")),""))),0) +
   IF(Parameters!$D$34,SUM(IF(ISNUMBER(Y141:AD141),(IF(Y141:AD141&gt;=Parameters!$D$43,1,"")),"")),0) +
   IF(Parameters!$D$35,AVERAGE(IF(ISNUMBER(Y141:AD141),Y141:AD141)),0) +
   IF(Parameters!$D$36,IF(OR(IF(ISNUMBER(Y141:AD141),Y141:AD141)=0),0,GEOMEAN(IF(ISNUMBER(Y141:AD141),Y141:AD141))),0)</f>
        <v>1.5</v>
      </c>
      <c r="K141" s="21">
        <f t="shared" si="9"/>
        <v>1.5</v>
      </c>
      <c r="L141" s="81"/>
      <c r="M141" s="19" cm="1">
        <f t="array" ref="M141">IF(Parameters!$D$33, SUM(IF(ISNUMBER(AF141:AK141),(IF(AF141:AK141&gt;=Parameters!$D$43,1,"")),""))+0.5*(SUM(IF(ISNUMBER(AF141:AK141),(IF(AF141:AK141&gt;=Parameters!$D$44,1,"")),""))-SUM(IF(ISNUMBER(AF141:AK141),(IF(AF141:AK141&gt;=Parameters!$D$43,1,"")),""))),0) +
   IF(Parameters!$D$34,SUM(IF(ISNUMBER(AF141:AK141),(IF(AF141:AK141&gt;=Parameters!$D$43,1,"")),"")),0) +
   IF(Parameters!$D$35,AVERAGE(IF(ISNUMBER(AF141:AK141),AF141:AK141)),0) +
   IF(Parameters!$D$36,IF(OR(IF(ISNUMBER(AF141:AK141),AF141:AK141)=0),0,GEOMEAN(IF(ISNUMBER(AF141:AK141),AF141:AK141))),0)</f>
        <v>2.5</v>
      </c>
      <c r="N141" s="21">
        <f t="shared" si="10"/>
        <v>2.5</v>
      </c>
      <c r="O141" s="81"/>
      <c r="P141" s="22"/>
      <c r="Q141" s="48"/>
      <c r="R141" s="23">
        <f>IF(Parameters!$D$24 = 1, MAX(Y141, AF141),
IF(Parameters!$D$25 = 1, AVERAGE(Y141,AF141),
IF(Parameters!$D$26 = 1, IFERROR(GEOMEAN(Y141, AF141), 0),
IF(Parameters!$D$27, IF(AND(Y141=10,AF141=10),10,0),
IF(Parameters!$D$28, IF(AND(Y141&gt;7,AF141&gt;7),10,0),
IF(Parameters!$D$29, IF(AND(Y141&gt;7,AF141&gt;7), 10, IF(OR(AND(Y141&gt;7,AF141&gt;5),AND(Y141&gt;5,AF141&gt;7)),6,0)),"no method"))))))</f>
        <v>7.064009749313521</v>
      </c>
      <c r="S141" s="23">
        <f>IF(Parameters!$D$24 = 1, MAX(Z141, AG141),
IF(Parameters!$D$25 = 1, AVERAGE(Z141,AG141),
IF(Parameters!$D$26 = 1, IFERROR(GEOMEAN(Z141, AG141), 0),
IF(Parameters!$D$27, IF(AND(Z141=10,AG141=10),10,0),
IF(Parameters!$D$28, IF(AND(Z141&gt;7,AG141&gt;7),10,0),
IF(Parameters!$D$29, IF(AND(Z141&gt;7,AG141&gt;7), 10, IF(OR(AND(Z141&gt;7,AG141&gt;5),AND(Z141&gt;5,AG141&gt;7)),6,0)),"no method"))))))</f>
        <v>0</v>
      </c>
      <c r="T141" s="23">
        <f>IF(Parameters!$D$24 = 1, MAX(AA141, AH141),
IF(Parameters!$D$25 = 1, AVERAGE(AA141,AH141),
IF(Parameters!$D$26 = 1, IFERROR(GEOMEAN(AA141, AH141), 0),
IF(Parameters!$D$27, IF(AND(AA141=10,AH141=10),10,0),
IF(Parameters!$D$28, IF(AND(AA141&gt;7,AH141&gt;7),10,0),
IF(Parameters!$D$29, IF(AND(AA141&gt;7,AH141&gt;7), 10, IF(OR(AND(AA141&gt;7,AH141&gt;5),AND(AA141&gt;5,AH141&gt;7)),6,0)),"no method"))))))</f>
        <v>4.3864760401818437</v>
      </c>
      <c r="U141" s="23">
        <f>IF(Parameters!$D$24 = 1, MAX(AB141, AI141),
IF(Parameters!$D$25 = 1, AVERAGE(AB141,AI141),
IF(Parameters!$D$26 = 1, IFERROR(GEOMEAN(AB141, AI141), 0),
IF(Parameters!$D$27, IF(AND(AB141=10,AI141=10),10,0),
IF(Parameters!$D$28, IF(AND(AB141&gt;7,AI141&gt;7),10,0),
IF(Parameters!$D$29, IF(AND(AB141&gt;7,AI141&gt;7), 10, IF(OR(AND(AB141&gt;7,AI141&gt;5),AND(AB141&gt;5,AI141&gt;7)),6,0)),"no method"))))))</f>
        <v>7.4642002729217882</v>
      </c>
      <c r="V141" s="23">
        <f>IF(Parameters!$D$24 = 1, MAX(AC141, AJ141),
IF(Parameters!$D$25 = 1, AVERAGE(AC141,AJ141),
IF(Parameters!$D$26 = 1, IFERROR(GEOMEAN(AC141, AJ141), 0),
IF(Parameters!$D$27, IF(AND(AC141=10,AJ141=10),10,0),
IF(Parameters!$D$28, IF(AND(AC141&gt;7,AJ141&gt;7),10,0),
IF(Parameters!$D$29, IF(AND(AC141&gt;7,AJ141&gt;7), 10, IF(OR(AND(AC141&gt;7,AJ141&gt;5),AND(AC141&gt;5,AJ141&gt;7)),6,0)),"no method"))))))</f>
        <v>10</v>
      </c>
      <c r="W141" s="23">
        <f>IF(Parameters!$D$24 = 1, MAX(AD141, AK141),
IF(Parameters!$D$25 = 1, AVERAGE(AD141,AK141),
IF(Parameters!$D$26 = 1, IFERROR(GEOMEAN(AD141, AK141), 0),
IF(Parameters!$D$27, IF(AND(AD141=10,AK141=10),10,0),
IF(Parameters!$D$28, IF(AND(AD141&gt;7,AK141&gt;7),10,0),
IF(Parameters!$D$29, IF(AND(AD141&gt;7,AK141&gt;7), 10, IF(OR(AND(AD141&gt;7,AK141&gt;5),AND(AD141&gt;5,AK141&gt;7)),6,0)),"no method"))))))</f>
        <v>0</v>
      </c>
      <c r="X141" s="49"/>
      <c r="Y141" s="23">
        <v>6.75</v>
      </c>
      <c r="Z141" s="23">
        <v>7.2009569377990399</v>
      </c>
      <c r="AA141" s="24">
        <v>6.5123966942148801</v>
      </c>
      <c r="AB141" s="23">
        <v>5.5714285714285703</v>
      </c>
      <c r="AC141" s="23">
        <v>10</v>
      </c>
      <c r="AD141" s="23">
        <v>0</v>
      </c>
      <c r="AE141" s="49"/>
      <c r="AF141" s="23">
        <v>7.3926272205031802</v>
      </c>
      <c r="AG141" s="23">
        <v>0</v>
      </c>
      <c r="AH141" s="23">
        <v>2.9545454545454501</v>
      </c>
      <c r="AI141" s="23">
        <v>10</v>
      </c>
      <c r="AJ141" s="23">
        <v>10</v>
      </c>
      <c r="AK141" s="23">
        <v>3.7831541634821599</v>
      </c>
      <c r="AL141" s="48"/>
      <c r="AM141" s="25">
        <v>0</v>
      </c>
      <c r="AN141" s="25">
        <v>0.2</v>
      </c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</row>
    <row r="142" spans="1:53" x14ac:dyDescent="0.2">
      <c r="A142" s="61">
        <v>137</v>
      </c>
      <c r="B142" s="18" t="s">
        <v>275</v>
      </c>
      <c r="C142" s="18" t="s">
        <v>276</v>
      </c>
      <c r="D142" s="18" t="s">
        <v>438</v>
      </c>
      <c r="E142" s="18" t="s">
        <v>432</v>
      </c>
      <c r="F142" s="48"/>
      <c r="G142" s="20" cm="1">
        <f t="array" ref="G142">IF(Parameters!$D$33, SUM(IF(ISNUMBER(R142:W142),(IF(R142:W142&gt;=Parameters!$D$39,1,"")),""))+0.5*(SUM(IF(ISNUMBER(R142:W142),(IF(R142:W142&gt;=Parameters!$D$40,1,"")),""))-SUM(IF(ISNUMBER(R142:W142),(IF(R142:W142&gt;=Parameters!$D$39,1,"")),""))),0) +
   IF(Parameters!$D$34,SUM(IF(ISNUMBER(R142:W142),(IF(R142:W142&gt;=Parameters!$D$39,1,"")),"")),0) +
   IF(Parameters!$D$35,AVERAGE(IF(ISNUMBER(R142:W142),R142:W142)),0) +
   IF(Parameters!$D$36,IF(OR(IF(ISNUMBER(R142:W142),R142:W142)=0),0,GEOMEAN(IF(ISNUMBER(R142:W142),R142:W142))),0)</f>
        <v>0.5</v>
      </c>
      <c r="H142" s="21">
        <f t="shared" si="8"/>
        <v>0.5</v>
      </c>
      <c r="I142" s="81"/>
      <c r="J142" s="20" cm="1">
        <f t="array" ref="J142">IF(Parameters!$D$33, SUM(IF(ISNUMBER(Y142:AD142),(IF(Y142:AD142&gt;=Parameters!$D$43,1,"")),""))+0.5*(SUM(IF(ISNUMBER(Y142:AD142),(IF(Y142:AD142&gt;=Parameters!$D$44,1,"")),""))-SUM(IF(ISNUMBER(Y142:AD142),(IF(Y142:AD142&gt;=Parameters!$D$43,1,"")),""))),0) +
   IF(Parameters!$D$34,SUM(IF(ISNUMBER(Y142:AD142),(IF(Y142:AD142&gt;=Parameters!$D$43,1,"")),"")),0) +
   IF(Parameters!$D$35,AVERAGE(IF(ISNUMBER(Y142:AD142),Y142:AD142)),0) +
   IF(Parameters!$D$36,IF(OR(IF(ISNUMBER(Y142:AD142),Y142:AD142)=0),0,GEOMEAN(IF(ISNUMBER(Y142:AD142),Y142:AD142))),0)</f>
        <v>0.5</v>
      </c>
      <c r="K142" s="21">
        <f t="shared" si="9"/>
        <v>0.5</v>
      </c>
      <c r="L142" s="81"/>
      <c r="M142" s="19" cm="1">
        <f t="array" ref="M142">IF(Parameters!$D$33, SUM(IF(ISNUMBER(AF142:AK142),(IF(AF142:AK142&gt;=Parameters!$D$43,1,"")),""))+0.5*(SUM(IF(ISNUMBER(AF142:AK142),(IF(AF142:AK142&gt;=Parameters!$D$44,1,"")),""))-SUM(IF(ISNUMBER(AF142:AK142),(IF(AF142:AK142&gt;=Parameters!$D$43,1,"")),""))),0) +
   IF(Parameters!$D$34,SUM(IF(ISNUMBER(AF142:AK142),(IF(AF142:AK142&gt;=Parameters!$D$43,1,"")),"")),0) +
   IF(Parameters!$D$35,AVERAGE(IF(ISNUMBER(AF142:AK142),AF142:AK142)),0) +
   IF(Parameters!$D$36,IF(OR(IF(ISNUMBER(AF142:AK142),AF142:AK142)=0),0,GEOMEAN(IF(ISNUMBER(AF142:AK142),AF142:AK142))),0)</f>
        <v>1</v>
      </c>
      <c r="N142" s="21">
        <f t="shared" si="10"/>
        <v>1</v>
      </c>
      <c r="O142" s="81"/>
      <c r="P142" s="22"/>
      <c r="Q142" s="48"/>
      <c r="R142" s="23">
        <f>IF(Parameters!$D$24 = 1, MAX(Y142, AF142),
IF(Parameters!$D$25 = 1, AVERAGE(Y142,AF142),
IF(Parameters!$D$26 = 1, IFERROR(GEOMEAN(Y142, AF142), 0),
IF(Parameters!$D$27, IF(AND(Y142=10,AF142=10),10,0),
IF(Parameters!$D$28, IF(AND(Y142&gt;7,AF142&gt;7),10,0),
IF(Parameters!$D$29, IF(AND(Y142&gt;7,AF142&gt;7), 10, IF(OR(AND(Y142&gt;7,AF142&gt;5),AND(Y142&gt;5,AF142&gt;7)),6,0)),"no method"))))))</f>
        <v>0</v>
      </c>
      <c r="S142" s="23">
        <f>IF(Parameters!$D$24 = 1, MAX(Z142, AG142),
IF(Parameters!$D$25 = 1, AVERAGE(Z142,AG142),
IF(Parameters!$D$26 = 1, IFERROR(GEOMEAN(Z142, AG142), 0),
IF(Parameters!$D$27, IF(AND(Z142=10,AG142=10),10,0),
IF(Parameters!$D$28, IF(AND(Z142&gt;7,AG142&gt;7),10,0),
IF(Parameters!$D$29, IF(AND(Z142&gt;7,AG142&gt;7), 10, IF(OR(AND(Z142&gt;7,AG142&gt;5),AND(Z142&gt;5,AG142&gt;7)),6,0)),"no method"))))))</f>
        <v>0</v>
      </c>
      <c r="T142" s="23">
        <f>IF(Parameters!$D$24 = 1, MAX(AA142, AH142),
IF(Parameters!$D$25 = 1, AVERAGE(AA142,AH142),
IF(Parameters!$D$26 = 1, IFERROR(GEOMEAN(AA142, AH142), 0),
IF(Parameters!$D$27, IF(AND(AA142=10,AH142=10),10,0),
IF(Parameters!$D$28, IF(AND(AA142&gt;7,AH142&gt;7),10,0),
IF(Parameters!$D$29, IF(AND(AA142&gt;7,AH142&gt;7), 10, IF(OR(AND(AA142&gt;7,AH142&gt;5),AND(AA142&gt;5,AH142&gt;7)),6,0)),"no method"))))))</f>
        <v>0</v>
      </c>
      <c r="U142" s="23">
        <f>IF(Parameters!$D$24 = 1, MAX(AB142, AI142),
IF(Parameters!$D$25 = 1, AVERAGE(AB142,AI142),
IF(Parameters!$D$26 = 1, IFERROR(GEOMEAN(AB142, AI142), 0),
IF(Parameters!$D$27, IF(AND(AB142=10,AI142=10),10,0),
IF(Parameters!$D$28, IF(AND(AB142&gt;7,AI142&gt;7),10,0),
IF(Parameters!$D$29, IF(AND(AB142&gt;7,AI142&gt;7), 10, IF(OR(AND(AB142&gt;7,AI142&gt;5),AND(AB142&gt;5,AI142&gt;7)),6,0)),"no method"))))))</f>
        <v>0</v>
      </c>
      <c r="V142" s="23">
        <f>IF(Parameters!$D$24 = 1, MAX(AC142, AJ142),
IF(Parameters!$D$25 = 1, AVERAGE(AC142,AJ142),
IF(Parameters!$D$26 = 1, IFERROR(GEOMEAN(AC142, AJ142), 0),
IF(Parameters!$D$27, IF(AND(AC142=10,AJ142=10),10,0),
IF(Parameters!$D$28, IF(AND(AC142&gt;7,AJ142&gt;7),10,0),
IF(Parameters!$D$29, IF(AND(AC142&gt;7,AJ142&gt;7), 10, IF(OR(AND(AC142&gt;7,AJ142&gt;5),AND(AC142&gt;5,AJ142&gt;7)),6,0)),"no method"))))))</f>
        <v>6.0553007081949861</v>
      </c>
      <c r="W142" s="23">
        <f>IF(Parameters!$D$24 = 1, MAX(AD142, AK142),
IF(Parameters!$D$25 = 1, AVERAGE(AD142,AK142),
IF(Parameters!$D$26 = 1, IFERROR(GEOMEAN(AD142, AK142), 0),
IF(Parameters!$D$27, IF(AND(AD142=10,AK142=10),10,0),
IF(Parameters!$D$28, IF(AND(AD142&gt;7,AK142&gt;7),10,0),
IF(Parameters!$D$29, IF(AND(AD142&gt;7,AK142&gt;7), 10, IF(OR(AND(AD142&gt;7,AK142&gt;5),AND(AD142&gt;5,AK142&gt;7)),6,0)),"no method"))))))</f>
        <v>0</v>
      </c>
      <c r="X142" s="49"/>
      <c r="Y142" s="23">
        <v>9.6199999999999992</v>
      </c>
      <c r="Z142" s="23">
        <v>0</v>
      </c>
      <c r="AA142" s="24">
        <v>0</v>
      </c>
      <c r="AB142" s="23">
        <v>4.8571428571428603</v>
      </c>
      <c r="AC142" s="23">
        <v>3.6666666666666701</v>
      </c>
      <c r="AD142" s="23">
        <v>0</v>
      </c>
      <c r="AE142" s="49"/>
      <c r="AF142" s="23">
        <v>0</v>
      </c>
      <c r="AG142" s="23">
        <v>0</v>
      </c>
      <c r="AH142" s="23">
        <v>0</v>
      </c>
      <c r="AI142" s="23">
        <v>0</v>
      </c>
      <c r="AJ142" s="23">
        <v>10</v>
      </c>
      <c r="AK142" s="23">
        <v>0</v>
      </c>
      <c r="AL142" s="48"/>
      <c r="AM142" s="25">
        <v>0.2</v>
      </c>
      <c r="AN142" s="25">
        <v>0.8</v>
      </c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</row>
    <row r="143" spans="1:53" x14ac:dyDescent="0.2">
      <c r="A143" s="61">
        <v>138</v>
      </c>
      <c r="B143" s="18" t="s">
        <v>277</v>
      </c>
      <c r="C143" s="18" t="s">
        <v>278</v>
      </c>
      <c r="D143" s="18" t="s">
        <v>438</v>
      </c>
      <c r="E143" s="18" t="s">
        <v>440</v>
      </c>
      <c r="F143" s="48"/>
      <c r="G143" s="20" cm="1">
        <f t="array" ref="G143">IF(Parameters!$D$33, SUM(IF(ISNUMBER(R143:W143),(IF(R143:W143&gt;=Parameters!$D$39,1,"")),""))+0.5*(SUM(IF(ISNUMBER(R143:W143),(IF(R143:W143&gt;=Parameters!$D$40,1,"")),""))-SUM(IF(ISNUMBER(R143:W143),(IF(R143:W143&gt;=Parameters!$D$39,1,"")),""))),0) +
   IF(Parameters!$D$34,SUM(IF(ISNUMBER(R143:W143),(IF(R143:W143&gt;=Parameters!$D$39,1,"")),"")),0) +
   IF(Parameters!$D$35,AVERAGE(IF(ISNUMBER(R143:W143),R143:W143)),0) +
   IF(Parameters!$D$36,IF(OR(IF(ISNUMBER(R143:W143),R143:W143)=0),0,GEOMEAN(IF(ISNUMBER(R143:W143),R143:W143))),0)</f>
        <v>3</v>
      </c>
      <c r="H143" s="21">
        <f t="shared" si="8"/>
        <v>3</v>
      </c>
      <c r="I143" s="81"/>
      <c r="J143" s="20" cm="1">
        <f t="array" ref="J143">IF(Parameters!$D$33, SUM(IF(ISNUMBER(Y143:AD143),(IF(Y143:AD143&gt;=Parameters!$D$43,1,"")),""))+0.5*(SUM(IF(ISNUMBER(Y143:AD143),(IF(Y143:AD143&gt;=Parameters!$D$44,1,"")),""))-SUM(IF(ISNUMBER(Y143:AD143),(IF(Y143:AD143&gt;=Parameters!$D$43,1,"")),""))),0) +
   IF(Parameters!$D$34,SUM(IF(ISNUMBER(Y143:AD143),(IF(Y143:AD143&gt;=Parameters!$D$43,1,"")),"")),0) +
   IF(Parameters!$D$35,AVERAGE(IF(ISNUMBER(Y143:AD143),Y143:AD143)),0) +
   IF(Parameters!$D$36,IF(OR(IF(ISNUMBER(Y143:AD143),Y143:AD143)=0),0,GEOMEAN(IF(ISNUMBER(Y143:AD143),Y143:AD143))),0)</f>
        <v>4</v>
      </c>
      <c r="K143" s="21">
        <f t="shared" si="9"/>
        <v>4</v>
      </c>
      <c r="L143" s="81"/>
      <c r="M143" s="19" cm="1">
        <f t="array" ref="M143">IF(Parameters!$D$33, SUM(IF(ISNUMBER(AF143:AK143),(IF(AF143:AK143&gt;=Parameters!$D$43,1,"")),""))+0.5*(SUM(IF(ISNUMBER(AF143:AK143),(IF(AF143:AK143&gt;=Parameters!$D$44,1,"")),""))-SUM(IF(ISNUMBER(AF143:AK143),(IF(AF143:AK143&gt;=Parameters!$D$43,1,"")),""))),0) +
   IF(Parameters!$D$34,SUM(IF(ISNUMBER(AF143:AK143),(IF(AF143:AK143&gt;=Parameters!$D$43,1,"")),"")),0) +
   IF(Parameters!$D$35,AVERAGE(IF(ISNUMBER(AF143:AK143),AF143:AK143)),0) +
   IF(Parameters!$D$36,IF(OR(IF(ISNUMBER(AF143:AK143),AF143:AK143)=0),0,GEOMEAN(IF(ISNUMBER(AF143:AK143),AF143:AK143))),0)</f>
        <v>2</v>
      </c>
      <c r="N143" s="21">
        <f t="shared" si="10"/>
        <v>2</v>
      </c>
      <c r="O143" s="81"/>
      <c r="P143" s="22"/>
      <c r="Q143" s="48"/>
      <c r="R143" s="23">
        <f>IF(Parameters!$D$24 = 1, MAX(Y143, AF143),
IF(Parameters!$D$25 = 1, AVERAGE(Y143,AF143),
IF(Parameters!$D$26 = 1, IFERROR(GEOMEAN(Y143, AF143), 0),
IF(Parameters!$D$27, IF(AND(Y143=10,AF143=10),10,0),
IF(Parameters!$D$28, IF(AND(Y143&gt;7,AF143&gt;7),10,0),
IF(Parameters!$D$29, IF(AND(Y143&gt;7,AF143&gt;7), 10, IF(OR(AND(Y143&gt;7,AF143&gt;5),AND(Y143&gt;5,AF143&gt;7)),6,0)),"no method"))))))</f>
        <v>9.6176920308356717</v>
      </c>
      <c r="S143" s="23">
        <f>IF(Parameters!$D$24 = 1, MAX(Z143, AG143),
IF(Parameters!$D$25 = 1, AVERAGE(Z143,AG143),
IF(Parameters!$D$26 = 1, IFERROR(GEOMEAN(Z143, AG143), 0),
IF(Parameters!$D$27, IF(AND(Z143=10,AG143=10),10,0),
IF(Parameters!$D$28, IF(AND(Z143&gt;7,AG143&gt;7),10,0),
IF(Parameters!$D$29, IF(AND(Z143&gt;7,AG143&gt;7), 10, IF(OR(AND(Z143&gt;7,AG143&gt;5),AND(Z143&gt;5,AG143&gt;7)),6,0)),"no method"))))))</f>
        <v>0</v>
      </c>
      <c r="T143" s="23">
        <f>IF(Parameters!$D$24 = 1, MAX(AA143, AH143),
IF(Parameters!$D$25 = 1, AVERAGE(AA143,AH143),
IF(Parameters!$D$26 = 1, IFERROR(GEOMEAN(AA143, AH143), 0),
IF(Parameters!$D$27, IF(AND(AA143=10,AH143=10),10,0),
IF(Parameters!$D$28, IF(AND(AA143&gt;7,AH143&gt;7),10,0),
IF(Parameters!$D$29, IF(AND(AA143&gt;7,AH143&gt;7), 10, IF(OR(AND(AA143&gt;7,AH143&gt;5),AND(AA143&gt;5,AH143&gt;7)),6,0)),"no method"))))))</f>
        <v>7.4603887600304617</v>
      </c>
      <c r="U143" s="23">
        <f>IF(Parameters!$D$24 = 1, MAX(AB143, AI143),
IF(Parameters!$D$25 = 1, AVERAGE(AB143,AI143),
IF(Parameters!$D$26 = 1, IFERROR(GEOMEAN(AB143, AI143), 0),
IF(Parameters!$D$27, IF(AND(AB143=10,AI143=10),10,0),
IF(Parameters!$D$28, IF(AND(AB143&gt;7,AI143&gt;7),10,0),
IF(Parameters!$D$29, IF(AND(AB143&gt;7,AI143&gt;7), 10, IF(OR(AND(AB143&gt;7,AI143&gt;5),AND(AB143&gt;5,AI143&gt;7)),6,0)),"no method"))))))</f>
        <v>7.9372539331937713</v>
      </c>
      <c r="V143" s="23">
        <f>IF(Parameters!$D$24 = 1, MAX(AC143, AJ143),
IF(Parameters!$D$25 = 1, AVERAGE(AC143,AJ143),
IF(Parameters!$D$26 = 1, IFERROR(GEOMEAN(AC143, AJ143), 0),
IF(Parameters!$D$27, IF(AND(AC143=10,AJ143=10),10,0),
IF(Parameters!$D$28, IF(AND(AC143&gt;7,AJ143&gt;7),10,0),
IF(Parameters!$D$29, IF(AND(AC143&gt;7,AJ143&gt;7), 10, IF(OR(AND(AC143&gt;7,AJ143&gt;5),AND(AC143&gt;5,AJ143&gt;7)),6,0)),"no method"))))))</f>
        <v>0</v>
      </c>
      <c r="W143" s="23">
        <f>IF(Parameters!$D$24 = 1, MAX(AD143, AK143),
IF(Parameters!$D$25 = 1, AVERAGE(AD143,AK143),
IF(Parameters!$D$26 = 1, IFERROR(GEOMEAN(AD143, AK143), 0),
IF(Parameters!$D$27, IF(AND(AD143=10,AK143=10),10,0),
IF(Parameters!$D$28, IF(AND(AD143&gt;7,AK143&gt;7),10,0),
IF(Parameters!$D$29, IF(AND(AD143&gt;7,AK143&gt;7), 10, IF(OR(AND(AD143&gt;7,AK143&gt;5),AND(AD143&gt;5,AK143&gt;7)),6,0)),"no method"))))))</f>
        <v>0</v>
      </c>
      <c r="X143" s="49"/>
      <c r="Y143" s="23">
        <v>9.25</v>
      </c>
      <c r="Z143" s="23">
        <v>10</v>
      </c>
      <c r="AA143" s="24">
        <v>7.65289256198347</v>
      </c>
      <c r="AB143" s="23">
        <v>9</v>
      </c>
      <c r="AC143" s="23">
        <v>9.5</v>
      </c>
      <c r="AD143" s="23">
        <v>10</v>
      </c>
      <c r="AE143" s="49"/>
      <c r="AF143" s="23">
        <v>10</v>
      </c>
      <c r="AG143" s="23">
        <v>0</v>
      </c>
      <c r="AH143" s="23">
        <v>7.2727272727272698</v>
      </c>
      <c r="AI143" s="23">
        <v>7</v>
      </c>
      <c r="AJ143" s="23">
        <v>0</v>
      </c>
      <c r="AK143" s="23">
        <v>0</v>
      </c>
      <c r="AL143" s="48"/>
      <c r="AM143" s="25">
        <v>0</v>
      </c>
      <c r="AN143" s="25">
        <v>0.4</v>
      </c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</row>
    <row r="144" spans="1:53" x14ac:dyDescent="0.2">
      <c r="A144" s="61">
        <v>139</v>
      </c>
      <c r="B144" s="18" t="s">
        <v>279</v>
      </c>
      <c r="C144" s="18" t="s">
        <v>280</v>
      </c>
      <c r="D144" s="18" t="s">
        <v>435</v>
      </c>
      <c r="E144" s="18" t="s">
        <v>432</v>
      </c>
      <c r="F144" s="48"/>
      <c r="G144" s="20" cm="1">
        <f t="array" ref="G144">IF(Parameters!$D$33, SUM(IF(ISNUMBER(R144:W144),(IF(R144:W144&gt;=Parameters!$D$39,1,"")),""))+0.5*(SUM(IF(ISNUMBER(R144:W144),(IF(R144:W144&gt;=Parameters!$D$40,1,"")),""))-SUM(IF(ISNUMBER(R144:W144),(IF(R144:W144&gt;=Parameters!$D$39,1,"")),""))),0) +
   IF(Parameters!$D$34,SUM(IF(ISNUMBER(R144:W144),(IF(R144:W144&gt;=Parameters!$D$39,1,"")),"")),0) +
   IF(Parameters!$D$35,AVERAGE(IF(ISNUMBER(R144:W144),R144:W144)),0) +
   IF(Parameters!$D$36,IF(OR(IF(ISNUMBER(R144:W144),R144:W144)=0),0,GEOMEAN(IF(ISNUMBER(R144:W144),R144:W144))),0)</f>
        <v>0.5</v>
      </c>
      <c r="H144" s="21">
        <f t="shared" si="8"/>
        <v>0.5</v>
      </c>
      <c r="I144" s="81"/>
      <c r="J144" s="20" cm="1">
        <f t="array" ref="J144">IF(Parameters!$D$33, SUM(IF(ISNUMBER(Y144:AD144),(IF(Y144:AD144&gt;=Parameters!$D$43,1,"")),""))+0.5*(SUM(IF(ISNUMBER(Y144:AD144),(IF(Y144:AD144&gt;=Parameters!$D$44,1,"")),""))-SUM(IF(ISNUMBER(Y144:AD144),(IF(Y144:AD144&gt;=Parameters!$D$43,1,"")),""))),0) +
   IF(Parameters!$D$34,SUM(IF(ISNUMBER(Y144:AD144),(IF(Y144:AD144&gt;=Parameters!$D$43,1,"")),"")),0) +
   IF(Parameters!$D$35,AVERAGE(IF(ISNUMBER(Y144:AD144),Y144:AD144)),0) +
   IF(Parameters!$D$36,IF(OR(IF(ISNUMBER(Y144:AD144),Y144:AD144)=0),0,GEOMEAN(IF(ISNUMBER(Y144:AD144),Y144:AD144))),0)</f>
        <v>0</v>
      </c>
      <c r="K144" s="21">
        <f t="shared" si="9"/>
        <v>0</v>
      </c>
      <c r="L144" s="81"/>
      <c r="M144" s="19" cm="1">
        <f t="array" ref="M144">IF(Parameters!$D$33, SUM(IF(ISNUMBER(AF144:AK144),(IF(AF144:AK144&gt;=Parameters!$D$43,1,"")),""))+0.5*(SUM(IF(ISNUMBER(AF144:AK144),(IF(AF144:AK144&gt;=Parameters!$D$44,1,"")),""))-SUM(IF(ISNUMBER(AF144:AK144),(IF(AF144:AK144&gt;=Parameters!$D$43,1,"")),""))),0) +
   IF(Parameters!$D$34,SUM(IF(ISNUMBER(AF144:AK144),(IF(AF144:AK144&gt;=Parameters!$D$43,1,"")),"")),0) +
   IF(Parameters!$D$35,AVERAGE(IF(ISNUMBER(AF144:AK144),AF144:AK144)),0) +
   IF(Parameters!$D$36,IF(OR(IF(ISNUMBER(AF144:AK144),AF144:AK144)=0),0,GEOMEAN(IF(ISNUMBER(AF144:AK144),AF144:AK144))),0)</f>
        <v>1.5</v>
      </c>
      <c r="N144" s="21">
        <f t="shared" si="10"/>
        <v>1.5</v>
      </c>
      <c r="O144" s="81"/>
      <c r="P144" s="22"/>
      <c r="Q144" s="48"/>
      <c r="R144" s="23">
        <f>IF(Parameters!$D$24 = 1, MAX(Y144, AF144),
IF(Parameters!$D$25 = 1, AVERAGE(Y144,AF144),
IF(Parameters!$D$26 = 1, IFERROR(GEOMEAN(Y144, AF144), 0),
IF(Parameters!$D$27, IF(AND(Y144=10,AF144=10),10,0),
IF(Parameters!$D$28, IF(AND(Y144&gt;7,AF144&gt;7),10,0),
IF(Parameters!$D$29, IF(AND(Y144&gt;7,AF144&gt;7), 10, IF(OR(AND(Y144&gt;7,AF144&gt;5),AND(Y144&gt;5,AF144&gt;7)),6,0)),"no method"))))))</f>
        <v>5.4037024344425184</v>
      </c>
      <c r="S144" s="23">
        <f>IF(Parameters!$D$24 = 1, MAX(Z144, AG144),
IF(Parameters!$D$25 = 1, AVERAGE(Z144,AG144),
IF(Parameters!$D$26 = 1, IFERROR(GEOMEAN(Z144, AG144), 0),
IF(Parameters!$D$27, IF(AND(Z144=10,AG144=10),10,0),
IF(Parameters!$D$28, IF(AND(Z144&gt;7,AG144&gt;7),10,0),
IF(Parameters!$D$29, IF(AND(Z144&gt;7,AG144&gt;7), 10, IF(OR(AND(Z144&gt;7,AG144&gt;5),AND(Z144&gt;5,AG144&gt;7)),6,0)),"no method"))))))</f>
        <v>0</v>
      </c>
      <c r="T144" s="23">
        <f>IF(Parameters!$D$24 = 1, MAX(AA144, AH144),
IF(Parameters!$D$25 = 1, AVERAGE(AA144,AH144),
IF(Parameters!$D$26 = 1, IFERROR(GEOMEAN(AA144, AH144), 0),
IF(Parameters!$D$27, IF(AND(AA144=10,AH144=10),10,0),
IF(Parameters!$D$28, IF(AND(AA144&gt;7,AH144&gt;7),10,0),
IF(Parameters!$D$29, IF(AND(AA144&gt;7,AH144&gt;7), 10, IF(OR(AND(AA144&gt;7,AH144&gt;5),AND(AA144&gt;5,AH144&gt;7)),6,0)),"no method"))))))</f>
        <v>0</v>
      </c>
      <c r="U144" s="23">
        <f>IF(Parameters!$D$24 = 1, MAX(AB144, AI144),
IF(Parameters!$D$25 = 1, AVERAGE(AB144,AI144),
IF(Parameters!$D$26 = 1, IFERROR(GEOMEAN(AB144, AI144), 0),
IF(Parameters!$D$27, IF(AND(AB144=10,AI144=10),10,0),
IF(Parameters!$D$28, IF(AND(AB144&gt;7,AI144&gt;7),10,0),
IF(Parameters!$D$29, IF(AND(AB144&gt;7,AI144&gt;7), 10, IF(OR(AND(AB144&gt;7,AI144&gt;5),AND(AB144&gt;5,AI144&gt;7)),6,0)),"no method"))))))</f>
        <v>3.1255030490521443</v>
      </c>
      <c r="V144" s="23">
        <f>IF(Parameters!$D$24 = 1, MAX(AC144, AJ144),
IF(Parameters!$D$25 = 1, AVERAGE(AC144,AJ144),
IF(Parameters!$D$26 = 1, IFERROR(GEOMEAN(AC144, AJ144), 0),
IF(Parameters!$D$27, IF(AND(AC144=10,AJ144=10),10,0),
IF(Parameters!$D$28, IF(AND(AC144&gt;7,AJ144&gt;7),10,0),
IF(Parameters!$D$29, IF(AND(AC144&gt;7,AJ144&gt;7), 10, IF(OR(AND(AC144&gt;7,AJ144&gt;5),AND(AC144&gt;5,AJ144&gt;7)),6,0)),"no method"))))))</f>
        <v>0</v>
      </c>
      <c r="W144" s="23">
        <f>IF(Parameters!$D$24 = 1, MAX(AD144, AK144),
IF(Parameters!$D$25 = 1, AVERAGE(AD144,AK144),
IF(Parameters!$D$26 = 1, IFERROR(GEOMEAN(AD144, AK144), 0),
IF(Parameters!$D$27, IF(AND(AD144=10,AK144=10),10,0),
IF(Parameters!$D$28, IF(AND(AD144&gt;7,AK144&gt;7),10,0),
IF(Parameters!$D$29, IF(AND(AD144&gt;7,AK144&gt;7), 10, IF(OR(AND(AD144&gt;7,AK144&gt;5),AND(AD144&gt;5,AK144&gt;7)),6,0)),"no method"))))))</f>
        <v>0</v>
      </c>
      <c r="X144" s="49"/>
      <c r="Y144" s="23">
        <v>2.92</v>
      </c>
      <c r="Z144" s="23">
        <v>0.78947368421052599</v>
      </c>
      <c r="AA144" s="24">
        <v>3.30578512396694</v>
      </c>
      <c r="AB144" s="23">
        <v>1</v>
      </c>
      <c r="AC144" s="23">
        <v>2.1666666666666701</v>
      </c>
      <c r="AD144" s="23">
        <v>0</v>
      </c>
      <c r="AE144" s="49"/>
      <c r="AF144" s="23">
        <v>10</v>
      </c>
      <c r="AG144" s="23">
        <v>0</v>
      </c>
      <c r="AH144" s="23">
        <v>0</v>
      </c>
      <c r="AI144" s="23">
        <v>9.7687693096342496</v>
      </c>
      <c r="AJ144" s="23">
        <v>0</v>
      </c>
      <c r="AK144" s="23">
        <v>0</v>
      </c>
      <c r="AL144" s="48"/>
      <c r="AM144" s="25">
        <v>0</v>
      </c>
      <c r="AN144" s="25">
        <v>0.3</v>
      </c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</row>
    <row r="145" spans="1:53" x14ac:dyDescent="0.2">
      <c r="A145" s="61">
        <v>140</v>
      </c>
      <c r="B145" s="18" t="s">
        <v>281</v>
      </c>
      <c r="C145" s="18" t="s">
        <v>282</v>
      </c>
      <c r="D145" s="18" t="s">
        <v>438</v>
      </c>
      <c r="E145" s="18" t="s">
        <v>428</v>
      </c>
      <c r="F145" s="48"/>
      <c r="G145" s="20" cm="1">
        <f t="array" ref="G145">IF(Parameters!$D$33, SUM(IF(ISNUMBER(R145:W145),(IF(R145:W145&gt;=Parameters!$D$39,1,"")),""))+0.5*(SUM(IF(ISNUMBER(R145:W145),(IF(R145:W145&gt;=Parameters!$D$40,1,"")),""))-SUM(IF(ISNUMBER(R145:W145),(IF(R145:W145&gt;=Parameters!$D$39,1,"")),""))),0) +
   IF(Parameters!$D$34,SUM(IF(ISNUMBER(R145:W145),(IF(R145:W145&gt;=Parameters!$D$39,1,"")),"")),0) +
   IF(Parameters!$D$35,AVERAGE(IF(ISNUMBER(R145:W145),R145:W145)),0) +
   IF(Parameters!$D$36,IF(OR(IF(ISNUMBER(R145:W145),R145:W145)=0),0,GEOMEAN(IF(ISNUMBER(R145:W145),R145:W145))),0)</f>
        <v>0.5</v>
      </c>
      <c r="H145" s="21">
        <f t="shared" si="8"/>
        <v>0.5</v>
      </c>
      <c r="I145" s="81"/>
      <c r="J145" s="20" cm="1">
        <f t="array" ref="J145">IF(Parameters!$D$33, SUM(IF(ISNUMBER(Y145:AD145),(IF(Y145:AD145&gt;=Parameters!$D$43,1,"")),""))+0.5*(SUM(IF(ISNUMBER(Y145:AD145),(IF(Y145:AD145&gt;=Parameters!$D$44,1,"")),""))-SUM(IF(ISNUMBER(Y145:AD145),(IF(Y145:AD145&gt;=Parameters!$D$43,1,"")),""))),0) +
   IF(Parameters!$D$34,SUM(IF(ISNUMBER(Y145:AD145),(IF(Y145:AD145&gt;=Parameters!$D$43,1,"")),"")),0) +
   IF(Parameters!$D$35,AVERAGE(IF(ISNUMBER(Y145:AD145),Y145:AD145)),0) +
   IF(Parameters!$D$36,IF(OR(IF(ISNUMBER(Y145:AD145),Y145:AD145)=0),0,GEOMEAN(IF(ISNUMBER(Y145:AD145),Y145:AD145))),0)</f>
        <v>2.5</v>
      </c>
      <c r="K145" s="21">
        <f t="shared" si="9"/>
        <v>2.5</v>
      </c>
      <c r="L145" s="81"/>
      <c r="M145" s="19" cm="1">
        <f t="array" ref="M145">IF(Parameters!$D$33, SUM(IF(ISNUMBER(AF145:AK145),(IF(AF145:AK145&gt;=Parameters!$D$43,1,"")),""))+0.5*(SUM(IF(ISNUMBER(AF145:AK145),(IF(AF145:AK145&gt;=Parameters!$D$44,1,"")),""))-SUM(IF(ISNUMBER(AF145:AK145),(IF(AF145:AK145&gt;=Parameters!$D$43,1,"")),""))),0) +
   IF(Parameters!$D$34,SUM(IF(ISNUMBER(AF145:AK145),(IF(AF145:AK145&gt;=Parameters!$D$43,1,"")),"")),0) +
   IF(Parameters!$D$35,AVERAGE(IF(ISNUMBER(AF145:AK145),AF145:AK145)),0) +
   IF(Parameters!$D$36,IF(OR(IF(ISNUMBER(AF145:AK145),AF145:AK145)=0),0,GEOMEAN(IF(ISNUMBER(AF145:AK145),AF145:AK145))),0)</f>
        <v>1</v>
      </c>
      <c r="N145" s="21">
        <f t="shared" si="10"/>
        <v>1</v>
      </c>
      <c r="O145" s="81"/>
      <c r="P145" s="22"/>
      <c r="Q145" s="48"/>
      <c r="R145" s="23">
        <f>IF(Parameters!$D$24 = 1, MAX(Y145, AF145),
IF(Parameters!$D$25 = 1, AVERAGE(Y145,AF145),
IF(Parameters!$D$26 = 1, IFERROR(GEOMEAN(Y145, AF145), 0),
IF(Parameters!$D$27, IF(AND(Y145=10,AF145=10),10,0),
IF(Parameters!$D$28, IF(AND(Y145&gt;7,AF145&gt;7),10,0),
IF(Parameters!$D$29, IF(AND(Y145&gt;7,AF145&gt;7), 10, IF(OR(AND(Y145&gt;7,AF145&gt;5),AND(Y145&gt;5,AF145&gt;7)),6,0)),"no method"))))))</f>
        <v>0</v>
      </c>
      <c r="S145" s="23">
        <f>IF(Parameters!$D$24 = 1, MAX(Z145, AG145),
IF(Parameters!$D$25 = 1, AVERAGE(Z145,AG145),
IF(Parameters!$D$26 = 1, IFERROR(GEOMEAN(Z145, AG145), 0),
IF(Parameters!$D$27, IF(AND(Z145=10,AG145=10),10,0),
IF(Parameters!$D$28, IF(AND(Z145&gt;7,AG145&gt;7),10,0),
IF(Parameters!$D$29, IF(AND(Z145&gt;7,AG145&gt;7), 10, IF(OR(AND(Z145&gt;7,AG145&gt;5),AND(Z145&gt;5,AG145&gt;7)),6,0)),"no method"))))))</f>
        <v>0</v>
      </c>
      <c r="T145" s="23">
        <f>IF(Parameters!$D$24 = 1, MAX(AA145, AH145),
IF(Parameters!$D$25 = 1, AVERAGE(AA145,AH145),
IF(Parameters!$D$26 = 1, IFERROR(GEOMEAN(AA145, AH145), 0),
IF(Parameters!$D$27, IF(AND(AA145=10,AH145=10),10,0),
IF(Parameters!$D$28, IF(AND(AA145&gt;7,AH145&gt;7),10,0),
IF(Parameters!$D$29, IF(AND(AA145&gt;7,AH145&gt;7), 10, IF(OR(AND(AA145&gt;7,AH145&gt;5),AND(AA145&gt;5,AH145&gt;7)),6,0)),"no method"))))))</f>
        <v>6.7419986246324095</v>
      </c>
      <c r="U145" s="23">
        <f>IF(Parameters!$D$24 = 1, MAX(AB145, AI145),
IF(Parameters!$D$25 = 1, AVERAGE(AB145,AI145),
IF(Parameters!$D$26 = 1, IFERROR(GEOMEAN(AB145, AI145), 0),
IF(Parameters!$D$27, IF(AND(AB145=10,AI145=10),10,0),
IF(Parameters!$D$28, IF(AND(AB145&gt;7,AI145&gt;7),10,0),
IF(Parameters!$D$29, IF(AND(AB145&gt;7,AI145&gt;7), 10, IF(OR(AND(AB145&gt;7,AI145&gt;5),AND(AB145&gt;5,AI145&gt;7)),6,0)),"no method"))))))</f>
        <v>0</v>
      </c>
      <c r="V145" s="23">
        <f>IF(Parameters!$D$24 = 1, MAX(AC145, AJ145),
IF(Parameters!$D$25 = 1, AVERAGE(AC145,AJ145),
IF(Parameters!$D$26 = 1, IFERROR(GEOMEAN(AC145, AJ145), 0),
IF(Parameters!$D$27, IF(AND(AC145=10,AJ145=10),10,0),
IF(Parameters!$D$28, IF(AND(AC145&gt;7,AJ145&gt;7),10,0),
IF(Parameters!$D$29, IF(AND(AC145&gt;7,AJ145&gt;7), 10, IF(OR(AND(AC145&gt;7,AJ145&gt;5),AND(AC145&gt;5,AJ145&gt;7)),6,0)),"no method"))))))</f>
        <v>0</v>
      </c>
      <c r="W145" s="23">
        <f>IF(Parameters!$D$24 = 1, MAX(AD145, AK145),
IF(Parameters!$D$25 = 1, AVERAGE(AD145,AK145),
IF(Parameters!$D$26 = 1, IFERROR(GEOMEAN(AD145, AK145), 0),
IF(Parameters!$D$27, IF(AND(AD145=10,AK145=10),10,0),
IF(Parameters!$D$28, IF(AND(AD145&gt;7,AK145&gt;7),10,0),
IF(Parameters!$D$29, IF(AND(AD145&gt;7,AK145&gt;7), 10, IF(OR(AND(AD145&gt;7,AK145&gt;5),AND(AD145&gt;5,AK145&gt;7)),6,0)),"no method"))))))</f>
        <v>0</v>
      </c>
      <c r="X145" s="49"/>
      <c r="Y145" s="23">
        <v>6.75</v>
      </c>
      <c r="Z145" s="23">
        <v>8.6363636363636402</v>
      </c>
      <c r="AA145" s="24">
        <v>10</v>
      </c>
      <c r="AB145" s="23">
        <v>9</v>
      </c>
      <c r="AC145" s="23">
        <v>7</v>
      </c>
      <c r="AD145" s="23">
        <v>0</v>
      </c>
      <c r="AE145" s="49"/>
      <c r="AF145" s="23">
        <v>0</v>
      </c>
      <c r="AG145" s="23">
        <v>0</v>
      </c>
      <c r="AH145" s="23">
        <v>4.5454545454545299</v>
      </c>
      <c r="AI145" s="23">
        <v>0</v>
      </c>
      <c r="AJ145" s="23">
        <v>0</v>
      </c>
      <c r="AK145" s="23">
        <v>10</v>
      </c>
      <c r="AL145" s="48"/>
      <c r="AM145" s="25">
        <v>0</v>
      </c>
      <c r="AN145" s="25">
        <v>0.6</v>
      </c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</row>
    <row r="146" spans="1:53" x14ac:dyDescent="0.2">
      <c r="A146" s="61">
        <v>141</v>
      </c>
      <c r="B146" s="18" t="s">
        <v>283</v>
      </c>
      <c r="C146" s="18" t="s">
        <v>284</v>
      </c>
      <c r="D146" s="18" t="s">
        <v>435</v>
      </c>
      <c r="E146" s="18" t="s">
        <v>426</v>
      </c>
      <c r="F146" s="48"/>
      <c r="G146" s="20" cm="1">
        <f t="array" ref="G146">IF(Parameters!$D$33, SUM(IF(ISNUMBER(R146:W146),(IF(R146:W146&gt;=Parameters!$D$39,1,"")),""))+0.5*(SUM(IF(ISNUMBER(R146:W146),(IF(R146:W146&gt;=Parameters!$D$40,1,"")),""))-SUM(IF(ISNUMBER(R146:W146),(IF(R146:W146&gt;=Parameters!$D$39,1,"")),""))),0) +
   IF(Parameters!$D$34,SUM(IF(ISNUMBER(R146:W146),(IF(R146:W146&gt;=Parameters!$D$39,1,"")),"")),0) +
   IF(Parameters!$D$35,AVERAGE(IF(ISNUMBER(R146:W146),R146:W146)),0) +
   IF(Parameters!$D$36,IF(OR(IF(ISNUMBER(R146:W146),R146:W146)=0),0,GEOMEAN(IF(ISNUMBER(R146:W146),R146:W146))),0)</f>
        <v>0</v>
      </c>
      <c r="H146" s="21">
        <f t="shared" si="8"/>
        <v>0</v>
      </c>
      <c r="I146" s="81"/>
      <c r="J146" s="20" cm="1">
        <f t="array" ref="J146">IF(Parameters!$D$33, SUM(IF(ISNUMBER(Y146:AD146),(IF(Y146:AD146&gt;=Parameters!$D$43,1,"")),""))+0.5*(SUM(IF(ISNUMBER(Y146:AD146),(IF(Y146:AD146&gt;=Parameters!$D$44,1,"")),""))-SUM(IF(ISNUMBER(Y146:AD146),(IF(Y146:AD146&gt;=Parameters!$D$43,1,"")),""))),0) +
   IF(Parameters!$D$34,SUM(IF(ISNUMBER(Y146:AD146),(IF(Y146:AD146&gt;=Parameters!$D$43,1,"")),"")),0) +
   IF(Parameters!$D$35,AVERAGE(IF(ISNUMBER(Y146:AD146),Y146:AD146)),0) +
   IF(Parameters!$D$36,IF(OR(IF(ISNUMBER(Y146:AD146),Y146:AD146)=0),0,GEOMEAN(IF(ISNUMBER(Y146:AD146),Y146:AD146))),0)</f>
        <v>0</v>
      </c>
      <c r="K146" s="21">
        <f t="shared" si="9"/>
        <v>0</v>
      </c>
      <c r="L146" s="81"/>
      <c r="M146" s="19" cm="1">
        <f t="array" ref="M146">IF(Parameters!$D$33, SUM(IF(ISNUMBER(AF146:AK146),(IF(AF146:AK146&gt;=Parameters!$D$43,1,"")),""))+0.5*(SUM(IF(ISNUMBER(AF146:AK146),(IF(AF146:AK146&gt;=Parameters!$D$44,1,"")),""))-SUM(IF(ISNUMBER(AF146:AK146),(IF(AF146:AK146&gt;=Parameters!$D$43,1,"")),""))),0) +
   IF(Parameters!$D$34,SUM(IF(ISNUMBER(AF146:AK146),(IF(AF146:AK146&gt;=Parameters!$D$43,1,"")),"")),0) +
   IF(Parameters!$D$35,AVERAGE(IF(ISNUMBER(AF146:AK146),AF146:AK146)),0) +
   IF(Parameters!$D$36,IF(OR(IF(ISNUMBER(AF146:AK146),AF146:AK146)=0),0,GEOMEAN(IF(ISNUMBER(AF146:AK146),AF146:AK146))),0)</f>
        <v>0.5</v>
      </c>
      <c r="N146" s="21">
        <f t="shared" si="10"/>
        <v>0.5</v>
      </c>
      <c r="O146" s="81"/>
      <c r="P146" s="22"/>
      <c r="Q146" s="48"/>
      <c r="R146" s="23">
        <f>IF(Parameters!$D$24 = 1, MAX(Y146, AF146),
IF(Parameters!$D$25 = 1, AVERAGE(Y146,AF146),
IF(Parameters!$D$26 = 1, IFERROR(GEOMEAN(Y146, AF146), 0),
IF(Parameters!$D$27, IF(AND(Y146=10,AF146=10),10,0),
IF(Parameters!$D$28, IF(AND(Y146&gt;7,AF146&gt;7),10,0),
IF(Parameters!$D$29, IF(AND(Y146&gt;7,AF146&gt;7), 10, IF(OR(AND(Y146&gt;7,AF146&gt;5),AND(Y146&gt;5,AF146&gt;7)),6,0)),"no method"))))))</f>
        <v>3.0860669992418308</v>
      </c>
      <c r="S146" s="23">
        <f>IF(Parameters!$D$24 = 1, MAX(Z146, AG146),
IF(Parameters!$D$25 = 1, AVERAGE(Z146,AG146),
IF(Parameters!$D$26 = 1, IFERROR(GEOMEAN(Z146, AG146), 0),
IF(Parameters!$D$27, IF(AND(Z146=10,AG146=10),10,0),
IF(Parameters!$D$28, IF(AND(Z146&gt;7,AG146&gt;7),10,0),
IF(Parameters!$D$29, IF(AND(Z146&gt;7,AG146&gt;7), 10, IF(OR(AND(Z146&gt;7,AG146&gt;5),AND(Z146&gt;5,AG146&gt;7)),6,0)),"no method"))))))</f>
        <v>0</v>
      </c>
      <c r="T146" s="23">
        <f>IF(Parameters!$D$24 = 1, MAX(AA146, AH146),
IF(Parameters!$D$25 = 1, AVERAGE(AA146,AH146),
IF(Parameters!$D$26 = 1, IFERROR(GEOMEAN(AA146, AH146), 0),
IF(Parameters!$D$27, IF(AND(AA146=10,AH146=10),10,0),
IF(Parameters!$D$28, IF(AND(AA146&gt;7,AH146&gt;7),10,0),
IF(Parameters!$D$29, IF(AND(AA146&gt;7,AH146&gt;7), 10, IF(OR(AND(AA146&gt;7,AH146&gt;5),AND(AA146&gt;5,AH146&gt;7)),6,0)),"no method"))))))</f>
        <v>4.4205992774113794</v>
      </c>
      <c r="U146" s="23">
        <f>IF(Parameters!$D$24 = 1, MAX(AB146, AI146),
IF(Parameters!$D$25 = 1, AVERAGE(AB146,AI146),
IF(Parameters!$D$26 = 1, IFERROR(GEOMEAN(AB146, AI146), 0),
IF(Parameters!$D$27, IF(AND(AB146=10,AI146=10),10,0),
IF(Parameters!$D$28, IF(AND(AB146&gt;7,AI146&gt;7),10,0),
IF(Parameters!$D$29, IF(AND(AB146&gt;7,AI146&gt;7), 10, IF(OR(AND(AB146&gt;7,AI146&gt;5),AND(AB146&gt;5,AI146&gt;7)),6,0)),"no method"))))))</f>
        <v>2.8132340311971418</v>
      </c>
      <c r="V146" s="23">
        <f>IF(Parameters!$D$24 = 1, MAX(AC146, AJ146),
IF(Parameters!$D$25 = 1, AVERAGE(AC146,AJ146),
IF(Parameters!$D$26 = 1, IFERROR(GEOMEAN(AC146, AJ146), 0),
IF(Parameters!$D$27, IF(AND(AC146=10,AJ146=10),10,0),
IF(Parameters!$D$28, IF(AND(AC146&gt;7,AJ146&gt;7),10,0),
IF(Parameters!$D$29, IF(AND(AC146&gt;7,AJ146&gt;7), 10, IF(OR(AND(AC146&gt;7,AJ146&gt;5),AND(AC146&gt;5,AJ146&gt;7)),6,0)),"no method"))))))</f>
        <v>0</v>
      </c>
      <c r="W146" s="23">
        <f>IF(Parameters!$D$24 = 1, MAX(AD146, AK146),
IF(Parameters!$D$25 = 1, AVERAGE(AD146,AK146),
IF(Parameters!$D$26 = 1, IFERROR(GEOMEAN(AD146, AK146), 0),
IF(Parameters!$D$27, IF(AND(AD146=10,AK146=10),10,0),
IF(Parameters!$D$28, IF(AND(AD146&gt;7,AK146&gt;7),10,0),
IF(Parameters!$D$29, IF(AND(AD146&gt;7,AK146&gt;7), 10, IF(OR(AND(AD146&gt;7,AK146&gt;5),AND(AD146&gt;5,AK146&gt;7)),6,0)),"no method"))))))</f>
        <v>0</v>
      </c>
      <c r="X146" s="49"/>
      <c r="Y146" s="23">
        <v>2</v>
      </c>
      <c r="Z146" s="23">
        <v>0</v>
      </c>
      <c r="AA146" s="24">
        <v>2.5289256198347099</v>
      </c>
      <c r="AB146" s="23">
        <v>1.4285714285714299</v>
      </c>
      <c r="AC146" s="23">
        <v>4</v>
      </c>
      <c r="AD146" s="23">
        <v>0</v>
      </c>
      <c r="AE146" s="49"/>
      <c r="AF146" s="23">
        <v>4.7619047619047397</v>
      </c>
      <c r="AG146" s="23">
        <v>0</v>
      </c>
      <c r="AH146" s="23">
        <v>7.7272727272727204</v>
      </c>
      <c r="AI146" s="23">
        <v>5.54</v>
      </c>
      <c r="AJ146" s="23">
        <v>0</v>
      </c>
      <c r="AK146" s="23">
        <v>0</v>
      </c>
      <c r="AL146" s="48"/>
      <c r="AM146" s="25">
        <v>0</v>
      </c>
      <c r="AN146" s="25">
        <v>0.3</v>
      </c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</row>
    <row r="147" spans="1:53" x14ac:dyDescent="0.2">
      <c r="A147" s="61">
        <v>142</v>
      </c>
      <c r="B147" s="18" t="s">
        <v>285</v>
      </c>
      <c r="C147" s="18" t="s">
        <v>286</v>
      </c>
      <c r="D147" s="18" t="s">
        <v>437</v>
      </c>
      <c r="E147" s="18" t="s">
        <v>432</v>
      </c>
      <c r="F147" s="48"/>
      <c r="G147" s="20" cm="1">
        <f t="array" ref="G147">IF(Parameters!$D$33, SUM(IF(ISNUMBER(R147:W147),(IF(R147:W147&gt;=Parameters!$D$39,1,"")),""))+0.5*(SUM(IF(ISNUMBER(R147:W147),(IF(R147:W147&gt;=Parameters!$D$40,1,"")),""))-SUM(IF(ISNUMBER(R147:W147),(IF(R147:W147&gt;=Parameters!$D$39,1,"")),""))),0) +
   IF(Parameters!$D$34,SUM(IF(ISNUMBER(R147:W147),(IF(R147:W147&gt;=Parameters!$D$39,1,"")),"")),0) +
   IF(Parameters!$D$35,AVERAGE(IF(ISNUMBER(R147:W147),R147:W147)),0) +
   IF(Parameters!$D$36,IF(OR(IF(ISNUMBER(R147:W147),R147:W147)=0),0,GEOMEAN(IF(ISNUMBER(R147:W147),R147:W147))),0)</f>
        <v>1.5</v>
      </c>
      <c r="H147" s="21">
        <f t="shared" si="8"/>
        <v>1.5</v>
      </c>
      <c r="I147" s="81"/>
      <c r="J147" s="20" cm="1">
        <f t="array" ref="J147">IF(Parameters!$D$33, SUM(IF(ISNUMBER(Y147:AD147),(IF(Y147:AD147&gt;=Parameters!$D$43,1,"")),""))+0.5*(SUM(IF(ISNUMBER(Y147:AD147),(IF(Y147:AD147&gt;=Parameters!$D$44,1,"")),""))-SUM(IF(ISNUMBER(Y147:AD147),(IF(Y147:AD147&gt;=Parameters!$D$43,1,"")),""))),0) +
   IF(Parameters!$D$34,SUM(IF(ISNUMBER(Y147:AD147),(IF(Y147:AD147&gt;=Parameters!$D$43,1,"")),"")),0) +
   IF(Parameters!$D$35,AVERAGE(IF(ISNUMBER(Y147:AD147),Y147:AD147)),0) +
   IF(Parameters!$D$36,IF(OR(IF(ISNUMBER(Y147:AD147),Y147:AD147)=0),0,GEOMEAN(IF(ISNUMBER(Y147:AD147),Y147:AD147))),0)</f>
        <v>0</v>
      </c>
      <c r="K147" s="21">
        <f t="shared" si="9"/>
        <v>0</v>
      </c>
      <c r="L147" s="81"/>
      <c r="M147" s="19" cm="1">
        <f t="array" ref="M147">IF(Parameters!$D$33, SUM(IF(ISNUMBER(AF147:AK147),(IF(AF147:AK147&gt;=Parameters!$D$43,1,"")),""))+0.5*(SUM(IF(ISNUMBER(AF147:AK147),(IF(AF147:AK147&gt;=Parameters!$D$44,1,"")),""))-SUM(IF(ISNUMBER(AF147:AK147),(IF(AF147:AK147&gt;=Parameters!$D$43,1,"")),""))),0) +
   IF(Parameters!$D$34,SUM(IF(ISNUMBER(AF147:AK147),(IF(AF147:AK147&gt;=Parameters!$D$43,1,"")),"")),0) +
   IF(Parameters!$D$35,AVERAGE(IF(ISNUMBER(AF147:AK147),AF147:AK147)),0) +
   IF(Parameters!$D$36,IF(OR(IF(ISNUMBER(AF147:AK147),AF147:AK147)=0),0,GEOMEAN(IF(ISNUMBER(AF147:AK147),AF147:AK147))),0)</f>
        <v>1</v>
      </c>
      <c r="N147" s="21">
        <f t="shared" si="10"/>
        <v>1</v>
      </c>
      <c r="O147" s="81"/>
      <c r="P147" s="22"/>
      <c r="Q147" s="48"/>
      <c r="R147" s="23">
        <f>IF(Parameters!$D$24 = 1, MAX(Y147, AF147),
IF(Parameters!$D$25 = 1, AVERAGE(Y147,AF147),
IF(Parameters!$D$26 = 1, IFERROR(GEOMEAN(Y147, AF147), 0),
IF(Parameters!$D$27, IF(AND(Y147=10,AF147=10),10,0),
IF(Parameters!$D$28, IF(AND(Y147&gt;7,AF147&gt;7),10,0),
IF(Parameters!$D$29, IF(AND(Y147&gt;7,AF147&gt;7), 10, IF(OR(AND(Y147&gt;7,AF147&gt;5),AND(Y147&gt;5,AF147&gt;7)),6,0)),"no method"))))))</f>
        <v>8.2825116963394638</v>
      </c>
      <c r="S147" s="23">
        <f>IF(Parameters!$D$24 = 1, MAX(Z147, AG147),
IF(Parameters!$D$25 = 1, AVERAGE(Z147,AG147),
IF(Parameters!$D$26 = 1, IFERROR(GEOMEAN(Z147, AG147), 0),
IF(Parameters!$D$27, IF(AND(Z147=10,AG147=10),10,0),
IF(Parameters!$D$28, IF(AND(Z147&gt;7,AG147&gt;7),10,0),
IF(Parameters!$D$29, IF(AND(Z147&gt;7,AG147&gt;7), 10, IF(OR(AND(Z147&gt;7,AG147&gt;5),AND(Z147&gt;5,AG147&gt;7)),6,0)),"no method"))))))</f>
        <v>0</v>
      </c>
      <c r="T147" s="23">
        <f>IF(Parameters!$D$24 = 1, MAX(AA147, AH147),
IF(Parameters!$D$25 = 1, AVERAGE(AA147,AH147),
IF(Parameters!$D$26 = 1, IFERROR(GEOMEAN(AA147, AH147), 0),
IF(Parameters!$D$27, IF(AND(AA147=10,AH147=10),10,0),
IF(Parameters!$D$28, IF(AND(AA147&gt;7,AH147&gt;7),10,0),
IF(Parameters!$D$29, IF(AND(AA147&gt;7,AH147&gt;7), 10, IF(OR(AND(AA147&gt;7,AH147&gt;5),AND(AA147&gt;5,AH147&gt;7)),6,0)),"no method"))))))</f>
        <v>6.1306217396852496</v>
      </c>
      <c r="U147" s="23">
        <f>IF(Parameters!$D$24 = 1, MAX(AB147, AI147),
IF(Parameters!$D$25 = 1, AVERAGE(AB147,AI147),
IF(Parameters!$D$26 = 1, IFERROR(GEOMEAN(AB147, AI147), 0),
IF(Parameters!$D$27, IF(AND(AB147=10,AI147=10),10,0),
IF(Parameters!$D$28, IF(AND(AB147&gt;7,AI147&gt;7),10,0),
IF(Parameters!$D$29, IF(AND(AB147&gt;7,AI147&gt;7), 10, IF(OR(AND(AB147&gt;7,AI147&gt;5),AND(AB147&gt;5,AI147&gt;7)),6,0)),"no method"))))))</f>
        <v>3.9104256253544247</v>
      </c>
      <c r="V147" s="23">
        <f>IF(Parameters!$D$24 = 1, MAX(AC147, AJ147),
IF(Parameters!$D$25 = 1, AVERAGE(AC147,AJ147),
IF(Parameters!$D$26 = 1, IFERROR(GEOMEAN(AC147, AJ147), 0),
IF(Parameters!$D$27, IF(AND(AC147=10,AJ147=10),10,0),
IF(Parameters!$D$28, IF(AND(AC147&gt;7,AJ147&gt;7),10,0),
IF(Parameters!$D$29, IF(AND(AC147&gt;7,AJ147&gt;7), 10, IF(OR(AND(AC147&gt;7,AJ147&gt;5),AND(AC147&gt;5,AJ147&gt;7)),6,0)),"no method"))))))</f>
        <v>0</v>
      </c>
      <c r="W147" s="23">
        <f>IF(Parameters!$D$24 = 1, MAX(AD147, AK147),
IF(Parameters!$D$25 = 1, AVERAGE(AD147,AK147),
IF(Parameters!$D$26 = 1, IFERROR(GEOMEAN(AD147, AK147), 0),
IF(Parameters!$D$27, IF(AND(AD147=10,AK147=10),10,0),
IF(Parameters!$D$28, IF(AND(AD147&gt;7,AK147&gt;7),10,0),
IF(Parameters!$D$29, IF(AND(AD147&gt;7,AK147&gt;7), 10, IF(OR(AND(AD147&gt;7,AK147&gt;5),AND(AD147&gt;5,AK147&gt;7)),6,0)),"no method"))))))</f>
        <v>0</v>
      </c>
      <c r="X147" s="49"/>
      <c r="Y147" s="23">
        <v>6.86</v>
      </c>
      <c r="Z147" s="23">
        <v>5.2870813397129197</v>
      </c>
      <c r="AA147" s="24">
        <v>5.7024793388429798</v>
      </c>
      <c r="AB147" s="23">
        <v>5.1428571428571397</v>
      </c>
      <c r="AC147" s="23">
        <v>2.6666666666666701</v>
      </c>
      <c r="AD147" s="23">
        <v>0</v>
      </c>
      <c r="AE147" s="49"/>
      <c r="AF147" s="23">
        <v>10</v>
      </c>
      <c r="AG147" s="23">
        <v>0</v>
      </c>
      <c r="AH147" s="23">
        <v>6.5909090909090802</v>
      </c>
      <c r="AI147" s="23">
        <v>2.9733333333333301</v>
      </c>
      <c r="AJ147" s="23">
        <v>0</v>
      </c>
      <c r="AK147" s="23">
        <v>0</v>
      </c>
      <c r="AL147" s="48"/>
      <c r="AM147" s="25">
        <v>0</v>
      </c>
      <c r="AN147" s="25">
        <v>0.3</v>
      </c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</row>
    <row r="148" spans="1:53" x14ac:dyDescent="0.2">
      <c r="A148" s="61">
        <v>143</v>
      </c>
      <c r="B148" s="18" t="s">
        <v>287</v>
      </c>
      <c r="C148" s="18" t="s">
        <v>288</v>
      </c>
      <c r="D148" s="18" t="s">
        <v>436</v>
      </c>
      <c r="E148" s="18" t="s">
        <v>427</v>
      </c>
      <c r="F148" s="48"/>
      <c r="G148" s="20" cm="1">
        <f t="array" ref="G148">IF(Parameters!$D$33, SUM(IF(ISNUMBER(R148:W148),(IF(R148:W148&gt;=Parameters!$D$39,1,"")),""))+0.5*(SUM(IF(ISNUMBER(R148:W148),(IF(R148:W148&gt;=Parameters!$D$40,1,"")),""))-SUM(IF(ISNUMBER(R148:W148),(IF(R148:W148&gt;=Parameters!$D$39,1,"")),""))),0) +
   IF(Parameters!$D$34,SUM(IF(ISNUMBER(R148:W148),(IF(R148:W148&gt;=Parameters!$D$39,1,"")),"")),0) +
   IF(Parameters!$D$35,AVERAGE(IF(ISNUMBER(R148:W148),R148:W148)),0) +
   IF(Parameters!$D$36,IF(OR(IF(ISNUMBER(R148:W148),R148:W148)=0),0,GEOMEAN(IF(ISNUMBER(R148:W148),R148:W148))),0)</f>
        <v>1</v>
      </c>
      <c r="H148" s="21">
        <f t="shared" si="8"/>
        <v>1</v>
      </c>
      <c r="I148" s="81"/>
      <c r="J148" s="20" cm="1">
        <f t="array" ref="J148">IF(Parameters!$D$33, SUM(IF(ISNUMBER(Y148:AD148),(IF(Y148:AD148&gt;=Parameters!$D$43,1,"")),""))+0.5*(SUM(IF(ISNUMBER(Y148:AD148),(IF(Y148:AD148&gt;=Parameters!$D$44,1,"")),""))-SUM(IF(ISNUMBER(Y148:AD148),(IF(Y148:AD148&gt;=Parameters!$D$43,1,"")),""))),0) +
   IF(Parameters!$D$34,SUM(IF(ISNUMBER(Y148:AD148),(IF(Y148:AD148&gt;=Parameters!$D$43,1,"")),"")),0) +
   IF(Parameters!$D$35,AVERAGE(IF(ISNUMBER(Y148:AD148),Y148:AD148)),0) +
   IF(Parameters!$D$36,IF(OR(IF(ISNUMBER(Y148:AD148),Y148:AD148)=0),0,GEOMEAN(IF(ISNUMBER(Y148:AD148),Y148:AD148))),0)</f>
        <v>0</v>
      </c>
      <c r="K148" s="21">
        <f t="shared" si="9"/>
        <v>0</v>
      </c>
      <c r="L148" s="81"/>
      <c r="M148" s="19" cm="1">
        <f t="array" ref="M148">IF(Parameters!$D$33, SUM(IF(ISNUMBER(AF148:AK148),(IF(AF148:AK148&gt;=Parameters!$D$43,1,"")),""))+0.5*(SUM(IF(ISNUMBER(AF148:AK148),(IF(AF148:AK148&gt;=Parameters!$D$44,1,"")),""))-SUM(IF(ISNUMBER(AF148:AK148),(IF(AF148:AK148&gt;=Parameters!$D$43,1,"")),""))),0) +
   IF(Parameters!$D$34,SUM(IF(ISNUMBER(AF148:AK148),(IF(AF148:AK148&gt;=Parameters!$D$43,1,"")),"")),0) +
   IF(Parameters!$D$35,AVERAGE(IF(ISNUMBER(AF148:AK148),AF148:AK148)),0) +
   IF(Parameters!$D$36,IF(OR(IF(ISNUMBER(AF148:AK148),AF148:AK148)=0),0,GEOMEAN(IF(ISNUMBER(AF148:AK148),AF148:AK148))),0)</f>
        <v>2</v>
      </c>
      <c r="N148" s="21">
        <f t="shared" si="10"/>
        <v>2</v>
      </c>
      <c r="O148" s="81"/>
      <c r="P148" s="22"/>
      <c r="Q148" s="48"/>
      <c r="R148" s="23">
        <f>IF(Parameters!$D$24 = 1, MAX(Y148, AF148),
IF(Parameters!$D$25 = 1, AVERAGE(Y148,AF148),
IF(Parameters!$D$26 = 1, IFERROR(GEOMEAN(Y148, AF148), 0),
IF(Parameters!$D$27, IF(AND(Y148=10,AF148=10),10,0),
IF(Parameters!$D$28, IF(AND(Y148&gt;7,AF148&gt;7),10,0),
IF(Parameters!$D$29, IF(AND(Y148&gt;7,AF148&gt;7), 10, IF(OR(AND(Y148&gt;7,AF148&gt;5),AND(Y148&gt;5,AF148&gt;7)),6,0)),"no method"))))))</f>
        <v>7.5894663844041101</v>
      </c>
      <c r="S148" s="23">
        <f>IF(Parameters!$D$24 = 1, MAX(Z148, AG148),
IF(Parameters!$D$25 = 1, AVERAGE(Z148,AG148),
IF(Parameters!$D$26 = 1, IFERROR(GEOMEAN(Z148, AG148), 0),
IF(Parameters!$D$27, IF(AND(Z148=10,AG148=10),10,0),
IF(Parameters!$D$28, IF(AND(Z148&gt;7,AG148&gt;7),10,0),
IF(Parameters!$D$29, IF(AND(Z148&gt;7,AG148&gt;7), 10, IF(OR(AND(Z148&gt;7,AG148&gt;5),AND(Z148&gt;5,AG148&gt;7)),6,0)),"no method"))))))</f>
        <v>0</v>
      </c>
      <c r="T148" s="23">
        <f>IF(Parameters!$D$24 = 1, MAX(AA148, AH148),
IF(Parameters!$D$25 = 1, AVERAGE(AA148,AH148),
IF(Parameters!$D$26 = 1, IFERROR(GEOMEAN(AA148, AH148), 0),
IF(Parameters!$D$27, IF(AND(AA148=10,AH148=10),10,0),
IF(Parameters!$D$28, IF(AND(AA148&gt;7,AH148&gt;7),10,0),
IF(Parameters!$D$29, IF(AND(AA148&gt;7,AH148&gt;7), 10, IF(OR(AND(AA148&gt;7,AH148&gt;5),AND(AA148&gt;5,AH148&gt;7)),6,0)),"no method"))))))</f>
        <v>0</v>
      </c>
      <c r="U148" s="23">
        <f>IF(Parameters!$D$24 = 1, MAX(AB148, AI148),
IF(Parameters!$D$25 = 1, AVERAGE(AB148,AI148),
IF(Parameters!$D$26 = 1, IFERROR(GEOMEAN(AB148, AI148), 0),
IF(Parameters!$D$27, IF(AND(AB148=10,AI148=10),10,0),
IF(Parameters!$D$28, IF(AND(AB148&gt;7,AI148&gt;7),10,0),
IF(Parameters!$D$29, IF(AND(AB148&gt;7,AI148&gt;7), 10, IF(OR(AND(AB148&gt;7,AI148&gt;5),AND(AB148&gt;5,AI148&gt;7)),6,0)),"no method"))))))</f>
        <v>4.1403933560541324</v>
      </c>
      <c r="V148" s="23">
        <f>IF(Parameters!$D$24 = 1, MAX(AC148, AJ148),
IF(Parameters!$D$25 = 1, AVERAGE(AC148,AJ148),
IF(Parameters!$D$26 = 1, IFERROR(GEOMEAN(AC148, AJ148), 0),
IF(Parameters!$D$27, IF(AND(AC148=10,AJ148=10),10,0),
IF(Parameters!$D$28, IF(AND(AC148&gt;7,AJ148&gt;7),10,0),
IF(Parameters!$D$29, IF(AND(AC148&gt;7,AJ148&gt;7), 10, IF(OR(AND(AC148&gt;7,AJ148&gt;5),AND(AC148&gt;5,AJ148&gt;7)),6,0)),"no method"))))))</f>
        <v>0</v>
      </c>
      <c r="W148" s="23">
        <f>IF(Parameters!$D$24 = 1, MAX(AD148, AK148),
IF(Parameters!$D$25 = 1, AVERAGE(AD148,AK148),
IF(Parameters!$D$26 = 1, IFERROR(GEOMEAN(AD148, AK148), 0),
IF(Parameters!$D$27, IF(AND(AD148=10,AK148=10),10,0),
IF(Parameters!$D$28, IF(AND(AD148&gt;7,AK148&gt;7),10,0),
IF(Parameters!$D$29, IF(AND(AD148&gt;7,AK148&gt;7), 10, IF(OR(AND(AD148&gt;7,AK148&gt;5),AND(AD148&gt;5,AK148&gt;7)),6,0)),"no method"))))))</f>
        <v>0</v>
      </c>
      <c r="X148" s="49"/>
      <c r="Y148" s="23">
        <v>5.76</v>
      </c>
      <c r="Z148" s="23">
        <v>0</v>
      </c>
      <c r="AA148" s="24">
        <v>3.5041322314049599</v>
      </c>
      <c r="AB148" s="23">
        <v>1.71428571428572</v>
      </c>
      <c r="AC148" s="23">
        <v>0.83333333333333404</v>
      </c>
      <c r="AD148" s="23">
        <v>0</v>
      </c>
      <c r="AE148" s="49"/>
      <c r="AF148" s="23">
        <v>10</v>
      </c>
      <c r="AG148" s="23">
        <v>0</v>
      </c>
      <c r="AH148" s="23">
        <v>0</v>
      </c>
      <c r="AI148" s="23">
        <v>10</v>
      </c>
      <c r="AJ148" s="23">
        <v>0</v>
      </c>
      <c r="AK148" s="23">
        <v>0</v>
      </c>
      <c r="AL148" s="48"/>
      <c r="AM148" s="25">
        <v>0</v>
      </c>
      <c r="AN148" s="25">
        <v>0.3</v>
      </c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</row>
    <row r="149" spans="1:53" x14ac:dyDescent="0.2">
      <c r="A149" s="61">
        <v>144</v>
      </c>
      <c r="B149" s="18" t="s">
        <v>289</v>
      </c>
      <c r="C149" s="18" t="s">
        <v>290</v>
      </c>
      <c r="D149" s="18" t="s">
        <v>435</v>
      </c>
      <c r="E149" s="18" t="s">
        <v>432</v>
      </c>
      <c r="F149" s="48"/>
      <c r="G149" s="20" cm="1">
        <f t="array" ref="G149">IF(Parameters!$D$33, SUM(IF(ISNUMBER(R149:W149),(IF(R149:W149&gt;=Parameters!$D$39,1,"")),""))+0.5*(SUM(IF(ISNUMBER(R149:W149),(IF(R149:W149&gt;=Parameters!$D$40,1,"")),""))-SUM(IF(ISNUMBER(R149:W149),(IF(R149:W149&gt;=Parameters!$D$39,1,"")),""))),0) +
   IF(Parameters!$D$34,SUM(IF(ISNUMBER(R149:W149),(IF(R149:W149&gt;=Parameters!$D$39,1,"")),"")),0) +
   IF(Parameters!$D$35,AVERAGE(IF(ISNUMBER(R149:W149),R149:W149)),0) +
   IF(Parameters!$D$36,IF(OR(IF(ISNUMBER(R149:W149),R149:W149)=0),0,GEOMEAN(IF(ISNUMBER(R149:W149),R149:W149))),0)</f>
        <v>1</v>
      </c>
      <c r="H149" s="21">
        <f t="shared" si="8"/>
        <v>1</v>
      </c>
      <c r="I149" s="81"/>
      <c r="J149" s="20" cm="1">
        <f t="array" ref="J149">IF(Parameters!$D$33, SUM(IF(ISNUMBER(Y149:AD149),(IF(Y149:AD149&gt;=Parameters!$D$43,1,"")),""))+0.5*(SUM(IF(ISNUMBER(Y149:AD149),(IF(Y149:AD149&gt;=Parameters!$D$44,1,"")),""))-SUM(IF(ISNUMBER(Y149:AD149),(IF(Y149:AD149&gt;=Parameters!$D$43,1,"")),""))),0) +
   IF(Parameters!$D$34,SUM(IF(ISNUMBER(Y149:AD149),(IF(Y149:AD149&gt;=Parameters!$D$43,1,"")),"")),0) +
   IF(Parameters!$D$35,AVERAGE(IF(ISNUMBER(Y149:AD149),Y149:AD149)),0) +
   IF(Parameters!$D$36,IF(OR(IF(ISNUMBER(Y149:AD149),Y149:AD149)=0),0,GEOMEAN(IF(ISNUMBER(Y149:AD149),Y149:AD149))),0)</f>
        <v>0</v>
      </c>
      <c r="K149" s="21">
        <f t="shared" si="9"/>
        <v>0</v>
      </c>
      <c r="L149" s="81"/>
      <c r="M149" s="19" cm="1">
        <f t="array" ref="M149">IF(Parameters!$D$33, SUM(IF(ISNUMBER(AF149:AK149),(IF(AF149:AK149&gt;=Parameters!$D$43,1,"")),""))+0.5*(SUM(IF(ISNUMBER(AF149:AK149),(IF(AF149:AK149&gt;=Parameters!$D$44,1,"")),""))-SUM(IF(ISNUMBER(AF149:AK149),(IF(AF149:AK149&gt;=Parameters!$D$43,1,"")),""))),0) +
   IF(Parameters!$D$34,SUM(IF(ISNUMBER(AF149:AK149),(IF(AF149:AK149&gt;=Parameters!$D$43,1,"")),"")),0) +
   IF(Parameters!$D$35,AVERAGE(IF(ISNUMBER(AF149:AK149),AF149:AK149)),0) +
   IF(Parameters!$D$36,IF(OR(IF(ISNUMBER(AF149:AK149),AF149:AK149)=0),0,GEOMEAN(IF(ISNUMBER(AF149:AK149),AF149:AK149))),0)</f>
        <v>2</v>
      </c>
      <c r="N149" s="21">
        <f t="shared" si="10"/>
        <v>2</v>
      </c>
      <c r="O149" s="81"/>
      <c r="P149" s="22"/>
      <c r="Q149" s="48"/>
      <c r="R149" s="23">
        <f>IF(Parameters!$D$24 = 1, MAX(Y149, AF149),
IF(Parameters!$D$25 = 1, AVERAGE(Y149,AF149),
IF(Parameters!$D$26 = 1, IFERROR(GEOMEAN(Y149, AF149), 0),
IF(Parameters!$D$27, IF(AND(Y149=10,AF149=10),10,0),
IF(Parameters!$D$28, IF(AND(Y149&gt;7,AF149&gt;7),10,0),
IF(Parameters!$D$29, IF(AND(Y149&gt;7,AF149&gt;7), 10, IF(OR(AND(Y149&gt;7,AF149&gt;5),AND(Y149&gt;5,AF149&gt;7)),6,0)),"no method"))))))</f>
        <v>6.957010852370435</v>
      </c>
      <c r="S149" s="23">
        <f>IF(Parameters!$D$24 = 1, MAX(Z149, AG149),
IF(Parameters!$D$25 = 1, AVERAGE(Z149,AG149),
IF(Parameters!$D$26 = 1, IFERROR(GEOMEAN(Z149, AG149), 0),
IF(Parameters!$D$27, IF(AND(Z149=10,AG149=10),10,0),
IF(Parameters!$D$28, IF(AND(Z149&gt;7,AG149&gt;7),10,0),
IF(Parameters!$D$29, IF(AND(Z149&gt;7,AG149&gt;7), 10, IF(OR(AND(Z149&gt;7,AG149&gt;5),AND(Z149&gt;5,AG149&gt;7)),6,0)),"no method"))))))</f>
        <v>0</v>
      </c>
      <c r="T149" s="23">
        <f>IF(Parameters!$D$24 = 1, MAX(AA149, AH149),
IF(Parameters!$D$25 = 1, AVERAGE(AA149,AH149),
IF(Parameters!$D$26 = 1, IFERROR(GEOMEAN(AA149, AH149), 0),
IF(Parameters!$D$27, IF(AND(AA149=10,AH149=10),10,0),
IF(Parameters!$D$28, IF(AND(AA149&gt;7,AH149&gt;7),10,0),
IF(Parameters!$D$29, IF(AND(AA149&gt;7,AH149&gt;7), 10, IF(OR(AND(AA149&gt;7,AH149&gt;5),AND(AA149&gt;5,AH149&gt;7)),6,0)),"no method"))))))</f>
        <v>3.7241470465924289</v>
      </c>
      <c r="U149" s="23">
        <f>IF(Parameters!$D$24 = 1, MAX(AB149, AI149),
IF(Parameters!$D$25 = 1, AVERAGE(AB149,AI149),
IF(Parameters!$D$26 = 1, IFERROR(GEOMEAN(AB149, AI149), 0),
IF(Parameters!$D$27, IF(AND(AB149=10,AI149=10),10,0),
IF(Parameters!$D$28, IF(AND(AB149&gt;7,AI149&gt;7),10,0),
IF(Parameters!$D$29, IF(AND(AB149&gt;7,AI149&gt;7), 10, IF(OR(AND(AB149&gt;7,AI149&gt;5),AND(AB149&gt;5,AI149&gt;7)),6,0)),"no method"))))))</f>
        <v>5.2098807225172727</v>
      </c>
      <c r="V149" s="23">
        <f>IF(Parameters!$D$24 = 1, MAX(AC149, AJ149),
IF(Parameters!$D$25 = 1, AVERAGE(AC149,AJ149),
IF(Parameters!$D$26 = 1, IFERROR(GEOMEAN(AC149, AJ149), 0),
IF(Parameters!$D$27, IF(AND(AC149=10,AJ149=10),10,0),
IF(Parameters!$D$28, IF(AND(AC149&gt;7,AJ149&gt;7),10,0),
IF(Parameters!$D$29, IF(AND(AC149&gt;7,AJ149&gt;7), 10, IF(OR(AND(AC149&gt;7,AJ149&gt;5),AND(AC149&gt;5,AJ149&gt;7)),6,0)),"no method"))))))</f>
        <v>0</v>
      </c>
      <c r="W149" s="23">
        <f>IF(Parameters!$D$24 = 1, MAX(AD149, AK149),
IF(Parameters!$D$25 = 1, AVERAGE(AD149,AK149),
IF(Parameters!$D$26 = 1, IFERROR(GEOMEAN(AD149, AK149), 0),
IF(Parameters!$D$27, IF(AND(AD149=10,AK149=10),10,0),
IF(Parameters!$D$28, IF(AND(AD149&gt;7,AK149&gt;7),10,0),
IF(Parameters!$D$29, IF(AND(AD149&gt;7,AK149&gt;7), 10, IF(OR(AND(AD149&gt;7,AK149&gt;5),AND(AD149&gt;5,AK149&gt;7)),6,0)),"no method"))))))</f>
        <v>0</v>
      </c>
      <c r="X149" s="49"/>
      <c r="Y149" s="23">
        <v>4.84</v>
      </c>
      <c r="Z149" s="23">
        <v>2.4641148325358899</v>
      </c>
      <c r="AA149" s="24">
        <v>4.69421487603306</v>
      </c>
      <c r="AB149" s="23">
        <v>2.71428571428571</v>
      </c>
      <c r="AC149" s="23">
        <v>5.1666666666666696</v>
      </c>
      <c r="AD149" s="23">
        <v>0</v>
      </c>
      <c r="AE149" s="49"/>
      <c r="AF149" s="23">
        <v>10</v>
      </c>
      <c r="AG149" s="23">
        <v>0</v>
      </c>
      <c r="AH149" s="23">
        <v>2.9545454545454501</v>
      </c>
      <c r="AI149" s="23">
        <v>10</v>
      </c>
      <c r="AJ149" s="23">
        <v>0</v>
      </c>
      <c r="AK149" s="23">
        <v>0</v>
      </c>
      <c r="AL149" s="48"/>
      <c r="AM149" s="25">
        <v>0</v>
      </c>
      <c r="AN149" s="25">
        <v>0.3</v>
      </c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</row>
    <row r="150" spans="1:53" x14ac:dyDescent="0.2">
      <c r="A150" s="61">
        <v>145</v>
      </c>
      <c r="B150" s="18" t="s">
        <v>291</v>
      </c>
      <c r="C150" s="18" t="s">
        <v>292</v>
      </c>
      <c r="D150" s="18" t="s">
        <v>435</v>
      </c>
      <c r="E150" s="18" t="s">
        <v>432</v>
      </c>
      <c r="F150" s="48"/>
      <c r="G150" s="20" cm="1">
        <f t="array" ref="G150">IF(Parameters!$D$33, SUM(IF(ISNUMBER(R150:W150),(IF(R150:W150&gt;=Parameters!$D$39,1,"")),""))+0.5*(SUM(IF(ISNUMBER(R150:W150),(IF(R150:W150&gt;=Parameters!$D$40,1,"")),""))-SUM(IF(ISNUMBER(R150:W150),(IF(R150:W150&gt;=Parameters!$D$39,1,"")),""))),0) +
   IF(Parameters!$D$34,SUM(IF(ISNUMBER(R150:W150),(IF(R150:W150&gt;=Parameters!$D$39,1,"")),"")),0) +
   IF(Parameters!$D$35,AVERAGE(IF(ISNUMBER(R150:W150),R150:W150)),0) +
   IF(Parameters!$D$36,IF(OR(IF(ISNUMBER(R150:W150),R150:W150)=0),0,GEOMEAN(IF(ISNUMBER(R150:W150),R150:W150))),0)</f>
        <v>0.5</v>
      </c>
      <c r="H150" s="21">
        <f t="shared" si="8"/>
        <v>0.5</v>
      </c>
      <c r="I150" s="81"/>
      <c r="J150" s="20" cm="1">
        <f t="array" ref="J150">IF(Parameters!$D$33, SUM(IF(ISNUMBER(Y150:AD150),(IF(Y150:AD150&gt;=Parameters!$D$43,1,"")),""))+0.5*(SUM(IF(ISNUMBER(Y150:AD150),(IF(Y150:AD150&gt;=Parameters!$D$44,1,"")),""))-SUM(IF(ISNUMBER(Y150:AD150),(IF(Y150:AD150&gt;=Parameters!$D$43,1,"")),""))),0) +
   IF(Parameters!$D$34,SUM(IF(ISNUMBER(Y150:AD150),(IF(Y150:AD150&gt;=Parameters!$D$43,1,"")),"")),0) +
   IF(Parameters!$D$35,AVERAGE(IF(ISNUMBER(Y150:AD150),Y150:AD150)),0) +
   IF(Parameters!$D$36,IF(OR(IF(ISNUMBER(Y150:AD150),Y150:AD150)=0),0,GEOMEAN(IF(ISNUMBER(Y150:AD150),Y150:AD150))),0)</f>
        <v>1</v>
      </c>
      <c r="K150" s="21">
        <f t="shared" si="9"/>
        <v>1</v>
      </c>
      <c r="L150" s="81"/>
      <c r="M150" s="19" cm="1">
        <f t="array" ref="M150">IF(Parameters!$D$33, SUM(IF(ISNUMBER(AF150:AK150),(IF(AF150:AK150&gt;=Parameters!$D$43,1,"")),""))+0.5*(SUM(IF(ISNUMBER(AF150:AK150),(IF(AF150:AK150&gt;=Parameters!$D$44,1,"")),""))-SUM(IF(ISNUMBER(AF150:AK150),(IF(AF150:AK150&gt;=Parameters!$D$43,1,"")),""))),0) +
   IF(Parameters!$D$34,SUM(IF(ISNUMBER(AF150:AK150),(IF(AF150:AK150&gt;=Parameters!$D$43,1,"")),"")),0) +
   IF(Parameters!$D$35,AVERAGE(IF(ISNUMBER(AF150:AK150),AF150:AK150)),0) +
   IF(Parameters!$D$36,IF(OR(IF(ISNUMBER(AF150:AK150),AF150:AK150)=0),0,GEOMEAN(IF(ISNUMBER(AF150:AK150),AF150:AK150))),0)</f>
        <v>0</v>
      </c>
      <c r="N150" s="21">
        <f t="shared" si="10"/>
        <v>0</v>
      </c>
      <c r="O150" s="81"/>
      <c r="P150" s="22"/>
      <c r="Q150" s="48"/>
      <c r="R150" s="23">
        <f>IF(Parameters!$D$24 = 1, MAX(Y150, AF150),
IF(Parameters!$D$25 = 1, AVERAGE(Y150,AF150),
IF(Parameters!$D$26 = 1, IFERROR(GEOMEAN(Y150, AF150), 0),
IF(Parameters!$D$27, IF(AND(Y150=10,AF150=10),10,0),
IF(Parameters!$D$28, IF(AND(Y150&gt;7,AF150&gt;7),10,0),
IF(Parameters!$D$29, IF(AND(Y150&gt;7,AF150&gt;7), 10, IF(OR(AND(Y150&gt;7,AF150&gt;5),AND(Y150&gt;5,AF150&gt;7)),6,0)),"no method"))))))</f>
        <v>5.5909845011686166</v>
      </c>
      <c r="S150" s="23">
        <f>IF(Parameters!$D$24 = 1, MAX(Z150, AG150),
IF(Parameters!$D$25 = 1, AVERAGE(Z150,AG150),
IF(Parameters!$D$26 = 1, IFERROR(GEOMEAN(Z150, AG150), 0),
IF(Parameters!$D$27, IF(AND(Z150=10,AG150=10),10,0),
IF(Parameters!$D$28, IF(AND(Z150&gt;7,AG150&gt;7),10,0),
IF(Parameters!$D$29, IF(AND(Z150&gt;7,AG150&gt;7), 10, IF(OR(AND(Z150&gt;7,AG150&gt;5),AND(Z150&gt;5,AG150&gt;7)),6,0)),"no method"))))))</f>
        <v>0</v>
      </c>
      <c r="T150" s="23">
        <f>IF(Parameters!$D$24 = 1, MAX(AA150, AH150),
IF(Parameters!$D$25 = 1, AVERAGE(AA150,AH150),
IF(Parameters!$D$26 = 1, IFERROR(GEOMEAN(AA150, AH150), 0),
IF(Parameters!$D$27, IF(AND(AA150=10,AH150=10),10,0),
IF(Parameters!$D$28, IF(AND(AA150&gt;7,AH150&gt;7),10,0),
IF(Parameters!$D$29, IF(AND(AA150&gt;7,AH150&gt;7), 10, IF(OR(AND(AA150&gt;7,AH150&gt;5),AND(AA150&gt;5,AH150&gt;7)),6,0)),"no method"))))))</f>
        <v>3.8172962373237596</v>
      </c>
      <c r="U150" s="23">
        <f>IF(Parameters!$D$24 = 1, MAX(AB150, AI150),
IF(Parameters!$D$25 = 1, AVERAGE(AB150,AI150),
IF(Parameters!$D$26 = 1, IFERROR(GEOMEAN(AB150, AI150), 0),
IF(Parameters!$D$27, IF(AND(AB150=10,AI150=10),10,0),
IF(Parameters!$D$28, IF(AND(AB150&gt;7,AI150&gt;7),10,0),
IF(Parameters!$D$29, IF(AND(AB150&gt;7,AI150&gt;7), 10, IF(OR(AND(AB150&gt;7,AI150&gt;5),AND(AB150&gt;5,AI150&gt;7)),6,0)),"no method"))))))</f>
        <v>2.7602622373694183</v>
      </c>
      <c r="V150" s="23">
        <f>IF(Parameters!$D$24 = 1, MAX(AC150, AJ150),
IF(Parameters!$D$25 = 1, AVERAGE(AC150,AJ150),
IF(Parameters!$D$26 = 1, IFERROR(GEOMEAN(AC150, AJ150), 0),
IF(Parameters!$D$27, IF(AND(AC150=10,AJ150=10),10,0),
IF(Parameters!$D$28, IF(AND(AC150&gt;7,AJ150&gt;7),10,0),
IF(Parameters!$D$29, IF(AND(AC150&gt;7,AJ150&gt;7), 10, IF(OR(AND(AC150&gt;7,AJ150&gt;5),AND(AC150&gt;5,AJ150&gt;7)),6,0)),"no method"))))))</f>
        <v>0</v>
      </c>
      <c r="W150" s="23">
        <f>IF(Parameters!$D$24 = 1, MAX(AD150, AK150),
IF(Parameters!$D$25 = 1, AVERAGE(AD150,AK150),
IF(Parameters!$D$26 = 1, IFERROR(GEOMEAN(AD150, AK150), 0),
IF(Parameters!$D$27, IF(AND(AD150=10,AK150=10),10,0),
IF(Parameters!$D$28, IF(AND(AD150&gt;7,AK150&gt;7),10,0),
IF(Parameters!$D$29, IF(AND(AD150&gt;7,AK150&gt;7), 10, IF(OR(AND(AD150&gt;7,AK150&gt;5),AND(AD150&gt;5,AK150&gt;7)),6,0)),"no method"))))))</f>
        <v>0</v>
      </c>
      <c r="X150" s="49"/>
      <c r="Y150" s="23">
        <v>5.14</v>
      </c>
      <c r="Z150" s="23">
        <v>2.5837320574162699</v>
      </c>
      <c r="AA150" s="24">
        <v>7.1239669421487601</v>
      </c>
      <c r="AB150" s="23">
        <v>2.28571428571429</v>
      </c>
      <c r="AC150" s="23">
        <v>7.8333333333333304</v>
      </c>
      <c r="AD150" s="23">
        <v>0</v>
      </c>
      <c r="AE150" s="49"/>
      <c r="AF150" s="23">
        <v>6.08153846153846</v>
      </c>
      <c r="AG150" s="23">
        <v>0</v>
      </c>
      <c r="AH150" s="23">
        <v>2.0454545454545499</v>
      </c>
      <c r="AI150" s="23">
        <v>3.3333333333333299</v>
      </c>
      <c r="AJ150" s="23">
        <v>0</v>
      </c>
      <c r="AK150" s="23">
        <v>0</v>
      </c>
      <c r="AL150" s="48"/>
      <c r="AM150" s="25">
        <v>0</v>
      </c>
      <c r="AN150" s="25">
        <v>0.4</v>
      </c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</row>
    <row r="151" spans="1:53" x14ac:dyDescent="0.2">
      <c r="A151" s="61">
        <v>146</v>
      </c>
      <c r="B151" s="18" t="s">
        <v>293</v>
      </c>
      <c r="C151" s="18" t="s">
        <v>294</v>
      </c>
      <c r="D151" s="18" t="s">
        <v>434</v>
      </c>
      <c r="E151" s="18" t="s">
        <v>431</v>
      </c>
      <c r="F151" s="48"/>
      <c r="G151" s="20" cm="1">
        <f t="array" ref="G151">IF(Parameters!$D$33, SUM(IF(ISNUMBER(R151:W151),(IF(R151:W151&gt;=Parameters!$D$39,1,"")),""))+0.5*(SUM(IF(ISNUMBER(R151:W151),(IF(R151:W151&gt;=Parameters!$D$40,1,"")),""))-SUM(IF(ISNUMBER(R151:W151),(IF(R151:W151&gt;=Parameters!$D$39,1,"")),""))),0) +
   IF(Parameters!$D$34,SUM(IF(ISNUMBER(R151:W151),(IF(R151:W151&gt;=Parameters!$D$39,1,"")),"")),0) +
   IF(Parameters!$D$35,AVERAGE(IF(ISNUMBER(R151:W151),R151:W151)),0) +
   IF(Parameters!$D$36,IF(OR(IF(ISNUMBER(R151:W151),R151:W151)=0),0,GEOMEAN(IF(ISNUMBER(R151:W151),R151:W151))),0)</f>
        <v>2</v>
      </c>
      <c r="H151" s="21">
        <f t="shared" si="8"/>
        <v>2</v>
      </c>
      <c r="I151" s="81"/>
      <c r="J151" s="20" cm="1">
        <f t="array" ref="J151">IF(Parameters!$D$33, SUM(IF(ISNUMBER(Y151:AD151),(IF(Y151:AD151&gt;=Parameters!$D$43,1,"")),""))+0.5*(SUM(IF(ISNUMBER(Y151:AD151),(IF(Y151:AD151&gt;=Parameters!$D$44,1,"")),""))-SUM(IF(ISNUMBER(Y151:AD151),(IF(Y151:AD151&gt;=Parameters!$D$43,1,"")),""))),0) +
   IF(Parameters!$D$34,SUM(IF(ISNUMBER(Y151:AD151),(IF(Y151:AD151&gt;=Parameters!$D$43,1,"")),"")),0) +
   IF(Parameters!$D$35,AVERAGE(IF(ISNUMBER(Y151:AD151),Y151:AD151)),0) +
   IF(Parameters!$D$36,IF(OR(IF(ISNUMBER(Y151:AD151),Y151:AD151)=0),0,GEOMEAN(IF(ISNUMBER(Y151:AD151),Y151:AD151))),0)</f>
        <v>1.5</v>
      </c>
      <c r="K151" s="21">
        <f t="shared" si="9"/>
        <v>1.5</v>
      </c>
      <c r="L151" s="81"/>
      <c r="M151" s="19" cm="1">
        <f t="array" ref="M151">IF(Parameters!$D$33, SUM(IF(ISNUMBER(AF151:AK151),(IF(AF151:AK151&gt;=Parameters!$D$43,1,"")),""))+0.5*(SUM(IF(ISNUMBER(AF151:AK151),(IF(AF151:AK151&gt;=Parameters!$D$44,1,"")),""))-SUM(IF(ISNUMBER(AF151:AK151),(IF(AF151:AK151&gt;=Parameters!$D$43,1,"")),""))),0) +
   IF(Parameters!$D$34,SUM(IF(ISNUMBER(AF151:AK151),(IF(AF151:AK151&gt;=Parameters!$D$43,1,"")),"")),0) +
   IF(Parameters!$D$35,AVERAGE(IF(ISNUMBER(AF151:AK151),AF151:AK151)),0) +
   IF(Parameters!$D$36,IF(OR(IF(ISNUMBER(AF151:AK151),AF151:AK151)=0),0,GEOMEAN(IF(ISNUMBER(AF151:AK151),AF151:AK151))),0)</f>
        <v>1</v>
      </c>
      <c r="N151" s="21">
        <f t="shared" si="10"/>
        <v>1</v>
      </c>
      <c r="O151" s="81"/>
      <c r="P151" s="22"/>
      <c r="Q151" s="48"/>
      <c r="R151" s="23">
        <f>IF(Parameters!$D$24 = 1, MAX(Y151, AF151),
IF(Parameters!$D$25 = 1, AVERAGE(Y151,AF151),
IF(Parameters!$D$26 = 1, IFERROR(GEOMEAN(Y151, AF151), 0),
IF(Parameters!$D$27, IF(AND(Y151=10,AF151=10),10,0),
IF(Parameters!$D$28, IF(AND(Y151&gt;7,AF151&gt;7),10,0),
IF(Parameters!$D$29, IF(AND(Y151&gt;7,AF151&gt;7), 10, IF(OR(AND(Y151&gt;7,AF151&gt;5),AND(Y151&gt;5,AF151&gt;7)),6,0)),"no method"))))))</f>
        <v>8.4515425472851451</v>
      </c>
      <c r="S151" s="23">
        <f>IF(Parameters!$D$24 = 1, MAX(Z151, AG151),
IF(Parameters!$D$25 = 1, AVERAGE(Z151,AG151),
IF(Parameters!$D$26 = 1, IFERROR(GEOMEAN(Z151, AG151), 0),
IF(Parameters!$D$27, IF(AND(Z151=10,AG151=10),10,0),
IF(Parameters!$D$28, IF(AND(Z151&gt;7,AG151&gt;7),10,0),
IF(Parameters!$D$29, IF(AND(Z151&gt;7,AG151&gt;7), 10, IF(OR(AND(Z151&gt;7,AG151&gt;5),AND(Z151&gt;5,AG151&gt;7)),6,0)),"no method"))))))</f>
        <v>0</v>
      </c>
      <c r="T151" s="23">
        <f>IF(Parameters!$D$24 = 1, MAX(AA151, AH151),
IF(Parameters!$D$25 = 1, AVERAGE(AA151,AH151),
IF(Parameters!$D$26 = 1, IFERROR(GEOMEAN(AA151, AH151), 0),
IF(Parameters!$D$27, IF(AND(AA151=10,AH151=10),10,0),
IF(Parameters!$D$28, IF(AND(AA151&gt;7,AH151&gt;7),10,0),
IF(Parameters!$D$29, IF(AND(AA151&gt;7,AH151&gt;7), 10, IF(OR(AND(AA151&gt;7,AH151&gt;5),AND(AA151&gt;5,AH151&gt;7)),6,0)),"no method"))))))</f>
        <v>7.4842685000751557</v>
      </c>
      <c r="U151" s="23">
        <f>IF(Parameters!$D$24 = 1, MAX(AB151, AI151),
IF(Parameters!$D$25 = 1, AVERAGE(AB151,AI151),
IF(Parameters!$D$26 = 1, IFERROR(GEOMEAN(AB151, AI151), 0),
IF(Parameters!$D$27, IF(AND(AB151=10,AI151=10),10,0),
IF(Parameters!$D$28, IF(AND(AB151&gt;7,AI151&gt;7),10,0),
IF(Parameters!$D$29, IF(AND(AB151&gt;7,AI151&gt;7), 10, IF(OR(AND(AB151&gt;7,AI151&gt;5),AND(AB151&gt;5,AI151&gt;7)),6,0)),"no method"))))))</f>
        <v>0</v>
      </c>
      <c r="V151" s="23">
        <f>IF(Parameters!$D$24 = 1, MAX(AC151, AJ151),
IF(Parameters!$D$25 = 1, AVERAGE(AC151,AJ151),
IF(Parameters!$D$26 = 1, IFERROR(GEOMEAN(AC151, AJ151), 0),
IF(Parameters!$D$27, IF(AND(AC151=10,AJ151=10),10,0),
IF(Parameters!$D$28, IF(AND(AC151&gt;7,AJ151&gt;7),10,0),
IF(Parameters!$D$29, IF(AND(AC151&gt;7,AJ151&gt;7), 10, IF(OR(AND(AC151&gt;7,AJ151&gt;5),AND(AC151&gt;5,AJ151&gt;7)),6,0)),"no method"))))))</f>
        <v>0</v>
      </c>
      <c r="W151" s="23">
        <f>IF(Parameters!$D$24 = 1, MAX(AD151, AK151),
IF(Parameters!$D$25 = 1, AVERAGE(AD151,AK151),
IF(Parameters!$D$26 = 1, IFERROR(GEOMEAN(AD151, AK151), 0),
IF(Parameters!$D$27, IF(AND(AD151=10,AK151=10),10,0),
IF(Parameters!$D$28, IF(AND(AD151&gt;7,AK151&gt;7),10,0),
IF(Parameters!$D$29, IF(AND(AD151&gt;7,AK151&gt;7), 10, IF(OR(AND(AD151&gt;7,AK151&gt;5),AND(AD151&gt;5,AK151&gt;7)),6,0)),"no method"))))))</f>
        <v>0</v>
      </c>
      <c r="X151" s="49"/>
      <c r="Y151" s="23">
        <v>7.5</v>
      </c>
      <c r="Z151" s="23">
        <v>9.0669856459330198</v>
      </c>
      <c r="AA151" s="24">
        <v>6.6611570247933898</v>
      </c>
      <c r="AB151" s="23">
        <v>9</v>
      </c>
      <c r="AC151" s="23">
        <v>4.1666666666666696</v>
      </c>
      <c r="AD151" s="23">
        <v>0</v>
      </c>
      <c r="AE151" s="49"/>
      <c r="AF151" s="23">
        <v>9.5238095238094793</v>
      </c>
      <c r="AG151" s="23">
        <v>0</v>
      </c>
      <c r="AH151" s="23">
        <v>8.4090909090909207</v>
      </c>
      <c r="AI151" s="23">
        <v>0</v>
      </c>
      <c r="AJ151" s="23">
        <v>0</v>
      </c>
      <c r="AK151" s="23">
        <v>0</v>
      </c>
      <c r="AL151" s="48"/>
      <c r="AM151" s="25">
        <v>0</v>
      </c>
      <c r="AN151" s="25">
        <v>0.3</v>
      </c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</row>
    <row r="152" spans="1:53" x14ac:dyDescent="0.2">
      <c r="A152" s="61">
        <v>147</v>
      </c>
      <c r="B152" s="18" t="s">
        <v>295</v>
      </c>
      <c r="C152" s="18" t="s">
        <v>296</v>
      </c>
      <c r="D152" s="18" t="s">
        <v>436</v>
      </c>
      <c r="E152" s="18" t="s">
        <v>427</v>
      </c>
      <c r="F152" s="48"/>
      <c r="G152" s="20" cm="1">
        <f t="array" ref="G152">IF(Parameters!$D$33, SUM(IF(ISNUMBER(R152:W152),(IF(R152:W152&gt;=Parameters!$D$39,1,"")),""))+0.5*(SUM(IF(ISNUMBER(R152:W152),(IF(R152:W152&gt;=Parameters!$D$40,1,"")),""))-SUM(IF(ISNUMBER(R152:W152),(IF(R152:W152&gt;=Parameters!$D$39,1,"")),""))),0) +
   IF(Parameters!$D$34,SUM(IF(ISNUMBER(R152:W152),(IF(R152:W152&gt;=Parameters!$D$39,1,"")),"")),0) +
   IF(Parameters!$D$35,AVERAGE(IF(ISNUMBER(R152:W152),R152:W152)),0) +
   IF(Parameters!$D$36,IF(OR(IF(ISNUMBER(R152:W152),R152:W152)=0),0,GEOMEAN(IF(ISNUMBER(R152:W152),R152:W152))),0)</f>
        <v>1</v>
      </c>
      <c r="H152" s="21">
        <f t="shared" si="8"/>
        <v>1</v>
      </c>
      <c r="I152" s="81"/>
      <c r="J152" s="20" cm="1">
        <f t="array" ref="J152">IF(Parameters!$D$33, SUM(IF(ISNUMBER(Y152:AD152),(IF(Y152:AD152&gt;=Parameters!$D$43,1,"")),""))+0.5*(SUM(IF(ISNUMBER(Y152:AD152),(IF(Y152:AD152&gt;=Parameters!$D$44,1,"")),""))-SUM(IF(ISNUMBER(Y152:AD152),(IF(Y152:AD152&gt;=Parameters!$D$43,1,"")),""))),0) +
   IF(Parameters!$D$34,SUM(IF(ISNUMBER(Y152:AD152),(IF(Y152:AD152&gt;=Parameters!$D$43,1,"")),"")),0) +
   IF(Parameters!$D$35,AVERAGE(IF(ISNUMBER(Y152:AD152),Y152:AD152)),0) +
   IF(Parameters!$D$36,IF(OR(IF(ISNUMBER(Y152:AD152),Y152:AD152)=0),0,GEOMEAN(IF(ISNUMBER(Y152:AD152),Y152:AD152))),0)</f>
        <v>0</v>
      </c>
      <c r="K152" s="21">
        <f t="shared" si="9"/>
        <v>0</v>
      </c>
      <c r="L152" s="81"/>
      <c r="M152" s="19" cm="1">
        <f t="array" ref="M152">IF(Parameters!$D$33, SUM(IF(ISNUMBER(AF152:AK152),(IF(AF152:AK152&gt;=Parameters!$D$43,1,"")),""))+0.5*(SUM(IF(ISNUMBER(AF152:AK152),(IF(AF152:AK152&gt;=Parameters!$D$44,1,"")),""))-SUM(IF(ISNUMBER(AF152:AK152),(IF(AF152:AK152&gt;=Parameters!$D$43,1,"")),""))),0) +
   IF(Parameters!$D$34,SUM(IF(ISNUMBER(AF152:AK152),(IF(AF152:AK152&gt;=Parameters!$D$43,1,"")),"")),0) +
   IF(Parameters!$D$35,AVERAGE(IF(ISNUMBER(AF152:AK152),AF152:AK152)),0) +
   IF(Parameters!$D$36,IF(OR(IF(ISNUMBER(AF152:AK152),AF152:AK152)=0),0,GEOMEAN(IF(ISNUMBER(AF152:AK152),AF152:AK152))),0)</f>
        <v>2.5</v>
      </c>
      <c r="N152" s="21">
        <f t="shared" si="10"/>
        <v>2.5</v>
      </c>
      <c r="O152" s="81"/>
      <c r="P152" s="22"/>
      <c r="Q152" s="48"/>
      <c r="R152" s="23">
        <f>IF(Parameters!$D$24 = 1, MAX(Y152, AF152),
IF(Parameters!$D$25 = 1, AVERAGE(Y152,AF152),
IF(Parameters!$D$26 = 1, IFERROR(GEOMEAN(Y152, AF152), 0),
IF(Parameters!$D$27, IF(AND(Y152=10,AF152=10),10,0),
IF(Parameters!$D$28, IF(AND(Y152&gt;7,AF152&gt;7),10,0),
IF(Parameters!$D$29, IF(AND(Y152&gt;7,AF152&gt;7), 10, IF(OR(AND(Y152&gt;7,AF152&gt;5),AND(Y152&gt;5,AF152&gt;7)),6,0)),"no method"))))))</f>
        <v>6.4342831768581652</v>
      </c>
      <c r="S152" s="23">
        <f>IF(Parameters!$D$24 = 1, MAX(Z152, AG152),
IF(Parameters!$D$25 = 1, AVERAGE(Z152,AG152),
IF(Parameters!$D$26 = 1, IFERROR(GEOMEAN(Z152, AG152), 0),
IF(Parameters!$D$27, IF(AND(Z152=10,AG152=10),10,0),
IF(Parameters!$D$28, IF(AND(Z152&gt;7,AG152&gt;7),10,0),
IF(Parameters!$D$29, IF(AND(Z152&gt;7,AG152&gt;7), 10, IF(OR(AND(Z152&gt;7,AG152&gt;5),AND(Z152&gt;5,AG152&gt;7)),6,0)),"no method"))))))</f>
        <v>0</v>
      </c>
      <c r="T152" s="23">
        <f>IF(Parameters!$D$24 = 1, MAX(AA152, AH152),
IF(Parameters!$D$25 = 1, AVERAGE(AA152,AH152),
IF(Parameters!$D$26 = 1, IFERROR(GEOMEAN(AA152, AH152), 0),
IF(Parameters!$D$27, IF(AND(AA152=10,AH152=10),10,0),
IF(Parameters!$D$28, IF(AND(AA152&gt;7,AH152&gt;7),10,0),
IF(Parameters!$D$29, IF(AND(AA152&gt;7,AH152&gt;7), 10, IF(OR(AND(AA152&gt;7,AH152&gt;5),AND(AA152&gt;5,AH152&gt;7)),6,0)),"no method"))))))</f>
        <v>4.3916114285241044</v>
      </c>
      <c r="U152" s="23">
        <f>IF(Parameters!$D$24 = 1, MAX(AB152, AI152),
IF(Parameters!$D$25 = 1, AVERAGE(AB152,AI152),
IF(Parameters!$D$26 = 1, IFERROR(GEOMEAN(AB152, AI152), 0),
IF(Parameters!$D$27, IF(AND(AB152=10,AI152=10),10,0),
IF(Parameters!$D$28, IF(AND(AB152&gt;7,AI152&gt;7),10,0),
IF(Parameters!$D$29, IF(AND(AB152&gt;7,AI152&gt;7), 10, IF(OR(AND(AB152&gt;7,AI152&gt;5),AND(AB152&gt;5,AI152&gt;7)),6,0)),"no method"))))))</f>
        <v>3.4641016151377602</v>
      </c>
      <c r="V152" s="23">
        <f>IF(Parameters!$D$24 = 1, MAX(AC152, AJ152),
IF(Parameters!$D$25 = 1, AVERAGE(AC152,AJ152),
IF(Parameters!$D$26 = 1, IFERROR(GEOMEAN(AC152, AJ152), 0),
IF(Parameters!$D$27, IF(AND(AC152=10,AJ152=10),10,0),
IF(Parameters!$D$28, IF(AND(AC152&gt;7,AJ152&gt;7),10,0),
IF(Parameters!$D$29, IF(AND(AC152&gt;7,AJ152&gt;7), 10, IF(OR(AND(AC152&gt;7,AJ152&gt;5),AND(AC152&gt;5,AJ152&gt;7)),6,0)),"no method"))))))</f>
        <v>5.9160797830996161</v>
      </c>
      <c r="W152" s="23">
        <f>IF(Parameters!$D$24 = 1, MAX(AD152, AK152),
IF(Parameters!$D$25 = 1, AVERAGE(AD152,AK152),
IF(Parameters!$D$26 = 1, IFERROR(GEOMEAN(AD152, AK152), 0),
IF(Parameters!$D$27, IF(AND(AD152=10,AK152=10),10,0),
IF(Parameters!$D$28, IF(AND(AD152&gt;7,AK152&gt;7),10,0),
IF(Parameters!$D$29, IF(AND(AD152&gt;7,AK152&gt;7), 10, IF(OR(AND(AD152&gt;7,AK152&gt;5),AND(AD152&gt;5,AK152&gt;7)),6,0)),"no method"))))))</f>
        <v>0</v>
      </c>
      <c r="X152" s="49"/>
      <c r="Y152" s="23">
        <v>4.1399999999999997</v>
      </c>
      <c r="Z152" s="23">
        <v>2.39234449760766</v>
      </c>
      <c r="AA152" s="24">
        <v>4.9917355371900802</v>
      </c>
      <c r="AB152" s="23">
        <v>1.71428571428572</v>
      </c>
      <c r="AC152" s="23">
        <v>3.5</v>
      </c>
      <c r="AD152" s="23">
        <v>0</v>
      </c>
      <c r="AE152" s="49"/>
      <c r="AF152" s="23">
        <v>10</v>
      </c>
      <c r="AG152" s="23">
        <v>0</v>
      </c>
      <c r="AH152" s="23">
        <v>3.86363636363637</v>
      </c>
      <c r="AI152" s="23">
        <v>7</v>
      </c>
      <c r="AJ152" s="23">
        <v>10</v>
      </c>
      <c r="AK152" s="23">
        <v>0</v>
      </c>
      <c r="AL152" s="48"/>
      <c r="AM152" s="25">
        <v>0</v>
      </c>
      <c r="AN152" s="25">
        <v>0.3</v>
      </c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</row>
    <row r="153" spans="1:53" x14ac:dyDescent="0.2">
      <c r="A153" s="61">
        <v>148</v>
      </c>
      <c r="B153" s="18" t="s">
        <v>297</v>
      </c>
      <c r="C153" s="18" t="s">
        <v>298</v>
      </c>
      <c r="D153" s="18" t="s">
        <v>434</v>
      </c>
      <c r="E153" s="18" t="s">
        <v>431</v>
      </c>
      <c r="F153" s="48"/>
      <c r="G153" s="20" cm="1">
        <f t="array" ref="G153">IF(Parameters!$D$33, SUM(IF(ISNUMBER(R153:W153),(IF(R153:W153&gt;=Parameters!$D$39,1,"")),""))+0.5*(SUM(IF(ISNUMBER(R153:W153),(IF(R153:W153&gt;=Parameters!$D$40,1,"")),""))-SUM(IF(ISNUMBER(R153:W153),(IF(R153:W153&gt;=Parameters!$D$39,1,"")),""))),0) +
   IF(Parameters!$D$34,SUM(IF(ISNUMBER(R153:W153),(IF(R153:W153&gt;=Parameters!$D$39,1,"")),"")),0) +
   IF(Parameters!$D$35,AVERAGE(IF(ISNUMBER(R153:W153),R153:W153)),0) +
   IF(Parameters!$D$36,IF(OR(IF(ISNUMBER(R153:W153),R153:W153)=0),0,GEOMEAN(IF(ISNUMBER(R153:W153),R153:W153))),0)</f>
        <v>5</v>
      </c>
      <c r="H153" s="21">
        <f t="shared" si="8"/>
        <v>5</v>
      </c>
      <c r="I153" s="81"/>
      <c r="J153" s="20" cm="1">
        <f t="array" ref="J153">IF(Parameters!$D$33, SUM(IF(ISNUMBER(Y153:AD153),(IF(Y153:AD153&gt;=Parameters!$D$43,1,"")),""))+0.5*(SUM(IF(ISNUMBER(Y153:AD153),(IF(Y153:AD153&gt;=Parameters!$D$44,1,"")),""))-SUM(IF(ISNUMBER(Y153:AD153),(IF(Y153:AD153&gt;=Parameters!$D$43,1,"")),""))),0) +
   IF(Parameters!$D$34,SUM(IF(ISNUMBER(Y153:AD153),(IF(Y153:AD153&gt;=Parameters!$D$43,1,"")),"")),0) +
   IF(Parameters!$D$35,AVERAGE(IF(ISNUMBER(Y153:AD153),Y153:AD153)),0) +
   IF(Parameters!$D$36,IF(OR(IF(ISNUMBER(Y153:AD153),Y153:AD153)=0),0,GEOMEAN(IF(ISNUMBER(Y153:AD153),Y153:AD153))),0)</f>
        <v>4</v>
      </c>
      <c r="K153" s="21">
        <f t="shared" si="9"/>
        <v>4</v>
      </c>
      <c r="L153" s="81"/>
      <c r="M153" s="19" cm="1">
        <f t="array" ref="M153">IF(Parameters!$D$33, SUM(IF(ISNUMBER(AF153:AK153),(IF(AF153:AK153&gt;=Parameters!$D$43,1,"")),""))+0.5*(SUM(IF(ISNUMBER(AF153:AK153),(IF(AF153:AK153&gt;=Parameters!$D$44,1,"")),""))-SUM(IF(ISNUMBER(AF153:AK153),(IF(AF153:AK153&gt;=Parameters!$D$43,1,"")),""))),0) +
   IF(Parameters!$D$34,SUM(IF(ISNUMBER(AF153:AK153),(IF(AF153:AK153&gt;=Parameters!$D$43,1,"")),"")),0) +
   IF(Parameters!$D$35,AVERAGE(IF(ISNUMBER(AF153:AK153),AF153:AK153)),0) +
   IF(Parameters!$D$36,IF(OR(IF(ISNUMBER(AF153:AK153),AF153:AK153)=0),0,GEOMEAN(IF(ISNUMBER(AF153:AK153),AF153:AK153))),0)</f>
        <v>4.5</v>
      </c>
      <c r="N153" s="21">
        <f t="shared" si="10"/>
        <v>4.5</v>
      </c>
      <c r="O153" s="81"/>
      <c r="P153" s="22"/>
      <c r="Q153" s="48"/>
      <c r="R153" s="23">
        <f>IF(Parameters!$D$24 = 1, MAX(Y153, AF153),
IF(Parameters!$D$25 = 1, AVERAGE(Y153,AF153),
IF(Parameters!$D$26 = 1, IFERROR(GEOMEAN(Y153, AF153), 0),
IF(Parameters!$D$27, IF(AND(Y153=10,AF153=10),10,0),
IF(Parameters!$D$28, IF(AND(Y153&gt;7,AF153&gt;7),10,0),
IF(Parameters!$D$29, IF(AND(Y153&gt;7,AF153&gt;7), 10, IF(OR(AND(Y153&gt;7,AF153&gt;5),AND(Y153&gt;5,AF153&gt;7)),6,0)),"no method"))))))</f>
        <v>9.7467943448089631</v>
      </c>
      <c r="S153" s="23">
        <f>IF(Parameters!$D$24 = 1, MAX(Z153, AG153),
IF(Parameters!$D$25 = 1, AVERAGE(Z153,AG153),
IF(Parameters!$D$26 = 1, IFERROR(GEOMEAN(Z153, AG153), 0),
IF(Parameters!$D$27, IF(AND(Z153=10,AG153=10),10,0),
IF(Parameters!$D$28, IF(AND(Z153&gt;7,AG153&gt;7),10,0),
IF(Parameters!$D$29, IF(AND(Z153&gt;7,AG153&gt;7), 10, IF(OR(AND(Z153&gt;7,AG153&gt;5),AND(Z153&gt;5,AG153&gt;7)),6,0)),"no method"))))))</f>
        <v>10</v>
      </c>
      <c r="T153" s="23">
        <f>IF(Parameters!$D$24 = 1, MAX(AA153, AH153),
IF(Parameters!$D$25 = 1, AVERAGE(AA153,AH153),
IF(Parameters!$D$26 = 1, IFERROR(GEOMEAN(AA153, AH153), 0),
IF(Parameters!$D$27, IF(AND(AA153=10,AH153=10),10,0),
IF(Parameters!$D$28, IF(AND(AA153&gt;7,AH153&gt;7),10,0),
IF(Parameters!$D$29, IF(AND(AA153&gt;7,AH153&gt;7), 10, IF(OR(AND(AA153&gt;7,AH153&gt;5),AND(AA153&gt;5,AH153&gt;7)),6,0)),"no method"))))))</f>
        <v>8.6602540378443873</v>
      </c>
      <c r="U153" s="23">
        <f>IF(Parameters!$D$24 = 1, MAX(AB153, AI153),
IF(Parameters!$D$25 = 1, AVERAGE(AB153,AI153),
IF(Parameters!$D$26 = 1, IFERROR(GEOMEAN(AB153, AI153), 0),
IF(Parameters!$D$27, IF(AND(AB153=10,AI153=10),10,0),
IF(Parameters!$D$28, IF(AND(AB153&gt;7,AI153&gt;7),10,0),
IF(Parameters!$D$29, IF(AND(AB153&gt;7,AI153&gt;7), 10, IF(OR(AND(AB153&gt;7,AI153&gt;5),AND(AB153&gt;5,AI153&gt;7)),6,0)),"no method"))))))</f>
        <v>9.1807251503197893</v>
      </c>
      <c r="V153" s="23">
        <f>IF(Parameters!$D$24 = 1, MAX(AC153, AJ153),
IF(Parameters!$D$25 = 1, AVERAGE(AC153,AJ153),
IF(Parameters!$D$26 = 1, IFERROR(GEOMEAN(AC153, AJ153), 0),
IF(Parameters!$D$27, IF(AND(AC153=10,AJ153=10),10,0),
IF(Parameters!$D$28, IF(AND(AC153&gt;7,AJ153&gt;7),10,0),
IF(Parameters!$D$29, IF(AND(AC153&gt;7,AJ153&gt;7), 10, IF(OR(AND(AC153&gt;7,AJ153&gt;5),AND(AC153&gt;5,AJ153&gt;7)),6,0)),"no method"))))))</f>
        <v>0</v>
      </c>
      <c r="W153" s="23">
        <f>IF(Parameters!$D$24 = 1, MAX(AD153, AK153),
IF(Parameters!$D$25 = 1, AVERAGE(AD153,AK153),
IF(Parameters!$D$26 = 1, IFERROR(GEOMEAN(AD153, AK153), 0),
IF(Parameters!$D$27, IF(AND(AD153=10,AK153=10),10,0),
IF(Parameters!$D$28, IF(AND(AD153&gt;7,AK153&gt;7),10,0),
IF(Parameters!$D$29, IF(AND(AD153&gt;7,AK153&gt;7), 10, IF(OR(AND(AD153&gt;7,AK153&gt;5),AND(AD153&gt;5,AK153&gt;7)),6,0)),"no method"))))))</f>
        <v>10</v>
      </c>
      <c r="X153" s="49"/>
      <c r="Y153" s="23">
        <v>9.5</v>
      </c>
      <c r="Z153" s="23">
        <v>10</v>
      </c>
      <c r="AA153" s="24">
        <v>10</v>
      </c>
      <c r="AB153" s="23">
        <v>8.4285714285714306</v>
      </c>
      <c r="AC153" s="23">
        <v>5.3333333333333304</v>
      </c>
      <c r="AD153" s="23">
        <v>10</v>
      </c>
      <c r="AE153" s="49"/>
      <c r="AF153" s="23">
        <v>10</v>
      </c>
      <c r="AG153" s="23">
        <v>10</v>
      </c>
      <c r="AH153" s="23">
        <v>7.5</v>
      </c>
      <c r="AI153" s="23">
        <v>10</v>
      </c>
      <c r="AJ153" s="23">
        <v>0</v>
      </c>
      <c r="AK153" s="23">
        <v>10</v>
      </c>
      <c r="AL153" s="48"/>
      <c r="AM153" s="25">
        <v>0</v>
      </c>
      <c r="AN153" s="25">
        <v>0.2</v>
      </c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</row>
    <row r="154" spans="1:53" x14ac:dyDescent="0.2">
      <c r="A154" s="61">
        <v>149</v>
      </c>
      <c r="B154" s="18" t="s">
        <v>299</v>
      </c>
      <c r="C154" s="18" t="s">
        <v>300</v>
      </c>
      <c r="D154" s="18" t="s">
        <v>434</v>
      </c>
      <c r="E154" s="18" t="s">
        <v>431</v>
      </c>
      <c r="F154" s="48"/>
      <c r="G154" s="20" cm="1">
        <f t="array" ref="G154">IF(Parameters!$D$33, SUM(IF(ISNUMBER(R154:W154),(IF(R154:W154&gt;=Parameters!$D$39,1,"")),""))+0.5*(SUM(IF(ISNUMBER(R154:W154),(IF(R154:W154&gt;=Parameters!$D$40,1,"")),""))-SUM(IF(ISNUMBER(R154:W154),(IF(R154:W154&gt;=Parameters!$D$39,1,"")),""))),0) +
   IF(Parameters!$D$34,SUM(IF(ISNUMBER(R154:W154),(IF(R154:W154&gt;=Parameters!$D$39,1,"")),"")),0) +
   IF(Parameters!$D$35,AVERAGE(IF(ISNUMBER(R154:W154),R154:W154)),0) +
   IF(Parameters!$D$36,IF(OR(IF(ISNUMBER(R154:W154),R154:W154)=0),0,GEOMEAN(IF(ISNUMBER(R154:W154),R154:W154))),0)</f>
        <v>2</v>
      </c>
      <c r="H154" s="21">
        <f t="shared" si="8"/>
        <v>2</v>
      </c>
      <c r="I154" s="81"/>
      <c r="J154" s="20" cm="1">
        <f t="array" ref="J154">IF(Parameters!$D$33, SUM(IF(ISNUMBER(Y154:AD154),(IF(Y154:AD154&gt;=Parameters!$D$43,1,"")),""))+0.5*(SUM(IF(ISNUMBER(Y154:AD154),(IF(Y154:AD154&gt;=Parameters!$D$44,1,"")),""))-SUM(IF(ISNUMBER(Y154:AD154),(IF(Y154:AD154&gt;=Parameters!$D$43,1,"")),""))),0) +
   IF(Parameters!$D$34,SUM(IF(ISNUMBER(Y154:AD154),(IF(Y154:AD154&gt;=Parameters!$D$43,1,"")),"")),0) +
   IF(Parameters!$D$35,AVERAGE(IF(ISNUMBER(Y154:AD154),Y154:AD154)),0) +
   IF(Parameters!$D$36,IF(OR(IF(ISNUMBER(Y154:AD154),Y154:AD154)=0),0,GEOMEAN(IF(ISNUMBER(Y154:AD154),Y154:AD154))),0)</f>
        <v>1.5</v>
      </c>
      <c r="K154" s="21">
        <f t="shared" si="9"/>
        <v>1.5</v>
      </c>
      <c r="L154" s="81"/>
      <c r="M154" s="19" cm="1">
        <f t="array" ref="M154">IF(Parameters!$D$33, SUM(IF(ISNUMBER(AF154:AK154),(IF(AF154:AK154&gt;=Parameters!$D$43,1,"")),""))+0.5*(SUM(IF(ISNUMBER(AF154:AK154),(IF(AF154:AK154&gt;=Parameters!$D$44,1,"")),""))-SUM(IF(ISNUMBER(AF154:AK154),(IF(AF154:AK154&gt;=Parameters!$D$43,1,"")),""))),0) +
   IF(Parameters!$D$34,SUM(IF(ISNUMBER(AF154:AK154),(IF(AF154:AK154&gt;=Parameters!$D$43,1,"")),"")),0) +
   IF(Parameters!$D$35,AVERAGE(IF(ISNUMBER(AF154:AK154),AF154:AK154)),0) +
   IF(Parameters!$D$36,IF(OR(IF(ISNUMBER(AF154:AK154),AF154:AK154)=0),0,GEOMEAN(IF(ISNUMBER(AF154:AK154),AF154:AK154))),0)</f>
        <v>2</v>
      </c>
      <c r="N154" s="21">
        <f t="shared" si="10"/>
        <v>2</v>
      </c>
      <c r="O154" s="81"/>
      <c r="P154" s="22"/>
      <c r="Q154" s="48"/>
      <c r="R154" s="23">
        <f>IF(Parameters!$D$24 = 1, MAX(Y154, AF154),
IF(Parameters!$D$25 = 1, AVERAGE(Y154,AF154),
IF(Parameters!$D$26 = 1, IFERROR(GEOMEAN(Y154, AF154), 0),
IF(Parameters!$D$27, IF(AND(Y154=10,AF154=10),10,0),
IF(Parameters!$D$28, IF(AND(Y154&gt;7,AF154&gt;7),10,0),
IF(Parameters!$D$29, IF(AND(Y154&gt;7,AF154&gt;7), 10, IF(OR(AND(Y154&gt;7,AF154&gt;5),AND(Y154&gt;5,AF154&gt;7)),6,0)),"no method"))))))</f>
        <v>8.8034084308295046</v>
      </c>
      <c r="S154" s="23">
        <f>IF(Parameters!$D$24 = 1, MAX(Z154, AG154),
IF(Parameters!$D$25 = 1, AVERAGE(Z154,AG154),
IF(Parameters!$D$26 = 1, IFERROR(GEOMEAN(Z154, AG154), 0),
IF(Parameters!$D$27, IF(AND(Z154=10,AG154=10),10,0),
IF(Parameters!$D$28, IF(AND(Z154&gt;7,AG154&gt;7),10,0),
IF(Parameters!$D$29, IF(AND(Z154&gt;7,AG154&gt;7), 10, IF(OR(AND(Z154&gt;7,AG154&gt;5),AND(Z154&gt;5,AG154&gt;7)),6,0)),"no method"))))))</f>
        <v>0</v>
      </c>
      <c r="T154" s="23">
        <f>IF(Parameters!$D$24 = 1, MAX(AA154, AH154),
IF(Parameters!$D$25 = 1, AVERAGE(AA154,AH154),
IF(Parameters!$D$26 = 1, IFERROR(GEOMEAN(AA154, AH154), 0),
IF(Parameters!$D$27, IF(AND(AA154=10,AH154=10),10,0),
IF(Parameters!$D$28, IF(AND(AA154&gt;7,AH154&gt;7),10,0),
IF(Parameters!$D$29, IF(AND(AA154&gt;7,AH154&gt;7), 10, IF(OR(AND(AA154&gt;7,AH154&gt;5),AND(AA154&gt;5,AH154&gt;7)),6,0)),"no method"))))))</f>
        <v>4.6334458490158958</v>
      </c>
      <c r="U154" s="23">
        <f>IF(Parameters!$D$24 = 1, MAX(AB154, AI154),
IF(Parameters!$D$25 = 1, AVERAGE(AB154,AI154),
IF(Parameters!$D$26 = 1, IFERROR(GEOMEAN(AB154, AI154), 0),
IF(Parameters!$D$27, IF(AND(AB154=10,AI154=10),10,0),
IF(Parameters!$D$28, IF(AND(AB154&gt;7,AI154&gt;7),10,0),
IF(Parameters!$D$29, IF(AND(AB154&gt;7,AI154&gt;7), 10, IF(OR(AND(AB154&gt;7,AI154&gt;5),AND(AB154&gt;5,AI154&gt;7)),6,0)),"no method"))))))</f>
        <v>9.4868329805051381</v>
      </c>
      <c r="V154" s="23">
        <f>IF(Parameters!$D$24 = 1, MAX(AC154, AJ154),
IF(Parameters!$D$25 = 1, AVERAGE(AC154,AJ154),
IF(Parameters!$D$26 = 1, IFERROR(GEOMEAN(AC154, AJ154), 0),
IF(Parameters!$D$27, IF(AND(AC154=10,AJ154=10),10,0),
IF(Parameters!$D$28, IF(AND(AC154&gt;7,AJ154&gt;7),10,0),
IF(Parameters!$D$29, IF(AND(AC154&gt;7,AJ154&gt;7), 10, IF(OR(AND(AC154&gt;7,AJ154&gt;5),AND(AC154&gt;5,AJ154&gt;7)),6,0)),"no method"))))))</f>
        <v>0</v>
      </c>
      <c r="W154" s="23">
        <f>IF(Parameters!$D$24 = 1, MAX(AD154, AK154),
IF(Parameters!$D$25 = 1, AVERAGE(AD154,AK154),
IF(Parameters!$D$26 = 1, IFERROR(GEOMEAN(AD154, AK154), 0),
IF(Parameters!$D$27, IF(AND(AD154=10,AK154=10),10,0),
IF(Parameters!$D$28, IF(AND(AD154&gt;7,AK154&gt;7),10,0),
IF(Parameters!$D$29, IF(AND(AD154&gt;7,AK154&gt;7), 10, IF(OR(AND(AD154&gt;7,AK154&gt;5),AND(AD154&gt;5,AK154&gt;7)),6,0)),"no method"))))))</f>
        <v>0</v>
      </c>
      <c r="X154" s="49"/>
      <c r="Y154" s="23">
        <v>7.75</v>
      </c>
      <c r="Z154" s="23">
        <v>7.3923444976076604</v>
      </c>
      <c r="AA154" s="24">
        <v>6.2975206611570202</v>
      </c>
      <c r="AB154" s="23">
        <v>9</v>
      </c>
      <c r="AC154" s="23">
        <v>5.8333333333333304</v>
      </c>
      <c r="AD154" s="23">
        <v>0</v>
      </c>
      <c r="AE154" s="49"/>
      <c r="AF154" s="23">
        <v>10</v>
      </c>
      <c r="AG154" s="23">
        <v>0</v>
      </c>
      <c r="AH154" s="23">
        <v>3.4090909090909198</v>
      </c>
      <c r="AI154" s="23">
        <v>10</v>
      </c>
      <c r="AJ154" s="23">
        <v>0</v>
      </c>
      <c r="AK154" s="23">
        <v>0</v>
      </c>
      <c r="AL154" s="48"/>
      <c r="AM154" s="25">
        <v>0</v>
      </c>
      <c r="AN154" s="25">
        <v>0.3</v>
      </c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</row>
    <row r="155" spans="1:53" x14ac:dyDescent="0.2">
      <c r="A155" s="61">
        <v>150</v>
      </c>
      <c r="B155" s="18" t="s">
        <v>301</v>
      </c>
      <c r="C155" s="18" t="s">
        <v>302</v>
      </c>
      <c r="D155" s="18" t="s">
        <v>438</v>
      </c>
      <c r="E155" s="18" t="s">
        <v>428</v>
      </c>
      <c r="F155" s="48"/>
      <c r="G155" s="20" cm="1">
        <f t="array" ref="G155">IF(Parameters!$D$33, SUM(IF(ISNUMBER(R155:W155),(IF(R155:W155&gt;=Parameters!$D$39,1,"")),""))+0.5*(SUM(IF(ISNUMBER(R155:W155),(IF(R155:W155&gt;=Parameters!$D$40,1,"")),""))-SUM(IF(ISNUMBER(R155:W155),(IF(R155:W155&gt;=Parameters!$D$39,1,"")),""))),0) +
   IF(Parameters!$D$34,SUM(IF(ISNUMBER(R155:W155),(IF(R155:W155&gt;=Parameters!$D$39,1,"")),"")),0) +
   IF(Parameters!$D$35,AVERAGE(IF(ISNUMBER(R155:W155),R155:W155)),0) +
   IF(Parameters!$D$36,IF(OR(IF(ISNUMBER(R155:W155),R155:W155)=0),0,GEOMEAN(IF(ISNUMBER(R155:W155),R155:W155))),0)</f>
        <v>0</v>
      </c>
      <c r="H155" s="21">
        <f t="shared" si="8"/>
        <v>0</v>
      </c>
      <c r="I155" s="81"/>
      <c r="J155" s="20" cm="1">
        <f t="array" ref="J155">IF(Parameters!$D$33, SUM(IF(ISNUMBER(Y155:AD155),(IF(Y155:AD155&gt;=Parameters!$D$43,1,"")),""))+0.5*(SUM(IF(ISNUMBER(Y155:AD155),(IF(Y155:AD155&gt;=Parameters!$D$44,1,"")),""))-SUM(IF(ISNUMBER(Y155:AD155),(IF(Y155:AD155&gt;=Parameters!$D$43,1,"")),""))),0) +
   IF(Parameters!$D$34,SUM(IF(ISNUMBER(Y155:AD155),(IF(Y155:AD155&gt;=Parameters!$D$43,1,"")),"")),0) +
   IF(Parameters!$D$35,AVERAGE(IF(ISNUMBER(Y155:AD155),Y155:AD155)),0) +
   IF(Parameters!$D$36,IF(OR(IF(ISNUMBER(Y155:AD155),Y155:AD155)=0),0,GEOMEAN(IF(ISNUMBER(Y155:AD155),Y155:AD155))),0)</f>
        <v>0</v>
      </c>
      <c r="K155" s="21">
        <f t="shared" si="9"/>
        <v>0</v>
      </c>
      <c r="L155" s="81"/>
      <c r="M155" s="19" cm="1">
        <f t="array" ref="M155">IF(Parameters!$D$33, SUM(IF(ISNUMBER(AF155:AK155),(IF(AF155:AK155&gt;=Parameters!$D$43,1,"")),""))+0.5*(SUM(IF(ISNUMBER(AF155:AK155),(IF(AF155:AK155&gt;=Parameters!$D$44,1,"")),""))-SUM(IF(ISNUMBER(AF155:AK155),(IF(AF155:AK155&gt;=Parameters!$D$43,1,"")),""))),0) +
   IF(Parameters!$D$34,SUM(IF(ISNUMBER(AF155:AK155),(IF(AF155:AK155&gt;=Parameters!$D$43,1,"")),"")),0) +
   IF(Parameters!$D$35,AVERAGE(IF(ISNUMBER(AF155:AK155),AF155:AK155)),0) +
   IF(Parameters!$D$36,IF(OR(IF(ISNUMBER(AF155:AK155),AF155:AK155)=0),0,GEOMEAN(IF(ISNUMBER(AF155:AK155),AF155:AK155))),0)</f>
        <v>0</v>
      </c>
      <c r="N155" s="21">
        <f t="shared" si="10"/>
        <v>0</v>
      </c>
      <c r="O155" s="81"/>
      <c r="P155" s="22"/>
      <c r="Q155" s="48"/>
      <c r="R155" s="23">
        <f>IF(Parameters!$D$24 = 1, MAX(Y155, AF155),
IF(Parameters!$D$25 = 1, AVERAGE(Y155,AF155),
IF(Parameters!$D$26 = 1, IFERROR(GEOMEAN(Y155, AF155), 0),
IF(Parameters!$D$27, IF(AND(Y155=10,AF155=10),10,0),
IF(Parameters!$D$28, IF(AND(Y155&gt;7,AF155&gt;7),10,0),
IF(Parameters!$D$29, IF(AND(Y155&gt;7,AF155&gt;7), 10, IF(OR(AND(Y155&gt;7,AF155&gt;5),AND(Y155&gt;5,AF155&gt;7)),6,0)),"no method"))))))</f>
        <v>2.3196879921559184</v>
      </c>
      <c r="S155" s="23">
        <f>IF(Parameters!$D$24 = 1, MAX(Z155, AG155),
IF(Parameters!$D$25 = 1, AVERAGE(Z155,AG155),
IF(Parameters!$D$26 = 1, IFERROR(GEOMEAN(Z155, AG155), 0),
IF(Parameters!$D$27, IF(AND(Z155=10,AG155=10),10,0),
IF(Parameters!$D$28, IF(AND(Z155&gt;7,AG155&gt;7),10,0),
IF(Parameters!$D$29, IF(AND(Z155&gt;7,AG155&gt;7), 10, IF(OR(AND(Z155&gt;7,AG155&gt;5),AND(Z155&gt;5,AG155&gt;7)),6,0)),"no method"))))))</f>
        <v>0</v>
      </c>
      <c r="T155" s="23">
        <f>IF(Parameters!$D$24 = 1, MAX(AA155, AH155),
IF(Parameters!$D$25 = 1, AVERAGE(AA155,AH155),
IF(Parameters!$D$26 = 1, IFERROR(GEOMEAN(AA155, AH155), 0),
IF(Parameters!$D$27, IF(AND(AA155=10,AH155=10),10,0),
IF(Parameters!$D$28, IF(AND(AA155&gt;7,AH155&gt;7),10,0),
IF(Parameters!$D$29, IF(AND(AA155&gt;7,AH155&gt;7), 10, IF(OR(AND(AA155&gt;7,AH155&gt;5),AND(AA155&gt;5,AH155&gt;7)),6,0)),"no method"))))))</f>
        <v>0</v>
      </c>
      <c r="U155" s="23">
        <f>IF(Parameters!$D$24 = 1, MAX(AB155, AI155),
IF(Parameters!$D$25 = 1, AVERAGE(AB155,AI155),
IF(Parameters!$D$26 = 1, IFERROR(GEOMEAN(AB155, AI155), 0),
IF(Parameters!$D$27, IF(AND(AB155=10,AI155=10),10,0),
IF(Parameters!$D$28, IF(AND(AB155&gt;7,AI155&gt;7),10,0),
IF(Parameters!$D$29, IF(AND(AB155&gt;7,AI155&gt;7), 10, IF(OR(AND(AB155&gt;7,AI155&gt;5),AND(AB155&gt;5,AI155&gt;7)),6,0)),"no method"))))))</f>
        <v>0.92582009977255186</v>
      </c>
      <c r="V155" s="23">
        <f>IF(Parameters!$D$24 = 1, MAX(AC155, AJ155),
IF(Parameters!$D$25 = 1, AVERAGE(AC155,AJ155),
IF(Parameters!$D$26 = 1, IFERROR(GEOMEAN(AC155, AJ155), 0),
IF(Parameters!$D$27, IF(AND(AC155=10,AJ155=10),10,0),
IF(Parameters!$D$28, IF(AND(AC155&gt;7,AJ155&gt;7),10,0),
IF(Parameters!$D$29, IF(AND(AC155&gt;7,AJ155&gt;7), 10, IF(OR(AND(AC155&gt;7,AJ155&gt;5),AND(AC155&gt;5,AJ155&gt;7)),6,0)),"no method"))))))</f>
        <v>0</v>
      </c>
      <c r="W155" s="23">
        <f>IF(Parameters!$D$24 = 1, MAX(AD155, AK155),
IF(Parameters!$D$25 = 1, AVERAGE(AD155,AK155),
IF(Parameters!$D$26 = 1, IFERROR(GEOMEAN(AD155, AK155), 0),
IF(Parameters!$D$27, IF(AND(AD155=10,AK155=10),10,0),
IF(Parameters!$D$28, IF(AND(AD155&gt;7,AK155&gt;7),10,0),
IF(Parameters!$D$29, IF(AND(AD155&gt;7,AK155&gt;7), 10, IF(OR(AND(AD155&gt;7,AK155&gt;5),AND(AD155&gt;5,AK155&gt;7)),6,0)),"no method"))))))</f>
        <v>0</v>
      </c>
      <c r="X155" s="49"/>
      <c r="Y155" s="23">
        <v>2.2599999999999998</v>
      </c>
      <c r="Z155" s="23">
        <v>0</v>
      </c>
      <c r="AA155" s="24">
        <v>0</v>
      </c>
      <c r="AB155" s="23">
        <v>0.28571428571428598</v>
      </c>
      <c r="AC155" s="23">
        <v>0</v>
      </c>
      <c r="AD155" s="23">
        <v>0</v>
      </c>
      <c r="AE155" s="49"/>
      <c r="AF155" s="23">
        <v>2.3809523809523698</v>
      </c>
      <c r="AG155" s="23">
        <v>0</v>
      </c>
      <c r="AH155" s="23">
        <v>1.36363636363636</v>
      </c>
      <c r="AI155" s="23">
        <v>3</v>
      </c>
      <c r="AJ155" s="23">
        <v>0</v>
      </c>
      <c r="AK155" s="23">
        <v>0</v>
      </c>
      <c r="AL155" s="48"/>
      <c r="AM155" s="25">
        <v>0</v>
      </c>
      <c r="AN155" s="25">
        <v>0.3</v>
      </c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</row>
    <row r="156" spans="1:53" x14ac:dyDescent="0.2">
      <c r="A156" s="61">
        <v>151</v>
      </c>
      <c r="B156" s="18" t="s">
        <v>303</v>
      </c>
      <c r="C156" s="18" t="s">
        <v>304</v>
      </c>
      <c r="D156" s="18" t="s">
        <v>438</v>
      </c>
      <c r="E156" s="18" t="s">
        <v>431</v>
      </c>
      <c r="F156" s="48"/>
      <c r="G156" s="20" cm="1">
        <f t="array" ref="G156">IF(Parameters!$D$33, SUM(IF(ISNUMBER(R156:W156),(IF(R156:W156&gt;=Parameters!$D$39,1,"")),""))+0.5*(SUM(IF(ISNUMBER(R156:W156),(IF(R156:W156&gt;=Parameters!$D$40,1,"")),""))-SUM(IF(ISNUMBER(R156:W156),(IF(R156:W156&gt;=Parameters!$D$39,1,"")),""))),0) +
   IF(Parameters!$D$34,SUM(IF(ISNUMBER(R156:W156),(IF(R156:W156&gt;=Parameters!$D$39,1,"")),"")),0) +
   IF(Parameters!$D$35,AVERAGE(IF(ISNUMBER(R156:W156),R156:W156)),0) +
   IF(Parameters!$D$36,IF(OR(IF(ISNUMBER(R156:W156),R156:W156)=0),0,GEOMEAN(IF(ISNUMBER(R156:W156),R156:W156))),0)</f>
        <v>3</v>
      </c>
      <c r="H156" s="21">
        <f t="shared" si="8"/>
        <v>3</v>
      </c>
      <c r="I156" s="81"/>
      <c r="J156" s="20" cm="1">
        <f t="array" ref="J156">IF(Parameters!$D$33, SUM(IF(ISNUMBER(Y156:AD156),(IF(Y156:AD156&gt;=Parameters!$D$43,1,"")),""))+0.5*(SUM(IF(ISNUMBER(Y156:AD156),(IF(Y156:AD156&gt;=Parameters!$D$44,1,"")),""))-SUM(IF(ISNUMBER(Y156:AD156),(IF(Y156:AD156&gt;=Parameters!$D$43,1,"")),""))),0) +
   IF(Parameters!$D$34,SUM(IF(ISNUMBER(Y156:AD156),(IF(Y156:AD156&gt;=Parameters!$D$43,1,"")),"")),0) +
   IF(Parameters!$D$35,AVERAGE(IF(ISNUMBER(Y156:AD156),Y156:AD156)),0) +
   IF(Parameters!$D$36,IF(OR(IF(ISNUMBER(Y156:AD156),Y156:AD156)=0),0,GEOMEAN(IF(ISNUMBER(Y156:AD156),Y156:AD156))),0)</f>
        <v>3</v>
      </c>
      <c r="K156" s="21">
        <f t="shared" si="9"/>
        <v>3</v>
      </c>
      <c r="L156" s="81"/>
      <c r="M156" s="19" cm="1">
        <f t="array" ref="M156">IF(Parameters!$D$33, SUM(IF(ISNUMBER(AF156:AK156),(IF(AF156:AK156&gt;=Parameters!$D$43,1,"")),""))+0.5*(SUM(IF(ISNUMBER(AF156:AK156),(IF(AF156:AK156&gt;=Parameters!$D$44,1,"")),""))-SUM(IF(ISNUMBER(AF156:AK156),(IF(AF156:AK156&gt;=Parameters!$D$43,1,"")),""))),0) +
   IF(Parameters!$D$34,SUM(IF(ISNUMBER(AF156:AK156),(IF(AF156:AK156&gt;=Parameters!$D$43,1,"")),"")),0) +
   IF(Parameters!$D$35,AVERAGE(IF(ISNUMBER(AF156:AK156),AF156:AK156)),0) +
   IF(Parameters!$D$36,IF(OR(IF(ISNUMBER(AF156:AK156),AF156:AK156)=0),0,GEOMEAN(IF(ISNUMBER(AF156:AK156),AF156:AK156))),0)</f>
        <v>2</v>
      </c>
      <c r="N156" s="21">
        <f t="shared" si="10"/>
        <v>2</v>
      </c>
      <c r="O156" s="81"/>
      <c r="P156" s="22"/>
      <c r="Q156" s="48"/>
      <c r="R156" s="23">
        <f>IF(Parameters!$D$24 = 1, MAX(Y156, AF156),
IF(Parameters!$D$25 = 1, AVERAGE(Y156,AF156),
IF(Parameters!$D$26 = 1, IFERROR(GEOMEAN(Y156, AF156), 0),
IF(Parameters!$D$27, IF(AND(Y156=10,AF156=10),10,0),
IF(Parameters!$D$28, IF(AND(Y156&gt;7,AF156&gt;7),10,0),
IF(Parameters!$D$29, IF(AND(Y156&gt;7,AF156&gt;7), 10, IF(OR(AND(Y156&gt;7,AF156&gt;5),AND(Y156&gt;5,AF156&gt;7)),6,0)),"no method"))))))</f>
        <v>8.9596634552180134</v>
      </c>
      <c r="S156" s="23">
        <f>IF(Parameters!$D$24 = 1, MAX(Z156, AG156),
IF(Parameters!$D$25 = 1, AVERAGE(Z156,AG156),
IF(Parameters!$D$26 = 1, IFERROR(GEOMEAN(Z156, AG156), 0),
IF(Parameters!$D$27, IF(AND(Z156=10,AG156=10),10,0),
IF(Parameters!$D$28, IF(AND(Z156&gt;7,AG156&gt;7),10,0),
IF(Parameters!$D$29, IF(AND(Z156&gt;7,AG156&gt;7), 10, IF(OR(AND(Z156&gt;7,AG156&gt;5),AND(Z156&gt;5,AG156&gt;7)),6,0)),"no method"))))))</f>
        <v>0</v>
      </c>
      <c r="T156" s="23">
        <f>IF(Parameters!$D$24 = 1, MAX(AA156, AH156),
IF(Parameters!$D$25 = 1, AVERAGE(AA156,AH156),
IF(Parameters!$D$26 = 1, IFERROR(GEOMEAN(AA156, AH156), 0),
IF(Parameters!$D$27, IF(AND(AA156=10,AH156=10),10,0),
IF(Parameters!$D$28, IF(AND(AA156&gt;7,AH156&gt;7),10,0),
IF(Parameters!$D$29, IF(AND(AA156&gt;7,AH156&gt;7), 10, IF(OR(AND(AA156&gt;7,AH156&gt;5),AND(AA156&gt;5,AH156&gt;7)),6,0)),"no method"))))))</f>
        <v>0</v>
      </c>
      <c r="U156" s="23">
        <f>IF(Parameters!$D$24 = 1, MAX(AB156, AI156),
IF(Parameters!$D$25 = 1, AVERAGE(AB156,AI156),
IF(Parameters!$D$26 = 1, IFERROR(GEOMEAN(AB156, AI156), 0),
IF(Parameters!$D$27, IF(AND(AB156=10,AI156=10),10,0),
IF(Parameters!$D$28, IF(AND(AB156&gt;7,AI156&gt;7),10,0),
IF(Parameters!$D$29, IF(AND(AB156&gt;7,AI156&gt;7), 10, IF(OR(AND(AB156&gt;7,AI156&gt;5),AND(AB156&gt;5,AI156&gt;7)),6,0)),"no method"))))))</f>
        <v>7.8113729265468628</v>
      </c>
      <c r="V156" s="23">
        <f>IF(Parameters!$D$24 = 1, MAX(AC156, AJ156),
IF(Parameters!$D$25 = 1, AVERAGE(AC156,AJ156),
IF(Parameters!$D$26 = 1, IFERROR(GEOMEAN(AC156, AJ156), 0),
IF(Parameters!$D$27, IF(AND(AC156=10,AJ156=10),10,0),
IF(Parameters!$D$28, IF(AND(AC156&gt;7,AJ156&gt;7),10,0),
IF(Parameters!$D$29, IF(AND(AC156&gt;7,AJ156&gt;7), 10, IF(OR(AND(AC156&gt;7,AJ156&gt;5),AND(AC156&gt;5,AJ156&gt;7)),6,0)),"no method"))))))</f>
        <v>8.9442719099991592</v>
      </c>
      <c r="W156" s="23">
        <f>IF(Parameters!$D$24 = 1, MAX(AD156, AK156),
IF(Parameters!$D$25 = 1, AVERAGE(AD156,AK156),
IF(Parameters!$D$26 = 1, IFERROR(GEOMEAN(AD156, AK156), 0),
IF(Parameters!$D$27, IF(AND(AD156=10,AK156=10),10,0),
IF(Parameters!$D$28, IF(AND(AD156&gt;7,AK156&gt;7),10,0),
IF(Parameters!$D$29, IF(AND(AD156&gt;7,AK156&gt;7), 10, IF(OR(AND(AD156&gt;7,AK156&gt;5),AND(AD156&gt;5,AK156&gt;7)),6,0)),"no method"))))))</f>
        <v>0</v>
      </c>
      <c r="X156" s="49"/>
      <c r="Y156" s="23">
        <v>9.86</v>
      </c>
      <c r="Z156" s="23">
        <v>9.1387559808612497</v>
      </c>
      <c r="AA156" s="24">
        <v>0</v>
      </c>
      <c r="AB156" s="23">
        <v>8.4285714285714306</v>
      </c>
      <c r="AC156" s="23">
        <v>8</v>
      </c>
      <c r="AD156" s="23">
        <v>10</v>
      </c>
      <c r="AE156" s="49"/>
      <c r="AF156" s="23">
        <v>8.1415384615384596</v>
      </c>
      <c r="AG156" s="23">
        <v>0</v>
      </c>
      <c r="AH156" s="23">
        <v>0</v>
      </c>
      <c r="AI156" s="23">
        <v>7.2393699827648303</v>
      </c>
      <c r="AJ156" s="23">
        <v>10</v>
      </c>
      <c r="AK156" s="23">
        <v>0</v>
      </c>
      <c r="AL156" s="48"/>
      <c r="AM156" s="25">
        <v>0</v>
      </c>
      <c r="AN156" s="25">
        <v>0.6</v>
      </c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</row>
    <row r="157" spans="1:53" x14ac:dyDescent="0.2">
      <c r="A157" s="61">
        <v>152</v>
      </c>
      <c r="B157" s="18" t="s">
        <v>305</v>
      </c>
      <c r="C157" s="18" t="s">
        <v>306</v>
      </c>
      <c r="D157" s="18" t="s">
        <v>434</v>
      </c>
      <c r="E157" s="18" t="s">
        <v>431</v>
      </c>
      <c r="F157" s="48"/>
      <c r="G157" s="20" cm="1">
        <f t="array" ref="G157">IF(Parameters!$D$33, SUM(IF(ISNUMBER(R157:W157),(IF(R157:W157&gt;=Parameters!$D$39,1,"")),""))+0.5*(SUM(IF(ISNUMBER(R157:W157),(IF(R157:W157&gt;=Parameters!$D$40,1,"")),""))-SUM(IF(ISNUMBER(R157:W157),(IF(R157:W157&gt;=Parameters!$D$39,1,"")),""))),0) +
   IF(Parameters!$D$34,SUM(IF(ISNUMBER(R157:W157),(IF(R157:W157&gt;=Parameters!$D$39,1,"")),"")),0) +
   IF(Parameters!$D$35,AVERAGE(IF(ISNUMBER(R157:W157),R157:W157)),0) +
   IF(Parameters!$D$36,IF(OR(IF(ISNUMBER(R157:W157),R157:W157)=0),0,GEOMEAN(IF(ISNUMBER(R157:W157),R157:W157))),0)</f>
        <v>3</v>
      </c>
      <c r="H157" s="21">
        <f t="shared" si="8"/>
        <v>3</v>
      </c>
      <c r="I157" s="81"/>
      <c r="J157" s="20" cm="1">
        <f t="array" ref="J157">IF(Parameters!$D$33, SUM(IF(ISNUMBER(Y157:AD157),(IF(Y157:AD157&gt;=Parameters!$D$43,1,"")),""))+0.5*(SUM(IF(ISNUMBER(Y157:AD157),(IF(Y157:AD157&gt;=Parameters!$D$44,1,"")),""))-SUM(IF(ISNUMBER(Y157:AD157),(IF(Y157:AD157&gt;=Parameters!$D$43,1,"")),""))),0) +
   IF(Parameters!$D$34,SUM(IF(ISNUMBER(Y157:AD157),(IF(Y157:AD157&gt;=Parameters!$D$43,1,"")),"")),0) +
   IF(Parameters!$D$35,AVERAGE(IF(ISNUMBER(Y157:AD157),Y157:AD157)),0) +
   IF(Parameters!$D$36,IF(OR(IF(ISNUMBER(Y157:AD157),Y157:AD157)=0),0,GEOMEAN(IF(ISNUMBER(Y157:AD157),Y157:AD157))),0)</f>
        <v>2.5</v>
      </c>
      <c r="K157" s="21">
        <f t="shared" si="9"/>
        <v>2.5</v>
      </c>
      <c r="L157" s="81"/>
      <c r="M157" s="19" cm="1">
        <f t="array" ref="M157">IF(Parameters!$D$33, SUM(IF(ISNUMBER(AF157:AK157),(IF(AF157:AK157&gt;=Parameters!$D$43,1,"")),""))+0.5*(SUM(IF(ISNUMBER(AF157:AK157),(IF(AF157:AK157&gt;=Parameters!$D$44,1,"")),""))-SUM(IF(ISNUMBER(AF157:AK157),(IF(AF157:AK157&gt;=Parameters!$D$43,1,"")),""))),0) +
   IF(Parameters!$D$34,SUM(IF(ISNUMBER(AF157:AK157),(IF(AF157:AK157&gt;=Parameters!$D$43,1,"")),"")),0) +
   IF(Parameters!$D$35,AVERAGE(IF(ISNUMBER(AF157:AK157),AF157:AK157)),0) +
   IF(Parameters!$D$36,IF(OR(IF(ISNUMBER(AF157:AK157),AF157:AK157)=0),0,GEOMEAN(IF(ISNUMBER(AF157:AK157),AF157:AK157))),0)</f>
        <v>3</v>
      </c>
      <c r="N157" s="21">
        <f t="shared" si="10"/>
        <v>3</v>
      </c>
      <c r="O157" s="81"/>
      <c r="P157" s="22"/>
      <c r="Q157" s="48"/>
      <c r="R157" s="23">
        <f>IF(Parameters!$D$24 = 1, MAX(Y157, AF157),
IF(Parameters!$D$25 = 1, AVERAGE(Y157,AF157),
IF(Parameters!$D$26 = 1, IFERROR(GEOMEAN(Y157, AF157), 0),
IF(Parameters!$D$27, IF(AND(Y157=10,AF157=10),10,0),
IF(Parameters!$D$28, IF(AND(Y157&gt;7,AF157&gt;7),10,0),
IF(Parameters!$D$29, IF(AND(Y157&gt;7,AF157&gt;7), 10, IF(OR(AND(Y157&gt;7,AF157&gt;5),AND(Y157&gt;5,AF157&gt;7)),6,0)),"no method"))))))</f>
        <v>10</v>
      </c>
      <c r="S157" s="23">
        <f>IF(Parameters!$D$24 = 1, MAX(Z157, AG157),
IF(Parameters!$D$25 = 1, AVERAGE(Z157,AG157),
IF(Parameters!$D$26 = 1, IFERROR(GEOMEAN(Z157, AG157), 0),
IF(Parameters!$D$27, IF(AND(Z157=10,AG157=10),10,0),
IF(Parameters!$D$28, IF(AND(Z157&gt;7,AG157&gt;7),10,0),
IF(Parameters!$D$29, IF(AND(Z157&gt;7,AG157&gt;7), 10, IF(OR(AND(Z157&gt;7,AG157&gt;5),AND(Z157&gt;5,AG157&gt;7)),6,0)),"no method"))))))</f>
        <v>9.8189349347874035</v>
      </c>
      <c r="T157" s="23">
        <f>IF(Parameters!$D$24 = 1, MAX(AA157, AH157),
IF(Parameters!$D$25 = 1, AVERAGE(AA157,AH157),
IF(Parameters!$D$26 = 1, IFERROR(GEOMEAN(AA157, AH157), 0),
IF(Parameters!$D$27, IF(AND(AA157=10,AH157=10),10,0),
IF(Parameters!$D$28, IF(AND(AA157&gt;7,AH157&gt;7),10,0),
IF(Parameters!$D$29, IF(AND(AA157&gt;7,AH157&gt;7), 10, IF(OR(AND(AA157&gt;7,AH157&gt;5),AND(AA157&gt;5,AH157&gt;7)),6,0)),"no method"))))))</f>
        <v>3.6223905087312112</v>
      </c>
      <c r="U157" s="23">
        <f>IF(Parameters!$D$24 = 1, MAX(AB157, AI157),
IF(Parameters!$D$25 = 1, AVERAGE(AB157,AI157),
IF(Parameters!$D$26 = 1, IFERROR(GEOMEAN(AB157, AI157), 0),
IF(Parameters!$D$27, IF(AND(AB157=10,AI157=10),10,0),
IF(Parameters!$D$28, IF(AND(AB157&gt;7,AI157&gt;7),10,0),
IF(Parameters!$D$29, IF(AND(AB157&gt;7,AI157&gt;7), 10, IF(OR(AND(AB157&gt;7,AI157&gt;5),AND(AB157&gt;5,AI157&gt;7)),6,0)),"no method"))))))</f>
        <v>9.9283144879394616</v>
      </c>
      <c r="V157" s="23">
        <f>IF(Parameters!$D$24 = 1, MAX(AC157, AJ157),
IF(Parameters!$D$25 = 1, AVERAGE(AC157,AJ157),
IF(Parameters!$D$26 = 1, IFERROR(GEOMEAN(AC157, AJ157), 0),
IF(Parameters!$D$27, IF(AND(AC157=10,AJ157=10),10,0),
IF(Parameters!$D$28, IF(AND(AC157&gt;7,AJ157&gt;7),10,0),
IF(Parameters!$D$29, IF(AND(AC157&gt;7,AJ157&gt;7), 10, IF(OR(AND(AC157&gt;7,AJ157&gt;5),AND(AC157&gt;5,AJ157&gt;7)),6,0)),"no method"))))))</f>
        <v>0</v>
      </c>
      <c r="W157" s="23">
        <f>IF(Parameters!$D$24 = 1, MAX(AD157, AK157),
IF(Parameters!$D$25 = 1, AVERAGE(AD157,AK157),
IF(Parameters!$D$26 = 1, IFERROR(GEOMEAN(AD157, AK157), 0),
IF(Parameters!$D$27, IF(AND(AD157=10,AK157=10),10,0),
IF(Parameters!$D$28, IF(AND(AD157&gt;7,AK157&gt;7),10,0),
IF(Parameters!$D$29, IF(AND(AD157&gt;7,AK157&gt;7), 10, IF(OR(AND(AD157&gt;7,AK157&gt;5),AND(AD157&gt;5,AK157&gt;7)),6,0)),"no method"))))))</f>
        <v>0</v>
      </c>
      <c r="X157" s="49"/>
      <c r="Y157" s="23">
        <v>10</v>
      </c>
      <c r="Z157" s="23">
        <v>9.6411483253588504</v>
      </c>
      <c r="AA157" s="24">
        <v>8.2479338842975203</v>
      </c>
      <c r="AB157" s="23">
        <v>9.8571428571428594</v>
      </c>
      <c r="AC157" s="23">
        <v>4.8333333333333304</v>
      </c>
      <c r="AD157" s="23">
        <v>0</v>
      </c>
      <c r="AE157" s="49"/>
      <c r="AF157" s="23">
        <v>10</v>
      </c>
      <c r="AG157" s="23">
        <v>10</v>
      </c>
      <c r="AH157" s="23">
        <v>1.5909090909090799</v>
      </c>
      <c r="AI157" s="23">
        <v>10</v>
      </c>
      <c r="AJ157" s="23">
        <v>0</v>
      </c>
      <c r="AK157" s="23">
        <v>0</v>
      </c>
      <c r="AL157" s="48"/>
      <c r="AM157" s="25">
        <v>0</v>
      </c>
      <c r="AN157" s="25">
        <v>0.2</v>
      </c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</row>
    <row r="158" spans="1:53" x14ac:dyDescent="0.2">
      <c r="A158" s="61">
        <v>153</v>
      </c>
      <c r="B158" s="18" t="s">
        <v>307</v>
      </c>
      <c r="C158" s="18" t="s">
        <v>308</v>
      </c>
      <c r="D158" s="18" t="s">
        <v>437</v>
      </c>
      <c r="E158" s="18" t="s">
        <v>432</v>
      </c>
      <c r="F158" s="48"/>
      <c r="G158" s="20" cm="1">
        <f t="array" ref="G158">IF(Parameters!$D$33, SUM(IF(ISNUMBER(R158:W158),(IF(R158:W158&gt;=Parameters!$D$39,1,"")),""))+0.5*(SUM(IF(ISNUMBER(R158:W158),(IF(R158:W158&gt;=Parameters!$D$40,1,"")),""))-SUM(IF(ISNUMBER(R158:W158),(IF(R158:W158&gt;=Parameters!$D$39,1,"")),""))),0) +
   IF(Parameters!$D$34,SUM(IF(ISNUMBER(R158:W158),(IF(R158:W158&gt;=Parameters!$D$39,1,"")),"")),0) +
   IF(Parameters!$D$35,AVERAGE(IF(ISNUMBER(R158:W158),R158:W158)),0) +
   IF(Parameters!$D$36,IF(OR(IF(ISNUMBER(R158:W158),R158:W158)=0),0,GEOMEAN(IF(ISNUMBER(R158:W158),R158:W158))),0)</f>
        <v>1.5</v>
      </c>
      <c r="H158" s="21">
        <f t="shared" si="8"/>
        <v>1.5</v>
      </c>
      <c r="I158" s="81"/>
      <c r="J158" s="20" cm="1">
        <f t="array" ref="J158">IF(Parameters!$D$33, SUM(IF(ISNUMBER(Y158:AD158),(IF(Y158:AD158&gt;=Parameters!$D$43,1,"")),""))+0.5*(SUM(IF(ISNUMBER(Y158:AD158),(IF(Y158:AD158&gt;=Parameters!$D$44,1,"")),""))-SUM(IF(ISNUMBER(Y158:AD158),(IF(Y158:AD158&gt;=Parameters!$D$43,1,"")),""))),0) +
   IF(Parameters!$D$34,SUM(IF(ISNUMBER(Y158:AD158),(IF(Y158:AD158&gt;=Parameters!$D$43,1,"")),"")),0) +
   IF(Parameters!$D$35,AVERAGE(IF(ISNUMBER(Y158:AD158),Y158:AD158)),0) +
   IF(Parameters!$D$36,IF(OR(IF(ISNUMBER(Y158:AD158),Y158:AD158)=0),0,GEOMEAN(IF(ISNUMBER(Y158:AD158),Y158:AD158))),0)</f>
        <v>0.5</v>
      </c>
      <c r="K158" s="21">
        <f t="shared" si="9"/>
        <v>0.5</v>
      </c>
      <c r="L158" s="81"/>
      <c r="M158" s="19" cm="1">
        <f t="array" ref="M158">IF(Parameters!$D$33, SUM(IF(ISNUMBER(AF158:AK158),(IF(AF158:AK158&gt;=Parameters!$D$43,1,"")),""))+0.5*(SUM(IF(ISNUMBER(AF158:AK158),(IF(AF158:AK158&gt;=Parameters!$D$44,1,"")),""))-SUM(IF(ISNUMBER(AF158:AK158),(IF(AF158:AK158&gt;=Parameters!$D$43,1,"")),""))),0) +
   IF(Parameters!$D$34,SUM(IF(ISNUMBER(AF158:AK158),(IF(AF158:AK158&gt;=Parameters!$D$43,1,"")),"")),0) +
   IF(Parameters!$D$35,AVERAGE(IF(ISNUMBER(AF158:AK158),AF158:AK158)),0) +
   IF(Parameters!$D$36,IF(OR(IF(ISNUMBER(AF158:AK158),AF158:AK158)=0),0,GEOMEAN(IF(ISNUMBER(AF158:AK158),AF158:AK158))),0)</f>
        <v>1.5</v>
      </c>
      <c r="N158" s="21">
        <f t="shared" si="10"/>
        <v>1.5</v>
      </c>
      <c r="O158" s="81"/>
      <c r="P158" s="22"/>
      <c r="Q158" s="48"/>
      <c r="R158" s="23">
        <f>IF(Parameters!$D$24 = 1, MAX(Y158, AF158),
IF(Parameters!$D$25 = 1, AVERAGE(Y158,AF158),
IF(Parameters!$D$26 = 1, IFERROR(GEOMEAN(Y158, AF158), 0),
IF(Parameters!$D$27, IF(AND(Y158=10,AF158=10),10,0),
IF(Parameters!$D$28, IF(AND(Y158&gt;7,AF158&gt;7),10,0),
IF(Parameters!$D$29, IF(AND(Y158&gt;7,AF158&gt;7), 10, IF(OR(AND(Y158&gt;7,AF158&gt;5),AND(Y158&gt;5,AF158&gt;7)),6,0)),"no method"))))))</f>
        <v>6.2678317052800727</v>
      </c>
      <c r="S158" s="23">
        <f>IF(Parameters!$D$24 = 1, MAX(Z158, AG158),
IF(Parameters!$D$25 = 1, AVERAGE(Z158,AG158),
IF(Parameters!$D$26 = 1, IFERROR(GEOMEAN(Z158, AG158), 0),
IF(Parameters!$D$27, IF(AND(Z158=10,AG158=10),10,0),
IF(Parameters!$D$28, IF(AND(Z158&gt;7,AG158&gt;7),10,0),
IF(Parameters!$D$29, IF(AND(Z158&gt;7,AG158&gt;7), 10, IF(OR(AND(Z158&gt;7,AG158&gt;5),AND(Z158&gt;5,AG158&gt;7)),6,0)),"no method"))))))</f>
        <v>0</v>
      </c>
      <c r="T158" s="23">
        <f>IF(Parameters!$D$24 = 1, MAX(AA158, AH158),
IF(Parameters!$D$25 = 1, AVERAGE(AA158,AH158),
IF(Parameters!$D$26 = 1, IFERROR(GEOMEAN(AA158, AH158), 0),
IF(Parameters!$D$27, IF(AND(AA158=10,AH158=10),10,0),
IF(Parameters!$D$28, IF(AND(AA158&gt;7,AH158&gt;7),10,0),
IF(Parameters!$D$29, IF(AND(AA158&gt;7,AH158&gt;7), 10, IF(OR(AND(AA158&gt;7,AH158&gt;5),AND(AA158&gt;5,AH158&gt;7)),6,0)),"no method"))))))</f>
        <v>1.9196872397404336</v>
      </c>
      <c r="U158" s="23">
        <f>IF(Parameters!$D$24 = 1, MAX(AB158, AI158),
IF(Parameters!$D$25 = 1, AVERAGE(AB158,AI158),
IF(Parameters!$D$26 = 1, IFERROR(GEOMEAN(AB158, AI158), 0),
IF(Parameters!$D$27, IF(AND(AB158=10,AI158=10),10,0),
IF(Parameters!$D$28, IF(AND(AB158&gt;7,AI158&gt;7),10,0),
IF(Parameters!$D$29, IF(AND(AB158&gt;7,AI158&gt;7), 10, IF(OR(AND(AB158&gt;7,AI158&gt;5),AND(AB158&gt;5,AI158&gt;7)),6,0)),"no method"))))))</f>
        <v>7.4612650529569207</v>
      </c>
      <c r="V158" s="23">
        <f>IF(Parameters!$D$24 = 1, MAX(AC158, AJ158),
IF(Parameters!$D$25 = 1, AVERAGE(AC158,AJ158),
IF(Parameters!$D$26 = 1, IFERROR(GEOMEAN(AC158, AJ158), 0),
IF(Parameters!$D$27, IF(AND(AC158=10,AJ158=10),10,0),
IF(Parameters!$D$28, IF(AND(AC158&gt;7,AJ158&gt;7),10,0),
IF(Parameters!$D$29, IF(AND(AC158&gt;7,AJ158&gt;7), 10, IF(OR(AND(AC158&gt;7,AJ158&gt;5),AND(AC158&gt;5,AJ158&gt;7)),6,0)),"no method"))))))</f>
        <v>0</v>
      </c>
      <c r="W158" s="23">
        <f>IF(Parameters!$D$24 = 1, MAX(AD158, AK158),
IF(Parameters!$D$25 = 1, AVERAGE(AD158,AK158),
IF(Parameters!$D$26 = 1, IFERROR(GEOMEAN(AD158, AK158), 0),
IF(Parameters!$D$27, IF(AND(AD158=10,AK158=10),10,0),
IF(Parameters!$D$28, IF(AND(AD158&gt;7,AK158&gt;7),10,0),
IF(Parameters!$D$29, IF(AND(AD158&gt;7,AK158&gt;7), 10, IF(OR(AND(AD158&gt;7,AK158&gt;5),AND(AD158&gt;5,AK158&gt;7)),6,0)),"no method"))))))</f>
        <v>0</v>
      </c>
      <c r="X158" s="49"/>
      <c r="Y158" s="23">
        <v>5.5</v>
      </c>
      <c r="Z158" s="23">
        <v>4.9760765550239201</v>
      </c>
      <c r="AA158" s="24">
        <v>5.4049586776859497</v>
      </c>
      <c r="AB158" s="23">
        <v>6.28571428571429</v>
      </c>
      <c r="AC158" s="23">
        <v>9.1666666666666696</v>
      </c>
      <c r="AD158" s="23">
        <v>0</v>
      </c>
      <c r="AE158" s="49"/>
      <c r="AF158" s="23">
        <v>7.1428571428571104</v>
      </c>
      <c r="AG158" s="23">
        <v>0</v>
      </c>
      <c r="AH158" s="23">
        <v>0.68181818181818299</v>
      </c>
      <c r="AI158" s="23">
        <v>8.8566666666666691</v>
      </c>
      <c r="AJ158" s="23">
        <v>0</v>
      </c>
      <c r="AK158" s="23">
        <v>9.1286241755822193</v>
      </c>
      <c r="AL158" s="48"/>
      <c r="AM158" s="25">
        <v>0</v>
      </c>
      <c r="AN158" s="25">
        <v>0.3</v>
      </c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</row>
    <row r="159" spans="1:53" x14ac:dyDescent="0.2">
      <c r="A159" s="61">
        <v>154</v>
      </c>
      <c r="B159" s="18" t="s">
        <v>309</v>
      </c>
      <c r="C159" s="18" t="s">
        <v>310</v>
      </c>
      <c r="D159" s="18" t="s">
        <v>434</v>
      </c>
      <c r="E159" s="18" t="s">
        <v>431</v>
      </c>
      <c r="F159" s="48"/>
      <c r="G159" s="20" cm="1">
        <f t="array" ref="G159">IF(Parameters!$D$33, SUM(IF(ISNUMBER(R159:W159),(IF(R159:W159&gt;=Parameters!$D$39,1,"")),""))+0.5*(SUM(IF(ISNUMBER(R159:W159),(IF(R159:W159&gt;=Parameters!$D$40,1,"")),""))-SUM(IF(ISNUMBER(R159:W159),(IF(R159:W159&gt;=Parameters!$D$39,1,"")),""))),0) +
   IF(Parameters!$D$34,SUM(IF(ISNUMBER(R159:W159),(IF(R159:W159&gt;=Parameters!$D$39,1,"")),"")),0) +
   IF(Parameters!$D$35,AVERAGE(IF(ISNUMBER(R159:W159),R159:W159)),0) +
   IF(Parameters!$D$36,IF(OR(IF(ISNUMBER(R159:W159),R159:W159)=0),0,GEOMEAN(IF(ISNUMBER(R159:W159),R159:W159))),0)</f>
        <v>6</v>
      </c>
      <c r="H159" s="21">
        <f t="shared" si="8"/>
        <v>6</v>
      </c>
      <c r="I159" s="81"/>
      <c r="J159" s="20" cm="1">
        <f t="array" ref="J159">IF(Parameters!$D$33, SUM(IF(ISNUMBER(Y159:AD159),(IF(Y159:AD159&gt;=Parameters!$D$43,1,"")),""))+0.5*(SUM(IF(ISNUMBER(Y159:AD159),(IF(Y159:AD159&gt;=Parameters!$D$44,1,"")),""))-SUM(IF(ISNUMBER(Y159:AD159),(IF(Y159:AD159&gt;=Parameters!$D$43,1,"")),""))),0) +
   IF(Parameters!$D$34,SUM(IF(ISNUMBER(Y159:AD159),(IF(Y159:AD159&gt;=Parameters!$D$43,1,"")),"")),0) +
   IF(Parameters!$D$35,AVERAGE(IF(ISNUMBER(Y159:AD159),Y159:AD159)),0) +
   IF(Parameters!$D$36,IF(OR(IF(ISNUMBER(Y159:AD159),Y159:AD159)=0),0,GEOMEAN(IF(ISNUMBER(Y159:AD159),Y159:AD159))),0)</f>
        <v>5.5</v>
      </c>
      <c r="K159" s="21">
        <f t="shared" si="9"/>
        <v>5.5</v>
      </c>
      <c r="L159" s="81"/>
      <c r="M159" s="19" cm="1">
        <f t="array" ref="M159">IF(Parameters!$D$33, SUM(IF(ISNUMBER(AF159:AK159),(IF(AF159:AK159&gt;=Parameters!$D$43,1,"")),""))+0.5*(SUM(IF(ISNUMBER(AF159:AK159),(IF(AF159:AK159&gt;=Parameters!$D$44,1,"")),""))-SUM(IF(ISNUMBER(AF159:AK159),(IF(AF159:AK159&gt;=Parameters!$D$43,1,"")),""))),0) +
   IF(Parameters!$D$34,SUM(IF(ISNUMBER(AF159:AK159),(IF(AF159:AK159&gt;=Parameters!$D$43,1,"")),"")),0) +
   IF(Parameters!$D$35,AVERAGE(IF(ISNUMBER(AF159:AK159),AF159:AK159)),0) +
   IF(Parameters!$D$36,IF(OR(IF(ISNUMBER(AF159:AK159),AF159:AK159)=0),0,GEOMEAN(IF(ISNUMBER(AF159:AK159),AF159:AK159))),0)</f>
        <v>4.5</v>
      </c>
      <c r="N159" s="21">
        <f t="shared" si="10"/>
        <v>4.5</v>
      </c>
      <c r="O159" s="81"/>
      <c r="P159" s="22"/>
      <c r="Q159" s="48"/>
      <c r="R159" s="23">
        <f>IF(Parameters!$D$24 = 1, MAX(Y159, AF159),
IF(Parameters!$D$25 = 1, AVERAGE(Y159,AF159),
IF(Parameters!$D$26 = 1, IFERROR(GEOMEAN(Y159, AF159), 0),
IF(Parameters!$D$27, IF(AND(Y159=10,AF159=10),10,0),
IF(Parameters!$D$28, IF(AND(Y159&gt;7,AF159&gt;7),10,0),
IF(Parameters!$D$29, IF(AND(Y159&gt;7,AF159&gt;7), 10, IF(OR(AND(Y159&gt;7,AF159&gt;5),AND(Y159&gt;5,AF159&gt;7)),6,0)),"no method"))))))</f>
        <v>9.7590007294853081</v>
      </c>
      <c r="S159" s="23">
        <f>IF(Parameters!$D$24 = 1, MAX(Z159, AG159),
IF(Parameters!$D$25 = 1, AVERAGE(Z159,AG159),
IF(Parameters!$D$26 = 1, IFERROR(GEOMEAN(Z159, AG159), 0),
IF(Parameters!$D$27, IF(AND(Z159=10,AG159=10),10,0),
IF(Parameters!$D$28, IF(AND(Z159&gt;7,AG159&gt;7),10,0),
IF(Parameters!$D$29, IF(AND(Z159&gt;7,AG159&gt;7), 10, IF(OR(AND(Z159&gt;7,AG159&gt;5),AND(Z159&gt;5,AG159&gt;7)),6,0)),"no method"))))))</f>
        <v>10</v>
      </c>
      <c r="T159" s="23">
        <f>IF(Parameters!$D$24 = 1, MAX(AA159, AH159),
IF(Parameters!$D$25 = 1, AVERAGE(AA159,AH159),
IF(Parameters!$D$26 = 1, IFERROR(GEOMEAN(AA159, AH159), 0),
IF(Parameters!$D$27, IF(AND(AA159=10,AH159=10),10,0),
IF(Parameters!$D$28, IF(AND(AA159&gt;7,AH159&gt;7),10,0),
IF(Parameters!$D$29, IF(AND(AA159&gt;7,AH159&gt;7), 10, IF(OR(AND(AA159&gt;7,AH159&gt;5),AND(AA159&gt;5,AH159&gt;7)),6,0)),"no method"))))))</f>
        <v>8.3937205966451671</v>
      </c>
      <c r="U159" s="23">
        <f>IF(Parameters!$D$24 = 1, MAX(AB159, AI159),
IF(Parameters!$D$25 = 1, AVERAGE(AB159,AI159),
IF(Parameters!$D$26 = 1, IFERROR(GEOMEAN(AB159, AI159), 0),
IF(Parameters!$D$27, IF(AND(AB159=10,AI159=10),10,0),
IF(Parameters!$D$28, IF(AND(AB159&gt;7,AI159&gt;7),10,0),
IF(Parameters!$D$29, IF(AND(AB159&gt;7,AI159&gt;7), 10, IF(OR(AND(AB159&gt;7,AI159&gt;5),AND(AB159&gt;5,AI159&gt;7)),6,0)),"no method"))))))</f>
        <v>8.3666002653407556</v>
      </c>
      <c r="V159" s="23">
        <f>IF(Parameters!$D$24 = 1, MAX(AC159, AJ159),
IF(Parameters!$D$25 = 1, AVERAGE(AC159,AJ159),
IF(Parameters!$D$26 = 1, IFERROR(GEOMEAN(AC159, AJ159), 0),
IF(Parameters!$D$27, IF(AND(AC159=10,AJ159=10),10,0),
IF(Parameters!$D$28, IF(AND(AC159&gt;7,AJ159&gt;7),10,0),
IF(Parameters!$D$29, IF(AND(AC159&gt;7,AJ159&gt;7), 10, IF(OR(AND(AC159&gt;7,AJ159&gt;5),AND(AC159&gt;5,AJ159&gt;7)),6,0)),"no method"))))))</f>
        <v>9.9163165204290102</v>
      </c>
      <c r="W159" s="23">
        <f>IF(Parameters!$D$24 = 1, MAX(AD159, AK159),
IF(Parameters!$D$25 = 1, AVERAGE(AD159,AK159),
IF(Parameters!$D$26 = 1, IFERROR(GEOMEAN(AD159, AK159), 0),
IF(Parameters!$D$27, IF(AND(AD159=10,AK159=10),10,0),
IF(Parameters!$D$28, IF(AND(AD159&gt;7,AK159&gt;7),10,0),
IF(Parameters!$D$29, IF(AND(AD159&gt;7,AK159&gt;7), 10, IF(OR(AND(AD159&gt;7,AK159&gt;5),AND(AD159&gt;5,AK159&gt;7)),6,0)),"no method"))))))</f>
        <v>10</v>
      </c>
      <c r="X159" s="49"/>
      <c r="Y159" s="23">
        <v>10</v>
      </c>
      <c r="Z159" s="23">
        <v>10</v>
      </c>
      <c r="AA159" s="24">
        <v>10</v>
      </c>
      <c r="AB159" s="23">
        <v>10</v>
      </c>
      <c r="AC159" s="23">
        <v>9.8333333333333304</v>
      </c>
      <c r="AD159" s="23">
        <v>10</v>
      </c>
      <c r="AE159" s="49"/>
      <c r="AF159" s="23">
        <v>9.5238095238094793</v>
      </c>
      <c r="AG159" s="23">
        <v>10</v>
      </c>
      <c r="AH159" s="23">
        <v>7.0454545454545299</v>
      </c>
      <c r="AI159" s="23">
        <v>7</v>
      </c>
      <c r="AJ159" s="23">
        <v>10</v>
      </c>
      <c r="AK159" s="23">
        <v>10</v>
      </c>
      <c r="AL159" s="48"/>
      <c r="AM159" s="25">
        <v>0</v>
      </c>
      <c r="AN159" s="25">
        <v>0.1</v>
      </c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</row>
    <row r="160" spans="1:53" x14ac:dyDescent="0.2">
      <c r="A160" s="61">
        <v>155</v>
      </c>
      <c r="B160" s="18" t="s">
        <v>311</v>
      </c>
      <c r="C160" s="18" t="s">
        <v>312</v>
      </c>
      <c r="D160" s="18" t="s">
        <v>435</v>
      </c>
      <c r="E160" s="18" t="s">
        <v>432</v>
      </c>
      <c r="F160" s="48"/>
      <c r="G160" s="20" cm="1">
        <f t="array" ref="G160">IF(Parameters!$D$33, SUM(IF(ISNUMBER(R160:W160),(IF(R160:W160&gt;=Parameters!$D$39,1,"")),""))+0.5*(SUM(IF(ISNUMBER(R160:W160),(IF(R160:W160&gt;=Parameters!$D$40,1,"")),""))-SUM(IF(ISNUMBER(R160:W160),(IF(R160:W160&gt;=Parameters!$D$39,1,"")),""))),0) +
   IF(Parameters!$D$34,SUM(IF(ISNUMBER(R160:W160),(IF(R160:W160&gt;=Parameters!$D$39,1,"")),"")),0) +
   IF(Parameters!$D$35,AVERAGE(IF(ISNUMBER(R160:W160),R160:W160)),0) +
   IF(Parameters!$D$36,IF(OR(IF(ISNUMBER(R160:W160),R160:W160)=0),0,GEOMEAN(IF(ISNUMBER(R160:W160),R160:W160))),0)</f>
        <v>0.5</v>
      </c>
      <c r="H160" s="21">
        <f t="shared" si="8"/>
        <v>0.5</v>
      </c>
      <c r="I160" s="81"/>
      <c r="J160" s="20" cm="1">
        <f t="array" ref="J160">IF(Parameters!$D$33, SUM(IF(ISNUMBER(Y160:AD160),(IF(Y160:AD160&gt;=Parameters!$D$43,1,"")),""))+0.5*(SUM(IF(ISNUMBER(Y160:AD160),(IF(Y160:AD160&gt;=Parameters!$D$44,1,"")),""))-SUM(IF(ISNUMBER(Y160:AD160),(IF(Y160:AD160&gt;=Parameters!$D$43,1,"")),""))),0) +
   IF(Parameters!$D$34,SUM(IF(ISNUMBER(Y160:AD160),(IF(Y160:AD160&gt;=Parameters!$D$43,1,"")),"")),0) +
   IF(Parameters!$D$35,AVERAGE(IF(ISNUMBER(Y160:AD160),Y160:AD160)),0) +
   IF(Parameters!$D$36,IF(OR(IF(ISNUMBER(Y160:AD160),Y160:AD160)=0),0,GEOMEAN(IF(ISNUMBER(Y160:AD160),Y160:AD160))),0)</f>
        <v>0</v>
      </c>
      <c r="K160" s="21">
        <f t="shared" si="9"/>
        <v>0</v>
      </c>
      <c r="L160" s="81"/>
      <c r="M160" s="19" cm="1">
        <f t="array" ref="M160">IF(Parameters!$D$33, SUM(IF(ISNUMBER(AF160:AK160),(IF(AF160:AK160&gt;=Parameters!$D$43,1,"")),""))+0.5*(SUM(IF(ISNUMBER(AF160:AK160),(IF(AF160:AK160&gt;=Parameters!$D$44,1,"")),""))-SUM(IF(ISNUMBER(AF160:AK160),(IF(AF160:AK160&gt;=Parameters!$D$43,1,"")),""))),0) +
   IF(Parameters!$D$34,SUM(IF(ISNUMBER(AF160:AK160),(IF(AF160:AK160&gt;=Parameters!$D$43,1,"")),"")),0) +
   IF(Parameters!$D$35,AVERAGE(IF(ISNUMBER(AF160:AK160),AF160:AK160)),0) +
   IF(Parameters!$D$36,IF(OR(IF(ISNUMBER(AF160:AK160),AF160:AK160)=0),0,GEOMEAN(IF(ISNUMBER(AF160:AK160),AF160:AK160))),0)</f>
        <v>2</v>
      </c>
      <c r="N160" s="21">
        <f t="shared" si="10"/>
        <v>2</v>
      </c>
      <c r="O160" s="81"/>
      <c r="P160" s="22"/>
      <c r="Q160" s="48"/>
      <c r="R160" s="23">
        <f>IF(Parameters!$D$24 = 1, MAX(Y160, AF160),
IF(Parameters!$D$25 = 1, AVERAGE(Y160,AF160),
IF(Parameters!$D$26 = 1, IFERROR(GEOMEAN(Y160, AF160), 0),
IF(Parameters!$D$27, IF(AND(Y160=10,AF160=10),10,0),
IF(Parameters!$D$28, IF(AND(Y160&gt;7,AF160&gt;7),10,0),
IF(Parameters!$D$29, IF(AND(Y160&gt;7,AF160&gt;7), 10, IF(OR(AND(Y160&gt;7,AF160&gt;5),AND(Y160&gt;5,AF160&gt;7)),6,0)),"no method"))))))</f>
        <v>6.5192024052026483</v>
      </c>
      <c r="S160" s="23">
        <f>IF(Parameters!$D$24 = 1, MAX(Z160, AG160),
IF(Parameters!$D$25 = 1, AVERAGE(Z160,AG160),
IF(Parameters!$D$26 = 1, IFERROR(GEOMEAN(Z160, AG160), 0),
IF(Parameters!$D$27, IF(AND(Z160=10,AG160=10),10,0),
IF(Parameters!$D$28, IF(AND(Z160&gt;7,AG160&gt;7),10,0),
IF(Parameters!$D$29, IF(AND(Z160&gt;7,AG160&gt;7), 10, IF(OR(AND(Z160&gt;7,AG160&gt;5),AND(Z160&gt;5,AG160&gt;7)),6,0)),"no method"))))))</f>
        <v>0</v>
      </c>
      <c r="T160" s="23">
        <f>IF(Parameters!$D$24 = 1, MAX(AA160, AH160),
IF(Parameters!$D$25 = 1, AVERAGE(AA160,AH160),
IF(Parameters!$D$26 = 1, IFERROR(GEOMEAN(AA160, AH160), 0),
IF(Parameters!$D$27, IF(AND(AA160=10,AH160=10),10,0),
IF(Parameters!$D$28, IF(AND(AA160&gt;7,AH160&gt;7),10,0),
IF(Parameters!$D$29, IF(AND(AA160&gt;7,AH160&gt;7), 10, IF(OR(AND(AA160&gt;7,AH160&gt;5),AND(AA160&gt;5,AH160&gt;7)),6,0)),"no method"))))))</f>
        <v>3.6415252622922751</v>
      </c>
      <c r="U160" s="23">
        <f>IF(Parameters!$D$24 = 1, MAX(AB160, AI160),
IF(Parameters!$D$25 = 1, AVERAGE(AB160,AI160),
IF(Parameters!$D$26 = 1, IFERROR(GEOMEAN(AB160, AI160), 0),
IF(Parameters!$D$27, IF(AND(AB160=10,AI160=10),10,0),
IF(Parameters!$D$28, IF(AND(AB160&gt;7,AI160&gt;7),10,0),
IF(Parameters!$D$29, IF(AND(AB160&gt;7,AI160&gt;7), 10, IF(OR(AND(AB160&gt;7,AI160&gt;5),AND(AB160&gt;5,AI160&gt;7)),6,0)),"no method"))))))</f>
        <v>4.9280538030458132</v>
      </c>
      <c r="V160" s="23">
        <f>IF(Parameters!$D$24 = 1, MAX(AC160, AJ160),
IF(Parameters!$D$25 = 1, AVERAGE(AC160,AJ160),
IF(Parameters!$D$26 = 1, IFERROR(GEOMEAN(AC160, AJ160), 0),
IF(Parameters!$D$27, IF(AND(AC160=10,AJ160=10),10,0),
IF(Parameters!$D$28, IF(AND(AC160&gt;7,AJ160&gt;7),10,0),
IF(Parameters!$D$29, IF(AND(AC160&gt;7,AJ160&gt;7), 10, IF(OR(AND(AC160&gt;7,AJ160&gt;5),AND(AC160&gt;5,AJ160&gt;7)),6,0)),"no method"))))))</f>
        <v>0</v>
      </c>
      <c r="W160" s="23">
        <f>IF(Parameters!$D$24 = 1, MAX(AD160, AK160),
IF(Parameters!$D$25 = 1, AVERAGE(AD160,AK160),
IF(Parameters!$D$26 = 1, IFERROR(GEOMEAN(AD160, AK160), 0),
IF(Parameters!$D$27, IF(AND(AD160=10,AK160=10),10,0),
IF(Parameters!$D$28, IF(AND(AD160&gt;7,AK160&gt;7),10,0),
IF(Parameters!$D$29, IF(AND(AD160&gt;7,AK160&gt;7), 10, IF(OR(AND(AD160&gt;7,AK160&gt;5),AND(AD160&gt;5,AK160&gt;7)),6,0)),"no method"))))))</f>
        <v>0</v>
      </c>
      <c r="X160" s="49"/>
      <c r="Y160" s="23">
        <v>4.25</v>
      </c>
      <c r="Z160" s="23">
        <v>3.8995215311004801</v>
      </c>
      <c r="AA160" s="24">
        <v>5.8347107438016499</v>
      </c>
      <c r="AB160" s="23">
        <v>2.4285714285714302</v>
      </c>
      <c r="AC160" s="23">
        <v>5.8333333333333304</v>
      </c>
      <c r="AD160" s="23">
        <v>0</v>
      </c>
      <c r="AE160" s="49"/>
      <c r="AF160" s="23">
        <v>10</v>
      </c>
      <c r="AG160" s="23">
        <v>0</v>
      </c>
      <c r="AH160" s="23">
        <v>2.2727272727272698</v>
      </c>
      <c r="AI160" s="23">
        <v>10</v>
      </c>
      <c r="AJ160" s="23">
        <v>0</v>
      </c>
      <c r="AK160" s="23">
        <v>0</v>
      </c>
      <c r="AL160" s="48"/>
      <c r="AM160" s="25">
        <v>0</v>
      </c>
      <c r="AN160" s="25">
        <v>0.3</v>
      </c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</row>
    <row r="161" spans="1:53" x14ac:dyDescent="0.2">
      <c r="A161" s="61">
        <v>156</v>
      </c>
      <c r="B161" s="18" t="s">
        <v>313</v>
      </c>
      <c r="C161" s="18" t="s">
        <v>314</v>
      </c>
      <c r="D161" s="18" t="s">
        <v>434</v>
      </c>
      <c r="E161" s="18" t="s">
        <v>431</v>
      </c>
      <c r="F161" s="48"/>
      <c r="G161" s="20" cm="1">
        <f t="array" ref="G161">IF(Parameters!$D$33, SUM(IF(ISNUMBER(R161:W161),(IF(R161:W161&gt;=Parameters!$D$39,1,"")),""))+0.5*(SUM(IF(ISNUMBER(R161:W161),(IF(R161:W161&gt;=Parameters!$D$40,1,"")),""))-SUM(IF(ISNUMBER(R161:W161),(IF(R161:W161&gt;=Parameters!$D$39,1,"")),""))),0) +
   IF(Parameters!$D$34,SUM(IF(ISNUMBER(R161:W161),(IF(R161:W161&gt;=Parameters!$D$39,1,"")),"")),0) +
   IF(Parameters!$D$35,AVERAGE(IF(ISNUMBER(R161:W161),R161:W161)),0) +
   IF(Parameters!$D$36,IF(OR(IF(ISNUMBER(R161:W161),R161:W161)=0),0,GEOMEAN(IF(ISNUMBER(R161:W161),R161:W161))),0)</f>
        <v>4.5</v>
      </c>
      <c r="H161" s="21">
        <f t="shared" si="8"/>
        <v>4.5</v>
      </c>
      <c r="I161" s="81"/>
      <c r="J161" s="20" cm="1">
        <f t="array" ref="J161">IF(Parameters!$D$33, SUM(IF(ISNUMBER(Y161:AD161),(IF(Y161:AD161&gt;=Parameters!$D$43,1,"")),""))+0.5*(SUM(IF(ISNUMBER(Y161:AD161),(IF(Y161:AD161&gt;=Parameters!$D$44,1,"")),""))-SUM(IF(ISNUMBER(Y161:AD161),(IF(Y161:AD161&gt;=Parameters!$D$43,1,"")),""))),0) +
   IF(Parameters!$D$34,SUM(IF(ISNUMBER(Y161:AD161),(IF(Y161:AD161&gt;=Parameters!$D$43,1,"")),"")),0) +
   IF(Parameters!$D$35,AVERAGE(IF(ISNUMBER(Y161:AD161),Y161:AD161)),0) +
   IF(Parameters!$D$36,IF(OR(IF(ISNUMBER(Y161:AD161),Y161:AD161)=0),0,GEOMEAN(IF(ISNUMBER(Y161:AD161),Y161:AD161))),0)</f>
        <v>4</v>
      </c>
      <c r="K161" s="21">
        <f t="shared" si="9"/>
        <v>4</v>
      </c>
      <c r="L161" s="81"/>
      <c r="M161" s="19" cm="1">
        <f t="array" ref="M161">IF(Parameters!$D$33, SUM(IF(ISNUMBER(AF161:AK161),(IF(AF161:AK161&gt;=Parameters!$D$43,1,"")),""))+0.5*(SUM(IF(ISNUMBER(AF161:AK161),(IF(AF161:AK161&gt;=Parameters!$D$44,1,"")),""))-SUM(IF(ISNUMBER(AF161:AK161),(IF(AF161:AK161&gt;=Parameters!$D$43,1,"")),""))),0) +
   IF(Parameters!$D$34,SUM(IF(ISNUMBER(AF161:AK161),(IF(AF161:AK161&gt;=Parameters!$D$43,1,"")),"")),0) +
   IF(Parameters!$D$35,AVERAGE(IF(ISNUMBER(AF161:AK161),AF161:AK161)),0) +
   IF(Parameters!$D$36,IF(OR(IF(ISNUMBER(AF161:AK161),AF161:AK161)=0),0,GEOMEAN(IF(ISNUMBER(AF161:AK161),AF161:AK161))),0)</f>
        <v>4.5</v>
      </c>
      <c r="N161" s="21">
        <f t="shared" si="10"/>
        <v>4.5</v>
      </c>
      <c r="O161" s="81"/>
      <c r="P161" s="22"/>
      <c r="Q161" s="48"/>
      <c r="R161" s="23">
        <f>IF(Parameters!$D$24 = 1, MAX(Y161, AF161),
IF(Parameters!$D$25 = 1, AVERAGE(Y161,AF161),
IF(Parameters!$D$26 = 1, IFERROR(GEOMEAN(Y161, AF161), 0),
IF(Parameters!$D$27, IF(AND(Y161=10,AF161=10),10,0),
IF(Parameters!$D$28, IF(AND(Y161&gt;7,AF161&gt;7),10,0),
IF(Parameters!$D$29, IF(AND(Y161&gt;7,AF161&gt;7), 10, IF(OR(AND(Y161&gt;7,AF161&gt;5),AND(Y161&gt;5,AF161&gt;7)),6,0)),"no method"))))))</f>
        <v>10</v>
      </c>
      <c r="S161" s="23">
        <f>IF(Parameters!$D$24 = 1, MAX(Z161, AG161),
IF(Parameters!$D$25 = 1, AVERAGE(Z161,AG161),
IF(Parameters!$D$26 = 1, IFERROR(GEOMEAN(Z161, AG161), 0),
IF(Parameters!$D$27, IF(AND(Z161=10,AG161=10),10,0),
IF(Parameters!$D$28, IF(AND(Z161&gt;7,AG161&gt;7),10,0),
IF(Parameters!$D$29, IF(AND(Z161&gt;7,AG161&gt;7), 10, IF(OR(AND(Z161&gt;7,AG161&gt;5),AND(Z161&gt;5,AG161&gt;7)),6,0)),"no method"))))))</f>
        <v>10</v>
      </c>
      <c r="T161" s="23">
        <f>IF(Parameters!$D$24 = 1, MAX(AA161, AH161),
IF(Parameters!$D$25 = 1, AVERAGE(AA161,AH161),
IF(Parameters!$D$26 = 1, IFERROR(GEOMEAN(AA161, AH161), 0),
IF(Parameters!$D$27, IF(AND(AA161=10,AH161=10),10,0),
IF(Parameters!$D$28, IF(AND(AA161&gt;7,AH161&gt;7),10,0),
IF(Parameters!$D$29, IF(AND(AA161&gt;7,AH161&gt;7), 10, IF(OR(AND(AA161&gt;7,AH161&gt;5),AND(AA161&gt;5,AH161&gt;7)),6,0)),"no method"))))))</f>
        <v>0</v>
      </c>
      <c r="U161" s="23">
        <f>IF(Parameters!$D$24 = 1, MAX(AB161, AI161),
IF(Parameters!$D$25 = 1, AVERAGE(AB161,AI161),
IF(Parameters!$D$26 = 1, IFERROR(GEOMEAN(AB161, AI161), 0),
IF(Parameters!$D$27, IF(AND(AB161=10,AI161=10),10,0),
IF(Parameters!$D$28, IF(AND(AB161&gt;7,AI161&gt;7),10,0),
IF(Parameters!$D$29, IF(AND(AB161&gt;7,AI161&gt;7), 10, IF(OR(AND(AB161&gt;7,AI161&gt;5),AND(AB161&gt;5,AI161&gt;7)),6,0)),"no method"))))))</f>
        <v>10</v>
      </c>
      <c r="V161" s="23">
        <f>IF(Parameters!$D$24 = 1, MAX(AC161, AJ161),
IF(Parameters!$D$25 = 1, AVERAGE(AC161,AJ161),
IF(Parameters!$D$26 = 1, IFERROR(GEOMEAN(AC161, AJ161), 0),
IF(Parameters!$D$27, IF(AND(AC161=10,AJ161=10),10,0),
IF(Parameters!$D$28, IF(AND(AC161&gt;7,AJ161&gt;7),10,0),
IF(Parameters!$D$29, IF(AND(AC161&gt;7,AJ161&gt;7), 10, IF(OR(AND(AC161&gt;7,AJ161&gt;5),AND(AC161&gt;5,AJ161&gt;7)),6,0)),"no method"))))))</f>
        <v>5.9160797830996161</v>
      </c>
      <c r="W161" s="23">
        <f>IF(Parameters!$D$24 = 1, MAX(AD161, AK161),
IF(Parameters!$D$25 = 1, AVERAGE(AD161,AK161),
IF(Parameters!$D$26 = 1, IFERROR(GEOMEAN(AD161, AK161), 0),
IF(Parameters!$D$27, IF(AND(AD161=10,AK161=10),10,0),
IF(Parameters!$D$28, IF(AND(AD161&gt;7,AK161&gt;7),10,0),
IF(Parameters!$D$29, IF(AND(AD161&gt;7,AK161&gt;7), 10, IF(OR(AND(AD161&gt;7,AK161&gt;5),AND(AD161&gt;5,AK161&gt;7)),6,0)),"no method"))))))</f>
        <v>10</v>
      </c>
      <c r="X161" s="49"/>
      <c r="Y161" s="23">
        <v>10</v>
      </c>
      <c r="Z161" s="23">
        <v>10</v>
      </c>
      <c r="AA161" s="24">
        <v>0</v>
      </c>
      <c r="AB161" s="23">
        <v>10</v>
      </c>
      <c r="AC161" s="23">
        <v>5</v>
      </c>
      <c r="AD161" s="23">
        <v>10</v>
      </c>
      <c r="AE161" s="49"/>
      <c r="AF161" s="23">
        <v>10</v>
      </c>
      <c r="AG161" s="23">
        <v>10</v>
      </c>
      <c r="AH161" s="23">
        <v>0</v>
      </c>
      <c r="AI161" s="23">
        <v>10</v>
      </c>
      <c r="AJ161" s="23">
        <v>7</v>
      </c>
      <c r="AK161" s="23">
        <v>10</v>
      </c>
      <c r="AL161" s="48"/>
      <c r="AM161" s="25">
        <v>0</v>
      </c>
      <c r="AN161" s="25">
        <v>0.1</v>
      </c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</row>
    <row r="162" spans="1:53" x14ac:dyDescent="0.2">
      <c r="A162" s="61">
        <v>157</v>
      </c>
      <c r="B162" s="18" t="s">
        <v>315</v>
      </c>
      <c r="C162" s="18" t="s">
        <v>316</v>
      </c>
      <c r="D162" s="18" t="s">
        <v>434</v>
      </c>
      <c r="E162" s="18" t="s">
        <v>431</v>
      </c>
      <c r="F162" s="48"/>
      <c r="G162" s="20" cm="1">
        <f t="array" ref="G162">IF(Parameters!$D$33, SUM(IF(ISNUMBER(R162:W162),(IF(R162:W162&gt;=Parameters!$D$39,1,"")),""))+0.5*(SUM(IF(ISNUMBER(R162:W162),(IF(R162:W162&gt;=Parameters!$D$40,1,"")),""))-SUM(IF(ISNUMBER(R162:W162),(IF(R162:W162&gt;=Parameters!$D$39,1,"")),""))),0) +
   IF(Parameters!$D$34,SUM(IF(ISNUMBER(R162:W162),(IF(R162:W162&gt;=Parameters!$D$39,1,"")),"")),0) +
   IF(Parameters!$D$35,AVERAGE(IF(ISNUMBER(R162:W162),R162:W162)),0) +
   IF(Parameters!$D$36,IF(OR(IF(ISNUMBER(R162:W162),R162:W162)=0),0,GEOMEAN(IF(ISNUMBER(R162:W162),R162:W162))),0)</f>
        <v>1</v>
      </c>
      <c r="H162" s="21">
        <f t="shared" si="8"/>
        <v>1</v>
      </c>
      <c r="I162" s="81"/>
      <c r="J162" s="20" cm="1">
        <f t="array" ref="J162">IF(Parameters!$D$33, SUM(IF(ISNUMBER(Y162:AD162),(IF(Y162:AD162&gt;=Parameters!$D$43,1,"")),""))+0.5*(SUM(IF(ISNUMBER(Y162:AD162),(IF(Y162:AD162&gt;=Parameters!$D$44,1,"")),""))-SUM(IF(ISNUMBER(Y162:AD162),(IF(Y162:AD162&gt;=Parameters!$D$43,1,"")),""))),0) +
   IF(Parameters!$D$34,SUM(IF(ISNUMBER(Y162:AD162),(IF(Y162:AD162&gt;=Parameters!$D$43,1,"")),"")),0) +
   IF(Parameters!$D$35,AVERAGE(IF(ISNUMBER(Y162:AD162),Y162:AD162)),0) +
   IF(Parameters!$D$36,IF(OR(IF(ISNUMBER(Y162:AD162),Y162:AD162)=0),0,GEOMEAN(IF(ISNUMBER(Y162:AD162),Y162:AD162))),0)</f>
        <v>2.5</v>
      </c>
      <c r="K162" s="21">
        <f t="shared" si="9"/>
        <v>2.5</v>
      </c>
      <c r="L162" s="81"/>
      <c r="M162" s="19" cm="1">
        <f t="array" ref="M162">IF(Parameters!$D$33, SUM(IF(ISNUMBER(AF162:AK162),(IF(AF162:AK162&gt;=Parameters!$D$43,1,"")),""))+0.5*(SUM(IF(ISNUMBER(AF162:AK162),(IF(AF162:AK162&gt;=Parameters!$D$44,1,"")),""))-SUM(IF(ISNUMBER(AF162:AK162),(IF(AF162:AK162&gt;=Parameters!$D$43,1,"")),""))),0) +
   IF(Parameters!$D$34,SUM(IF(ISNUMBER(AF162:AK162),(IF(AF162:AK162&gt;=Parameters!$D$43,1,"")),"")),0) +
   IF(Parameters!$D$35,AVERAGE(IF(ISNUMBER(AF162:AK162),AF162:AK162)),0) +
   IF(Parameters!$D$36,IF(OR(IF(ISNUMBER(AF162:AK162),AF162:AK162)=0),0,GEOMEAN(IF(ISNUMBER(AF162:AK162),AF162:AK162))),0)</f>
        <v>1</v>
      </c>
      <c r="N162" s="21">
        <f t="shared" si="10"/>
        <v>1</v>
      </c>
      <c r="O162" s="81"/>
      <c r="P162" s="22"/>
      <c r="Q162" s="48"/>
      <c r="R162" s="23">
        <f>IF(Parameters!$D$24 = 1, MAX(Y162, AF162),
IF(Parameters!$D$25 = 1, AVERAGE(Y162,AF162),
IF(Parameters!$D$26 = 1, IFERROR(GEOMEAN(Y162, AF162), 0),
IF(Parameters!$D$27, IF(AND(Y162=10,AF162=10),10,0),
IF(Parameters!$D$28, IF(AND(Y162&gt;7,AF162&gt;7),10,0),
IF(Parameters!$D$29, IF(AND(Y162&gt;7,AF162&gt;7), 10, IF(OR(AND(Y162&gt;7,AF162&gt;5),AND(Y162&gt;5,AF162&gt;7)),6,0)),"no method"))))))</f>
        <v>4.1796172073528455</v>
      </c>
      <c r="S162" s="23">
        <f>IF(Parameters!$D$24 = 1, MAX(Z162, AG162),
IF(Parameters!$D$25 = 1, AVERAGE(Z162,AG162),
IF(Parameters!$D$26 = 1, IFERROR(GEOMEAN(Z162, AG162), 0),
IF(Parameters!$D$27, IF(AND(Z162=10,AG162=10),10,0),
IF(Parameters!$D$28, IF(AND(Z162&gt;7,AG162&gt;7),10,0),
IF(Parameters!$D$29, IF(AND(Z162&gt;7,AG162&gt;7), 10, IF(OR(AND(Z162&gt;7,AG162&gt;5),AND(Z162&gt;5,AG162&gt;7)),6,0)),"no method"))))))</f>
        <v>0</v>
      </c>
      <c r="T162" s="23">
        <f>IF(Parameters!$D$24 = 1, MAX(AA162, AH162),
IF(Parameters!$D$25 = 1, AVERAGE(AA162,AH162),
IF(Parameters!$D$26 = 1, IFERROR(GEOMEAN(AA162, AH162), 0),
IF(Parameters!$D$27, IF(AND(AA162=10,AH162=10),10,0),
IF(Parameters!$D$28, IF(AND(AA162&gt;7,AH162&gt;7),10,0),
IF(Parameters!$D$29, IF(AND(AA162&gt;7,AH162&gt;7), 10, IF(OR(AND(AA162&gt;7,AH162&gt;5),AND(AA162&gt;5,AH162&gt;7)),6,0)),"no method"))))))</f>
        <v>3.4590010413929537</v>
      </c>
      <c r="U162" s="23">
        <f>IF(Parameters!$D$24 = 1, MAX(AB162, AI162),
IF(Parameters!$D$25 = 1, AVERAGE(AB162,AI162),
IF(Parameters!$D$26 = 1, IFERROR(GEOMEAN(AB162, AI162), 0),
IF(Parameters!$D$27, IF(AND(AB162=10,AI162=10),10,0),
IF(Parameters!$D$28, IF(AND(AB162&gt;7,AI162&gt;7),10,0),
IF(Parameters!$D$29, IF(AND(AB162&gt;7,AI162&gt;7), 10, IF(OR(AND(AB162&gt;7,AI162&gt;5),AND(AB162&gt;5,AI162&gt;7)),6,0)),"no method"))))))</f>
        <v>9.3350338586883073</v>
      </c>
      <c r="V162" s="23">
        <f>IF(Parameters!$D$24 = 1, MAX(AC162, AJ162),
IF(Parameters!$D$25 = 1, AVERAGE(AC162,AJ162),
IF(Parameters!$D$26 = 1, IFERROR(GEOMEAN(AC162, AJ162), 0),
IF(Parameters!$D$27, IF(AND(AC162=10,AJ162=10),10,0),
IF(Parameters!$D$28, IF(AND(AC162&gt;7,AJ162&gt;7),10,0),
IF(Parameters!$D$29, IF(AND(AC162&gt;7,AJ162&gt;7), 10, IF(OR(AND(AC162&gt;7,AJ162&gt;5),AND(AC162&gt;5,AJ162&gt;7)),6,0)),"no method"))))))</f>
        <v>0</v>
      </c>
      <c r="W162" s="23">
        <f>IF(Parameters!$D$24 = 1, MAX(AD162, AK162),
IF(Parameters!$D$25 = 1, AVERAGE(AD162,AK162),
IF(Parameters!$D$26 = 1, IFERROR(GEOMEAN(AD162, AK162), 0),
IF(Parameters!$D$27, IF(AND(AD162=10,AK162=10),10,0),
IF(Parameters!$D$28, IF(AND(AD162&gt;7,AK162&gt;7),10,0),
IF(Parameters!$D$29, IF(AND(AD162&gt;7,AK162&gt;7), 10, IF(OR(AND(AD162&gt;7,AK162&gt;5),AND(AD162&gt;5,AK162&gt;7)),6,0)),"no method"))))))</f>
        <v>0</v>
      </c>
      <c r="X162" s="49"/>
      <c r="Y162" s="23">
        <v>10</v>
      </c>
      <c r="Z162" s="23">
        <v>8.2057416267942607</v>
      </c>
      <c r="AA162" s="24">
        <v>7.5206611570247901</v>
      </c>
      <c r="AB162" s="23">
        <v>8.71428571428571</v>
      </c>
      <c r="AC162" s="23">
        <v>0.5</v>
      </c>
      <c r="AD162" s="23">
        <v>0</v>
      </c>
      <c r="AE162" s="49"/>
      <c r="AF162" s="23">
        <v>1.74692</v>
      </c>
      <c r="AG162" s="23">
        <v>0</v>
      </c>
      <c r="AH162" s="23">
        <v>1.5909090909090799</v>
      </c>
      <c r="AI162" s="23">
        <v>10</v>
      </c>
      <c r="AJ162" s="23">
        <v>0</v>
      </c>
      <c r="AK162" s="23">
        <v>0</v>
      </c>
      <c r="AL162" s="48"/>
      <c r="AM162" s="25">
        <v>0</v>
      </c>
      <c r="AN162" s="25">
        <v>0.5</v>
      </c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</row>
    <row r="163" spans="1:53" x14ac:dyDescent="0.2">
      <c r="A163" s="61">
        <v>158</v>
      </c>
      <c r="B163" s="18" t="s">
        <v>317</v>
      </c>
      <c r="C163" s="18" t="s">
        <v>318</v>
      </c>
      <c r="D163" s="18" t="s">
        <v>437</v>
      </c>
      <c r="E163" s="18" t="s">
        <v>432</v>
      </c>
      <c r="F163" s="48"/>
      <c r="G163" s="20" cm="1">
        <f t="array" ref="G163">IF(Parameters!$D$33, SUM(IF(ISNUMBER(R163:W163),(IF(R163:W163&gt;=Parameters!$D$39,1,"")),""))+0.5*(SUM(IF(ISNUMBER(R163:W163),(IF(R163:W163&gt;=Parameters!$D$40,1,"")),""))-SUM(IF(ISNUMBER(R163:W163),(IF(R163:W163&gt;=Parameters!$D$39,1,"")),""))),0) +
   IF(Parameters!$D$34,SUM(IF(ISNUMBER(R163:W163),(IF(R163:W163&gt;=Parameters!$D$39,1,"")),"")),0) +
   IF(Parameters!$D$35,AVERAGE(IF(ISNUMBER(R163:W163),R163:W163)),0) +
   IF(Parameters!$D$36,IF(OR(IF(ISNUMBER(R163:W163),R163:W163)=0),0,GEOMEAN(IF(ISNUMBER(R163:W163),R163:W163))),0)</f>
        <v>1</v>
      </c>
      <c r="H163" s="21">
        <f t="shared" si="8"/>
        <v>1</v>
      </c>
      <c r="I163" s="81"/>
      <c r="J163" s="20" cm="1">
        <f t="array" ref="J163">IF(Parameters!$D$33, SUM(IF(ISNUMBER(Y163:AD163),(IF(Y163:AD163&gt;=Parameters!$D$43,1,"")),""))+0.5*(SUM(IF(ISNUMBER(Y163:AD163),(IF(Y163:AD163&gt;=Parameters!$D$44,1,"")),""))-SUM(IF(ISNUMBER(Y163:AD163),(IF(Y163:AD163&gt;=Parameters!$D$43,1,"")),""))),0) +
   IF(Parameters!$D$34,SUM(IF(ISNUMBER(Y163:AD163),(IF(Y163:AD163&gt;=Parameters!$D$43,1,"")),"")),0) +
   IF(Parameters!$D$35,AVERAGE(IF(ISNUMBER(Y163:AD163),Y163:AD163)),0) +
   IF(Parameters!$D$36,IF(OR(IF(ISNUMBER(Y163:AD163),Y163:AD163)=0),0,GEOMEAN(IF(ISNUMBER(Y163:AD163),Y163:AD163))),0)</f>
        <v>0</v>
      </c>
      <c r="K163" s="21">
        <f t="shared" si="9"/>
        <v>0</v>
      </c>
      <c r="L163" s="81"/>
      <c r="M163" s="19" cm="1">
        <f t="array" ref="M163">IF(Parameters!$D$33, SUM(IF(ISNUMBER(AF163:AK163),(IF(AF163:AK163&gt;=Parameters!$D$43,1,"")),""))+0.5*(SUM(IF(ISNUMBER(AF163:AK163),(IF(AF163:AK163&gt;=Parameters!$D$44,1,"")),""))-SUM(IF(ISNUMBER(AF163:AK163),(IF(AF163:AK163&gt;=Parameters!$D$43,1,"")),""))),0) +
   IF(Parameters!$D$34,SUM(IF(ISNUMBER(AF163:AK163),(IF(AF163:AK163&gt;=Parameters!$D$43,1,"")),"")),0) +
   IF(Parameters!$D$35,AVERAGE(IF(ISNUMBER(AF163:AK163),AF163:AK163)),0) +
   IF(Parameters!$D$36,IF(OR(IF(ISNUMBER(AF163:AK163),AF163:AK163)=0),0,GEOMEAN(IF(ISNUMBER(AF163:AK163),AF163:AK163))),0)</f>
        <v>1.5</v>
      </c>
      <c r="N163" s="21">
        <f t="shared" si="10"/>
        <v>1.5</v>
      </c>
      <c r="O163" s="81"/>
      <c r="P163" s="22"/>
      <c r="Q163" s="48"/>
      <c r="R163" s="23">
        <f>IF(Parameters!$D$24 = 1, MAX(Y163, AF163),
IF(Parameters!$D$25 = 1, AVERAGE(Y163,AF163),
IF(Parameters!$D$26 = 1, IFERROR(GEOMEAN(Y163, AF163), 0),
IF(Parameters!$D$27, IF(AND(Y163=10,AF163=10),10,0),
IF(Parameters!$D$28, IF(AND(Y163&gt;7,AF163&gt;7),10,0),
IF(Parameters!$D$29, IF(AND(Y163&gt;7,AF163&gt;7), 10, IF(OR(AND(Y163&gt;7,AF163&gt;5),AND(Y163&gt;5,AF163&gt;7)),6,0)),"no method"))))))</f>
        <v>4.1712569586857917</v>
      </c>
      <c r="S163" s="23">
        <f>IF(Parameters!$D$24 = 1, MAX(Z163, AG163),
IF(Parameters!$D$25 = 1, AVERAGE(Z163,AG163),
IF(Parameters!$D$26 = 1, IFERROR(GEOMEAN(Z163, AG163), 0),
IF(Parameters!$D$27, IF(AND(Z163=10,AG163=10),10,0),
IF(Parameters!$D$28, IF(AND(Z163&gt;7,AG163&gt;7),10,0),
IF(Parameters!$D$29, IF(AND(Z163&gt;7,AG163&gt;7), 10, IF(OR(AND(Z163&gt;7,AG163&gt;5),AND(Z163&gt;5,AG163&gt;7)),6,0)),"no method"))))))</f>
        <v>0</v>
      </c>
      <c r="T163" s="23">
        <f>IF(Parameters!$D$24 = 1, MAX(AA163, AH163),
IF(Parameters!$D$25 = 1, AVERAGE(AA163,AH163),
IF(Parameters!$D$26 = 1, IFERROR(GEOMEAN(AA163, AH163), 0),
IF(Parameters!$D$27, IF(AND(AA163=10,AH163=10),10,0),
IF(Parameters!$D$28, IF(AND(AA163&gt;7,AH163&gt;7),10,0),
IF(Parameters!$D$29, IF(AND(AA163&gt;7,AH163&gt;7), 10, IF(OR(AND(AA163&gt;7,AH163&gt;5),AND(AA163&gt;5,AH163&gt;7)),6,0)),"no method"))))))</f>
        <v>3.7682687984059542</v>
      </c>
      <c r="U163" s="23">
        <f>IF(Parameters!$D$24 = 1, MAX(AB163, AI163),
IF(Parameters!$D$25 = 1, AVERAGE(AB163,AI163),
IF(Parameters!$D$26 = 1, IFERROR(GEOMEAN(AB163, AI163), 0),
IF(Parameters!$D$27, IF(AND(AB163=10,AI163=10),10,0),
IF(Parameters!$D$28, IF(AND(AB163&gt;7,AI163&gt;7),10,0),
IF(Parameters!$D$29, IF(AND(AB163&gt;7,AI163&gt;7), 10, IF(OR(AND(AB163&gt;7,AI163&gt;5),AND(AB163&gt;5,AI163&gt;7)),6,0)),"no method"))))))</f>
        <v>6.1535897382476392</v>
      </c>
      <c r="V163" s="23">
        <f>IF(Parameters!$D$24 = 1, MAX(AC163, AJ163),
IF(Parameters!$D$25 = 1, AVERAGE(AC163,AJ163),
IF(Parameters!$D$26 = 1, IFERROR(GEOMEAN(AC163, AJ163), 0),
IF(Parameters!$D$27, IF(AND(AC163=10,AJ163=10),10,0),
IF(Parameters!$D$28, IF(AND(AC163&gt;7,AJ163&gt;7),10,0),
IF(Parameters!$D$29, IF(AND(AC163&gt;7,AJ163&gt;7), 10, IF(OR(AND(AC163&gt;7,AJ163&gt;5),AND(AC163&gt;5,AJ163&gt;7)),6,0)),"no method"))))))</f>
        <v>6.9522178715380676</v>
      </c>
      <c r="W163" s="23">
        <f>IF(Parameters!$D$24 = 1, MAX(AD163, AK163),
IF(Parameters!$D$25 = 1, AVERAGE(AD163,AK163),
IF(Parameters!$D$26 = 1, IFERROR(GEOMEAN(AD163, AK163), 0),
IF(Parameters!$D$27, IF(AND(AD163=10,AK163=10),10,0),
IF(Parameters!$D$28, IF(AND(AD163&gt;7,AK163&gt;7),10,0),
IF(Parameters!$D$29, IF(AND(AD163&gt;7,AK163&gt;7), 10, IF(OR(AND(AD163&gt;7,AK163&gt;5),AND(AD163&gt;5,AK163&gt;7)),6,0)),"no method"))))))</f>
        <v>0</v>
      </c>
      <c r="X163" s="49"/>
      <c r="Y163" s="23">
        <v>6.7</v>
      </c>
      <c r="Z163" s="23">
        <v>5.5263157894736796</v>
      </c>
      <c r="AA163" s="24">
        <v>6.9421487603305803</v>
      </c>
      <c r="AB163" s="23">
        <v>5</v>
      </c>
      <c r="AC163" s="23">
        <v>4.8333333333333304</v>
      </c>
      <c r="AD163" s="23">
        <v>0</v>
      </c>
      <c r="AE163" s="49"/>
      <c r="AF163" s="23">
        <v>2.5969230769230802</v>
      </c>
      <c r="AG163" s="23">
        <v>0</v>
      </c>
      <c r="AH163" s="23">
        <v>2.0454545454545499</v>
      </c>
      <c r="AI163" s="23">
        <v>7.5733333333333297</v>
      </c>
      <c r="AJ163" s="23">
        <v>10</v>
      </c>
      <c r="AK163" s="23">
        <v>0</v>
      </c>
      <c r="AL163" s="48"/>
      <c r="AM163" s="25">
        <v>0</v>
      </c>
      <c r="AN163" s="25">
        <v>0.3</v>
      </c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</row>
    <row r="164" spans="1:53" x14ac:dyDescent="0.2">
      <c r="A164" s="61">
        <v>159</v>
      </c>
      <c r="B164" s="18" t="s">
        <v>319</v>
      </c>
      <c r="C164" s="18" t="s">
        <v>320</v>
      </c>
      <c r="D164" s="18" t="s">
        <v>435</v>
      </c>
      <c r="E164" s="18" t="s">
        <v>426</v>
      </c>
      <c r="F164" s="48"/>
      <c r="G164" s="20" cm="1">
        <f t="array" ref="G164">IF(Parameters!$D$33, SUM(IF(ISNUMBER(R164:W164),(IF(R164:W164&gt;=Parameters!$D$39,1,"")),""))+0.5*(SUM(IF(ISNUMBER(R164:W164),(IF(R164:W164&gt;=Parameters!$D$40,1,"")),""))-SUM(IF(ISNUMBER(R164:W164),(IF(R164:W164&gt;=Parameters!$D$39,1,"")),""))),0) +
   IF(Parameters!$D$34,SUM(IF(ISNUMBER(R164:W164),(IF(R164:W164&gt;=Parameters!$D$39,1,"")),"")),0) +
   IF(Parameters!$D$35,AVERAGE(IF(ISNUMBER(R164:W164),R164:W164)),0) +
   IF(Parameters!$D$36,IF(OR(IF(ISNUMBER(R164:W164),R164:W164)=0),0,GEOMEAN(IF(ISNUMBER(R164:W164),R164:W164))),0)</f>
        <v>0.5</v>
      </c>
      <c r="H164" s="21">
        <f t="shared" si="8"/>
        <v>0.5</v>
      </c>
      <c r="I164" s="81"/>
      <c r="J164" s="20" cm="1">
        <f t="array" ref="J164">IF(Parameters!$D$33, SUM(IF(ISNUMBER(Y164:AD164),(IF(Y164:AD164&gt;=Parameters!$D$43,1,"")),""))+0.5*(SUM(IF(ISNUMBER(Y164:AD164),(IF(Y164:AD164&gt;=Parameters!$D$44,1,"")),""))-SUM(IF(ISNUMBER(Y164:AD164),(IF(Y164:AD164&gt;=Parameters!$D$43,1,"")),""))),0) +
   IF(Parameters!$D$34,SUM(IF(ISNUMBER(Y164:AD164),(IF(Y164:AD164&gt;=Parameters!$D$43,1,"")),"")),0) +
   IF(Parameters!$D$35,AVERAGE(IF(ISNUMBER(Y164:AD164),Y164:AD164)),0) +
   IF(Parameters!$D$36,IF(OR(IF(ISNUMBER(Y164:AD164),Y164:AD164)=0),0,GEOMEAN(IF(ISNUMBER(Y164:AD164),Y164:AD164))),0)</f>
        <v>0</v>
      </c>
      <c r="K164" s="21">
        <f t="shared" si="9"/>
        <v>0</v>
      </c>
      <c r="L164" s="81"/>
      <c r="M164" s="19" cm="1">
        <f t="array" ref="M164">IF(Parameters!$D$33, SUM(IF(ISNUMBER(AF164:AK164),(IF(AF164:AK164&gt;=Parameters!$D$43,1,"")),""))+0.5*(SUM(IF(ISNUMBER(AF164:AK164),(IF(AF164:AK164&gt;=Parameters!$D$44,1,"")),""))-SUM(IF(ISNUMBER(AF164:AK164),(IF(AF164:AK164&gt;=Parameters!$D$43,1,"")),""))),0) +
   IF(Parameters!$D$34,SUM(IF(ISNUMBER(AF164:AK164),(IF(AF164:AK164&gt;=Parameters!$D$43,1,"")),"")),0) +
   IF(Parameters!$D$35,AVERAGE(IF(ISNUMBER(AF164:AK164),AF164:AK164)),0) +
   IF(Parameters!$D$36,IF(OR(IF(ISNUMBER(AF164:AK164),AF164:AK164)=0),0,GEOMEAN(IF(ISNUMBER(AF164:AK164),AF164:AK164))),0)</f>
        <v>1.5</v>
      </c>
      <c r="N164" s="21">
        <f t="shared" si="10"/>
        <v>1.5</v>
      </c>
      <c r="O164" s="81"/>
      <c r="P164" s="22"/>
      <c r="Q164" s="48"/>
      <c r="R164" s="23">
        <f>IF(Parameters!$D$24 = 1, MAX(Y164, AF164),
IF(Parameters!$D$25 = 1, AVERAGE(Y164,AF164),
IF(Parameters!$D$26 = 1, IFERROR(GEOMEAN(Y164, AF164), 0),
IF(Parameters!$D$27, IF(AND(Y164=10,AF164=10),10,0),
IF(Parameters!$D$28, IF(AND(Y164&gt;7,AF164&gt;7),10,0),
IF(Parameters!$D$29, IF(AND(Y164&gt;7,AF164&gt;7), 10, IF(OR(AND(Y164&gt;7,AF164&gt;5),AND(Y164&gt;5,AF164&gt;7)),6,0)),"no method"))))))</f>
        <v>6.6483080554378651</v>
      </c>
      <c r="S164" s="23">
        <f>IF(Parameters!$D$24 = 1, MAX(Z164, AG164),
IF(Parameters!$D$25 = 1, AVERAGE(Z164,AG164),
IF(Parameters!$D$26 = 1, IFERROR(GEOMEAN(Z164, AG164), 0),
IF(Parameters!$D$27, IF(AND(Z164=10,AG164=10),10,0),
IF(Parameters!$D$28, IF(AND(Z164&gt;7,AG164&gt;7),10,0),
IF(Parameters!$D$29, IF(AND(Z164&gt;7,AG164&gt;7), 10, IF(OR(AND(Z164&gt;7,AG164&gt;5),AND(Z164&gt;5,AG164&gt;7)),6,0)),"no method"))))))</f>
        <v>0</v>
      </c>
      <c r="T164" s="23">
        <f>IF(Parameters!$D$24 = 1, MAX(AA164, AH164),
IF(Parameters!$D$25 = 1, AVERAGE(AA164,AH164),
IF(Parameters!$D$26 = 1, IFERROR(GEOMEAN(AA164, AH164), 0),
IF(Parameters!$D$27, IF(AND(AA164=10,AH164=10),10,0),
IF(Parameters!$D$28, IF(AND(AA164&gt;7,AH164&gt;7),10,0),
IF(Parameters!$D$29, IF(AND(AA164&gt;7,AH164&gt;7), 10, IF(OR(AND(AA164&gt;7,AH164&gt;5),AND(AA164&gt;5,AH164&gt;7)),6,0)),"no method"))))))</f>
        <v>4.8740716043681482</v>
      </c>
      <c r="U164" s="23">
        <f>IF(Parameters!$D$24 = 1, MAX(AB164, AI164),
IF(Parameters!$D$25 = 1, AVERAGE(AB164,AI164),
IF(Parameters!$D$26 = 1, IFERROR(GEOMEAN(AB164, AI164), 0),
IF(Parameters!$D$27, IF(AND(AB164=10,AI164=10),10,0),
IF(Parameters!$D$28, IF(AND(AB164&gt;7,AI164&gt;7),10,0),
IF(Parameters!$D$29, IF(AND(AB164&gt;7,AI164&gt;7), 10, IF(OR(AND(AB164&gt;7,AI164&gt;5),AND(AB164&gt;5,AI164&gt;7)),6,0)),"no method"))))))</f>
        <v>2.9459415181859021</v>
      </c>
      <c r="V164" s="23">
        <f>IF(Parameters!$D$24 = 1, MAX(AC164, AJ164),
IF(Parameters!$D$25 = 1, AVERAGE(AC164,AJ164),
IF(Parameters!$D$26 = 1, IFERROR(GEOMEAN(AC164, AJ164), 0),
IF(Parameters!$D$27, IF(AND(AC164=10,AJ164=10),10,0),
IF(Parameters!$D$28, IF(AND(AC164&gt;7,AJ164&gt;7),10,0),
IF(Parameters!$D$29, IF(AND(AC164&gt;7,AJ164&gt;7), 10, IF(OR(AND(AC164&gt;7,AJ164&gt;5),AND(AC164&gt;5,AJ164&gt;7)),6,0)),"no method"))))))</f>
        <v>0</v>
      </c>
      <c r="W164" s="23">
        <f>IF(Parameters!$D$24 = 1, MAX(AD164, AK164),
IF(Parameters!$D$25 = 1, AVERAGE(AD164,AK164),
IF(Parameters!$D$26 = 1, IFERROR(GEOMEAN(AD164, AK164), 0),
IF(Parameters!$D$27, IF(AND(AD164=10,AK164=10),10,0),
IF(Parameters!$D$28, IF(AND(AD164&gt;7,AK164&gt;7),10,0),
IF(Parameters!$D$29, IF(AND(AD164&gt;7,AK164&gt;7), 10, IF(OR(AND(AD164&gt;7,AK164&gt;5),AND(AD164&gt;5,AK164&gt;7)),6,0)),"no method"))))))</f>
        <v>0</v>
      </c>
      <c r="X164" s="49"/>
      <c r="Y164" s="23">
        <v>4.42</v>
      </c>
      <c r="Z164" s="23">
        <v>0.86124401913875603</v>
      </c>
      <c r="AA164" s="24">
        <v>3.0743801652892602</v>
      </c>
      <c r="AB164" s="23">
        <v>1.28571428571429</v>
      </c>
      <c r="AC164" s="23">
        <v>3</v>
      </c>
      <c r="AD164" s="23">
        <v>0</v>
      </c>
      <c r="AE164" s="49"/>
      <c r="AF164" s="23">
        <v>10</v>
      </c>
      <c r="AG164" s="23">
        <v>0</v>
      </c>
      <c r="AH164" s="23">
        <v>7.7272727272727204</v>
      </c>
      <c r="AI164" s="23">
        <v>6.75</v>
      </c>
      <c r="AJ164" s="23">
        <v>0</v>
      </c>
      <c r="AK164" s="23">
        <v>0</v>
      </c>
      <c r="AL164" s="48"/>
      <c r="AM164" s="25">
        <v>0</v>
      </c>
      <c r="AN164" s="25">
        <v>0.3</v>
      </c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</row>
    <row r="165" spans="1:53" x14ac:dyDescent="0.2">
      <c r="A165" s="61">
        <v>160</v>
      </c>
      <c r="B165" s="18" t="s">
        <v>321</v>
      </c>
      <c r="C165" s="18" t="s">
        <v>322</v>
      </c>
      <c r="D165" s="18" t="s">
        <v>435</v>
      </c>
      <c r="E165" s="18" t="s">
        <v>426</v>
      </c>
      <c r="F165" s="48"/>
      <c r="G165" s="20" cm="1">
        <f t="array" ref="G165">IF(Parameters!$D$33, SUM(IF(ISNUMBER(R165:W165),(IF(R165:W165&gt;=Parameters!$D$39,1,"")),""))+0.5*(SUM(IF(ISNUMBER(R165:W165),(IF(R165:W165&gt;=Parameters!$D$40,1,"")),""))-SUM(IF(ISNUMBER(R165:W165),(IF(R165:W165&gt;=Parameters!$D$39,1,"")),""))),0) +
   IF(Parameters!$D$34,SUM(IF(ISNUMBER(R165:W165),(IF(R165:W165&gt;=Parameters!$D$39,1,"")),"")),0) +
   IF(Parameters!$D$35,AVERAGE(IF(ISNUMBER(R165:W165),R165:W165)),0) +
   IF(Parameters!$D$36,IF(OR(IF(ISNUMBER(R165:W165),R165:W165)=0),0,GEOMEAN(IF(ISNUMBER(R165:W165),R165:W165))),0)</f>
        <v>0</v>
      </c>
      <c r="H165" s="21">
        <f t="shared" si="8"/>
        <v>0</v>
      </c>
      <c r="I165" s="81"/>
      <c r="J165" s="20" cm="1">
        <f t="array" ref="J165">IF(Parameters!$D$33, SUM(IF(ISNUMBER(Y165:AD165),(IF(Y165:AD165&gt;=Parameters!$D$43,1,"")),""))+0.5*(SUM(IF(ISNUMBER(Y165:AD165),(IF(Y165:AD165&gt;=Parameters!$D$44,1,"")),""))-SUM(IF(ISNUMBER(Y165:AD165),(IF(Y165:AD165&gt;=Parameters!$D$43,1,"")),""))),0) +
   IF(Parameters!$D$34,SUM(IF(ISNUMBER(Y165:AD165),(IF(Y165:AD165&gt;=Parameters!$D$43,1,"")),"")),0) +
   IF(Parameters!$D$35,AVERAGE(IF(ISNUMBER(Y165:AD165),Y165:AD165)),0) +
   IF(Parameters!$D$36,IF(OR(IF(ISNUMBER(Y165:AD165),Y165:AD165)=0),0,GEOMEAN(IF(ISNUMBER(Y165:AD165),Y165:AD165))),0)</f>
        <v>0</v>
      </c>
      <c r="K165" s="21">
        <f t="shared" si="9"/>
        <v>0</v>
      </c>
      <c r="L165" s="81"/>
      <c r="M165" s="19" cm="1">
        <f t="array" ref="M165">IF(Parameters!$D$33, SUM(IF(ISNUMBER(AF165:AK165),(IF(AF165:AK165&gt;=Parameters!$D$43,1,"")),""))+0.5*(SUM(IF(ISNUMBER(AF165:AK165),(IF(AF165:AK165&gt;=Parameters!$D$44,1,"")),""))-SUM(IF(ISNUMBER(AF165:AK165),(IF(AF165:AK165&gt;=Parameters!$D$43,1,"")),""))),0) +
   IF(Parameters!$D$34,SUM(IF(ISNUMBER(AF165:AK165),(IF(AF165:AK165&gt;=Parameters!$D$43,1,"")),"")),0) +
   IF(Parameters!$D$35,AVERAGE(IF(ISNUMBER(AF165:AK165),AF165:AK165)),0) +
   IF(Parameters!$D$36,IF(OR(IF(ISNUMBER(AF165:AK165),AF165:AK165)=0),0,GEOMEAN(IF(ISNUMBER(AF165:AK165),AF165:AK165))),0)</f>
        <v>2</v>
      </c>
      <c r="N165" s="21">
        <f t="shared" si="10"/>
        <v>2</v>
      </c>
      <c r="O165" s="81"/>
      <c r="P165" s="22"/>
      <c r="Q165" s="48"/>
      <c r="R165" s="23">
        <f>IF(Parameters!$D$24 = 1, MAX(Y165, AF165),
IF(Parameters!$D$25 = 1, AVERAGE(Y165,AF165),
IF(Parameters!$D$26 = 1, IFERROR(GEOMEAN(Y165, AF165), 0),
IF(Parameters!$D$27, IF(AND(Y165=10,AF165=10),10,0),
IF(Parameters!$D$28, IF(AND(Y165&gt;7,AF165&gt;7),10,0),
IF(Parameters!$D$29, IF(AND(Y165&gt;7,AF165&gt;7), 10, IF(OR(AND(Y165&gt;7,AF165&gt;5),AND(Y165&gt;5,AF165&gt;7)),6,0)),"no method"))))))</f>
        <v>4.1833001326703778</v>
      </c>
      <c r="S165" s="23">
        <f>IF(Parameters!$D$24 = 1, MAX(Z165, AG165),
IF(Parameters!$D$25 = 1, AVERAGE(Z165,AG165),
IF(Parameters!$D$26 = 1, IFERROR(GEOMEAN(Z165, AG165), 0),
IF(Parameters!$D$27, IF(AND(Z165=10,AG165=10),10,0),
IF(Parameters!$D$28, IF(AND(Z165&gt;7,AG165&gt;7),10,0),
IF(Parameters!$D$29, IF(AND(Z165&gt;7,AG165&gt;7), 10, IF(OR(AND(Z165&gt;7,AG165&gt;5),AND(Z165&gt;5,AG165&gt;7)),6,0)),"no method"))))))</f>
        <v>0</v>
      </c>
      <c r="T165" s="23">
        <f>IF(Parameters!$D$24 = 1, MAX(AA165, AH165),
IF(Parameters!$D$25 = 1, AVERAGE(AA165,AH165),
IF(Parameters!$D$26 = 1, IFERROR(GEOMEAN(AA165, AH165), 0),
IF(Parameters!$D$27, IF(AND(AA165=10,AH165=10),10,0),
IF(Parameters!$D$28, IF(AND(AA165&gt;7,AH165&gt;7),10,0),
IF(Parameters!$D$29, IF(AND(AA165&gt;7,AH165&gt;7), 10, IF(OR(AND(AA165&gt;7,AH165&gt;5),AND(AA165&gt;5,AH165&gt;7)),6,0)),"no method"))))))</f>
        <v>0</v>
      </c>
      <c r="U165" s="23">
        <f>IF(Parameters!$D$24 = 1, MAX(AB165, AI165),
IF(Parameters!$D$25 = 1, AVERAGE(AB165,AI165),
IF(Parameters!$D$26 = 1, IFERROR(GEOMEAN(AB165, AI165), 0),
IF(Parameters!$D$27, IF(AND(AB165=10,AI165=10),10,0),
IF(Parameters!$D$28, IF(AND(AB165&gt;7,AI165&gt;7),10,0),
IF(Parameters!$D$29, IF(AND(AB165&gt;7,AI165&gt;7), 10, IF(OR(AND(AB165&gt;7,AI165&gt;5),AND(AB165&gt;5,AI165&gt;7)),6,0)),"no method"))))))</f>
        <v>1.690308509457034</v>
      </c>
      <c r="V165" s="23">
        <f>IF(Parameters!$D$24 = 1, MAX(AC165, AJ165),
IF(Parameters!$D$25 = 1, AVERAGE(AC165,AJ165),
IF(Parameters!$D$26 = 1, IFERROR(GEOMEAN(AC165, AJ165), 0),
IF(Parameters!$D$27, IF(AND(AC165=10,AJ165=10),10,0),
IF(Parameters!$D$28, IF(AND(AC165&gt;7,AJ165&gt;7),10,0),
IF(Parameters!$D$29, IF(AND(AC165&gt;7,AJ165&gt;7), 10, IF(OR(AND(AC165&gt;7,AJ165&gt;5),AND(AC165&gt;5,AJ165&gt;7)),6,0)),"no method"))))))</f>
        <v>0</v>
      </c>
      <c r="W165" s="23">
        <f>IF(Parameters!$D$24 = 1, MAX(AD165, AK165),
IF(Parameters!$D$25 = 1, AVERAGE(AD165,AK165),
IF(Parameters!$D$26 = 1, IFERROR(GEOMEAN(AD165, AK165), 0),
IF(Parameters!$D$27, IF(AND(AD165=10,AK165=10),10,0),
IF(Parameters!$D$28, IF(AND(AD165&gt;7,AK165&gt;7),10,0),
IF(Parameters!$D$29, IF(AND(AD165&gt;7,AK165&gt;7), 10, IF(OR(AND(AD165&gt;7,AK165&gt;5),AND(AD165&gt;5,AK165&gt;7)),6,0)),"no method"))))))</f>
        <v>0</v>
      </c>
      <c r="X165" s="49"/>
      <c r="Y165" s="23">
        <v>1.75</v>
      </c>
      <c r="Z165" s="23">
        <v>0.21531100478469001</v>
      </c>
      <c r="AA165" s="24">
        <v>2.2314049586776901</v>
      </c>
      <c r="AB165" s="23">
        <v>0.28571428571428598</v>
      </c>
      <c r="AC165" s="23">
        <v>4</v>
      </c>
      <c r="AD165" s="23">
        <v>0</v>
      </c>
      <c r="AE165" s="49"/>
      <c r="AF165" s="23">
        <v>10</v>
      </c>
      <c r="AG165" s="23">
        <v>0</v>
      </c>
      <c r="AH165" s="23">
        <v>0</v>
      </c>
      <c r="AI165" s="23">
        <v>10</v>
      </c>
      <c r="AJ165" s="23">
        <v>0</v>
      </c>
      <c r="AK165" s="23">
        <v>0</v>
      </c>
      <c r="AL165" s="48"/>
      <c r="AM165" s="25">
        <v>0</v>
      </c>
      <c r="AN165" s="25">
        <v>0.3</v>
      </c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</row>
    <row r="166" spans="1:53" x14ac:dyDescent="0.2">
      <c r="A166" s="61">
        <v>161</v>
      </c>
      <c r="B166" s="18" t="s">
        <v>323</v>
      </c>
      <c r="C166" s="18" t="s">
        <v>324</v>
      </c>
      <c r="D166" s="18" t="s">
        <v>435</v>
      </c>
      <c r="E166" s="18" t="s">
        <v>426</v>
      </c>
      <c r="F166" s="48"/>
      <c r="G166" s="20" cm="1">
        <f t="array" ref="G166">IF(Parameters!$D$33, SUM(IF(ISNUMBER(R166:W166),(IF(R166:W166&gt;=Parameters!$D$39,1,"")),""))+0.5*(SUM(IF(ISNUMBER(R166:W166),(IF(R166:W166&gt;=Parameters!$D$40,1,"")),""))-SUM(IF(ISNUMBER(R166:W166),(IF(R166:W166&gt;=Parameters!$D$39,1,"")),""))),0) +
   IF(Parameters!$D$34,SUM(IF(ISNUMBER(R166:W166),(IF(R166:W166&gt;=Parameters!$D$39,1,"")),"")),0) +
   IF(Parameters!$D$35,AVERAGE(IF(ISNUMBER(R166:W166),R166:W166)),0) +
   IF(Parameters!$D$36,IF(OR(IF(ISNUMBER(R166:W166),R166:W166)=0),0,GEOMEAN(IF(ISNUMBER(R166:W166),R166:W166))),0)</f>
        <v>0</v>
      </c>
      <c r="H166" s="21">
        <f t="shared" si="8"/>
        <v>0</v>
      </c>
      <c r="I166" s="81"/>
      <c r="J166" s="20" cm="1">
        <f t="array" ref="J166">IF(Parameters!$D$33, SUM(IF(ISNUMBER(Y166:AD166),(IF(Y166:AD166&gt;=Parameters!$D$43,1,"")),""))+0.5*(SUM(IF(ISNUMBER(Y166:AD166),(IF(Y166:AD166&gt;=Parameters!$D$44,1,"")),""))-SUM(IF(ISNUMBER(Y166:AD166),(IF(Y166:AD166&gt;=Parameters!$D$43,1,"")),""))),0) +
   IF(Parameters!$D$34,SUM(IF(ISNUMBER(Y166:AD166),(IF(Y166:AD166&gt;=Parameters!$D$43,1,"")),"")),0) +
   IF(Parameters!$D$35,AVERAGE(IF(ISNUMBER(Y166:AD166),Y166:AD166)),0) +
   IF(Parameters!$D$36,IF(OR(IF(ISNUMBER(Y166:AD166),Y166:AD166)=0),0,GEOMEAN(IF(ISNUMBER(Y166:AD166),Y166:AD166))),0)</f>
        <v>0</v>
      </c>
      <c r="K166" s="21">
        <f t="shared" si="9"/>
        <v>0</v>
      </c>
      <c r="L166" s="81"/>
      <c r="M166" s="19" cm="1">
        <f t="array" ref="M166">IF(Parameters!$D$33, SUM(IF(ISNUMBER(AF166:AK166),(IF(AF166:AK166&gt;=Parameters!$D$43,1,"")),""))+0.5*(SUM(IF(ISNUMBER(AF166:AK166),(IF(AF166:AK166&gt;=Parameters!$D$44,1,"")),""))-SUM(IF(ISNUMBER(AF166:AK166),(IF(AF166:AK166&gt;=Parameters!$D$43,1,"")),""))),0) +
   IF(Parameters!$D$34,SUM(IF(ISNUMBER(AF166:AK166),(IF(AF166:AK166&gt;=Parameters!$D$43,1,"")),"")),0) +
   IF(Parameters!$D$35,AVERAGE(IF(ISNUMBER(AF166:AK166),AF166:AK166)),0) +
   IF(Parameters!$D$36,IF(OR(IF(ISNUMBER(AF166:AK166),AF166:AK166)=0),0,GEOMEAN(IF(ISNUMBER(AF166:AK166),AF166:AK166))),0)</f>
        <v>1</v>
      </c>
      <c r="N166" s="21">
        <f t="shared" si="10"/>
        <v>1</v>
      </c>
      <c r="O166" s="81"/>
      <c r="P166" s="22"/>
      <c r="Q166" s="48"/>
      <c r="R166" s="23">
        <f>IF(Parameters!$D$24 = 1, MAX(Y166, AF166),
IF(Parameters!$D$25 = 1, AVERAGE(Y166,AF166),
IF(Parameters!$D$26 = 1, IFERROR(GEOMEAN(Y166, AF166), 0),
IF(Parameters!$D$27, IF(AND(Y166=10,AF166=10),10,0),
IF(Parameters!$D$28, IF(AND(Y166&gt;7,AF166&gt;7),10,0),
IF(Parameters!$D$29, IF(AND(Y166&gt;7,AF166&gt;7), 10, IF(OR(AND(Y166&gt;7,AF166&gt;5),AND(Y166&gt;5,AF166&gt;7)),6,0)),"no method"))))))</f>
        <v>2.2360679774997898</v>
      </c>
      <c r="S166" s="23">
        <f>IF(Parameters!$D$24 = 1, MAX(Z166, AG166),
IF(Parameters!$D$25 = 1, AVERAGE(Z166,AG166),
IF(Parameters!$D$26 = 1, IFERROR(GEOMEAN(Z166, AG166), 0),
IF(Parameters!$D$27, IF(AND(Z166=10,AG166=10),10,0),
IF(Parameters!$D$28, IF(AND(Z166&gt;7,AG166&gt;7),10,0),
IF(Parameters!$D$29, IF(AND(Z166&gt;7,AG166&gt;7), 10, IF(OR(AND(Z166&gt;7,AG166&gt;5),AND(Z166&gt;5,AG166&gt;7)),6,0)),"no method"))))))</f>
        <v>0</v>
      </c>
      <c r="T166" s="23">
        <f>IF(Parameters!$D$24 = 1, MAX(AA166, AH166),
IF(Parameters!$D$25 = 1, AVERAGE(AA166,AH166),
IF(Parameters!$D$26 = 1, IFERROR(GEOMEAN(AA166, AH166), 0),
IF(Parameters!$D$27, IF(AND(AA166=10,AH166=10),10,0),
IF(Parameters!$D$28, IF(AND(AA166&gt;7,AH166&gt;7),10,0),
IF(Parameters!$D$29, IF(AND(AA166&gt;7,AH166&gt;7), 10, IF(OR(AND(AA166&gt;7,AH166&gt;5),AND(AA166&gt;5,AH166&gt;7)),6,0)),"no method"))))))</f>
        <v>0.8667841720414482</v>
      </c>
      <c r="U166" s="23">
        <f>IF(Parameters!$D$24 = 1, MAX(AB166, AI166),
IF(Parameters!$D$25 = 1, AVERAGE(AB166,AI166),
IF(Parameters!$D$26 = 1, IFERROR(GEOMEAN(AB166, AI166), 0),
IF(Parameters!$D$27, IF(AND(AB166=10,AI166=10),10,0),
IF(Parameters!$D$28, IF(AND(AB166&gt;7,AI166&gt;7),10,0),
IF(Parameters!$D$29, IF(AND(AB166&gt;7,AI166&gt;7), 10, IF(OR(AND(AB166&gt;7,AI166&gt;5),AND(AB166&gt;5,AI166&gt;7)),6,0)),"no method"))))))</f>
        <v>1.3458932243787294</v>
      </c>
      <c r="V166" s="23">
        <f>IF(Parameters!$D$24 = 1, MAX(AC166, AJ166),
IF(Parameters!$D$25 = 1, AVERAGE(AC166,AJ166),
IF(Parameters!$D$26 = 1, IFERROR(GEOMEAN(AC166, AJ166), 0),
IF(Parameters!$D$27, IF(AND(AC166=10,AJ166=10),10,0),
IF(Parameters!$D$28, IF(AND(AC166&gt;7,AJ166&gt;7),10,0),
IF(Parameters!$D$29, IF(AND(AC166&gt;7,AJ166&gt;7), 10, IF(OR(AND(AC166&gt;7,AJ166&gt;5),AND(AC166&gt;5,AJ166&gt;7)),6,0)),"no method"))))))</f>
        <v>0</v>
      </c>
      <c r="W166" s="23">
        <f>IF(Parameters!$D$24 = 1, MAX(AD166, AK166),
IF(Parameters!$D$25 = 1, AVERAGE(AD166,AK166),
IF(Parameters!$D$26 = 1, IFERROR(GEOMEAN(AD166, AK166), 0),
IF(Parameters!$D$27, IF(AND(AD166=10,AK166=10),10,0),
IF(Parameters!$D$28, IF(AND(AD166&gt;7,AK166&gt;7),10,0),
IF(Parameters!$D$29, IF(AND(AD166&gt;7,AK166&gt;7), 10, IF(OR(AND(AD166&gt;7,AK166&gt;5),AND(AD166&gt;5,AK166&gt;7)),6,0)),"no method"))))))</f>
        <v>0</v>
      </c>
      <c r="X166" s="49"/>
      <c r="Y166" s="23">
        <v>0.5</v>
      </c>
      <c r="Z166" s="23">
        <v>1.5550239234449701</v>
      </c>
      <c r="AA166" s="24">
        <v>0.413223140495868</v>
      </c>
      <c r="AB166" s="23">
        <v>0.28571428571428598</v>
      </c>
      <c r="AC166" s="23">
        <v>0.16666666666666599</v>
      </c>
      <c r="AD166" s="23">
        <v>0</v>
      </c>
      <c r="AE166" s="49"/>
      <c r="AF166" s="23">
        <v>10</v>
      </c>
      <c r="AG166" s="23">
        <v>0</v>
      </c>
      <c r="AH166" s="23">
        <v>1.8181818181818199</v>
      </c>
      <c r="AI166" s="23">
        <v>6.34</v>
      </c>
      <c r="AJ166" s="23">
        <v>0</v>
      </c>
      <c r="AK166" s="23">
        <v>0</v>
      </c>
      <c r="AL166" s="48"/>
      <c r="AM166" s="25">
        <v>0</v>
      </c>
      <c r="AN166" s="25">
        <v>0.3</v>
      </c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</row>
    <row r="167" spans="1:53" x14ac:dyDescent="0.2">
      <c r="A167" s="61">
        <v>162</v>
      </c>
      <c r="B167" s="18" t="s">
        <v>325</v>
      </c>
      <c r="C167" s="18" t="s">
        <v>326</v>
      </c>
      <c r="D167" s="18" t="s">
        <v>434</v>
      </c>
      <c r="E167" s="18" t="s">
        <v>432</v>
      </c>
      <c r="F167" s="48"/>
      <c r="G167" s="20" cm="1">
        <f t="array" ref="G167">IF(Parameters!$D$33, SUM(IF(ISNUMBER(R167:W167),(IF(R167:W167&gt;=Parameters!$D$39,1,"")),""))+0.5*(SUM(IF(ISNUMBER(R167:W167),(IF(R167:W167&gt;=Parameters!$D$40,1,"")),""))-SUM(IF(ISNUMBER(R167:W167),(IF(R167:W167&gt;=Parameters!$D$39,1,"")),""))),0) +
   IF(Parameters!$D$34,SUM(IF(ISNUMBER(R167:W167),(IF(R167:W167&gt;=Parameters!$D$39,1,"")),"")),0) +
   IF(Parameters!$D$35,AVERAGE(IF(ISNUMBER(R167:W167),R167:W167)),0) +
   IF(Parameters!$D$36,IF(OR(IF(ISNUMBER(R167:W167),R167:W167)=0),0,GEOMEAN(IF(ISNUMBER(R167:W167),R167:W167))),0)</f>
        <v>1</v>
      </c>
      <c r="H167" s="21">
        <f t="shared" si="8"/>
        <v>1</v>
      </c>
      <c r="I167" s="81"/>
      <c r="J167" s="20" cm="1">
        <f t="array" ref="J167">IF(Parameters!$D$33, SUM(IF(ISNUMBER(Y167:AD167),(IF(Y167:AD167&gt;=Parameters!$D$43,1,"")),""))+0.5*(SUM(IF(ISNUMBER(Y167:AD167),(IF(Y167:AD167&gt;=Parameters!$D$44,1,"")),""))-SUM(IF(ISNUMBER(Y167:AD167),(IF(Y167:AD167&gt;=Parameters!$D$43,1,"")),""))),0) +
   IF(Parameters!$D$34,SUM(IF(ISNUMBER(Y167:AD167),(IF(Y167:AD167&gt;=Parameters!$D$43,1,"")),"")),0) +
   IF(Parameters!$D$35,AVERAGE(IF(ISNUMBER(Y167:AD167),Y167:AD167)),0) +
   IF(Parameters!$D$36,IF(OR(IF(ISNUMBER(Y167:AD167),Y167:AD167)=0),0,GEOMEAN(IF(ISNUMBER(Y167:AD167),Y167:AD167))),0)</f>
        <v>2</v>
      </c>
      <c r="K167" s="21">
        <f t="shared" si="9"/>
        <v>2</v>
      </c>
      <c r="L167" s="81"/>
      <c r="M167" s="19" cm="1">
        <f t="array" ref="M167">IF(Parameters!$D$33, SUM(IF(ISNUMBER(AF167:AK167),(IF(AF167:AK167&gt;=Parameters!$D$43,1,"")),""))+0.5*(SUM(IF(ISNUMBER(AF167:AK167),(IF(AF167:AK167&gt;=Parameters!$D$44,1,"")),""))-SUM(IF(ISNUMBER(AF167:AK167),(IF(AF167:AK167&gt;=Parameters!$D$43,1,"")),""))),0) +
   IF(Parameters!$D$34,SUM(IF(ISNUMBER(AF167:AK167),(IF(AF167:AK167&gt;=Parameters!$D$43,1,"")),"")),0) +
   IF(Parameters!$D$35,AVERAGE(IF(ISNUMBER(AF167:AK167),AF167:AK167)),0) +
   IF(Parameters!$D$36,IF(OR(IF(ISNUMBER(AF167:AK167),AF167:AK167)=0),0,GEOMEAN(IF(ISNUMBER(AF167:AK167),AF167:AK167))),0)</f>
        <v>0</v>
      </c>
      <c r="N167" s="21">
        <f t="shared" si="10"/>
        <v>0</v>
      </c>
      <c r="O167" s="81"/>
      <c r="P167" s="22"/>
      <c r="Q167" s="48"/>
      <c r="R167" s="23">
        <f>IF(Parameters!$D$24 = 1, MAX(Y167, AF167),
IF(Parameters!$D$25 = 1, AVERAGE(Y167,AF167),
IF(Parameters!$D$26 = 1, IFERROR(GEOMEAN(Y167, AF167), 0),
IF(Parameters!$D$27, IF(AND(Y167=10,AF167=10),10,0),
IF(Parameters!$D$28, IF(AND(Y167&gt;7,AF167&gt;7),10,0),
IF(Parameters!$D$29, IF(AND(Y167&gt;7,AF167&gt;7), 10, IF(OR(AND(Y167&gt;7,AF167&gt;5),AND(Y167&gt;5,AF167&gt;7)),6,0)),"no method"))))))</f>
        <v>6.2678317052800718</v>
      </c>
      <c r="S167" s="23">
        <f>IF(Parameters!$D$24 = 1, MAX(Z167, AG167),
IF(Parameters!$D$25 = 1, AVERAGE(Z167,AG167),
IF(Parameters!$D$26 = 1, IFERROR(GEOMEAN(Z167, AG167), 0),
IF(Parameters!$D$27, IF(AND(Z167=10,AG167=10),10,0),
IF(Parameters!$D$28, IF(AND(Z167&gt;7,AG167&gt;7),10,0),
IF(Parameters!$D$29, IF(AND(Z167&gt;7,AG167&gt;7), 10, IF(OR(AND(Z167&gt;7,AG167&gt;5),AND(Z167&gt;5,AG167&gt;7)),6,0)),"no method"))))))</f>
        <v>0</v>
      </c>
      <c r="T167" s="23">
        <f>IF(Parameters!$D$24 = 1, MAX(AA167, AH167),
IF(Parameters!$D$25 = 1, AVERAGE(AA167,AH167),
IF(Parameters!$D$26 = 1, IFERROR(GEOMEAN(AA167, AH167), 0),
IF(Parameters!$D$27, IF(AND(AA167=10,AH167=10),10,0),
IF(Parameters!$D$28, IF(AND(AA167&gt;7,AH167&gt;7),10,0),
IF(Parameters!$D$29, IF(AND(AA167&gt;7,AH167&gt;7), 10, IF(OR(AND(AA167&gt;7,AH167&gt;5),AND(AA167&gt;5,AH167&gt;7)),6,0)),"no method"))))))</f>
        <v>1.8140448803568439</v>
      </c>
      <c r="U167" s="23">
        <f>IF(Parameters!$D$24 = 1, MAX(AB167, AI167),
IF(Parameters!$D$25 = 1, AVERAGE(AB167,AI167),
IF(Parameters!$D$26 = 1, IFERROR(GEOMEAN(AB167, AI167), 0),
IF(Parameters!$D$27, IF(AND(AB167=10,AI167=10),10,0),
IF(Parameters!$D$28, IF(AND(AB167&gt;7,AI167&gt;7),10,0),
IF(Parameters!$D$29, IF(AND(AB167&gt;7,AI167&gt;7), 10, IF(OR(AND(AB167&gt;7,AI167&gt;5),AND(AB167&gt;5,AI167&gt;7)),6,0)),"no method"))))))</f>
        <v>6.2329203854862962</v>
      </c>
      <c r="V167" s="23">
        <f>IF(Parameters!$D$24 = 1, MAX(AC167, AJ167),
IF(Parameters!$D$25 = 1, AVERAGE(AC167,AJ167),
IF(Parameters!$D$26 = 1, IFERROR(GEOMEAN(AC167, AJ167), 0),
IF(Parameters!$D$27, IF(AND(AC167=10,AJ167=10),10,0),
IF(Parameters!$D$28, IF(AND(AC167&gt;7,AJ167&gt;7),10,0),
IF(Parameters!$D$29, IF(AND(AC167&gt;7,AJ167&gt;7), 10, IF(OR(AND(AC167&gt;7,AJ167&gt;5),AND(AC167&gt;5,AJ167&gt;7)),6,0)),"no method"))))))</f>
        <v>0</v>
      </c>
      <c r="W167" s="23">
        <f>IF(Parameters!$D$24 = 1, MAX(AD167, AK167),
IF(Parameters!$D$25 = 1, AVERAGE(AD167,AK167),
IF(Parameters!$D$26 = 1, IFERROR(GEOMEAN(AD167, AK167), 0),
IF(Parameters!$D$27, IF(AND(AD167=10,AK167=10),10,0),
IF(Parameters!$D$28, IF(AND(AD167&gt;7,AK167&gt;7),10,0),
IF(Parameters!$D$29, IF(AND(AD167&gt;7,AK167&gt;7), 10, IF(OR(AND(AD167&gt;7,AK167&gt;5),AND(AD167&gt;5,AK167&gt;7)),6,0)),"no method"))))))</f>
        <v>0</v>
      </c>
      <c r="X167" s="49"/>
      <c r="Y167" s="23">
        <v>8.25</v>
      </c>
      <c r="Z167" s="23">
        <v>7.9186602870813401</v>
      </c>
      <c r="AA167" s="24">
        <v>7.2396694214875996</v>
      </c>
      <c r="AB167" s="23">
        <v>8</v>
      </c>
      <c r="AC167" s="23">
        <v>2.5</v>
      </c>
      <c r="AD167" s="23">
        <v>0</v>
      </c>
      <c r="AE167" s="49"/>
      <c r="AF167" s="23">
        <v>4.7619047619047397</v>
      </c>
      <c r="AG167" s="23">
        <v>0</v>
      </c>
      <c r="AH167" s="23">
        <v>0.45454545454544998</v>
      </c>
      <c r="AI167" s="23">
        <v>4.8561620664763296</v>
      </c>
      <c r="AJ167" s="23">
        <v>0</v>
      </c>
      <c r="AK167" s="23">
        <v>0</v>
      </c>
      <c r="AL167" s="48"/>
      <c r="AM167" s="25">
        <v>0</v>
      </c>
      <c r="AN167" s="25">
        <v>0.4</v>
      </c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</row>
    <row r="168" spans="1:53" x14ac:dyDescent="0.2">
      <c r="A168" s="61">
        <v>163</v>
      </c>
      <c r="B168" s="18" t="s">
        <v>327</v>
      </c>
      <c r="C168" s="18" t="s">
        <v>328</v>
      </c>
      <c r="D168" s="18" t="s">
        <v>434</v>
      </c>
      <c r="E168" s="18" t="s">
        <v>432</v>
      </c>
      <c r="F168" s="48"/>
      <c r="G168" s="20" cm="1">
        <f t="array" ref="G168">IF(Parameters!$D$33, SUM(IF(ISNUMBER(R168:W168),(IF(R168:W168&gt;=Parameters!$D$39,1,"")),""))+0.5*(SUM(IF(ISNUMBER(R168:W168),(IF(R168:W168&gt;=Parameters!$D$40,1,"")),""))-SUM(IF(ISNUMBER(R168:W168),(IF(R168:W168&gt;=Parameters!$D$39,1,"")),""))),0) +
   IF(Parameters!$D$34,SUM(IF(ISNUMBER(R168:W168),(IF(R168:W168&gt;=Parameters!$D$39,1,"")),"")),0) +
   IF(Parameters!$D$35,AVERAGE(IF(ISNUMBER(R168:W168),R168:W168)),0) +
   IF(Parameters!$D$36,IF(OR(IF(ISNUMBER(R168:W168),R168:W168)=0),0,GEOMEAN(IF(ISNUMBER(R168:W168),R168:W168))),0)</f>
        <v>1</v>
      </c>
      <c r="H168" s="21">
        <f t="shared" si="8"/>
        <v>1</v>
      </c>
      <c r="I168" s="81"/>
      <c r="J168" s="20" cm="1">
        <f t="array" ref="J168">IF(Parameters!$D$33, SUM(IF(ISNUMBER(Y168:AD168),(IF(Y168:AD168&gt;=Parameters!$D$43,1,"")),""))+0.5*(SUM(IF(ISNUMBER(Y168:AD168),(IF(Y168:AD168&gt;=Parameters!$D$44,1,"")),""))-SUM(IF(ISNUMBER(Y168:AD168),(IF(Y168:AD168&gt;=Parameters!$D$43,1,"")),""))),0) +
   IF(Parameters!$D$34,SUM(IF(ISNUMBER(Y168:AD168),(IF(Y168:AD168&gt;=Parameters!$D$43,1,"")),"")),0) +
   IF(Parameters!$D$35,AVERAGE(IF(ISNUMBER(Y168:AD168),Y168:AD168)),0) +
   IF(Parameters!$D$36,IF(OR(IF(ISNUMBER(Y168:AD168),Y168:AD168)=0),0,GEOMEAN(IF(ISNUMBER(Y168:AD168),Y168:AD168))),0)</f>
        <v>0.5</v>
      </c>
      <c r="K168" s="21">
        <f t="shared" si="9"/>
        <v>0.5</v>
      </c>
      <c r="L168" s="81"/>
      <c r="M168" s="19" cm="1">
        <f t="array" ref="M168">IF(Parameters!$D$33, SUM(IF(ISNUMBER(AF168:AK168),(IF(AF168:AK168&gt;=Parameters!$D$43,1,"")),""))+0.5*(SUM(IF(ISNUMBER(AF168:AK168),(IF(AF168:AK168&gt;=Parameters!$D$44,1,"")),""))-SUM(IF(ISNUMBER(AF168:AK168),(IF(AF168:AK168&gt;=Parameters!$D$43,1,"")),""))),0) +
   IF(Parameters!$D$34,SUM(IF(ISNUMBER(AF168:AK168),(IF(AF168:AK168&gt;=Parameters!$D$43,1,"")),"")),0) +
   IF(Parameters!$D$35,AVERAGE(IF(ISNUMBER(AF168:AK168),AF168:AK168)),0) +
   IF(Parameters!$D$36,IF(OR(IF(ISNUMBER(AF168:AK168),AF168:AK168)=0),0,GEOMEAN(IF(ISNUMBER(AF168:AK168),AF168:AK168))),0)</f>
        <v>1.5</v>
      </c>
      <c r="N168" s="21">
        <f t="shared" si="10"/>
        <v>1.5</v>
      </c>
      <c r="O168" s="81"/>
      <c r="P168" s="22"/>
      <c r="Q168" s="48"/>
      <c r="R168" s="23">
        <f>IF(Parameters!$D$24 = 1, MAX(Y168, AF168),
IF(Parameters!$D$25 = 1, AVERAGE(Y168,AF168),
IF(Parameters!$D$26 = 1, IFERROR(GEOMEAN(Y168, AF168), 0),
IF(Parameters!$D$27, IF(AND(Y168=10,AF168=10),10,0),
IF(Parameters!$D$28, IF(AND(Y168&gt;7,AF168&gt;7),10,0),
IF(Parameters!$D$29, IF(AND(Y168&gt;7,AF168&gt;7), 10, IF(OR(AND(Y168&gt;7,AF168&gt;5),AND(Y168&gt;5,AF168&gt;7)),6,0)),"no method"))))))</f>
        <v>8.7292611371180779</v>
      </c>
      <c r="S168" s="23">
        <f>IF(Parameters!$D$24 = 1, MAX(Z168, AG168),
IF(Parameters!$D$25 = 1, AVERAGE(Z168,AG168),
IF(Parameters!$D$26 = 1, IFERROR(GEOMEAN(Z168, AG168), 0),
IF(Parameters!$D$27, IF(AND(Z168=10,AG168=10),10,0),
IF(Parameters!$D$28, IF(AND(Z168&gt;7,AG168&gt;7),10,0),
IF(Parameters!$D$29, IF(AND(Z168&gt;7,AG168&gt;7), 10, IF(OR(AND(Z168&gt;7,AG168&gt;5),AND(Z168&gt;5,AG168&gt;7)),6,0)),"no method"))))))</f>
        <v>0</v>
      </c>
      <c r="T168" s="23">
        <f>IF(Parameters!$D$24 = 1, MAX(AA168, AH168),
IF(Parameters!$D$25 = 1, AVERAGE(AA168,AH168),
IF(Parameters!$D$26 = 1, IFERROR(GEOMEAN(AA168, AH168), 0),
IF(Parameters!$D$27, IF(AND(AA168=10,AH168=10),10,0),
IF(Parameters!$D$28, IF(AND(AA168&gt;7,AH168&gt;7),10,0),
IF(Parameters!$D$29, IF(AND(AA168&gt;7,AH168&gt;7), 10, IF(OR(AND(AA168&gt;7,AH168&gt;5),AND(AA168&gt;5,AH168&gt;7)),6,0)),"no method"))))))</f>
        <v>2.5433875905497656</v>
      </c>
      <c r="U168" s="23">
        <f>IF(Parameters!$D$24 = 1, MAX(AB168, AI168),
IF(Parameters!$D$25 = 1, AVERAGE(AB168,AI168),
IF(Parameters!$D$26 = 1, IFERROR(GEOMEAN(AB168, AI168), 0),
IF(Parameters!$D$27, IF(AND(AB168=10,AI168=10),10,0),
IF(Parameters!$D$28, IF(AND(AB168&gt;7,AI168&gt;7),10,0),
IF(Parameters!$D$29, IF(AND(AB168&gt;7,AI168&gt;7), 10, IF(OR(AND(AB168&gt;7,AI168&gt;5),AND(AB168&gt;5,AI168&gt;7)),6,0)),"no method"))))))</f>
        <v>3.3380918415851188</v>
      </c>
      <c r="V168" s="23">
        <f>IF(Parameters!$D$24 = 1, MAX(AC168, AJ168),
IF(Parameters!$D$25 = 1, AVERAGE(AC168,AJ168),
IF(Parameters!$D$26 = 1, IFERROR(GEOMEAN(AC168, AJ168), 0),
IF(Parameters!$D$27, IF(AND(AC168=10,AJ168=10),10,0),
IF(Parameters!$D$28, IF(AND(AC168&gt;7,AJ168&gt;7),10,0),
IF(Parameters!$D$29, IF(AND(AC168&gt;7,AJ168&gt;7), 10, IF(OR(AND(AC168&gt;7,AJ168&gt;5),AND(AC168&gt;5,AJ168&gt;7)),6,0)),"no method"))))))</f>
        <v>4.5825756949558398</v>
      </c>
      <c r="W168" s="23">
        <f>IF(Parameters!$D$24 = 1, MAX(AD168, AK168),
IF(Parameters!$D$25 = 1, AVERAGE(AD168,AK168),
IF(Parameters!$D$26 = 1, IFERROR(GEOMEAN(AD168, AK168), 0),
IF(Parameters!$D$27, IF(AND(AD168=10,AK168=10),10,0),
IF(Parameters!$D$28, IF(AND(AD168&gt;7,AK168&gt;7),10,0),
IF(Parameters!$D$29, IF(AND(AD168&gt;7,AK168&gt;7), 10, IF(OR(AND(AD168&gt;7,AK168&gt;5),AND(AD168&gt;5,AK168&gt;7)),6,0)),"no method"))))))</f>
        <v>0</v>
      </c>
      <c r="X168" s="49"/>
      <c r="Y168" s="23">
        <v>7.62</v>
      </c>
      <c r="Z168" s="23">
        <v>2.2009569377990399</v>
      </c>
      <c r="AA168" s="24">
        <v>4.0661157024793404</v>
      </c>
      <c r="AB168" s="23">
        <v>3.71428571428571</v>
      </c>
      <c r="AC168" s="23">
        <v>3</v>
      </c>
      <c r="AD168" s="23">
        <v>0</v>
      </c>
      <c r="AE168" s="49"/>
      <c r="AF168" s="23">
        <v>10</v>
      </c>
      <c r="AG168" s="23">
        <v>0</v>
      </c>
      <c r="AH168" s="23">
        <v>1.5909090909090799</v>
      </c>
      <c r="AI168" s="23">
        <v>3</v>
      </c>
      <c r="AJ168" s="23">
        <v>7</v>
      </c>
      <c r="AK168" s="23">
        <v>0</v>
      </c>
      <c r="AL168" s="48"/>
      <c r="AM168" s="25">
        <v>0</v>
      </c>
      <c r="AN168" s="25">
        <v>0.3</v>
      </c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</row>
    <row r="169" spans="1:53" x14ac:dyDescent="0.2">
      <c r="A169" s="61">
        <v>164</v>
      </c>
      <c r="B169" s="18" t="s">
        <v>329</v>
      </c>
      <c r="C169" s="18" t="s">
        <v>330</v>
      </c>
      <c r="D169" s="18" t="s">
        <v>436</v>
      </c>
      <c r="E169" s="18" t="s">
        <v>431</v>
      </c>
      <c r="F169" s="48"/>
      <c r="G169" s="20" cm="1">
        <f t="array" ref="G169">IF(Parameters!$D$33, SUM(IF(ISNUMBER(R169:W169),(IF(R169:W169&gt;=Parameters!$D$39,1,"")),""))+0.5*(SUM(IF(ISNUMBER(R169:W169),(IF(R169:W169&gt;=Parameters!$D$40,1,"")),""))-SUM(IF(ISNUMBER(R169:W169),(IF(R169:W169&gt;=Parameters!$D$39,1,"")),""))),0) +
   IF(Parameters!$D$34,SUM(IF(ISNUMBER(R169:W169),(IF(R169:W169&gt;=Parameters!$D$39,1,"")),"")),0) +
   IF(Parameters!$D$35,AVERAGE(IF(ISNUMBER(R169:W169),R169:W169)),0) +
   IF(Parameters!$D$36,IF(OR(IF(ISNUMBER(R169:W169),R169:W169)=0),0,GEOMEAN(IF(ISNUMBER(R169:W169),R169:W169))),0)</f>
        <v>4.5</v>
      </c>
      <c r="H169" s="21">
        <f t="shared" si="8"/>
        <v>4.5</v>
      </c>
      <c r="I169" s="81"/>
      <c r="J169" s="20" cm="1">
        <f t="array" ref="J169">IF(Parameters!$D$33, SUM(IF(ISNUMBER(Y169:AD169),(IF(Y169:AD169&gt;=Parameters!$D$43,1,"")),""))+0.5*(SUM(IF(ISNUMBER(Y169:AD169),(IF(Y169:AD169&gt;=Parameters!$D$44,1,"")),""))-SUM(IF(ISNUMBER(Y169:AD169),(IF(Y169:AD169&gt;=Parameters!$D$43,1,"")),""))),0) +
   IF(Parameters!$D$34,SUM(IF(ISNUMBER(Y169:AD169),(IF(Y169:AD169&gt;=Parameters!$D$43,1,"")),"")),0) +
   IF(Parameters!$D$35,AVERAGE(IF(ISNUMBER(Y169:AD169),Y169:AD169)),0) +
   IF(Parameters!$D$36,IF(OR(IF(ISNUMBER(Y169:AD169),Y169:AD169)=0),0,GEOMEAN(IF(ISNUMBER(Y169:AD169),Y169:AD169))),0)</f>
        <v>4.5</v>
      </c>
      <c r="K169" s="21">
        <f t="shared" si="9"/>
        <v>4.5</v>
      </c>
      <c r="L169" s="81"/>
      <c r="M169" s="19" cm="1">
        <f t="array" ref="M169">IF(Parameters!$D$33, SUM(IF(ISNUMBER(AF169:AK169),(IF(AF169:AK169&gt;=Parameters!$D$43,1,"")),""))+0.5*(SUM(IF(ISNUMBER(AF169:AK169),(IF(AF169:AK169&gt;=Parameters!$D$44,1,"")),""))-SUM(IF(ISNUMBER(AF169:AK169),(IF(AF169:AK169&gt;=Parameters!$D$43,1,"")),""))),0) +
   IF(Parameters!$D$34,SUM(IF(ISNUMBER(AF169:AK169),(IF(AF169:AK169&gt;=Parameters!$D$43,1,"")),"")),0) +
   IF(Parameters!$D$35,AVERAGE(IF(ISNUMBER(AF169:AK169),AF169:AK169)),0) +
   IF(Parameters!$D$36,IF(OR(IF(ISNUMBER(AF169:AK169),AF169:AK169)=0),0,GEOMEAN(IF(ISNUMBER(AF169:AK169),AF169:AK169))),0)</f>
        <v>3</v>
      </c>
      <c r="N169" s="21">
        <f t="shared" si="10"/>
        <v>3</v>
      </c>
      <c r="O169" s="81"/>
      <c r="P169" s="22"/>
      <c r="Q169" s="48"/>
      <c r="R169" s="23">
        <f>IF(Parameters!$D$24 = 1, MAX(Y169, AF169),
IF(Parameters!$D$25 = 1, AVERAGE(Y169,AF169),
IF(Parameters!$D$26 = 1, IFERROR(GEOMEAN(Y169, AF169), 0),
IF(Parameters!$D$27, IF(AND(Y169=10,AF169=10),10,0),
IF(Parameters!$D$28, IF(AND(Y169&gt;7,AF169&gt;7),10,0),
IF(Parameters!$D$29, IF(AND(Y169&gt;7,AF169&gt;7), 10, IF(OR(AND(Y169&gt;7,AF169&gt;5),AND(Y169&gt;5,AF169&gt;7)),6,0)),"no method"))))))</f>
        <v>9.2667056527998071</v>
      </c>
      <c r="S169" s="23">
        <f>IF(Parameters!$D$24 = 1, MAX(Z169, AG169),
IF(Parameters!$D$25 = 1, AVERAGE(Z169,AG169),
IF(Parameters!$D$26 = 1, IFERROR(GEOMEAN(Z169, AG169), 0),
IF(Parameters!$D$27, IF(AND(Z169=10,AG169=10),10,0),
IF(Parameters!$D$28, IF(AND(Z169&gt;7,AG169&gt;7),10,0),
IF(Parameters!$D$29, IF(AND(Z169&gt;7,AG169&gt;7), 10, IF(OR(AND(Z169&gt;7,AG169&gt;5),AND(Z169&gt;5,AG169&gt;7)),6,0)),"no method"))))))</f>
        <v>7.8563660835196254</v>
      </c>
      <c r="T169" s="23">
        <f>IF(Parameters!$D$24 = 1, MAX(AA169, AH169),
IF(Parameters!$D$25 = 1, AVERAGE(AA169,AH169),
IF(Parameters!$D$26 = 1, IFERROR(GEOMEAN(AA169, AH169), 0),
IF(Parameters!$D$27, IF(AND(AA169=10,AH169=10),10,0),
IF(Parameters!$D$28, IF(AND(AA169&gt;7,AH169&gt;7),10,0),
IF(Parameters!$D$29, IF(AND(AA169&gt;7,AH169&gt;7), 10, IF(OR(AND(AA169&gt;7,AH169&gt;5),AND(AA169&gt;5,AH169&gt;7)),6,0)),"no method"))))))</f>
        <v>6.7419986246324095</v>
      </c>
      <c r="U169" s="23">
        <f>IF(Parameters!$D$24 = 1, MAX(AB169, AI169),
IF(Parameters!$D$25 = 1, AVERAGE(AB169,AI169),
IF(Parameters!$D$26 = 1, IFERROR(GEOMEAN(AB169, AI169), 0),
IF(Parameters!$D$27, IF(AND(AB169=10,AI169=10),10,0),
IF(Parameters!$D$28, IF(AND(AB169&gt;7,AI169&gt;7),10,0),
IF(Parameters!$D$29, IF(AND(AB169&gt;7,AI169&gt;7), 10, IF(OR(AND(AB169&gt;7,AI169&gt;5),AND(AB169&gt;5,AI169&gt;7)),6,0)),"no method"))))))</f>
        <v>8.3666002653407556</v>
      </c>
      <c r="V169" s="23">
        <f>IF(Parameters!$D$24 = 1, MAX(AC169, AJ169),
IF(Parameters!$D$25 = 1, AVERAGE(AC169,AJ169),
IF(Parameters!$D$26 = 1, IFERROR(GEOMEAN(AC169, AJ169), 0),
IF(Parameters!$D$27, IF(AND(AC169=10,AJ169=10),10,0),
IF(Parameters!$D$28, IF(AND(AC169&gt;7,AJ169&gt;7),10,0),
IF(Parameters!$D$29, IF(AND(AC169&gt;7,AJ169&gt;7), 10, IF(OR(AND(AC169&gt;7,AJ169&gt;5),AND(AC169&gt;5,AJ169&gt;7)),6,0)),"no method"))))))</f>
        <v>0</v>
      </c>
      <c r="W169" s="23">
        <f>IF(Parameters!$D$24 = 1, MAX(AD169, AK169),
IF(Parameters!$D$25 = 1, AVERAGE(AD169,AK169),
IF(Parameters!$D$26 = 1, IFERROR(GEOMEAN(AD169, AK169), 0),
IF(Parameters!$D$27, IF(AND(AD169=10,AK169=10),10,0),
IF(Parameters!$D$28, IF(AND(AD169&gt;7,AK169&gt;7),10,0),
IF(Parameters!$D$29, IF(AND(AD169&gt;7,AK169&gt;7), 10, IF(OR(AND(AD169&gt;7,AK169&gt;5),AND(AD169&gt;5,AK169&gt;7)),6,0)),"no method"))))))</f>
        <v>10</v>
      </c>
      <c r="X169" s="49"/>
      <c r="Y169" s="23">
        <v>10</v>
      </c>
      <c r="Z169" s="23">
        <v>6.1722488038277499</v>
      </c>
      <c r="AA169" s="24">
        <v>10</v>
      </c>
      <c r="AB169" s="23">
        <v>10</v>
      </c>
      <c r="AC169" s="23">
        <v>7.8333333333333304</v>
      </c>
      <c r="AD169" s="23">
        <v>10</v>
      </c>
      <c r="AE169" s="49"/>
      <c r="AF169" s="23">
        <v>8.58718336556319</v>
      </c>
      <c r="AG169" s="23">
        <v>10</v>
      </c>
      <c r="AH169" s="23">
        <v>4.5454545454545299</v>
      </c>
      <c r="AI169" s="23">
        <v>7</v>
      </c>
      <c r="AJ169" s="23">
        <v>0</v>
      </c>
      <c r="AK169" s="23">
        <v>10</v>
      </c>
      <c r="AL169" s="48"/>
      <c r="AM169" s="25">
        <v>0</v>
      </c>
      <c r="AN169" s="25">
        <v>0.3</v>
      </c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</row>
    <row r="170" spans="1:53" x14ac:dyDescent="0.2">
      <c r="A170" s="61">
        <v>165</v>
      </c>
      <c r="B170" s="18" t="s">
        <v>331</v>
      </c>
      <c r="C170" s="18" t="s">
        <v>332</v>
      </c>
      <c r="D170" s="18" t="s">
        <v>434</v>
      </c>
      <c r="E170" s="18" t="s">
        <v>431</v>
      </c>
      <c r="F170" s="48"/>
      <c r="G170" s="20" cm="1">
        <f t="array" ref="G170">IF(Parameters!$D$33, SUM(IF(ISNUMBER(R170:W170),(IF(R170:W170&gt;=Parameters!$D$39,1,"")),""))+0.5*(SUM(IF(ISNUMBER(R170:W170),(IF(R170:W170&gt;=Parameters!$D$40,1,"")),""))-SUM(IF(ISNUMBER(R170:W170),(IF(R170:W170&gt;=Parameters!$D$39,1,"")),""))),0) +
   IF(Parameters!$D$34,SUM(IF(ISNUMBER(R170:W170),(IF(R170:W170&gt;=Parameters!$D$39,1,"")),"")),0) +
   IF(Parameters!$D$35,AVERAGE(IF(ISNUMBER(R170:W170),R170:W170)),0) +
   IF(Parameters!$D$36,IF(OR(IF(ISNUMBER(R170:W170),R170:W170)=0),0,GEOMEAN(IF(ISNUMBER(R170:W170),R170:W170))),0)</f>
        <v>4.5</v>
      </c>
      <c r="H170" s="21">
        <f t="shared" si="8"/>
        <v>4.5</v>
      </c>
      <c r="I170" s="81"/>
      <c r="J170" s="20" cm="1">
        <f t="array" ref="J170">IF(Parameters!$D$33, SUM(IF(ISNUMBER(Y170:AD170),(IF(Y170:AD170&gt;=Parameters!$D$43,1,"")),""))+0.5*(SUM(IF(ISNUMBER(Y170:AD170),(IF(Y170:AD170&gt;=Parameters!$D$44,1,"")),""))-SUM(IF(ISNUMBER(Y170:AD170),(IF(Y170:AD170&gt;=Parameters!$D$43,1,"")),""))),0) +
   IF(Parameters!$D$34,SUM(IF(ISNUMBER(Y170:AD170),(IF(Y170:AD170&gt;=Parameters!$D$43,1,"")),"")),0) +
   IF(Parameters!$D$35,AVERAGE(IF(ISNUMBER(Y170:AD170),Y170:AD170)),0) +
   IF(Parameters!$D$36,IF(OR(IF(ISNUMBER(Y170:AD170),Y170:AD170)=0),0,GEOMEAN(IF(ISNUMBER(Y170:AD170),Y170:AD170))),0)</f>
        <v>4.5</v>
      </c>
      <c r="K170" s="21">
        <f t="shared" si="9"/>
        <v>4.5</v>
      </c>
      <c r="L170" s="81"/>
      <c r="M170" s="19" cm="1">
        <f t="array" ref="M170">IF(Parameters!$D$33, SUM(IF(ISNUMBER(AF170:AK170),(IF(AF170:AK170&gt;=Parameters!$D$43,1,"")),""))+0.5*(SUM(IF(ISNUMBER(AF170:AK170),(IF(AF170:AK170&gt;=Parameters!$D$44,1,"")),""))-SUM(IF(ISNUMBER(AF170:AK170),(IF(AF170:AK170&gt;=Parameters!$D$43,1,"")),""))),0) +
   IF(Parameters!$D$34,SUM(IF(ISNUMBER(AF170:AK170),(IF(AF170:AK170&gt;=Parameters!$D$43,1,"")),"")),0) +
   IF(Parameters!$D$35,AVERAGE(IF(ISNUMBER(AF170:AK170),AF170:AK170)),0) +
   IF(Parameters!$D$36,IF(OR(IF(ISNUMBER(AF170:AK170),AF170:AK170)=0),0,GEOMEAN(IF(ISNUMBER(AF170:AK170),AF170:AK170))),0)</f>
        <v>3.5</v>
      </c>
      <c r="N170" s="21">
        <f t="shared" si="10"/>
        <v>3.5</v>
      </c>
      <c r="O170" s="81"/>
      <c r="P170" s="22"/>
      <c r="Q170" s="48"/>
      <c r="R170" s="23">
        <f>IF(Parameters!$D$24 = 1, MAX(Y170, AF170),
IF(Parameters!$D$25 = 1, AVERAGE(Y170,AF170),
IF(Parameters!$D$26 = 1, IFERROR(GEOMEAN(Y170, AF170), 0),
IF(Parameters!$D$27, IF(AND(Y170=10,AF170=10),10,0),
IF(Parameters!$D$28, IF(AND(Y170&gt;7,AF170&gt;7),10,0),
IF(Parameters!$D$29, IF(AND(Y170&gt;7,AF170&gt;7), 10, IF(OR(AND(Y170&gt;7,AF170&gt;5),AND(Y170&gt;5,AF170&gt;7)),6,0)),"no method"))))))</f>
        <v>10</v>
      </c>
      <c r="S170" s="23">
        <f>IF(Parameters!$D$24 = 1, MAX(Z170, AG170),
IF(Parameters!$D$25 = 1, AVERAGE(Z170,AG170),
IF(Parameters!$D$26 = 1, IFERROR(GEOMEAN(Z170, AG170), 0),
IF(Parameters!$D$27, IF(AND(Z170=10,AG170=10),10,0),
IF(Parameters!$D$28, IF(AND(Z170&gt;7,AG170&gt;7),10,0),
IF(Parameters!$D$29, IF(AND(Z170&gt;7,AG170&gt;7), 10, IF(OR(AND(Z170&gt;7,AG170&gt;5),AND(Z170&gt;5,AG170&gt;7)),6,0)),"no method"))))))</f>
        <v>8.3666002653407556</v>
      </c>
      <c r="T170" s="23">
        <f>IF(Parameters!$D$24 = 1, MAX(AA170, AH170),
IF(Parameters!$D$25 = 1, AVERAGE(AA170,AH170),
IF(Parameters!$D$26 = 1, IFERROR(GEOMEAN(AA170, AH170), 0),
IF(Parameters!$D$27, IF(AND(AA170=10,AH170=10),10,0),
IF(Parameters!$D$28, IF(AND(AA170&gt;7,AH170&gt;7),10,0),
IF(Parameters!$D$29, IF(AND(AA170&gt;7,AH170&gt;7), 10, IF(OR(AND(AA170&gt;7,AH170&gt;5),AND(AA170&gt;5,AH170&gt;7)),6,0)),"no method"))))))</f>
        <v>6.527696296024585</v>
      </c>
      <c r="U170" s="23">
        <f>IF(Parameters!$D$24 = 1, MAX(AB170, AI170),
IF(Parameters!$D$25 = 1, AVERAGE(AB170,AI170),
IF(Parameters!$D$26 = 1, IFERROR(GEOMEAN(AB170, AI170), 0),
IF(Parameters!$D$27, IF(AND(AB170=10,AI170=10),10,0),
IF(Parameters!$D$28, IF(AND(AB170&gt;7,AI170&gt;7),10,0),
IF(Parameters!$D$29, IF(AND(AB170&gt;7,AI170&gt;7), 10, IF(OR(AND(AB170&gt;7,AI170&gt;5),AND(AB170&gt;5,AI170&gt;7)),6,0)),"no method"))))))</f>
        <v>10</v>
      </c>
      <c r="V170" s="23">
        <f>IF(Parameters!$D$24 = 1, MAX(AC170, AJ170),
IF(Parameters!$D$25 = 1, AVERAGE(AC170,AJ170),
IF(Parameters!$D$26 = 1, IFERROR(GEOMEAN(AC170, AJ170), 0),
IF(Parameters!$D$27, IF(AND(AC170=10,AJ170=10),10,0),
IF(Parameters!$D$28, IF(AND(AC170&gt;7,AJ170&gt;7),10,0),
IF(Parameters!$D$29, IF(AND(AC170&gt;7,AJ170&gt;7), 10, IF(OR(AND(AC170&gt;7,AJ170&gt;5),AND(AC170&gt;5,AJ170&gt;7)),6,0)),"no method"))))))</f>
        <v>0</v>
      </c>
      <c r="W170" s="23">
        <f>IF(Parameters!$D$24 = 1, MAX(AD170, AK170),
IF(Parameters!$D$25 = 1, AVERAGE(AD170,AK170),
IF(Parameters!$D$26 = 1, IFERROR(GEOMEAN(AD170, AK170), 0),
IF(Parameters!$D$27, IF(AND(AD170=10,AK170=10),10,0),
IF(Parameters!$D$28, IF(AND(AD170&gt;7,AK170&gt;7),10,0),
IF(Parameters!$D$29, IF(AND(AD170&gt;7,AK170&gt;7), 10, IF(OR(AND(AD170&gt;7,AK170&gt;5),AND(AD170&gt;5,AK170&gt;7)),6,0)),"no method"))))))</f>
        <v>10</v>
      </c>
      <c r="X170" s="49"/>
      <c r="Y170" s="23">
        <v>10</v>
      </c>
      <c r="Z170" s="23">
        <v>10</v>
      </c>
      <c r="AA170" s="24">
        <v>9.8677685950413192</v>
      </c>
      <c r="AB170" s="23">
        <v>10</v>
      </c>
      <c r="AC170" s="23">
        <v>5.3333333333333304</v>
      </c>
      <c r="AD170" s="23">
        <v>10</v>
      </c>
      <c r="AE170" s="49"/>
      <c r="AF170" s="23">
        <v>10</v>
      </c>
      <c r="AG170" s="23">
        <v>7</v>
      </c>
      <c r="AH170" s="23">
        <v>4.3181818181818299</v>
      </c>
      <c r="AI170" s="23">
        <v>10</v>
      </c>
      <c r="AJ170" s="23">
        <v>0</v>
      </c>
      <c r="AK170" s="23">
        <v>10</v>
      </c>
      <c r="AL170" s="48"/>
      <c r="AM170" s="25">
        <v>0</v>
      </c>
      <c r="AN170" s="25">
        <v>0.2</v>
      </c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</row>
    <row r="171" spans="1:53" x14ac:dyDescent="0.2">
      <c r="A171" s="61">
        <v>166</v>
      </c>
      <c r="B171" s="18" t="s">
        <v>333</v>
      </c>
      <c r="C171" s="18" t="s">
        <v>334</v>
      </c>
      <c r="D171" s="18" t="s">
        <v>434</v>
      </c>
      <c r="E171" s="18" t="s">
        <v>431</v>
      </c>
      <c r="F171" s="48"/>
      <c r="G171" s="20" cm="1">
        <f t="array" ref="G171">IF(Parameters!$D$33, SUM(IF(ISNUMBER(R171:W171),(IF(R171:W171&gt;=Parameters!$D$39,1,"")),""))+0.5*(SUM(IF(ISNUMBER(R171:W171),(IF(R171:W171&gt;=Parameters!$D$40,1,"")),""))-SUM(IF(ISNUMBER(R171:W171),(IF(R171:W171&gt;=Parameters!$D$39,1,"")),""))),0) +
   IF(Parameters!$D$34,SUM(IF(ISNUMBER(R171:W171),(IF(R171:W171&gt;=Parameters!$D$39,1,"")),"")),0) +
   IF(Parameters!$D$35,AVERAGE(IF(ISNUMBER(R171:W171),R171:W171)),0) +
   IF(Parameters!$D$36,IF(OR(IF(ISNUMBER(R171:W171),R171:W171)=0),0,GEOMEAN(IF(ISNUMBER(R171:W171),R171:W171))),0)</f>
        <v>2</v>
      </c>
      <c r="H171" s="21">
        <f t="shared" si="8"/>
        <v>2</v>
      </c>
      <c r="I171" s="81"/>
      <c r="J171" s="20" cm="1">
        <f t="array" ref="J171">IF(Parameters!$D$33, SUM(IF(ISNUMBER(Y171:AD171),(IF(Y171:AD171&gt;=Parameters!$D$43,1,"")),""))+0.5*(SUM(IF(ISNUMBER(Y171:AD171),(IF(Y171:AD171&gt;=Parameters!$D$44,1,"")),""))-SUM(IF(ISNUMBER(Y171:AD171),(IF(Y171:AD171&gt;=Parameters!$D$43,1,"")),""))),0) +
   IF(Parameters!$D$34,SUM(IF(ISNUMBER(Y171:AD171),(IF(Y171:AD171&gt;=Parameters!$D$43,1,"")),"")),0) +
   IF(Parameters!$D$35,AVERAGE(IF(ISNUMBER(Y171:AD171),Y171:AD171)),0) +
   IF(Parameters!$D$36,IF(OR(IF(ISNUMBER(Y171:AD171),Y171:AD171)=0),0,GEOMEAN(IF(ISNUMBER(Y171:AD171),Y171:AD171))),0)</f>
        <v>2</v>
      </c>
      <c r="K171" s="21">
        <f t="shared" si="9"/>
        <v>2</v>
      </c>
      <c r="L171" s="81"/>
      <c r="M171" s="19" cm="1">
        <f t="array" ref="M171">IF(Parameters!$D$33, SUM(IF(ISNUMBER(AF171:AK171),(IF(AF171:AK171&gt;=Parameters!$D$43,1,"")),""))+0.5*(SUM(IF(ISNUMBER(AF171:AK171),(IF(AF171:AK171&gt;=Parameters!$D$44,1,"")),""))-SUM(IF(ISNUMBER(AF171:AK171),(IF(AF171:AK171&gt;=Parameters!$D$43,1,"")),""))),0) +
   IF(Parameters!$D$34,SUM(IF(ISNUMBER(AF171:AK171),(IF(AF171:AK171&gt;=Parameters!$D$43,1,"")),"")),0) +
   IF(Parameters!$D$35,AVERAGE(IF(ISNUMBER(AF171:AK171),AF171:AK171)),0) +
   IF(Parameters!$D$36,IF(OR(IF(ISNUMBER(AF171:AK171),AF171:AK171)=0),0,GEOMEAN(IF(ISNUMBER(AF171:AK171),AF171:AK171))),0)</f>
        <v>1</v>
      </c>
      <c r="N171" s="21">
        <f t="shared" si="10"/>
        <v>1</v>
      </c>
      <c r="O171" s="81"/>
      <c r="P171" s="22"/>
      <c r="Q171" s="48"/>
      <c r="R171" s="23">
        <f>IF(Parameters!$D$24 = 1, MAX(Y171, AF171),
IF(Parameters!$D$25 = 1, AVERAGE(Y171,AF171),
IF(Parameters!$D$26 = 1, IFERROR(GEOMEAN(Y171, AF171), 0),
IF(Parameters!$D$27, IF(AND(Y171=10,AF171=10),10,0),
IF(Parameters!$D$28, IF(AND(Y171&gt;7,AF171&gt;7),10,0),
IF(Parameters!$D$29, IF(AND(Y171&gt;7,AF171&gt;7), 10, IF(OR(AND(Y171&gt;7,AF171&gt;5),AND(Y171&gt;5,AF171&gt;7)),6,0)),"no method"))))))</f>
        <v>9.8742088290657488</v>
      </c>
      <c r="S171" s="23">
        <f>IF(Parameters!$D$24 = 1, MAX(Z171, AG171),
IF(Parameters!$D$25 = 1, AVERAGE(Z171,AG171),
IF(Parameters!$D$26 = 1, IFERROR(GEOMEAN(Z171, AG171), 0),
IF(Parameters!$D$27, IF(AND(Z171=10,AG171=10),10,0),
IF(Parameters!$D$28, IF(AND(Z171&gt;7,AG171&gt;7),10,0),
IF(Parameters!$D$29, IF(AND(Z171&gt;7,AG171&gt;7), 10, IF(OR(AND(Z171&gt;7,AG171&gt;5),AND(Z171&gt;5,AG171&gt;7)),6,0)),"no method"))))))</f>
        <v>0</v>
      </c>
      <c r="T171" s="23">
        <f>IF(Parameters!$D$24 = 1, MAX(AA171, AH171),
IF(Parameters!$D$25 = 1, AVERAGE(AA171,AH171),
IF(Parameters!$D$26 = 1, IFERROR(GEOMEAN(AA171, AH171), 0),
IF(Parameters!$D$27, IF(AND(AA171=10,AH171=10),10,0),
IF(Parameters!$D$28, IF(AND(AA171&gt;7,AH171&gt;7),10,0),
IF(Parameters!$D$29, IF(AND(AA171&gt;7,AH171&gt;7), 10, IF(OR(AND(AA171&gt;7,AH171&gt;5),AND(AA171&gt;5,AH171&gt;7)),6,0)),"no method"))))))</f>
        <v>6.3860290786166676</v>
      </c>
      <c r="U171" s="23">
        <f>IF(Parameters!$D$24 = 1, MAX(AB171, AI171),
IF(Parameters!$D$25 = 1, AVERAGE(AB171,AI171),
IF(Parameters!$D$26 = 1, IFERROR(GEOMEAN(AB171, AI171), 0),
IF(Parameters!$D$27, IF(AND(AB171=10,AI171=10),10,0),
IF(Parameters!$D$28, IF(AND(AB171&gt;7,AI171&gt;7),10,0),
IF(Parameters!$D$29, IF(AND(AB171&gt;7,AI171&gt;7), 10, IF(OR(AND(AB171&gt;7,AI171&gt;5),AND(AB171&gt;5,AI171&gt;7)),6,0)),"no method"))))))</f>
        <v>5.2284558817689639</v>
      </c>
      <c r="V171" s="23">
        <f>IF(Parameters!$D$24 = 1, MAX(AC171, AJ171),
IF(Parameters!$D$25 = 1, AVERAGE(AC171,AJ171),
IF(Parameters!$D$26 = 1, IFERROR(GEOMEAN(AC171, AJ171), 0),
IF(Parameters!$D$27, IF(AND(AC171=10,AJ171=10),10,0),
IF(Parameters!$D$28, IF(AND(AC171&gt;7,AJ171&gt;7),10,0),
IF(Parameters!$D$29, IF(AND(AC171&gt;7,AJ171&gt;7), 10, IF(OR(AND(AC171&gt;7,AJ171&gt;5),AND(AC171&gt;5,AJ171&gt;7)),6,0)),"no method"))))))</f>
        <v>0</v>
      </c>
      <c r="W171" s="23">
        <f>IF(Parameters!$D$24 = 1, MAX(AD171, AK171),
IF(Parameters!$D$25 = 1, AVERAGE(AD171,AK171),
IF(Parameters!$D$26 = 1, IFERROR(GEOMEAN(AD171, AK171), 0),
IF(Parameters!$D$27, IF(AND(AD171=10,AK171=10),10,0),
IF(Parameters!$D$28, IF(AND(AD171&gt;7,AK171&gt;7),10,0),
IF(Parameters!$D$29, IF(AND(AD171&gt;7,AK171&gt;7), 10, IF(OR(AND(AD171&gt;7,AK171&gt;5),AND(AD171&gt;5,AK171&gt;7)),6,0)),"no method"))))))</f>
        <v>0</v>
      </c>
      <c r="X171" s="49"/>
      <c r="Y171" s="23">
        <v>9.75</v>
      </c>
      <c r="Z171" s="23">
        <v>8.6842105263157894</v>
      </c>
      <c r="AA171" s="24">
        <v>7.8016528925619797</v>
      </c>
      <c r="AB171" s="23">
        <v>8.71428571428571</v>
      </c>
      <c r="AC171" s="23">
        <v>3.3333333333333299</v>
      </c>
      <c r="AD171" s="23">
        <v>0</v>
      </c>
      <c r="AE171" s="49"/>
      <c r="AF171" s="23">
        <v>10</v>
      </c>
      <c r="AG171" s="23">
        <v>0</v>
      </c>
      <c r="AH171" s="23">
        <v>5.2272727272727302</v>
      </c>
      <c r="AI171" s="23">
        <v>3.13700420251199</v>
      </c>
      <c r="AJ171" s="23">
        <v>0</v>
      </c>
      <c r="AK171" s="23">
        <v>0</v>
      </c>
      <c r="AL171" s="48"/>
      <c r="AM171" s="25">
        <v>0</v>
      </c>
      <c r="AN171" s="25">
        <v>0.3</v>
      </c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</row>
    <row r="172" spans="1:53" x14ac:dyDescent="0.2">
      <c r="A172" s="61">
        <v>167</v>
      </c>
      <c r="B172" s="18" t="s">
        <v>335</v>
      </c>
      <c r="C172" s="18" t="s">
        <v>336</v>
      </c>
      <c r="D172" s="18" t="s">
        <v>438</v>
      </c>
      <c r="E172" s="18" t="s">
        <v>432</v>
      </c>
      <c r="F172" s="48"/>
      <c r="G172" s="20" cm="1">
        <f t="array" ref="G172">IF(Parameters!$D$33, SUM(IF(ISNUMBER(R172:W172),(IF(R172:W172&gt;=Parameters!$D$39,1,"")),""))+0.5*(SUM(IF(ISNUMBER(R172:W172),(IF(R172:W172&gt;=Parameters!$D$40,1,"")),""))-SUM(IF(ISNUMBER(R172:W172),(IF(R172:W172&gt;=Parameters!$D$39,1,"")),""))),0) +
   IF(Parameters!$D$34,SUM(IF(ISNUMBER(R172:W172),(IF(R172:W172&gt;=Parameters!$D$39,1,"")),"")),0) +
   IF(Parameters!$D$35,AVERAGE(IF(ISNUMBER(R172:W172),R172:W172)),0) +
   IF(Parameters!$D$36,IF(OR(IF(ISNUMBER(R172:W172),R172:W172)=0),0,GEOMEAN(IF(ISNUMBER(R172:W172),R172:W172))),0)</f>
        <v>1.5</v>
      </c>
      <c r="H172" s="21">
        <f t="shared" si="8"/>
        <v>1.5</v>
      </c>
      <c r="I172" s="81"/>
      <c r="J172" s="20" cm="1">
        <f t="array" ref="J172">IF(Parameters!$D$33, SUM(IF(ISNUMBER(Y172:AD172),(IF(Y172:AD172&gt;=Parameters!$D$43,1,"")),""))+0.5*(SUM(IF(ISNUMBER(Y172:AD172),(IF(Y172:AD172&gt;=Parameters!$D$44,1,"")),""))-SUM(IF(ISNUMBER(Y172:AD172),(IF(Y172:AD172&gt;=Parameters!$D$43,1,"")),""))),0) +
   IF(Parameters!$D$34,SUM(IF(ISNUMBER(Y172:AD172),(IF(Y172:AD172&gt;=Parameters!$D$43,1,"")),"")),0) +
   IF(Parameters!$D$35,AVERAGE(IF(ISNUMBER(Y172:AD172),Y172:AD172)),0) +
   IF(Parameters!$D$36,IF(OR(IF(ISNUMBER(Y172:AD172),Y172:AD172)=0),0,GEOMEAN(IF(ISNUMBER(Y172:AD172),Y172:AD172))),0)</f>
        <v>0.5</v>
      </c>
      <c r="K172" s="21">
        <f t="shared" si="9"/>
        <v>0.5</v>
      </c>
      <c r="L172" s="81"/>
      <c r="M172" s="19" cm="1">
        <f t="array" ref="M172">IF(Parameters!$D$33, SUM(IF(ISNUMBER(AF172:AK172),(IF(AF172:AK172&gt;=Parameters!$D$43,1,"")),""))+0.5*(SUM(IF(ISNUMBER(AF172:AK172),(IF(AF172:AK172&gt;=Parameters!$D$44,1,"")),""))-SUM(IF(ISNUMBER(AF172:AK172),(IF(AF172:AK172&gt;=Parameters!$D$43,1,"")),""))),0) +
   IF(Parameters!$D$34,SUM(IF(ISNUMBER(AF172:AK172),(IF(AF172:AK172&gt;=Parameters!$D$43,1,"")),"")),0) +
   IF(Parameters!$D$35,AVERAGE(IF(ISNUMBER(AF172:AK172),AF172:AK172)),0) +
   IF(Parameters!$D$36,IF(OR(IF(ISNUMBER(AF172:AK172),AF172:AK172)=0),0,GEOMEAN(IF(ISNUMBER(AF172:AK172),AF172:AK172))),0)</f>
        <v>2</v>
      </c>
      <c r="N172" s="21">
        <f t="shared" si="10"/>
        <v>2</v>
      </c>
      <c r="O172" s="81"/>
      <c r="P172" s="22"/>
      <c r="Q172" s="48"/>
      <c r="R172" s="23">
        <f>IF(Parameters!$D$24 = 1, MAX(Y172, AF172),
IF(Parameters!$D$25 = 1, AVERAGE(Y172,AF172),
IF(Parameters!$D$26 = 1, IFERROR(GEOMEAN(Y172, AF172), 0),
IF(Parameters!$D$27, IF(AND(Y172=10,AF172=10),10,0),
IF(Parameters!$D$28, IF(AND(Y172&gt;7,AF172&gt;7),10,0),
IF(Parameters!$D$29, IF(AND(Y172&gt;7,AF172&gt;7), 10, IF(OR(AND(Y172&gt;7,AF172&gt;5),AND(Y172&gt;5,AF172&gt;7)),6,0)),"no method"))))))</f>
        <v>6.7082039324993685</v>
      </c>
      <c r="S172" s="23">
        <f>IF(Parameters!$D$24 = 1, MAX(Z172, AG172),
IF(Parameters!$D$25 = 1, AVERAGE(Z172,AG172),
IF(Parameters!$D$26 = 1, IFERROR(GEOMEAN(Z172, AG172), 0),
IF(Parameters!$D$27, IF(AND(Z172=10,AG172=10),10,0),
IF(Parameters!$D$28, IF(AND(Z172&gt;7,AG172&gt;7),10,0),
IF(Parameters!$D$29, IF(AND(Z172&gt;7,AG172&gt;7), 10, IF(OR(AND(Z172&gt;7,AG172&gt;5),AND(Z172&gt;5,AG172&gt;7)),6,0)),"no method"))))))</f>
        <v>0</v>
      </c>
      <c r="T172" s="23">
        <f>IF(Parameters!$D$24 = 1, MAX(AA172, AH172),
IF(Parameters!$D$25 = 1, AVERAGE(AA172,AH172),
IF(Parameters!$D$26 = 1, IFERROR(GEOMEAN(AA172, AH172), 0),
IF(Parameters!$D$27, IF(AND(AA172=10,AH172=10),10,0),
IF(Parameters!$D$28, IF(AND(AA172&gt;7,AH172&gt;7),10,0),
IF(Parameters!$D$29, IF(AND(AA172&gt;7,AH172&gt;7), 10, IF(OR(AND(AA172&gt;7,AH172&gt;5),AND(AA172&gt;5,AH172&gt;7)),6,0)),"no method"))))))</f>
        <v>3.6528551660327326</v>
      </c>
      <c r="U172" s="23">
        <f>IF(Parameters!$D$24 = 1, MAX(AB172, AI172),
IF(Parameters!$D$25 = 1, AVERAGE(AB172,AI172),
IF(Parameters!$D$26 = 1, IFERROR(GEOMEAN(AB172, AI172), 0),
IF(Parameters!$D$27, IF(AND(AB172=10,AI172=10),10,0),
IF(Parameters!$D$28, IF(AND(AB172&gt;7,AI172&gt;7),10,0),
IF(Parameters!$D$29, IF(AND(AB172&gt;7,AI172&gt;7), 10, IF(OR(AND(AB172&gt;7,AI172&gt;5),AND(AB172&gt;5,AI172&gt;7)),6,0)),"no method"))))))</f>
        <v>0</v>
      </c>
      <c r="V172" s="23">
        <f>IF(Parameters!$D$24 = 1, MAX(AC172, AJ172),
IF(Parameters!$D$25 = 1, AVERAGE(AC172,AJ172),
IF(Parameters!$D$26 = 1, IFERROR(GEOMEAN(AC172, AJ172), 0),
IF(Parameters!$D$27, IF(AND(AC172=10,AJ172=10),10,0),
IF(Parameters!$D$28, IF(AND(AC172&gt;7,AJ172&gt;7),10,0),
IF(Parameters!$D$29, IF(AND(AC172&gt;7,AJ172&gt;7), 10, IF(OR(AND(AC172&gt;7,AJ172&gt;5),AND(AC172&gt;5,AJ172&gt;7)),6,0)),"no method"))))))</f>
        <v>9.3094933625126295</v>
      </c>
      <c r="W172" s="23">
        <f>IF(Parameters!$D$24 = 1, MAX(AD172, AK172),
IF(Parameters!$D$25 = 1, AVERAGE(AD172,AK172),
IF(Parameters!$D$26 = 1, IFERROR(GEOMEAN(AD172, AK172), 0),
IF(Parameters!$D$27, IF(AND(AD172=10,AK172=10),10,0),
IF(Parameters!$D$28, IF(AND(AD172&gt;7,AK172&gt;7),10,0),
IF(Parameters!$D$29, IF(AND(AD172&gt;7,AK172&gt;7), 10, IF(OR(AND(AD172&gt;7,AK172&gt;5),AND(AD172&gt;5,AK172&gt;7)),6,0)),"no method"))))))</f>
        <v>0</v>
      </c>
      <c r="X172" s="49"/>
      <c r="Y172" s="23">
        <v>4.5</v>
      </c>
      <c r="Z172" s="23">
        <v>3.5645933014354099</v>
      </c>
      <c r="AA172" s="24">
        <v>4.8925619834710696</v>
      </c>
      <c r="AB172" s="23">
        <v>3.1428571428571401</v>
      </c>
      <c r="AC172" s="23">
        <v>8.6666666666666696</v>
      </c>
      <c r="AD172" s="23">
        <v>0</v>
      </c>
      <c r="AE172" s="49"/>
      <c r="AF172" s="23">
        <v>10</v>
      </c>
      <c r="AG172" s="23">
        <v>0</v>
      </c>
      <c r="AH172" s="23">
        <v>2.7272727272727302</v>
      </c>
      <c r="AI172" s="23">
        <v>0</v>
      </c>
      <c r="AJ172" s="23">
        <v>10</v>
      </c>
      <c r="AK172" s="23">
        <v>0</v>
      </c>
      <c r="AL172" s="48"/>
      <c r="AM172" s="25">
        <v>0</v>
      </c>
      <c r="AN172" s="25">
        <v>0.3</v>
      </c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</row>
    <row r="173" spans="1:53" x14ac:dyDescent="0.2">
      <c r="A173" s="61">
        <v>168</v>
      </c>
      <c r="B173" s="18" t="s">
        <v>337</v>
      </c>
      <c r="C173" s="18" t="s">
        <v>338</v>
      </c>
      <c r="D173" s="18" t="s">
        <v>435</v>
      </c>
      <c r="E173" s="18" t="s">
        <v>431</v>
      </c>
      <c r="F173" s="48"/>
      <c r="G173" s="20" cm="1">
        <f t="array" ref="G173">IF(Parameters!$D$33, SUM(IF(ISNUMBER(R173:W173),(IF(R173:W173&gt;=Parameters!$D$39,1,"")),""))+0.5*(SUM(IF(ISNUMBER(R173:W173),(IF(R173:W173&gt;=Parameters!$D$40,1,"")),""))-SUM(IF(ISNUMBER(R173:W173),(IF(R173:W173&gt;=Parameters!$D$39,1,"")),""))),0) +
   IF(Parameters!$D$34,SUM(IF(ISNUMBER(R173:W173),(IF(R173:W173&gt;=Parameters!$D$39,1,"")),"")),0) +
   IF(Parameters!$D$35,AVERAGE(IF(ISNUMBER(R173:W173),R173:W173)),0) +
   IF(Parameters!$D$36,IF(OR(IF(ISNUMBER(R173:W173),R173:W173)=0),0,GEOMEAN(IF(ISNUMBER(R173:W173),R173:W173))),0)</f>
        <v>3</v>
      </c>
      <c r="H173" s="21">
        <f t="shared" si="8"/>
        <v>3</v>
      </c>
      <c r="I173" s="81"/>
      <c r="J173" s="20" cm="1">
        <f t="array" ref="J173">IF(Parameters!$D$33, SUM(IF(ISNUMBER(Y173:AD173),(IF(Y173:AD173&gt;=Parameters!$D$43,1,"")),""))+0.5*(SUM(IF(ISNUMBER(Y173:AD173),(IF(Y173:AD173&gt;=Parameters!$D$44,1,"")),""))-SUM(IF(ISNUMBER(Y173:AD173),(IF(Y173:AD173&gt;=Parameters!$D$43,1,"")),""))),0) +
   IF(Parameters!$D$34,SUM(IF(ISNUMBER(Y173:AD173),(IF(Y173:AD173&gt;=Parameters!$D$43,1,"")),"")),0) +
   IF(Parameters!$D$35,AVERAGE(IF(ISNUMBER(Y173:AD173),Y173:AD173)),0) +
   IF(Parameters!$D$36,IF(OR(IF(ISNUMBER(Y173:AD173),Y173:AD173)=0),0,GEOMEAN(IF(ISNUMBER(Y173:AD173),Y173:AD173))),0)</f>
        <v>2</v>
      </c>
      <c r="K173" s="21">
        <f t="shared" si="9"/>
        <v>2</v>
      </c>
      <c r="L173" s="81"/>
      <c r="M173" s="19" cm="1">
        <f t="array" ref="M173">IF(Parameters!$D$33, SUM(IF(ISNUMBER(AF173:AK173),(IF(AF173:AK173&gt;=Parameters!$D$43,1,"")),""))+0.5*(SUM(IF(ISNUMBER(AF173:AK173),(IF(AF173:AK173&gt;=Parameters!$D$44,1,"")),""))-SUM(IF(ISNUMBER(AF173:AK173),(IF(AF173:AK173&gt;=Parameters!$D$43,1,"")),""))),0) +
   IF(Parameters!$D$34,SUM(IF(ISNUMBER(AF173:AK173),(IF(AF173:AK173&gt;=Parameters!$D$43,1,"")),"")),0) +
   IF(Parameters!$D$35,AVERAGE(IF(ISNUMBER(AF173:AK173),AF173:AK173)),0) +
   IF(Parameters!$D$36,IF(OR(IF(ISNUMBER(AF173:AK173),AF173:AK173)=0),0,GEOMEAN(IF(ISNUMBER(AF173:AK173),AF173:AK173))),0)</f>
        <v>1.5</v>
      </c>
      <c r="N173" s="21">
        <f t="shared" si="10"/>
        <v>1.5</v>
      </c>
      <c r="O173" s="81"/>
      <c r="P173" s="22"/>
      <c r="Q173" s="48"/>
      <c r="R173" s="23">
        <f>IF(Parameters!$D$24 = 1, MAX(Y173, AF173),
IF(Parameters!$D$25 = 1, AVERAGE(Y173,AF173),
IF(Parameters!$D$26 = 1, IFERROR(GEOMEAN(Y173, AF173), 0),
IF(Parameters!$D$27, IF(AND(Y173=10,AF173=10),10,0),
IF(Parameters!$D$28, IF(AND(Y173&gt;7,AF173&gt;7),10,0),
IF(Parameters!$D$29, IF(AND(Y173&gt;7,AF173&gt;7), 10, IF(OR(AND(Y173&gt;7,AF173&gt;5),AND(Y173&gt;5,AF173&gt;7)),6,0)),"no method"))))))</f>
        <v>7.3577985838156783</v>
      </c>
      <c r="S173" s="23">
        <f>IF(Parameters!$D$24 = 1, MAX(Z173, AG173),
IF(Parameters!$D$25 = 1, AVERAGE(Z173,AG173),
IF(Parameters!$D$26 = 1, IFERROR(GEOMEAN(Z173, AG173), 0),
IF(Parameters!$D$27, IF(AND(Z173=10,AG173=10),10,0),
IF(Parameters!$D$28, IF(AND(Z173&gt;7,AG173&gt;7),10,0),
IF(Parameters!$D$29, IF(AND(Z173&gt;7,AG173&gt;7), 10, IF(OR(AND(Z173&gt;7,AG173&gt;5),AND(Z173&gt;5,AG173&gt;7)),6,0)),"no method"))))))</f>
        <v>0</v>
      </c>
      <c r="T173" s="23">
        <f>IF(Parameters!$D$24 = 1, MAX(AA173, AH173),
IF(Parameters!$D$25 = 1, AVERAGE(AA173,AH173),
IF(Parameters!$D$26 = 1, IFERROR(GEOMEAN(AA173, AH173), 0),
IF(Parameters!$D$27, IF(AND(AA173=10,AH173=10),10,0),
IF(Parameters!$D$28, IF(AND(AA173&gt;7,AH173&gt;7),10,0),
IF(Parameters!$D$29, IF(AND(AA173&gt;7,AH173&gt;7), 10, IF(OR(AND(AA173&gt;7,AH173&gt;5),AND(AA173&gt;5,AH173&gt;7)),6,0)),"no method"))))))</f>
        <v>4.7673129462279586</v>
      </c>
      <c r="U173" s="23">
        <f>IF(Parameters!$D$24 = 1, MAX(AB173, AI173),
IF(Parameters!$D$25 = 1, AVERAGE(AB173,AI173),
IF(Parameters!$D$26 = 1, IFERROR(GEOMEAN(AB173, AI173), 0),
IF(Parameters!$D$27, IF(AND(AB173=10,AI173=10),10,0),
IF(Parameters!$D$28, IF(AND(AB173&gt;7,AI173&gt;7),10,0),
IF(Parameters!$D$29, IF(AND(AB173&gt;7,AI173&gt;7), 10, IF(OR(AND(AB173&gt;7,AI173&gt;5),AND(AB173&gt;5,AI173&gt;7)),6,0)),"no method"))))))</f>
        <v>7.0449012765586305</v>
      </c>
      <c r="V173" s="23">
        <f>IF(Parameters!$D$24 = 1, MAX(AC173, AJ173),
IF(Parameters!$D$25 = 1, AVERAGE(AC173,AJ173),
IF(Parameters!$D$26 = 1, IFERROR(GEOMEAN(AC173, AJ173), 0),
IF(Parameters!$D$27, IF(AND(AC173=10,AJ173=10),10,0),
IF(Parameters!$D$28, IF(AND(AC173&gt;7,AJ173&gt;7),10,0),
IF(Parameters!$D$29, IF(AND(AC173&gt;7,AJ173&gt;7), 10, IF(OR(AND(AC173&gt;7,AJ173&gt;5),AND(AC173&gt;5,AJ173&gt;7)),6,0)),"no method"))))))</f>
        <v>7.4833147735478827</v>
      </c>
      <c r="W173" s="23">
        <f>IF(Parameters!$D$24 = 1, MAX(AD173, AK173),
IF(Parameters!$D$25 = 1, AVERAGE(AD173,AK173),
IF(Parameters!$D$26 = 1, IFERROR(GEOMEAN(AD173, AK173), 0),
IF(Parameters!$D$27, IF(AND(AD173=10,AK173=10),10,0),
IF(Parameters!$D$28, IF(AND(AD173&gt;7,AK173&gt;7),10,0),
IF(Parameters!$D$29, IF(AND(AD173&gt;7,AK173&gt;7), 10, IF(OR(AND(AD173&gt;7,AK173&gt;5),AND(AD173&gt;5,AK173&gt;7)),6,0)),"no method"))))))</f>
        <v>0</v>
      </c>
      <c r="X173" s="49"/>
      <c r="Y173" s="23">
        <v>7.54</v>
      </c>
      <c r="Z173" s="23">
        <v>5.9090909090909101</v>
      </c>
      <c r="AA173" s="24">
        <v>10</v>
      </c>
      <c r="AB173" s="23">
        <v>6.5714285714285703</v>
      </c>
      <c r="AC173" s="23">
        <v>8</v>
      </c>
      <c r="AD173" s="23">
        <v>0</v>
      </c>
      <c r="AE173" s="49"/>
      <c r="AF173" s="23">
        <v>7.18</v>
      </c>
      <c r="AG173" s="23">
        <v>0</v>
      </c>
      <c r="AH173" s="23">
        <v>2.2727272727272698</v>
      </c>
      <c r="AI173" s="23">
        <v>7.5524877820696101</v>
      </c>
      <c r="AJ173" s="23">
        <v>7</v>
      </c>
      <c r="AK173" s="23">
        <v>0</v>
      </c>
      <c r="AL173" s="48"/>
      <c r="AM173" s="25">
        <v>0</v>
      </c>
      <c r="AN173" s="25">
        <v>0.3</v>
      </c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</row>
    <row r="174" spans="1:53" x14ac:dyDescent="0.2">
      <c r="A174" s="61">
        <v>169</v>
      </c>
      <c r="B174" s="18" t="s">
        <v>339</v>
      </c>
      <c r="C174" s="18" t="s">
        <v>340</v>
      </c>
      <c r="D174" s="18" t="s">
        <v>435</v>
      </c>
      <c r="E174" s="18" t="s">
        <v>432</v>
      </c>
      <c r="F174" s="48"/>
      <c r="G174" s="20" cm="1">
        <f t="array" ref="G174">IF(Parameters!$D$33, SUM(IF(ISNUMBER(R174:W174),(IF(R174:W174&gt;=Parameters!$D$39,1,"")),""))+0.5*(SUM(IF(ISNUMBER(R174:W174),(IF(R174:W174&gt;=Parameters!$D$40,1,"")),""))-SUM(IF(ISNUMBER(R174:W174),(IF(R174:W174&gt;=Parameters!$D$39,1,"")),""))),0) +
   IF(Parameters!$D$34,SUM(IF(ISNUMBER(R174:W174),(IF(R174:W174&gt;=Parameters!$D$39,1,"")),"")),0) +
   IF(Parameters!$D$35,AVERAGE(IF(ISNUMBER(R174:W174),R174:W174)),0) +
   IF(Parameters!$D$36,IF(OR(IF(ISNUMBER(R174:W174),R174:W174)=0),0,GEOMEAN(IF(ISNUMBER(R174:W174),R174:W174))),0)</f>
        <v>1</v>
      </c>
      <c r="H174" s="21">
        <f t="shared" si="8"/>
        <v>1</v>
      </c>
      <c r="I174" s="81"/>
      <c r="J174" s="20" cm="1">
        <f t="array" ref="J174">IF(Parameters!$D$33, SUM(IF(ISNUMBER(Y174:AD174),(IF(Y174:AD174&gt;=Parameters!$D$43,1,"")),""))+0.5*(SUM(IF(ISNUMBER(Y174:AD174),(IF(Y174:AD174&gt;=Parameters!$D$44,1,"")),""))-SUM(IF(ISNUMBER(Y174:AD174),(IF(Y174:AD174&gt;=Parameters!$D$43,1,"")),""))),0) +
   IF(Parameters!$D$34,SUM(IF(ISNUMBER(Y174:AD174),(IF(Y174:AD174&gt;=Parameters!$D$43,1,"")),"")),0) +
   IF(Parameters!$D$35,AVERAGE(IF(ISNUMBER(Y174:AD174),Y174:AD174)),0) +
   IF(Parameters!$D$36,IF(OR(IF(ISNUMBER(Y174:AD174),Y174:AD174)=0),0,GEOMEAN(IF(ISNUMBER(Y174:AD174),Y174:AD174))),0)</f>
        <v>1.5</v>
      </c>
      <c r="K174" s="21">
        <f t="shared" si="9"/>
        <v>1.5</v>
      </c>
      <c r="L174" s="81"/>
      <c r="M174" s="19" cm="1">
        <f t="array" ref="M174">IF(Parameters!$D$33, SUM(IF(ISNUMBER(AF174:AK174),(IF(AF174:AK174&gt;=Parameters!$D$43,1,"")),""))+0.5*(SUM(IF(ISNUMBER(AF174:AK174),(IF(AF174:AK174&gt;=Parameters!$D$44,1,"")),""))-SUM(IF(ISNUMBER(AF174:AK174),(IF(AF174:AK174&gt;=Parameters!$D$43,1,"")),""))),0) +
   IF(Parameters!$D$34,SUM(IF(ISNUMBER(AF174:AK174),(IF(AF174:AK174&gt;=Parameters!$D$43,1,"")),"")),0) +
   IF(Parameters!$D$35,AVERAGE(IF(ISNUMBER(AF174:AK174),AF174:AK174)),0) +
   IF(Parameters!$D$36,IF(OR(IF(ISNUMBER(AF174:AK174),AF174:AK174)=0),0,GEOMEAN(IF(ISNUMBER(AF174:AK174),AF174:AK174))),0)</f>
        <v>1</v>
      </c>
      <c r="N174" s="21">
        <f t="shared" si="10"/>
        <v>1</v>
      </c>
      <c r="O174" s="81"/>
      <c r="P174" s="22"/>
      <c r="Q174" s="48"/>
      <c r="R174" s="23">
        <f>IF(Parameters!$D$24 = 1, MAX(Y174, AF174),
IF(Parameters!$D$25 = 1, AVERAGE(Y174,AF174),
IF(Parameters!$D$26 = 1, IFERROR(GEOMEAN(Y174, AF174), 0),
IF(Parameters!$D$27, IF(AND(Y174=10,AF174=10),10,0),
IF(Parameters!$D$28, IF(AND(Y174&gt;7,AF174&gt;7),10,0),
IF(Parameters!$D$29, IF(AND(Y174&gt;7,AF174&gt;7), 10, IF(OR(AND(Y174&gt;7,AF174&gt;5),AND(Y174&gt;5,AF174&gt;7)),6,0)),"no method"))))))</f>
        <v>6.8482002127454011</v>
      </c>
      <c r="S174" s="23">
        <f>IF(Parameters!$D$24 = 1, MAX(Z174, AG174),
IF(Parameters!$D$25 = 1, AVERAGE(Z174,AG174),
IF(Parameters!$D$26 = 1, IFERROR(GEOMEAN(Z174, AG174), 0),
IF(Parameters!$D$27, IF(AND(Z174=10,AG174=10),10,0),
IF(Parameters!$D$28, IF(AND(Z174&gt;7,AG174&gt;7),10,0),
IF(Parameters!$D$29, IF(AND(Z174&gt;7,AG174&gt;7), 10, IF(OR(AND(Z174&gt;7,AG174&gt;5),AND(Z174&gt;5,AG174&gt;7)),6,0)),"no method"))))))</f>
        <v>0</v>
      </c>
      <c r="T174" s="23">
        <f>IF(Parameters!$D$24 = 1, MAX(AA174, AH174),
IF(Parameters!$D$25 = 1, AVERAGE(AA174,AH174),
IF(Parameters!$D$26 = 1, IFERROR(GEOMEAN(AA174, AH174), 0),
IF(Parameters!$D$27, IF(AND(AA174=10,AH174=10),10,0),
IF(Parameters!$D$28, IF(AND(AA174&gt;7,AH174&gt;7),10,0),
IF(Parameters!$D$29, IF(AND(AA174&gt;7,AH174&gt;7), 10, IF(OR(AND(AA174&gt;7,AH174&gt;5),AND(AA174&gt;5,AH174&gt;7)),6,0)),"no method"))))))</f>
        <v>0</v>
      </c>
      <c r="U174" s="23">
        <f>IF(Parameters!$D$24 = 1, MAX(AB174, AI174),
IF(Parameters!$D$25 = 1, AVERAGE(AB174,AI174),
IF(Parameters!$D$26 = 1, IFERROR(GEOMEAN(AB174, AI174), 0),
IF(Parameters!$D$27, IF(AND(AB174=10,AI174=10),10,0),
IF(Parameters!$D$28, IF(AND(AB174&gt;7,AI174&gt;7),10,0),
IF(Parameters!$D$29, IF(AND(AB174&gt;7,AI174&gt;7), 10, IF(OR(AND(AB174&gt;7,AI174&gt;5),AND(AB174&gt;5,AI174&gt;7)),6,0)),"no method"))))))</f>
        <v>3.8729833462074144</v>
      </c>
      <c r="V174" s="23">
        <f>IF(Parameters!$D$24 = 1, MAX(AC174, AJ174),
IF(Parameters!$D$25 = 1, AVERAGE(AC174,AJ174),
IF(Parameters!$D$26 = 1, IFERROR(GEOMEAN(AC174, AJ174), 0),
IF(Parameters!$D$27, IF(AND(AC174=10,AJ174=10),10,0),
IF(Parameters!$D$28, IF(AND(AC174&gt;7,AJ174&gt;7),10,0),
IF(Parameters!$D$29, IF(AND(AC174&gt;7,AJ174&gt;7), 10, IF(OR(AND(AC174&gt;7,AJ174&gt;5),AND(AC174&gt;5,AJ174&gt;7)),6,0)),"no method"))))))</f>
        <v>5.6124860801609122</v>
      </c>
      <c r="W174" s="23">
        <f>IF(Parameters!$D$24 = 1, MAX(AD174, AK174),
IF(Parameters!$D$25 = 1, AVERAGE(AD174,AK174),
IF(Parameters!$D$26 = 1, IFERROR(GEOMEAN(AD174, AK174), 0),
IF(Parameters!$D$27, IF(AND(AD174=10,AK174=10),10,0),
IF(Parameters!$D$28, IF(AND(AD174&gt;7,AK174&gt;7),10,0),
IF(Parameters!$D$29, IF(AND(AD174&gt;7,AK174&gt;7), 10, IF(OR(AND(AD174&gt;7,AK174&gt;5),AND(AD174&gt;5,AK174&gt;7)),6,0)),"no method"))))))</f>
        <v>0</v>
      </c>
      <c r="X174" s="49"/>
      <c r="Y174" s="23">
        <v>7.64</v>
      </c>
      <c r="Z174" s="23">
        <v>3.2775119617224902</v>
      </c>
      <c r="AA174" s="24">
        <v>10</v>
      </c>
      <c r="AB174" s="23">
        <v>2.1428571428571401</v>
      </c>
      <c r="AC174" s="23">
        <v>4.5</v>
      </c>
      <c r="AD174" s="23">
        <v>0</v>
      </c>
      <c r="AE174" s="49"/>
      <c r="AF174" s="23">
        <v>6.1384615384615397</v>
      </c>
      <c r="AG174" s="23">
        <v>0</v>
      </c>
      <c r="AH174" s="23">
        <v>0</v>
      </c>
      <c r="AI174" s="23">
        <v>7</v>
      </c>
      <c r="AJ174" s="23">
        <v>7</v>
      </c>
      <c r="AK174" s="23">
        <v>0</v>
      </c>
      <c r="AL174" s="48"/>
      <c r="AM174" s="25">
        <v>0</v>
      </c>
      <c r="AN174" s="25">
        <v>0.6</v>
      </c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</row>
    <row r="175" spans="1:53" x14ac:dyDescent="0.2">
      <c r="A175" s="61">
        <v>170</v>
      </c>
      <c r="B175" s="18" t="s">
        <v>341</v>
      </c>
      <c r="C175" s="18" t="s">
        <v>342</v>
      </c>
      <c r="D175" s="18" t="s">
        <v>438</v>
      </c>
      <c r="E175" s="18" t="s">
        <v>440</v>
      </c>
      <c r="F175" s="48"/>
      <c r="G175" s="20" cm="1">
        <f t="array" ref="G175">IF(Parameters!$D$33, SUM(IF(ISNUMBER(R175:W175),(IF(R175:W175&gt;=Parameters!$D$39,1,"")),""))+0.5*(SUM(IF(ISNUMBER(R175:W175),(IF(R175:W175&gt;=Parameters!$D$40,1,"")),""))-SUM(IF(ISNUMBER(R175:W175),(IF(R175:W175&gt;=Parameters!$D$39,1,"")),""))),0) +
   IF(Parameters!$D$34,SUM(IF(ISNUMBER(R175:W175),(IF(R175:W175&gt;=Parameters!$D$39,1,"")),"")),0) +
   IF(Parameters!$D$35,AVERAGE(IF(ISNUMBER(R175:W175),R175:W175)),0) +
   IF(Parameters!$D$36,IF(OR(IF(ISNUMBER(R175:W175),R175:W175)=0),0,GEOMEAN(IF(ISNUMBER(R175:W175),R175:W175))),0)</f>
        <v>2</v>
      </c>
      <c r="H175" s="21">
        <f t="shared" si="8"/>
        <v>2</v>
      </c>
      <c r="I175" s="81"/>
      <c r="J175" s="20" cm="1">
        <f t="array" ref="J175">IF(Parameters!$D$33, SUM(IF(ISNUMBER(Y175:AD175),(IF(Y175:AD175&gt;=Parameters!$D$43,1,"")),""))+0.5*(SUM(IF(ISNUMBER(Y175:AD175),(IF(Y175:AD175&gt;=Parameters!$D$44,1,"")),""))-SUM(IF(ISNUMBER(Y175:AD175),(IF(Y175:AD175&gt;=Parameters!$D$43,1,"")),""))),0) +
   IF(Parameters!$D$34,SUM(IF(ISNUMBER(Y175:AD175),(IF(Y175:AD175&gt;=Parameters!$D$43,1,"")),"")),0) +
   IF(Parameters!$D$35,AVERAGE(IF(ISNUMBER(Y175:AD175),Y175:AD175)),0) +
   IF(Parameters!$D$36,IF(OR(IF(ISNUMBER(Y175:AD175),Y175:AD175)=0),0,GEOMEAN(IF(ISNUMBER(Y175:AD175),Y175:AD175))),0)</f>
        <v>2.5</v>
      </c>
      <c r="K175" s="21">
        <f t="shared" si="9"/>
        <v>2.5</v>
      </c>
      <c r="L175" s="81"/>
      <c r="M175" s="19" cm="1">
        <f t="array" ref="M175">IF(Parameters!$D$33, SUM(IF(ISNUMBER(AF175:AK175),(IF(AF175:AK175&gt;=Parameters!$D$43,1,"")),""))+0.5*(SUM(IF(ISNUMBER(AF175:AK175),(IF(AF175:AK175&gt;=Parameters!$D$44,1,"")),""))-SUM(IF(ISNUMBER(AF175:AK175),(IF(AF175:AK175&gt;=Parameters!$D$43,1,"")),""))),0) +
   IF(Parameters!$D$34,SUM(IF(ISNUMBER(AF175:AK175),(IF(AF175:AK175&gt;=Parameters!$D$43,1,"")),"")),0) +
   IF(Parameters!$D$35,AVERAGE(IF(ISNUMBER(AF175:AK175),AF175:AK175)),0) +
   IF(Parameters!$D$36,IF(OR(IF(ISNUMBER(AF175:AK175),AF175:AK175)=0),0,GEOMEAN(IF(ISNUMBER(AF175:AK175),AF175:AK175))),0)</f>
        <v>1</v>
      </c>
      <c r="N175" s="21">
        <f t="shared" si="10"/>
        <v>1</v>
      </c>
      <c r="O175" s="81"/>
      <c r="P175" s="22"/>
      <c r="Q175" s="48"/>
      <c r="R175" s="23">
        <f>IF(Parameters!$D$24 = 1, MAX(Y175, AF175),
IF(Parameters!$D$25 = 1, AVERAGE(Y175,AF175),
IF(Parameters!$D$26 = 1, IFERROR(GEOMEAN(Y175, AF175), 0),
IF(Parameters!$D$27, IF(AND(Y175=10,AF175=10),10,0),
IF(Parameters!$D$28, IF(AND(Y175&gt;7,AF175&gt;7),10,0),
IF(Parameters!$D$29, IF(AND(Y175&gt;7,AF175&gt;7), 10, IF(OR(AND(Y175&gt;7,AF175&gt;5),AND(Y175&gt;5,AF175&gt;7)),6,0)),"no method"))))))</f>
        <v>9.1547541643412487</v>
      </c>
      <c r="S175" s="23">
        <f>IF(Parameters!$D$24 = 1, MAX(Z175, AG175),
IF(Parameters!$D$25 = 1, AVERAGE(Z175,AG175),
IF(Parameters!$D$26 = 1, IFERROR(GEOMEAN(Z175, AG175), 0),
IF(Parameters!$D$27, IF(AND(Z175=10,AG175=10),10,0),
IF(Parameters!$D$28, IF(AND(Z175&gt;7,AG175&gt;7),10,0),
IF(Parameters!$D$29, IF(AND(Z175&gt;7,AG175&gt;7), 10, IF(OR(AND(Z175&gt;7,AG175&gt;5),AND(Z175&gt;5,AG175&gt;7)),6,0)),"no method"))))))</f>
        <v>0</v>
      </c>
      <c r="T175" s="23">
        <f>IF(Parameters!$D$24 = 1, MAX(AA175, AH175),
IF(Parameters!$D$25 = 1, AVERAGE(AA175,AH175),
IF(Parameters!$D$26 = 1, IFERROR(GEOMEAN(AA175, AH175), 0),
IF(Parameters!$D$27, IF(AND(AA175=10,AH175=10),10,0),
IF(Parameters!$D$28, IF(AND(AA175&gt;7,AH175&gt;7),10,0),
IF(Parameters!$D$29, IF(AND(AA175&gt;7,AH175&gt;7), 10, IF(OR(AND(AA175&gt;7,AH175&gt;5),AND(AA175&gt;5,AH175&gt;7)),6,0)),"no method"))))))</f>
        <v>3.6682486399026004</v>
      </c>
      <c r="U175" s="23">
        <f>IF(Parameters!$D$24 = 1, MAX(AB175, AI175),
IF(Parameters!$D$25 = 1, AVERAGE(AB175,AI175),
IF(Parameters!$D$26 = 1, IFERROR(GEOMEAN(AB175, AI175), 0),
IF(Parameters!$D$27, IF(AND(AB175=10,AI175=10),10,0),
IF(Parameters!$D$28, IF(AND(AB175&gt;7,AI175&gt;7),10,0),
IF(Parameters!$D$29, IF(AND(AB175&gt;7,AI175&gt;7), 10, IF(OR(AND(AB175&gt;7,AI175&gt;5),AND(AB175&gt;5,AI175&gt;7)),6,0)),"no method"))))))</f>
        <v>7.0710678118654737</v>
      </c>
      <c r="V175" s="23">
        <f>IF(Parameters!$D$24 = 1, MAX(AC175, AJ175),
IF(Parameters!$D$25 = 1, AVERAGE(AC175,AJ175),
IF(Parameters!$D$26 = 1, IFERROR(GEOMEAN(AC175, AJ175), 0),
IF(Parameters!$D$27, IF(AND(AC175=10,AJ175=10),10,0),
IF(Parameters!$D$28, IF(AND(AC175&gt;7,AJ175&gt;7),10,0),
IF(Parameters!$D$29, IF(AND(AC175&gt;7,AJ175&gt;7), 10, IF(OR(AND(AC175&gt;7,AJ175&gt;5),AND(AC175&gt;5,AJ175&gt;7)),6,0)),"no method"))))))</f>
        <v>0</v>
      </c>
      <c r="W175" s="23">
        <f>IF(Parameters!$D$24 = 1, MAX(AD175, AK175),
IF(Parameters!$D$25 = 1, AVERAGE(AD175,AK175),
IF(Parameters!$D$26 = 1, IFERROR(GEOMEAN(AD175, AK175), 0),
IF(Parameters!$D$27, IF(AND(AD175=10,AK175=10),10,0),
IF(Parameters!$D$28, IF(AND(AD175&gt;7,AK175&gt;7),10,0),
IF(Parameters!$D$29, IF(AND(AD175&gt;7,AK175&gt;7), 10, IF(OR(AND(AD175&gt;7,AK175&gt;5),AND(AD175&gt;5,AK175&gt;7)),6,0)),"no method"))))))</f>
        <v>0</v>
      </c>
      <c r="X175" s="49"/>
      <c r="Y175" s="23">
        <v>8.8000000000000007</v>
      </c>
      <c r="Z175" s="23">
        <v>9.3062200956937797</v>
      </c>
      <c r="AA175" s="24">
        <v>6.5785123966942098</v>
      </c>
      <c r="AB175" s="23">
        <v>7.1428571428571397</v>
      </c>
      <c r="AC175" s="23">
        <v>6</v>
      </c>
      <c r="AD175" s="23">
        <v>10</v>
      </c>
      <c r="AE175" s="49"/>
      <c r="AF175" s="23">
        <v>9.5238095238094793</v>
      </c>
      <c r="AG175" s="23">
        <v>0</v>
      </c>
      <c r="AH175" s="23">
        <v>2.0454545454545499</v>
      </c>
      <c r="AI175" s="23">
        <v>7</v>
      </c>
      <c r="AJ175" s="23">
        <v>0</v>
      </c>
      <c r="AK175" s="23">
        <v>0</v>
      </c>
      <c r="AL175" s="48"/>
      <c r="AM175" s="25">
        <v>0</v>
      </c>
      <c r="AN175" s="25">
        <v>0.4</v>
      </c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</row>
    <row r="176" spans="1:53" x14ac:dyDescent="0.2">
      <c r="A176" s="61">
        <v>171</v>
      </c>
      <c r="B176" s="18" t="s">
        <v>343</v>
      </c>
      <c r="C176" s="18" t="s">
        <v>344</v>
      </c>
      <c r="D176" s="18" t="s">
        <v>438</v>
      </c>
      <c r="E176" s="18" t="s">
        <v>431</v>
      </c>
      <c r="F176" s="48"/>
      <c r="G176" s="20" cm="1">
        <f t="array" ref="G176">IF(Parameters!$D$33, SUM(IF(ISNUMBER(R176:W176),(IF(R176:W176&gt;=Parameters!$D$39,1,"")),""))+0.5*(SUM(IF(ISNUMBER(R176:W176),(IF(R176:W176&gt;=Parameters!$D$40,1,"")),""))-SUM(IF(ISNUMBER(R176:W176),(IF(R176:W176&gt;=Parameters!$D$39,1,"")),""))),0) +
   IF(Parameters!$D$34,SUM(IF(ISNUMBER(R176:W176),(IF(R176:W176&gt;=Parameters!$D$39,1,"")),"")),0) +
   IF(Parameters!$D$35,AVERAGE(IF(ISNUMBER(R176:W176),R176:W176)),0) +
   IF(Parameters!$D$36,IF(OR(IF(ISNUMBER(R176:W176),R176:W176)=0),0,GEOMEAN(IF(ISNUMBER(R176:W176),R176:W176))),0)</f>
        <v>3</v>
      </c>
      <c r="H176" s="21">
        <f t="shared" si="8"/>
        <v>3</v>
      </c>
      <c r="I176" s="81"/>
      <c r="J176" s="20" cm="1">
        <f t="array" ref="J176">IF(Parameters!$D$33, SUM(IF(ISNUMBER(Y176:AD176),(IF(Y176:AD176&gt;=Parameters!$D$43,1,"")),""))+0.5*(SUM(IF(ISNUMBER(Y176:AD176),(IF(Y176:AD176&gt;=Parameters!$D$44,1,"")),""))-SUM(IF(ISNUMBER(Y176:AD176),(IF(Y176:AD176&gt;=Parameters!$D$43,1,"")),""))),0) +
   IF(Parameters!$D$34,SUM(IF(ISNUMBER(Y176:AD176),(IF(Y176:AD176&gt;=Parameters!$D$43,1,"")),"")),0) +
   IF(Parameters!$D$35,AVERAGE(IF(ISNUMBER(Y176:AD176),Y176:AD176)),0) +
   IF(Parameters!$D$36,IF(OR(IF(ISNUMBER(Y176:AD176),Y176:AD176)=0),0,GEOMEAN(IF(ISNUMBER(Y176:AD176),Y176:AD176))),0)</f>
        <v>1.5</v>
      </c>
      <c r="K176" s="21">
        <f t="shared" si="9"/>
        <v>1.5</v>
      </c>
      <c r="L176" s="81"/>
      <c r="M176" s="19" cm="1">
        <f t="array" ref="M176">IF(Parameters!$D$33, SUM(IF(ISNUMBER(AF176:AK176),(IF(AF176:AK176&gt;=Parameters!$D$43,1,"")),""))+0.5*(SUM(IF(ISNUMBER(AF176:AK176),(IF(AF176:AK176&gt;=Parameters!$D$44,1,"")),""))-SUM(IF(ISNUMBER(AF176:AK176),(IF(AF176:AK176&gt;=Parameters!$D$43,1,"")),""))),0) +
   IF(Parameters!$D$34,SUM(IF(ISNUMBER(AF176:AK176),(IF(AF176:AK176&gt;=Parameters!$D$43,1,"")),"")),0) +
   IF(Parameters!$D$35,AVERAGE(IF(ISNUMBER(AF176:AK176),AF176:AK176)),0) +
   IF(Parameters!$D$36,IF(OR(IF(ISNUMBER(AF176:AK176),AF176:AK176)=0),0,GEOMEAN(IF(ISNUMBER(AF176:AK176),AF176:AK176))),0)</f>
        <v>2</v>
      </c>
      <c r="N176" s="21">
        <f t="shared" si="10"/>
        <v>2</v>
      </c>
      <c r="O176" s="81"/>
      <c r="P176" s="22"/>
      <c r="Q176" s="48"/>
      <c r="R176" s="23">
        <f>IF(Parameters!$D$24 = 1, MAX(Y176, AF176),
IF(Parameters!$D$25 = 1, AVERAGE(Y176,AF176),
IF(Parameters!$D$26 = 1, IFERROR(GEOMEAN(Y176, AF176), 0),
IF(Parameters!$D$27, IF(AND(Y176=10,AF176=10),10,0),
IF(Parameters!$D$28, IF(AND(Y176&gt;7,AF176&gt;7),10,0),
IF(Parameters!$D$29, IF(AND(Y176&gt;7,AF176&gt;7), 10, IF(OR(AND(Y176&gt;7,AF176&gt;5),AND(Y176&gt;5,AF176&gt;7)),6,0)),"no method"))))))</f>
        <v>8.1628181408138705</v>
      </c>
      <c r="S176" s="23">
        <f>IF(Parameters!$D$24 = 1, MAX(Z176, AG176),
IF(Parameters!$D$25 = 1, AVERAGE(Z176,AG176),
IF(Parameters!$D$26 = 1, IFERROR(GEOMEAN(Z176, AG176), 0),
IF(Parameters!$D$27, IF(AND(Z176=10,AG176=10),10,0),
IF(Parameters!$D$28, IF(AND(Z176&gt;7,AG176&gt;7),10,0),
IF(Parameters!$D$29, IF(AND(Z176&gt;7,AG176&gt;7), 10, IF(OR(AND(Z176&gt;7,AG176&gt;5),AND(Z176&gt;5,AG176&gt;7)),6,0)),"no method"))))))</f>
        <v>0</v>
      </c>
      <c r="T176" s="23">
        <f>IF(Parameters!$D$24 = 1, MAX(AA176, AH176),
IF(Parameters!$D$25 = 1, AVERAGE(AA176,AH176),
IF(Parameters!$D$26 = 1, IFERROR(GEOMEAN(AA176, AH176), 0),
IF(Parameters!$D$27, IF(AND(AA176=10,AH176=10),10,0),
IF(Parameters!$D$28, IF(AND(AA176&gt;7,AH176&gt;7),10,0),
IF(Parameters!$D$29, IF(AND(AA176&gt;7,AH176&gt;7), 10, IF(OR(AND(AA176&gt;7,AH176&gt;5),AND(AA176&gt;5,AH176&gt;7)),6,0)),"no method"))))))</f>
        <v>0</v>
      </c>
      <c r="U176" s="23">
        <f>IF(Parameters!$D$24 = 1, MAX(AB176, AI176),
IF(Parameters!$D$25 = 1, AVERAGE(AB176,AI176),
IF(Parameters!$D$26 = 1, IFERROR(GEOMEAN(AB176, AI176), 0),
IF(Parameters!$D$27, IF(AND(AB176=10,AI176=10),10,0),
IF(Parameters!$D$28, IF(AND(AB176&gt;7,AI176&gt;7),10,0),
IF(Parameters!$D$29, IF(AND(AB176&gt;7,AI176&gt;7), 10, IF(OR(AND(AB176&gt;7,AI176&gt;5),AND(AB176&gt;5,AI176&gt;7)),6,0)),"no method"))))))</f>
        <v>7.4161984870956639</v>
      </c>
      <c r="V176" s="23">
        <f>IF(Parameters!$D$24 = 1, MAX(AC176, AJ176),
IF(Parameters!$D$25 = 1, AVERAGE(AC176,AJ176),
IF(Parameters!$D$26 = 1, IFERROR(GEOMEAN(AC176, AJ176), 0),
IF(Parameters!$D$27, IF(AND(AC176=10,AJ176=10),10,0),
IF(Parameters!$D$28, IF(AND(AC176&gt;7,AJ176&gt;7),10,0),
IF(Parameters!$D$29, IF(AND(AC176&gt;7,AJ176&gt;7), 10, IF(OR(AND(AC176&gt;7,AJ176&gt;5),AND(AC176&gt;5,AJ176&gt;7)),6,0)),"no method"))))))</f>
        <v>8.3666002653407556</v>
      </c>
      <c r="W176" s="23">
        <f>IF(Parameters!$D$24 = 1, MAX(AD176, AK176),
IF(Parameters!$D$25 = 1, AVERAGE(AD176,AK176),
IF(Parameters!$D$26 = 1, IFERROR(GEOMEAN(AD176, AK176), 0),
IF(Parameters!$D$27, IF(AND(AD176=10,AK176=10),10,0),
IF(Parameters!$D$28, IF(AND(AD176&gt;7,AK176&gt;7),10,0),
IF(Parameters!$D$29, IF(AND(AD176&gt;7,AK176&gt;7), 10, IF(OR(AND(AD176&gt;7,AK176&gt;5),AND(AD176&gt;5,AK176&gt;7)),6,0)),"no method"))))))</f>
        <v>0</v>
      </c>
      <c r="X176" s="49"/>
      <c r="Y176" s="23">
        <v>8.98</v>
      </c>
      <c r="Z176" s="23">
        <v>4.5215311004784704</v>
      </c>
      <c r="AA176" s="24">
        <v>0</v>
      </c>
      <c r="AB176" s="23">
        <v>7.8571428571428603</v>
      </c>
      <c r="AC176" s="23">
        <v>7</v>
      </c>
      <c r="AD176" s="23">
        <v>0</v>
      </c>
      <c r="AE176" s="49"/>
      <c r="AF176" s="23">
        <v>7.42</v>
      </c>
      <c r="AG176" s="23">
        <v>0</v>
      </c>
      <c r="AH176" s="23">
        <v>0</v>
      </c>
      <c r="AI176" s="23">
        <v>7</v>
      </c>
      <c r="AJ176" s="23">
        <v>10</v>
      </c>
      <c r="AK176" s="23">
        <v>0</v>
      </c>
      <c r="AL176" s="48"/>
      <c r="AM176" s="25">
        <v>0</v>
      </c>
      <c r="AN176" s="25">
        <v>0.7</v>
      </c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</row>
    <row r="177" spans="1:53" x14ac:dyDescent="0.2">
      <c r="A177" s="61">
        <v>172</v>
      </c>
      <c r="B177" s="18" t="s">
        <v>345</v>
      </c>
      <c r="C177" s="18" t="s">
        <v>346</v>
      </c>
      <c r="D177" s="18" t="s">
        <v>437</v>
      </c>
      <c r="E177" s="18" t="s">
        <v>432</v>
      </c>
      <c r="F177" s="48"/>
      <c r="G177" s="20" cm="1">
        <f t="array" ref="G177">IF(Parameters!$D$33, SUM(IF(ISNUMBER(R177:W177),(IF(R177:W177&gt;=Parameters!$D$39,1,"")),""))+0.5*(SUM(IF(ISNUMBER(R177:W177),(IF(R177:W177&gt;=Parameters!$D$40,1,"")),""))-SUM(IF(ISNUMBER(R177:W177),(IF(R177:W177&gt;=Parameters!$D$39,1,"")),""))),0) +
   IF(Parameters!$D$34,SUM(IF(ISNUMBER(R177:W177),(IF(R177:W177&gt;=Parameters!$D$39,1,"")),"")),0) +
   IF(Parameters!$D$35,AVERAGE(IF(ISNUMBER(R177:W177),R177:W177)),0) +
   IF(Parameters!$D$36,IF(OR(IF(ISNUMBER(R177:W177),R177:W177)=0),0,GEOMEAN(IF(ISNUMBER(R177:W177),R177:W177))),0)</f>
        <v>1.5</v>
      </c>
      <c r="H177" s="21">
        <f t="shared" si="8"/>
        <v>1.5</v>
      </c>
      <c r="I177" s="81"/>
      <c r="J177" s="20" cm="1">
        <f t="array" ref="J177">IF(Parameters!$D$33, SUM(IF(ISNUMBER(Y177:AD177),(IF(Y177:AD177&gt;=Parameters!$D$43,1,"")),""))+0.5*(SUM(IF(ISNUMBER(Y177:AD177),(IF(Y177:AD177&gt;=Parameters!$D$44,1,"")),""))-SUM(IF(ISNUMBER(Y177:AD177),(IF(Y177:AD177&gt;=Parameters!$D$43,1,"")),""))),0) +
   IF(Parameters!$D$34,SUM(IF(ISNUMBER(Y177:AD177),(IF(Y177:AD177&gt;=Parameters!$D$43,1,"")),"")),0) +
   IF(Parameters!$D$35,AVERAGE(IF(ISNUMBER(Y177:AD177),Y177:AD177)),0) +
   IF(Parameters!$D$36,IF(OR(IF(ISNUMBER(Y177:AD177),Y177:AD177)=0),0,GEOMEAN(IF(ISNUMBER(Y177:AD177),Y177:AD177))),0)</f>
        <v>0</v>
      </c>
      <c r="K177" s="21">
        <f t="shared" si="9"/>
        <v>0</v>
      </c>
      <c r="L177" s="81"/>
      <c r="M177" s="19" cm="1">
        <f t="array" ref="M177">IF(Parameters!$D$33, SUM(IF(ISNUMBER(AF177:AK177),(IF(AF177:AK177&gt;=Parameters!$D$43,1,"")),""))+0.5*(SUM(IF(ISNUMBER(AF177:AK177),(IF(AF177:AK177&gt;=Parameters!$D$44,1,"")),""))-SUM(IF(ISNUMBER(AF177:AK177),(IF(AF177:AK177&gt;=Parameters!$D$43,1,"")),""))),0) +
   IF(Parameters!$D$34,SUM(IF(ISNUMBER(AF177:AK177),(IF(AF177:AK177&gt;=Parameters!$D$43,1,"")),"")),0) +
   IF(Parameters!$D$35,AVERAGE(IF(ISNUMBER(AF177:AK177),AF177:AK177)),0) +
   IF(Parameters!$D$36,IF(OR(IF(ISNUMBER(AF177:AK177),AF177:AK177)=0),0,GEOMEAN(IF(ISNUMBER(AF177:AK177),AF177:AK177))),0)</f>
        <v>2</v>
      </c>
      <c r="N177" s="21">
        <f t="shared" si="10"/>
        <v>2</v>
      </c>
      <c r="O177" s="81"/>
      <c r="P177" s="22"/>
      <c r="Q177" s="48"/>
      <c r="R177" s="23">
        <f>IF(Parameters!$D$24 = 1, MAX(Y177, AF177),
IF(Parameters!$D$25 = 1, AVERAGE(Y177,AF177),
IF(Parameters!$D$26 = 1, IFERROR(GEOMEAN(Y177, AF177), 0),
IF(Parameters!$D$27, IF(AND(Y177=10,AF177=10),10,0),
IF(Parameters!$D$28, IF(AND(Y177&gt;7,AF177&gt;7),10,0),
IF(Parameters!$D$29, IF(AND(Y177&gt;7,AF177&gt;7), 10, IF(OR(AND(Y177&gt;7,AF177&gt;5),AND(Y177&gt;5,AF177&gt;7)),6,0)),"no method"))))))</f>
        <v>8.1731266966810203</v>
      </c>
      <c r="S177" s="23">
        <f>IF(Parameters!$D$24 = 1, MAX(Z177, AG177),
IF(Parameters!$D$25 = 1, AVERAGE(Z177,AG177),
IF(Parameters!$D$26 = 1, IFERROR(GEOMEAN(Z177, AG177), 0),
IF(Parameters!$D$27, IF(AND(Z177=10,AG177=10),10,0),
IF(Parameters!$D$28, IF(AND(Z177&gt;7,AG177&gt;7),10,0),
IF(Parameters!$D$29, IF(AND(Z177&gt;7,AG177&gt;7), 10, IF(OR(AND(Z177&gt;7,AG177&gt;5),AND(Z177&gt;5,AG177&gt;7)),6,0)),"no method"))))))</f>
        <v>0</v>
      </c>
      <c r="T177" s="23">
        <f>IF(Parameters!$D$24 = 1, MAX(AA177, AH177),
IF(Parameters!$D$25 = 1, AVERAGE(AA177,AH177),
IF(Parameters!$D$26 = 1, IFERROR(GEOMEAN(AA177, AH177), 0),
IF(Parameters!$D$27, IF(AND(AA177=10,AH177=10),10,0),
IF(Parameters!$D$28, IF(AND(AA177&gt;7,AH177&gt;7),10,0),
IF(Parameters!$D$29, IF(AND(AA177&gt;7,AH177&gt;7), 10, IF(OR(AND(AA177&gt;7,AH177&gt;5),AND(AA177&gt;5,AH177&gt;7)),6,0)),"no method"))))))</f>
        <v>2.702365605310165</v>
      </c>
      <c r="U177" s="23">
        <f>IF(Parameters!$D$24 = 1, MAX(AB177, AI177),
IF(Parameters!$D$25 = 1, AVERAGE(AB177,AI177),
IF(Parameters!$D$26 = 1, IFERROR(GEOMEAN(AB177, AI177), 0),
IF(Parameters!$D$27, IF(AND(AB177=10,AI177=10),10,0),
IF(Parameters!$D$28, IF(AND(AB177&gt;7,AI177&gt;7),10,0),
IF(Parameters!$D$29, IF(AND(AB177&gt;7,AI177&gt;7), 10, IF(OR(AND(AB177&gt;7,AI177&gt;5),AND(AB177&gt;5,AI177&gt;7)),6,0)),"no method"))))))</f>
        <v>0</v>
      </c>
      <c r="V177" s="23">
        <f>IF(Parameters!$D$24 = 1, MAX(AC177, AJ177),
IF(Parameters!$D$25 = 1, AVERAGE(AC177,AJ177),
IF(Parameters!$D$26 = 1, IFERROR(GEOMEAN(AC177, AJ177), 0),
IF(Parameters!$D$27, IF(AND(AC177=10,AJ177=10),10,0),
IF(Parameters!$D$28, IF(AND(AC177&gt;7,AJ177&gt;7),10,0),
IF(Parameters!$D$29, IF(AND(AC177&gt;7,AJ177&gt;7), 10, IF(OR(AND(AC177&gt;7,AJ177&gt;5),AND(AC177&gt;5,AJ177&gt;7)),6,0)),"no method"))))))</f>
        <v>6.0553007081949861</v>
      </c>
      <c r="W177" s="23">
        <f>IF(Parameters!$D$24 = 1, MAX(AD177, AK177),
IF(Parameters!$D$25 = 1, AVERAGE(AD177,AK177),
IF(Parameters!$D$26 = 1, IFERROR(GEOMEAN(AD177, AK177), 0),
IF(Parameters!$D$27, IF(AND(AD177=10,AK177=10),10,0),
IF(Parameters!$D$28, IF(AND(AD177&gt;7,AK177&gt;7),10,0),
IF(Parameters!$D$29, IF(AND(AD177&gt;7,AK177&gt;7), 10, IF(OR(AND(AD177&gt;7,AK177&gt;5),AND(AD177&gt;5,AK177&gt;7)),6,0)),"no method"))))))</f>
        <v>0</v>
      </c>
      <c r="X177" s="49"/>
      <c r="Y177" s="23">
        <v>6.68</v>
      </c>
      <c r="Z177" s="23">
        <v>2.8947368421052602</v>
      </c>
      <c r="AA177" s="24">
        <v>5.3553719008264498</v>
      </c>
      <c r="AB177" s="23">
        <v>2.8571428571428599</v>
      </c>
      <c r="AC177" s="23">
        <v>3.6666666666666701</v>
      </c>
      <c r="AD177" s="23">
        <v>0</v>
      </c>
      <c r="AE177" s="49"/>
      <c r="AF177" s="23">
        <v>10</v>
      </c>
      <c r="AG177" s="23">
        <v>0</v>
      </c>
      <c r="AH177" s="23">
        <v>1.36363636363637</v>
      </c>
      <c r="AI177" s="23">
        <v>0</v>
      </c>
      <c r="AJ177" s="23">
        <v>10</v>
      </c>
      <c r="AK177" s="23">
        <v>0</v>
      </c>
      <c r="AL177" s="48"/>
      <c r="AM177" s="25">
        <v>0</v>
      </c>
      <c r="AN177" s="25">
        <v>0.4</v>
      </c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</row>
    <row r="178" spans="1:53" x14ac:dyDescent="0.2">
      <c r="A178" s="61">
        <v>173</v>
      </c>
      <c r="B178" s="18" t="s">
        <v>347</v>
      </c>
      <c r="C178" s="18" t="s">
        <v>348</v>
      </c>
      <c r="D178" s="18" t="s">
        <v>436</v>
      </c>
      <c r="E178" s="18" t="s">
        <v>432</v>
      </c>
      <c r="F178" s="48"/>
      <c r="G178" s="20" cm="1">
        <f t="array" ref="G178">IF(Parameters!$D$33, SUM(IF(ISNUMBER(R178:W178),(IF(R178:W178&gt;=Parameters!$D$39,1,"")),""))+0.5*(SUM(IF(ISNUMBER(R178:W178),(IF(R178:W178&gt;=Parameters!$D$40,1,"")),""))-SUM(IF(ISNUMBER(R178:W178),(IF(R178:W178&gt;=Parameters!$D$39,1,"")),""))),0) +
   IF(Parameters!$D$34,SUM(IF(ISNUMBER(R178:W178),(IF(R178:W178&gt;=Parameters!$D$39,1,"")),"")),0) +
   IF(Parameters!$D$35,AVERAGE(IF(ISNUMBER(R178:W178),R178:W178)),0) +
   IF(Parameters!$D$36,IF(OR(IF(ISNUMBER(R178:W178),R178:W178)=0),0,GEOMEAN(IF(ISNUMBER(R178:W178),R178:W178))),0)</f>
        <v>2</v>
      </c>
      <c r="H178" s="21">
        <f t="shared" si="8"/>
        <v>2</v>
      </c>
      <c r="I178" s="81"/>
      <c r="J178" s="20" cm="1">
        <f t="array" ref="J178">IF(Parameters!$D$33, SUM(IF(ISNUMBER(Y178:AD178),(IF(Y178:AD178&gt;=Parameters!$D$43,1,"")),""))+0.5*(SUM(IF(ISNUMBER(Y178:AD178),(IF(Y178:AD178&gt;=Parameters!$D$44,1,"")),""))-SUM(IF(ISNUMBER(Y178:AD178),(IF(Y178:AD178&gt;=Parameters!$D$43,1,"")),""))),0) +
   IF(Parameters!$D$34,SUM(IF(ISNUMBER(Y178:AD178),(IF(Y178:AD178&gt;=Parameters!$D$43,1,"")),"")),0) +
   IF(Parameters!$D$35,AVERAGE(IF(ISNUMBER(Y178:AD178),Y178:AD178)),0) +
   IF(Parameters!$D$36,IF(OR(IF(ISNUMBER(Y178:AD178),Y178:AD178)=0),0,GEOMEAN(IF(ISNUMBER(Y178:AD178),Y178:AD178))),0)</f>
        <v>0.5</v>
      </c>
      <c r="K178" s="21">
        <f t="shared" si="9"/>
        <v>0.5</v>
      </c>
      <c r="L178" s="81"/>
      <c r="M178" s="19" cm="1">
        <f t="array" ref="M178">IF(Parameters!$D$33, SUM(IF(ISNUMBER(AF178:AK178),(IF(AF178:AK178&gt;=Parameters!$D$43,1,"")),""))+0.5*(SUM(IF(ISNUMBER(AF178:AK178),(IF(AF178:AK178&gt;=Parameters!$D$44,1,"")),""))-SUM(IF(ISNUMBER(AF178:AK178),(IF(AF178:AK178&gt;=Parameters!$D$43,1,"")),""))),0) +
   IF(Parameters!$D$34,SUM(IF(ISNUMBER(AF178:AK178),(IF(AF178:AK178&gt;=Parameters!$D$43,1,"")),"")),0) +
   IF(Parameters!$D$35,AVERAGE(IF(ISNUMBER(AF178:AK178),AF178:AK178)),0) +
   IF(Parameters!$D$36,IF(OR(IF(ISNUMBER(AF178:AK178),AF178:AK178)=0),0,GEOMEAN(IF(ISNUMBER(AF178:AK178),AF178:AK178))),0)</f>
        <v>1.5</v>
      </c>
      <c r="N178" s="21">
        <f t="shared" si="10"/>
        <v>1.5</v>
      </c>
      <c r="O178" s="81"/>
      <c r="P178" s="22"/>
      <c r="Q178" s="48"/>
      <c r="R178" s="23">
        <f>IF(Parameters!$D$24 = 1, MAX(Y178, AF178),
IF(Parameters!$D$25 = 1, AVERAGE(Y178,AF178),
IF(Parameters!$D$26 = 1, IFERROR(GEOMEAN(Y178, AF178), 0),
IF(Parameters!$D$27, IF(AND(Y178=10,AF178=10),10,0),
IF(Parameters!$D$28, IF(AND(Y178&gt;7,AF178&gt;7),10,0),
IF(Parameters!$D$29, IF(AND(Y178&gt;7,AF178&gt;7), 10, IF(OR(AND(Y178&gt;7,AF178&gt;5),AND(Y178&gt;5,AF178&gt;7)),6,0)),"no method"))))))</f>
        <v>8.3152184062029786</v>
      </c>
      <c r="S178" s="23">
        <f>IF(Parameters!$D$24 = 1, MAX(Z178, AG178),
IF(Parameters!$D$25 = 1, AVERAGE(Z178,AG178),
IF(Parameters!$D$26 = 1, IFERROR(GEOMEAN(Z178, AG178), 0),
IF(Parameters!$D$27, IF(AND(Z178=10,AG178=10),10,0),
IF(Parameters!$D$28, IF(AND(Z178&gt;7,AG178&gt;7),10,0),
IF(Parameters!$D$29, IF(AND(Z178&gt;7,AG178&gt;7), 10, IF(OR(AND(Z178&gt;7,AG178&gt;5),AND(Z178&gt;5,AG178&gt;7)),6,0)),"no method"))))))</f>
        <v>0</v>
      </c>
      <c r="T178" s="23">
        <f>IF(Parameters!$D$24 = 1, MAX(AA178, AH178),
IF(Parameters!$D$25 = 1, AVERAGE(AA178,AH178),
IF(Parameters!$D$26 = 1, IFERROR(GEOMEAN(AA178, AH178), 0),
IF(Parameters!$D$27, IF(AND(AA178=10,AH178=10),10,0),
IF(Parameters!$D$28, IF(AND(AA178&gt;7,AH178&gt;7),10,0),
IF(Parameters!$D$29, IF(AND(AA178&gt;7,AH178&gt;7), 10, IF(OR(AND(AA178&gt;7,AH178&gt;5),AND(AA178&gt;5,AH178&gt;7)),6,0)),"no method"))))))</f>
        <v>5.6732993989938132</v>
      </c>
      <c r="U178" s="23">
        <f>IF(Parameters!$D$24 = 1, MAX(AB178, AI178),
IF(Parameters!$D$25 = 1, AVERAGE(AB178,AI178),
IF(Parameters!$D$26 = 1, IFERROR(GEOMEAN(AB178, AI178), 0),
IF(Parameters!$D$27, IF(AND(AB178=10,AI178=10),10,0),
IF(Parameters!$D$28, IF(AND(AB178&gt;7,AI178&gt;7),10,0),
IF(Parameters!$D$29, IF(AND(AB178&gt;7,AI178&gt;7), 10, IF(OR(AND(AB178&gt;7,AI178&gt;5),AND(AB178&gt;5,AI178&gt;7)),6,0)),"no method"))))))</f>
        <v>5.8554004376912001</v>
      </c>
      <c r="V178" s="23">
        <f>IF(Parameters!$D$24 = 1, MAX(AC178, AJ178),
IF(Parameters!$D$25 = 1, AVERAGE(AC178,AJ178),
IF(Parameters!$D$26 = 1, IFERROR(GEOMEAN(AC178, AJ178), 0),
IF(Parameters!$D$27, IF(AND(AC178=10,AJ178=10),10,0),
IF(Parameters!$D$28, IF(AND(AC178&gt;7,AJ178&gt;7),10,0),
IF(Parameters!$D$29, IF(AND(AC178&gt;7,AJ178&gt;7), 10, IF(OR(AND(AC178&gt;7,AJ178&gt;5),AND(AC178&gt;5,AJ178&gt;7)),6,0)),"no method"))))))</f>
        <v>0</v>
      </c>
      <c r="W178" s="23">
        <f>IF(Parameters!$D$24 = 1, MAX(AD178, AK178),
IF(Parameters!$D$25 = 1, AVERAGE(AD178,AK178),
IF(Parameters!$D$26 = 1, IFERROR(GEOMEAN(AD178, AK178), 0),
IF(Parameters!$D$27, IF(AND(AD178=10,AK178=10),10,0),
IF(Parameters!$D$28, IF(AND(AD178&gt;7,AK178&gt;7),10,0),
IF(Parameters!$D$29, IF(AND(AD178&gt;7,AK178&gt;7), 10, IF(OR(AND(AD178&gt;7,AK178&gt;5),AND(AD178&gt;5,AK178&gt;7)),6,0)),"no method"))))))</f>
        <v>0</v>
      </c>
      <c r="X178" s="49"/>
      <c r="Y178" s="23">
        <v>7.26</v>
      </c>
      <c r="Z178" s="23">
        <v>2.05741626794258</v>
      </c>
      <c r="AA178" s="24">
        <v>6.74380165289256</v>
      </c>
      <c r="AB178" s="23">
        <v>3.4285714285714302</v>
      </c>
      <c r="AC178" s="23">
        <v>5.6666666666666696</v>
      </c>
      <c r="AD178" s="23">
        <v>0</v>
      </c>
      <c r="AE178" s="49"/>
      <c r="AF178" s="23">
        <v>9.5238095238094793</v>
      </c>
      <c r="AG178" s="23">
        <v>0</v>
      </c>
      <c r="AH178" s="23">
        <v>4.7727272727272698</v>
      </c>
      <c r="AI178" s="23">
        <v>10</v>
      </c>
      <c r="AJ178" s="23">
        <v>0</v>
      </c>
      <c r="AK178" s="23">
        <v>0</v>
      </c>
      <c r="AL178" s="48"/>
      <c r="AM178" s="25">
        <v>0</v>
      </c>
      <c r="AN178" s="25">
        <v>0.3</v>
      </c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</row>
    <row r="179" spans="1:53" x14ac:dyDescent="0.2">
      <c r="A179" s="61">
        <v>174</v>
      </c>
      <c r="B179" s="18" t="s">
        <v>349</v>
      </c>
      <c r="C179" s="18" t="s">
        <v>350</v>
      </c>
      <c r="D179" s="18" t="s">
        <v>435</v>
      </c>
      <c r="E179" s="18" t="s">
        <v>432</v>
      </c>
      <c r="F179" s="48"/>
      <c r="G179" s="20" cm="1">
        <f t="array" ref="G179">IF(Parameters!$D$33, SUM(IF(ISNUMBER(R179:W179),(IF(R179:W179&gt;=Parameters!$D$39,1,"")),""))+0.5*(SUM(IF(ISNUMBER(R179:W179),(IF(R179:W179&gt;=Parameters!$D$40,1,"")),""))-SUM(IF(ISNUMBER(R179:W179),(IF(R179:W179&gt;=Parameters!$D$39,1,"")),""))),0) +
   IF(Parameters!$D$34,SUM(IF(ISNUMBER(R179:W179),(IF(R179:W179&gt;=Parameters!$D$39,1,"")),"")),0) +
   IF(Parameters!$D$35,AVERAGE(IF(ISNUMBER(R179:W179),R179:W179)),0) +
   IF(Parameters!$D$36,IF(OR(IF(ISNUMBER(R179:W179),R179:W179)=0),0,GEOMEAN(IF(ISNUMBER(R179:W179),R179:W179))),0)</f>
        <v>1</v>
      </c>
      <c r="H179" s="21">
        <f t="shared" si="8"/>
        <v>1</v>
      </c>
      <c r="I179" s="81"/>
      <c r="J179" s="20" cm="1">
        <f t="array" ref="J179">IF(Parameters!$D$33, SUM(IF(ISNUMBER(Y179:AD179),(IF(Y179:AD179&gt;=Parameters!$D$43,1,"")),""))+0.5*(SUM(IF(ISNUMBER(Y179:AD179),(IF(Y179:AD179&gt;=Parameters!$D$44,1,"")),""))-SUM(IF(ISNUMBER(Y179:AD179),(IF(Y179:AD179&gt;=Parameters!$D$43,1,"")),""))),0) +
   IF(Parameters!$D$34,SUM(IF(ISNUMBER(Y179:AD179),(IF(Y179:AD179&gt;=Parameters!$D$43,1,"")),"")),0) +
   IF(Parameters!$D$35,AVERAGE(IF(ISNUMBER(Y179:AD179),Y179:AD179)),0) +
   IF(Parameters!$D$36,IF(OR(IF(ISNUMBER(Y179:AD179),Y179:AD179)=0),0,GEOMEAN(IF(ISNUMBER(Y179:AD179),Y179:AD179))),0)</f>
        <v>1</v>
      </c>
      <c r="K179" s="21">
        <f t="shared" si="9"/>
        <v>1</v>
      </c>
      <c r="L179" s="81"/>
      <c r="M179" s="19" cm="1">
        <f t="array" ref="M179">IF(Parameters!$D$33, SUM(IF(ISNUMBER(AF179:AK179),(IF(AF179:AK179&gt;=Parameters!$D$43,1,"")),""))+0.5*(SUM(IF(ISNUMBER(AF179:AK179),(IF(AF179:AK179&gt;=Parameters!$D$44,1,"")),""))-SUM(IF(ISNUMBER(AF179:AK179),(IF(AF179:AK179&gt;=Parameters!$D$43,1,"")),""))),0) +
   IF(Parameters!$D$34,SUM(IF(ISNUMBER(AF179:AK179),(IF(AF179:AK179&gt;=Parameters!$D$43,1,"")),"")),0) +
   IF(Parameters!$D$35,AVERAGE(IF(ISNUMBER(AF179:AK179),AF179:AK179)),0) +
   IF(Parameters!$D$36,IF(OR(IF(ISNUMBER(AF179:AK179),AF179:AK179)=0),0,GEOMEAN(IF(ISNUMBER(AF179:AK179),AF179:AK179))),0)</f>
        <v>1.5</v>
      </c>
      <c r="N179" s="21">
        <f t="shared" si="10"/>
        <v>1.5</v>
      </c>
      <c r="O179" s="81"/>
      <c r="P179" s="22"/>
      <c r="Q179" s="48"/>
      <c r="R179" s="23">
        <f>IF(Parameters!$D$24 = 1, MAX(Y179, AF179),
IF(Parameters!$D$25 = 1, AVERAGE(Y179,AF179),
IF(Parameters!$D$26 = 1, IFERROR(GEOMEAN(Y179, AF179), 0),
IF(Parameters!$D$27, IF(AND(Y179=10,AF179=10),10,0),
IF(Parameters!$D$28, IF(AND(Y179&gt;7,AF179&gt;7),10,0),
IF(Parameters!$D$29, IF(AND(Y179&gt;7,AF179&gt;7), 10, IF(OR(AND(Y179&gt;7,AF179&gt;5),AND(Y179&gt;5,AF179&gt;7)),6,0)),"no method"))))))</f>
        <v>6.8920243760451108</v>
      </c>
      <c r="S179" s="23">
        <f>IF(Parameters!$D$24 = 1, MAX(Z179, AG179),
IF(Parameters!$D$25 = 1, AVERAGE(Z179,AG179),
IF(Parameters!$D$26 = 1, IFERROR(GEOMEAN(Z179, AG179), 0),
IF(Parameters!$D$27, IF(AND(Z179=10,AG179=10),10,0),
IF(Parameters!$D$28, IF(AND(Z179&gt;7,AG179&gt;7),10,0),
IF(Parameters!$D$29, IF(AND(Z179&gt;7,AG179&gt;7), 10, IF(OR(AND(Z179&gt;7,AG179&gt;5),AND(Z179&gt;5,AG179&gt;7)),6,0)),"no method"))))))</f>
        <v>0</v>
      </c>
      <c r="T179" s="23">
        <f>IF(Parameters!$D$24 = 1, MAX(AA179, AH179),
IF(Parameters!$D$25 = 1, AVERAGE(AA179,AH179),
IF(Parameters!$D$26 = 1, IFERROR(GEOMEAN(AA179, AH179), 0),
IF(Parameters!$D$27, IF(AND(AA179=10,AH179=10),10,0),
IF(Parameters!$D$28, IF(AND(AA179&gt;7,AH179&gt;7),10,0),
IF(Parameters!$D$29, IF(AND(AA179&gt;7,AH179&gt;7), 10, IF(OR(AND(AA179&gt;7,AH179&gt;5),AND(AA179&gt;5,AH179&gt;7)),6,0)),"no method"))))))</f>
        <v>6.7564700327004994</v>
      </c>
      <c r="U179" s="23">
        <f>IF(Parameters!$D$24 = 1, MAX(AB179, AI179),
IF(Parameters!$D$25 = 1, AVERAGE(AB179,AI179),
IF(Parameters!$D$26 = 1, IFERROR(GEOMEAN(AB179, AI179), 0),
IF(Parameters!$D$27, IF(AND(AB179=10,AI179=10),10,0),
IF(Parameters!$D$28, IF(AND(AB179&gt;7,AI179&gt;7),10,0),
IF(Parameters!$D$29, IF(AND(AB179&gt;7,AI179&gt;7), 10, IF(OR(AND(AB179&gt;7,AI179&gt;5),AND(AB179&gt;5,AI179&gt;7)),6,0)),"no method"))))))</f>
        <v>4.5825756949558398</v>
      </c>
      <c r="V179" s="23">
        <f>IF(Parameters!$D$24 = 1, MAX(AC179, AJ179),
IF(Parameters!$D$25 = 1, AVERAGE(AC179,AJ179),
IF(Parameters!$D$26 = 1, IFERROR(GEOMEAN(AC179, AJ179), 0),
IF(Parameters!$D$27, IF(AND(AC179=10,AJ179=10),10,0),
IF(Parameters!$D$28, IF(AND(AC179&gt;7,AJ179&gt;7),10,0),
IF(Parameters!$D$29, IF(AND(AC179&gt;7,AJ179&gt;7), 10, IF(OR(AND(AC179&gt;7,AJ179&gt;5),AND(AC179&gt;5,AJ179&gt;7)),6,0)),"no method"))))))</f>
        <v>0</v>
      </c>
      <c r="W179" s="23">
        <f>IF(Parameters!$D$24 = 1, MAX(AD179, AK179),
IF(Parameters!$D$25 = 1, AVERAGE(AD179,AK179),
IF(Parameters!$D$26 = 1, IFERROR(GEOMEAN(AD179, AK179), 0),
IF(Parameters!$D$27, IF(AND(AD179=10,AK179=10),10,0),
IF(Parameters!$D$28, IF(AND(AD179&gt;7,AK179&gt;7),10,0),
IF(Parameters!$D$29, IF(AND(AD179&gt;7,AK179&gt;7), 10, IF(OR(AND(AD179&gt;7,AK179&gt;5),AND(AD179&gt;5,AK179&gt;7)),6,0)),"no method"))))))</f>
        <v>0</v>
      </c>
      <c r="X179" s="49"/>
      <c r="Y179" s="23">
        <v>4.75</v>
      </c>
      <c r="Z179" s="23">
        <v>0.45454545454545298</v>
      </c>
      <c r="AA179" s="24">
        <v>7.1735537190082601</v>
      </c>
      <c r="AB179" s="23">
        <v>3</v>
      </c>
      <c r="AC179" s="23">
        <v>8.6666666666666696</v>
      </c>
      <c r="AD179" s="23">
        <v>0</v>
      </c>
      <c r="AE179" s="49"/>
      <c r="AF179" s="23">
        <v>10</v>
      </c>
      <c r="AG179" s="23">
        <v>0</v>
      </c>
      <c r="AH179" s="23">
        <v>6.3636363636363704</v>
      </c>
      <c r="AI179" s="23">
        <v>7</v>
      </c>
      <c r="AJ179" s="23">
        <v>0</v>
      </c>
      <c r="AK179" s="23">
        <v>0</v>
      </c>
      <c r="AL179" s="48"/>
      <c r="AM179" s="25">
        <v>0</v>
      </c>
      <c r="AN179" s="25">
        <v>0.3</v>
      </c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</row>
    <row r="180" spans="1:53" x14ac:dyDescent="0.2">
      <c r="A180" s="61">
        <v>175</v>
      </c>
      <c r="B180" s="18" t="s">
        <v>351</v>
      </c>
      <c r="C180" s="18" t="s">
        <v>352</v>
      </c>
      <c r="D180" s="18" t="s">
        <v>438</v>
      </c>
      <c r="E180" s="18" t="s">
        <v>431</v>
      </c>
      <c r="F180" s="48"/>
      <c r="G180" s="20" cm="1">
        <f t="array" ref="G180">IF(Parameters!$D$33, SUM(IF(ISNUMBER(R180:W180),(IF(R180:W180&gt;=Parameters!$D$39,1,"")),""))+0.5*(SUM(IF(ISNUMBER(R180:W180),(IF(R180:W180&gt;=Parameters!$D$40,1,"")),""))-SUM(IF(ISNUMBER(R180:W180),(IF(R180:W180&gt;=Parameters!$D$39,1,"")),""))),0) +
   IF(Parameters!$D$34,SUM(IF(ISNUMBER(R180:W180),(IF(R180:W180&gt;=Parameters!$D$39,1,"")),"")),0) +
   IF(Parameters!$D$35,AVERAGE(IF(ISNUMBER(R180:W180),R180:W180)),0) +
   IF(Parameters!$D$36,IF(OR(IF(ISNUMBER(R180:W180),R180:W180)=0),0,GEOMEAN(IF(ISNUMBER(R180:W180),R180:W180))),0)</f>
        <v>0.5</v>
      </c>
      <c r="H180" s="21">
        <f t="shared" si="8"/>
        <v>0.5</v>
      </c>
      <c r="I180" s="81"/>
      <c r="J180" s="20" cm="1">
        <f t="array" ref="J180">IF(Parameters!$D$33, SUM(IF(ISNUMBER(Y180:AD180),(IF(Y180:AD180&gt;=Parameters!$D$43,1,"")),""))+0.5*(SUM(IF(ISNUMBER(Y180:AD180),(IF(Y180:AD180&gt;=Parameters!$D$44,1,"")),""))-SUM(IF(ISNUMBER(Y180:AD180),(IF(Y180:AD180&gt;=Parameters!$D$43,1,"")),""))),0) +
   IF(Parameters!$D$34,SUM(IF(ISNUMBER(Y180:AD180),(IF(Y180:AD180&gt;=Parameters!$D$43,1,"")),"")),0) +
   IF(Parameters!$D$35,AVERAGE(IF(ISNUMBER(Y180:AD180),Y180:AD180)),0) +
   IF(Parameters!$D$36,IF(OR(IF(ISNUMBER(Y180:AD180),Y180:AD180)=0),0,GEOMEAN(IF(ISNUMBER(Y180:AD180),Y180:AD180))),0)</f>
        <v>2</v>
      </c>
      <c r="K180" s="21">
        <f t="shared" si="9"/>
        <v>2</v>
      </c>
      <c r="L180" s="81"/>
      <c r="M180" s="19" cm="1">
        <f t="array" ref="M180">IF(Parameters!$D$33, SUM(IF(ISNUMBER(AF180:AK180),(IF(AF180:AK180&gt;=Parameters!$D$43,1,"")),""))+0.5*(SUM(IF(ISNUMBER(AF180:AK180),(IF(AF180:AK180&gt;=Parameters!$D$44,1,"")),""))-SUM(IF(ISNUMBER(AF180:AK180),(IF(AF180:AK180&gt;=Parameters!$D$43,1,"")),""))),0) +
   IF(Parameters!$D$34,SUM(IF(ISNUMBER(AF180:AK180),(IF(AF180:AK180&gt;=Parameters!$D$43,1,"")),"")),0) +
   IF(Parameters!$D$35,AVERAGE(IF(ISNUMBER(AF180:AK180),AF180:AK180)),0) +
   IF(Parameters!$D$36,IF(OR(IF(ISNUMBER(AF180:AK180),AF180:AK180)=0),0,GEOMEAN(IF(ISNUMBER(AF180:AK180),AF180:AK180))),0)</f>
        <v>1</v>
      </c>
      <c r="N180" s="21">
        <f t="shared" si="10"/>
        <v>1</v>
      </c>
      <c r="O180" s="81"/>
      <c r="P180" s="22"/>
      <c r="Q180" s="48"/>
      <c r="R180" s="23">
        <f>IF(Parameters!$D$24 = 1, MAX(Y180, AF180),
IF(Parameters!$D$25 = 1, AVERAGE(Y180,AF180),
IF(Parameters!$D$26 = 1, IFERROR(GEOMEAN(Y180, AF180), 0),
IF(Parameters!$D$27, IF(AND(Y180=10,AF180=10),10,0),
IF(Parameters!$D$28, IF(AND(Y180&gt;7,AF180&gt;7),10,0),
IF(Parameters!$D$29, IF(AND(Y180&gt;7,AF180&gt;7), 10, IF(OR(AND(Y180&gt;7,AF180&gt;5),AND(Y180&gt;5,AF180&gt;7)),6,0)),"no method"))))))</f>
        <v>0</v>
      </c>
      <c r="S180" s="23">
        <f>IF(Parameters!$D$24 = 1, MAX(Z180, AG180),
IF(Parameters!$D$25 = 1, AVERAGE(Z180,AG180),
IF(Parameters!$D$26 = 1, IFERROR(GEOMEAN(Z180, AG180), 0),
IF(Parameters!$D$27, IF(AND(Z180=10,AG180=10),10,0),
IF(Parameters!$D$28, IF(AND(Z180&gt;7,AG180&gt;7),10,0),
IF(Parameters!$D$29, IF(AND(Z180&gt;7,AG180&gt;7), 10, IF(OR(AND(Z180&gt;7,AG180&gt;5),AND(Z180&gt;5,AG180&gt;7)),6,0)),"no method"))))))</f>
        <v>0</v>
      </c>
      <c r="T180" s="23">
        <f>IF(Parameters!$D$24 = 1, MAX(AA180, AH180),
IF(Parameters!$D$25 = 1, AVERAGE(AA180,AH180),
IF(Parameters!$D$26 = 1, IFERROR(GEOMEAN(AA180, AH180), 0),
IF(Parameters!$D$27, IF(AND(AA180=10,AH180=10),10,0),
IF(Parameters!$D$28, IF(AND(AA180&gt;7,AH180&gt;7),10,0),
IF(Parameters!$D$29, IF(AND(AA180&gt;7,AH180&gt;7), 10, IF(OR(AND(AA180&gt;7,AH180&gt;5),AND(AA180&gt;5,AH180&gt;7)),6,0)),"no method"))))))</f>
        <v>0</v>
      </c>
      <c r="U180" s="23">
        <f>IF(Parameters!$D$24 = 1, MAX(AB180, AI180),
IF(Parameters!$D$25 = 1, AVERAGE(AB180,AI180),
IF(Parameters!$D$26 = 1, IFERROR(GEOMEAN(AB180, AI180), 0),
IF(Parameters!$D$27, IF(AND(AB180=10,AI180=10),10,0),
IF(Parameters!$D$28, IF(AND(AB180&gt;7,AI180&gt;7),10,0),
IF(Parameters!$D$29, IF(AND(AB180&gt;7,AI180&gt;7), 10, IF(OR(AND(AB180&gt;7,AI180&gt;5),AND(AB180&gt;5,AI180&gt;7)),6,0)),"no method"))))))</f>
        <v>0</v>
      </c>
      <c r="V180" s="23">
        <f>IF(Parameters!$D$24 = 1, MAX(AC180, AJ180),
IF(Parameters!$D$25 = 1, AVERAGE(AC180,AJ180),
IF(Parameters!$D$26 = 1, IFERROR(GEOMEAN(AC180, AJ180), 0),
IF(Parameters!$D$27, IF(AND(AC180=10,AJ180=10),10,0),
IF(Parameters!$D$28, IF(AND(AC180&gt;7,AJ180&gt;7),10,0),
IF(Parameters!$D$29, IF(AND(AC180&gt;7,AJ180&gt;7), 10, IF(OR(AND(AC180&gt;7,AJ180&gt;5),AND(AC180&gt;5,AJ180&gt;7)),6,0)),"no method"))))))</f>
        <v>5.7735026918962546</v>
      </c>
      <c r="W180" s="23">
        <f>IF(Parameters!$D$24 = 1, MAX(AD180, AK180),
IF(Parameters!$D$25 = 1, AVERAGE(AD180,AK180),
IF(Parameters!$D$26 = 1, IFERROR(GEOMEAN(AD180, AK180), 0),
IF(Parameters!$D$27, IF(AND(AD180=10,AK180=10),10,0),
IF(Parameters!$D$28, IF(AND(AD180&gt;7,AK180&gt;7),10,0),
IF(Parameters!$D$29, IF(AND(AD180&gt;7,AK180&gt;7), 10, IF(OR(AND(AD180&gt;7,AK180&gt;5),AND(AD180&gt;5,AK180&gt;7)),6,0)),"no method"))))))</f>
        <v>0</v>
      </c>
      <c r="X180" s="49"/>
      <c r="Y180" s="23">
        <v>9.68</v>
      </c>
      <c r="Z180" s="23">
        <v>0</v>
      </c>
      <c r="AA180" s="24">
        <v>0</v>
      </c>
      <c r="AB180" s="23">
        <v>7.1428571428571397</v>
      </c>
      <c r="AC180" s="23">
        <v>3.3333333333333299</v>
      </c>
      <c r="AD180" s="23">
        <v>10</v>
      </c>
      <c r="AE180" s="49"/>
      <c r="AF180" s="23">
        <v>0</v>
      </c>
      <c r="AG180" s="23">
        <v>0</v>
      </c>
      <c r="AH180" s="23">
        <v>0</v>
      </c>
      <c r="AI180" s="23">
        <v>0</v>
      </c>
      <c r="AJ180" s="23">
        <v>10</v>
      </c>
      <c r="AK180" s="23">
        <v>0</v>
      </c>
      <c r="AL180" s="48"/>
      <c r="AM180" s="25">
        <v>0.2</v>
      </c>
      <c r="AN180" s="25">
        <v>0.8</v>
      </c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</row>
    <row r="181" spans="1:53" x14ac:dyDescent="0.2">
      <c r="A181" s="61">
        <v>176</v>
      </c>
      <c r="B181" s="18" t="s">
        <v>353</v>
      </c>
      <c r="C181" s="18" t="s">
        <v>354</v>
      </c>
      <c r="D181" s="18" t="s">
        <v>434</v>
      </c>
      <c r="E181" s="18" t="s">
        <v>431</v>
      </c>
      <c r="F181" s="48"/>
      <c r="G181" s="20" cm="1">
        <f t="array" ref="G181">IF(Parameters!$D$33, SUM(IF(ISNUMBER(R181:W181),(IF(R181:W181&gt;=Parameters!$D$39,1,"")),""))+0.5*(SUM(IF(ISNUMBER(R181:W181),(IF(R181:W181&gt;=Parameters!$D$40,1,"")),""))-SUM(IF(ISNUMBER(R181:W181),(IF(R181:W181&gt;=Parameters!$D$39,1,"")),""))),0) +
   IF(Parameters!$D$34,SUM(IF(ISNUMBER(R181:W181),(IF(R181:W181&gt;=Parameters!$D$39,1,"")),"")),0) +
   IF(Parameters!$D$35,AVERAGE(IF(ISNUMBER(R181:W181),R181:W181)),0) +
   IF(Parameters!$D$36,IF(OR(IF(ISNUMBER(R181:W181),R181:W181)=0),0,GEOMEAN(IF(ISNUMBER(R181:W181),R181:W181))),0)</f>
        <v>3</v>
      </c>
      <c r="H181" s="21">
        <f t="shared" si="8"/>
        <v>3</v>
      </c>
      <c r="I181" s="81"/>
      <c r="J181" s="20" cm="1">
        <f t="array" ref="J181">IF(Parameters!$D$33, SUM(IF(ISNUMBER(Y181:AD181),(IF(Y181:AD181&gt;=Parameters!$D$43,1,"")),""))+0.5*(SUM(IF(ISNUMBER(Y181:AD181),(IF(Y181:AD181&gt;=Parameters!$D$44,1,"")),""))-SUM(IF(ISNUMBER(Y181:AD181),(IF(Y181:AD181&gt;=Parameters!$D$43,1,"")),""))),0) +
   IF(Parameters!$D$34,SUM(IF(ISNUMBER(Y181:AD181),(IF(Y181:AD181&gt;=Parameters!$D$43,1,"")),"")),0) +
   IF(Parameters!$D$35,AVERAGE(IF(ISNUMBER(Y181:AD181),Y181:AD181)),0) +
   IF(Parameters!$D$36,IF(OR(IF(ISNUMBER(Y181:AD181),Y181:AD181)=0),0,GEOMEAN(IF(ISNUMBER(Y181:AD181),Y181:AD181))),0)</f>
        <v>2</v>
      </c>
      <c r="K181" s="21">
        <f t="shared" si="9"/>
        <v>2</v>
      </c>
      <c r="L181" s="81"/>
      <c r="M181" s="19" cm="1">
        <f t="array" ref="M181">IF(Parameters!$D$33, SUM(IF(ISNUMBER(AF181:AK181),(IF(AF181:AK181&gt;=Parameters!$D$43,1,"")),""))+0.5*(SUM(IF(ISNUMBER(AF181:AK181),(IF(AF181:AK181&gt;=Parameters!$D$44,1,"")),""))-SUM(IF(ISNUMBER(AF181:AK181),(IF(AF181:AK181&gt;=Parameters!$D$43,1,"")),""))),0) +
   IF(Parameters!$D$34,SUM(IF(ISNUMBER(AF181:AK181),(IF(AF181:AK181&gt;=Parameters!$D$43,1,"")),"")),0) +
   IF(Parameters!$D$35,AVERAGE(IF(ISNUMBER(AF181:AK181),AF181:AK181)),0) +
   IF(Parameters!$D$36,IF(OR(IF(ISNUMBER(AF181:AK181),AF181:AK181)=0),0,GEOMEAN(IF(ISNUMBER(AF181:AK181),AF181:AK181))),0)</f>
        <v>2</v>
      </c>
      <c r="N181" s="21">
        <f t="shared" si="10"/>
        <v>2</v>
      </c>
      <c r="O181" s="81"/>
      <c r="P181" s="22"/>
      <c r="Q181" s="48"/>
      <c r="R181" s="23">
        <f>IF(Parameters!$D$24 = 1, MAX(Y181, AF181),
IF(Parameters!$D$25 = 1, AVERAGE(Y181,AF181),
IF(Parameters!$D$26 = 1, IFERROR(GEOMEAN(Y181, AF181), 0),
IF(Parameters!$D$27, IF(AND(Y181=10,AF181=10),10,0),
IF(Parameters!$D$28, IF(AND(Y181&gt;7,AF181&gt;7),10,0),
IF(Parameters!$D$29, IF(AND(Y181&gt;7,AF181&gt;7), 10, IF(OR(AND(Y181&gt;7,AF181&gt;5),AND(Y181&gt;5,AF181&gt;7)),6,0)),"no method"))))))</f>
        <v>9.4868329805051381</v>
      </c>
      <c r="S181" s="23">
        <f>IF(Parameters!$D$24 = 1, MAX(Z181, AG181),
IF(Parameters!$D$25 = 1, AVERAGE(Z181,AG181),
IF(Parameters!$D$26 = 1, IFERROR(GEOMEAN(Z181, AG181), 0),
IF(Parameters!$D$27, IF(AND(Z181=10,AG181=10),10,0),
IF(Parameters!$D$28, IF(AND(Z181&gt;7,AG181&gt;7),10,0),
IF(Parameters!$D$29, IF(AND(Z181&gt;7,AG181&gt;7), 10, IF(OR(AND(Z181&gt;7,AG181&gt;5),AND(Z181&gt;5,AG181&gt;7)),6,0)),"no method"))))))</f>
        <v>0</v>
      </c>
      <c r="T181" s="23">
        <f>IF(Parameters!$D$24 = 1, MAX(AA181, AH181),
IF(Parameters!$D$25 = 1, AVERAGE(AA181,AH181),
IF(Parameters!$D$26 = 1, IFERROR(GEOMEAN(AA181, AH181), 0),
IF(Parameters!$D$27, IF(AND(AA181=10,AH181=10),10,0),
IF(Parameters!$D$28, IF(AND(AA181&gt;7,AH181&gt;7),10,0),
IF(Parameters!$D$29, IF(AND(AA181&gt;7,AH181&gt;7), 10, IF(OR(AND(AA181&gt;7,AH181&gt;5),AND(AA181&gt;5,AH181&gt;7)),6,0)),"no method"))))))</f>
        <v>6.0426731935308835</v>
      </c>
      <c r="U181" s="23">
        <f>IF(Parameters!$D$24 = 1, MAX(AB181, AI181),
IF(Parameters!$D$25 = 1, AVERAGE(AB181,AI181),
IF(Parameters!$D$26 = 1, IFERROR(GEOMEAN(AB181, AI181), 0),
IF(Parameters!$D$27, IF(AND(AB181=10,AI181=10),10,0),
IF(Parameters!$D$28, IF(AND(AB181&gt;7,AI181&gt;7),10,0),
IF(Parameters!$D$29, IF(AND(AB181&gt;7,AI181&gt;7), 10, IF(OR(AND(AB181&gt;7,AI181&gt;5),AND(AB181&gt;5,AI181&gt;7)),6,0)),"no method"))))))</f>
        <v>7.6811457478686096</v>
      </c>
      <c r="V181" s="23">
        <f>IF(Parameters!$D$24 = 1, MAX(AC181, AJ181),
IF(Parameters!$D$25 = 1, AVERAGE(AC181,AJ181),
IF(Parameters!$D$26 = 1, IFERROR(GEOMEAN(AC181, AJ181), 0),
IF(Parameters!$D$27, IF(AND(AC181=10,AJ181=10),10,0),
IF(Parameters!$D$28, IF(AND(AC181&gt;7,AJ181&gt;7),10,0),
IF(Parameters!$D$29, IF(AND(AC181&gt;7,AJ181&gt;7), 10, IF(OR(AND(AC181&gt;7,AJ181&gt;5),AND(AC181&gt;5,AJ181&gt;7)),6,0)),"no method"))))))</f>
        <v>6.9161646404154746</v>
      </c>
      <c r="W181" s="23">
        <f>IF(Parameters!$D$24 = 1, MAX(AD181, AK181),
IF(Parameters!$D$25 = 1, AVERAGE(AD181,AK181),
IF(Parameters!$D$26 = 1, IFERROR(GEOMEAN(AD181, AK181), 0),
IF(Parameters!$D$27, IF(AND(AD181=10,AK181=10),10,0),
IF(Parameters!$D$28, IF(AND(AD181&gt;7,AK181&gt;7),10,0),
IF(Parameters!$D$29, IF(AND(AD181&gt;7,AK181&gt;7), 10, IF(OR(AND(AD181&gt;7,AK181&gt;5),AND(AD181&gt;5,AK181&gt;7)),6,0)),"no method"))))))</f>
        <v>0</v>
      </c>
      <c r="X181" s="49"/>
      <c r="Y181" s="23">
        <v>9</v>
      </c>
      <c r="Z181" s="23">
        <v>9.7129186602870803</v>
      </c>
      <c r="AA181" s="24">
        <v>8.0330578512396702</v>
      </c>
      <c r="AB181" s="23">
        <v>8.4285714285714306</v>
      </c>
      <c r="AC181" s="23">
        <v>6.8333333333333304</v>
      </c>
      <c r="AD181" s="23">
        <v>0</v>
      </c>
      <c r="AE181" s="49"/>
      <c r="AF181" s="23">
        <v>10</v>
      </c>
      <c r="AG181" s="23">
        <v>0</v>
      </c>
      <c r="AH181" s="23">
        <v>4.5454545454545503</v>
      </c>
      <c r="AI181" s="23">
        <v>7</v>
      </c>
      <c r="AJ181" s="23">
        <v>7</v>
      </c>
      <c r="AK181" s="23">
        <v>0</v>
      </c>
      <c r="AL181" s="48"/>
      <c r="AM181" s="25">
        <v>0</v>
      </c>
      <c r="AN181" s="25">
        <v>0.3</v>
      </c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</row>
    <row r="182" spans="1:53" x14ac:dyDescent="0.2">
      <c r="A182" s="61">
        <v>177</v>
      </c>
      <c r="B182" s="18" t="s">
        <v>355</v>
      </c>
      <c r="C182" s="18" t="s">
        <v>356</v>
      </c>
      <c r="D182" s="18" t="s">
        <v>434</v>
      </c>
      <c r="E182" s="18" t="s">
        <v>431</v>
      </c>
      <c r="F182" s="48"/>
      <c r="G182" s="20" cm="1">
        <f t="array" ref="G182">IF(Parameters!$D$33, SUM(IF(ISNUMBER(R182:W182),(IF(R182:W182&gt;=Parameters!$D$39,1,"")),""))+0.5*(SUM(IF(ISNUMBER(R182:W182),(IF(R182:W182&gt;=Parameters!$D$40,1,"")),""))-SUM(IF(ISNUMBER(R182:W182),(IF(R182:W182&gt;=Parameters!$D$39,1,"")),""))),0) +
   IF(Parameters!$D$34,SUM(IF(ISNUMBER(R182:W182),(IF(R182:W182&gt;=Parameters!$D$39,1,"")),"")),0) +
   IF(Parameters!$D$35,AVERAGE(IF(ISNUMBER(R182:W182),R182:W182)),0) +
   IF(Parameters!$D$36,IF(OR(IF(ISNUMBER(R182:W182),R182:W182)=0),0,GEOMEAN(IF(ISNUMBER(R182:W182),R182:W182))),0)</f>
        <v>4.5</v>
      </c>
      <c r="H182" s="21">
        <f t="shared" si="8"/>
        <v>4.5</v>
      </c>
      <c r="I182" s="81"/>
      <c r="J182" s="20" cm="1">
        <f t="array" ref="J182">IF(Parameters!$D$33, SUM(IF(ISNUMBER(Y182:AD182),(IF(Y182:AD182&gt;=Parameters!$D$43,1,"")),""))+0.5*(SUM(IF(ISNUMBER(Y182:AD182),(IF(Y182:AD182&gt;=Parameters!$D$44,1,"")),""))-SUM(IF(ISNUMBER(Y182:AD182),(IF(Y182:AD182&gt;=Parameters!$D$43,1,"")),""))),0) +
   IF(Parameters!$D$34,SUM(IF(ISNUMBER(Y182:AD182),(IF(Y182:AD182&gt;=Parameters!$D$43,1,"")),"")),0) +
   IF(Parameters!$D$35,AVERAGE(IF(ISNUMBER(Y182:AD182),Y182:AD182)),0) +
   IF(Parameters!$D$36,IF(OR(IF(ISNUMBER(Y182:AD182),Y182:AD182)=0),0,GEOMEAN(IF(ISNUMBER(Y182:AD182),Y182:AD182))),0)</f>
        <v>3</v>
      </c>
      <c r="K182" s="21">
        <f t="shared" si="9"/>
        <v>3</v>
      </c>
      <c r="L182" s="81"/>
      <c r="M182" s="19" cm="1">
        <f t="array" ref="M182">IF(Parameters!$D$33, SUM(IF(ISNUMBER(AF182:AK182),(IF(AF182:AK182&gt;=Parameters!$D$43,1,"")),""))+0.5*(SUM(IF(ISNUMBER(AF182:AK182),(IF(AF182:AK182&gt;=Parameters!$D$44,1,"")),""))-SUM(IF(ISNUMBER(AF182:AK182),(IF(AF182:AK182&gt;=Parameters!$D$43,1,"")),""))),0) +
   IF(Parameters!$D$34,SUM(IF(ISNUMBER(AF182:AK182),(IF(AF182:AK182&gt;=Parameters!$D$43,1,"")),"")),0) +
   IF(Parameters!$D$35,AVERAGE(IF(ISNUMBER(AF182:AK182),AF182:AK182)),0) +
   IF(Parameters!$D$36,IF(OR(IF(ISNUMBER(AF182:AK182),AF182:AK182)=0),0,GEOMEAN(IF(ISNUMBER(AF182:AK182),AF182:AK182))),0)</f>
        <v>3.5</v>
      </c>
      <c r="N182" s="21">
        <f t="shared" si="10"/>
        <v>3.5</v>
      </c>
      <c r="O182" s="81"/>
      <c r="P182" s="22"/>
      <c r="Q182" s="48"/>
      <c r="R182" s="23">
        <f>IF(Parameters!$D$24 = 1, MAX(Y182, AF182),
IF(Parameters!$D$25 = 1, AVERAGE(Y182,AF182),
IF(Parameters!$D$26 = 1, IFERROR(GEOMEAN(Y182, AF182), 0),
IF(Parameters!$D$27, IF(AND(Y182=10,AF182=10),10,0),
IF(Parameters!$D$28, IF(AND(Y182&gt;7,AF182&gt;7),10,0),
IF(Parameters!$D$29, IF(AND(Y182&gt;7,AF182&gt;7), 10, IF(OR(AND(Y182&gt;7,AF182&gt;5),AND(Y182&gt;5,AF182&gt;7)),6,0)),"no method"))))))</f>
        <v>10</v>
      </c>
      <c r="S182" s="23">
        <f>IF(Parameters!$D$24 = 1, MAX(Z182, AG182),
IF(Parameters!$D$25 = 1, AVERAGE(Z182,AG182),
IF(Parameters!$D$26 = 1, IFERROR(GEOMEAN(Z182, AG182), 0),
IF(Parameters!$D$27, IF(AND(Z182=10,AG182=10),10,0),
IF(Parameters!$D$28, IF(AND(Z182&gt;7,AG182&gt;7),10,0),
IF(Parameters!$D$29, IF(AND(Z182&gt;7,AG182&gt;7), 10, IF(OR(AND(Z182&gt;7,AG182&gt;5),AND(Z182&gt;5,AG182&gt;7)),6,0)),"no method"))))))</f>
        <v>8.3666002653407556</v>
      </c>
      <c r="T182" s="23">
        <f>IF(Parameters!$D$24 = 1, MAX(AA182, AH182),
IF(Parameters!$D$25 = 1, AVERAGE(AA182,AH182),
IF(Parameters!$D$26 = 1, IFERROR(GEOMEAN(AA182, AH182), 0),
IF(Parameters!$D$27, IF(AND(AA182=10,AH182=10),10,0),
IF(Parameters!$D$28, IF(AND(AA182&gt;7,AH182&gt;7),10,0),
IF(Parameters!$D$29, IF(AND(AA182&gt;7,AH182&gt;7), 10, IF(OR(AND(AA182&gt;7,AH182&gt;5),AND(AA182&gt;5,AH182&gt;7)),6,0)),"no method"))))))</f>
        <v>7.4374425857534332</v>
      </c>
      <c r="U182" s="23">
        <f>IF(Parameters!$D$24 = 1, MAX(AB182, AI182),
IF(Parameters!$D$25 = 1, AVERAGE(AB182,AI182),
IF(Parameters!$D$26 = 1, IFERROR(GEOMEAN(AB182, AI182), 0),
IF(Parameters!$D$27, IF(AND(AB182=10,AI182=10),10,0),
IF(Parameters!$D$28, IF(AND(AB182&gt;7,AI182&gt;7),10,0),
IF(Parameters!$D$29, IF(AND(AB182&gt;7,AI182&gt;7), 10, IF(OR(AND(AB182&gt;7,AI182&gt;5),AND(AB182&gt;5,AI182&gt;7)),6,0)),"no method"))))))</f>
        <v>9.4868329805051381</v>
      </c>
      <c r="V182" s="23">
        <f>IF(Parameters!$D$24 = 1, MAX(AC182, AJ182),
IF(Parameters!$D$25 = 1, AVERAGE(AC182,AJ182),
IF(Parameters!$D$26 = 1, IFERROR(GEOMEAN(AC182, AJ182), 0),
IF(Parameters!$D$27, IF(AND(AC182=10,AJ182=10),10,0),
IF(Parameters!$D$28, IF(AND(AC182&gt;7,AJ182&gt;7),10,0),
IF(Parameters!$D$29, IF(AND(AC182&gt;7,AJ182&gt;7), 10, IF(OR(AND(AC182&gt;7,AJ182&gt;5),AND(AC182&gt;5,AJ182&gt;7)),6,0)),"no method"))))))</f>
        <v>6.2981478758970626</v>
      </c>
      <c r="W182" s="23">
        <f>IF(Parameters!$D$24 = 1, MAX(AD182, AK182),
IF(Parameters!$D$25 = 1, AVERAGE(AD182,AK182),
IF(Parameters!$D$26 = 1, IFERROR(GEOMEAN(AD182, AK182), 0),
IF(Parameters!$D$27, IF(AND(AD182=10,AK182=10),10,0),
IF(Parameters!$D$28, IF(AND(AD182&gt;7,AK182&gt;7),10,0),
IF(Parameters!$D$29, IF(AND(AD182&gt;7,AK182&gt;7), 10, IF(OR(AND(AD182&gt;7,AK182&gt;5),AND(AD182&gt;5,AK182&gt;7)),6,0)),"no method"))))))</f>
        <v>0</v>
      </c>
      <c r="X182" s="49"/>
      <c r="Y182" s="23">
        <v>10</v>
      </c>
      <c r="Z182" s="23">
        <v>10</v>
      </c>
      <c r="AA182" s="24">
        <v>7.8512396694214903</v>
      </c>
      <c r="AB182" s="23">
        <v>9</v>
      </c>
      <c r="AC182" s="23">
        <v>5.6666666666666696</v>
      </c>
      <c r="AD182" s="23">
        <v>0</v>
      </c>
      <c r="AE182" s="49"/>
      <c r="AF182" s="23">
        <v>10</v>
      </c>
      <c r="AG182" s="23">
        <v>7</v>
      </c>
      <c r="AH182" s="23">
        <v>7.0454545454545503</v>
      </c>
      <c r="AI182" s="23">
        <v>10</v>
      </c>
      <c r="AJ182" s="23">
        <v>7</v>
      </c>
      <c r="AK182" s="23">
        <v>5.4844401626640202</v>
      </c>
      <c r="AL182" s="48"/>
      <c r="AM182" s="25">
        <v>0</v>
      </c>
      <c r="AN182" s="25">
        <v>0.2</v>
      </c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</row>
    <row r="183" spans="1:53" x14ac:dyDescent="0.2">
      <c r="A183" s="61">
        <v>178</v>
      </c>
      <c r="B183" s="18" t="s">
        <v>357</v>
      </c>
      <c r="C183" s="18" t="s">
        <v>358</v>
      </c>
      <c r="D183" s="18" t="s">
        <v>435</v>
      </c>
      <c r="E183" s="18" t="s">
        <v>432</v>
      </c>
      <c r="F183" s="48"/>
      <c r="G183" s="20" cm="1">
        <f t="array" ref="G183">IF(Parameters!$D$33, SUM(IF(ISNUMBER(R183:W183),(IF(R183:W183&gt;=Parameters!$D$39,1,"")),""))+0.5*(SUM(IF(ISNUMBER(R183:W183),(IF(R183:W183&gt;=Parameters!$D$40,1,"")),""))-SUM(IF(ISNUMBER(R183:W183),(IF(R183:W183&gt;=Parameters!$D$39,1,"")),""))),0) +
   IF(Parameters!$D$34,SUM(IF(ISNUMBER(R183:W183),(IF(R183:W183&gt;=Parameters!$D$39,1,"")),"")),0) +
   IF(Parameters!$D$35,AVERAGE(IF(ISNUMBER(R183:W183),R183:W183)),0) +
   IF(Parameters!$D$36,IF(OR(IF(ISNUMBER(R183:W183),R183:W183)=0),0,GEOMEAN(IF(ISNUMBER(R183:W183),R183:W183))),0)</f>
        <v>1.5</v>
      </c>
      <c r="H183" s="21">
        <f t="shared" si="8"/>
        <v>1.5</v>
      </c>
      <c r="I183" s="81"/>
      <c r="J183" s="20" cm="1">
        <f t="array" ref="J183">IF(Parameters!$D$33, SUM(IF(ISNUMBER(Y183:AD183),(IF(Y183:AD183&gt;=Parameters!$D$43,1,"")),""))+0.5*(SUM(IF(ISNUMBER(Y183:AD183),(IF(Y183:AD183&gt;=Parameters!$D$44,1,"")),""))-SUM(IF(ISNUMBER(Y183:AD183),(IF(Y183:AD183&gt;=Parameters!$D$43,1,"")),""))),0) +
   IF(Parameters!$D$34,SUM(IF(ISNUMBER(Y183:AD183),(IF(Y183:AD183&gt;=Parameters!$D$43,1,"")),"")),0) +
   IF(Parameters!$D$35,AVERAGE(IF(ISNUMBER(Y183:AD183),Y183:AD183)),0) +
   IF(Parameters!$D$36,IF(OR(IF(ISNUMBER(Y183:AD183),Y183:AD183)=0),0,GEOMEAN(IF(ISNUMBER(Y183:AD183),Y183:AD183))),0)</f>
        <v>0.5</v>
      </c>
      <c r="K183" s="21">
        <f t="shared" si="9"/>
        <v>0.5</v>
      </c>
      <c r="L183" s="81"/>
      <c r="M183" s="19" cm="1">
        <f t="array" ref="M183">IF(Parameters!$D$33, SUM(IF(ISNUMBER(AF183:AK183),(IF(AF183:AK183&gt;=Parameters!$D$43,1,"")),""))+0.5*(SUM(IF(ISNUMBER(AF183:AK183),(IF(AF183:AK183&gt;=Parameters!$D$44,1,"")),""))-SUM(IF(ISNUMBER(AF183:AK183),(IF(AF183:AK183&gt;=Parameters!$D$43,1,"")),""))),0) +
   IF(Parameters!$D$34,SUM(IF(ISNUMBER(AF183:AK183),(IF(AF183:AK183&gt;=Parameters!$D$43,1,"")),"")),0) +
   IF(Parameters!$D$35,AVERAGE(IF(ISNUMBER(AF183:AK183),AF183:AK183)),0) +
   IF(Parameters!$D$36,IF(OR(IF(ISNUMBER(AF183:AK183),AF183:AK183)=0),0,GEOMEAN(IF(ISNUMBER(AF183:AK183),AF183:AK183))),0)</f>
        <v>1.5</v>
      </c>
      <c r="N183" s="21">
        <f t="shared" si="10"/>
        <v>1.5</v>
      </c>
      <c r="O183" s="81"/>
      <c r="P183" s="22"/>
      <c r="Q183" s="48"/>
      <c r="R183" s="23">
        <f>IF(Parameters!$D$24 = 1, MAX(Y183, AF183),
IF(Parameters!$D$25 = 1, AVERAGE(Y183,AF183),
IF(Parameters!$D$26 = 1, IFERROR(GEOMEAN(Y183, AF183), 0),
IF(Parameters!$D$27, IF(AND(Y183=10,AF183=10),10,0),
IF(Parameters!$D$28, IF(AND(Y183&gt;7,AF183&gt;7),10,0),
IF(Parameters!$D$29, IF(AND(Y183&gt;7,AF183&gt;7), 10, IF(OR(AND(Y183&gt;7,AF183&gt;5),AND(Y183&gt;5,AF183&gt;7)),6,0)),"no method"))))))</f>
        <v>8</v>
      </c>
      <c r="S183" s="23">
        <f>IF(Parameters!$D$24 = 1, MAX(Z183, AG183),
IF(Parameters!$D$25 = 1, AVERAGE(Z183,AG183),
IF(Parameters!$D$26 = 1, IFERROR(GEOMEAN(Z183, AG183), 0),
IF(Parameters!$D$27, IF(AND(Z183=10,AG183=10),10,0),
IF(Parameters!$D$28, IF(AND(Z183&gt;7,AG183&gt;7),10,0),
IF(Parameters!$D$29, IF(AND(Z183&gt;7,AG183&gt;7), 10, IF(OR(AND(Z183&gt;7,AG183&gt;5),AND(Z183&gt;5,AG183&gt;7)),6,0)),"no method"))))))</f>
        <v>0</v>
      </c>
      <c r="T183" s="23">
        <f>IF(Parameters!$D$24 = 1, MAX(AA183, AH183),
IF(Parameters!$D$25 = 1, AVERAGE(AA183,AH183),
IF(Parameters!$D$26 = 1, IFERROR(GEOMEAN(AA183, AH183), 0),
IF(Parameters!$D$27, IF(AND(AA183=10,AH183=10),10,0),
IF(Parameters!$D$28, IF(AND(AA183&gt;7,AH183&gt;7),10,0),
IF(Parameters!$D$29, IF(AND(AA183&gt;7,AH183&gt;7), 10, IF(OR(AND(AA183&gt;7,AH183&gt;5),AND(AA183&gt;5,AH183&gt;7)),6,0)),"no method"))))))</f>
        <v>5.8724227846249555</v>
      </c>
      <c r="U183" s="23">
        <f>IF(Parameters!$D$24 = 1, MAX(AB183, AI183),
IF(Parameters!$D$25 = 1, AVERAGE(AB183,AI183),
IF(Parameters!$D$26 = 1, IFERROR(GEOMEAN(AB183, AI183), 0),
IF(Parameters!$D$27, IF(AND(AB183=10,AI183=10),10,0),
IF(Parameters!$D$28, IF(AND(AB183&gt;7,AI183&gt;7),10,0),
IF(Parameters!$D$29, IF(AND(AB183&gt;7,AI183&gt;7), 10, IF(OR(AND(AB183&gt;7,AI183&gt;5),AND(AB183&gt;5,AI183&gt;7)),6,0)),"no method"))))))</f>
        <v>4.6632300271072067</v>
      </c>
      <c r="V183" s="23">
        <f>IF(Parameters!$D$24 = 1, MAX(AC183, AJ183),
IF(Parameters!$D$25 = 1, AVERAGE(AC183,AJ183),
IF(Parameters!$D$26 = 1, IFERROR(GEOMEAN(AC183, AJ183), 0),
IF(Parameters!$D$27, IF(AND(AC183=10,AJ183=10),10,0),
IF(Parameters!$D$28, IF(AND(AC183&gt;7,AJ183&gt;7),10,0),
IF(Parameters!$D$29, IF(AND(AC183&gt;7,AJ183&gt;7), 10, IF(OR(AND(AC183&gt;7,AJ183&gt;5),AND(AC183&gt;5,AJ183&gt;7)),6,0)),"no method"))))))</f>
        <v>0</v>
      </c>
      <c r="W183" s="23">
        <f>IF(Parameters!$D$24 = 1, MAX(AD183, AK183),
IF(Parameters!$D$25 = 1, AVERAGE(AD183,AK183),
IF(Parameters!$D$26 = 1, IFERROR(GEOMEAN(AD183, AK183), 0),
IF(Parameters!$D$27, IF(AND(AD183=10,AK183=10),10,0),
IF(Parameters!$D$28, IF(AND(AD183&gt;7,AK183&gt;7),10,0),
IF(Parameters!$D$29, IF(AND(AD183&gt;7,AK183&gt;7), 10, IF(OR(AND(AD183&gt;7,AK183&gt;5),AND(AD183&gt;5,AK183&gt;7)),6,0)),"no method"))))))</f>
        <v>0</v>
      </c>
      <c r="X183" s="49"/>
      <c r="Y183" s="23">
        <v>6.4</v>
      </c>
      <c r="Z183" s="23">
        <v>2.2966507177033502</v>
      </c>
      <c r="AA183" s="24">
        <v>8.4297520661157002</v>
      </c>
      <c r="AB183" s="23">
        <v>2.5714285714285698</v>
      </c>
      <c r="AC183" s="23">
        <v>3.6666666666666701</v>
      </c>
      <c r="AD183" s="23">
        <v>0</v>
      </c>
      <c r="AE183" s="49"/>
      <c r="AF183" s="23">
        <v>10</v>
      </c>
      <c r="AG183" s="23">
        <v>0</v>
      </c>
      <c r="AH183" s="23">
        <v>4.0909090909090802</v>
      </c>
      <c r="AI183" s="23">
        <v>8.4566666666666706</v>
      </c>
      <c r="AJ183" s="23">
        <v>0</v>
      </c>
      <c r="AK183" s="23">
        <v>0</v>
      </c>
      <c r="AL183" s="48"/>
      <c r="AM183" s="25">
        <v>0</v>
      </c>
      <c r="AN183" s="25">
        <v>0.3</v>
      </c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</row>
    <row r="184" spans="1:53" x14ac:dyDescent="0.2">
      <c r="A184" s="61">
        <v>179</v>
      </c>
      <c r="B184" s="18" t="s">
        <v>359</v>
      </c>
      <c r="C184" s="18" t="s">
        <v>360</v>
      </c>
      <c r="D184" s="18" t="s">
        <v>437</v>
      </c>
      <c r="E184" s="18" t="s">
        <v>432</v>
      </c>
      <c r="F184" s="48"/>
      <c r="G184" s="20" cm="1">
        <f t="array" ref="G184">IF(Parameters!$D$33, SUM(IF(ISNUMBER(R184:W184),(IF(R184:W184&gt;=Parameters!$D$39,1,"")),""))+0.5*(SUM(IF(ISNUMBER(R184:W184),(IF(R184:W184&gt;=Parameters!$D$40,1,"")),""))-SUM(IF(ISNUMBER(R184:W184),(IF(R184:W184&gt;=Parameters!$D$39,1,"")),""))),0) +
   IF(Parameters!$D$34,SUM(IF(ISNUMBER(R184:W184),(IF(R184:W184&gt;=Parameters!$D$39,1,"")),"")),0) +
   IF(Parameters!$D$35,AVERAGE(IF(ISNUMBER(R184:W184),R184:W184)),0) +
   IF(Parameters!$D$36,IF(OR(IF(ISNUMBER(R184:W184),R184:W184)=0),0,GEOMEAN(IF(ISNUMBER(R184:W184),R184:W184))),0)</f>
        <v>1</v>
      </c>
      <c r="H184" s="21">
        <f t="shared" si="8"/>
        <v>1</v>
      </c>
      <c r="I184" s="81"/>
      <c r="J184" s="20" cm="1">
        <f t="array" ref="J184">IF(Parameters!$D$33, SUM(IF(ISNUMBER(Y184:AD184),(IF(Y184:AD184&gt;=Parameters!$D$43,1,"")),""))+0.5*(SUM(IF(ISNUMBER(Y184:AD184),(IF(Y184:AD184&gt;=Parameters!$D$44,1,"")),""))-SUM(IF(ISNUMBER(Y184:AD184),(IF(Y184:AD184&gt;=Parameters!$D$43,1,"")),""))),0) +
   IF(Parameters!$D$34,SUM(IF(ISNUMBER(Y184:AD184),(IF(Y184:AD184&gt;=Parameters!$D$43,1,"")),"")),0) +
   IF(Parameters!$D$35,AVERAGE(IF(ISNUMBER(Y184:AD184),Y184:AD184)),0) +
   IF(Parameters!$D$36,IF(OR(IF(ISNUMBER(Y184:AD184),Y184:AD184)=0),0,GEOMEAN(IF(ISNUMBER(Y184:AD184),Y184:AD184))),0)</f>
        <v>0</v>
      </c>
      <c r="K184" s="21">
        <f t="shared" si="9"/>
        <v>0</v>
      </c>
      <c r="L184" s="81"/>
      <c r="M184" s="19" cm="1">
        <f t="array" ref="M184">IF(Parameters!$D$33, SUM(IF(ISNUMBER(AF184:AK184),(IF(AF184:AK184&gt;=Parameters!$D$43,1,"")),""))+0.5*(SUM(IF(ISNUMBER(AF184:AK184),(IF(AF184:AK184&gt;=Parameters!$D$44,1,"")),""))-SUM(IF(ISNUMBER(AF184:AK184),(IF(AF184:AK184&gt;=Parameters!$D$43,1,"")),""))),0) +
   IF(Parameters!$D$34,SUM(IF(ISNUMBER(AF184:AK184),(IF(AF184:AK184&gt;=Parameters!$D$43,1,"")),"")),0) +
   IF(Parameters!$D$35,AVERAGE(IF(ISNUMBER(AF184:AK184),AF184:AK184)),0) +
   IF(Parameters!$D$36,IF(OR(IF(ISNUMBER(AF184:AK184),AF184:AK184)=0),0,GEOMEAN(IF(ISNUMBER(AF184:AK184),AF184:AK184))),0)</f>
        <v>1</v>
      </c>
      <c r="N184" s="21">
        <f t="shared" si="10"/>
        <v>1</v>
      </c>
      <c r="O184" s="81"/>
      <c r="P184" s="22"/>
      <c r="Q184" s="48"/>
      <c r="R184" s="23">
        <f>IF(Parameters!$D$24 = 1, MAX(Y184, AF184),
IF(Parameters!$D$25 = 1, AVERAGE(Y184,AF184),
IF(Parameters!$D$26 = 1, IFERROR(GEOMEAN(Y184, AF184), 0),
IF(Parameters!$D$27, IF(AND(Y184=10,AF184=10),10,0),
IF(Parameters!$D$28, IF(AND(Y184&gt;7,AF184&gt;7),10,0),
IF(Parameters!$D$29, IF(AND(Y184&gt;7,AF184&gt;7), 10, IF(OR(AND(Y184&gt;7,AF184&gt;5),AND(Y184&gt;5,AF184&gt;7)),6,0)),"no method"))))))</f>
        <v>7.5762787699503242</v>
      </c>
      <c r="S184" s="23">
        <f>IF(Parameters!$D$24 = 1, MAX(Z184, AG184),
IF(Parameters!$D$25 = 1, AVERAGE(Z184,AG184),
IF(Parameters!$D$26 = 1, IFERROR(GEOMEAN(Z184, AG184), 0),
IF(Parameters!$D$27, IF(AND(Z184=10,AG184=10),10,0),
IF(Parameters!$D$28, IF(AND(Z184&gt;7,AG184&gt;7),10,0),
IF(Parameters!$D$29, IF(AND(Z184&gt;7,AG184&gt;7), 10, IF(OR(AND(Z184&gt;7,AG184&gt;5),AND(Z184&gt;5,AG184&gt;7)),6,0)),"no method"))))))</f>
        <v>0</v>
      </c>
      <c r="T184" s="23">
        <f>IF(Parameters!$D$24 = 1, MAX(AA184, AH184),
IF(Parameters!$D$25 = 1, AVERAGE(AA184,AH184),
IF(Parameters!$D$26 = 1, IFERROR(GEOMEAN(AA184, AH184), 0),
IF(Parameters!$D$27, IF(AND(AA184=10,AH184=10),10,0),
IF(Parameters!$D$28, IF(AND(AA184&gt;7,AH184&gt;7),10,0),
IF(Parameters!$D$29, IF(AND(AA184&gt;7,AH184&gt;7), 10, IF(OR(AND(AA184&gt;7,AH184&gt;5),AND(AA184&gt;5,AH184&gt;7)),6,0)),"no method"))))))</f>
        <v>2.7086138578254126</v>
      </c>
      <c r="U184" s="23">
        <f>IF(Parameters!$D$24 = 1, MAX(AB184, AI184),
IF(Parameters!$D$25 = 1, AVERAGE(AB184,AI184),
IF(Parameters!$D$26 = 1, IFERROR(GEOMEAN(AB184, AI184), 0),
IF(Parameters!$D$27, IF(AND(AB184=10,AI184=10),10,0),
IF(Parameters!$D$28, IF(AND(AB184&gt;7,AI184&gt;7),10,0),
IF(Parameters!$D$29, IF(AND(AB184&gt;7,AI184&gt;7), 10, IF(OR(AND(AB184&gt;7,AI184&gt;5),AND(AB184&gt;5,AI184&gt;7)),6,0)),"no method"))))))</f>
        <v>2.8535691936340233</v>
      </c>
      <c r="V184" s="23">
        <f>IF(Parameters!$D$24 = 1, MAX(AC184, AJ184),
IF(Parameters!$D$25 = 1, AVERAGE(AC184,AJ184),
IF(Parameters!$D$26 = 1, IFERROR(GEOMEAN(AC184, AJ184), 0),
IF(Parameters!$D$27, IF(AND(AC184=10,AJ184=10),10,0),
IF(Parameters!$D$28, IF(AND(AC184&gt;7,AJ184&gt;7),10,0),
IF(Parameters!$D$29, IF(AND(AC184&gt;7,AJ184&gt;7), 10, IF(OR(AND(AC184&gt;7,AJ184&gt;5),AND(AC184&gt;5,AJ184&gt;7)),6,0)),"no method"))))))</f>
        <v>0</v>
      </c>
      <c r="W184" s="23">
        <f>IF(Parameters!$D$24 = 1, MAX(AD184, AK184),
IF(Parameters!$D$25 = 1, AVERAGE(AD184,AK184),
IF(Parameters!$D$26 = 1, IFERROR(GEOMEAN(AD184, AK184), 0),
IF(Parameters!$D$27, IF(AND(AD184=10,AK184=10),10,0),
IF(Parameters!$D$28, IF(AND(AD184&gt;7,AK184&gt;7),10,0),
IF(Parameters!$D$29, IF(AND(AD184&gt;7,AK184&gt;7), 10, IF(OR(AND(AD184&gt;7,AK184&gt;5),AND(AD184&gt;5,AK184&gt;7)),6,0)),"no method"))))))</f>
        <v>0</v>
      </c>
      <c r="X184" s="49"/>
      <c r="Y184" s="23">
        <v>5.74</v>
      </c>
      <c r="Z184" s="23">
        <v>3.1339712918660299</v>
      </c>
      <c r="AA184" s="24">
        <v>4.6115702479338898</v>
      </c>
      <c r="AB184" s="23">
        <v>2.71428571428571</v>
      </c>
      <c r="AC184" s="23">
        <v>1.1666666666666701</v>
      </c>
      <c r="AD184" s="23">
        <v>0</v>
      </c>
      <c r="AE184" s="49"/>
      <c r="AF184" s="23">
        <v>10</v>
      </c>
      <c r="AG184" s="23">
        <v>0</v>
      </c>
      <c r="AH184" s="23">
        <v>1.5909090909090799</v>
      </c>
      <c r="AI184" s="23">
        <v>3</v>
      </c>
      <c r="AJ184" s="23">
        <v>0</v>
      </c>
      <c r="AK184" s="23">
        <v>0</v>
      </c>
      <c r="AL184" s="48"/>
      <c r="AM184" s="25">
        <v>0</v>
      </c>
      <c r="AN184" s="25">
        <v>0.3</v>
      </c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</row>
    <row r="185" spans="1:53" x14ac:dyDescent="0.2">
      <c r="A185" s="61">
        <v>180</v>
      </c>
      <c r="B185" s="18" t="s">
        <v>361</v>
      </c>
      <c r="C185" s="18" t="s">
        <v>362</v>
      </c>
      <c r="D185" s="18" t="s">
        <v>439</v>
      </c>
      <c r="E185" s="18" t="s">
        <v>429</v>
      </c>
      <c r="F185" s="48"/>
      <c r="G185" s="20" cm="1">
        <f t="array" ref="G185">IF(Parameters!$D$33, SUM(IF(ISNUMBER(R185:W185),(IF(R185:W185&gt;=Parameters!$D$39,1,"")),""))+0.5*(SUM(IF(ISNUMBER(R185:W185),(IF(R185:W185&gt;=Parameters!$D$40,1,"")),""))-SUM(IF(ISNUMBER(R185:W185),(IF(R185:W185&gt;=Parameters!$D$39,1,"")),""))),0) +
   IF(Parameters!$D$34,SUM(IF(ISNUMBER(R185:W185),(IF(R185:W185&gt;=Parameters!$D$39,1,"")),"")),0) +
   IF(Parameters!$D$35,AVERAGE(IF(ISNUMBER(R185:W185),R185:W185)),0) +
   IF(Parameters!$D$36,IF(OR(IF(ISNUMBER(R185:W185),R185:W185)=0),0,GEOMEAN(IF(ISNUMBER(R185:W185),R185:W185))),0)</f>
        <v>1</v>
      </c>
      <c r="H185" s="21">
        <f t="shared" si="8"/>
        <v>1</v>
      </c>
      <c r="I185" s="81"/>
      <c r="J185" s="20" cm="1">
        <f t="array" ref="J185">IF(Parameters!$D$33, SUM(IF(ISNUMBER(Y185:AD185),(IF(Y185:AD185&gt;=Parameters!$D$43,1,"")),""))+0.5*(SUM(IF(ISNUMBER(Y185:AD185),(IF(Y185:AD185&gt;=Parameters!$D$44,1,"")),""))-SUM(IF(ISNUMBER(Y185:AD185),(IF(Y185:AD185&gt;=Parameters!$D$43,1,"")),""))),0) +
   IF(Parameters!$D$34,SUM(IF(ISNUMBER(Y185:AD185),(IF(Y185:AD185&gt;=Parameters!$D$43,1,"")),"")),0) +
   IF(Parameters!$D$35,AVERAGE(IF(ISNUMBER(Y185:AD185),Y185:AD185)),0) +
   IF(Parameters!$D$36,IF(OR(IF(ISNUMBER(Y185:AD185),Y185:AD185)=0),0,GEOMEAN(IF(ISNUMBER(Y185:AD185),Y185:AD185))),0)</f>
        <v>0.5</v>
      </c>
      <c r="K185" s="21">
        <f t="shared" si="9"/>
        <v>0.5</v>
      </c>
      <c r="L185" s="81"/>
      <c r="M185" s="19" cm="1">
        <f t="array" ref="M185">IF(Parameters!$D$33, SUM(IF(ISNUMBER(AF185:AK185),(IF(AF185:AK185&gt;=Parameters!$D$43,1,"")),""))+0.5*(SUM(IF(ISNUMBER(AF185:AK185),(IF(AF185:AK185&gt;=Parameters!$D$44,1,"")),""))-SUM(IF(ISNUMBER(AF185:AK185),(IF(AF185:AK185&gt;=Parameters!$D$43,1,"")),""))),0) +
   IF(Parameters!$D$34,SUM(IF(ISNUMBER(AF185:AK185),(IF(AF185:AK185&gt;=Parameters!$D$43,1,"")),"")),0) +
   IF(Parameters!$D$35,AVERAGE(IF(ISNUMBER(AF185:AK185),AF185:AK185)),0) +
   IF(Parameters!$D$36,IF(OR(IF(ISNUMBER(AF185:AK185),AF185:AK185)=0),0,GEOMEAN(IF(ISNUMBER(AF185:AK185),AF185:AK185))),0)</f>
        <v>2</v>
      </c>
      <c r="N185" s="21">
        <f t="shared" si="10"/>
        <v>2</v>
      </c>
      <c r="O185" s="81"/>
      <c r="P185" s="22"/>
      <c r="Q185" s="48"/>
      <c r="R185" s="23">
        <f>IF(Parameters!$D$24 = 1, MAX(Y185, AF185),
IF(Parameters!$D$25 = 1, AVERAGE(Y185,AF185),
IF(Parameters!$D$26 = 1, IFERROR(GEOMEAN(Y185, AF185), 0),
IF(Parameters!$D$27, IF(AND(Y185=10,AF185=10),10,0),
IF(Parameters!$D$28, IF(AND(Y185&gt;7,AF185&gt;7),10,0),
IF(Parameters!$D$29, IF(AND(Y185&gt;7,AF185&gt;7), 10, IF(OR(AND(Y185&gt;7,AF185&gt;5),AND(Y185&gt;5,AF185&gt;7)),6,0)),"no method"))))))</f>
        <v>3.0907442469411799</v>
      </c>
      <c r="S185" s="23">
        <f>IF(Parameters!$D$24 = 1, MAX(Z185, AG185),
IF(Parameters!$D$25 = 1, AVERAGE(Z185,AG185),
IF(Parameters!$D$26 = 1, IFERROR(GEOMEAN(Z185, AG185), 0),
IF(Parameters!$D$27, IF(AND(Z185=10,AG185=10),10,0),
IF(Parameters!$D$28, IF(AND(Z185&gt;7,AG185&gt;7),10,0),
IF(Parameters!$D$29, IF(AND(Z185&gt;7,AG185&gt;7), 10, IF(OR(AND(Z185&gt;7,AG185&gt;5),AND(Z185&gt;5,AG185&gt;7)),6,0)),"no method"))))))</f>
        <v>0</v>
      </c>
      <c r="T185" s="23">
        <f>IF(Parameters!$D$24 = 1, MAX(AA185, AH185),
IF(Parameters!$D$25 = 1, AVERAGE(AA185,AH185),
IF(Parameters!$D$26 = 1, IFERROR(GEOMEAN(AA185, AH185), 0),
IF(Parameters!$D$27, IF(AND(AA185=10,AH185=10),10,0),
IF(Parameters!$D$28, IF(AND(AA185&gt;7,AH185&gt;7),10,0),
IF(Parameters!$D$29, IF(AND(AA185&gt;7,AH185&gt;7), 10, IF(OR(AND(AA185&gt;7,AH185&gt;5),AND(AA185&gt;5,AH185&gt;7)),6,0)),"no method"))))))</f>
        <v>1.8130091709487857</v>
      </c>
      <c r="U185" s="23">
        <f>IF(Parameters!$D$24 = 1, MAX(AB185, AI185),
IF(Parameters!$D$25 = 1, AVERAGE(AB185,AI185),
IF(Parameters!$D$26 = 1, IFERROR(GEOMEAN(AB185, AI185), 0),
IF(Parameters!$D$27, IF(AND(AB185=10,AI185=10),10,0),
IF(Parameters!$D$28, IF(AND(AB185&gt;7,AI185&gt;7),10,0),
IF(Parameters!$D$29, IF(AND(AB185&gt;7,AI185&gt;7), 10, IF(OR(AND(AB185&gt;7,AI185&gt;5),AND(AB185&gt;5,AI185&gt;7)),6,0)),"no method"))))))</f>
        <v>3.3806170189140619</v>
      </c>
      <c r="V185" s="23">
        <f>IF(Parameters!$D$24 = 1, MAX(AC185, AJ185),
IF(Parameters!$D$25 = 1, AVERAGE(AC185,AJ185),
IF(Parameters!$D$26 = 1, IFERROR(GEOMEAN(AC185, AJ185), 0),
IF(Parameters!$D$27, IF(AND(AC185=10,AJ185=10),10,0),
IF(Parameters!$D$28, IF(AND(AC185&gt;7,AJ185&gt;7),10,0),
IF(Parameters!$D$29, IF(AND(AC185&gt;7,AJ185&gt;7), 10, IF(OR(AND(AC185&gt;7,AJ185&gt;5),AND(AC185&gt;5,AJ185&gt;7)),6,0)),"no method"))))))</f>
        <v>8.0829037686547593</v>
      </c>
      <c r="W185" s="23">
        <f>IF(Parameters!$D$24 = 1, MAX(AD185, AK185),
IF(Parameters!$D$25 = 1, AVERAGE(AD185,AK185),
IF(Parameters!$D$26 = 1, IFERROR(GEOMEAN(AD185, AK185), 0),
IF(Parameters!$D$27, IF(AND(AD185=10,AK185=10),10,0),
IF(Parameters!$D$28, IF(AND(AD185&gt;7,AK185&gt;7),10,0),
IF(Parameters!$D$29, IF(AND(AD185&gt;7,AK185&gt;7), 10, IF(OR(AND(AD185&gt;7,AK185&gt;5),AND(AD185&gt;5,AK185&gt;7)),6,0)),"no method"))))))</f>
        <v>0</v>
      </c>
      <c r="X185" s="49"/>
      <c r="Y185" s="23">
        <v>1.25</v>
      </c>
      <c r="Z185" s="23">
        <v>0.19138755980861299</v>
      </c>
      <c r="AA185" s="24">
        <v>2.06611570247934</v>
      </c>
      <c r="AB185" s="23">
        <v>1.1428571428571399</v>
      </c>
      <c r="AC185" s="23">
        <v>9.3333333333333304</v>
      </c>
      <c r="AD185" s="23">
        <v>0</v>
      </c>
      <c r="AE185" s="49"/>
      <c r="AF185" s="23">
        <v>7.6421599999999996</v>
      </c>
      <c r="AG185" s="23">
        <v>0</v>
      </c>
      <c r="AH185" s="23">
        <v>1.5909090909090899</v>
      </c>
      <c r="AI185" s="23">
        <v>10</v>
      </c>
      <c r="AJ185" s="23">
        <v>7</v>
      </c>
      <c r="AK185" s="23">
        <v>0.82501563010134904</v>
      </c>
      <c r="AL185" s="48"/>
      <c r="AM185" s="25">
        <v>0</v>
      </c>
      <c r="AN185" s="25">
        <v>0.3</v>
      </c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</row>
    <row r="186" spans="1:53" x14ac:dyDescent="0.2">
      <c r="A186" s="61">
        <v>181</v>
      </c>
      <c r="B186" s="18" t="s">
        <v>363</v>
      </c>
      <c r="C186" s="18" t="s">
        <v>364</v>
      </c>
      <c r="D186" s="18" t="s">
        <v>435</v>
      </c>
      <c r="E186" s="18" t="s">
        <v>440</v>
      </c>
      <c r="F186" s="48"/>
      <c r="G186" s="20" cm="1">
        <f t="array" ref="G186">IF(Parameters!$D$33, SUM(IF(ISNUMBER(R186:W186),(IF(R186:W186&gt;=Parameters!$D$39,1,"")),""))+0.5*(SUM(IF(ISNUMBER(R186:W186),(IF(R186:W186&gt;=Parameters!$D$40,1,"")),""))-SUM(IF(ISNUMBER(R186:W186),(IF(R186:W186&gt;=Parameters!$D$39,1,"")),""))),0) +
   IF(Parameters!$D$34,SUM(IF(ISNUMBER(R186:W186),(IF(R186:W186&gt;=Parameters!$D$39,1,"")),"")),0) +
   IF(Parameters!$D$35,AVERAGE(IF(ISNUMBER(R186:W186),R186:W186)),0) +
   IF(Parameters!$D$36,IF(OR(IF(ISNUMBER(R186:W186),R186:W186)=0),0,GEOMEAN(IF(ISNUMBER(R186:W186),R186:W186))),0)</f>
        <v>2.5</v>
      </c>
      <c r="H186" s="21">
        <f t="shared" si="8"/>
        <v>2.5</v>
      </c>
      <c r="I186" s="81"/>
      <c r="J186" s="20" cm="1">
        <f t="array" ref="J186">IF(Parameters!$D$33, SUM(IF(ISNUMBER(Y186:AD186),(IF(Y186:AD186&gt;=Parameters!$D$43,1,"")),""))+0.5*(SUM(IF(ISNUMBER(Y186:AD186),(IF(Y186:AD186&gt;=Parameters!$D$44,1,"")),""))-SUM(IF(ISNUMBER(Y186:AD186),(IF(Y186:AD186&gt;=Parameters!$D$43,1,"")),""))),0) +
   IF(Parameters!$D$34,SUM(IF(ISNUMBER(Y186:AD186),(IF(Y186:AD186&gt;=Parameters!$D$43,1,"")),"")),0) +
   IF(Parameters!$D$35,AVERAGE(IF(ISNUMBER(Y186:AD186),Y186:AD186)),0) +
   IF(Parameters!$D$36,IF(OR(IF(ISNUMBER(Y186:AD186),Y186:AD186)=0),0,GEOMEAN(IF(ISNUMBER(Y186:AD186),Y186:AD186))),0)</f>
        <v>1.5</v>
      </c>
      <c r="K186" s="21">
        <f t="shared" si="9"/>
        <v>1.5</v>
      </c>
      <c r="L186" s="81"/>
      <c r="M186" s="19" cm="1">
        <f t="array" ref="M186">IF(Parameters!$D$33, SUM(IF(ISNUMBER(AF186:AK186),(IF(AF186:AK186&gt;=Parameters!$D$43,1,"")),""))+0.5*(SUM(IF(ISNUMBER(AF186:AK186),(IF(AF186:AK186&gt;=Parameters!$D$44,1,"")),""))-SUM(IF(ISNUMBER(AF186:AK186),(IF(AF186:AK186&gt;=Parameters!$D$43,1,"")),""))),0) +
   IF(Parameters!$D$34,SUM(IF(ISNUMBER(AF186:AK186),(IF(AF186:AK186&gt;=Parameters!$D$43,1,"")),"")),0) +
   IF(Parameters!$D$35,AVERAGE(IF(ISNUMBER(AF186:AK186),AF186:AK186)),0) +
   IF(Parameters!$D$36,IF(OR(IF(ISNUMBER(AF186:AK186),AF186:AK186)=0),0,GEOMEAN(IF(ISNUMBER(AF186:AK186),AF186:AK186))),0)</f>
        <v>1.5</v>
      </c>
      <c r="N186" s="21">
        <f t="shared" si="10"/>
        <v>1.5</v>
      </c>
      <c r="O186" s="81"/>
      <c r="P186" s="22"/>
      <c r="Q186" s="48"/>
      <c r="R186" s="23">
        <f>IF(Parameters!$D$24 = 1, MAX(Y186, AF186),
IF(Parameters!$D$25 = 1, AVERAGE(Y186,AF186),
IF(Parameters!$D$26 = 1, IFERROR(GEOMEAN(Y186, AF186), 0),
IF(Parameters!$D$27, IF(AND(Y186=10,AF186=10),10,0),
IF(Parameters!$D$28, IF(AND(Y186&gt;7,AF186&gt;7),10,0),
IF(Parameters!$D$29, IF(AND(Y186&gt;7,AF186&gt;7), 10, IF(OR(AND(Y186&gt;7,AF186&gt;5),AND(Y186&gt;5,AF186&gt;7)),6,0)),"no method"))))))</f>
        <v>6.4445970214770441</v>
      </c>
      <c r="S186" s="23">
        <f>IF(Parameters!$D$24 = 1, MAX(Z186, AG186),
IF(Parameters!$D$25 = 1, AVERAGE(Z186,AG186),
IF(Parameters!$D$26 = 1, IFERROR(GEOMEAN(Z186, AG186), 0),
IF(Parameters!$D$27, IF(AND(Z186=10,AG186=10),10,0),
IF(Parameters!$D$28, IF(AND(Z186&gt;7,AG186&gt;7),10,0),
IF(Parameters!$D$29, IF(AND(Z186&gt;7,AG186&gt;7), 10, IF(OR(AND(Z186&gt;7,AG186&gt;5),AND(Z186&gt;5,AG186&gt;7)),6,0)),"no method"))))))</f>
        <v>0</v>
      </c>
      <c r="T186" s="23">
        <f>IF(Parameters!$D$24 = 1, MAX(AA186, AH186),
IF(Parameters!$D$25 = 1, AVERAGE(AA186,AH186),
IF(Parameters!$D$26 = 1, IFERROR(GEOMEAN(AA186, AH186), 0),
IF(Parameters!$D$27, IF(AND(AA186=10,AH186=10),10,0),
IF(Parameters!$D$28, IF(AND(AA186&gt;7,AH186&gt;7),10,0),
IF(Parameters!$D$29, IF(AND(AA186&gt;7,AH186&gt;7), 10, IF(OR(AND(AA186&gt;7,AH186&gt;5),AND(AA186&gt;5,AH186&gt;7)),6,0)),"no method"))))))</f>
        <v>6.3001556275722637</v>
      </c>
      <c r="U186" s="23">
        <f>IF(Parameters!$D$24 = 1, MAX(AB186, AI186),
IF(Parameters!$D$25 = 1, AVERAGE(AB186,AI186),
IF(Parameters!$D$26 = 1, IFERROR(GEOMEAN(AB186, AI186), 0),
IF(Parameters!$D$27, IF(AND(AB186=10,AI186=10),10,0),
IF(Parameters!$D$28, IF(AND(AB186&gt;7,AI186&gt;7),10,0),
IF(Parameters!$D$29, IF(AND(AB186&gt;7,AI186&gt;7), 10, IF(OR(AND(AB186&gt;7,AI186&gt;5),AND(AB186&gt;5,AI186&gt;7)),6,0)),"no method"))))))</f>
        <v>6.9693205243716987</v>
      </c>
      <c r="V186" s="23">
        <f>IF(Parameters!$D$24 = 1, MAX(AC186, AJ186),
IF(Parameters!$D$25 = 1, AVERAGE(AC186,AJ186),
IF(Parameters!$D$26 = 1, IFERROR(GEOMEAN(AC186, AJ186), 0),
IF(Parameters!$D$27, IF(AND(AC186=10,AJ186=10),10,0),
IF(Parameters!$D$28, IF(AND(AC186&gt;7,AJ186&gt;7),10,0),
IF(Parameters!$D$29, IF(AND(AC186&gt;7,AJ186&gt;7), 10, IF(OR(AND(AC186&gt;7,AJ186&gt;5),AND(AC186&gt;5,AJ186&gt;7)),6,0)),"no method"))))))</f>
        <v>7</v>
      </c>
      <c r="W186" s="23">
        <f>IF(Parameters!$D$24 = 1, MAX(AD186, AK186),
IF(Parameters!$D$25 = 1, AVERAGE(AD186,AK186),
IF(Parameters!$D$26 = 1, IFERROR(GEOMEAN(AD186, AK186), 0),
IF(Parameters!$D$27, IF(AND(AD186=10,AK186=10),10,0),
IF(Parameters!$D$28, IF(AND(AD186&gt;7,AK186&gt;7),10,0),
IF(Parameters!$D$29, IF(AND(AD186&gt;7,AK186&gt;7), 10, IF(OR(AND(AD186&gt;7,AK186&gt;5),AND(AD186&gt;5,AK186&gt;7)),6,0)),"no method"))))))</f>
        <v>0</v>
      </c>
      <c r="X186" s="49"/>
      <c r="Y186" s="23">
        <v>7.14</v>
      </c>
      <c r="Z186" s="23">
        <v>3.2535885167464098</v>
      </c>
      <c r="AA186" s="24">
        <v>9.7024793388429806</v>
      </c>
      <c r="AB186" s="23">
        <v>4.8571428571428603</v>
      </c>
      <c r="AC186" s="23">
        <v>7</v>
      </c>
      <c r="AD186" s="23">
        <v>0</v>
      </c>
      <c r="AE186" s="49"/>
      <c r="AF186" s="23">
        <v>5.8169230769230804</v>
      </c>
      <c r="AG186" s="23">
        <v>0</v>
      </c>
      <c r="AH186" s="23">
        <v>4.0909090909090997</v>
      </c>
      <c r="AI186" s="23">
        <v>10</v>
      </c>
      <c r="AJ186" s="23">
        <v>7</v>
      </c>
      <c r="AK186" s="23">
        <v>0</v>
      </c>
      <c r="AL186" s="48"/>
      <c r="AM186" s="25">
        <v>0</v>
      </c>
      <c r="AN186" s="25">
        <v>0.4</v>
      </c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</row>
    <row r="187" spans="1:53" x14ac:dyDescent="0.2">
      <c r="A187" s="61">
        <v>182</v>
      </c>
      <c r="B187" s="18" t="s">
        <v>365</v>
      </c>
      <c r="C187" s="18" t="s">
        <v>366</v>
      </c>
      <c r="D187" s="18" t="s">
        <v>437</v>
      </c>
      <c r="E187" s="18" t="s">
        <v>440</v>
      </c>
      <c r="F187" s="48"/>
      <c r="G187" s="20" cm="1">
        <f t="array" ref="G187">IF(Parameters!$D$33, SUM(IF(ISNUMBER(R187:W187),(IF(R187:W187&gt;=Parameters!$D$39,1,"")),""))+0.5*(SUM(IF(ISNUMBER(R187:W187),(IF(R187:W187&gt;=Parameters!$D$40,1,"")),""))-SUM(IF(ISNUMBER(R187:W187),(IF(R187:W187&gt;=Parameters!$D$39,1,"")),""))),0) +
   IF(Parameters!$D$34,SUM(IF(ISNUMBER(R187:W187),(IF(R187:W187&gt;=Parameters!$D$39,1,"")),"")),0) +
   IF(Parameters!$D$35,AVERAGE(IF(ISNUMBER(R187:W187),R187:W187)),0) +
   IF(Parameters!$D$36,IF(OR(IF(ISNUMBER(R187:W187),R187:W187)=0),0,GEOMEAN(IF(ISNUMBER(R187:W187),R187:W187))),0)</f>
        <v>0.5</v>
      </c>
      <c r="H187" s="21">
        <f t="shared" si="8"/>
        <v>0.5</v>
      </c>
      <c r="I187" s="81"/>
      <c r="J187" s="20" cm="1">
        <f t="array" ref="J187">IF(Parameters!$D$33, SUM(IF(ISNUMBER(Y187:AD187),(IF(Y187:AD187&gt;=Parameters!$D$43,1,"")),""))+0.5*(SUM(IF(ISNUMBER(Y187:AD187),(IF(Y187:AD187&gt;=Parameters!$D$44,1,"")),""))-SUM(IF(ISNUMBER(Y187:AD187),(IF(Y187:AD187&gt;=Parameters!$D$43,1,"")),""))),0) +
   IF(Parameters!$D$34,SUM(IF(ISNUMBER(Y187:AD187),(IF(Y187:AD187&gt;=Parameters!$D$43,1,"")),"")),0) +
   IF(Parameters!$D$35,AVERAGE(IF(ISNUMBER(Y187:AD187),Y187:AD187)),0) +
   IF(Parameters!$D$36,IF(OR(IF(ISNUMBER(Y187:AD187),Y187:AD187)=0),0,GEOMEAN(IF(ISNUMBER(Y187:AD187),Y187:AD187))),0)</f>
        <v>0.5</v>
      </c>
      <c r="K187" s="21">
        <f t="shared" si="9"/>
        <v>0.5</v>
      </c>
      <c r="L187" s="81"/>
      <c r="M187" s="19" cm="1">
        <f t="array" ref="M187">IF(Parameters!$D$33, SUM(IF(ISNUMBER(AF187:AK187),(IF(AF187:AK187&gt;=Parameters!$D$43,1,"")),""))+0.5*(SUM(IF(ISNUMBER(AF187:AK187),(IF(AF187:AK187&gt;=Parameters!$D$44,1,"")),""))-SUM(IF(ISNUMBER(AF187:AK187),(IF(AF187:AK187&gt;=Parameters!$D$43,1,"")),""))),0) +
   IF(Parameters!$D$34,SUM(IF(ISNUMBER(AF187:AK187),(IF(AF187:AK187&gt;=Parameters!$D$43,1,"")),"")),0) +
   IF(Parameters!$D$35,AVERAGE(IF(ISNUMBER(AF187:AK187),AF187:AK187)),0) +
   IF(Parameters!$D$36,IF(OR(IF(ISNUMBER(AF187:AK187),AF187:AK187)=0),0,GEOMEAN(IF(ISNUMBER(AF187:AK187),AF187:AK187))),0)</f>
        <v>1</v>
      </c>
      <c r="N187" s="21">
        <f t="shared" si="10"/>
        <v>1</v>
      </c>
      <c r="O187" s="81"/>
      <c r="P187" s="22"/>
      <c r="Q187" s="48"/>
      <c r="R187" s="23">
        <f>IF(Parameters!$D$24 = 1, MAX(Y187, AF187),
IF(Parameters!$D$25 = 1, AVERAGE(Y187,AF187),
IF(Parameters!$D$26 = 1, IFERROR(GEOMEAN(Y187, AF187), 0),
IF(Parameters!$D$27, IF(AND(Y187=10,AF187=10),10,0),
IF(Parameters!$D$28, IF(AND(Y187&gt;7,AF187&gt;7),10,0),
IF(Parameters!$D$29, IF(AND(Y187&gt;7,AF187&gt;7), 10, IF(OR(AND(Y187&gt;7,AF187&gt;5),AND(Y187&gt;5,AF187&gt;7)),6,0)),"no method"))))))</f>
        <v>4.3660508471615396</v>
      </c>
      <c r="S187" s="23">
        <f>IF(Parameters!$D$24 = 1, MAX(Z187, AG187),
IF(Parameters!$D$25 = 1, AVERAGE(Z187,AG187),
IF(Parameters!$D$26 = 1, IFERROR(GEOMEAN(Z187, AG187), 0),
IF(Parameters!$D$27, IF(AND(Z187=10,AG187=10),10,0),
IF(Parameters!$D$28, IF(AND(Z187&gt;7,AG187&gt;7),10,0),
IF(Parameters!$D$29, IF(AND(Z187&gt;7,AG187&gt;7), 10, IF(OR(AND(Z187&gt;7,AG187&gt;5),AND(Z187&gt;5,AG187&gt;7)),6,0)),"no method"))))))</f>
        <v>0</v>
      </c>
      <c r="T187" s="23">
        <f>IF(Parameters!$D$24 = 1, MAX(AA187, AH187),
IF(Parameters!$D$25 = 1, AVERAGE(AA187,AH187),
IF(Parameters!$D$26 = 1, IFERROR(GEOMEAN(AA187, AH187), 0),
IF(Parameters!$D$27, IF(AND(AA187=10,AH187=10),10,0),
IF(Parameters!$D$28, IF(AND(AA187&gt;7,AH187&gt;7),10,0),
IF(Parameters!$D$29, IF(AND(AA187&gt;7,AH187&gt;7), 10, IF(OR(AND(AA187&gt;7,AH187&gt;5),AND(AA187&gt;5,AH187&gt;7)),6,0)),"no method"))))))</f>
        <v>0</v>
      </c>
      <c r="U187" s="23">
        <f>IF(Parameters!$D$24 = 1, MAX(AB187, AI187),
IF(Parameters!$D$25 = 1, AVERAGE(AB187,AI187),
IF(Parameters!$D$26 = 1, IFERROR(GEOMEAN(AB187, AI187), 0),
IF(Parameters!$D$27, IF(AND(AB187=10,AI187=10),10,0),
IF(Parameters!$D$28, IF(AND(AB187&gt;7,AI187&gt;7),10,0),
IF(Parameters!$D$29, IF(AND(AB187&gt;7,AI187&gt;7), 10, IF(OR(AND(AB187&gt;7,AI187&gt;5),AND(AB187&gt;5,AI187&gt;7)),6,0)),"no method"))))))</f>
        <v>0</v>
      </c>
      <c r="V187" s="23">
        <f>IF(Parameters!$D$24 = 1, MAX(AC187, AJ187),
IF(Parameters!$D$25 = 1, AVERAGE(AC187,AJ187),
IF(Parameters!$D$26 = 1, IFERROR(GEOMEAN(AC187, AJ187), 0),
IF(Parameters!$D$27, IF(AND(AC187=10,AJ187=10),10,0),
IF(Parameters!$D$28, IF(AND(AC187&gt;7,AJ187&gt;7),10,0),
IF(Parameters!$D$29, IF(AND(AC187&gt;7,AJ187&gt;7), 10, IF(OR(AND(AC187&gt;7,AJ187&gt;5),AND(AC187&gt;5,AJ187&gt;7)),6,0)),"no method"))))))</f>
        <v>5.163977794943226</v>
      </c>
      <c r="W187" s="23">
        <f>IF(Parameters!$D$24 = 1, MAX(AD187, AK187),
IF(Parameters!$D$25 = 1, AVERAGE(AD187,AK187),
IF(Parameters!$D$26 = 1, IFERROR(GEOMEAN(AD187, AK187), 0),
IF(Parameters!$D$27, IF(AND(AD187=10,AK187=10),10,0),
IF(Parameters!$D$28, IF(AND(AD187&gt;7,AK187&gt;7),10,0),
IF(Parameters!$D$29, IF(AND(AD187&gt;7,AK187&gt;7), 10, IF(OR(AND(AD187&gt;7,AK187&gt;5),AND(AD187&gt;5,AK187&gt;7)),6,0)),"no method"))))))</f>
        <v>0</v>
      </c>
      <c r="X187" s="49"/>
      <c r="Y187" s="23">
        <v>7.4</v>
      </c>
      <c r="Z187" s="23">
        <v>4.4736842105263204</v>
      </c>
      <c r="AA187" s="24">
        <v>0</v>
      </c>
      <c r="AB187" s="23">
        <v>3.8571428571428599</v>
      </c>
      <c r="AC187" s="23">
        <v>2.6666666666666701</v>
      </c>
      <c r="AD187" s="23">
        <v>0</v>
      </c>
      <c r="AE187" s="49"/>
      <c r="AF187" s="23">
        <v>2.5760000000000001</v>
      </c>
      <c r="AG187" s="23">
        <v>0</v>
      </c>
      <c r="AH187" s="23">
        <v>0</v>
      </c>
      <c r="AI187" s="23">
        <v>0</v>
      </c>
      <c r="AJ187" s="23">
        <v>10</v>
      </c>
      <c r="AK187" s="23">
        <v>0</v>
      </c>
      <c r="AL187" s="48"/>
      <c r="AM187" s="25">
        <v>0</v>
      </c>
      <c r="AN187" s="25">
        <v>0.6</v>
      </c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</row>
    <row r="188" spans="1:53" x14ac:dyDescent="0.2">
      <c r="A188" s="61">
        <v>183</v>
      </c>
      <c r="B188" s="18" t="s">
        <v>367</v>
      </c>
      <c r="C188" s="18" t="s">
        <v>368</v>
      </c>
      <c r="D188" s="18" t="s">
        <v>437</v>
      </c>
      <c r="E188" s="18" t="s">
        <v>432</v>
      </c>
      <c r="F188" s="48"/>
      <c r="G188" s="20" cm="1">
        <f t="array" ref="G188">IF(Parameters!$D$33, SUM(IF(ISNUMBER(R188:W188),(IF(R188:W188&gt;=Parameters!$D$39,1,"")),""))+0.5*(SUM(IF(ISNUMBER(R188:W188),(IF(R188:W188&gt;=Parameters!$D$40,1,"")),""))-SUM(IF(ISNUMBER(R188:W188),(IF(R188:W188&gt;=Parameters!$D$39,1,"")),""))),0) +
   IF(Parameters!$D$34,SUM(IF(ISNUMBER(R188:W188),(IF(R188:W188&gt;=Parameters!$D$39,1,"")),"")),0) +
   IF(Parameters!$D$35,AVERAGE(IF(ISNUMBER(R188:W188),R188:W188)),0) +
   IF(Parameters!$D$36,IF(OR(IF(ISNUMBER(R188:W188),R188:W188)=0),0,GEOMEAN(IF(ISNUMBER(R188:W188),R188:W188))),0)</f>
        <v>4</v>
      </c>
      <c r="H188" s="21">
        <f t="shared" si="8"/>
        <v>4</v>
      </c>
      <c r="I188" s="81"/>
      <c r="J188" s="20" cm="1">
        <f t="array" ref="J188">IF(Parameters!$D$33, SUM(IF(ISNUMBER(Y188:AD188),(IF(Y188:AD188&gt;=Parameters!$D$43,1,"")),""))+0.5*(SUM(IF(ISNUMBER(Y188:AD188),(IF(Y188:AD188&gt;=Parameters!$D$44,1,"")),""))-SUM(IF(ISNUMBER(Y188:AD188),(IF(Y188:AD188&gt;=Parameters!$D$43,1,"")),""))),0) +
   IF(Parameters!$D$34,SUM(IF(ISNUMBER(Y188:AD188),(IF(Y188:AD188&gt;=Parameters!$D$43,1,"")),"")),0) +
   IF(Parameters!$D$35,AVERAGE(IF(ISNUMBER(Y188:AD188),Y188:AD188)),0) +
   IF(Parameters!$D$36,IF(OR(IF(ISNUMBER(Y188:AD188),Y188:AD188)=0),0,GEOMEAN(IF(ISNUMBER(Y188:AD188),Y188:AD188))),0)</f>
        <v>3</v>
      </c>
      <c r="K188" s="21">
        <f t="shared" si="9"/>
        <v>3</v>
      </c>
      <c r="L188" s="81"/>
      <c r="M188" s="19" cm="1">
        <f t="array" ref="M188">IF(Parameters!$D$33, SUM(IF(ISNUMBER(AF188:AK188),(IF(AF188:AK188&gt;=Parameters!$D$43,1,"")),""))+0.5*(SUM(IF(ISNUMBER(AF188:AK188),(IF(AF188:AK188&gt;=Parameters!$D$44,1,"")),""))-SUM(IF(ISNUMBER(AF188:AK188),(IF(AF188:AK188&gt;=Parameters!$D$43,1,"")),""))),0) +
   IF(Parameters!$D$34,SUM(IF(ISNUMBER(AF188:AK188),(IF(AF188:AK188&gt;=Parameters!$D$43,1,"")),"")),0) +
   IF(Parameters!$D$35,AVERAGE(IF(ISNUMBER(AF188:AK188),AF188:AK188)),0) +
   IF(Parameters!$D$36,IF(OR(IF(ISNUMBER(AF188:AK188),AF188:AK188)=0),0,GEOMEAN(IF(ISNUMBER(AF188:AK188),AF188:AK188))),0)</f>
        <v>2</v>
      </c>
      <c r="N188" s="21">
        <f t="shared" si="10"/>
        <v>2</v>
      </c>
      <c r="O188" s="81"/>
      <c r="P188" s="22"/>
      <c r="Q188" s="48"/>
      <c r="R188" s="23">
        <f>IF(Parameters!$D$24 = 1, MAX(Y188, AF188),
IF(Parameters!$D$25 = 1, AVERAGE(Y188,AF188),
IF(Parameters!$D$26 = 1, IFERROR(GEOMEAN(Y188, AF188), 0),
IF(Parameters!$D$27, IF(AND(Y188=10,AF188=10),10,0),
IF(Parameters!$D$28, IF(AND(Y188&gt;7,AF188&gt;7),10,0),
IF(Parameters!$D$29, IF(AND(Y188&gt;7,AF188&gt;7), 10, IF(OR(AND(Y188&gt;7,AF188&gt;5),AND(Y188&gt;5,AF188&gt;7)),6,0)),"no method"))))))</f>
        <v>6.6904338246413104</v>
      </c>
      <c r="S188" s="23">
        <f>IF(Parameters!$D$24 = 1, MAX(Z188, AG188),
IF(Parameters!$D$25 = 1, AVERAGE(Z188,AG188),
IF(Parameters!$D$26 = 1, IFERROR(GEOMEAN(Z188, AG188), 0),
IF(Parameters!$D$27, IF(AND(Z188=10,AG188=10),10,0),
IF(Parameters!$D$28, IF(AND(Z188&gt;7,AG188&gt;7),10,0),
IF(Parameters!$D$29, IF(AND(Z188&gt;7,AG188&gt;7), 10, IF(OR(AND(Z188&gt;7,AG188&gt;5),AND(Z188&gt;5,AG188&gt;7)),6,0)),"no method"))))))</f>
        <v>7.1216362831362217</v>
      </c>
      <c r="T188" s="23">
        <f>IF(Parameters!$D$24 = 1, MAX(AA188, AH188),
IF(Parameters!$D$25 = 1, AVERAGE(AA188,AH188),
IF(Parameters!$D$26 = 1, IFERROR(GEOMEAN(AA188, AH188), 0),
IF(Parameters!$D$27, IF(AND(AA188=10,AH188=10),10,0),
IF(Parameters!$D$28, IF(AND(AA188&gt;7,AH188&gt;7),10,0),
IF(Parameters!$D$29, IF(AND(AA188&gt;7,AH188&gt;7), 10, IF(OR(AND(AA188&gt;7,AH188&gt;5),AND(AA188&gt;5,AH188&gt;7)),6,0)),"no method"))))))</f>
        <v>7.0710678118654755</v>
      </c>
      <c r="U188" s="23">
        <f>IF(Parameters!$D$24 = 1, MAX(AB188, AI188),
IF(Parameters!$D$25 = 1, AVERAGE(AB188,AI188),
IF(Parameters!$D$26 = 1, IFERROR(GEOMEAN(AB188, AI188), 0),
IF(Parameters!$D$27, IF(AND(AB188=10,AI188=10),10,0),
IF(Parameters!$D$28, IF(AND(AB188&gt;7,AI188&gt;7),10,0),
IF(Parameters!$D$29, IF(AND(AB188&gt;7,AI188&gt;7), 10, IF(OR(AND(AB188&gt;7,AI188&gt;5),AND(AB188&gt;5,AI188&gt;7)),6,0)),"no method"))))))</f>
        <v>5.744562646538026</v>
      </c>
      <c r="V188" s="23">
        <f>IF(Parameters!$D$24 = 1, MAX(AC188, AJ188),
IF(Parameters!$D$25 = 1, AVERAGE(AC188,AJ188),
IF(Parameters!$D$26 = 1, IFERROR(GEOMEAN(AC188, AJ188), 0),
IF(Parameters!$D$27, IF(AND(AC188=10,AJ188=10),10,0),
IF(Parameters!$D$28, IF(AND(AC188&gt;7,AJ188&gt;7),10,0),
IF(Parameters!$D$29, IF(AND(AC188&gt;7,AJ188&gt;7), 10, IF(OR(AND(AC188&gt;7,AJ188&gt;5),AND(AC188&gt;5,AJ188&gt;7)),6,0)),"no method"))))))</f>
        <v>7.713624310270756</v>
      </c>
      <c r="W188" s="23">
        <f>IF(Parameters!$D$24 = 1, MAX(AD188, AK188),
IF(Parameters!$D$25 = 1, AVERAGE(AD188,AK188),
IF(Parameters!$D$26 = 1, IFERROR(GEOMEAN(AD188, AK188), 0),
IF(Parameters!$D$27, IF(AND(AD188=10,AK188=10),10,0),
IF(Parameters!$D$28, IF(AND(AD188&gt;7,AK188&gt;7),10,0),
IF(Parameters!$D$29, IF(AND(AD188&gt;7,AK188&gt;7), 10, IF(OR(AND(AD188&gt;7,AK188&gt;5),AND(AD188&gt;5,AK188&gt;7)),6,0)),"no method"))))))</f>
        <v>0</v>
      </c>
      <c r="X188" s="49"/>
      <c r="Y188" s="23">
        <v>9.4</v>
      </c>
      <c r="Z188" s="23">
        <v>5.0717703349282299</v>
      </c>
      <c r="AA188" s="24">
        <v>10</v>
      </c>
      <c r="AB188" s="23">
        <v>4.71428571428571</v>
      </c>
      <c r="AC188" s="23">
        <v>8.5</v>
      </c>
      <c r="AD188" s="23">
        <v>10</v>
      </c>
      <c r="AE188" s="49"/>
      <c r="AF188" s="23">
        <v>4.7619047619047397</v>
      </c>
      <c r="AG188" s="23">
        <v>10</v>
      </c>
      <c r="AH188" s="23">
        <v>5</v>
      </c>
      <c r="AI188" s="23">
        <v>7</v>
      </c>
      <c r="AJ188" s="23">
        <v>7</v>
      </c>
      <c r="AK188" s="23">
        <v>0</v>
      </c>
      <c r="AL188" s="48"/>
      <c r="AM188" s="25">
        <v>0</v>
      </c>
      <c r="AN188" s="25">
        <v>0.3</v>
      </c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</row>
    <row r="189" spans="1:53" x14ac:dyDescent="0.2">
      <c r="A189" s="61">
        <v>184</v>
      </c>
      <c r="B189" s="18" t="s">
        <v>369</v>
      </c>
      <c r="C189" s="18" t="s">
        <v>370</v>
      </c>
      <c r="D189" s="18" t="s">
        <v>438</v>
      </c>
      <c r="E189" s="18" t="s">
        <v>432</v>
      </c>
      <c r="F189" s="48"/>
      <c r="G189" s="20" cm="1">
        <f t="array" ref="G189">IF(Parameters!$D$33, SUM(IF(ISNUMBER(R189:W189),(IF(R189:W189&gt;=Parameters!$D$39,1,"")),""))+0.5*(SUM(IF(ISNUMBER(R189:W189),(IF(R189:W189&gt;=Parameters!$D$40,1,"")),""))-SUM(IF(ISNUMBER(R189:W189),(IF(R189:W189&gt;=Parameters!$D$39,1,"")),""))),0) +
   IF(Parameters!$D$34,SUM(IF(ISNUMBER(R189:W189),(IF(R189:W189&gt;=Parameters!$D$39,1,"")),"")),0) +
   IF(Parameters!$D$35,AVERAGE(IF(ISNUMBER(R189:W189),R189:W189)),0) +
   IF(Parameters!$D$36,IF(OR(IF(ISNUMBER(R189:W189),R189:W189)=0),0,GEOMEAN(IF(ISNUMBER(R189:W189),R189:W189))),0)</f>
        <v>2</v>
      </c>
      <c r="H189" s="21">
        <f t="shared" si="8"/>
        <v>2</v>
      </c>
      <c r="I189" s="81"/>
      <c r="J189" s="20" cm="1">
        <f t="array" ref="J189">IF(Parameters!$D$33, SUM(IF(ISNUMBER(Y189:AD189),(IF(Y189:AD189&gt;=Parameters!$D$43,1,"")),""))+0.5*(SUM(IF(ISNUMBER(Y189:AD189),(IF(Y189:AD189&gt;=Parameters!$D$44,1,"")),""))-SUM(IF(ISNUMBER(Y189:AD189),(IF(Y189:AD189&gt;=Parameters!$D$43,1,"")),""))),0) +
   IF(Parameters!$D$34,SUM(IF(ISNUMBER(Y189:AD189),(IF(Y189:AD189&gt;=Parameters!$D$43,1,"")),"")),0) +
   IF(Parameters!$D$35,AVERAGE(IF(ISNUMBER(Y189:AD189),Y189:AD189)),0) +
   IF(Parameters!$D$36,IF(OR(IF(ISNUMBER(Y189:AD189),Y189:AD189)=0),0,GEOMEAN(IF(ISNUMBER(Y189:AD189),Y189:AD189))),0)</f>
        <v>1</v>
      </c>
      <c r="K189" s="21">
        <f t="shared" si="9"/>
        <v>1</v>
      </c>
      <c r="L189" s="81"/>
      <c r="M189" s="19" cm="1">
        <f t="array" ref="M189">IF(Parameters!$D$33, SUM(IF(ISNUMBER(AF189:AK189),(IF(AF189:AK189&gt;=Parameters!$D$43,1,"")),""))+0.5*(SUM(IF(ISNUMBER(AF189:AK189),(IF(AF189:AK189&gt;=Parameters!$D$44,1,"")),""))-SUM(IF(ISNUMBER(AF189:AK189),(IF(AF189:AK189&gt;=Parameters!$D$43,1,"")),""))),0) +
   IF(Parameters!$D$34,SUM(IF(ISNUMBER(AF189:AK189),(IF(AF189:AK189&gt;=Parameters!$D$43,1,"")),"")),0) +
   IF(Parameters!$D$35,AVERAGE(IF(ISNUMBER(AF189:AK189),AF189:AK189)),0) +
   IF(Parameters!$D$36,IF(OR(IF(ISNUMBER(AF189:AK189),AF189:AK189)=0),0,GEOMEAN(IF(ISNUMBER(AF189:AK189),AF189:AK189))),0)</f>
        <v>0.5</v>
      </c>
      <c r="N189" s="21">
        <f t="shared" si="10"/>
        <v>0.5</v>
      </c>
      <c r="O189" s="81"/>
      <c r="P189" s="22"/>
      <c r="Q189" s="48"/>
      <c r="R189" s="23">
        <f>IF(Parameters!$D$24 = 1, MAX(Y189, AF189),
IF(Parameters!$D$25 = 1, AVERAGE(Y189,AF189),
IF(Parameters!$D$26 = 1, IFERROR(GEOMEAN(Y189, AF189), 0),
IF(Parameters!$D$27, IF(AND(Y189=10,AF189=10),10,0),
IF(Parameters!$D$28, IF(AND(Y189&gt;7,AF189&gt;7),10,0),
IF(Parameters!$D$29, IF(AND(Y189&gt;7,AF189&gt;7), 10, IF(OR(AND(Y189&gt;7,AF189&gt;5),AND(Y189&gt;5,AF189&gt;7)),6,0)),"no method"))))))</f>
        <v>3.687400585361329</v>
      </c>
      <c r="S189" s="23">
        <f>IF(Parameters!$D$24 = 1, MAX(Z189, AG189),
IF(Parameters!$D$25 = 1, AVERAGE(Z189,AG189),
IF(Parameters!$D$26 = 1, IFERROR(GEOMEAN(Z189, AG189), 0),
IF(Parameters!$D$27, IF(AND(Z189=10,AG189=10),10,0),
IF(Parameters!$D$28, IF(AND(Z189&gt;7,AG189&gt;7),10,0),
IF(Parameters!$D$29, IF(AND(Z189&gt;7,AG189&gt;7), 10, IF(OR(AND(Z189&gt;7,AG189&gt;5),AND(Z189&gt;5,AG189&gt;7)),6,0)),"no method"))))))</f>
        <v>0</v>
      </c>
      <c r="T189" s="23">
        <f>IF(Parameters!$D$24 = 1, MAX(AA189, AH189),
IF(Parameters!$D$25 = 1, AVERAGE(AA189,AH189),
IF(Parameters!$D$26 = 1, IFERROR(GEOMEAN(AA189, AH189), 0),
IF(Parameters!$D$27, IF(AND(AA189=10,AH189=10),10,0),
IF(Parameters!$D$28, IF(AND(AA189&gt;7,AH189&gt;7),10,0),
IF(Parameters!$D$29, IF(AND(AA189&gt;7,AH189&gt;7), 10, IF(OR(AND(AA189&gt;7,AH189&gt;5),AND(AA189&gt;5,AH189&gt;7)),6,0)),"no method"))))))</f>
        <v>5.5926054001272671</v>
      </c>
      <c r="U189" s="23">
        <f>IF(Parameters!$D$24 = 1, MAX(AB189, AI189),
IF(Parameters!$D$25 = 1, AVERAGE(AB189,AI189),
IF(Parameters!$D$26 = 1, IFERROR(GEOMEAN(AB189, AI189), 0),
IF(Parameters!$D$27, IF(AND(AB189=10,AI189=10),10,0),
IF(Parameters!$D$28, IF(AND(AB189&gt;7,AI189&gt;7),10,0),
IF(Parameters!$D$29, IF(AND(AB189&gt;7,AI189&gt;7), 10, IF(OR(AND(AB189&gt;7,AI189&gt;5),AND(AB189&gt;5,AI189&gt;7)),6,0)),"no method"))))))</f>
        <v>5.5832122747392665</v>
      </c>
      <c r="V189" s="23">
        <f>IF(Parameters!$D$24 = 1, MAX(AC189, AJ189),
IF(Parameters!$D$25 = 1, AVERAGE(AC189,AJ189),
IF(Parameters!$D$26 = 1, IFERROR(GEOMEAN(AC189, AJ189), 0),
IF(Parameters!$D$27, IF(AND(AC189=10,AJ189=10),10,0),
IF(Parameters!$D$28, IF(AND(AC189&gt;7,AJ189&gt;7),10,0),
IF(Parameters!$D$29, IF(AND(AC189&gt;7,AJ189&gt;7), 10, IF(OR(AND(AC189&gt;7,AJ189&gt;5),AND(AC189&gt;5,AJ189&gt;7)),6,0)),"no method"))))))</f>
        <v>8.3666002653407556</v>
      </c>
      <c r="W189" s="23">
        <f>IF(Parameters!$D$24 = 1, MAX(AD189, AK189),
IF(Parameters!$D$25 = 1, AVERAGE(AD189,AK189),
IF(Parameters!$D$26 = 1, IFERROR(GEOMEAN(AD189, AK189), 0),
IF(Parameters!$D$27, IF(AND(AD189=10,AK189=10),10,0),
IF(Parameters!$D$28, IF(AND(AD189&gt;7,AK189&gt;7),10,0),
IF(Parameters!$D$29, IF(AND(AD189&gt;7,AK189&gt;7), 10, IF(OR(AND(AD189&gt;7,AK189&gt;5),AND(AD189&gt;5,AK189&gt;7)),6,0)),"no method"))))))</f>
        <v>0</v>
      </c>
      <c r="X189" s="49"/>
      <c r="Y189" s="23">
        <v>4.5</v>
      </c>
      <c r="Z189" s="23">
        <v>5.5263157894736796</v>
      </c>
      <c r="AA189" s="24">
        <v>5.9834710743801596</v>
      </c>
      <c r="AB189" s="23">
        <v>4.8571428571428603</v>
      </c>
      <c r="AC189" s="23">
        <v>10</v>
      </c>
      <c r="AD189" s="23">
        <v>0</v>
      </c>
      <c r="AE189" s="49"/>
      <c r="AF189" s="23">
        <v>3.02153846153846</v>
      </c>
      <c r="AG189" s="23">
        <v>0</v>
      </c>
      <c r="AH189" s="23">
        <v>5.2272727272727302</v>
      </c>
      <c r="AI189" s="23">
        <v>6.4178180921645396</v>
      </c>
      <c r="AJ189" s="23">
        <v>7</v>
      </c>
      <c r="AK189" s="23">
        <v>0</v>
      </c>
      <c r="AL189" s="48"/>
      <c r="AM189" s="25">
        <v>0</v>
      </c>
      <c r="AN189" s="25">
        <v>0.4</v>
      </c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</row>
    <row r="190" spans="1:53" x14ac:dyDescent="0.2">
      <c r="A190" s="61">
        <v>185</v>
      </c>
      <c r="B190" s="18" t="s">
        <v>371</v>
      </c>
      <c r="C190" s="18" t="s">
        <v>372</v>
      </c>
      <c r="D190" s="18" t="s">
        <v>438</v>
      </c>
      <c r="E190" s="18" t="s">
        <v>431</v>
      </c>
      <c r="F190" s="48"/>
      <c r="G190" s="20" cm="1">
        <f t="array" ref="G190">IF(Parameters!$D$33, SUM(IF(ISNUMBER(R190:W190),(IF(R190:W190&gt;=Parameters!$D$39,1,"")),""))+0.5*(SUM(IF(ISNUMBER(R190:W190),(IF(R190:W190&gt;=Parameters!$D$40,1,"")),""))-SUM(IF(ISNUMBER(R190:W190),(IF(R190:W190&gt;=Parameters!$D$39,1,"")),""))),0) +
   IF(Parameters!$D$34,SUM(IF(ISNUMBER(R190:W190),(IF(R190:W190&gt;=Parameters!$D$39,1,"")),"")),0) +
   IF(Parameters!$D$35,AVERAGE(IF(ISNUMBER(R190:W190),R190:W190)),0) +
   IF(Parameters!$D$36,IF(OR(IF(ISNUMBER(R190:W190),R190:W190)=0),0,GEOMEAN(IF(ISNUMBER(R190:W190),R190:W190))),0)</f>
        <v>3</v>
      </c>
      <c r="H190" s="21">
        <f t="shared" si="8"/>
        <v>3</v>
      </c>
      <c r="I190" s="81"/>
      <c r="J190" s="20" cm="1">
        <f t="array" ref="J190">IF(Parameters!$D$33, SUM(IF(ISNUMBER(Y190:AD190),(IF(Y190:AD190&gt;=Parameters!$D$43,1,"")),""))+0.5*(SUM(IF(ISNUMBER(Y190:AD190),(IF(Y190:AD190&gt;=Parameters!$D$44,1,"")),""))-SUM(IF(ISNUMBER(Y190:AD190),(IF(Y190:AD190&gt;=Parameters!$D$43,1,"")),""))),0) +
   IF(Parameters!$D$34,SUM(IF(ISNUMBER(Y190:AD190),(IF(Y190:AD190&gt;=Parameters!$D$43,1,"")),"")),0) +
   IF(Parameters!$D$35,AVERAGE(IF(ISNUMBER(Y190:AD190),Y190:AD190)),0) +
   IF(Parameters!$D$36,IF(OR(IF(ISNUMBER(Y190:AD190),Y190:AD190)=0),0,GEOMEAN(IF(ISNUMBER(Y190:AD190),Y190:AD190))),0)</f>
        <v>2</v>
      </c>
      <c r="K190" s="21">
        <f t="shared" si="9"/>
        <v>2</v>
      </c>
      <c r="L190" s="81"/>
      <c r="M190" s="19" cm="1">
        <f t="array" ref="M190">IF(Parameters!$D$33, SUM(IF(ISNUMBER(AF190:AK190),(IF(AF190:AK190&gt;=Parameters!$D$43,1,"")),""))+0.5*(SUM(IF(ISNUMBER(AF190:AK190),(IF(AF190:AK190&gt;=Parameters!$D$44,1,"")),""))-SUM(IF(ISNUMBER(AF190:AK190),(IF(AF190:AK190&gt;=Parameters!$D$43,1,"")),""))),0) +
   IF(Parameters!$D$34,SUM(IF(ISNUMBER(AF190:AK190),(IF(AF190:AK190&gt;=Parameters!$D$43,1,"")),"")),0) +
   IF(Parameters!$D$35,AVERAGE(IF(ISNUMBER(AF190:AK190),AF190:AK190)),0) +
   IF(Parameters!$D$36,IF(OR(IF(ISNUMBER(AF190:AK190),AF190:AK190)=0),0,GEOMEAN(IF(ISNUMBER(AF190:AK190),AF190:AK190))),0)</f>
        <v>2</v>
      </c>
      <c r="N190" s="21">
        <f t="shared" si="10"/>
        <v>2</v>
      </c>
      <c r="O190" s="81"/>
      <c r="P190" s="22"/>
      <c r="Q190" s="48"/>
      <c r="R190" s="23">
        <f>IF(Parameters!$D$24 = 1, MAX(Y190, AF190),
IF(Parameters!$D$25 = 1, AVERAGE(Y190,AF190),
IF(Parameters!$D$26 = 1, IFERROR(GEOMEAN(Y190, AF190), 0),
IF(Parameters!$D$27, IF(AND(Y190=10,AF190=10),10,0),
IF(Parameters!$D$28, IF(AND(Y190&gt;7,AF190&gt;7),10,0),
IF(Parameters!$D$29, IF(AND(Y190&gt;7,AF190&gt;7), 10, IF(OR(AND(Y190&gt;7,AF190&gt;5),AND(Y190&gt;5,AF190&gt;7)),6,0)),"no method"))))))</f>
        <v>9.1443451170134225</v>
      </c>
      <c r="S190" s="23">
        <f>IF(Parameters!$D$24 = 1, MAX(Z190, AG190),
IF(Parameters!$D$25 = 1, AVERAGE(Z190,AG190),
IF(Parameters!$D$26 = 1, IFERROR(GEOMEAN(Z190, AG190), 0),
IF(Parameters!$D$27, IF(AND(Z190=10,AG190=10),10,0),
IF(Parameters!$D$28, IF(AND(Z190&gt;7,AG190&gt;7),10,0),
IF(Parameters!$D$29, IF(AND(Z190&gt;7,AG190&gt;7), 10, IF(OR(AND(Z190&gt;7,AG190&gt;5),AND(Z190&gt;5,AG190&gt;7)),6,0)),"no method"))))))</f>
        <v>0</v>
      </c>
      <c r="T190" s="23">
        <f>IF(Parameters!$D$24 = 1, MAX(AA190, AH190),
IF(Parameters!$D$25 = 1, AVERAGE(AA190,AH190),
IF(Parameters!$D$26 = 1, IFERROR(GEOMEAN(AA190, AH190), 0),
IF(Parameters!$D$27, IF(AND(AA190=10,AH190=10),10,0),
IF(Parameters!$D$28, IF(AND(AA190&gt;7,AH190&gt;7),10,0),
IF(Parameters!$D$29, IF(AND(AA190&gt;7,AH190&gt;7), 10, IF(OR(AND(AA190&gt;7,AH190&gt;5),AND(AA190&gt;5,AH190&gt;7)),6,0)),"no method"))))))</f>
        <v>0</v>
      </c>
      <c r="U190" s="23">
        <f>IF(Parameters!$D$24 = 1, MAX(AB190, AI190),
IF(Parameters!$D$25 = 1, AVERAGE(AB190,AI190),
IF(Parameters!$D$26 = 1, IFERROR(GEOMEAN(AB190, AI190), 0),
IF(Parameters!$D$27, IF(AND(AB190=10,AI190=10),10,0),
IF(Parameters!$D$28, IF(AND(AB190&gt;7,AI190&gt;7),10,0),
IF(Parameters!$D$29, IF(AND(AB190&gt;7,AI190&gt;7), 10, IF(OR(AND(AB190&gt;7,AI190&gt;5),AND(AB190&gt;5,AI190&gt;7)),6,0)),"no method"))))))</f>
        <v>7.4161984870956639</v>
      </c>
      <c r="V190" s="23">
        <f>IF(Parameters!$D$24 = 1, MAX(AC190, AJ190),
IF(Parameters!$D$25 = 1, AVERAGE(AC190,AJ190),
IF(Parameters!$D$26 = 1, IFERROR(GEOMEAN(AC190, AJ190), 0),
IF(Parameters!$D$27, IF(AND(AC190=10,AJ190=10),10,0),
IF(Parameters!$D$28, IF(AND(AC190&gt;7,AJ190&gt;7),10,0),
IF(Parameters!$D$29, IF(AND(AC190&gt;7,AJ190&gt;7), 10, IF(OR(AND(AC190&gt;7,AJ190&gt;5),AND(AC190&gt;5,AJ190&gt;7)),6,0)),"no method"))))))</f>
        <v>8.7559503577091338</v>
      </c>
      <c r="W190" s="23">
        <f>IF(Parameters!$D$24 = 1, MAX(AD190, AK190),
IF(Parameters!$D$25 = 1, AVERAGE(AD190,AK190),
IF(Parameters!$D$26 = 1, IFERROR(GEOMEAN(AD190, AK190), 0),
IF(Parameters!$D$27, IF(AND(AD190=10,AK190=10),10,0),
IF(Parameters!$D$28, IF(AND(AD190&gt;7,AK190&gt;7),10,0),
IF(Parameters!$D$29, IF(AND(AD190&gt;7,AK190&gt;7), 10, IF(OR(AND(AD190&gt;7,AK190&gt;5),AND(AD190&gt;5,AK190&gt;7)),6,0)),"no method"))))))</f>
        <v>0</v>
      </c>
      <c r="X190" s="49"/>
      <c r="Y190" s="23">
        <v>8.7799999999999994</v>
      </c>
      <c r="Z190" s="23">
        <v>8.2296650717703397</v>
      </c>
      <c r="AA190" s="24">
        <v>0</v>
      </c>
      <c r="AB190" s="23">
        <v>7.8571428571428603</v>
      </c>
      <c r="AC190" s="23">
        <v>7.6666666666666696</v>
      </c>
      <c r="AD190" s="23">
        <v>0</v>
      </c>
      <c r="AE190" s="49"/>
      <c r="AF190" s="23">
        <v>9.5238095238094793</v>
      </c>
      <c r="AG190" s="23">
        <v>0</v>
      </c>
      <c r="AH190" s="23">
        <v>0</v>
      </c>
      <c r="AI190" s="23">
        <v>7</v>
      </c>
      <c r="AJ190" s="23">
        <v>10</v>
      </c>
      <c r="AK190" s="23">
        <v>0</v>
      </c>
      <c r="AL190" s="48"/>
      <c r="AM190" s="25">
        <v>0</v>
      </c>
      <c r="AN190" s="25">
        <v>0.6</v>
      </c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</row>
    <row r="191" spans="1:53" x14ac:dyDescent="0.2">
      <c r="A191" s="61">
        <v>186</v>
      </c>
      <c r="B191" s="18" t="s">
        <v>373</v>
      </c>
      <c r="C191" s="18" t="s">
        <v>374</v>
      </c>
      <c r="D191" s="18" t="s">
        <v>438</v>
      </c>
      <c r="E191" s="18" t="s">
        <v>431</v>
      </c>
      <c r="F191" s="48"/>
      <c r="G191" s="20" cm="1">
        <f t="array" ref="G191">IF(Parameters!$D$33, SUM(IF(ISNUMBER(R191:W191),(IF(R191:W191&gt;=Parameters!$D$39,1,"")),""))+0.5*(SUM(IF(ISNUMBER(R191:W191),(IF(R191:W191&gt;=Parameters!$D$40,1,"")),""))-SUM(IF(ISNUMBER(R191:W191),(IF(R191:W191&gt;=Parameters!$D$39,1,"")),""))),0) +
   IF(Parameters!$D$34,SUM(IF(ISNUMBER(R191:W191),(IF(R191:W191&gt;=Parameters!$D$39,1,"")),"")),0) +
   IF(Parameters!$D$35,AVERAGE(IF(ISNUMBER(R191:W191),R191:W191)),0) +
   IF(Parameters!$D$36,IF(OR(IF(ISNUMBER(R191:W191),R191:W191)=0),0,GEOMEAN(IF(ISNUMBER(R191:W191),R191:W191))),0)</f>
        <v>0</v>
      </c>
      <c r="H191" s="21">
        <f t="shared" si="8"/>
        <v>0</v>
      </c>
      <c r="I191" s="81"/>
      <c r="J191" s="20" cm="1">
        <f t="array" ref="J191">IF(Parameters!$D$33, SUM(IF(ISNUMBER(Y191:AD191),(IF(Y191:AD191&gt;=Parameters!$D$43,1,"")),""))+0.5*(SUM(IF(ISNUMBER(Y191:AD191),(IF(Y191:AD191&gt;=Parameters!$D$44,1,"")),""))-SUM(IF(ISNUMBER(Y191:AD191),(IF(Y191:AD191&gt;=Parameters!$D$43,1,"")),""))),0) +
   IF(Parameters!$D$34,SUM(IF(ISNUMBER(Y191:AD191),(IF(Y191:AD191&gt;=Parameters!$D$43,1,"")),"")),0) +
   IF(Parameters!$D$35,AVERAGE(IF(ISNUMBER(Y191:AD191),Y191:AD191)),0) +
   IF(Parameters!$D$36,IF(OR(IF(ISNUMBER(Y191:AD191),Y191:AD191)=0),0,GEOMEAN(IF(ISNUMBER(Y191:AD191),Y191:AD191))),0)</f>
        <v>1</v>
      </c>
      <c r="K191" s="21">
        <f t="shared" si="9"/>
        <v>1</v>
      </c>
      <c r="L191" s="81"/>
      <c r="M191" s="19" cm="1">
        <f t="array" ref="M191">IF(Parameters!$D$33, SUM(IF(ISNUMBER(AF191:AK191),(IF(AF191:AK191&gt;=Parameters!$D$43,1,"")),""))+0.5*(SUM(IF(ISNUMBER(AF191:AK191),(IF(AF191:AK191&gt;=Parameters!$D$44,1,"")),""))-SUM(IF(ISNUMBER(AF191:AK191),(IF(AF191:AK191&gt;=Parameters!$D$43,1,"")),""))),0) +
   IF(Parameters!$D$34,SUM(IF(ISNUMBER(AF191:AK191),(IF(AF191:AK191&gt;=Parameters!$D$43,1,"")),"")),0) +
   IF(Parameters!$D$35,AVERAGE(IF(ISNUMBER(AF191:AK191),AF191:AK191)),0) +
   IF(Parameters!$D$36,IF(OR(IF(ISNUMBER(AF191:AK191),AF191:AK191)=0),0,GEOMEAN(IF(ISNUMBER(AF191:AK191),AF191:AK191))),0)</f>
        <v>0</v>
      </c>
      <c r="N191" s="21">
        <f t="shared" si="10"/>
        <v>0</v>
      </c>
      <c r="O191" s="81"/>
      <c r="P191" s="22"/>
      <c r="Q191" s="48"/>
      <c r="R191" s="23">
        <f>IF(Parameters!$D$24 = 1, MAX(Y191, AF191),
IF(Parameters!$D$25 = 1, AVERAGE(Y191,AF191),
IF(Parameters!$D$26 = 1, IFERROR(GEOMEAN(Y191, AF191), 0),
IF(Parameters!$D$27, IF(AND(Y191=10,AF191=10),10,0),
IF(Parameters!$D$28, IF(AND(Y191&gt;7,AF191&gt;7),10,0),
IF(Parameters!$D$29, IF(AND(Y191&gt;7,AF191&gt;7), 10, IF(OR(AND(Y191&gt;7,AF191&gt;5),AND(Y191&gt;5,AF191&gt;7)),6,0)),"no method"))))))</f>
        <v>0</v>
      </c>
      <c r="S191" s="23">
        <f>IF(Parameters!$D$24 = 1, MAX(Z191, AG191),
IF(Parameters!$D$25 = 1, AVERAGE(Z191,AG191),
IF(Parameters!$D$26 = 1, IFERROR(GEOMEAN(Z191, AG191), 0),
IF(Parameters!$D$27, IF(AND(Z191=10,AG191=10),10,0),
IF(Parameters!$D$28, IF(AND(Z191&gt;7,AG191&gt;7),10,0),
IF(Parameters!$D$29, IF(AND(Z191&gt;7,AG191&gt;7), 10, IF(OR(AND(Z191&gt;7,AG191&gt;5),AND(Z191&gt;5,AG191&gt;7)),6,0)),"no method"))))))</f>
        <v>0</v>
      </c>
      <c r="T191" s="23">
        <f>IF(Parameters!$D$24 = 1, MAX(AA191, AH191),
IF(Parameters!$D$25 = 1, AVERAGE(AA191,AH191),
IF(Parameters!$D$26 = 1, IFERROR(GEOMEAN(AA191, AH191), 0),
IF(Parameters!$D$27, IF(AND(AA191=10,AH191=10),10,0),
IF(Parameters!$D$28, IF(AND(AA191&gt;7,AH191&gt;7),10,0),
IF(Parameters!$D$29, IF(AND(AA191&gt;7,AH191&gt;7), 10, IF(OR(AND(AA191&gt;7,AH191&gt;5),AND(AA191&gt;5,AH191&gt;7)),6,0)),"no method"))))))</f>
        <v>0</v>
      </c>
      <c r="U191" s="23">
        <f>IF(Parameters!$D$24 = 1, MAX(AB191, AI191),
IF(Parameters!$D$25 = 1, AVERAGE(AB191,AI191),
IF(Parameters!$D$26 = 1, IFERROR(GEOMEAN(AB191, AI191), 0),
IF(Parameters!$D$27, IF(AND(AB191=10,AI191=10),10,0),
IF(Parameters!$D$28, IF(AND(AB191&gt;7,AI191&gt;7),10,0),
IF(Parameters!$D$29, IF(AND(AB191&gt;7,AI191&gt;7), 10, IF(OR(AND(AB191&gt;7,AI191&gt;5),AND(AB191&gt;5,AI191&gt;7)),6,0)),"no method"))))))</f>
        <v>0</v>
      </c>
      <c r="V191" s="23">
        <f>IF(Parameters!$D$24 = 1, MAX(AC191, AJ191),
IF(Parameters!$D$25 = 1, AVERAGE(AC191,AJ191),
IF(Parameters!$D$26 = 1, IFERROR(GEOMEAN(AC191, AJ191), 0),
IF(Parameters!$D$27, IF(AND(AC191=10,AJ191=10),10,0),
IF(Parameters!$D$28, IF(AND(AC191&gt;7,AJ191&gt;7),10,0),
IF(Parameters!$D$29, IF(AND(AC191&gt;7,AJ191&gt;7), 10, IF(OR(AND(AC191&gt;7,AJ191&gt;5),AND(AC191&gt;5,AJ191&gt;7)),6,0)),"no method"))))))</f>
        <v>0</v>
      </c>
      <c r="W191" s="23">
        <f>IF(Parameters!$D$24 = 1, MAX(AD191, AK191),
IF(Parameters!$D$25 = 1, AVERAGE(AD191,AK191),
IF(Parameters!$D$26 = 1, IFERROR(GEOMEAN(AD191, AK191), 0),
IF(Parameters!$D$27, IF(AND(AD191=10,AK191=10),10,0),
IF(Parameters!$D$28, IF(AND(AD191&gt;7,AK191&gt;7),10,0),
IF(Parameters!$D$29, IF(AND(AD191&gt;7,AK191&gt;7), 10, IF(OR(AND(AD191&gt;7,AK191&gt;5),AND(AD191&gt;5,AK191&gt;7)),6,0)),"no method"))))))</f>
        <v>0</v>
      </c>
      <c r="X191" s="49"/>
      <c r="Y191" s="23">
        <v>8.7200000000000006</v>
      </c>
      <c r="Z191" s="23">
        <v>3.2057416267942598</v>
      </c>
      <c r="AA191" s="24">
        <v>0</v>
      </c>
      <c r="AB191" s="23">
        <v>7.28571428571429</v>
      </c>
      <c r="AC191" s="23">
        <v>4.1666666666666696</v>
      </c>
      <c r="AD191" s="23">
        <v>0</v>
      </c>
      <c r="AE191" s="49"/>
      <c r="AF191" s="23">
        <v>0</v>
      </c>
      <c r="AG191" s="23">
        <v>0</v>
      </c>
      <c r="AH191" s="23">
        <v>0</v>
      </c>
      <c r="AI191" s="23">
        <v>0</v>
      </c>
      <c r="AJ191" s="23">
        <v>0</v>
      </c>
      <c r="AK191" s="23">
        <v>0</v>
      </c>
      <c r="AL191" s="48"/>
      <c r="AM191" s="25">
        <v>0</v>
      </c>
      <c r="AN191" s="25">
        <v>0.6</v>
      </c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</row>
    <row r="192" spans="1:53" x14ac:dyDescent="0.2">
      <c r="A192" s="61">
        <v>187</v>
      </c>
      <c r="B192" s="18" t="s">
        <v>375</v>
      </c>
      <c r="C192" s="18" t="s">
        <v>376</v>
      </c>
      <c r="D192" s="18" t="s">
        <v>436</v>
      </c>
      <c r="E192" s="18" t="s">
        <v>431</v>
      </c>
      <c r="F192" s="48"/>
      <c r="G192" s="20" cm="1">
        <f t="array" ref="G192">IF(Parameters!$D$33, SUM(IF(ISNUMBER(R192:W192),(IF(R192:W192&gt;=Parameters!$D$39,1,"")),""))+0.5*(SUM(IF(ISNUMBER(R192:W192),(IF(R192:W192&gt;=Parameters!$D$40,1,"")),""))-SUM(IF(ISNUMBER(R192:W192),(IF(R192:W192&gt;=Parameters!$D$39,1,"")),""))),0) +
   IF(Parameters!$D$34,SUM(IF(ISNUMBER(R192:W192),(IF(R192:W192&gt;=Parameters!$D$39,1,"")),"")),0) +
   IF(Parameters!$D$35,AVERAGE(IF(ISNUMBER(R192:W192),R192:W192)),0) +
   IF(Parameters!$D$36,IF(OR(IF(ISNUMBER(R192:W192),R192:W192)=0),0,GEOMEAN(IF(ISNUMBER(R192:W192),R192:W192))),0)</f>
        <v>6</v>
      </c>
      <c r="H192" s="21">
        <f t="shared" si="8"/>
        <v>6</v>
      </c>
      <c r="I192" s="81"/>
      <c r="J192" s="20" cm="1">
        <f t="array" ref="J192">IF(Parameters!$D$33, SUM(IF(ISNUMBER(Y192:AD192),(IF(Y192:AD192&gt;=Parameters!$D$43,1,"")),""))+0.5*(SUM(IF(ISNUMBER(Y192:AD192),(IF(Y192:AD192&gt;=Parameters!$D$44,1,"")),""))-SUM(IF(ISNUMBER(Y192:AD192),(IF(Y192:AD192&gt;=Parameters!$D$43,1,"")),""))),0) +
   IF(Parameters!$D$34,SUM(IF(ISNUMBER(Y192:AD192),(IF(Y192:AD192&gt;=Parameters!$D$43,1,"")),"")),0) +
   IF(Parameters!$D$35,AVERAGE(IF(ISNUMBER(Y192:AD192),Y192:AD192)),0) +
   IF(Parameters!$D$36,IF(OR(IF(ISNUMBER(Y192:AD192),Y192:AD192)=0),0,GEOMEAN(IF(ISNUMBER(Y192:AD192),Y192:AD192))),0)</f>
        <v>5</v>
      </c>
      <c r="K192" s="21">
        <f t="shared" si="9"/>
        <v>5</v>
      </c>
      <c r="L192" s="81"/>
      <c r="M192" s="19" cm="1">
        <f t="array" ref="M192">IF(Parameters!$D$33, SUM(IF(ISNUMBER(AF192:AK192),(IF(AF192:AK192&gt;=Parameters!$D$43,1,"")),""))+0.5*(SUM(IF(ISNUMBER(AF192:AK192),(IF(AF192:AK192&gt;=Parameters!$D$44,1,"")),""))-SUM(IF(ISNUMBER(AF192:AK192),(IF(AF192:AK192&gt;=Parameters!$D$43,1,"")),""))),0) +
   IF(Parameters!$D$34,SUM(IF(ISNUMBER(AF192:AK192),(IF(AF192:AK192&gt;=Parameters!$D$43,1,"")),"")),0) +
   IF(Parameters!$D$35,AVERAGE(IF(ISNUMBER(AF192:AK192),AF192:AK192)),0) +
   IF(Parameters!$D$36,IF(OR(IF(ISNUMBER(AF192:AK192),AF192:AK192)=0),0,GEOMEAN(IF(ISNUMBER(AF192:AK192),AF192:AK192))),0)</f>
        <v>5</v>
      </c>
      <c r="N192" s="21">
        <f t="shared" si="10"/>
        <v>5</v>
      </c>
      <c r="O192" s="81"/>
      <c r="P192" s="22"/>
      <c r="Q192" s="48"/>
      <c r="R192" s="23">
        <f>IF(Parameters!$D$24 = 1, MAX(Y192, AF192),
IF(Parameters!$D$25 = 1, AVERAGE(Y192,AF192),
IF(Parameters!$D$26 = 1, IFERROR(GEOMEAN(Y192, AF192), 0),
IF(Parameters!$D$27, IF(AND(Y192=10,AF192=10),10,0),
IF(Parameters!$D$28, IF(AND(Y192&gt;7,AF192&gt;7),10,0),
IF(Parameters!$D$29, IF(AND(Y192&gt;7,AF192&gt;7), 10, IF(OR(AND(Y192&gt;7,AF192&gt;5),AND(Y192&gt;5,AF192&gt;7)),6,0)),"no method"))))))</f>
        <v>10</v>
      </c>
      <c r="S192" s="23">
        <f>IF(Parameters!$D$24 = 1, MAX(Z192, AG192),
IF(Parameters!$D$25 = 1, AVERAGE(Z192,AG192),
IF(Parameters!$D$26 = 1, IFERROR(GEOMEAN(Z192, AG192), 0),
IF(Parameters!$D$27, IF(AND(Z192=10,AG192=10),10,0),
IF(Parameters!$D$28, IF(AND(Z192&gt;7,AG192&gt;7),10,0),
IF(Parameters!$D$29, IF(AND(Z192&gt;7,AG192&gt;7), 10, IF(OR(AND(Z192&gt;7,AG192&gt;5),AND(Z192&gt;5,AG192&gt;7)),6,0)),"no method"))))))</f>
        <v>10</v>
      </c>
      <c r="T192" s="23">
        <f>IF(Parameters!$D$24 = 1, MAX(AA192, AH192),
IF(Parameters!$D$25 = 1, AVERAGE(AA192,AH192),
IF(Parameters!$D$26 = 1, IFERROR(GEOMEAN(AA192, AH192), 0),
IF(Parameters!$D$27, IF(AND(AA192=10,AH192=10),10,0),
IF(Parameters!$D$28, IF(AND(AA192&gt;7,AH192&gt;7),10,0),
IF(Parameters!$D$29, IF(AND(AA192&gt;7,AH192&gt;7), 10, IF(OR(AND(AA192&gt;7,AH192&gt;5),AND(AA192&gt;5,AH192&gt;7)),6,0)),"no method"))))))</f>
        <v>8.3937205966451671</v>
      </c>
      <c r="U192" s="23">
        <f>IF(Parameters!$D$24 = 1, MAX(AB192, AI192),
IF(Parameters!$D$25 = 1, AVERAGE(AB192,AI192),
IF(Parameters!$D$26 = 1, IFERROR(GEOMEAN(AB192, AI192), 0),
IF(Parameters!$D$27, IF(AND(AB192=10,AI192=10),10,0),
IF(Parameters!$D$28, IF(AND(AB192&gt;7,AI192&gt;7),10,0),
IF(Parameters!$D$29, IF(AND(AB192&gt;7,AI192&gt;7), 10, IF(OR(AND(AB192&gt;7,AI192&gt;5),AND(AB192&gt;5,AI192&gt;7)),6,0)),"no method"))))))</f>
        <v>8.7633939202202544</v>
      </c>
      <c r="V192" s="23">
        <f>IF(Parameters!$D$24 = 1, MAX(AC192, AJ192),
IF(Parameters!$D$25 = 1, AVERAGE(AC192,AJ192),
IF(Parameters!$D$26 = 1, IFERROR(GEOMEAN(AC192, AJ192), 0),
IF(Parameters!$D$27, IF(AND(AC192=10,AJ192=10),10,0),
IF(Parameters!$D$28, IF(AND(AC192&gt;7,AJ192&gt;7),10,0),
IF(Parameters!$D$29, IF(AND(AC192&gt;7,AJ192&gt;7), 10, IF(OR(AND(AC192&gt;7,AJ192&gt;5),AND(AC192&gt;5,AJ192&gt;7)),6,0)),"no method"))))))</f>
        <v>7.416198487095663</v>
      </c>
      <c r="W192" s="23">
        <f>IF(Parameters!$D$24 = 1, MAX(AD192, AK192),
IF(Parameters!$D$25 = 1, AVERAGE(AD192,AK192),
IF(Parameters!$D$26 = 1, IFERROR(GEOMEAN(AD192, AK192), 0),
IF(Parameters!$D$27, IF(AND(AD192=10,AK192=10),10,0),
IF(Parameters!$D$28, IF(AND(AD192&gt;7,AK192&gt;7),10,0),
IF(Parameters!$D$29, IF(AND(AD192&gt;7,AK192&gt;7), 10, IF(OR(AND(AD192&gt;7,AK192&gt;5),AND(AD192&gt;5,AK192&gt;7)),6,0)),"no method"))))))</f>
        <v>10</v>
      </c>
      <c r="X192" s="49"/>
      <c r="Y192" s="23">
        <v>10</v>
      </c>
      <c r="Z192" s="23">
        <v>10</v>
      </c>
      <c r="AA192" s="24">
        <v>10</v>
      </c>
      <c r="AB192" s="23">
        <v>10</v>
      </c>
      <c r="AC192" s="23">
        <v>5.5</v>
      </c>
      <c r="AD192" s="23">
        <v>10</v>
      </c>
      <c r="AE192" s="49"/>
      <c r="AF192" s="23">
        <v>10</v>
      </c>
      <c r="AG192" s="23">
        <v>10</v>
      </c>
      <c r="AH192" s="23">
        <v>7.0454545454545299</v>
      </c>
      <c r="AI192" s="23">
        <v>7.6797073000953304</v>
      </c>
      <c r="AJ192" s="23">
        <v>10</v>
      </c>
      <c r="AK192" s="23">
        <v>10</v>
      </c>
      <c r="AL192" s="48"/>
      <c r="AM192" s="25">
        <v>0</v>
      </c>
      <c r="AN192" s="25">
        <v>0.2</v>
      </c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</row>
    <row r="193" spans="1:53" x14ac:dyDescent="0.2">
      <c r="A193" s="61">
        <v>188</v>
      </c>
      <c r="B193" s="18" t="s">
        <v>377</v>
      </c>
      <c r="C193" s="18" t="s">
        <v>378</v>
      </c>
      <c r="D193" s="18" t="s">
        <v>434</v>
      </c>
      <c r="E193" s="18" t="s">
        <v>432</v>
      </c>
      <c r="F193" s="48"/>
      <c r="G193" s="20" cm="1">
        <f t="array" ref="G193">IF(Parameters!$D$33, SUM(IF(ISNUMBER(R193:W193),(IF(R193:W193&gt;=Parameters!$D$39,1,"")),""))+0.5*(SUM(IF(ISNUMBER(R193:W193),(IF(R193:W193&gt;=Parameters!$D$40,1,"")),""))-SUM(IF(ISNUMBER(R193:W193),(IF(R193:W193&gt;=Parameters!$D$39,1,"")),""))),0) +
   IF(Parameters!$D$34,SUM(IF(ISNUMBER(R193:W193),(IF(R193:W193&gt;=Parameters!$D$39,1,"")),"")),0) +
   IF(Parameters!$D$35,AVERAGE(IF(ISNUMBER(R193:W193),R193:W193)),0) +
   IF(Parameters!$D$36,IF(OR(IF(ISNUMBER(R193:W193),R193:W193)=0),0,GEOMEAN(IF(ISNUMBER(R193:W193),R193:W193))),0)</f>
        <v>2</v>
      </c>
      <c r="H193" s="21">
        <f t="shared" si="8"/>
        <v>2</v>
      </c>
      <c r="I193" s="81"/>
      <c r="J193" s="20" cm="1">
        <f t="array" ref="J193">IF(Parameters!$D$33, SUM(IF(ISNUMBER(Y193:AD193),(IF(Y193:AD193&gt;=Parameters!$D$43,1,"")),""))+0.5*(SUM(IF(ISNUMBER(Y193:AD193),(IF(Y193:AD193&gt;=Parameters!$D$44,1,"")),""))-SUM(IF(ISNUMBER(Y193:AD193),(IF(Y193:AD193&gt;=Parameters!$D$43,1,"")),""))),0) +
   IF(Parameters!$D$34,SUM(IF(ISNUMBER(Y193:AD193),(IF(Y193:AD193&gt;=Parameters!$D$43,1,"")),"")),0) +
   IF(Parameters!$D$35,AVERAGE(IF(ISNUMBER(Y193:AD193),Y193:AD193)),0) +
   IF(Parameters!$D$36,IF(OR(IF(ISNUMBER(Y193:AD193),Y193:AD193)=0),0,GEOMEAN(IF(ISNUMBER(Y193:AD193),Y193:AD193))),0)</f>
        <v>0</v>
      </c>
      <c r="K193" s="21">
        <f t="shared" si="9"/>
        <v>0</v>
      </c>
      <c r="L193" s="81"/>
      <c r="M193" s="19" cm="1">
        <f t="array" ref="M193">IF(Parameters!$D$33, SUM(IF(ISNUMBER(AF193:AK193),(IF(AF193:AK193&gt;=Parameters!$D$43,1,"")),""))+0.5*(SUM(IF(ISNUMBER(AF193:AK193),(IF(AF193:AK193&gt;=Parameters!$D$44,1,"")),""))-SUM(IF(ISNUMBER(AF193:AK193),(IF(AF193:AK193&gt;=Parameters!$D$43,1,"")),""))),0) +
   IF(Parameters!$D$34,SUM(IF(ISNUMBER(AF193:AK193),(IF(AF193:AK193&gt;=Parameters!$D$43,1,"")),"")),0) +
   IF(Parameters!$D$35,AVERAGE(IF(ISNUMBER(AF193:AK193),AF193:AK193)),0) +
   IF(Parameters!$D$36,IF(OR(IF(ISNUMBER(AF193:AK193),AF193:AK193)=0),0,GEOMEAN(IF(ISNUMBER(AF193:AK193),AF193:AK193))),0)</f>
        <v>1.5</v>
      </c>
      <c r="N193" s="21">
        <f t="shared" si="10"/>
        <v>1.5</v>
      </c>
      <c r="O193" s="81"/>
      <c r="P193" s="22"/>
      <c r="Q193" s="48"/>
      <c r="R193" s="23">
        <f>IF(Parameters!$D$24 = 1, MAX(Y193, AF193),
IF(Parameters!$D$25 = 1, AVERAGE(Y193,AF193),
IF(Parameters!$D$26 = 1, IFERROR(GEOMEAN(Y193, AF193), 0),
IF(Parameters!$D$27, IF(AND(Y193=10,AF193=10),10,0),
IF(Parameters!$D$28, IF(AND(Y193&gt;7,AF193&gt;7),10,0),
IF(Parameters!$D$29, IF(AND(Y193&gt;7,AF193&gt;7), 10, IF(OR(AND(Y193&gt;7,AF193&gt;5),AND(Y193&gt;5,AF193&gt;7)),6,0)),"no method"))))))</f>
        <v>6.9436507482941208</v>
      </c>
      <c r="S193" s="23">
        <f>IF(Parameters!$D$24 = 1, MAX(Z193, AG193),
IF(Parameters!$D$25 = 1, AVERAGE(Z193,AG193),
IF(Parameters!$D$26 = 1, IFERROR(GEOMEAN(Z193, AG193), 0),
IF(Parameters!$D$27, IF(AND(Z193=10,AG193=10),10,0),
IF(Parameters!$D$28, IF(AND(Z193&gt;7,AG193&gt;7),10,0),
IF(Parameters!$D$29, IF(AND(Z193&gt;7,AG193&gt;7), 10, IF(OR(AND(Z193&gt;7,AG193&gt;5),AND(Z193&gt;5,AG193&gt;7)),6,0)),"no method"))))))</f>
        <v>0</v>
      </c>
      <c r="T193" s="23">
        <f>IF(Parameters!$D$24 = 1, MAX(AA193, AH193),
IF(Parameters!$D$25 = 1, AVERAGE(AA193,AH193),
IF(Parameters!$D$26 = 1, IFERROR(GEOMEAN(AA193, AH193), 0),
IF(Parameters!$D$27, IF(AND(AA193=10,AH193=10),10,0),
IF(Parameters!$D$28, IF(AND(AA193&gt;7,AH193&gt;7),10,0),
IF(Parameters!$D$29, IF(AND(AA193&gt;7,AH193&gt;7), 10, IF(OR(AND(AA193&gt;7,AH193&gt;5),AND(AA193&gt;5,AH193&gt;7)),6,0)),"no method"))))))</f>
        <v>5.1502591241441671</v>
      </c>
      <c r="U193" s="23">
        <f>IF(Parameters!$D$24 = 1, MAX(AB193, AI193),
IF(Parameters!$D$25 = 1, AVERAGE(AB193,AI193),
IF(Parameters!$D$26 = 1, IFERROR(GEOMEAN(AB193, AI193), 0),
IF(Parameters!$D$27, IF(AND(AB193=10,AI193=10),10,0),
IF(Parameters!$D$28, IF(AND(AB193&gt;7,AI193&gt;7),10,0),
IF(Parameters!$D$29, IF(AND(AB193&gt;7,AI193&gt;7), 10, IF(OR(AND(AB193&gt;7,AI193&gt;5),AND(AB193&gt;5,AI193&gt;7)),6,0)),"no method"))))))</f>
        <v>7.8376381281972565</v>
      </c>
      <c r="V193" s="23">
        <f>IF(Parameters!$D$24 = 1, MAX(AC193, AJ193),
IF(Parameters!$D$25 = 1, AVERAGE(AC193,AJ193),
IF(Parameters!$D$26 = 1, IFERROR(GEOMEAN(AC193, AJ193), 0),
IF(Parameters!$D$27, IF(AND(AC193=10,AJ193=10),10,0),
IF(Parameters!$D$28, IF(AND(AC193&gt;7,AJ193&gt;7),10,0),
IF(Parameters!$D$29, IF(AND(AC193&gt;7,AJ193&gt;7), 10, IF(OR(AND(AC193&gt;7,AJ193&gt;5),AND(AC193&gt;5,AJ193&gt;7)),6,0)),"no method"))))))</f>
        <v>0</v>
      </c>
      <c r="W193" s="23">
        <f>IF(Parameters!$D$24 = 1, MAX(AD193, AK193),
IF(Parameters!$D$25 = 1, AVERAGE(AD193,AK193),
IF(Parameters!$D$26 = 1, IFERROR(GEOMEAN(AD193, AK193), 0),
IF(Parameters!$D$27, IF(AND(AD193=10,AK193=10),10,0),
IF(Parameters!$D$28, IF(AND(AD193&gt;7,AK193&gt;7),10,0),
IF(Parameters!$D$29, IF(AND(AD193&gt;7,AK193&gt;7), 10, IF(OR(AND(AD193&gt;7,AK193&gt;5),AND(AD193&gt;5,AK193&gt;7)),6,0)),"no method"))))))</f>
        <v>0</v>
      </c>
      <c r="X193" s="49"/>
      <c r="Y193" s="23">
        <v>6.75</v>
      </c>
      <c r="Z193" s="23">
        <v>5.4306220095693796</v>
      </c>
      <c r="AA193" s="24">
        <v>5.0743801652892602</v>
      </c>
      <c r="AB193" s="23">
        <v>6.1428571428571397</v>
      </c>
      <c r="AC193" s="23">
        <v>6.5</v>
      </c>
      <c r="AD193" s="23">
        <v>0</v>
      </c>
      <c r="AE193" s="49"/>
      <c r="AF193" s="23">
        <v>7.1428571428571104</v>
      </c>
      <c r="AG193" s="23">
        <v>0</v>
      </c>
      <c r="AH193" s="23">
        <v>5.2272727272727302</v>
      </c>
      <c r="AI193" s="23">
        <v>10</v>
      </c>
      <c r="AJ193" s="23">
        <v>0</v>
      </c>
      <c r="AK193" s="23">
        <v>3.2269234971540799</v>
      </c>
      <c r="AL193" s="48"/>
      <c r="AM193" s="25">
        <v>0</v>
      </c>
      <c r="AN193" s="25">
        <v>0.3</v>
      </c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</row>
    <row r="194" spans="1:53" x14ac:dyDescent="0.2">
      <c r="A194" s="61">
        <v>189</v>
      </c>
      <c r="B194" s="18" t="s">
        <v>379</v>
      </c>
      <c r="C194" s="18" t="s">
        <v>380</v>
      </c>
      <c r="D194" s="18" t="s">
        <v>434</v>
      </c>
      <c r="E194" s="18" t="s">
        <v>431</v>
      </c>
      <c r="F194" s="48"/>
      <c r="G194" s="20" cm="1">
        <f t="array" ref="G194">IF(Parameters!$D$33, SUM(IF(ISNUMBER(R194:W194),(IF(R194:W194&gt;=Parameters!$D$39,1,"")),""))+0.5*(SUM(IF(ISNUMBER(R194:W194),(IF(R194:W194&gt;=Parameters!$D$40,1,"")),""))-SUM(IF(ISNUMBER(R194:W194),(IF(R194:W194&gt;=Parameters!$D$39,1,"")),""))),0) +
   IF(Parameters!$D$34,SUM(IF(ISNUMBER(R194:W194),(IF(R194:W194&gt;=Parameters!$D$39,1,"")),"")),0) +
   IF(Parameters!$D$35,AVERAGE(IF(ISNUMBER(R194:W194),R194:W194)),0) +
   IF(Parameters!$D$36,IF(OR(IF(ISNUMBER(R194:W194),R194:W194)=0),0,GEOMEAN(IF(ISNUMBER(R194:W194),R194:W194))),0)</f>
        <v>3</v>
      </c>
      <c r="H194" s="21">
        <f t="shared" si="8"/>
        <v>3</v>
      </c>
      <c r="I194" s="81"/>
      <c r="J194" s="20" cm="1">
        <f t="array" ref="J194">IF(Parameters!$D$33, SUM(IF(ISNUMBER(Y194:AD194),(IF(Y194:AD194&gt;=Parameters!$D$43,1,"")),""))+0.5*(SUM(IF(ISNUMBER(Y194:AD194),(IF(Y194:AD194&gt;=Parameters!$D$44,1,"")),""))-SUM(IF(ISNUMBER(Y194:AD194),(IF(Y194:AD194&gt;=Parameters!$D$43,1,"")),""))),0) +
   IF(Parameters!$D$34,SUM(IF(ISNUMBER(Y194:AD194),(IF(Y194:AD194&gt;=Parameters!$D$43,1,"")),"")),0) +
   IF(Parameters!$D$35,AVERAGE(IF(ISNUMBER(Y194:AD194),Y194:AD194)),0) +
   IF(Parameters!$D$36,IF(OR(IF(ISNUMBER(Y194:AD194),Y194:AD194)=0),0,GEOMEAN(IF(ISNUMBER(Y194:AD194),Y194:AD194))),0)</f>
        <v>2.5</v>
      </c>
      <c r="K194" s="21">
        <f t="shared" si="9"/>
        <v>2.5</v>
      </c>
      <c r="L194" s="81"/>
      <c r="M194" s="19" cm="1">
        <f t="array" ref="M194">IF(Parameters!$D$33, SUM(IF(ISNUMBER(AF194:AK194),(IF(AF194:AK194&gt;=Parameters!$D$43,1,"")),""))+0.5*(SUM(IF(ISNUMBER(AF194:AK194),(IF(AF194:AK194&gt;=Parameters!$D$44,1,"")),""))-SUM(IF(ISNUMBER(AF194:AK194),(IF(AF194:AK194&gt;=Parameters!$D$43,1,"")),""))),0) +
   IF(Parameters!$D$34,SUM(IF(ISNUMBER(AF194:AK194),(IF(AF194:AK194&gt;=Parameters!$D$43,1,"")),"")),0) +
   IF(Parameters!$D$35,AVERAGE(IF(ISNUMBER(AF194:AK194),AF194:AK194)),0) +
   IF(Parameters!$D$36,IF(OR(IF(ISNUMBER(AF194:AK194),AF194:AK194)=0),0,GEOMEAN(IF(ISNUMBER(AF194:AK194),AF194:AK194))),0)</f>
        <v>1.5</v>
      </c>
      <c r="N194" s="21">
        <f t="shared" si="10"/>
        <v>1.5</v>
      </c>
      <c r="O194" s="81"/>
      <c r="P194" s="22"/>
      <c r="Q194" s="48"/>
      <c r="R194" s="23">
        <f>IF(Parameters!$D$24 = 1, MAX(Y194, AF194),
IF(Parameters!$D$25 = 1, AVERAGE(Y194,AF194),
IF(Parameters!$D$26 = 1, IFERROR(GEOMEAN(Y194, AF194), 0),
IF(Parameters!$D$27, IF(AND(Y194=10,AF194=10),10,0),
IF(Parameters!$D$28, IF(AND(Y194&gt;7,AF194&gt;7),10,0),
IF(Parameters!$D$29, IF(AND(Y194&gt;7,AF194&gt;7), 10, IF(OR(AND(Y194&gt;7,AF194&gt;5),AND(Y194&gt;5,AF194&gt;7)),6,0)),"no method"))))))</f>
        <v>8.2237928737760164</v>
      </c>
      <c r="S194" s="23">
        <f>IF(Parameters!$D$24 = 1, MAX(Z194, AG194),
IF(Parameters!$D$25 = 1, AVERAGE(Z194,AG194),
IF(Parameters!$D$26 = 1, IFERROR(GEOMEAN(Z194, AG194), 0),
IF(Parameters!$D$27, IF(AND(Z194=10,AG194=10),10,0),
IF(Parameters!$D$28, IF(AND(Z194&gt;7,AG194&gt;7),10,0),
IF(Parameters!$D$29, IF(AND(Z194&gt;7,AG194&gt;7), 10, IF(OR(AND(Z194&gt;7,AG194&gt;5),AND(Z194&gt;5,AG194&gt;7)),6,0)),"no method"))))))</f>
        <v>0</v>
      </c>
      <c r="T194" s="23">
        <f>IF(Parameters!$D$24 = 1, MAX(AA194, AH194),
IF(Parameters!$D$25 = 1, AVERAGE(AA194,AH194),
IF(Parameters!$D$26 = 1, IFERROR(GEOMEAN(AA194, AH194), 0),
IF(Parameters!$D$27, IF(AND(AA194=10,AH194=10),10,0),
IF(Parameters!$D$28, IF(AND(AA194&gt;7,AH194&gt;7),10,0),
IF(Parameters!$D$29, IF(AND(AA194&gt;7,AH194&gt;7), 10, IF(OR(AND(AA194&gt;7,AH194&gt;5),AND(AA194&gt;5,AH194&gt;7)),6,0)),"no method"))))))</f>
        <v>8.4641374539860799</v>
      </c>
      <c r="U194" s="23">
        <f>IF(Parameters!$D$24 = 1, MAX(AB194, AI194),
IF(Parameters!$D$25 = 1, AVERAGE(AB194,AI194),
IF(Parameters!$D$26 = 1, IFERROR(GEOMEAN(AB194, AI194), 0),
IF(Parameters!$D$27, IF(AND(AB194=10,AI194=10),10,0),
IF(Parameters!$D$28, IF(AND(AB194&gt;7,AI194&gt;7),10,0),
IF(Parameters!$D$29, IF(AND(AB194&gt;7,AI194&gt;7), 10, IF(OR(AND(AB194&gt;7,AI194&gt;5),AND(AB194&gt;5,AI194&gt;7)),6,0)),"no method"))))))</f>
        <v>9.3350338586883073</v>
      </c>
      <c r="V194" s="23">
        <f>IF(Parameters!$D$24 = 1, MAX(AC194, AJ194),
IF(Parameters!$D$25 = 1, AVERAGE(AC194,AJ194),
IF(Parameters!$D$26 = 1, IFERROR(GEOMEAN(AC194, AJ194), 0),
IF(Parameters!$D$27, IF(AND(AC194=10,AJ194=10),10,0),
IF(Parameters!$D$28, IF(AND(AC194&gt;7,AJ194&gt;7),10,0),
IF(Parameters!$D$29, IF(AND(AC194&gt;7,AJ194&gt;7), 10, IF(OR(AND(AC194&gt;7,AJ194&gt;5),AND(AC194&gt;5,AJ194&gt;7)),6,0)),"no method"))))))</f>
        <v>0</v>
      </c>
      <c r="W194" s="23">
        <f>IF(Parameters!$D$24 = 1, MAX(AD194, AK194),
IF(Parameters!$D$25 = 1, AVERAGE(AD194,AK194),
IF(Parameters!$D$26 = 1, IFERROR(GEOMEAN(AD194, AK194), 0),
IF(Parameters!$D$27, IF(AND(AD194=10,AK194=10),10,0),
IF(Parameters!$D$28, IF(AND(AD194&gt;7,AK194&gt;7),10,0),
IF(Parameters!$D$29, IF(AND(AD194&gt;7,AK194&gt;7), 10, IF(OR(AND(AD194&gt;7,AK194&gt;5),AND(AD194&gt;5,AK194&gt;7)),6,0)),"no method"))))))</f>
        <v>0</v>
      </c>
      <c r="X194" s="49"/>
      <c r="Y194" s="23">
        <v>10</v>
      </c>
      <c r="Z194" s="23">
        <v>8.7081339712918702</v>
      </c>
      <c r="AA194" s="24">
        <v>8.0826446280991693</v>
      </c>
      <c r="AB194" s="23">
        <v>8.71428571428571</v>
      </c>
      <c r="AC194" s="23">
        <v>4.1666666666666696</v>
      </c>
      <c r="AD194" s="23">
        <v>0</v>
      </c>
      <c r="AE194" s="49"/>
      <c r="AF194" s="23">
        <v>6.7630769230769197</v>
      </c>
      <c r="AG194" s="23">
        <v>0</v>
      </c>
      <c r="AH194" s="23">
        <v>8.8636363636363704</v>
      </c>
      <c r="AI194" s="23">
        <v>10</v>
      </c>
      <c r="AJ194" s="23">
        <v>0</v>
      </c>
      <c r="AK194" s="23">
        <v>0</v>
      </c>
      <c r="AL194" s="48"/>
      <c r="AM194" s="25">
        <v>0</v>
      </c>
      <c r="AN194" s="25">
        <v>0.3</v>
      </c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</row>
    <row r="195" spans="1:53" x14ac:dyDescent="0.2">
      <c r="A195" s="61">
        <v>190</v>
      </c>
      <c r="B195" s="18" t="s">
        <v>381</v>
      </c>
      <c r="C195" s="18" t="s">
        <v>382</v>
      </c>
      <c r="D195" s="18" t="s">
        <v>434</v>
      </c>
      <c r="E195" s="18" t="s">
        <v>440</v>
      </c>
      <c r="F195" s="48"/>
      <c r="G195" s="20" cm="1">
        <f t="array" ref="G195">IF(Parameters!$D$33, SUM(IF(ISNUMBER(R195:W195),(IF(R195:W195&gt;=Parameters!$D$39,1,"")),""))+0.5*(SUM(IF(ISNUMBER(R195:W195),(IF(R195:W195&gt;=Parameters!$D$40,1,"")),""))-SUM(IF(ISNUMBER(R195:W195),(IF(R195:W195&gt;=Parameters!$D$39,1,"")),""))),0) +
   IF(Parameters!$D$34,SUM(IF(ISNUMBER(R195:W195),(IF(R195:W195&gt;=Parameters!$D$39,1,"")),"")),0) +
   IF(Parameters!$D$35,AVERAGE(IF(ISNUMBER(R195:W195),R195:W195)),0) +
   IF(Parameters!$D$36,IF(OR(IF(ISNUMBER(R195:W195),R195:W195)=0),0,GEOMEAN(IF(ISNUMBER(R195:W195),R195:W195))),0)</f>
        <v>4.5</v>
      </c>
      <c r="H195" s="21">
        <f t="shared" si="8"/>
        <v>4.5</v>
      </c>
      <c r="I195" s="81"/>
      <c r="J195" s="20" cm="1">
        <f t="array" ref="J195">IF(Parameters!$D$33, SUM(IF(ISNUMBER(Y195:AD195),(IF(Y195:AD195&gt;=Parameters!$D$43,1,"")),""))+0.5*(SUM(IF(ISNUMBER(Y195:AD195),(IF(Y195:AD195&gt;=Parameters!$D$44,1,"")),""))-SUM(IF(ISNUMBER(Y195:AD195),(IF(Y195:AD195&gt;=Parameters!$D$43,1,"")),""))),0) +
   IF(Parameters!$D$34,SUM(IF(ISNUMBER(Y195:AD195),(IF(Y195:AD195&gt;=Parameters!$D$43,1,"")),"")),0) +
   IF(Parameters!$D$35,AVERAGE(IF(ISNUMBER(Y195:AD195),Y195:AD195)),0) +
   IF(Parameters!$D$36,IF(OR(IF(ISNUMBER(Y195:AD195),Y195:AD195)=0),0,GEOMEAN(IF(ISNUMBER(Y195:AD195),Y195:AD195))),0)</f>
        <v>4</v>
      </c>
      <c r="K195" s="21">
        <f t="shared" si="9"/>
        <v>4</v>
      </c>
      <c r="L195" s="81"/>
      <c r="M195" s="19" cm="1">
        <f t="array" ref="M195">IF(Parameters!$D$33, SUM(IF(ISNUMBER(AF195:AK195),(IF(AF195:AK195&gt;=Parameters!$D$43,1,"")),""))+0.5*(SUM(IF(ISNUMBER(AF195:AK195),(IF(AF195:AK195&gt;=Parameters!$D$44,1,"")),""))-SUM(IF(ISNUMBER(AF195:AK195),(IF(AF195:AK195&gt;=Parameters!$D$43,1,"")),""))),0) +
   IF(Parameters!$D$34,SUM(IF(ISNUMBER(AF195:AK195),(IF(AF195:AK195&gt;=Parameters!$D$43,1,"")),"")),0) +
   IF(Parameters!$D$35,AVERAGE(IF(ISNUMBER(AF195:AK195),AF195:AK195)),0) +
   IF(Parameters!$D$36,IF(OR(IF(ISNUMBER(AF195:AK195),AF195:AK195)=0),0,GEOMEAN(IF(ISNUMBER(AF195:AK195),AF195:AK195))),0)</f>
        <v>3</v>
      </c>
      <c r="N195" s="21">
        <f t="shared" si="10"/>
        <v>3</v>
      </c>
      <c r="O195" s="81"/>
      <c r="P195" s="22"/>
      <c r="Q195" s="48"/>
      <c r="R195" s="23">
        <f>IF(Parameters!$D$24 = 1, MAX(Y195, AF195),
IF(Parameters!$D$25 = 1, AVERAGE(Y195,AF195),
IF(Parameters!$D$26 = 1, IFERROR(GEOMEAN(Y195, AF195), 0),
IF(Parameters!$D$27, IF(AND(Y195=10,AF195=10),10,0),
IF(Parameters!$D$28, IF(AND(Y195&gt;7,AF195&gt;7),10,0),
IF(Parameters!$D$29, IF(AND(Y195&gt;7,AF195&gt;7), 10, IF(OR(AND(Y195&gt;7,AF195&gt;5),AND(Y195&gt;5,AF195&gt;7)),6,0)),"no method"))))))</f>
        <v>6.6745786383860972</v>
      </c>
      <c r="S195" s="23">
        <f>IF(Parameters!$D$24 = 1, MAX(Z195, AG195),
IF(Parameters!$D$25 = 1, AVERAGE(Z195,AG195),
IF(Parameters!$D$26 = 1, IFERROR(GEOMEAN(Z195, AG195), 0),
IF(Parameters!$D$27, IF(AND(Z195=10,AG195=10),10,0),
IF(Parameters!$D$28, IF(AND(Z195&gt;7,AG195&gt;7),10,0),
IF(Parameters!$D$29, IF(AND(Z195&gt;7,AG195&gt;7), 10, IF(OR(AND(Z195&gt;7,AG195&gt;5),AND(Z195&gt;5,AG195&gt;7)),6,0)),"no method"))))))</f>
        <v>10</v>
      </c>
      <c r="T195" s="23">
        <f>IF(Parameters!$D$24 = 1, MAX(AA195, AH195),
IF(Parameters!$D$25 = 1, AVERAGE(AA195,AH195),
IF(Parameters!$D$26 = 1, IFERROR(GEOMEAN(AA195, AH195), 0),
IF(Parameters!$D$27, IF(AND(AA195=10,AH195=10),10,0),
IF(Parameters!$D$28, IF(AND(AA195&gt;7,AH195&gt;7),10,0),
IF(Parameters!$D$29, IF(AND(AA195&gt;7,AH195&gt;7), 10, IF(OR(AND(AA195&gt;7,AH195&gt;5),AND(AA195&gt;5,AH195&gt;7)),6,0)),"no method"))))))</f>
        <v>7.0710678118654755</v>
      </c>
      <c r="U195" s="23">
        <f>IF(Parameters!$D$24 = 1, MAX(AB195, AI195),
IF(Parameters!$D$25 = 1, AVERAGE(AB195,AI195),
IF(Parameters!$D$26 = 1, IFERROR(GEOMEAN(AB195, AI195), 0),
IF(Parameters!$D$27, IF(AND(AB195=10,AI195=10),10,0),
IF(Parameters!$D$28, IF(AND(AB195&gt;7,AI195&gt;7),10,0),
IF(Parameters!$D$29, IF(AND(AB195&gt;7,AI195&gt;7), 10, IF(OR(AND(AB195&gt;7,AI195&gt;5),AND(AB195&gt;5,AI195&gt;7)),6,0)),"no method"))))))</f>
        <v>8.9442719099991592</v>
      </c>
      <c r="V195" s="23">
        <f>IF(Parameters!$D$24 = 1, MAX(AC195, AJ195),
IF(Parameters!$D$25 = 1, AVERAGE(AC195,AJ195),
IF(Parameters!$D$26 = 1, IFERROR(GEOMEAN(AC195, AJ195), 0),
IF(Parameters!$D$27, IF(AND(AC195=10,AJ195=10),10,0),
IF(Parameters!$D$28, IF(AND(AC195&gt;7,AJ195&gt;7),10,0),
IF(Parameters!$D$29, IF(AND(AC195&gt;7,AJ195&gt;7), 10, IF(OR(AND(AC195&gt;7,AJ195&gt;5),AND(AC195&gt;5,AJ195&gt;7)),6,0)),"no method"))))))</f>
        <v>0</v>
      </c>
      <c r="W195" s="23">
        <f>IF(Parameters!$D$24 = 1, MAX(AD195, AK195),
IF(Parameters!$D$25 = 1, AVERAGE(AD195,AK195),
IF(Parameters!$D$26 = 1, IFERROR(GEOMEAN(AD195, AK195), 0),
IF(Parameters!$D$27, IF(AND(AD195=10,AK195=10),10,0),
IF(Parameters!$D$28, IF(AND(AD195&gt;7,AK195&gt;7),10,0),
IF(Parameters!$D$29, IF(AND(AD195&gt;7,AK195&gt;7), 10, IF(OR(AND(AD195&gt;7,AK195&gt;5),AND(AD195&gt;5,AK195&gt;7)),6,0)),"no method"))))))</f>
        <v>10</v>
      </c>
      <c r="X195" s="49"/>
      <c r="Y195" s="23">
        <v>8.25</v>
      </c>
      <c r="Z195" s="23">
        <v>10</v>
      </c>
      <c r="AA195" s="24">
        <v>10</v>
      </c>
      <c r="AB195" s="23">
        <v>8</v>
      </c>
      <c r="AC195" s="23">
        <v>6.1666666666666696</v>
      </c>
      <c r="AD195" s="23">
        <v>10</v>
      </c>
      <c r="AE195" s="49"/>
      <c r="AF195" s="23">
        <v>5.4</v>
      </c>
      <c r="AG195" s="23">
        <v>10</v>
      </c>
      <c r="AH195" s="23">
        <v>5</v>
      </c>
      <c r="AI195" s="23">
        <v>10</v>
      </c>
      <c r="AJ195" s="23">
        <v>0</v>
      </c>
      <c r="AK195" s="23">
        <v>10</v>
      </c>
      <c r="AL195" s="48"/>
      <c r="AM195" s="25">
        <v>0</v>
      </c>
      <c r="AN195" s="25">
        <v>0.1</v>
      </c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</row>
  </sheetData>
  <autoFilter ref="B5:AN195" xr:uid="{B83457C9-F7DA-6C4E-90F1-5D497C3EFA8E}">
    <sortState xmlns:xlrd2="http://schemas.microsoft.com/office/spreadsheetml/2017/richdata2" ref="B6:AN195">
      <sortCondition ref="C5:C195"/>
    </sortState>
  </autoFilter>
  <mergeCells count="12">
    <mergeCell ref="R3:W3"/>
    <mergeCell ref="Y3:AD3"/>
    <mergeCell ref="AF3:AK3"/>
    <mergeCell ref="M4:O4"/>
    <mergeCell ref="G4:I4"/>
    <mergeCell ref="J4:L4"/>
    <mergeCell ref="G3:O3"/>
    <mergeCell ref="G2:O2"/>
    <mergeCell ref="R2:W2"/>
    <mergeCell ref="Y2:AD2"/>
    <mergeCell ref="AF2:AK2"/>
    <mergeCell ref="AM2:AN2"/>
  </mergeCells>
  <conditionalFormatting sqref="AM5:AN195">
    <cfRule type="expression" dxfId="19" priority="26">
      <formula>AM5=""</formula>
    </cfRule>
    <cfRule type="cellIs" dxfId="18" priority="27" operator="between">
      <formula>0</formula>
      <formula>0.332</formula>
    </cfRule>
    <cfRule type="cellIs" dxfId="17" priority="28" operator="between">
      <formula>0.333333333333333</formula>
      <formula>0.665</formula>
    </cfRule>
    <cfRule type="cellIs" dxfId="16" priority="29" operator="between">
      <formula>0.666666666666667</formula>
      <formula>1</formula>
    </cfRule>
  </conditionalFormatting>
  <conditionalFormatting sqref="J6:J196">
    <cfRule type="dataBar" priority="25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{76DC19A0-EEFF-B74A-A16B-1AF44A594CD3}</x14:id>
        </ext>
      </extLst>
    </cfRule>
  </conditionalFormatting>
  <conditionalFormatting sqref="Y5:AD195">
    <cfRule type="expression" dxfId="15" priority="30">
      <formula>Y5=""</formula>
    </cfRule>
    <cfRule type="cellIs" dxfId="14" priority="31" operator="between">
      <formula>0</formula>
      <formula>6.999</formula>
    </cfRule>
    <cfRule type="cellIs" dxfId="13" priority="32" operator="between">
      <formula>7</formula>
      <formula>9.99</formula>
    </cfRule>
    <cfRule type="expression" dxfId="12" priority="33">
      <formula>Y5=10</formula>
    </cfRule>
  </conditionalFormatting>
  <conditionalFormatting sqref="AF6:AK195">
    <cfRule type="expression" dxfId="11" priority="21">
      <formula>AF6=""</formula>
    </cfRule>
    <cfRule type="cellIs" dxfId="10" priority="22" operator="between">
      <formula>0</formula>
      <formula>6.999</formula>
    </cfRule>
    <cfRule type="cellIs" dxfId="9" priority="23" operator="between">
      <formula>7</formula>
      <formula>9.9999</formula>
    </cfRule>
    <cfRule type="expression" dxfId="8" priority="24">
      <formula>AF6=10</formula>
    </cfRule>
  </conditionalFormatting>
  <conditionalFormatting sqref="AE6:AE195">
    <cfRule type="colorScale" priority="18">
      <colorScale>
        <cfvo type="min"/>
        <cfvo type="max"/>
        <color rgb="FFF8696B"/>
        <color rgb="FFFCFCFF"/>
      </colorScale>
    </cfRule>
  </conditionalFormatting>
  <conditionalFormatting sqref="AL6:AL15">
    <cfRule type="colorScale" priority="16">
      <colorScale>
        <cfvo type="min"/>
        <cfvo type="max"/>
        <color theme="9" tint="-0.249977111117893"/>
        <color theme="0"/>
      </colorScale>
    </cfRule>
    <cfRule type="colorScale" priority="17">
      <colorScale>
        <cfvo type="min"/>
        <cfvo type="max"/>
        <color rgb="FFF8696B"/>
        <color rgb="FFFCFCFF"/>
      </colorScale>
    </cfRule>
  </conditionalFormatting>
  <conditionalFormatting sqref="M6:M195">
    <cfRule type="dataBar" priority="15">
      <dataBar showValue="0">
        <cfvo type="num" val="0"/>
        <cfvo type="num" val="6"/>
        <color theme="9" tint="-0.249977111117893"/>
      </dataBar>
      <extLst>
        <ext xmlns:x14="http://schemas.microsoft.com/office/spreadsheetml/2009/9/main" uri="{B025F937-C7B1-47D3-B67F-A62EFF666E3E}">
          <x14:id>{0E481C95-ADD7-C847-898D-6F58FDA81A0D}</x14:id>
        </ext>
      </extLst>
    </cfRule>
  </conditionalFormatting>
  <conditionalFormatting sqref="G6:G195">
    <cfRule type="dataBar" priority="13">
      <dataBar showValue="0">
        <cfvo type="num" val="0"/>
        <cfvo type="num" val="6"/>
        <color rgb="FFDD2C03"/>
      </dataBar>
      <extLst>
        <ext xmlns:x14="http://schemas.microsoft.com/office/spreadsheetml/2009/9/main" uri="{B025F937-C7B1-47D3-B67F-A62EFF666E3E}">
          <x14:id>{50296FC9-5C0C-B642-BC04-95322836AAFC}</x14:id>
        </ext>
      </extLst>
    </cfRule>
  </conditionalFormatting>
  <conditionalFormatting sqref="R5:W195">
    <cfRule type="expression" dxfId="7" priority="9">
      <formula>R5=""</formula>
    </cfRule>
    <cfRule type="cellIs" dxfId="6" priority="10" operator="between">
      <formula>0</formula>
      <formula>6.999</formula>
    </cfRule>
    <cfRule type="cellIs" dxfId="5" priority="11" operator="between">
      <formula>7</formula>
      <formula>9.99</formula>
    </cfRule>
    <cfRule type="expression" dxfId="4" priority="12">
      <formula>R5=10</formula>
    </cfRule>
  </conditionalFormatting>
  <conditionalFormatting sqref="X6:X15">
    <cfRule type="colorScale" priority="8">
      <colorScale>
        <cfvo type="min"/>
        <cfvo type="max"/>
        <color rgb="FFF8696B"/>
        <color rgb="FFFCFCFF"/>
      </colorScale>
    </cfRule>
  </conditionalFormatting>
  <conditionalFormatting sqref="AM6:AN195">
    <cfRule type="expression" dxfId="3" priority="1">
      <formula>AM6=""</formula>
    </cfRule>
    <cfRule type="cellIs" dxfId="2" priority="2" operator="between">
      <formula>0</formula>
      <formula>0.332</formula>
    </cfRule>
    <cfRule type="cellIs" dxfId="1" priority="3" operator="between">
      <formula>0.333333333333333</formula>
      <formula>0.665</formula>
    </cfRule>
    <cfRule type="cellIs" dxfId="0" priority="4" operator="between">
      <formula>0.666666666666667</formula>
      <formula>1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DC19A0-EEFF-B74A-A16B-1AF44A594CD3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J6:J196</xm:sqref>
        </x14:conditionalFormatting>
        <x14:conditionalFormatting xmlns:xm="http://schemas.microsoft.com/office/excel/2006/main">
          <x14:cfRule type="dataBar" id="{0E481C95-ADD7-C847-898D-6F58FDA81A0D}">
            <x14:dataBar minLength="0" maxLength="100" gradient="0" direction="rightToLeft" negativeBarColorSameAsPositive="1">
              <x14:cfvo type="num">
                <xm:f>0</xm:f>
              </x14:cfvo>
              <x14:cfvo type="num">
                <xm:f>6</xm:f>
              </x14:cfvo>
              <x14:axisColor rgb="FF000000"/>
            </x14:dataBar>
          </x14:cfRule>
          <xm:sqref>M6:M195</xm:sqref>
        </x14:conditionalFormatting>
        <x14:conditionalFormatting xmlns:xm="http://schemas.microsoft.com/office/excel/2006/main">
          <x14:cfRule type="dataBar" id="{50296FC9-5C0C-B642-BC04-95322836AAFC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G6:G195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CD4A7-D26B-FC4B-A1B6-27861AFC1984}">
  <dimension ref="A1:H76"/>
  <sheetViews>
    <sheetView topLeftCell="A55" workbookViewId="0">
      <selection activeCell="B60" sqref="B60"/>
    </sheetView>
  </sheetViews>
  <sheetFormatPr baseColWidth="10" defaultRowHeight="16" x14ac:dyDescent="0.2"/>
  <cols>
    <col min="1" max="1" width="6.140625" style="33" customWidth="1"/>
    <col min="2" max="2" width="36.140625" style="33" customWidth="1"/>
    <col min="3" max="3" width="2.140625" style="34" customWidth="1"/>
    <col min="4" max="4" width="8.28515625" style="34" customWidth="1"/>
    <col min="5" max="16384" width="10.7109375" style="33"/>
  </cols>
  <sheetData>
    <row r="1" spans="1:6" x14ac:dyDescent="0.2">
      <c r="A1" s="30"/>
      <c r="B1" s="31"/>
      <c r="C1" s="32"/>
      <c r="D1" s="30"/>
      <c r="E1" s="30"/>
      <c r="F1" s="30"/>
    </row>
    <row r="2" spans="1:6" x14ac:dyDescent="0.2">
      <c r="A2" s="30"/>
      <c r="B2" s="138" t="s">
        <v>399</v>
      </c>
      <c r="C2" s="138"/>
      <c r="D2" s="138"/>
      <c r="E2" s="30"/>
      <c r="F2" s="30"/>
    </row>
    <row r="3" spans="1:6" x14ac:dyDescent="0.2">
      <c r="A3" s="30"/>
      <c r="B3" s="35"/>
      <c r="C3" s="35"/>
      <c r="D3" s="35"/>
      <c r="E3" s="30"/>
      <c r="F3" s="30"/>
    </row>
    <row r="4" spans="1:6" ht="118" customHeight="1" x14ac:dyDescent="0.2">
      <c r="A4" s="30"/>
      <c r="B4" s="140" t="s">
        <v>444</v>
      </c>
      <c r="C4" s="140"/>
      <c r="D4" s="140"/>
      <c r="E4" s="30"/>
      <c r="F4" s="30"/>
    </row>
    <row r="5" spans="1:6" ht="17" customHeight="1" x14ac:dyDescent="0.2">
      <c r="A5" s="30"/>
      <c r="B5" s="113"/>
      <c r="C5" s="113"/>
      <c r="D5" s="113"/>
      <c r="E5" s="30"/>
      <c r="F5" s="30"/>
    </row>
    <row r="6" spans="1:6" ht="17" customHeight="1" x14ac:dyDescent="0.2">
      <c r="A6" s="30"/>
      <c r="B6" s="113"/>
      <c r="C6" s="113"/>
      <c r="D6" s="113"/>
      <c r="E6" s="30"/>
      <c r="F6" s="30"/>
    </row>
    <row r="7" spans="1:6" ht="17" customHeight="1" x14ac:dyDescent="0.2">
      <c r="A7" s="30"/>
      <c r="B7" s="113"/>
      <c r="C7" s="113"/>
      <c r="D7" s="113"/>
      <c r="E7" s="30"/>
      <c r="F7" s="30"/>
    </row>
    <row r="8" spans="1:6" ht="17" customHeight="1" x14ac:dyDescent="0.2">
      <c r="A8" s="30"/>
      <c r="B8" s="35"/>
      <c r="C8" s="36"/>
      <c r="D8" s="36"/>
      <c r="E8" s="30"/>
      <c r="F8" s="30"/>
    </row>
    <row r="9" spans="1:6" ht="17" customHeight="1" x14ac:dyDescent="0.2">
      <c r="A9" s="30"/>
      <c r="B9" s="139" t="s">
        <v>401</v>
      </c>
      <c r="C9" s="139"/>
      <c r="D9" s="139"/>
      <c r="E9" s="30"/>
      <c r="F9" s="30"/>
    </row>
    <row r="10" spans="1:6" x14ac:dyDescent="0.2">
      <c r="A10" s="30"/>
      <c r="B10" s="35"/>
      <c r="C10" s="36"/>
      <c r="D10" s="36"/>
      <c r="E10" s="30"/>
      <c r="F10" s="30"/>
    </row>
    <row r="11" spans="1:6" ht="17" x14ac:dyDescent="0.2">
      <c r="A11" s="30"/>
      <c r="B11" s="35" t="s">
        <v>443</v>
      </c>
      <c r="C11" s="36"/>
      <c r="D11" s="36"/>
      <c r="E11" s="30"/>
      <c r="F11" s="30"/>
    </row>
    <row r="12" spans="1:6" ht="34" customHeight="1" x14ac:dyDescent="0.2">
      <c r="A12" s="30"/>
      <c r="B12" s="141" t="s">
        <v>445</v>
      </c>
      <c r="C12" s="141"/>
      <c r="D12" s="141"/>
      <c r="E12" s="30"/>
      <c r="F12" s="30"/>
    </row>
    <row r="13" spans="1:6" x14ac:dyDescent="0.2">
      <c r="A13" s="30"/>
      <c r="B13" s="37"/>
      <c r="C13" s="36"/>
      <c r="D13" s="36"/>
      <c r="E13" s="30"/>
      <c r="F13" s="30"/>
    </row>
    <row r="14" spans="1:6" x14ac:dyDescent="0.2">
      <c r="A14" s="30"/>
      <c r="B14" s="139" t="s">
        <v>407</v>
      </c>
      <c r="C14" s="139"/>
      <c r="D14" s="139"/>
      <c r="E14" s="30"/>
      <c r="F14" s="30"/>
    </row>
    <row r="15" spans="1:6" x14ac:dyDescent="0.2">
      <c r="A15" s="30"/>
      <c r="B15" s="36"/>
      <c r="C15" s="36"/>
      <c r="D15" s="36"/>
      <c r="E15" s="30"/>
      <c r="F15" s="30"/>
    </row>
    <row r="16" spans="1:6" ht="17" x14ac:dyDescent="0.2">
      <c r="A16" s="30"/>
      <c r="B16" s="35" t="s">
        <v>446</v>
      </c>
      <c r="C16" s="36"/>
      <c r="D16" s="36"/>
      <c r="E16" s="30"/>
      <c r="F16" s="30"/>
    </row>
    <row r="17" spans="1:8" ht="17" x14ac:dyDescent="0.2">
      <c r="A17" s="30"/>
      <c r="B17" s="36" t="s">
        <v>408</v>
      </c>
      <c r="C17" s="36"/>
      <c r="D17" s="36"/>
      <c r="E17" s="30"/>
      <c r="F17" s="30"/>
    </row>
    <row r="18" spans="1:8" ht="51" x14ac:dyDescent="0.2">
      <c r="A18" s="30"/>
      <c r="B18" s="38" t="s">
        <v>448</v>
      </c>
      <c r="C18" s="36"/>
      <c r="D18" s="70">
        <v>1</v>
      </c>
      <c r="E18" s="30"/>
      <c r="F18" s="30"/>
    </row>
    <row r="19" spans="1:8" ht="17" x14ac:dyDescent="0.2">
      <c r="A19" s="30"/>
      <c r="B19" s="38" t="s">
        <v>406</v>
      </c>
      <c r="C19" s="36"/>
      <c r="D19" s="70">
        <v>0</v>
      </c>
      <c r="E19" s="30"/>
      <c r="F19" s="30"/>
    </row>
    <row r="20" spans="1:8" ht="17" x14ac:dyDescent="0.2">
      <c r="A20" s="30"/>
      <c r="B20" s="38" t="s">
        <v>405</v>
      </c>
      <c r="C20" s="36"/>
      <c r="D20" s="70">
        <v>0</v>
      </c>
      <c r="E20" s="30"/>
      <c r="F20" s="30"/>
    </row>
    <row r="21" spans="1:8" x14ac:dyDescent="0.2">
      <c r="A21" s="30"/>
      <c r="B21" s="36"/>
      <c r="C21" s="36"/>
      <c r="D21" s="41"/>
      <c r="E21" s="30"/>
      <c r="F21" s="30"/>
      <c r="H21" s="34"/>
    </row>
    <row r="22" spans="1:8" ht="17" x14ac:dyDescent="0.2">
      <c r="A22" s="30"/>
      <c r="B22" s="35" t="s">
        <v>447</v>
      </c>
      <c r="C22" s="36"/>
      <c r="D22" s="41"/>
      <c r="E22" s="30"/>
      <c r="F22" s="30"/>
      <c r="H22" s="34"/>
    </row>
    <row r="23" spans="1:8" ht="17" x14ac:dyDescent="0.2">
      <c r="A23" s="30"/>
      <c r="B23" s="36" t="s">
        <v>408</v>
      </c>
      <c r="C23" s="36"/>
      <c r="D23" s="41"/>
      <c r="E23" s="30"/>
      <c r="F23" s="30"/>
    </row>
    <row r="24" spans="1:8" ht="17" x14ac:dyDescent="0.2">
      <c r="A24" s="30"/>
      <c r="B24" s="38" t="s">
        <v>409</v>
      </c>
      <c r="C24" s="36"/>
      <c r="D24" s="70">
        <v>0</v>
      </c>
      <c r="E24" s="30"/>
      <c r="F24" s="30"/>
    </row>
    <row r="25" spans="1:8" ht="17" x14ac:dyDescent="0.2">
      <c r="A25" s="30"/>
      <c r="B25" s="38" t="s">
        <v>406</v>
      </c>
      <c r="C25" s="36"/>
      <c r="D25" s="70">
        <f>IF(Dashboard!$B$10=Parameters!B73,1,0)</f>
        <v>0</v>
      </c>
      <c r="E25" s="30"/>
      <c r="F25" s="30"/>
    </row>
    <row r="26" spans="1:8" ht="17" x14ac:dyDescent="0.2">
      <c r="A26" s="30"/>
      <c r="B26" s="38" t="s">
        <v>410</v>
      </c>
      <c r="C26" s="36"/>
      <c r="D26" s="70">
        <f>IF(Dashboard!$B$10=Parameters!B72,1,0)</f>
        <v>1</v>
      </c>
      <c r="E26" s="30"/>
      <c r="F26" s="30"/>
    </row>
    <row r="27" spans="1:8" x14ac:dyDescent="0.2">
      <c r="A27" s="30"/>
      <c r="B27" s="108" t="s">
        <v>456</v>
      </c>
      <c r="C27" s="82"/>
      <c r="D27" s="70">
        <f>IF(Dashboard!$B$10=Parameters!B69,1,0)</f>
        <v>0</v>
      </c>
      <c r="E27" s="30"/>
      <c r="F27" s="30"/>
    </row>
    <row r="28" spans="1:8" x14ac:dyDescent="0.2">
      <c r="A28" s="30"/>
      <c r="B28" s="108" t="s">
        <v>457</v>
      </c>
      <c r="C28" s="82"/>
      <c r="D28" s="70">
        <f>IF(Dashboard!$B$10=Parameters!B70,1,0)</f>
        <v>0</v>
      </c>
      <c r="E28" s="30"/>
      <c r="F28" s="30"/>
    </row>
    <row r="29" spans="1:8" ht="51" x14ac:dyDescent="0.2">
      <c r="A29" s="30"/>
      <c r="B29" s="109" t="s">
        <v>458</v>
      </c>
      <c r="C29" s="82"/>
      <c r="D29" s="70">
        <f>IF(Dashboard!$B$10=Parameters!B71,1,0)</f>
        <v>0</v>
      </c>
      <c r="E29" s="30"/>
      <c r="F29" s="30"/>
    </row>
    <row r="30" spans="1:8" x14ac:dyDescent="0.2">
      <c r="A30" s="30"/>
      <c r="B30" s="35"/>
      <c r="C30" s="36"/>
      <c r="D30" s="41"/>
      <c r="E30" s="30"/>
      <c r="F30" s="30"/>
    </row>
    <row r="31" spans="1:8" ht="21" customHeight="1" x14ac:dyDescent="0.2">
      <c r="A31" s="30"/>
      <c r="B31" s="35" t="s">
        <v>451</v>
      </c>
      <c r="C31" s="36"/>
      <c r="D31" s="41"/>
      <c r="E31" s="30"/>
      <c r="F31" s="30"/>
    </row>
    <row r="32" spans="1:8" ht="17" x14ac:dyDescent="0.2">
      <c r="A32" s="30"/>
      <c r="B32" s="36" t="s">
        <v>408</v>
      </c>
      <c r="C32" s="36"/>
      <c r="D32" s="41"/>
      <c r="E32" s="30"/>
      <c r="F32" s="30"/>
    </row>
    <row r="33" spans="1:6" ht="85" x14ac:dyDescent="0.2">
      <c r="A33" s="30"/>
      <c r="B33" s="38" t="s">
        <v>449</v>
      </c>
      <c r="C33" s="36"/>
      <c r="D33" s="70">
        <f>IF(Dashboard!B14=Parameters!B75, 1, 0)</f>
        <v>1</v>
      </c>
      <c r="E33" s="30"/>
      <c r="F33" s="30"/>
    </row>
    <row r="34" spans="1:6" ht="17" x14ac:dyDescent="0.2">
      <c r="A34" s="30"/>
      <c r="B34" s="38" t="s">
        <v>411</v>
      </c>
      <c r="C34" s="36"/>
      <c r="D34" s="70">
        <f>IF(Dashboard!B14=Parameters!B76, 1, 0)</f>
        <v>0</v>
      </c>
      <c r="E34" s="30"/>
      <c r="F34" s="30"/>
    </row>
    <row r="35" spans="1:6" ht="17" x14ac:dyDescent="0.2">
      <c r="A35" s="30"/>
      <c r="B35" s="38" t="s">
        <v>406</v>
      </c>
      <c r="C35" s="36"/>
      <c r="D35" s="70">
        <v>0</v>
      </c>
      <c r="E35" s="30"/>
      <c r="F35" s="30"/>
    </row>
    <row r="36" spans="1:6" ht="17" x14ac:dyDescent="0.2">
      <c r="A36" s="30"/>
      <c r="B36" s="38" t="s">
        <v>405</v>
      </c>
      <c r="C36" s="36"/>
      <c r="D36" s="70">
        <v>0</v>
      </c>
      <c r="E36" s="30"/>
      <c r="F36" s="30"/>
    </row>
    <row r="37" spans="1:6" x14ac:dyDescent="0.2">
      <c r="A37" s="30"/>
      <c r="B37" s="37"/>
      <c r="C37" s="36"/>
      <c r="D37" s="39"/>
      <c r="E37" s="30"/>
      <c r="F37" s="30"/>
    </row>
    <row r="38" spans="1:6" x14ac:dyDescent="0.2">
      <c r="A38" s="30"/>
      <c r="B38" s="34" t="s">
        <v>450</v>
      </c>
      <c r="C38" s="33"/>
      <c r="D38" s="40"/>
      <c r="E38" s="30"/>
      <c r="F38" s="30"/>
    </row>
    <row r="39" spans="1:6" ht="17" x14ac:dyDescent="0.2">
      <c r="A39" s="30"/>
      <c r="B39" s="38" t="s">
        <v>402</v>
      </c>
      <c r="C39" s="36" t="s">
        <v>404</v>
      </c>
      <c r="D39" s="71">
        <v>7</v>
      </c>
      <c r="E39" s="30"/>
      <c r="F39" s="30"/>
    </row>
    <row r="40" spans="1:6" ht="17" x14ac:dyDescent="0.2">
      <c r="A40" s="30"/>
      <c r="B40" s="38" t="s">
        <v>403</v>
      </c>
      <c r="C40" s="36" t="s">
        <v>404</v>
      </c>
      <c r="D40" s="71">
        <v>5</v>
      </c>
      <c r="E40" s="30"/>
      <c r="F40" s="30"/>
    </row>
    <row r="41" spans="1:6" x14ac:dyDescent="0.2">
      <c r="A41" s="30"/>
      <c r="B41" s="35"/>
      <c r="C41" s="36"/>
      <c r="D41" s="36"/>
      <c r="E41" s="30"/>
      <c r="F41" s="30"/>
    </row>
    <row r="42" spans="1:6" x14ac:dyDescent="0.2">
      <c r="A42" s="30"/>
      <c r="B42" s="34" t="s">
        <v>452</v>
      </c>
      <c r="C42" s="33"/>
      <c r="D42" s="33"/>
      <c r="E42" s="30"/>
      <c r="F42" s="30"/>
    </row>
    <row r="43" spans="1:6" ht="17" x14ac:dyDescent="0.2">
      <c r="A43" s="30"/>
      <c r="B43" s="38" t="s">
        <v>402</v>
      </c>
      <c r="C43" s="36" t="s">
        <v>404</v>
      </c>
      <c r="D43" s="71">
        <v>10</v>
      </c>
      <c r="E43" s="30"/>
      <c r="F43" s="30"/>
    </row>
    <row r="44" spans="1:6" ht="17" x14ac:dyDescent="0.2">
      <c r="A44" s="30"/>
      <c r="B44" s="38" t="s">
        <v>403</v>
      </c>
      <c r="C44" s="36" t="s">
        <v>404</v>
      </c>
      <c r="D44" s="71">
        <v>7</v>
      </c>
      <c r="E44" s="30"/>
      <c r="F44" s="30"/>
    </row>
    <row r="45" spans="1:6" x14ac:dyDescent="0.2">
      <c r="A45" s="30"/>
      <c r="B45" s="36"/>
      <c r="C45" s="36"/>
      <c r="D45" s="36"/>
      <c r="E45" s="30"/>
      <c r="F45" s="30"/>
    </row>
    <row r="46" spans="1:6" x14ac:dyDescent="0.2">
      <c r="A46" s="30"/>
      <c r="B46" s="35"/>
      <c r="C46" s="36"/>
      <c r="D46" s="36"/>
      <c r="E46" s="30"/>
      <c r="F46" s="30"/>
    </row>
    <row r="47" spans="1:6" x14ac:dyDescent="0.2">
      <c r="A47" s="30"/>
      <c r="B47" s="35"/>
      <c r="C47" s="36"/>
      <c r="D47" s="36"/>
      <c r="E47" s="30"/>
      <c r="F47" s="30"/>
    </row>
    <row r="48" spans="1:6" x14ac:dyDescent="0.2">
      <c r="A48" s="30"/>
      <c r="C48" s="33"/>
      <c r="D48" s="33"/>
    </row>
    <row r="49" spans="1:4" x14ac:dyDescent="0.2">
      <c r="A49" s="30"/>
      <c r="C49" s="33"/>
      <c r="D49" s="33"/>
    </row>
    <row r="50" spans="1:4" x14ac:dyDescent="0.2">
      <c r="C50" s="33"/>
      <c r="D50" s="33"/>
    </row>
    <row r="51" spans="1:4" x14ac:dyDescent="0.2">
      <c r="C51" s="33"/>
    </row>
    <row r="52" spans="1:4" x14ac:dyDescent="0.2">
      <c r="C52" s="33"/>
      <c r="D52" s="33"/>
    </row>
    <row r="53" spans="1:4" x14ac:dyDescent="0.2">
      <c r="C53" s="33"/>
      <c r="D53" s="33"/>
    </row>
    <row r="54" spans="1:4" x14ac:dyDescent="0.2">
      <c r="C54" s="33"/>
      <c r="D54" s="33"/>
    </row>
    <row r="55" spans="1:4" x14ac:dyDescent="0.2">
      <c r="C55" s="33"/>
      <c r="D55" s="33"/>
    </row>
    <row r="56" spans="1:4" x14ac:dyDescent="0.2">
      <c r="C56" s="33"/>
      <c r="D56" s="33"/>
    </row>
    <row r="57" spans="1:4" x14ac:dyDescent="0.2">
      <c r="C57" s="33"/>
      <c r="D57" s="33"/>
    </row>
    <row r="58" spans="1:4" x14ac:dyDescent="0.2">
      <c r="C58" s="33"/>
      <c r="D58" s="33"/>
    </row>
    <row r="59" spans="1:4" x14ac:dyDescent="0.2">
      <c r="C59" s="33"/>
      <c r="D59" s="33"/>
    </row>
    <row r="60" spans="1:4" x14ac:dyDescent="0.2">
      <c r="C60" s="33"/>
      <c r="D60" s="33"/>
    </row>
    <row r="61" spans="1:4" x14ac:dyDescent="0.2">
      <c r="C61" s="33"/>
      <c r="D61" s="33"/>
    </row>
    <row r="62" spans="1:4" x14ac:dyDescent="0.2">
      <c r="C62" s="33"/>
      <c r="D62" s="33"/>
    </row>
    <row r="63" spans="1:4" x14ac:dyDescent="0.2">
      <c r="B63" s="85" t="s">
        <v>455</v>
      </c>
      <c r="C63" s="33"/>
      <c r="D63" s="33"/>
    </row>
    <row r="64" spans="1:4" x14ac:dyDescent="0.2">
      <c r="C64" s="33"/>
      <c r="D64" s="33"/>
    </row>
    <row r="65" spans="2:4" x14ac:dyDescent="0.2">
      <c r="B65" s="34" t="s">
        <v>2</v>
      </c>
      <c r="C65" s="33"/>
      <c r="D65" s="33"/>
    </row>
    <row r="66" spans="2:4" x14ac:dyDescent="0.2">
      <c r="B66" s="34" t="s">
        <v>441</v>
      </c>
      <c r="C66" s="33"/>
      <c r="D66" s="33"/>
    </row>
    <row r="67" spans="2:4" x14ac:dyDescent="0.2">
      <c r="B67" s="34" t="s">
        <v>1</v>
      </c>
      <c r="C67" s="33"/>
      <c r="D67" s="33"/>
    </row>
    <row r="68" spans="2:4" x14ac:dyDescent="0.2">
      <c r="C68" s="33"/>
      <c r="D68" s="33"/>
    </row>
    <row r="69" spans="2:4" x14ac:dyDescent="0.2">
      <c r="B69" s="34" t="s">
        <v>470</v>
      </c>
      <c r="C69" s="33"/>
      <c r="D69" s="33"/>
    </row>
    <row r="70" spans="2:4" x14ac:dyDescent="0.2">
      <c r="B70" s="34" t="s">
        <v>471</v>
      </c>
      <c r="C70" s="33"/>
      <c r="D70" s="33"/>
    </row>
    <row r="71" spans="2:4" ht="51" x14ac:dyDescent="0.2">
      <c r="B71" s="86" t="s">
        <v>472</v>
      </c>
      <c r="C71" s="33"/>
      <c r="D71" s="33"/>
    </row>
    <row r="72" spans="2:4" x14ac:dyDescent="0.2">
      <c r="B72" s="34" t="s">
        <v>474</v>
      </c>
    </row>
    <row r="73" spans="2:4" x14ac:dyDescent="0.2">
      <c r="B73" s="34" t="s">
        <v>473</v>
      </c>
    </row>
    <row r="75" spans="2:4" x14ac:dyDescent="0.2">
      <c r="B75" s="34" t="s">
        <v>462</v>
      </c>
    </row>
    <row r="76" spans="2:4" x14ac:dyDescent="0.2">
      <c r="B76" s="34" t="s">
        <v>463</v>
      </c>
    </row>
  </sheetData>
  <mergeCells count="5">
    <mergeCell ref="B2:D2"/>
    <mergeCell ref="B14:D14"/>
    <mergeCell ref="B4:D4"/>
    <mergeCell ref="B9:D9"/>
    <mergeCell ref="B12:D12"/>
  </mergeCells>
  <hyperlinks>
    <hyperlink ref="B12" location="'Data Dictionary'!A1" display="To select indicators, use the Data Dictionary sheet." xr:uid="{90C6A5D3-6796-4149-B380-6A440F05677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Data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bennotkin</dc:creator>
  <cp:lastModifiedBy>Notkin, Benjamin</cp:lastModifiedBy>
  <dcterms:created xsi:type="dcterms:W3CDTF">2021-03-11T13:03:26Z</dcterms:created>
  <dcterms:modified xsi:type="dcterms:W3CDTF">2021-04-16T21:02:07Z</dcterms:modified>
</cp:coreProperties>
</file>