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0" windowWidth="23880" windowHeight="937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<sst xmlns="http://schemas.openxmlformats.org/spreadsheetml/2006/main" count="778" uniqueCount="398">
  <si>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</si>
  <si>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</si>
  <si>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</si>
  <si>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</si>
  <si>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</si>
  <si>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</si>
  <si>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</si>
  <si>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</si>
  <si>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</si>
  <si>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</si>
  <si>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</si>
  <si>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</si>
  <si>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</si>
  <si>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</si>
  <si>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</si>
  <si>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</si>
  <si>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</si>
  <si>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</si>
  <si>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</si>
  <si>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</si>
  <si>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</si>
  <si>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</si>
  <si>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</si>
  <si>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</si>
  <si>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</si>
  <si>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</si>
  <si>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</si>
  <si>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</si>
  <si>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</si>
  <si>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</si>
  <si>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</si>
  <si>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</si>
  <si>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</si>
  <si>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</si>
  <si>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</si>
  <si>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</si>
  <si>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</si>
  <si>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</si>
  <si>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</si>
  <si>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</si>
  <si>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</si>
  <si>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</si>
  <si>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</si>
  <si>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</si>
  <si>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</si>
  <si>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</si>
  <si>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</si>
  <si>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</si>
  <si>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</si>
  <si>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</si>
  <si>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</si>
  <si>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</si>
  <si>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</si>
  <si>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</si>
  <si>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</si>
  <si>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</si>
  <si>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</si>
  <si>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</si>
  <si>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</si>
  <si>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</si>
  <si>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</si>
  <si>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</si>
  <si>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</si>
  <si>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</si>
  <si>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</si>
  <si>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</si>
  <si>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</si>
  <si>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</si>
  <si>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</si>
  <si>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</si>
  <si>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</si>
  <si>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</si>
  <si>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</si>
  <si>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</si>
  <si>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</si>
  <si>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</si>
  <si>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</si>
  <si>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</si>
  <si>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</si>
  <si>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</si>
  <si>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</si>
  <si>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</si>
  <si>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</si>
  <si>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</si>
  <si>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</si>
  <si>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</si>
  <si>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</si>
  <si>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</si>
  <si>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</si>
  <si>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</si>
  <si>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</si>
  <si>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</si>
  <si>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</si>
  <si>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</si>
  <si>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</si>
  <si>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</si>
  <si>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</si>
  <si>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</si>
  <si>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</si>
  <si>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</si>
  <si>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</si>
  <si>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</si>
  <si>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</si>
  <si>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</si>
  <si>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</si>
  <si>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</si>
  <si>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</si>
  <si>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</si>
  <si>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</si>
  <si>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</si>
  <si>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</si>
  <si>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</si>
  <si>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</si>
  <si>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</si>
  <si>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</si>
  <si>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</si>
  <si>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</si>
  <si>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</si>
  <si>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</si>
  <si>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</si>
  <si>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</si>
  <si>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</si>
  <si>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</si>
  <si>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</si>
  <si>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</si>
  <si>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</si>
  <si>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</si>
  <si>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</si>
  <si>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</si>
  <si>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</si>
  <si>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</si>
  <si>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</si>
  <si>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</si>
  <si>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</si>
  <si>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</si>
  <si>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</si>
  <si>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</si>
  <si>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</si>
  <si>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</si>
  <si>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</si>
  <si>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</si>
  <si>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</si>
  <si>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</si>
  <si>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</si>
  <si>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</si>
  <si>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</si>
  <si>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</si>
  <si>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</si>
  <si>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</si>
  <si>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</si>
  <si>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</si>
  <si>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</si>
  <si>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</si>
  <si>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</si>
  <si>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</si>
  <si>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</si>
  <si>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</si>
  <si>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</si>
  <si>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</si>
  <si>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</si>
  <si>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</si>
  <si>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</si>
  <si>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</si>
  <si>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</si>
  <si>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</si>
  <si>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</si>
  <si>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</si>
  <si>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</si>
  <si>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</si>
  <si>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</si>
  <si>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</si>
  <si>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</si>
  <si>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</si>
  <si>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</si>
  <si>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</si>
  <si>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</si>
  <si>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</si>
  <si>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</si>
  <si>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</si>
  <si>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</si>
  <si>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</si>
  <si>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</si>
  <si>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</si>
  <si>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SS load = 22.2265 kg COD/day</t>
  </si>
  <si>
    <t>Effluent average XS load = 4.0155 kg COD/day</t>
  </si>
  <si>
    <t>Effluent average XP load = 30.5469 kg COD/day</t>
  </si>
  <si>
    <t>Effluent average SND load = 10.1184 kg N/day</t>
  </si>
  <si>
    <t>Effluent average XND load = 0.29655 kg N/day</t>
  </si>
  <si>
    <t>Effluent average SNO load = 0.039634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</si>
  <si>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</si>
  <si>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</si>
  <si>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</si>
  <si>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</si>
  <si>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</si>
  <si>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</si>
  <si>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</si>
  <si>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</si>
  <si>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</si>
  <si>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</si>
  <si>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</si>
  <si>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</si>
  <si>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</si>
  <si>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</si>
  <si>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</si>
  <si>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</si>
  <si>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</si>
  <si>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total N conc = 647.7188 g N/m3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</si>
  <si>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</si>
  <si>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</si>
  <si>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</si>
  <si>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</si>
  <si>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</si>
  <si>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</si>
  <si>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</si>
  <si>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</si>
  <si>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</si>
  <si>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</si>
  <si>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</si>
  <si>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</si>
  <si>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</si>
  <si>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</si>
  <si>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</si>
  <si>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</si>
  <si>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</si>
  <si>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</si>
  <si>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</si>
  <si>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</si>
  <si>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</si>
  <si>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</si>
  <si>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Average sludge production for disposal per day = 2352.0419 kg SS/d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</si>
  <si>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</si>
  <si>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</si>
  <si>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</si>
  <si>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</si>
  <si>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</si>
  <si>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</si>
  <si>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during 0.83333 days, i.e. 11.9048% of the operating time.</t>
  </si>
  <si>
    <t>Effluent average SNH load = 35.3097 kg N/day</t>
  </si>
  <si>
    <t>95% percentile for effluent SNH (Ammonia95) = 6.8302 g N/m3</t>
  </si>
  <si>
    <t>95% percentile for effluent TN (TN95) = 22.7697 g N/m3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</si>
  <si>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</si>
  <si>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</si>
  <si>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</si>
  <si>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BOD5 conc = 2.7846 g/m3  (limit = 10 g/m3)</t>
  </si>
  <si>
    <t>Effluent average XI load = 84.8246 kg COD/day</t>
  </si>
  <si>
    <t>Effluent average XBA1 load = 9.2788 kg COD/day</t>
  </si>
  <si>
    <t>Effluent average SO load = 63.4318 kg (-COD)/day</t>
  </si>
  <si>
    <t>Effluent average SALK load = 69.1962 kmol HCO3/day</t>
  </si>
  <si>
    <t>Effluent average TSS load = 232.1456 kg SS/day</t>
  </si>
  <si>
    <t>Effluent average SNO2 load = 0.60431 kg N/day</t>
  </si>
  <si>
    <t>Effluent average SNO load = 0.021037 kg N/day</t>
  </si>
  <si>
    <t>Effluent average Kjeldahl N load = 68.999 kg N/d</t>
  </si>
  <si>
    <t>Effluent average BOD5 load = 50.2928 kg BOD5/d</t>
  </si>
  <si>
    <t>Sludge for disposal average XBH conc = 4718.4629 g COD/m3</t>
  </si>
  <si>
    <t>Sludge for disposal average TSS conc = 6160.039 g SS/m3</t>
  </si>
  <si>
    <t>Sludge for disposal average Kjeldahl N conc = 632.8344 g N/m3</t>
  </si>
  <si>
    <t>Sludge for disposal average total COD conc = 8244.5765 g COD/m3</t>
  </si>
  <si>
    <t>Sludge for disposal average XBH load = 1816.6082 kg COD/day</t>
  </si>
  <si>
    <t>Average sludge production released into effluent per day = 232.1456 kg SS/d</t>
  </si>
  <si>
    <t>Total average sludge production per day = 2584.1875 kg SS/d</t>
  </si>
  <si>
    <t>Sludge production cost index = 11760.2094</t>
  </si>
  <si>
    <t>N2O emission during nitrification/denitrification (ANOX1) = 0.016405 kg N-N2O/d</t>
  </si>
  <si>
    <t>N2O emission during nitrification/denitrification (ANOX2) = 0.017492 kg N-N2O/d</t>
  </si>
  <si>
    <t>N2O emission during nitrification/denitrification (AER1) = 1.9147 kg N-N2O/d</t>
  </si>
  <si>
    <t>N2O emission during nitrification/denitrification (AER2) = 0.95557 kg N-N2O/d</t>
  </si>
  <si>
    <t>N2O emission during nitrification/denitrification (AER3) = 0.43506 kg N-N2O/d</t>
  </si>
  <si>
    <t>N2O emission during nitrification/denitrification (total) = 3.3393 kg N-N2O/d</t>
  </si>
  <si>
    <t>The maximum effluent total nitrogen level (18 mg N/l) was violated</t>
  </si>
  <si>
    <t>Effluent average flow rate = 18061.1455 m3/d</t>
  </si>
  <si>
    <t>Effluent average SI load = 541.8344 kg COD/day</t>
  </si>
  <si>
    <t>Effluent average XBH load = 177.6477 kg COD/day</t>
  </si>
  <si>
    <t>Effluent average SNO3 load = 265.083 kg N/day</t>
  </si>
  <si>
    <t>Effluent average SN2O load = 241.8736 kg N/day</t>
  </si>
  <si>
    <t>Effluent average total N load = 334.747 kg N/d</t>
  </si>
  <si>
    <t>Effluent average total COD load = 873.5883 kg COD/d</t>
  </si>
  <si>
    <t>Sludge for disposal average Kjeldahl N load = 241.672 kg N/d</t>
  </si>
  <si>
    <t>Effluent Quality Index (EQI) = 6179.9676 kg poll.units/d</t>
  </si>
  <si>
    <t>Sludge production for disposal = 16464.2931 kg SS</t>
  </si>
  <si>
    <t>Sludge production released into effluent = 1625.0194 kg SS</t>
  </si>
  <si>
    <t>Total sludge production = 18089.3125 kg SS</t>
  </si>
  <si>
    <t>Total Operational Cost Index (OCI) = 16671.7571</t>
  </si>
  <si>
    <t>N2O emission during nitrification/denitrification (ANOX1) = 0.010439 kg N2O-N/d</t>
  </si>
  <si>
    <t>N2O emission during nitrification/denitrification (ANOX2) = 0.011131 kg N2O-N/d</t>
  </si>
  <si>
    <t>N2O emission during nitrification/denitrification (AER1) = 1.2185 kg N2O-N/d</t>
  </si>
  <si>
    <t>N2O emission during nitrification/denitrification (AER2) = 0.60809 kg N2O-N/d</t>
  </si>
  <si>
    <t>N2O emission during nitrification/denitrification (AER3) = 0.27686 kg N2O-N/d</t>
  </si>
  <si>
    <t>N2O emission during nitrification/denitrification (total) = 2.125 kg N2O-N/d</t>
  </si>
  <si>
    <t>N2O emission during nitrification/denitrification (ANOX1) = 0.016405 kg N2O/d</t>
  </si>
  <si>
    <t>N2O emission during nitrification/denitrification (ANOX2) = 0.017492 kg N2O/d</t>
  </si>
  <si>
    <t>N2O emission during nitrification/denitrification (AER1) = 1.9147 kg N2O/d</t>
  </si>
  <si>
    <t>N2O emission during nitrification/denitrification (AER2) = 0.95557 kg N2O/d</t>
  </si>
  <si>
    <t>N2O emission during nitrification/denitrification (AER3) = 0.43506 kg N2O/d</t>
  </si>
  <si>
    <t>N2O emission during nitrification/denitrification (total) = 3.3393 kg N2O/d</t>
  </si>
  <si>
    <t>End time (hour:min:sec) = 9  17  36</t>
  </si>
  <si>
    <t>Effluent average flow rate = 18061.1755 m3/d</t>
  </si>
  <si>
    <t>Effluent average SI load = 541.8353 kg COD/day</t>
  </si>
  <si>
    <t>Effluent average XI load = 84.8248 kg COD/day</t>
  </si>
  <si>
    <t>Effluent average XBH load = 177.648 kg COD/day</t>
  </si>
  <si>
    <t>Effluent average XBA1 load = 9.2789 kg COD/day</t>
  </si>
  <si>
    <t>Effluent average SO load = 63.4319 kg (-COD)/day</t>
  </si>
  <si>
    <t>Effluent average SNO3 load = 265.0834 kg N/day</t>
  </si>
  <si>
    <t>Effluent average SNH load = 35.3098 kg N/day</t>
  </si>
  <si>
    <t>Effluent average SALK load = 69.1963 kmol HCO3/day</t>
  </si>
  <si>
    <t>Effluent average TSS load = 232.146 kg SS/day</t>
  </si>
  <si>
    <t>Effluent average SN2O load = 241.874 kg N/day</t>
  </si>
  <si>
    <t>Effluent average Kjeldahl N load = 68.9992 kg N/d</t>
  </si>
  <si>
    <t>Effluent average total N load = 334.7475 kg N/d</t>
  </si>
  <si>
    <t>Effluent average total COD load = 873.5898 kg COD/d</t>
  </si>
  <si>
    <t>Effluent average BOD5 load = 50.2929 kg BOD5/d</t>
  </si>
  <si>
    <t>Sludge for disposal average XBH conc = 4718.463 g COD/m3</t>
  </si>
  <si>
    <t>Sludge for disposal average TSS conc = 6160.0391 g SS/m3</t>
  </si>
  <si>
    <t>Sludge for disposal average Kjeldahl N conc = 632.8345 g N/m3</t>
  </si>
  <si>
    <t>Sludge for disposal average total COD conc = 8244.5766 g COD/m3</t>
  </si>
  <si>
    <t>Sludge for disposal average XBH load = 1816.6083 kg COD/day</t>
  </si>
  <si>
    <t>Effluent Quality Index (EQI) = 6179.9777 kg poll.units/d</t>
  </si>
  <si>
    <t>Sludge production for disposal = 16464.2935 kg SS</t>
  </si>
  <si>
    <t>Sludge production released into effluent = 1625.0223 kg SS</t>
  </si>
  <si>
    <t>Average sludge production released into effluent per day = 232.146 kg SS/d</t>
  </si>
  <si>
    <t>Total sludge production = 18089.3159 kg SS</t>
  </si>
  <si>
    <t>Total average sludge production per day = 2584.188 kg SS/d</t>
  </si>
  <si>
    <t>Sludge production cost index = 11760.2097</t>
  </si>
  <si>
    <t>Total Operational Cost Index (OCI) = 16671.7575</t>
  </si>
  <si>
    <t>End time (hour:min:sec) = 8  17  35</t>
  </si>
  <si>
    <t>Effluent average flow rate = 18061.1586 m3/d</t>
  </si>
  <si>
    <t>Effluent average SO conc = 3.512 g (-COD)/m3</t>
  </si>
  <si>
    <t>Effluent average SNO3 conc = 14.6774 g N/m3</t>
  </si>
  <si>
    <t>Effluent average SNH conc = 1.9551 g N/m3  (limit = 4 g N/m3)</t>
  </si>
  <si>
    <t>Effluent average SNO2 conc = 0.033461 g N/m3</t>
  </si>
  <si>
    <t>Effluent average SNO conc = 0.0021937 g N/m3</t>
  </si>
  <si>
    <t>Effluent average SN2O conc = 0.0011643 g N/m3</t>
  </si>
  <si>
    <t>Effluent average XBA2 conc = 0.17796 g COD/m3</t>
  </si>
  <si>
    <t>Effluent average Kjeldahl N conc = 3.8204 g N/m3</t>
  </si>
  <si>
    <t>Effluent average total N conc = 18.5346 g N/m3  (limit = 18 g N/m3)</t>
  </si>
  <si>
    <t>Effluent average SI load = 541.8348 kg COD/day</t>
  </si>
  <si>
    <t>Effluent average XI load = 84.8247 kg COD/day</t>
  </si>
  <si>
    <t>Effluent average XBH load = 177.6478 kg COD/day</t>
  </si>
  <si>
    <t>Effluent average SO load = 63.4312 kg (-COD)/day</t>
  </si>
  <si>
    <t>Effluent average SNO3 load = 265.091 kg N/day</t>
  </si>
  <si>
    <t>Effluent average SNH load = 35.3117 kg N/day</t>
  </si>
  <si>
    <t>Effluent average SALK load = 69.1958 kmol HCO3/day</t>
  </si>
  <si>
    <t>Effluent average TSS load = 232.1458 kg SS/day</t>
  </si>
  <si>
    <t>Effluent average SNO2 load = 0.60434 kg N/day</t>
  </si>
  <si>
    <t>Effluent average SNO load = 0.039621 kg N/day</t>
  </si>
  <si>
    <t>Effluent average SNO load = 0.021028 kg N/day</t>
  </si>
  <si>
    <t>Effluent average SN2O load = 241.8737 kg N/day</t>
  </si>
  <si>
    <t>Effluent average Kjeldahl N load = 69.001 kg N/d</t>
  </si>
  <si>
    <t>Effluent average total N load = 334.757 kg N/d</t>
  </si>
  <si>
    <t>Effluent average total COD load = 873.589 kg COD/d</t>
  </si>
  <si>
    <t>Sludge for disposal average XS conc = 103.0047 g COD/m3</t>
  </si>
  <si>
    <t>Sludge for disposal average XBH conc = 4718.4638 g COD/m3</t>
  </si>
  <si>
    <t>Sludge for disposal average XBA1 conc = 246.1207 g COD/m3</t>
  </si>
  <si>
    <t>Sludge for disposal average XP conc = 809.9243 g COD/m3</t>
  </si>
  <si>
    <t>Sludge for disposal average SNO3 conc = 14.8552 g N/m3</t>
  </si>
  <si>
    <t>Sludge for disposal average SNH conc = 1.6045 g N/m3</t>
  </si>
  <si>
    <t>Sludge for disposal average SALK conc = 3.8004 mol HCO3/m3</t>
  </si>
  <si>
    <t>Sludge for disposal average TSS conc = 6160.0403 g SS/m3</t>
  </si>
  <si>
    <t>Sludge for disposal average SNO2 conc = 0.02681 g N/m3</t>
  </si>
  <si>
    <t>Sludge for disposal average SNO conc = 0.0017839 g N/m3</t>
  </si>
  <si>
    <t>Sludge for disposal average SN2O conc = 0.00094675 g N/m3</t>
  </si>
  <si>
    <t>Sludge for disposal average XBA2 conc = 85.2485 g COD/m3</t>
  </si>
  <si>
    <t>Sludge for disposal average Kjeldahl N conc = 632.8348 g N/m3</t>
  </si>
  <si>
    <t>Sludge for disposal average total N conc = 647.7195 g N/m3</t>
  </si>
  <si>
    <t>Sludge for disposal average total COD conc = 8244.5783 g COD/m3</t>
  </si>
  <si>
    <t>Sludge for disposal average BOD5 conc = 1187.5105 g BOD5/m3</t>
  </si>
  <si>
    <t>Sludge for disposal average XS load = 39.6568 kg COD/day</t>
  </si>
  <si>
    <t>Sludge for disposal average XBH load = 1816.6086 kg COD/day</t>
  </si>
  <si>
    <t>Sludge for disposal average XBA load = 94.7565 kg COD/day</t>
  </si>
  <si>
    <t>Sludge for disposal average XP load = 311.8209 kg COD/day</t>
  </si>
  <si>
    <t>Sludge for disposal average SNO3 load = 5.7193 kg N/day</t>
  </si>
  <si>
    <t>Sludge for disposal average SNH load = 0.61775 kg N/day</t>
  </si>
  <si>
    <t>Sludge for disposal average TSS load = 2371.6155 kg SS/day</t>
  </si>
  <si>
    <t>Sludge for disposal average SNO2 load = 0.010322 kg N/day</t>
  </si>
  <si>
    <t>Sludge for disposal average SNO load = 0.00068679 kg N/day</t>
  </si>
  <si>
    <t>Sludge for disposal average SN2O load = 0.0003645 kg N/day</t>
  </si>
  <si>
    <t>Sludge for disposal average XBA2 load = 32.8207 kg N/day</t>
  </si>
  <si>
    <t>Sludge for disposal average total N load = 247.4028 kg N/d</t>
  </si>
  <si>
    <t>Sludge for disposal average total COD load = 3174.1627 kg COD/d</t>
  </si>
  <si>
    <t>Sludge for disposal average BOD5 load = 457.1916 kg BOD5/d</t>
  </si>
  <si>
    <t>Effluent Quality Index (EQI) = 6180.1076 kg poll.units/d</t>
  </si>
  <si>
    <t>Sludge production for disposal = 16464.2972 kg SS</t>
  </si>
  <si>
    <t>Average sludge production for disposal per day = 2352.0425 kg SS/d</t>
  </si>
  <si>
    <t>Sludge production released into effluent = 1625.0209 kg SS</t>
  </si>
  <si>
    <t>Average sludge production released into effluent per day = 232.1458 kg SS/d</t>
  </si>
  <si>
    <t>Total sludge production = 18089.3181 kg SS</t>
  </si>
  <si>
    <t>Total average sludge production per day = 2584.1883 kg SS/d</t>
  </si>
  <si>
    <t>Sludge production cost index = 11760.2123</t>
  </si>
  <si>
    <t>Total Operational Cost Index (OCI) = 16671.7601</t>
  </si>
  <si>
    <t>N2O emission during nitrification/denitrification (AER1) = 1.2176 kg N2O/d</t>
  </si>
  <si>
    <t>N2O emission during nitrification/denitrification (AER2) = 0.60777 kg N2O/d</t>
  </si>
  <si>
    <t>N2O emission during nitrification/denitrification (AER3) = 0.27676 kg N2O/d</t>
  </si>
  <si>
    <t>N2O emission during nitrification/denitrification (total) = 2.1237 kg N2O/d</t>
  </si>
  <si>
    <t>N2O emission during nitrification/denitrification (AER1) = 1.9134 kg N-N2O/d</t>
  </si>
  <si>
    <t>N2O emission during nitrification/denitrification (AER2) = 0.95507 kg N-N2O/d</t>
  </si>
  <si>
    <t>N2O emission during nitrification/denitrification (AER3) = 0.4349 kg N-N2O/d</t>
  </si>
  <si>
    <t>N2O emission during nitrification/denitrification (total) = 3.3373 kg N-N2O/d</t>
  </si>
  <si>
    <t>95% percentile for effluent SNH (Ammonia95) = 6.8306 g N/m3</t>
  </si>
  <si>
    <t>95% percentile for effluent TN (TN95) = 22.7701 g N/m3</t>
  </si>
  <si>
    <t>End time (hour:min:sec) = 13  31 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</si>
</sst>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zoomScaleNormal="100" workbookViewId="0">
      <selection activeCell="E129" sqref="E124:E129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19.7109375" style="2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3" t="s">
        <v>136</v>
      </c>
      <c r="B5" s="93"/>
      <c r="C5" s="93"/>
      <c r="D5" s="93"/>
    </row>
    <row r="6" spans="1:12" x14ac:dyDescent="0.2">
      <c r="A6" s="93" t="s">
        <v>137</v>
      </c>
      <c r="B6" s="93"/>
      <c r="C6" s="93"/>
      <c r="D6" s="93"/>
      <c r="E6" s="93"/>
      <c r="F6" s="93"/>
    </row>
    <row r="7" spans="1:12" x14ac:dyDescent="0.2">
      <c r="A7" s="93" t="s">
        <v>138</v>
      </c>
      <c r="B7" s="93"/>
      <c r="C7" s="93"/>
      <c r="D7" s="93"/>
      <c r="E7" s="93"/>
      <c r="F7" s="93"/>
    </row>
    <row r="8" spans="1:12" x14ac:dyDescent="0.2">
      <c r="A8" s="93" t="s">
        <v>6</v>
      </c>
      <c r="B8" s="93"/>
      <c r="C8" s="93"/>
      <c r="D8" s="93"/>
      <c r="E8" s="93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90"/>
      <c r="F15" s="83">
        <v>18061.158599999999</v>
      </c>
      <c r="G15" s="28"/>
      <c r="H15" s="50">
        <v>18062.036226798198</v>
      </c>
      <c r="J15" s="28">
        <f t="shared" ref="J15:J29" si="0">AVERAGE(D15:H15)</f>
        <v>18061.597413399097</v>
      </c>
      <c r="K15" s="28">
        <f t="shared" ref="K15:K29" si="1">STDEV(D15:H15)</f>
        <v>0.620575860357794</v>
      </c>
      <c r="L15" s="26">
        <f t="shared" ref="L15:L29" si="2">ABS(MAX(D15:H15)-MIN(D15:H15))</f>
        <v>0.87762679819934419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90"/>
      <c r="F16" s="83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90"/>
      <c r="F17" s="83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90"/>
      <c r="F18" s="83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90"/>
      <c r="F19" s="83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90"/>
      <c r="F20" s="83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90"/>
      <c r="F21" s="83">
        <v>0.51375000000000004</v>
      </c>
      <c r="G21" s="28"/>
      <c r="H21" s="50">
        <v>0.51305734886610899</v>
      </c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90"/>
      <c r="F22" s="83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90"/>
      <c r="F23" s="83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5" t="s">
        <v>140</v>
      </c>
      <c r="B24" s="66"/>
      <c r="C24" s="67" t="s">
        <v>31</v>
      </c>
      <c r="D24" s="8"/>
      <c r="E24" s="90"/>
      <c r="F24" s="44">
        <v>14.6774</v>
      </c>
      <c r="G24" s="8"/>
      <c r="H24" s="55">
        <v>14.686001895433799</v>
      </c>
      <c r="J24" s="8">
        <f t="shared" si="0"/>
        <v>14.6817009477169</v>
      </c>
      <c r="K24" s="8">
        <f t="shared" si="1"/>
        <v>6.0824585922966915E-3</v>
      </c>
      <c r="L24" s="66">
        <f t="shared" si="2"/>
        <v>8.6018954337987452E-3</v>
      </c>
      <c r="M24" s="44">
        <v>2.6475178342138604E-2</v>
      </c>
    </row>
    <row r="25" spans="1:13" s="44" customFormat="1" ht="14.25" x14ac:dyDescent="0.2">
      <c r="A25" s="65" t="s">
        <v>32</v>
      </c>
      <c r="B25" s="66"/>
      <c r="C25" s="67" t="s">
        <v>31</v>
      </c>
      <c r="D25" s="8"/>
      <c r="E25" s="90"/>
      <c r="F25" s="44">
        <v>1.9551000000000001</v>
      </c>
      <c r="G25" s="8"/>
      <c r="H25" s="55">
        <v>1.9277958677803599</v>
      </c>
      <c r="J25" s="8">
        <f t="shared" si="0"/>
        <v>1.94144793389018</v>
      </c>
      <c r="K25" s="8">
        <f t="shared" si="1"/>
        <v>1.9306937046921629E-2</v>
      </c>
      <c r="L25" s="66">
        <f t="shared" si="2"/>
        <v>2.730413221964012E-2</v>
      </c>
      <c r="M25" s="44">
        <v>0.20534091217191877</v>
      </c>
    </row>
    <row r="26" spans="1:13" s="44" customFormat="1" ht="14.25" x14ac:dyDescent="0.2">
      <c r="A26" s="65" t="s">
        <v>33</v>
      </c>
      <c r="B26" s="66"/>
      <c r="C26" s="67" t="s">
        <v>31</v>
      </c>
      <c r="D26" s="8"/>
      <c r="E26" s="90"/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6">
        <f t="shared" si="2"/>
        <v>1.0260574994309657E-3</v>
      </c>
    </row>
    <row r="27" spans="1:13" s="44" customFormat="1" ht="14.25" x14ac:dyDescent="0.2">
      <c r="A27" s="65" t="s">
        <v>34</v>
      </c>
      <c r="B27" s="66"/>
      <c r="C27" s="67" t="s">
        <v>31</v>
      </c>
      <c r="D27" s="8"/>
      <c r="E27" s="90"/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6">
        <f t="shared" si="2"/>
        <v>6.230744406799868E-5</v>
      </c>
    </row>
    <row r="28" spans="1:13" s="44" customFormat="1" ht="15.75" x14ac:dyDescent="0.3">
      <c r="A28" s="65" t="s">
        <v>35</v>
      </c>
      <c r="B28" s="66"/>
      <c r="C28" s="67" t="s">
        <v>36</v>
      </c>
      <c r="D28" s="8"/>
      <c r="E28" s="90"/>
      <c r="F28" s="44">
        <v>3.8311999999999999</v>
      </c>
      <c r="G28" s="8"/>
      <c r="H28" s="55">
        <v>3.8328832347796999</v>
      </c>
      <c r="J28" s="8">
        <f t="shared" si="0"/>
        <v>3.8320416173898497</v>
      </c>
      <c r="K28" s="8">
        <f t="shared" si="1"/>
        <v>1.1902267270549177E-3</v>
      </c>
      <c r="L28" s="66">
        <f t="shared" si="2"/>
        <v>1.6832347797000047E-3</v>
      </c>
    </row>
    <row r="29" spans="1:13" s="44" customFormat="1" ht="14.25" x14ac:dyDescent="0.2">
      <c r="A29" s="65" t="s">
        <v>37</v>
      </c>
      <c r="B29" s="66"/>
      <c r="C29" s="67" t="s">
        <v>38</v>
      </c>
      <c r="D29" s="8"/>
      <c r="E29" s="90"/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6">
        <f t="shared" si="2"/>
        <v>2.2106886788801461E-2</v>
      </c>
    </row>
    <row r="30" spans="1:13" s="44" customFormat="1" x14ac:dyDescent="0.2">
      <c r="A30" s="65" t="s">
        <v>39</v>
      </c>
      <c r="B30" s="66"/>
      <c r="C30" s="67" t="s">
        <v>40</v>
      </c>
      <c r="D30" s="8"/>
      <c r="E30" s="90"/>
      <c r="F30" s="44">
        <v>15</v>
      </c>
      <c r="G30" s="8"/>
      <c r="H30" s="69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6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6"/>
      <c r="C31" s="67" t="s">
        <v>31</v>
      </c>
      <c r="D31" s="8"/>
      <c r="E31" s="90"/>
      <c r="F31" s="44">
        <v>3.3460999999999998E-2</v>
      </c>
      <c r="G31" s="8"/>
      <c r="H31" s="55">
        <v>3.2766947235779401E-2</v>
      </c>
      <c r="J31" s="8">
        <f t="shared" si="3"/>
        <v>3.3113973617889703E-2</v>
      </c>
      <c r="K31" s="8">
        <f t="shared" si="4"/>
        <v>4.9076941608165226E-4</v>
      </c>
      <c r="L31" s="66">
        <f t="shared" si="5"/>
        <v>6.9405276422059708E-4</v>
      </c>
    </row>
    <row r="32" spans="1:13" s="44" customFormat="1" ht="14.25" x14ac:dyDescent="0.2">
      <c r="A32" s="44" t="s">
        <v>142</v>
      </c>
      <c r="B32" s="66"/>
      <c r="C32" s="67" t="s">
        <v>31</v>
      </c>
      <c r="D32" s="8"/>
      <c r="E32" s="90"/>
      <c r="F32" s="44">
        <v>2.1936999999999998E-3</v>
      </c>
      <c r="G32" s="8"/>
      <c r="H32" s="55">
        <v>2.1547308761310402E-3</v>
      </c>
      <c r="J32" s="8">
        <f t="shared" si="3"/>
        <v>2.1742154380655198E-3</v>
      </c>
      <c r="K32" s="8">
        <f t="shared" si="4"/>
        <v>2.7555331744639886E-5</v>
      </c>
      <c r="L32" s="66">
        <f t="shared" si="5"/>
        <v>3.8969123868959604E-5</v>
      </c>
    </row>
    <row r="33" spans="1:12" s="44" customFormat="1" ht="14.25" x14ac:dyDescent="0.2">
      <c r="A33" s="44" t="s">
        <v>143</v>
      </c>
      <c r="B33" s="66"/>
      <c r="C33" s="67" t="s">
        <v>31</v>
      </c>
      <c r="D33" s="8"/>
      <c r="E33" s="90"/>
      <c r="F33" s="44">
        <v>1.1643000000000001E-3</v>
      </c>
      <c r="G33" s="8"/>
      <c r="H33" s="55">
        <v>1.14330993148379E-3</v>
      </c>
      <c r="J33" s="8">
        <f t="shared" si="3"/>
        <v>1.1538049657418949E-3</v>
      </c>
      <c r="K33" s="8">
        <f t="shared" si="4"/>
        <v>1.4842219785382412E-5</v>
      </c>
      <c r="L33" s="66">
        <f t="shared" si="5"/>
        <v>2.0990068516210094E-5</v>
      </c>
    </row>
    <row r="34" spans="1:12" s="44" customFormat="1" ht="14.25" x14ac:dyDescent="0.2">
      <c r="A34" s="44" t="s">
        <v>144</v>
      </c>
      <c r="B34" s="66"/>
      <c r="C34" s="67" t="s">
        <v>31</v>
      </c>
      <c r="D34" s="8"/>
      <c r="E34" s="90"/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6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90"/>
      <c r="F35" s="83">
        <v>0.17796000000000001</v>
      </c>
      <c r="G35" s="28"/>
      <c r="H35" s="55">
        <v>0.177771238818375</v>
      </c>
      <c r="J35" s="28">
        <f t="shared" si="3"/>
        <v>0.17786561940918749</v>
      </c>
      <c r="K35" s="28">
        <f t="shared" si="4"/>
        <v>1.3347431155182467E-4</v>
      </c>
      <c r="L35" s="26">
        <f t="shared" si="5"/>
        <v>1.8876118162500233E-4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90"/>
      <c r="F36" s="83">
        <v>3.8203999999999998</v>
      </c>
      <c r="G36" s="28"/>
      <c r="H36" s="50">
        <v>3.7898932398683001</v>
      </c>
      <c r="J36" s="28">
        <f>AVERAGE(D36:I36)</f>
        <v>3.8051466199341499</v>
      </c>
      <c r="K36" s="28">
        <f t="shared" si="4"/>
        <v>2.1571536961156292E-2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90"/>
      <c r="F37" s="83">
        <v>18.534600000000001</v>
      </c>
      <c r="G37" s="28"/>
      <c r="H37" s="50">
        <v>18.511960123345499</v>
      </c>
      <c r="J37" s="28">
        <f t="shared" si="3"/>
        <v>18.52328006167275</v>
      </c>
      <c r="K37" s="28">
        <f t="shared" si="4"/>
        <v>1.6008810307625184E-2</v>
      </c>
      <c r="L37" s="26">
        <f t="shared" si="5"/>
        <v>2.2639876654501734E-2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90"/>
      <c r="F38" s="83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4" t="s">
        <v>43</v>
      </c>
      <c r="B39" s="78"/>
      <c r="C39" s="79" t="s">
        <v>38</v>
      </c>
      <c r="D39" s="80"/>
      <c r="E39" s="90"/>
      <c r="F39" s="44">
        <v>2.7846000000000002</v>
      </c>
      <c r="G39" s="80"/>
      <c r="H39" s="55">
        <v>2.7801478350114399</v>
      </c>
      <c r="I39" s="80"/>
      <c r="J39" s="80">
        <f t="shared" si="3"/>
        <v>2.7823739175057201</v>
      </c>
      <c r="K39" s="80">
        <f t="shared" si="4"/>
        <v>3.1481560543722949E-3</v>
      </c>
      <c r="L39" s="78">
        <f t="shared" si="5"/>
        <v>4.4521649885602699E-3</v>
      </c>
    </row>
    <row r="40" spans="1:12" x14ac:dyDescent="0.2">
      <c r="A40" s="36"/>
      <c r="B40" s="28"/>
      <c r="C40" s="28"/>
      <c r="D40" s="28"/>
      <c r="E40" s="88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90"/>
      <c r="F44" s="59">
        <v>541.83479999999997</v>
      </c>
      <c r="G44" s="28"/>
      <c r="H44" s="49">
        <v>541.86332844642902</v>
      </c>
      <c r="I44" s="28"/>
      <c r="J44" s="28">
        <f t="shared" ref="J44:J66" si="6">AVERAGE(D44:I44)</f>
        <v>541.84906422321455</v>
      </c>
      <c r="K44" s="28">
        <f t="shared" ref="K44:K66" si="7">STDEV(D44:I44)</f>
        <v>2.0172657926698284E-2</v>
      </c>
      <c r="L44" s="26">
        <f t="shared" ref="L44:L66" si="8">ABS(MAX(D44:I44)-MIN(D44:I44))</f>
        <v>2.8528446429049836E-2</v>
      </c>
    </row>
    <row r="45" spans="1:12" ht="15" x14ac:dyDescent="0.25">
      <c r="A45" s="25" t="s">
        <v>47</v>
      </c>
      <c r="B45" s="26"/>
      <c r="C45" s="27" t="s">
        <v>46</v>
      </c>
      <c r="E45" s="90"/>
      <c r="F45" s="59">
        <v>22.226500000000001</v>
      </c>
      <c r="G45" s="28"/>
      <c r="H45" s="49">
        <v>22.1737512854126</v>
      </c>
      <c r="I45" s="28"/>
      <c r="J45" s="28">
        <f t="shared" ref="J45:J62" si="9">AVERAGE(E45:I45)</f>
        <v>22.200125642706301</v>
      </c>
      <c r="K45" s="28">
        <f t="shared" ref="K45:K62" si="10">STDEV(E45:I45)</f>
        <v>3.7298973783625664E-2</v>
      </c>
      <c r="L45" s="26">
        <f t="shared" ref="L45:L62" si="11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90"/>
      <c r="F46" s="59">
        <v>84.824700000000007</v>
      </c>
      <c r="G46" s="28"/>
      <c r="H46" s="49">
        <v>84.6157335710149</v>
      </c>
      <c r="I46" s="28"/>
      <c r="J46" s="28">
        <f t="shared" si="9"/>
        <v>84.720216785507461</v>
      </c>
      <c r="K46" s="28">
        <f t="shared" si="10"/>
        <v>0.14776157897570641</v>
      </c>
      <c r="L46" s="26">
        <f t="shared" si="11"/>
        <v>0.2089664289851072</v>
      </c>
    </row>
    <row r="47" spans="1:12" ht="15" x14ac:dyDescent="0.25">
      <c r="A47" s="25" t="s">
        <v>49</v>
      </c>
      <c r="B47" s="26"/>
      <c r="C47" s="27" t="s">
        <v>46</v>
      </c>
      <c r="E47" s="90"/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90"/>
      <c r="F48" s="59">
        <v>177.64779999999999</v>
      </c>
      <c r="G48" s="28"/>
      <c r="H48" s="49">
        <v>177.398374435638</v>
      </c>
      <c r="I48" s="28"/>
      <c r="J48" s="28">
        <f t="shared" si="9"/>
        <v>177.52308721781901</v>
      </c>
      <c r="K48" s="28">
        <f t="shared" si="10"/>
        <v>0.17637050796164136</v>
      </c>
      <c r="L48" s="26">
        <f t="shared" si="11"/>
        <v>0.24942556436198515</v>
      </c>
    </row>
    <row r="49" spans="1:12" ht="15" x14ac:dyDescent="0.25">
      <c r="A49" s="25" t="s">
        <v>158</v>
      </c>
      <c r="B49" s="26"/>
      <c r="C49" s="27" t="s">
        <v>46</v>
      </c>
      <c r="E49" s="90"/>
      <c r="F49" s="59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90"/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90"/>
      <c r="F51" s="59">
        <v>63.431199999999997</v>
      </c>
      <c r="G51" s="28"/>
      <c r="H51" s="49">
        <v>63.717428674486598</v>
      </c>
      <c r="I51" s="28"/>
      <c r="J51" s="28">
        <f t="shared" si="9"/>
        <v>63.574314337243294</v>
      </c>
      <c r="K51" s="28">
        <f t="shared" si="10"/>
        <v>0.20239423669951262</v>
      </c>
      <c r="L51" s="26">
        <f t="shared" si="11"/>
        <v>0.28622867448660116</v>
      </c>
    </row>
    <row r="52" spans="1:12" s="44" customFormat="1" ht="15" x14ac:dyDescent="0.25">
      <c r="A52" s="65" t="s">
        <v>159</v>
      </c>
      <c r="B52" s="66"/>
      <c r="C52" s="67" t="s">
        <v>54</v>
      </c>
      <c r="D52" s="17"/>
      <c r="E52" s="90"/>
      <c r="F52" s="44">
        <v>265.09100000000001</v>
      </c>
      <c r="G52" s="8"/>
      <c r="H52" s="68">
        <v>265.26177606478302</v>
      </c>
      <c r="I52" s="8"/>
      <c r="J52" s="8">
        <f t="shared" si="9"/>
        <v>265.17638803239151</v>
      </c>
      <c r="K52" s="8">
        <f t="shared" si="10"/>
        <v>0.12075691347242147</v>
      </c>
      <c r="L52" s="66">
        <f t="shared" si="11"/>
        <v>0.17077606478301277</v>
      </c>
    </row>
    <row r="53" spans="1:12" s="44" customFormat="1" ht="15" x14ac:dyDescent="0.25">
      <c r="A53" s="65" t="s">
        <v>55</v>
      </c>
      <c r="B53" s="66"/>
      <c r="C53" s="67" t="s">
        <v>54</v>
      </c>
      <c r="D53" s="17"/>
      <c r="E53" s="90"/>
      <c r="F53" s="44">
        <v>35.311700000000002</v>
      </c>
      <c r="G53" s="8"/>
      <c r="H53" s="68">
        <v>34.816184777944102</v>
      </c>
      <c r="I53" s="8"/>
      <c r="J53" s="8">
        <f t="shared" si="9"/>
        <v>35.063942388972052</v>
      </c>
      <c r="K53" s="8">
        <f t="shared" si="10"/>
        <v>0.35038217369688479</v>
      </c>
      <c r="L53" s="66">
        <f t="shared" si="11"/>
        <v>0.49551522205590004</v>
      </c>
    </row>
    <row r="54" spans="1:12" ht="15" x14ac:dyDescent="0.25">
      <c r="A54" s="25" t="s">
        <v>56</v>
      </c>
      <c r="B54" s="26"/>
      <c r="C54" s="27" t="s">
        <v>54</v>
      </c>
      <c r="E54" s="90"/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90"/>
      <c r="F55" s="59">
        <v>0.29654999999999998</v>
      </c>
      <c r="G55" s="28"/>
      <c r="H55" s="49">
        <v>0.29542447278210399</v>
      </c>
      <c r="I55" s="28"/>
      <c r="J55" s="28">
        <f t="shared" si="9"/>
        <v>0.29598723639105196</v>
      </c>
      <c r="K55" s="28">
        <f t="shared" si="10"/>
        <v>7.9586792818428628E-4</v>
      </c>
      <c r="L55" s="26">
        <f t="shared" si="11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90"/>
      <c r="F56" s="59">
        <v>69.195800000000006</v>
      </c>
      <c r="G56" s="28"/>
      <c r="H56" s="49">
        <v>69.230050070268405</v>
      </c>
      <c r="I56" s="28"/>
      <c r="J56" s="28">
        <f t="shared" si="9"/>
        <v>69.212925035134205</v>
      </c>
      <c r="K56" s="28">
        <f t="shared" si="10"/>
        <v>2.421845694290084E-2</v>
      </c>
      <c r="L56" s="26">
        <f t="shared" si="11"/>
        <v>3.4250070268399213E-2</v>
      </c>
    </row>
    <row r="57" spans="1:12" x14ac:dyDescent="0.2">
      <c r="A57" s="25" t="s">
        <v>60</v>
      </c>
      <c r="B57" s="26"/>
      <c r="C57" s="27" t="s">
        <v>61</v>
      </c>
      <c r="E57" s="90"/>
      <c r="F57" s="59">
        <v>232.14580000000001</v>
      </c>
      <c r="G57" s="8"/>
      <c r="H57" s="55">
        <v>231.75591075619599</v>
      </c>
      <c r="I57" s="28"/>
      <c r="J57" s="28">
        <f t="shared" si="9"/>
        <v>231.950855378098</v>
      </c>
      <c r="K57" s="28">
        <f t="shared" si="10"/>
        <v>0.27569332820551812</v>
      </c>
      <c r="L57" s="26">
        <f t="shared" si="11"/>
        <v>0.38988924380402068</v>
      </c>
    </row>
    <row r="58" spans="1:12" s="46" customFormat="1" ht="15" x14ac:dyDescent="0.25">
      <c r="A58" s="46" t="s">
        <v>148</v>
      </c>
      <c r="B58" s="26"/>
      <c r="C58" s="27" t="s">
        <v>54</v>
      </c>
      <c r="E58" s="90"/>
      <c r="F58" s="59">
        <v>0.60433999999999999</v>
      </c>
      <c r="G58" s="28"/>
      <c r="H58" s="49">
        <v>0.59177704717803803</v>
      </c>
      <c r="I58" s="28"/>
      <c r="J58" s="28">
        <f t="shared" si="9"/>
        <v>0.59805852358901901</v>
      </c>
      <c r="K58" s="28">
        <f t="shared" si="10"/>
        <v>8.8833491321359745E-3</v>
      </c>
      <c r="L58" s="26">
        <f t="shared" si="11"/>
        <v>1.2562952821961959E-2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90"/>
      <c r="F59" s="59">
        <v>3.9621000000000003E-2</v>
      </c>
      <c r="G59" s="28"/>
      <c r="H59" s="49">
        <v>3.8914937253700703E-2</v>
      </c>
      <c r="I59" s="28"/>
      <c r="J59" s="28">
        <f t="shared" si="9"/>
        <v>3.926796862685035E-2</v>
      </c>
      <c r="K59" s="28">
        <f t="shared" si="10"/>
        <v>4.992617558514322E-4</v>
      </c>
      <c r="L59" s="26">
        <f t="shared" si="11"/>
        <v>7.0606274629930049E-4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90"/>
      <c r="F60" s="59">
        <v>2.1028000000000002E-2</v>
      </c>
      <c r="G60" s="28"/>
      <c r="H60" s="49">
        <v>2.0648443447050999E-2</v>
      </c>
      <c r="I60" s="28"/>
      <c r="J60" s="28">
        <f t="shared" si="9"/>
        <v>2.08382217235255E-2</v>
      </c>
      <c r="K60" s="28">
        <f t="shared" si="10"/>
        <v>2.6838701243403034E-4</v>
      </c>
      <c r="L60" s="26">
        <f t="shared" si="11"/>
        <v>3.795565529490022E-4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90"/>
      <c r="F61" s="59">
        <v>241.87370000000001</v>
      </c>
      <c r="G61" s="28"/>
      <c r="H61" s="49">
        <v>241.87779835363</v>
      </c>
      <c r="I61" s="28"/>
      <c r="J61" s="28">
        <f t="shared" si="9"/>
        <v>241.87574917681502</v>
      </c>
      <c r="K61" s="28">
        <f t="shared" si="10"/>
        <v>2.8979736434627448E-3</v>
      </c>
      <c r="L61" s="26">
        <f t="shared" si="11"/>
        <v>4.0983536299847856E-3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90"/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90"/>
      <c r="F63" s="59">
        <v>69.001000000000005</v>
      </c>
      <c r="G63" s="28"/>
      <c r="H63" s="50">
        <v>68.449086769650805</v>
      </c>
      <c r="I63" s="28"/>
      <c r="J63" s="28">
        <f>AVERAGE(D63:I63)</f>
        <v>68.725043384825398</v>
      </c>
      <c r="K63" s="28">
        <f t="shared" si="7"/>
        <v>0.39026158780649239</v>
      </c>
      <c r="L63" s="26">
        <f t="shared" si="8"/>
        <v>0.55191323034920003</v>
      </c>
    </row>
    <row r="64" spans="1:12" x14ac:dyDescent="0.2">
      <c r="A64" s="25" t="s">
        <v>63</v>
      </c>
      <c r="B64" s="26"/>
      <c r="C64" s="27" t="s">
        <v>54</v>
      </c>
      <c r="D64" s="28"/>
      <c r="E64" s="90"/>
      <c r="F64" s="59">
        <v>334.74700000000001</v>
      </c>
      <c r="G64" s="28"/>
      <c r="H64" s="50">
        <v>334.36220326231302</v>
      </c>
      <c r="I64" s="28"/>
      <c r="J64" s="28">
        <f t="shared" si="6"/>
        <v>334.55460163115652</v>
      </c>
      <c r="K64" s="28">
        <f t="shared" si="7"/>
        <v>0.27209238259693702</v>
      </c>
      <c r="L64" s="26">
        <f t="shared" si="8"/>
        <v>0.3847967376869974</v>
      </c>
    </row>
    <row r="65" spans="1:12" x14ac:dyDescent="0.2">
      <c r="A65" s="25" t="s">
        <v>64</v>
      </c>
      <c r="B65" s="26"/>
      <c r="C65" s="27" t="s">
        <v>46</v>
      </c>
      <c r="D65" s="28"/>
      <c r="E65" s="90"/>
      <c r="F65" s="59">
        <v>873.58900000000006</v>
      </c>
      <c r="G65" s="28"/>
      <c r="H65" s="50">
        <v>873.04496063930401</v>
      </c>
      <c r="I65" s="28"/>
      <c r="J65" s="28">
        <f t="shared" si="6"/>
        <v>873.31698031965198</v>
      </c>
      <c r="K65" s="28">
        <f t="shared" si="7"/>
        <v>0.38469392118056889</v>
      </c>
      <c r="L65" s="26">
        <f t="shared" si="8"/>
        <v>0.54403936069604697</v>
      </c>
    </row>
    <row r="66" spans="1:12" x14ac:dyDescent="0.2">
      <c r="A66" s="31" t="s">
        <v>65</v>
      </c>
      <c r="B66" s="32"/>
      <c r="C66" s="33" t="s">
        <v>61</v>
      </c>
      <c r="D66" s="34"/>
      <c r="E66" s="90"/>
      <c r="F66" s="82">
        <v>50.292900000000003</v>
      </c>
      <c r="G66" s="34"/>
      <c r="H66" s="51">
        <v>50.214626885507997</v>
      </c>
      <c r="I66" s="34"/>
      <c r="J66" s="34">
        <f t="shared" si="6"/>
        <v>50.253763442754</v>
      </c>
      <c r="K66" s="34">
        <f t="shared" si="7"/>
        <v>5.5347450041888721E-2</v>
      </c>
      <c r="L66" s="32">
        <f t="shared" si="8"/>
        <v>7.8273114492006357E-2</v>
      </c>
    </row>
    <row r="67" spans="1:12" x14ac:dyDescent="0.2">
      <c r="A67" s="36"/>
      <c r="B67" s="28"/>
      <c r="C67" s="28"/>
      <c r="D67" s="28"/>
      <c r="E67" s="88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2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2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5" t="s">
        <v>67</v>
      </c>
      <c r="B71" s="66"/>
      <c r="C71" s="67" t="s">
        <v>68</v>
      </c>
      <c r="D71" s="8"/>
      <c r="E71" s="90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6">
        <f>ABS(MAX(D71:I71)-MIN(D71:I71))</f>
        <v>2.3651277493991074</v>
      </c>
    </row>
    <row r="72" spans="1:12" s="44" customFormat="1" x14ac:dyDescent="0.2">
      <c r="A72" s="65" t="s">
        <v>69</v>
      </c>
      <c r="B72" s="66"/>
      <c r="C72" s="67" t="s">
        <v>68</v>
      </c>
      <c r="D72" s="8"/>
      <c r="E72" s="90"/>
      <c r="F72" s="44">
        <v>6180.1076000000003</v>
      </c>
      <c r="G72" s="8"/>
      <c r="H72" s="86">
        <v>6149.6914292428601</v>
      </c>
      <c r="I72" s="8"/>
      <c r="J72" s="8">
        <f>AVERAGE(D72:I72)</f>
        <v>6164.8995146214302</v>
      </c>
      <c r="K72" s="8">
        <f>STDEV(D72:I72)</f>
        <v>21.507480600101808</v>
      </c>
      <c r="L72" s="66">
        <f>ABS(MAX(D72:I72)-MIN(D72:I72))</f>
        <v>30.416170757140208</v>
      </c>
    </row>
    <row r="73" spans="1:12" s="44" customFormat="1" x14ac:dyDescent="0.2">
      <c r="A73" s="74" t="s">
        <v>70</v>
      </c>
      <c r="B73" s="66"/>
      <c r="C73" s="67" t="s">
        <v>71</v>
      </c>
      <c r="D73" s="8"/>
      <c r="E73" s="90"/>
      <c r="F73" s="44">
        <v>2352.0425</v>
      </c>
      <c r="G73" s="8"/>
      <c r="H73" s="75">
        <v>2350.2708392337199</v>
      </c>
      <c r="I73" s="8"/>
      <c r="J73" s="8">
        <f>AVERAGE(D73:I73)</f>
        <v>2351.1566696168602</v>
      </c>
      <c r="K73" s="8">
        <f>STDEV(D73:I73)</f>
        <v>1.2527533417988086</v>
      </c>
      <c r="L73" s="66">
        <f>ABS(MAX(D73:I73)-MIN(D73:I73))</f>
        <v>1.7716607662800925</v>
      </c>
    </row>
    <row r="74" spans="1:12" s="44" customFormat="1" x14ac:dyDescent="0.2">
      <c r="A74" s="76" t="s">
        <v>72</v>
      </c>
      <c r="B74" s="66"/>
      <c r="C74" s="67" t="s">
        <v>71</v>
      </c>
      <c r="D74" s="8"/>
      <c r="E74" s="90"/>
      <c r="F74" s="44">
        <v>232.14580000000001</v>
      </c>
      <c r="G74" s="8"/>
      <c r="H74" s="75">
        <v>231.757474843865</v>
      </c>
      <c r="I74" s="8"/>
      <c r="J74" s="8">
        <f>AVERAGE(D74:I74)</f>
        <v>231.9516374219325</v>
      </c>
      <c r="K74" s="8">
        <f>STDEV(D74:I74)</f>
        <v>0.27458735120839095</v>
      </c>
      <c r="L74" s="66">
        <f>ABS(MAX(D74:I74)-MIN(D74:I74))</f>
        <v>0.38832515613501073</v>
      </c>
    </row>
    <row r="75" spans="1:12" s="44" customFormat="1" x14ac:dyDescent="0.2">
      <c r="A75" s="77" t="s">
        <v>73</v>
      </c>
      <c r="B75" s="78"/>
      <c r="C75" s="79" t="s">
        <v>71</v>
      </c>
      <c r="D75" s="80"/>
      <c r="E75" s="90"/>
      <c r="F75" s="44">
        <v>2584.1882999999998</v>
      </c>
      <c r="G75" s="81"/>
      <c r="H75" s="75">
        <v>2582.02831407758</v>
      </c>
      <c r="I75" s="81"/>
      <c r="J75" s="80">
        <f>AVERAGE(D75:I75)</f>
        <v>2583.1083070387899</v>
      </c>
      <c r="K75" s="80">
        <f>STDEV(D75:I75)</f>
        <v>1.5273406930104954</v>
      </c>
      <c r="L75" s="78">
        <f>ABS(MAX(D75:I75)-MIN(D75:I75))</f>
        <v>2.1599859224197644</v>
      </c>
    </row>
    <row r="76" spans="1:12" x14ac:dyDescent="0.2">
      <c r="A76" s="39"/>
      <c r="B76" s="28"/>
      <c r="C76" s="28"/>
      <c r="D76" s="28"/>
      <c r="E76" s="9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3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6" t="s">
        <v>82</v>
      </c>
      <c r="B88" s="66"/>
      <c r="C88" s="67" t="s">
        <v>83</v>
      </c>
      <c r="D88" s="8"/>
      <c r="E88" s="90"/>
      <c r="F88" s="44">
        <v>11760.212299999999</v>
      </c>
      <c r="G88" s="8"/>
      <c r="H88" s="44">
        <v>11751.354196168601</v>
      </c>
      <c r="I88" s="8"/>
      <c r="J88" s="8">
        <f t="shared" ref="J88:J93" si="15">AVERAGE(D88:I88)</f>
        <v>11755.783248084299</v>
      </c>
      <c r="K88" s="8">
        <f t="shared" ref="K88:K93" si="16">STDEV(D88:I88)</f>
        <v>6.2636252876365548</v>
      </c>
      <c r="L88" s="66">
        <f t="shared" ref="L88:L93" si="17">ABS(MAX(D88:I88)-MIN(D88:I88))</f>
        <v>8.8581038313986937</v>
      </c>
    </row>
    <row r="89" spans="1:12" s="44" customFormat="1" x14ac:dyDescent="0.2">
      <c r="A89" s="76" t="s">
        <v>84</v>
      </c>
      <c r="B89" s="66"/>
      <c r="C89" s="67" t="s">
        <v>83</v>
      </c>
      <c r="D89" s="8"/>
      <c r="E89" s="90"/>
      <c r="F89" s="44">
        <v>4283.3778000000002</v>
      </c>
      <c r="G89" s="8"/>
      <c r="H89" s="75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6">
        <f t="shared" si="17"/>
        <v>2.2222220650292002E-5</v>
      </c>
    </row>
    <row r="90" spans="1:12" s="44" customFormat="1" x14ac:dyDescent="0.2">
      <c r="A90" s="76" t="s">
        <v>85</v>
      </c>
      <c r="B90" s="66"/>
      <c r="C90" s="67" t="s">
        <v>83</v>
      </c>
      <c r="D90" s="8"/>
      <c r="E90" s="90"/>
      <c r="F90" s="44">
        <v>388.17</v>
      </c>
      <c r="G90" s="8"/>
      <c r="H90" s="75">
        <v>388.17</v>
      </c>
      <c r="I90" s="8"/>
      <c r="J90" s="8">
        <f t="shared" si="15"/>
        <v>388.17</v>
      </c>
      <c r="K90" s="8">
        <f t="shared" si="16"/>
        <v>0</v>
      </c>
      <c r="L90" s="66">
        <f t="shared" si="17"/>
        <v>0</v>
      </c>
    </row>
    <row r="91" spans="1:12" s="44" customFormat="1" x14ac:dyDescent="0.2">
      <c r="A91" s="76" t="s">
        <v>86</v>
      </c>
      <c r="B91" s="66"/>
      <c r="C91" s="67" t="s">
        <v>83</v>
      </c>
      <c r="D91" s="8"/>
      <c r="E91" s="90"/>
      <c r="F91" s="44">
        <v>0</v>
      </c>
      <c r="G91" s="8"/>
      <c r="H91" s="75">
        <v>0</v>
      </c>
      <c r="I91" s="8"/>
      <c r="J91" s="8">
        <f t="shared" si="15"/>
        <v>0</v>
      </c>
      <c r="K91" s="8">
        <f t="shared" si="16"/>
        <v>0</v>
      </c>
      <c r="L91" s="66">
        <f t="shared" si="17"/>
        <v>0</v>
      </c>
    </row>
    <row r="92" spans="1:12" s="44" customFormat="1" x14ac:dyDescent="0.2">
      <c r="A92" s="76" t="s">
        <v>87</v>
      </c>
      <c r="B92" s="66"/>
      <c r="C92" s="67" t="s">
        <v>83</v>
      </c>
      <c r="D92" s="8"/>
      <c r="E92" s="90"/>
      <c r="F92" s="44">
        <v>240</v>
      </c>
      <c r="G92" s="8"/>
      <c r="H92" s="75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6">
        <f t="shared" si="17"/>
        <v>0.45651095022000732</v>
      </c>
    </row>
    <row r="93" spans="1:12" s="44" customFormat="1" x14ac:dyDescent="0.2">
      <c r="A93" s="87" t="s">
        <v>89</v>
      </c>
      <c r="B93" s="78"/>
      <c r="C93" s="79" t="s">
        <v>83</v>
      </c>
      <c r="D93" s="80"/>
      <c r="E93" s="90"/>
      <c r="F93" s="44">
        <v>16671.7601</v>
      </c>
      <c r="G93" s="80"/>
      <c r="H93" s="44">
        <v>16663.358484896598</v>
      </c>
      <c r="I93" s="80"/>
      <c r="J93" s="80">
        <f t="shared" si="15"/>
        <v>16667.559292448299</v>
      </c>
      <c r="K93" s="80">
        <f t="shared" si="16"/>
        <v>5.9408390125342532</v>
      </c>
      <c r="L93" s="78">
        <f t="shared" si="17"/>
        <v>8.4016151034011273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5" t="s">
        <v>91</v>
      </c>
      <c r="B98" s="66"/>
      <c r="C98" s="67" t="s">
        <v>31</v>
      </c>
      <c r="D98" s="8"/>
      <c r="E98" s="89"/>
      <c r="F98" s="8">
        <v>6.8305999999999996</v>
      </c>
      <c r="G98" s="8"/>
      <c r="H98" s="55">
        <v>6.7934138600000002</v>
      </c>
      <c r="I98" s="8"/>
      <c r="J98" s="8">
        <f>AVERAGE(D98:I98)</f>
        <v>6.8120069299999999</v>
      </c>
      <c r="K98" s="8">
        <f>STDEV(D98:I98)</f>
        <v>2.6294571760151837E-2</v>
      </c>
      <c r="L98" s="66">
        <f>ABS(MAX(D98:I98)-MIN(D98:I98))</f>
        <v>3.7186139999999313E-2</v>
      </c>
    </row>
    <row r="99" spans="1:12" s="61" customFormat="1" ht="14.25" x14ac:dyDescent="0.2">
      <c r="A99" s="62" t="s">
        <v>92</v>
      </c>
      <c r="B99" s="63"/>
      <c r="C99" s="64" t="s">
        <v>31</v>
      </c>
      <c r="D99" s="54"/>
      <c r="E99" s="89"/>
      <c r="F99" s="54">
        <v>22.7697</v>
      </c>
      <c r="G99" s="54"/>
      <c r="H99" s="71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3">
        <f>ABS(MAX(D99:I99)-MIN(D99:I99))</f>
        <v>6.2415399952001849E-2</v>
      </c>
    </row>
    <row r="100" spans="1:12" s="44" customFormat="1" ht="14.25" x14ac:dyDescent="0.2">
      <c r="A100" s="65" t="s">
        <v>93</v>
      </c>
      <c r="B100" s="66"/>
      <c r="C100" s="67" t="s">
        <v>23</v>
      </c>
      <c r="D100" s="8"/>
      <c r="E100" s="89"/>
      <c r="F100" s="8">
        <v>15.5764</v>
      </c>
      <c r="G100" s="8"/>
      <c r="H100" s="75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6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89"/>
      <c r="F101" s="28"/>
      <c r="G101" s="28"/>
      <c r="H101" s="52"/>
      <c r="I101" s="28"/>
      <c r="J101" s="28"/>
      <c r="K101" s="28"/>
      <c r="L101" s="26"/>
    </row>
    <row r="102" spans="1:12" s="61" customFormat="1" x14ac:dyDescent="0.2">
      <c r="A102" s="70" t="s">
        <v>95</v>
      </c>
      <c r="B102" s="63"/>
      <c r="C102" s="64" t="s">
        <v>96</v>
      </c>
      <c r="D102" s="54"/>
      <c r="E102" s="89"/>
      <c r="F102" s="61">
        <v>3.0625</v>
      </c>
      <c r="G102" s="54"/>
      <c r="H102" s="71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3">
        <f>ABS(MAX(D102:I102)-MIN(D102:I102))</f>
        <v>1.55200765</v>
      </c>
    </row>
    <row r="103" spans="1:12" s="61" customFormat="1" x14ac:dyDescent="0.2">
      <c r="A103" s="70" t="s">
        <v>97</v>
      </c>
      <c r="B103" s="63"/>
      <c r="C103" s="64" t="s">
        <v>98</v>
      </c>
      <c r="D103" s="54"/>
      <c r="E103" s="89"/>
      <c r="F103" s="72">
        <v>0.4375</v>
      </c>
      <c r="G103" s="54"/>
      <c r="H103" s="71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3">
        <f>ABS(MAX(D103:I103)-MIN(D103:I103))</f>
        <v>21.141128606563498</v>
      </c>
    </row>
    <row r="104" spans="1:12" s="61" customFormat="1" x14ac:dyDescent="0.2">
      <c r="A104" s="73" t="s">
        <v>99</v>
      </c>
      <c r="B104" s="63"/>
      <c r="C104" s="64" t="s">
        <v>83</v>
      </c>
      <c r="D104" s="54"/>
      <c r="E104" s="89"/>
      <c r="F104" s="61">
        <v>7</v>
      </c>
      <c r="G104" s="54"/>
      <c r="H104" s="71">
        <v>6</v>
      </c>
      <c r="I104" s="54"/>
      <c r="J104" s="54">
        <f>AVERAGE(D104:I104)</f>
        <v>6.5</v>
      </c>
      <c r="K104" s="54">
        <f>STDEV(D104:I104)</f>
        <v>0.70710678118654757</v>
      </c>
      <c r="L104" s="63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89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89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89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8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4" t="s">
        <v>101</v>
      </c>
      <c r="B109" s="92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8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8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8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4" t="s">
        <v>102</v>
      </c>
      <c r="B113" s="92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1" t="s">
        <v>103</v>
      </c>
      <c r="B117" s="92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90"/>
      <c r="F124" s="85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90"/>
      <c r="F125" s="85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90"/>
      <c r="F126" s="85">
        <v>1.9134</v>
      </c>
      <c r="G126" s="8"/>
      <c r="H126" s="55">
        <v>1.9103026536007099</v>
      </c>
      <c r="I126" s="8"/>
      <c r="J126" s="8">
        <f t="shared" si="18"/>
        <v>1.911851326800355</v>
      </c>
      <c r="K126" s="8">
        <f t="shared" si="19"/>
        <v>2.1901546426217277E-3</v>
      </c>
      <c r="L126" s="8">
        <f t="shared" si="20"/>
        <v>3.0973463992900463E-3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90"/>
      <c r="F127" s="85">
        <v>0.95506999999999997</v>
      </c>
      <c r="G127" s="8"/>
      <c r="H127" s="55">
        <v>0.95093228191697898</v>
      </c>
      <c r="I127" s="8"/>
      <c r="J127" s="8">
        <f t="shared" si="18"/>
        <v>0.95300114095848953</v>
      </c>
      <c r="K127" s="8">
        <f t="shared" si="19"/>
        <v>2.9258085151423452E-3</v>
      </c>
      <c r="L127" s="8">
        <f t="shared" si="20"/>
        <v>4.1377180830209914E-3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90"/>
      <c r="F128" s="85">
        <v>0.43490000000000001</v>
      </c>
      <c r="G128" s="8"/>
      <c r="H128" s="55">
        <v>0.43140337368029102</v>
      </c>
      <c r="I128" s="8"/>
      <c r="J128" s="8">
        <f t="shared" si="18"/>
        <v>0.43315168684014549</v>
      </c>
      <c r="K128" s="8">
        <f t="shared" si="19"/>
        <v>2.4724881819415834E-3</v>
      </c>
      <c r="L128" s="8">
        <f t="shared" si="20"/>
        <v>3.4966263197089842E-3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90"/>
      <c r="F129" s="85">
        <v>3.3372999999999999</v>
      </c>
      <c r="G129" s="8"/>
      <c r="H129" s="55">
        <v>3.32654132380322</v>
      </c>
      <c r="I129" s="8"/>
      <c r="J129" s="80">
        <f t="shared" si="18"/>
        <v>3.3319206619016102</v>
      </c>
      <c r="K129" s="80">
        <f t="shared" si="19"/>
        <v>7.6075328953333961E-3</v>
      </c>
      <c r="L129" s="80">
        <f t="shared" si="20"/>
        <v>1.0758676196779948E-2</v>
      </c>
    </row>
    <row r="130" spans="1:12" x14ac:dyDescent="0.2">
      <c r="B130"/>
      <c r="C130"/>
      <c r="D130"/>
      <c r="E130"/>
      <c r="F130"/>
      <c r="G130"/>
      <c r="H130" s="6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1"/>
  <sheetViews>
    <sheetView topLeftCell="A130" zoomScaleNormal="100" workbookViewId="0">
      <selection activeCell="O149" sqref="O149:O154"/>
    </sheetView>
  </sheetViews>
  <sheetFormatPr defaultRowHeight="12.75" x14ac:dyDescent="0.2"/>
  <sheetData>
    <row r="2" spans="1:15" x14ac:dyDescent="0.2">
      <c r="A2" t="s">
        <v>106</v>
      </c>
      <c r="H2" t="s">
        <v>106</v>
      </c>
      <c r="O2" t="s">
        <v>106</v>
      </c>
    </row>
    <row r="3" spans="1:15" x14ac:dyDescent="0.2">
      <c r="A3" t="s">
        <v>104</v>
      </c>
      <c r="H3" t="s">
        <v>104</v>
      </c>
      <c r="O3" t="s">
        <v>104</v>
      </c>
    </row>
    <row r="4" spans="1:15" x14ac:dyDescent="0.2">
      <c r="A4" t="s">
        <v>294</v>
      </c>
      <c r="H4" t="s">
        <v>268</v>
      </c>
      <c r="O4" t="s">
        <v>323</v>
      </c>
    </row>
    <row r="5" spans="1:15" x14ac:dyDescent="0.2">
      <c r="A5" t="s">
        <v>107</v>
      </c>
      <c r="H5" t="s">
        <v>107</v>
      </c>
      <c r="O5" t="s">
        <v>107</v>
      </c>
    </row>
    <row r="6" spans="1:15" x14ac:dyDescent="0.2">
      <c r="A6" t="s">
        <v>162</v>
      </c>
      <c r="H6" t="s">
        <v>162</v>
      </c>
      <c r="O6" t="s">
        <v>162</v>
      </c>
    </row>
    <row r="7" spans="1:15" x14ac:dyDescent="0.2">
      <c r="A7" t="s">
        <v>163</v>
      </c>
      <c r="H7" t="s">
        <v>163</v>
      </c>
      <c r="O7" t="s">
        <v>163</v>
      </c>
    </row>
    <row r="8" spans="1:15" x14ac:dyDescent="0.2">
      <c r="A8" t="s">
        <v>164</v>
      </c>
      <c r="H8" t="s">
        <v>164</v>
      </c>
      <c r="O8" t="s">
        <v>164</v>
      </c>
    </row>
    <row r="9" spans="1:15" x14ac:dyDescent="0.2">
      <c r="A9" t="s">
        <v>165</v>
      </c>
      <c r="H9" t="s">
        <v>165</v>
      </c>
      <c r="O9" t="s">
        <v>165</v>
      </c>
    </row>
    <row r="10" spans="1:15" x14ac:dyDescent="0.2">
      <c r="A10" t="s">
        <v>166</v>
      </c>
      <c r="H10" t="s">
        <v>166</v>
      </c>
      <c r="O10" t="s">
        <v>166</v>
      </c>
    </row>
    <row r="11" spans="1:15" x14ac:dyDescent="0.2">
      <c r="A11" t="s">
        <v>167</v>
      </c>
      <c r="H11" t="s">
        <v>167</v>
      </c>
      <c r="O11" t="s">
        <v>167</v>
      </c>
    </row>
    <row r="12" spans="1:15" x14ac:dyDescent="0.2">
      <c r="A12" t="s">
        <v>168</v>
      </c>
      <c r="H12" t="s">
        <v>168</v>
      </c>
      <c r="O12" t="s">
        <v>324</v>
      </c>
    </row>
    <row r="13" spans="1:15" x14ac:dyDescent="0.2">
      <c r="A13" t="s">
        <v>169</v>
      </c>
      <c r="H13" t="s">
        <v>169</v>
      </c>
      <c r="O13" t="s">
        <v>325</v>
      </c>
    </row>
    <row r="14" spans="1:15" x14ac:dyDescent="0.2">
      <c r="A14" t="s">
        <v>170</v>
      </c>
      <c r="H14" t="s">
        <v>170</v>
      </c>
      <c r="O14" t="s">
        <v>326</v>
      </c>
    </row>
    <row r="15" spans="1:15" x14ac:dyDescent="0.2">
      <c r="A15" t="s">
        <v>171</v>
      </c>
      <c r="H15" t="s">
        <v>171</v>
      </c>
      <c r="O15" t="s">
        <v>171</v>
      </c>
    </row>
    <row r="16" spans="1:15" x14ac:dyDescent="0.2">
      <c r="A16" t="s">
        <v>172</v>
      </c>
      <c r="H16" t="s">
        <v>172</v>
      </c>
      <c r="O16" t="s">
        <v>172</v>
      </c>
    </row>
    <row r="17" spans="1:15" x14ac:dyDescent="0.2">
      <c r="A17" t="s">
        <v>173</v>
      </c>
      <c r="H17" t="s">
        <v>173</v>
      </c>
      <c r="O17" t="s">
        <v>173</v>
      </c>
    </row>
    <row r="18" spans="1:15" x14ac:dyDescent="0.2">
      <c r="A18" t="s">
        <v>174</v>
      </c>
      <c r="H18" t="s">
        <v>174</v>
      </c>
      <c r="O18" t="s">
        <v>174</v>
      </c>
    </row>
    <row r="19" spans="1:15" x14ac:dyDescent="0.2">
      <c r="A19" t="s">
        <v>108</v>
      </c>
      <c r="H19" t="s">
        <v>108</v>
      </c>
      <c r="O19" t="s">
        <v>108</v>
      </c>
    </row>
    <row r="20" spans="1:15" x14ac:dyDescent="0.2">
      <c r="A20" t="s">
        <v>175</v>
      </c>
      <c r="H20" t="s">
        <v>175</v>
      </c>
      <c r="O20" t="s">
        <v>327</v>
      </c>
    </row>
    <row r="21" spans="1:15" x14ac:dyDescent="0.2">
      <c r="A21" t="s">
        <v>176</v>
      </c>
      <c r="H21" t="s">
        <v>176</v>
      </c>
      <c r="O21" t="s">
        <v>328</v>
      </c>
    </row>
    <row r="22" spans="1:15" x14ac:dyDescent="0.2">
      <c r="A22" t="s">
        <v>177</v>
      </c>
      <c r="H22" t="s">
        <v>177</v>
      </c>
      <c r="O22" t="s">
        <v>329</v>
      </c>
    </row>
    <row r="23" spans="1:15" x14ac:dyDescent="0.2">
      <c r="A23" t="s">
        <v>178</v>
      </c>
      <c r="H23" t="s">
        <v>178</v>
      </c>
      <c r="O23" t="s">
        <v>178</v>
      </c>
    </row>
    <row r="24" spans="1:15" x14ac:dyDescent="0.2">
      <c r="A24" t="s">
        <v>179</v>
      </c>
      <c r="H24" t="s">
        <v>179</v>
      </c>
      <c r="O24" t="s">
        <v>330</v>
      </c>
    </row>
    <row r="25" spans="1:15" x14ac:dyDescent="0.2">
      <c r="A25" t="s">
        <v>88</v>
      </c>
      <c r="H25" t="s">
        <v>88</v>
      </c>
      <c r="O25" t="s">
        <v>88</v>
      </c>
    </row>
    <row r="26" spans="1:15" x14ac:dyDescent="0.2">
      <c r="A26" t="s">
        <v>180</v>
      </c>
      <c r="H26" t="s">
        <v>180</v>
      </c>
      <c r="O26" t="s">
        <v>331</v>
      </c>
    </row>
    <row r="27" spans="1:15" x14ac:dyDescent="0.2">
      <c r="A27" t="s">
        <v>181</v>
      </c>
      <c r="H27" t="s">
        <v>181</v>
      </c>
      <c r="O27" t="s">
        <v>332</v>
      </c>
    </row>
    <row r="28" spans="1:15" x14ac:dyDescent="0.2">
      <c r="A28" t="s">
        <v>182</v>
      </c>
      <c r="H28" t="s">
        <v>182</v>
      </c>
      <c r="O28" t="s">
        <v>182</v>
      </c>
    </row>
    <row r="29" spans="1:15" x14ac:dyDescent="0.2">
      <c r="A29" t="s">
        <v>243</v>
      </c>
      <c r="H29" t="s">
        <v>243</v>
      </c>
      <c r="O29" t="s">
        <v>243</v>
      </c>
    </row>
    <row r="30" spans="1:15" x14ac:dyDescent="0.2">
      <c r="A30" t="s">
        <v>88</v>
      </c>
      <c r="H30" t="s">
        <v>88</v>
      </c>
      <c r="O30" t="s">
        <v>88</v>
      </c>
    </row>
    <row r="31" spans="1:15" x14ac:dyDescent="0.2">
      <c r="A31" t="s">
        <v>109</v>
      </c>
      <c r="H31" t="s">
        <v>109</v>
      </c>
      <c r="O31" t="s">
        <v>109</v>
      </c>
    </row>
    <row r="32" spans="1:15" x14ac:dyDescent="0.2">
      <c r="A32" t="s">
        <v>105</v>
      </c>
      <c r="H32" t="s">
        <v>105</v>
      </c>
      <c r="O32" t="s">
        <v>105</v>
      </c>
    </row>
    <row r="33" spans="1:15" x14ac:dyDescent="0.2">
      <c r="A33" t="s">
        <v>295</v>
      </c>
      <c r="H33" t="s">
        <v>269</v>
      </c>
      <c r="O33" t="s">
        <v>333</v>
      </c>
    </row>
    <row r="34" spans="1:15" x14ac:dyDescent="0.2">
      <c r="A34" t="s">
        <v>183</v>
      </c>
      <c r="H34" t="s">
        <v>183</v>
      </c>
      <c r="O34" t="s">
        <v>183</v>
      </c>
    </row>
    <row r="35" spans="1:15" x14ac:dyDescent="0.2">
      <c r="A35" t="s">
        <v>296</v>
      </c>
      <c r="H35" t="s">
        <v>244</v>
      </c>
      <c r="O35" t="s">
        <v>334</v>
      </c>
    </row>
    <row r="36" spans="1:15" x14ac:dyDescent="0.2">
      <c r="A36" t="s">
        <v>184</v>
      </c>
      <c r="H36" t="s">
        <v>184</v>
      </c>
      <c r="O36" t="s">
        <v>184</v>
      </c>
    </row>
    <row r="37" spans="1:15" x14ac:dyDescent="0.2">
      <c r="A37" t="s">
        <v>297</v>
      </c>
      <c r="H37" t="s">
        <v>270</v>
      </c>
      <c r="O37" t="s">
        <v>335</v>
      </c>
    </row>
    <row r="38" spans="1:15" x14ac:dyDescent="0.2">
      <c r="A38" t="s">
        <v>298</v>
      </c>
      <c r="H38" t="s">
        <v>245</v>
      </c>
      <c r="O38" t="s">
        <v>245</v>
      </c>
    </row>
    <row r="39" spans="1:15" x14ac:dyDescent="0.2">
      <c r="A39" t="s">
        <v>185</v>
      </c>
      <c r="H39" t="s">
        <v>185</v>
      </c>
      <c r="O39" t="s">
        <v>185</v>
      </c>
    </row>
    <row r="40" spans="1:15" x14ac:dyDescent="0.2">
      <c r="A40" t="s">
        <v>299</v>
      </c>
      <c r="H40" t="s">
        <v>246</v>
      </c>
      <c r="O40" t="s">
        <v>336</v>
      </c>
    </row>
    <row r="41" spans="1:15" x14ac:dyDescent="0.2">
      <c r="A41" t="s">
        <v>300</v>
      </c>
      <c r="H41" t="s">
        <v>271</v>
      </c>
      <c r="O41" t="s">
        <v>337</v>
      </c>
    </row>
    <row r="42" spans="1:15" x14ac:dyDescent="0.2">
      <c r="A42" t="s">
        <v>301</v>
      </c>
      <c r="H42" t="s">
        <v>237</v>
      </c>
      <c r="O42" t="s">
        <v>338</v>
      </c>
    </row>
    <row r="43" spans="1:15" x14ac:dyDescent="0.2">
      <c r="A43" t="s">
        <v>186</v>
      </c>
      <c r="H43" t="s">
        <v>186</v>
      </c>
      <c r="O43" t="s">
        <v>186</v>
      </c>
    </row>
    <row r="44" spans="1:15" x14ac:dyDescent="0.2">
      <c r="A44" t="s">
        <v>187</v>
      </c>
      <c r="H44" t="s">
        <v>187</v>
      </c>
      <c r="O44" t="s">
        <v>187</v>
      </c>
    </row>
    <row r="45" spans="1:15" x14ac:dyDescent="0.2">
      <c r="A45" t="s">
        <v>302</v>
      </c>
      <c r="H45" t="s">
        <v>247</v>
      </c>
      <c r="O45" t="s">
        <v>339</v>
      </c>
    </row>
    <row r="46" spans="1:15" x14ac:dyDescent="0.2">
      <c r="A46" t="s">
        <v>303</v>
      </c>
      <c r="H46" t="s">
        <v>248</v>
      </c>
      <c r="O46" t="s">
        <v>340</v>
      </c>
    </row>
    <row r="47" spans="1:15" x14ac:dyDescent="0.2">
      <c r="A47" t="s">
        <v>249</v>
      </c>
      <c r="H47" t="s">
        <v>249</v>
      </c>
      <c r="O47" t="s">
        <v>341</v>
      </c>
    </row>
    <row r="48" spans="1:15" x14ac:dyDescent="0.2">
      <c r="A48" t="s">
        <v>188</v>
      </c>
      <c r="H48" t="s">
        <v>188</v>
      </c>
      <c r="O48" t="s">
        <v>342</v>
      </c>
    </row>
    <row r="49" spans="1:15" x14ac:dyDescent="0.2">
      <c r="A49" t="s">
        <v>250</v>
      </c>
      <c r="H49" t="s">
        <v>250</v>
      </c>
      <c r="O49" t="s">
        <v>343</v>
      </c>
    </row>
    <row r="50" spans="1:15" x14ac:dyDescent="0.2">
      <c r="A50" t="s">
        <v>304</v>
      </c>
      <c r="H50" t="s">
        <v>272</v>
      </c>
      <c r="O50" t="s">
        <v>344</v>
      </c>
    </row>
    <row r="51" spans="1:15" x14ac:dyDescent="0.2">
      <c r="A51" t="s">
        <v>189</v>
      </c>
      <c r="H51" t="s">
        <v>189</v>
      </c>
      <c r="O51" t="s">
        <v>189</v>
      </c>
    </row>
    <row r="52" spans="1:15" x14ac:dyDescent="0.2">
      <c r="A52" t="s">
        <v>88</v>
      </c>
      <c r="H52" t="s">
        <v>88</v>
      </c>
      <c r="O52" t="s">
        <v>88</v>
      </c>
    </row>
    <row r="53" spans="1:15" x14ac:dyDescent="0.2">
      <c r="A53" t="s">
        <v>305</v>
      </c>
      <c r="H53" t="s">
        <v>251</v>
      </c>
      <c r="O53" t="s">
        <v>345</v>
      </c>
    </row>
    <row r="54" spans="1:15" x14ac:dyDescent="0.2">
      <c r="A54" t="s">
        <v>306</v>
      </c>
      <c r="H54" t="s">
        <v>273</v>
      </c>
      <c r="O54" t="s">
        <v>346</v>
      </c>
    </row>
    <row r="55" spans="1:15" x14ac:dyDescent="0.2">
      <c r="A55" t="s">
        <v>307</v>
      </c>
      <c r="H55" t="s">
        <v>274</v>
      </c>
      <c r="O55" t="s">
        <v>347</v>
      </c>
    </row>
    <row r="56" spans="1:15" x14ac:dyDescent="0.2">
      <c r="A56" t="s">
        <v>308</v>
      </c>
      <c r="H56" t="s">
        <v>252</v>
      </c>
      <c r="O56" t="s">
        <v>308</v>
      </c>
    </row>
    <row r="57" spans="1:15" x14ac:dyDescent="0.2">
      <c r="A57" t="s">
        <v>88</v>
      </c>
      <c r="H57" t="s">
        <v>88</v>
      </c>
      <c r="O57" t="s">
        <v>88</v>
      </c>
    </row>
    <row r="58" spans="1:15" x14ac:dyDescent="0.2">
      <c r="A58" t="s">
        <v>110</v>
      </c>
      <c r="H58" t="s">
        <v>110</v>
      </c>
      <c r="O58" t="s">
        <v>110</v>
      </c>
    </row>
    <row r="59" spans="1:15" x14ac:dyDescent="0.2">
      <c r="A59" t="s">
        <v>111</v>
      </c>
      <c r="H59" t="s">
        <v>111</v>
      </c>
      <c r="O59" t="s">
        <v>111</v>
      </c>
    </row>
    <row r="60" spans="1:15" x14ac:dyDescent="0.2">
      <c r="A60" t="s">
        <v>112</v>
      </c>
      <c r="H60" t="s">
        <v>112</v>
      </c>
      <c r="O60" t="s">
        <v>112</v>
      </c>
    </row>
    <row r="61" spans="1:15" x14ac:dyDescent="0.2">
      <c r="A61" t="s">
        <v>113</v>
      </c>
      <c r="H61" t="s">
        <v>113</v>
      </c>
      <c r="O61" t="s">
        <v>113</v>
      </c>
    </row>
    <row r="62" spans="1:15" x14ac:dyDescent="0.2">
      <c r="A62" t="s">
        <v>190</v>
      </c>
      <c r="H62" t="s">
        <v>190</v>
      </c>
      <c r="O62" t="s">
        <v>190</v>
      </c>
    </row>
    <row r="63" spans="1:15" x14ac:dyDescent="0.2">
      <c r="A63" t="s">
        <v>191</v>
      </c>
      <c r="H63" t="s">
        <v>191</v>
      </c>
      <c r="O63" t="s">
        <v>191</v>
      </c>
    </row>
    <row r="64" spans="1:15" x14ac:dyDescent="0.2">
      <c r="A64" t="s">
        <v>192</v>
      </c>
      <c r="H64" t="s">
        <v>192</v>
      </c>
      <c r="O64" t="s">
        <v>348</v>
      </c>
    </row>
    <row r="65" spans="1:15" x14ac:dyDescent="0.2">
      <c r="A65" t="s">
        <v>309</v>
      </c>
      <c r="H65" t="s">
        <v>253</v>
      </c>
      <c r="O65" t="s">
        <v>349</v>
      </c>
    </row>
    <row r="66" spans="1:15" x14ac:dyDescent="0.2">
      <c r="A66" t="s">
        <v>193</v>
      </c>
      <c r="H66" t="s">
        <v>193</v>
      </c>
      <c r="O66" t="s">
        <v>350</v>
      </c>
    </row>
    <row r="67" spans="1:15" x14ac:dyDescent="0.2">
      <c r="A67" t="s">
        <v>194</v>
      </c>
      <c r="H67" t="s">
        <v>194</v>
      </c>
      <c r="O67" t="s">
        <v>351</v>
      </c>
    </row>
    <row r="68" spans="1:15" x14ac:dyDescent="0.2">
      <c r="A68" t="s">
        <v>195</v>
      </c>
      <c r="H68" t="s">
        <v>195</v>
      </c>
      <c r="O68" t="s">
        <v>195</v>
      </c>
    </row>
    <row r="69" spans="1:15" x14ac:dyDescent="0.2">
      <c r="A69" t="s">
        <v>196</v>
      </c>
      <c r="H69" t="s">
        <v>196</v>
      </c>
      <c r="O69" t="s">
        <v>352</v>
      </c>
    </row>
    <row r="70" spans="1:15" x14ac:dyDescent="0.2">
      <c r="A70" t="s">
        <v>197</v>
      </c>
      <c r="H70" t="s">
        <v>197</v>
      </c>
      <c r="O70" t="s">
        <v>353</v>
      </c>
    </row>
    <row r="71" spans="1:15" x14ac:dyDescent="0.2">
      <c r="A71" t="s">
        <v>198</v>
      </c>
      <c r="H71" t="s">
        <v>198</v>
      </c>
      <c r="O71" t="s">
        <v>198</v>
      </c>
    </row>
    <row r="72" spans="1:15" x14ac:dyDescent="0.2">
      <c r="A72" t="s">
        <v>199</v>
      </c>
      <c r="H72" t="s">
        <v>199</v>
      </c>
      <c r="O72" t="s">
        <v>199</v>
      </c>
    </row>
    <row r="73" spans="1:15" x14ac:dyDescent="0.2">
      <c r="A73" t="s">
        <v>200</v>
      </c>
      <c r="H73" t="s">
        <v>200</v>
      </c>
      <c r="O73" t="s">
        <v>354</v>
      </c>
    </row>
    <row r="74" spans="1:15" x14ac:dyDescent="0.2">
      <c r="A74" t="s">
        <v>310</v>
      </c>
      <c r="H74" t="s">
        <v>254</v>
      </c>
      <c r="O74" t="s">
        <v>355</v>
      </c>
    </row>
    <row r="75" spans="1:15" x14ac:dyDescent="0.2">
      <c r="A75" t="s">
        <v>114</v>
      </c>
      <c r="H75" t="s">
        <v>114</v>
      </c>
      <c r="O75" t="s">
        <v>114</v>
      </c>
    </row>
    <row r="76" spans="1:15" x14ac:dyDescent="0.2">
      <c r="A76" t="s">
        <v>201</v>
      </c>
      <c r="H76" t="s">
        <v>201</v>
      </c>
      <c r="O76" t="s">
        <v>356</v>
      </c>
    </row>
    <row r="77" spans="1:15" x14ac:dyDescent="0.2">
      <c r="A77" t="s">
        <v>202</v>
      </c>
      <c r="H77" t="s">
        <v>202</v>
      </c>
      <c r="O77" t="s">
        <v>357</v>
      </c>
    </row>
    <row r="78" spans="1:15" x14ac:dyDescent="0.2">
      <c r="A78" t="s">
        <v>203</v>
      </c>
      <c r="H78" t="s">
        <v>203</v>
      </c>
      <c r="O78" t="s">
        <v>358</v>
      </c>
    </row>
    <row r="79" spans="1:15" x14ac:dyDescent="0.2">
      <c r="A79" t="s">
        <v>204</v>
      </c>
      <c r="H79" t="s">
        <v>204</v>
      </c>
      <c r="O79" t="s">
        <v>204</v>
      </c>
    </row>
    <row r="80" spans="1:15" x14ac:dyDescent="0.2">
      <c r="A80" t="s">
        <v>205</v>
      </c>
      <c r="H80" t="s">
        <v>205</v>
      </c>
      <c r="O80" t="s">
        <v>359</v>
      </c>
    </row>
    <row r="81" spans="1:15" x14ac:dyDescent="0.2">
      <c r="A81" t="s">
        <v>88</v>
      </c>
      <c r="H81" t="s">
        <v>88</v>
      </c>
      <c r="O81" t="s">
        <v>88</v>
      </c>
    </row>
    <row r="82" spans="1:15" x14ac:dyDescent="0.2">
      <c r="A82" t="s">
        <v>311</v>
      </c>
      <c r="H82" t="s">
        <v>255</v>
      </c>
      <c r="O82" t="s">
        <v>360</v>
      </c>
    </row>
    <row r="83" spans="1:15" x14ac:dyDescent="0.2">
      <c r="A83" t="s">
        <v>206</v>
      </c>
      <c r="H83" t="s">
        <v>206</v>
      </c>
      <c r="O83" t="s">
        <v>361</v>
      </c>
    </row>
    <row r="84" spans="1:15" x14ac:dyDescent="0.2">
      <c r="A84" t="s">
        <v>312</v>
      </c>
      <c r="H84" t="s">
        <v>256</v>
      </c>
      <c r="O84" t="s">
        <v>362</v>
      </c>
    </row>
    <row r="85" spans="1:15" x14ac:dyDescent="0.2">
      <c r="A85" t="s">
        <v>207</v>
      </c>
      <c r="H85" t="s">
        <v>207</v>
      </c>
      <c r="O85" t="s">
        <v>363</v>
      </c>
    </row>
    <row r="86" spans="1:15" x14ac:dyDescent="0.2">
      <c r="A86" t="s">
        <v>88</v>
      </c>
      <c r="H86" t="s">
        <v>88</v>
      </c>
      <c r="O86" t="s">
        <v>88</v>
      </c>
    </row>
    <row r="87" spans="1:15" x14ac:dyDescent="0.2">
      <c r="A87" t="s">
        <v>115</v>
      </c>
      <c r="H87" t="s">
        <v>115</v>
      </c>
      <c r="O87" t="s">
        <v>115</v>
      </c>
    </row>
    <row r="88" spans="1:15" x14ac:dyDescent="0.2">
      <c r="A88" t="s">
        <v>116</v>
      </c>
      <c r="H88" t="s">
        <v>116</v>
      </c>
      <c r="O88" t="s">
        <v>116</v>
      </c>
    </row>
    <row r="89" spans="1:15" x14ac:dyDescent="0.2">
      <c r="A89" t="s">
        <v>117</v>
      </c>
      <c r="H89" t="s">
        <v>117</v>
      </c>
      <c r="O89" t="s">
        <v>117</v>
      </c>
    </row>
    <row r="90" spans="1:15" x14ac:dyDescent="0.2">
      <c r="A90" t="s">
        <v>208</v>
      </c>
      <c r="H90" t="s">
        <v>208</v>
      </c>
      <c r="O90" t="s">
        <v>208</v>
      </c>
    </row>
    <row r="91" spans="1:15" x14ac:dyDescent="0.2">
      <c r="A91" t="s">
        <v>209</v>
      </c>
      <c r="H91" t="s">
        <v>209</v>
      </c>
      <c r="O91" t="s">
        <v>209</v>
      </c>
    </row>
    <row r="92" spans="1:15" x14ac:dyDescent="0.2">
      <c r="A92" t="s">
        <v>210</v>
      </c>
      <c r="H92" t="s">
        <v>210</v>
      </c>
      <c r="O92" t="s">
        <v>364</v>
      </c>
    </row>
    <row r="93" spans="1:15" x14ac:dyDescent="0.2">
      <c r="A93" t="s">
        <v>313</v>
      </c>
      <c r="H93" t="s">
        <v>257</v>
      </c>
      <c r="O93" t="s">
        <v>365</v>
      </c>
    </row>
    <row r="94" spans="1:15" x14ac:dyDescent="0.2">
      <c r="A94" t="s">
        <v>211</v>
      </c>
      <c r="H94" t="s">
        <v>211</v>
      </c>
      <c r="O94" t="s">
        <v>366</v>
      </c>
    </row>
    <row r="95" spans="1:15" x14ac:dyDescent="0.2">
      <c r="A95" t="s">
        <v>212</v>
      </c>
      <c r="H95" t="s">
        <v>212</v>
      </c>
      <c r="O95" t="s">
        <v>367</v>
      </c>
    </row>
    <row r="96" spans="1:15" x14ac:dyDescent="0.2">
      <c r="A96" t="s">
        <v>213</v>
      </c>
      <c r="H96" t="s">
        <v>213</v>
      </c>
      <c r="O96" t="s">
        <v>213</v>
      </c>
    </row>
    <row r="97" spans="1:15" x14ac:dyDescent="0.2">
      <c r="A97" t="s">
        <v>214</v>
      </c>
      <c r="H97" t="s">
        <v>214</v>
      </c>
      <c r="O97" t="s">
        <v>368</v>
      </c>
    </row>
    <row r="98" spans="1:15" x14ac:dyDescent="0.2">
      <c r="A98" t="s">
        <v>215</v>
      </c>
      <c r="H98" t="s">
        <v>215</v>
      </c>
      <c r="O98" t="s">
        <v>369</v>
      </c>
    </row>
    <row r="99" spans="1:15" x14ac:dyDescent="0.2">
      <c r="A99" t="s">
        <v>216</v>
      </c>
      <c r="H99" t="s">
        <v>216</v>
      </c>
      <c r="O99" t="s">
        <v>216</v>
      </c>
    </row>
    <row r="100" spans="1:15" x14ac:dyDescent="0.2">
      <c r="A100" t="s">
        <v>217</v>
      </c>
      <c r="H100" t="s">
        <v>217</v>
      </c>
      <c r="O100" t="s">
        <v>217</v>
      </c>
    </row>
    <row r="101" spans="1:15" x14ac:dyDescent="0.2">
      <c r="A101" t="s">
        <v>218</v>
      </c>
      <c r="H101" t="s">
        <v>218</v>
      </c>
      <c r="O101" t="s">
        <v>218</v>
      </c>
    </row>
    <row r="102" spans="1:15" x14ac:dyDescent="0.2">
      <c r="A102" t="s">
        <v>219</v>
      </c>
      <c r="H102" t="s">
        <v>219</v>
      </c>
      <c r="O102" t="s">
        <v>370</v>
      </c>
    </row>
    <row r="103" spans="1:15" x14ac:dyDescent="0.2">
      <c r="A103" t="s">
        <v>220</v>
      </c>
      <c r="H103" t="s">
        <v>220</v>
      </c>
      <c r="O103" t="s">
        <v>371</v>
      </c>
    </row>
    <row r="104" spans="1:15" x14ac:dyDescent="0.2">
      <c r="A104" t="s">
        <v>221</v>
      </c>
      <c r="H104" t="s">
        <v>221</v>
      </c>
      <c r="O104" t="s">
        <v>372</v>
      </c>
    </row>
    <row r="105" spans="1:15" x14ac:dyDescent="0.2">
      <c r="A105" t="s">
        <v>222</v>
      </c>
      <c r="H105" t="s">
        <v>222</v>
      </c>
      <c r="O105" t="s">
        <v>373</v>
      </c>
    </row>
    <row r="106" spans="1:15" x14ac:dyDescent="0.2">
      <c r="A106" t="s">
        <v>223</v>
      </c>
      <c r="H106" t="s">
        <v>223</v>
      </c>
      <c r="O106" t="s">
        <v>223</v>
      </c>
    </row>
    <row r="107" spans="1:15" x14ac:dyDescent="0.2">
      <c r="A107" t="s">
        <v>224</v>
      </c>
      <c r="H107" t="s">
        <v>224</v>
      </c>
      <c r="O107" t="s">
        <v>374</v>
      </c>
    </row>
    <row r="108" spans="1:15" x14ac:dyDescent="0.2">
      <c r="A108" t="s">
        <v>88</v>
      </c>
      <c r="H108" t="s">
        <v>88</v>
      </c>
      <c r="O108" t="s">
        <v>88</v>
      </c>
    </row>
    <row r="109" spans="1:15" x14ac:dyDescent="0.2">
      <c r="A109" t="s">
        <v>225</v>
      </c>
      <c r="H109" t="s">
        <v>275</v>
      </c>
      <c r="O109" t="s">
        <v>225</v>
      </c>
    </row>
    <row r="110" spans="1:15" x14ac:dyDescent="0.2">
      <c r="A110" t="s">
        <v>226</v>
      </c>
      <c r="H110" t="s">
        <v>226</v>
      </c>
      <c r="O110" t="s">
        <v>375</v>
      </c>
    </row>
    <row r="111" spans="1:15" x14ac:dyDescent="0.2">
      <c r="A111" t="s">
        <v>227</v>
      </c>
      <c r="H111" t="s">
        <v>227</v>
      </c>
      <c r="O111" t="s">
        <v>376</v>
      </c>
    </row>
    <row r="112" spans="1:15" x14ac:dyDescent="0.2">
      <c r="A112" t="s">
        <v>228</v>
      </c>
      <c r="H112" t="s">
        <v>228</v>
      </c>
      <c r="O112" t="s">
        <v>377</v>
      </c>
    </row>
    <row r="113" spans="1:15" x14ac:dyDescent="0.2">
      <c r="A113" t="s">
        <v>88</v>
      </c>
      <c r="H113" t="s">
        <v>88</v>
      </c>
      <c r="O113" t="s">
        <v>88</v>
      </c>
    </row>
    <row r="114" spans="1:15" x14ac:dyDescent="0.2">
      <c r="A114" t="s">
        <v>118</v>
      </c>
      <c r="H114" t="s">
        <v>118</v>
      </c>
      <c r="O114" t="s">
        <v>118</v>
      </c>
    </row>
    <row r="115" spans="1:15" x14ac:dyDescent="0.2">
      <c r="A115" t="s">
        <v>116</v>
      </c>
      <c r="H115" t="s">
        <v>116</v>
      </c>
      <c r="O115" t="s">
        <v>116</v>
      </c>
    </row>
    <row r="116" spans="1:15" x14ac:dyDescent="0.2">
      <c r="A116" t="s">
        <v>160</v>
      </c>
      <c r="H116" t="s">
        <v>160</v>
      </c>
      <c r="O116" t="s">
        <v>160</v>
      </c>
    </row>
    <row r="117" spans="1:15" x14ac:dyDescent="0.2">
      <c r="A117" t="s">
        <v>314</v>
      </c>
      <c r="H117" t="s">
        <v>276</v>
      </c>
      <c r="O117" t="s">
        <v>378</v>
      </c>
    </row>
    <row r="118" spans="1:15" x14ac:dyDescent="0.2">
      <c r="A118" t="s">
        <v>88</v>
      </c>
      <c r="H118" t="s">
        <v>88</v>
      </c>
      <c r="O118" t="s">
        <v>88</v>
      </c>
    </row>
    <row r="119" spans="1:15" x14ac:dyDescent="0.2">
      <c r="A119" t="s">
        <v>315</v>
      </c>
      <c r="H119" t="s">
        <v>277</v>
      </c>
      <c r="O119" t="s">
        <v>379</v>
      </c>
    </row>
    <row r="120" spans="1:15" x14ac:dyDescent="0.2">
      <c r="A120" t="s">
        <v>229</v>
      </c>
      <c r="H120" t="s">
        <v>229</v>
      </c>
      <c r="O120" t="s">
        <v>380</v>
      </c>
    </row>
    <row r="121" spans="1:15" x14ac:dyDescent="0.2">
      <c r="A121" t="s">
        <v>316</v>
      </c>
      <c r="H121" t="s">
        <v>278</v>
      </c>
      <c r="O121" t="s">
        <v>381</v>
      </c>
    </row>
    <row r="122" spans="1:15" x14ac:dyDescent="0.2">
      <c r="A122" t="s">
        <v>317</v>
      </c>
      <c r="H122" t="s">
        <v>258</v>
      </c>
      <c r="O122" t="s">
        <v>382</v>
      </c>
    </row>
    <row r="123" spans="1:15" x14ac:dyDescent="0.2">
      <c r="A123" t="s">
        <v>318</v>
      </c>
      <c r="H123" t="s">
        <v>279</v>
      </c>
      <c r="O123" t="s">
        <v>383</v>
      </c>
    </row>
    <row r="124" spans="1:15" x14ac:dyDescent="0.2">
      <c r="A124" t="s">
        <v>319</v>
      </c>
      <c r="H124" t="s">
        <v>259</v>
      </c>
      <c r="O124" t="s">
        <v>384</v>
      </c>
    </row>
    <row r="125" spans="1:15" x14ac:dyDescent="0.2">
      <c r="A125" t="s">
        <v>88</v>
      </c>
      <c r="H125" t="s">
        <v>88</v>
      </c>
      <c r="O125" t="s">
        <v>88</v>
      </c>
    </row>
    <row r="126" spans="1:15" x14ac:dyDescent="0.2">
      <c r="A126" t="s">
        <v>119</v>
      </c>
      <c r="H126" t="s">
        <v>119</v>
      </c>
      <c r="O126" t="s">
        <v>119</v>
      </c>
    </row>
    <row r="127" spans="1:15" x14ac:dyDescent="0.2">
      <c r="A127" t="s">
        <v>120</v>
      </c>
      <c r="H127" t="s">
        <v>120</v>
      </c>
      <c r="O127" t="s">
        <v>120</v>
      </c>
    </row>
    <row r="128" spans="1:15" x14ac:dyDescent="0.2">
      <c r="A128" t="s">
        <v>121</v>
      </c>
      <c r="H128" t="s">
        <v>121</v>
      </c>
      <c r="O128" t="s">
        <v>121</v>
      </c>
    </row>
    <row r="129" spans="1:15" x14ac:dyDescent="0.2">
      <c r="A129" t="s">
        <v>122</v>
      </c>
      <c r="H129" t="s">
        <v>122</v>
      </c>
      <c r="O129" t="s">
        <v>122</v>
      </c>
    </row>
    <row r="130" spans="1:15" x14ac:dyDescent="0.2">
      <c r="A130" t="s">
        <v>88</v>
      </c>
      <c r="H130" t="s">
        <v>88</v>
      </c>
      <c r="O130" t="s">
        <v>88</v>
      </c>
    </row>
    <row r="131" spans="1:15" x14ac:dyDescent="0.2">
      <c r="A131" t="s">
        <v>123</v>
      </c>
      <c r="H131" t="s">
        <v>123</v>
      </c>
      <c r="O131" t="s">
        <v>123</v>
      </c>
    </row>
    <row r="132" spans="1:15" x14ac:dyDescent="0.2">
      <c r="A132" t="s">
        <v>124</v>
      </c>
      <c r="H132" t="s">
        <v>124</v>
      </c>
      <c r="O132" t="s">
        <v>124</v>
      </c>
    </row>
    <row r="133" spans="1:15" x14ac:dyDescent="0.2">
      <c r="A133" t="s">
        <v>320</v>
      </c>
      <c r="H133" t="s">
        <v>260</v>
      </c>
      <c r="O133" t="s">
        <v>385</v>
      </c>
    </row>
    <row r="134" spans="1:15" x14ac:dyDescent="0.2">
      <c r="A134" t="s">
        <v>125</v>
      </c>
      <c r="H134" t="s">
        <v>125</v>
      </c>
      <c r="O134" t="s">
        <v>125</v>
      </c>
    </row>
    <row r="135" spans="1:15" x14ac:dyDescent="0.2">
      <c r="A135" t="s">
        <v>126</v>
      </c>
      <c r="H135" t="s">
        <v>126</v>
      </c>
      <c r="O135" t="s">
        <v>126</v>
      </c>
    </row>
    <row r="136" spans="1:15" x14ac:dyDescent="0.2">
      <c r="A136" t="s">
        <v>127</v>
      </c>
      <c r="H136" t="s">
        <v>127</v>
      </c>
      <c r="O136" t="s">
        <v>127</v>
      </c>
    </row>
    <row r="137" spans="1:15" x14ac:dyDescent="0.2">
      <c r="A137" t="s">
        <v>128</v>
      </c>
      <c r="H137" t="s">
        <v>128</v>
      </c>
      <c r="O137" t="s">
        <v>128</v>
      </c>
    </row>
    <row r="138" spans="1:15" x14ac:dyDescent="0.2">
      <c r="A138" t="s">
        <v>321</v>
      </c>
      <c r="H138" t="s">
        <v>280</v>
      </c>
      <c r="O138" t="s">
        <v>386</v>
      </c>
    </row>
    <row r="139" spans="1:15" x14ac:dyDescent="0.2">
      <c r="A139" t="s">
        <v>88</v>
      </c>
      <c r="H139" t="s">
        <v>88</v>
      </c>
      <c r="O139" t="s">
        <v>88</v>
      </c>
    </row>
    <row r="140" spans="1:15" x14ac:dyDescent="0.2">
      <c r="A140" t="s">
        <v>129</v>
      </c>
      <c r="H140" t="s">
        <v>129</v>
      </c>
      <c r="O140" t="s">
        <v>129</v>
      </c>
    </row>
    <row r="141" spans="1:15" x14ac:dyDescent="0.2">
      <c r="A141" t="s">
        <v>130</v>
      </c>
      <c r="H141" t="s">
        <v>130</v>
      </c>
      <c r="O141" t="s">
        <v>130</v>
      </c>
    </row>
    <row r="142" spans="1:15" x14ac:dyDescent="0.2">
      <c r="A142" t="s">
        <v>230</v>
      </c>
      <c r="H142" t="s">
        <v>281</v>
      </c>
      <c r="O142" t="s">
        <v>230</v>
      </c>
    </row>
    <row r="143" spans="1:15" x14ac:dyDescent="0.2">
      <c r="A143" t="s">
        <v>231</v>
      </c>
      <c r="H143" t="s">
        <v>282</v>
      </c>
      <c r="O143" t="s">
        <v>231</v>
      </c>
    </row>
    <row r="144" spans="1:15" x14ac:dyDescent="0.2">
      <c r="A144" t="s">
        <v>232</v>
      </c>
      <c r="H144" t="s">
        <v>283</v>
      </c>
      <c r="O144" t="s">
        <v>387</v>
      </c>
    </row>
    <row r="145" spans="1:15" x14ac:dyDescent="0.2">
      <c r="A145" t="s">
        <v>233</v>
      </c>
      <c r="H145" t="s">
        <v>284</v>
      </c>
      <c r="O145" t="s">
        <v>388</v>
      </c>
    </row>
    <row r="146" spans="1:15" x14ac:dyDescent="0.2">
      <c r="A146" t="s">
        <v>234</v>
      </c>
      <c r="H146" t="s">
        <v>285</v>
      </c>
      <c r="O146" t="s">
        <v>389</v>
      </c>
    </row>
    <row r="147" spans="1:15" x14ac:dyDescent="0.2">
      <c r="A147" t="s">
        <v>235</v>
      </c>
      <c r="H147" t="s">
        <v>286</v>
      </c>
      <c r="O147" t="s">
        <v>390</v>
      </c>
    </row>
    <row r="148" spans="1:15" x14ac:dyDescent="0.2">
      <c r="A148" t="s">
        <v>88</v>
      </c>
      <c r="H148" t="s">
        <v>88</v>
      </c>
      <c r="O148" t="s">
        <v>88</v>
      </c>
    </row>
    <row r="149" spans="1:15" x14ac:dyDescent="0.2">
      <c r="A149" t="s">
        <v>261</v>
      </c>
      <c r="H149" t="s">
        <v>287</v>
      </c>
      <c r="O149" t="s">
        <v>261</v>
      </c>
    </row>
    <row r="150" spans="1:15" x14ac:dyDescent="0.2">
      <c r="A150" t="s">
        <v>262</v>
      </c>
      <c r="H150" t="s">
        <v>288</v>
      </c>
      <c r="O150" t="s">
        <v>262</v>
      </c>
    </row>
    <row r="151" spans="1:15" x14ac:dyDescent="0.2">
      <c r="A151" t="s">
        <v>263</v>
      </c>
      <c r="H151" t="s">
        <v>289</v>
      </c>
      <c r="O151" t="s">
        <v>391</v>
      </c>
    </row>
    <row r="152" spans="1:15" x14ac:dyDescent="0.2">
      <c r="A152" t="s">
        <v>264</v>
      </c>
      <c r="H152" t="s">
        <v>290</v>
      </c>
      <c r="O152" t="s">
        <v>392</v>
      </c>
    </row>
    <row r="153" spans="1:15" x14ac:dyDescent="0.2">
      <c r="A153" t="s">
        <v>265</v>
      </c>
      <c r="H153" t="s">
        <v>291</v>
      </c>
      <c r="O153" t="s">
        <v>393</v>
      </c>
    </row>
    <row r="154" spans="1:15" x14ac:dyDescent="0.2">
      <c r="A154" t="s">
        <v>266</v>
      </c>
      <c r="H154" t="s">
        <v>292</v>
      </c>
      <c r="O154" t="s">
        <v>394</v>
      </c>
    </row>
    <row r="155" spans="1:15" x14ac:dyDescent="0.2">
      <c r="A155" t="s">
        <v>88</v>
      </c>
      <c r="H155" t="s">
        <v>88</v>
      </c>
      <c r="O155" t="s">
        <v>88</v>
      </c>
    </row>
    <row r="156" spans="1:15" x14ac:dyDescent="0.2">
      <c r="A156" t="s">
        <v>90</v>
      </c>
      <c r="H156" t="s">
        <v>90</v>
      </c>
      <c r="O156" t="s">
        <v>90</v>
      </c>
    </row>
    <row r="157" spans="1:15" x14ac:dyDescent="0.2">
      <c r="A157" t="s">
        <v>130</v>
      </c>
      <c r="H157" t="s">
        <v>130</v>
      </c>
      <c r="O157" t="s">
        <v>130</v>
      </c>
    </row>
    <row r="158" spans="1:15" x14ac:dyDescent="0.2">
      <c r="A158" t="s">
        <v>238</v>
      </c>
      <c r="H158" t="s">
        <v>238</v>
      </c>
      <c r="O158" t="s">
        <v>395</v>
      </c>
    </row>
    <row r="159" spans="1:15" x14ac:dyDescent="0.2">
      <c r="A159" t="s">
        <v>239</v>
      </c>
      <c r="H159" t="s">
        <v>239</v>
      </c>
      <c r="O159" t="s">
        <v>396</v>
      </c>
    </row>
    <row r="160" spans="1:15" x14ac:dyDescent="0.2">
      <c r="A160" t="s">
        <v>240</v>
      </c>
      <c r="H160" t="s">
        <v>240</v>
      </c>
      <c r="O160" t="s">
        <v>240</v>
      </c>
    </row>
    <row r="161" spans="1:15" x14ac:dyDescent="0.2">
      <c r="A161" t="s">
        <v>88</v>
      </c>
      <c r="H161" t="s">
        <v>88</v>
      </c>
      <c r="O161" t="s">
        <v>88</v>
      </c>
    </row>
    <row r="162" spans="1:15" x14ac:dyDescent="0.2">
      <c r="A162" t="s">
        <v>267</v>
      </c>
      <c r="H162" t="s">
        <v>267</v>
      </c>
      <c r="O162" t="s">
        <v>267</v>
      </c>
    </row>
    <row r="163" spans="1:15" x14ac:dyDescent="0.2">
      <c r="A163" t="s">
        <v>241</v>
      </c>
      <c r="H163" t="s">
        <v>241</v>
      </c>
      <c r="O163" t="s">
        <v>241</v>
      </c>
    </row>
    <row r="164" spans="1:15" x14ac:dyDescent="0.2">
      <c r="A164" t="s">
        <v>242</v>
      </c>
      <c r="H164" t="s">
        <v>242</v>
      </c>
      <c r="O164" t="s">
        <v>242</v>
      </c>
    </row>
    <row r="165" spans="1:15" x14ac:dyDescent="0.2">
      <c r="A165" t="s">
        <v>88</v>
      </c>
      <c r="H165" t="s">
        <v>88</v>
      </c>
      <c r="O165" t="s">
        <v>88</v>
      </c>
    </row>
    <row r="166" spans="1:15" x14ac:dyDescent="0.2">
      <c r="A166" t="s">
        <v>131</v>
      </c>
      <c r="H166" t="s">
        <v>131</v>
      </c>
      <c r="O166" t="s">
        <v>131</v>
      </c>
    </row>
    <row r="167" spans="1:15" x14ac:dyDescent="0.2">
      <c r="A167" t="s">
        <v>236</v>
      </c>
      <c r="H167" t="s">
        <v>236</v>
      </c>
      <c r="O167" t="s">
        <v>236</v>
      </c>
    </row>
    <row r="168" spans="1:15" x14ac:dyDescent="0.2">
      <c r="A168" t="s">
        <v>132</v>
      </c>
      <c r="H168" t="s">
        <v>132</v>
      </c>
      <c r="O168" t="s">
        <v>132</v>
      </c>
    </row>
    <row r="169" spans="1:15" x14ac:dyDescent="0.2">
      <c r="A169" t="s">
        <v>88</v>
      </c>
      <c r="H169" t="s">
        <v>88</v>
      </c>
      <c r="O169" t="s">
        <v>88</v>
      </c>
    </row>
    <row r="170" spans="1:15" x14ac:dyDescent="0.2">
      <c r="A170" t="s">
        <v>133</v>
      </c>
      <c r="H170" t="s">
        <v>133</v>
      </c>
      <c r="O170" t="s">
        <v>133</v>
      </c>
    </row>
    <row r="171" spans="1:15" x14ac:dyDescent="0.2">
      <c r="A171" t="s">
        <v>322</v>
      </c>
      <c r="H171" t="s">
        <v>293</v>
      </c>
      <c r="O171" t="s">
        <v>397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2014-09-17T11:52:11Z</dcterms:modified>
</cp:coreProperties>
</file>