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16275" windowHeight="9150"/>
  </bookViews>
  <sheets>
    <sheet name="Matlab_initial values" sheetId="3" r:id="rId1"/>
    <sheet name="WEST_initial values" sheetId="2" r:id="rId2"/>
    <sheet name="difference" sheetId="4" r:id="rId3"/>
  </sheets>
  <calcPr calcId="145621"/>
</workbook>
</file>

<file path=xl/calcChain.xml><?xml version="1.0" encoding="utf-8"?>
<calcChain xmlns="http://schemas.openxmlformats.org/spreadsheetml/2006/main">
  <c r="J20" i="3" l="1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" i="3"/>
  <c r="D15" i="3"/>
  <c r="D11" i="3"/>
  <c r="D10" i="3"/>
  <c r="D9" i="3"/>
  <c r="D6" i="3"/>
  <c r="D5" i="3"/>
  <c r="F4" i="3"/>
  <c r="D20" i="3"/>
  <c r="D19" i="3"/>
  <c r="D18" i="3"/>
  <c r="D17" i="3"/>
  <c r="D16" i="3"/>
  <c r="D14" i="3"/>
  <c r="D13" i="3"/>
  <c r="D12" i="3"/>
  <c r="D8" i="3"/>
  <c r="D7" i="3"/>
  <c r="D4" i="3"/>
  <c r="D3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J2" i="3" l="1"/>
  <c r="H2" i="3"/>
  <c r="F2" i="3"/>
  <c r="D2" i="3"/>
  <c r="B2" i="3"/>
  <c r="L3" i="4" l="1"/>
  <c r="L4" i="4"/>
  <c r="L5" i="4"/>
  <c r="L6" i="4"/>
  <c r="L7" i="4"/>
  <c r="L8" i="4"/>
  <c r="L9" i="4"/>
  <c r="L10" i="4"/>
  <c r="L11" i="4"/>
  <c r="L2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</calcChain>
</file>

<file path=xl/sharedStrings.xml><?xml version="1.0" encoding="utf-8"?>
<sst xmlns="http://schemas.openxmlformats.org/spreadsheetml/2006/main" count="472" uniqueCount="168">
  <si>
    <t>M(H2O)</t>
  </si>
  <si>
    <t>1000000000</t>
  </si>
  <si>
    <t>M(S_ALK)</t>
  </si>
  <si>
    <t>4471.72498772405</t>
  </si>
  <si>
    <t>M(S_I)</t>
  </si>
  <si>
    <t>30000.0000000012</t>
  </si>
  <si>
    <t>M(S_N2)</t>
  </si>
  <si>
    <t>15779.8621263945</t>
  </si>
  <si>
    <t>M(S_N2O)</t>
  </si>
  <si>
    <t>5.97676991184322</t>
  </si>
  <si>
    <t>M(S_ND)</t>
  </si>
  <si>
    <t>985.758292644276</t>
  </si>
  <si>
    <t>M(S_NH)</t>
  </si>
  <si>
    <t>6998.71624787907</t>
  </si>
  <si>
    <t>M(S_NO)</t>
  </si>
  <si>
    <t>10.4972104067133</t>
  </si>
  <si>
    <t>M(S_NO2)</t>
  </si>
  <si>
    <t>219.777423337526</t>
  </si>
  <si>
    <t>M(S_NO3)</t>
  </si>
  <si>
    <t>10614.7879489355</t>
  </si>
  <si>
    <t>M(S_O)</t>
  </si>
  <si>
    <t>43.0725549592735</t>
  </si>
  <si>
    <t>M(S_S)</t>
  </si>
  <si>
    <t>4062.68727955065</t>
  </si>
  <si>
    <t>M(X_BA1)</t>
  </si>
  <si>
    <t>130009.24764895</t>
  </si>
  <si>
    <t>M(X_BA2)</t>
  </si>
  <si>
    <t>45494.8757974299</t>
  </si>
  <si>
    <t>M(X_BH)</t>
  </si>
  <si>
    <t>2402727.77771642</t>
  </si>
  <si>
    <t>M(X_I)</t>
  </si>
  <si>
    <t>1147257.30289809</t>
  </si>
  <si>
    <t>M(X_ND)</t>
  </si>
  <si>
    <t>5465.30176926853</t>
  </si>
  <si>
    <t>M(X_P)</t>
  </si>
  <si>
    <t>420744.72778609</t>
  </si>
  <si>
    <t>M(X_S)</t>
  </si>
  <si>
    <t>82135.8366880383</t>
  </si>
  <si>
    <t>4638.36268177741</t>
  </si>
  <si>
    <t>17614.7613142126</t>
  </si>
  <si>
    <t>6.42423862065369</t>
  </si>
  <si>
    <t>653.404910363765</t>
  </si>
  <si>
    <t>7428.411649319</t>
  </si>
  <si>
    <t>10.9037190280648</t>
  </si>
  <si>
    <t>230.448515349454</t>
  </si>
  <si>
    <t>8700.88444402015</t>
  </si>
  <si>
    <t>3.22663572719618</t>
  </si>
  <si>
    <t>2387.29012673413</t>
  </si>
  <si>
    <t>129973.384894221</t>
  </si>
  <si>
    <t>45481.8725011485</t>
  </si>
  <si>
    <t>2403536.32401645</t>
  </si>
  <si>
    <t>1147257.30289808</t>
  </si>
  <si>
    <t>5244.85551348947</t>
  </si>
  <si>
    <t>421374.434948107</t>
  </si>
  <si>
    <t>76791.7769494422</t>
  </si>
  <si>
    <t>1333000000</t>
  </si>
  <si>
    <t>5597.78548554733</t>
  </si>
  <si>
    <t>39990.0000000017</t>
  </si>
  <si>
    <t>19139.0665563943</t>
  </si>
  <si>
    <t>4.5645689606771</t>
  </si>
  <si>
    <t>823.169443961359</t>
  </si>
  <si>
    <t>5847.70248885322</t>
  </si>
  <si>
    <t>8.3311157583856</t>
  </si>
  <si>
    <t>127.366842941971</t>
  </si>
  <si>
    <t>15915.8573140745</t>
  </si>
  <si>
    <t>2011.40739910921</t>
  </si>
  <si>
    <t>2061.36540067797</t>
  </si>
  <si>
    <t>173960.289260882</t>
  </si>
  <si>
    <t>60878.9119847416</t>
  </si>
  <si>
    <t>3209238.98880893</t>
  </si>
  <si>
    <t>1529293.98476313</t>
  </si>
  <si>
    <t>6171.80878867173</t>
  </si>
  <si>
    <t>562812.919625978</t>
  </si>
  <si>
    <t>87503.6169080101</t>
  </si>
  <si>
    <t>5099.7639471822</t>
  </si>
  <si>
    <t>39990.0000000018</t>
  </si>
  <si>
    <t>18085.4896452962</t>
  </si>
  <si>
    <t>1.36391198923416</t>
  </si>
  <si>
    <t>768.630341298693</t>
  </si>
  <si>
    <t>2518.85205162191</t>
  </si>
  <si>
    <t>2.50819236610485</t>
  </si>
  <si>
    <t>32.0826844429324</t>
  </si>
  <si>
    <t>19654.5925711216</t>
  </si>
  <si>
    <t>3289.55275871273</t>
  </si>
  <si>
    <t>1751.74081556577</t>
  </si>
  <si>
    <t>174550.501556959</t>
  </si>
  <si>
    <t>61088.1704314742</t>
  </si>
  <si>
    <t>3212220.79568086</t>
  </si>
  <si>
    <t>1529293.98476312</t>
  </si>
  <si>
    <t>5491.12372080311</t>
  </si>
  <si>
    <t>563934.777653934</t>
  </si>
  <si>
    <t>75417.0838214671</t>
  </si>
  <si>
    <t>4829.36252242954</t>
  </si>
  <si>
    <t>39990.0000000019</t>
  </si>
  <si>
    <t>17831.5069230369</t>
  </si>
  <si>
    <t>0.409235678681178</t>
  </si>
  <si>
    <t>715.122797678727</t>
  </si>
  <si>
    <t>819.558839062751</t>
  </si>
  <si>
    <t>0.781007103618955</t>
  </si>
  <si>
    <t>9.14614469824528</t>
  </si>
  <si>
    <t>21763.8558446185</t>
  </si>
  <si>
    <t>5302.13923973658</t>
  </si>
  <si>
    <t>1530.65654905003</t>
  </si>
  <si>
    <t>174856.106564755</t>
  </si>
  <si>
    <t>61195.4427586698</t>
  </si>
  <si>
    <t>3213505.81326269</t>
  </si>
  <si>
    <t>1529293.98476311</t>
  </si>
  <si>
    <t>4939.62627610848</t>
  </si>
  <si>
    <t>565057.094785231</t>
  </si>
  <si>
    <t>65802.1245786185</t>
  </si>
  <si>
    <t>X_Layer(1)</t>
  </si>
  <si>
    <t>X_Layer(10)</t>
  </si>
  <si>
    <t>X_Layer(2)</t>
  </si>
  <si>
    <t>X_Layer(3)</t>
  </si>
  <si>
    <t>X_Layer(4)</t>
  </si>
  <si>
    <t>X_Layer(5)</t>
  </si>
  <si>
    <t>X_Layer(6)</t>
  </si>
  <si>
    <t>X_Layer(7)</t>
  </si>
  <si>
    <t>X_Layer(8)</t>
  </si>
  <si>
    <t>X_Layer(9)</t>
  </si>
  <si>
    <t>12.3015628639277</t>
  </si>
  <si>
    <t>6171.644778888</t>
  </si>
  <si>
    <t>17.8991338920631</t>
  </si>
  <si>
    <t>29.2130509655454</t>
  </si>
  <si>
    <t>67.9911007399748</t>
  </si>
  <si>
    <t>347.368420542191</t>
  </si>
  <si>
    <t>347.368420542196</t>
  </si>
  <si>
    <t>347.36842054219</t>
  </si>
  <si>
    <t>ASU1 (g)</t>
  </si>
  <si>
    <t>ASU2 (g)</t>
  </si>
  <si>
    <t>ASU3 (g)</t>
  </si>
  <si>
    <t>ASU4 (g)</t>
  </si>
  <si>
    <t>ASU5 (g)</t>
  </si>
  <si>
    <t>Secondary settler (g/m3)</t>
  </si>
  <si>
    <t>VolumeASU1</t>
  </si>
  <si>
    <t>VolumeASU2</t>
  </si>
  <si>
    <t>VolumeASU3</t>
  </si>
  <si>
    <t>VolumeASU4</t>
  </si>
  <si>
    <t>VolumeASU5</t>
  </si>
  <si>
    <t>m3</t>
  </si>
  <si>
    <t>density water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</si>
  <si>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</si>
  <si>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</si>
  <si>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</si>
  <si>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</si>
  <si>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</si>
  <si>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</si>
  <si>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</si>
  <si>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</si>
  <si>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</si>
  <si>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</si>
  <si>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</si>
  <si>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</si>
  <si>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</si>
  <si>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</si>
  <si>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</si>
  <si>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</si>
  <si>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</si>
  <si>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</si>
  <si>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Sn2o</t>
  </si>
  <si>
    <t>Sn2</t>
  </si>
  <si>
    <t>Xba2</t>
  </si>
  <si>
    <t>g/m3</t>
  </si>
  <si>
    <t>reac1</t>
  </si>
  <si>
    <t>reac2</t>
  </si>
  <si>
    <t>reac3</t>
  </si>
  <si>
    <t>reac4</t>
  </si>
  <si>
    <t>reac5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</si>
</sst>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sz val="10"/>
      <color indexed="12"/>
      <name val="MS Sans Serif"/>
    </font>
    <font>
      <sz val="10"/>
      <color indexed="12"/>
      <name val="MS Sans Serif"/>
    </font>
    <font>
      <sz val="10"/>
      <color indexed="12"/>
      <name val="MS Sans Serif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164" fontId="5" fillId="0" borderId="2" xfId="1" applyNumberFormat="1" applyFont="1" applyBorder="1"/>
    <xf numFmtId="11" fontId="0" fillId="0" borderId="0" xfId="0" applyNumberForma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80"/>
      <rgbColor rgb="00FFFFFF"/>
      <rgbColor rgb="00A0A0A0"/>
      <rgbColor rgb="00000000"/>
      <rgbColor rgb="00FFFFFF"/>
      <rgbColor rgb="00646464"/>
      <rgbColor rgb="00FFFFFF"/>
      <rgbColor rgb="00000000"/>
      <rgbColor rgb="00F0F0F0"/>
      <rgbColor rgb="00000000"/>
      <rgbColor rgb="00E3E3E3"/>
      <rgbColor rgb="00A0A0A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L12" sqref="L12"/>
    </sheetView>
  </sheetViews>
  <sheetFormatPr defaultRowHeight="12.75" x14ac:dyDescent="0.2"/>
  <cols>
    <col min="1" max="1" width="11.7109375" customWidth="1"/>
    <col min="11" max="11" width="21.85546875" bestFit="1" customWidth="1"/>
  </cols>
  <sheetData>
    <row r="1" spans="1:12" x14ac:dyDescent="0.2">
      <c r="A1" t="s">
        <v>128</v>
      </c>
      <c r="C1" t="s">
        <v>129</v>
      </c>
      <c r="E1" t="s">
        <v>130</v>
      </c>
      <c r="G1" t="s">
        <v>131</v>
      </c>
      <c r="I1" t="s">
        <v>132</v>
      </c>
      <c r="K1" t="s">
        <v>133</v>
      </c>
    </row>
    <row r="2" spans="1:12" x14ac:dyDescent="0.2">
      <c r="A2" s="2" t="s">
        <v>0</v>
      </c>
      <c r="B2">
        <f>B33*D33</f>
        <v>1000000000</v>
      </c>
      <c r="C2" s="2" t="s">
        <v>0</v>
      </c>
      <c r="D2">
        <f>D33*B34</f>
        <v>1000000000</v>
      </c>
      <c r="E2" s="2" t="s">
        <v>0</v>
      </c>
      <c r="F2">
        <f>D33*B35</f>
        <v>1333000000</v>
      </c>
      <c r="G2" s="2" t="s">
        <v>0</v>
      </c>
      <c r="H2">
        <f>D33*B36</f>
        <v>1333000000</v>
      </c>
      <c r="I2" s="2" t="s">
        <v>0</v>
      </c>
      <c r="J2">
        <f>D33*B37</f>
        <v>1333000000</v>
      </c>
      <c r="K2" s="1" t="s">
        <v>110</v>
      </c>
      <c r="L2">
        <v>12.301600000000001</v>
      </c>
    </row>
    <row r="3" spans="1:12" x14ac:dyDescent="0.2">
      <c r="A3" s="2" t="s">
        <v>2</v>
      </c>
      <c r="B3">
        <f>N24*$B$33</f>
        <v>4470.0805980066098</v>
      </c>
      <c r="C3" s="2" t="s">
        <v>2</v>
      </c>
      <c r="D3">
        <f>$N$25*$B$33</f>
        <v>4636.6513821629796</v>
      </c>
      <c r="E3" s="2" t="s">
        <v>2</v>
      </c>
      <c r="F3">
        <f>$N$26*$B$35</f>
        <v>5595.387448077362</v>
      </c>
      <c r="G3" s="2" t="s">
        <v>2</v>
      </c>
      <c r="H3">
        <f>$N$27*$B$35</f>
        <v>5097.2507257282268</v>
      </c>
      <c r="I3" s="2" t="s">
        <v>2</v>
      </c>
      <c r="J3">
        <f>$N$28*$B$35</f>
        <v>4826.7344586408663</v>
      </c>
      <c r="K3" s="1" t="s">
        <v>111</v>
      </c>
      <c r="L3" s="8">
        <v>6171.6</v>
      </c>
    </row>
    <row r="4" spans="1:12" x14ac:dyDescent="0.2">
      <c r="A4" s="2" t="s">
        <v>4</v>
      </c>
      <c r="B4">
        <f>B24*$B$33</f>
        <v>30000</v>
      </c>
      <c r="C4" s="2" t="s">
        <v>4</v>
      </c>
      <c r="D4">
        <f>$B$25*$B$33</f>
        <v>30000</v>
      </c>
      <c r="E4" s="2" t="s">
        <v>4</v>
      </c>
      <c r="F4">
        <f>$B$26*$B$35</f>
        <v>39990</v>
      </c>
      <c r="G4" s="2" t="s">
        <v>4</v>
      </c>
      <c r="H4">
        <f>$B$27*$B$35</f>
        <v>39990</v>
      </c>
      <c r="I4" s="2" t="s">
        <v>4</v>
      </c>
      <c r="J4">
        <f>$B$28*$B$35</f>
        <v>39990</v>
      </c>
      <c r="K4" s="1" t="s">
        <v>112</v>
      </c>
      <c r="L4">
        <v>17.899100000000001</v>
      </c>
    </row>
    <row r="5" spans="1:12" x14ac:dyDescent="0.2">
      <c r="A5" s="2" t="s">
        <v>6</v>
      </c>
      <c r="B5">
        <f>U24*$B$33</f>
        <v>15779.856427282401</v>
      </c>
      <c r="C5" s="2" t="s">
        <v>6</v>
      </c>
      <c r="D5">
        <f>$U$25*$B$33</f>
        <v>17614.7513556017</v>
      </c>
      <c r="E5" s="2" t="s">
        <v>6</v>
      </c>
      <c r="F5">
        <f>$U$26*$B$35</f>
        <v>19139.080284972719</v>
      </c>
      <c r="G5" s="2" t="s">
        <v>6</v>
      </c>
      <c r="H5">
        <f>$U$27*$B$35</f>
        <v>18085.495053311373</v>
      </c>
      <c r="I5" s="2" t="s">
        <v>6</v>
      </c>
      <c r="J5">
        <f>$U$28*$B$35</f>
        <v>17831.508428085283</v>
      </c>
      <c r="K5" s="1" t="s">
        <v>113</v>
      </c>
      <c r="L5">
        <v>29.213000000000001</v>
      </c>
    </row>
    <row r="6" spans="1:12" x14ac:dyDescent="0.2">
      <c r="A6" s="2" t="s">
        <v>8</v>
      </c>
      <c r="B6">
        <f>T24*$B$33</f>
        <v>5.9767274944762105</v>
      </c>
      <c r="C6" s="2" t="s">
        <v>8</v>
      </c>
      <c r="D6">
        <f>$T$25*$B$33</f>
        <v>6.4242096517153993</v>
      </c>
      <c r="E6" s="2" t="s">
        <v>8</v>
      </c>
      <c r="F6">
        <f>$T$26*$B$35</f>
        <v>4.5669873110326114</v>
      </c>
      <c r="G6" s="2" t="s">
        <v>8</v>
      </c>
      <c r="H6">
        <f>$T$27*$B$35</f>
        <v>1.3643527835707749</v>
      </c>
      <c r="I6" s="2" t="s">
        <v>8</v>
      </c>
      <c r="J6">
        <f>$T$28*$B$35</f>
        <v>0.40931303796036389</v>
      </c>
      <c r="K6" s="1" t="s">
        <v>114</v>
      </c>
      <c r="L6">
        <v>67.991100000000003</v>
      </c>
    </row>
    <row r="7" spans="1:12" x14ac:dyDescent="0.2">
      <c r="A7" s="2" t="s">
        <v>10</v>
      </c>
      <c r="B7">
        <f>L24*$B$33</f>
        <v>985.75812514965298</v>
      </c>
      <c r="C7" s="2" t="s">
        <v>10</v>
      </c>
      <c r="D7">
        <f>$L$25*$B$33</f>
        <v>653.40412607278597</v>
      </c>
      <c r="E7" s="2" t="s">
        <v>10</v>
      </c>
      <c r="F7">
        <f>$L$26*$B$35</f>
        <v>823.16957730651234</v>
      </c>
      <c r="G7" s="2" t="s">
        <v>10</v>
      </c>
      <c r="H7">
        <f>$L$27*$B$35</f>
        <v>768.63082697339723</v>
      </c>
      <c r="I7" s="2" t="s">
        <v>10</v>
      </c>
      <c r="J7">
        <f>$L$28*$B$35</f>
        <v>715.12329346519391</v>
      </c>
      <c r="K7" s="1" t="s">
        <v>115</v>
      </c>
      <c r="L7">
        <v>347.36840000000001</v>
      </c>
    </row>
    <row r="8" spans="1:12" x14ac:dyDescent="0.2">
      <c r="A8" s="2" t="s">
        <v>12</v>
      </c>
      <c r="B8">
        <f>K24*$B$33</f>
        <v>6998.7070306256292</v>
      </c>
      <c r="C8" s="2" t="s">
        <v>12</v>
      </c>
      <c r="D8">
        <f>$K$25*$B$33</f>
        <v>7428.4025378811093</v>
      </c>
      <c r="E8" s="2" t="s">
        <v>12</v>
      </c>
      <c r="F8">
        <f>$K$26*$B$35</f>
        <v>5847.6456416191495</v>
      </c>
      <c r="G8" s="2" t="s">
        <v>12</v>
      </c>
      <c r="H8">
        <f>$K$27*$B$35</f>
        <v>2518.813900018507</v>
      </c>
      <c r="I8" s="2" t="s">
        <v>12</v>
      </c>
      <c r="J8">
        <f>$K$28*$B$35</f>
        <v>819.545293127626</v>
      </c>
      <c r="K8" s="1" t="s">
        <v>116</v>
      </c>
      <c r="L8">
        <v>347.36840000000001</v>
      </c>
    </row>
    <row r="9" spans="1:12" x14ac:dyDescent="0.2">
      <c r="A9" s="2" t="s">
        <v>14</v>
      </c>
      <c r="B9">
        <f>S24*$B$33</f>
        <v>10.4971863252778</v>
      </c>
      <c r="C9" s="2" t="s">
        <v>14</v>
      </c>
      <c r="D9">
        <f>$S$25*$B$33</f>
        <v>10.903673797790299</v>
      </c>
      <c r="E9" s="2" t="s">
        <v>14</v>
      </c>
      <c r="F9">
        <f>$S$26*$B$35</f>
        <v>8.3349511687812505</v>
      </c>
      <c r="G9" s="2" t="s">
        <v>14</v>
      </c>
      <c r="H9">
        <f>$S$27*$B$35</f>
        <v>2.5088374031495579</v>
      </c>
      <c r="I9" s="2" t="s">
        <v>14</v>
      </c>
      <c r="J9">
        <f>$S$28*$B$35</f>
        <v>0.78111866664792129</v>
      </c>
      <c r="K9" s="1" t="s">
        <v>117</v>
      </c>
      <c r="L9">
        <v>347.36840000000001</v>
      </c>
    </row>
    <row r="10" spans="1:12" x14ac:dyDescent="0.2">
      <c r="A10" s="2" t="s">
        <v>16</v>
      </c>
      <c r="B10">
        <f>R24*$B$33</f>
        <v>219.77675388048601</v>
      </c>
      <c r="C10" s="2" t="s">
        <v>16</v>
      </c>
      <c r="D10">
        <f>R25*$B$33</f>
        <v>230.44716958670799</v>
      </c>
      <c r="E10" s="2" t="s">
        <v>16</v>
      </c>
      <c r="F10">
        <f>$R$26*$B$35</f>
        <v>127.3648756328253</v>
      </c>
      <c r="G10" s="2" t="s">
        <v>16</v>
      </c>
      <c r="H10">
        <f>$R$27*$B$35</f>
        <v>32.082674211336609</v>
      </c>
      <c r="I10" s="2" t="s">
        <v>16</v>
      </c>
      <c r="J10">
        <f>$R$28*$B$35</f>
        <v>9.1461014664070603</v>
      </c>
      <c r="K10" s="1" t="s">
        <v>118</v>
      </c>
      <c r="L10">
        <v>347.36840000000001</v>
      </c>
    </row>
    <row r="11" spans="1:12" x14ac:dyDescent="0.2">
      <c r="A11" s="2" t="s">
        <v>18</v>
      </c>
      <c r="B11">
        <f>J24*$B$33</f>
        <v>10614.568411034901</v>
      </c>
      <c r="C11" s="2" t="s">
        <v>18</v>
      </c>
      <c r="D11">
        <f>$J$25*$B$33</f>
        <v>8700.6700708377994</v>
      </c>
      <c r="E11" s="2" t="s">
        <v>18</v>
      </c>
      <c r="F11">
        <f>$J$26*$B$35</f>
        <v>15915.526893830836</v>
      </c>
      <c r="G11" s="2" t="s">
        <v>18</v>
      </c>
      <c r="H11">
        <f>$J$27*$B$35</f>
        <v>19654.236545583444</v>
      </c>
      <c r="I11" s="2" t="s">
        <v>18</v>
      </c>
      <c r="J11">
        <f>$J$28*$B$35</f>
        <v>21763.47556196681</v>
      </c>
      <c r="K11" s="1" t="s">
        <v>119</v>
      </c>
      <c r="L11">
        <v>347.36840000000001</v>
      </c>
    </row>
    <row r="12" spans="1:12" x14ac:dyDescent="0.2">
      <c r="A12" s="2" t="s">
        <v>20</v>
      </c>
      <c r="B12">
        <f>I24*$B$33</f>
        <v>43.0728361454292</v>
      </c>
      <c r="C12" s="2" t="s">
        <v>20</v>
      </c>
      <c r="D12">
        <f>$I$25*$B$33</f>
        <v>3.2266409987092302</v>
      </c>
      <c r="E12" s="2" t="s">
        <v>20</v>
      </c>
      <c r="F12">
        <f>$I$26*$B$35</f>
        <v>2011.4117010215571</v>
      </c>
      <c r="G12" s="2" t="s">
        <v>20</v>
      </c>
      <c r="H12">
        <f>$I$27*$B$35</f>
        <v>3289.5748984018092</v>
      </c>
      <c r="I12" s="2" t="s">
        <v>20</v>
      </c>
      <c r="J12">
        <f>$I$28*$B$35</f>
        <v>5302.1667408387148</v>
      </c>
    </row>
    <row r="13" spans="1:12" x14ac:dyDescent="0.2">
      <c r="A13" s="2" t="s">
        <v>22</v>
      </c>
      <c r="B13">
        <f>C24*$B$33</f>
        <v>4062.6888992071104</v>
      </c>
      <c r="C13" s="2" t="s">
        <v>22</v>
      </c>
      <c r="D13">
        <f>$C$25*$B$33</f>
        <v>2387.2929606272601</v>
      </c>
      <c r="E13" s="2" t="s">
        <v>22</v>
      </c>
      <c r="F13">
        <f>$C$26*$B$35</f>
        <v>2061.3526156210464</v>
      </c>
      <c r="G13" s="2" t="s">
        <v>22</v>
      </c>
      <c r="H13">
        <f>$C$27*$B$35</f>
        <v>1751.7392346391935</v>
      </c>
      <c r="I13" s="2" t="s">
        <v>22</v>
      </c>
      <c r="J13">
        <f>$C$28*$B$35</f>
        <v>1530.6572494692055</v>
      </c>
    </row>
    <row r="14" spans="1:12" x14ac:dyDescent="0.2">
      <c r="A14" s="2" t="s">
        <v>24</v>
      </c>
      <c r="B14">
        <f>G24*$B$33</f>
        <v>130009.16879791502</v>
      </c>
      <c r="C14" s="2" t="s">
        <v>24</v>
      </c>
      <c r="D14">
        <f>$G$25*$B$33</f>
        <v>129973.306070331</v>
      </c>
      <c r="E14" s="2" t="s">
        <v>24</v>
      </c>
      <c r="F14">
        <f>$G$26*$B$35</f>
        <v>173960.19042593747</v>
      </c>
      <c r="G14" s="2" t="s">
        <v>24</v>
      </c>
      <c r="H14">
        <f>$G$27*$B$35</f>
        <v>174550.39946392734</v>
      </c>
      <c r="I14" s="2" t="s">
        <v>24</v>
      </c>
      <c r="J14">
        <f>$G$28*$B$35</f>
        <v>174856.000208727</v>
      </c>
    </row>
    <row r="15" spans="1:12" x14ac:dyDescent="0.2">
      <c r="A15" s="2" t="s">
        <v>26</v>
      </c>
      <c r="B15">
        <f>V24*$B$33</f>
        <v>45494.459038700596</v>
      </c>
      <c r="C15" s="2" t="s">
        <v>26</v>
      </c>
      <c r="D15">
        <f>$V$25*$B$33</f>
        <v>45481.455862470197</v>
      </c>
      <c r="E15" s="2" t="s">
        <v>26</v>
      </c>
      <c r="F15">
        <f>$V$26*$B$35</f>
        <v>60878.353978018247</v>
      </c>
      <c r="G15" s="2" t="s">
        <v>26</v>
      </c>
      <c r="H15">
        <f>$V$27*$B$35</f>
        <v>61087.611028858366</v>
      </c>
      <c r="I15" s="2" t="s">
        <v>26</v>
      </c>
      <c r="J15">
        <f>$V$28*$B$35</f>
        <v>61194.882093848661</v>
      </c>
    </row>
    <row r="16" spans="1:12" x14ac:dyDescent="0.2">
      <c r="A16" s="2" t="s">
        <v>28</v>
      </c>
      <c r="B16">
        <f>F24*$B$33</f>
        <v>2402727.44592195</v>
      </c>
      <c r="C16" s="2" t="s">
        <v>28</v>
      </c>
      <c r="D16">
        <f>$F$25*$B$33</f>
        <v>2403535.9732654002</v>
      </c>
      <c r="E16" s="2" t="s">
        <v>28</v>
      </c>
      <c r="F16">
        <f>$F$26*$B$35</f>
        <v>3209238.5344853201</v>
      </c>
      <c r="G16" s="2" t="s">
        <v>28</v>
      </c>
      <c r="H16">
        <f>$F$27*$B$35</f>
        <v>3212220.3475519102</v>
      </c>
      <c r="I16" s="2" t="s">
        <v>28</v>
      </c>
      <c r="J16">
        <f>$F$28*$B$35</f>
        <v>3213505.375644899</v>
      </c>
    </row>
    <row r="17" spans="1:27" x14ac:dyDescent="0.2">
      <c r="A17" s="2" t="s">
        <v>30</v>
      </c>
      <c r="B17">
        <f>D24*$B$33</f>
        <v>1147257.2913708501</v>
      </c>
      <c r="C17" s="2" t="s">
        <v>30</v>
      </c>
      <c r="D17">
        <f>$D$25*$B$33</f>
        <v>1147257.2913703499</v>
      </c>
      <c r="E17" s="2" t="s">
        <v>30</v>
      </c>
      <c r="F17">
        <f>$D$26*$B$35</f>
        <v>1529293.9693957968</v>
      </c>
      <c r="G17" s="2" t="s">
        <v>30</v>
      </c>
      <c r="H17">
        <f>$D$27*$B$35</f>
        <v>1529293.9693949171</v>
      </c>
      <c r="I17" s="2" t="s">
        <v>30</v>
      </c>
      <c r="J17">
        <f>$D$28*$B$35</f>
        <v>1529293.9693940373</v>
      </c>
    </row>
    <row r="18" spans="1:27" x14ac:dyDescent="0.2">
      <c r="A18" s="2" t="s">
        <v>32</v>
      </c>
      <c r="B18">
        <f>M24*$B$33</f>
        <v>5465.3053790132199</v>
      </c>
      <c r="C18" s="2" t="s">
        <v>32</v>
      </c>
      <c r="D18">
        <f>$M$25*$B$33</f>
        <v>5244.8612398352698</v>
      </c>
      <c r="E18" s="2" t="s">
        <v>32</v>
      </c>
      <c r="F18">
        <f>$M$26*$B$35</f>
        <v>6171.8150205982593</v>
      </c>
      <c r="G18" s="2" t="s">
        <v>32</v>
      </c>
      <c r="H18">
        <f>$M$27*$B$35</f>
        <v>5491.1284982446477</v>
      </c>
      <c r="I18" s="2" t="s">
        <v>32</v>
      </c>
      <c r="J18">
        <f>$M$28*$B$35</f>
        <v>4939.6298957622166</v>
      </c>
    </row>
    <row r="19" spans="1:27" x14ac:dyDescent="0.2">
      <c r="A19" s="2" t="s">
        <v>34</v>
      </c>
      <c r="B19">
        <f>H24*$B$33</f>
        <v>420744.65647891402</v>
      </c>
      <c r="C19" s="2" t="s">
        <v>34</v>
      </c>
      <c r="D19">
        <f>$H$25*$B$33</f>
        <v>421374.36353687005</v>
      </c>
      <c r="E19" s="2" t="s">
        <v>34</v>
      </c>
      <c r="F19">
        <f>$H$26*$B$35</f>
        <v>562812.82425460266</v>
      </c>
      <c r="G19" s="2" t="s">
        <v>34</v>
      </c>
      <c r="H19">
        <f>$H$27*$B$35</f>
        <v>563934.682104356</v>
      </c>
      <c r="I19" s="2" t="s">
        <v>34</v>
      </c>
      <c r="J19">
        <f>$H$28*$B$35</f>
        <v>565056.99906091706</v>
      </c>
    </row>
    <row r="20" spans="1:27" x14ac:dyDescent="0.2">
      <c r="A20" s="2" t="s">
        <v>36</v>
      </c>
      <c r="B20">
        <f>E24*$B$33</f>
        <v>82135.891310795501</v>
      </c>
      <c r="C20" s="2" t="s">
        <v>36</v>
      </c>
      <c r="D20">
        <f>$E$25*$B$33</f>
        <v>76791.86261100421</v>
      </c>
      <c r="E20" s="2" t="s">
        <v>36</v>
      </c>
      <c r="F20">
        <f>$E$26*$B$35</f>
        <v>87503.710184146621</v>
      </c>
      <c r="G20" s="2" t="s">
        <v>36</v>
      </c>
      <c r="H20">
        <f>$E$27*$B$35</f>
        <v>75417.155532895194</v>
      </c>
      <c r="I20" s="2" t="s">
        <v>36</v>
      </c>
      <c r="J20">
        <f>$E$28*$B$35</f>
        <v>65802.179070203842</v>
      </c>
    </row>
    <row r="22" spans="1:27" ht="13.5" thickBot="1" x14ac:dyDescent="0.25"/>
    <row r="23" spans="1:27" ht="13.5" thickBot="1" x14ac:dyDescent="0.25">
      <c r="B23" s="7" t="s">
        <v>141</v>
      </c>
      <c r="C23" s="7" t="s">
        <v>142</v>
      </c>
      <c r="D23" s="7" t="s">
        <v>143</v>
      </c>
      <c r="E23" s="7" t="s">
        <v>144</v>
      </c>
      <c r="F23" s="7" t="s">
        <v>145</v>
      </c>
      <c r="G23" s="7" t="s">
        <v>146</v>
      </c>
      <c r="H23" s="7" t="s">
        <v>147</v>
      </c>
      <c r="I23" s="7" t="s">
        <v>148</v>
      </c>
      <c r="J23" s="7" t="s">
        <v>149</v>
      </c>
      <c r="K23" s="7" t="s">
        <v>150</v>
      </c>
      <c r="L23" s="7" t="s">
        <v>151</v>
      </c>
      <c r="M23" s="7" t="s">
        <v>152</v>
      </c>
      <c r="N23" s="7" t="s">
        <v>153</v>
      </c>
      <c r="O23" s="7" t="s">
        <v>154</v>
      </c>
      <c r="P23" s="7" t="s">
        <v>155</v>
      </c>
      <c r="Q23" s="7" t="s">
        <v>156</v>
      </c>
      <c r="R23" s="7" t="s">
        <v>157</v>
      </c>
      <c r="S23" s="7" t="s">
        <v>158</v>
      </c>
      <c r="T23" s="7" t="s">
        <v>159</v>
      </c>
      <c r="U23" s="7" t="s">
        <v>160</v>
      </c>
      <c r="V23" s="7" t="s">
        <v>161</v>
      </c>
    </row>
    <row r="24" spans="1:27" x14ac:dyDescent="0.2">
      <c r="A24" s="6" t="s">
        <v>163</v>
      </c>
      <c r="B24">
        <v>30</v>
      </c>
      <c r="C24">
        <v>4.0626888992071102</v>
      </c>
      <c r="D24">
        <v>1147.25729137085</v>
      </c>
      <c r="E24">
        <v>82.1358913107955</v>
      </c>
      <c r="F24">
        <v>2402.7274459219502</v>
      </c>
      <c r="G24">
        <v>130.00916879791501</v>
      </c>
      <c r="H24">
        <v>420.74465647891401</v>
      </c>
      <c r="I24">
        <v>4.30728361454292E-2</v>
      </c>
      <c r="J24">
        <v>10.614568411034901</v>
      </c>
      <c r="K24">
        <v>6.9987070306256296</v>
      </c>
      <c r="L24">
        <v>0.985758125149653</v>
      </c>
      <c r="M24">
        <v>5.4653053790132198</v>
      </c>
      <c r="N24">
        <v>4.4700805980066098</v>
      </c>
      <c r="O24">
        <v>3171.2766846893401</v>
      </c>
      <c r="P24">
        <v>92230</v>
      </c>
      <c r="Q24">
        <v>15</v>
      </c>
      <c r="R24">
        <v>0.21977675388048601</v>
      </c>
      <c r="S24">
        <v>1.04971863252778E-2</v>
      </c>
      <c r="T24">
        <v>5.9767274944762102E-3</v>
      </c>
      <c r="U24">
        <v>15.7798564272824</v>
      </c>
      <c r="V24">
        <v>45.494459038700597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 s="6" t="s">
        <v>164</v>
      </c>
      <c r="B25">
        <v>30</v>
      </c>
      <c r="C25">
        <v>2.3872929606272599</v>
      </c>
      <c r="D25">
        <v>1147.25729137035</v>
      </c>
      <c r="E25">
        <v>76.791862611004206</v>
      </c>
      <c r="F25">
        <v>2403.5359732654001</v>
      </c>
      <c r="G25">
        <v>129.97330607033101</v>
      </c>
      <c r="H25">
        <v>421.37436353687002</v>
      </c>
      <c r="I25">
        <v>3.2266409987092301E-3</v>
      </c>
      <c r="J25">
        <v>8.7006700708378002</v>
      </c>
      <c r="K25">
        <v>7.4284025378811096</v>
      </c>
      <c r="L25">
        <v>0.65340412607278597</v>
      </c>
      <c r="M25">
        <v>5.2448612398352701</v>
      </c>
      <c r="N25">
        <v>4.63665138216298</v>
      </c>
      <c r="O25">
        <v>3168.3106895373198</v>
      </c>
      <c r="P25">
        <v>92230</v>
      </c>
      <c r="Q25">
        <v>15</v>
      </c>
      <c r="R25">
        <v>0.230447169586708</v>
      </c>
      <c r="S25">
        <v>1.09036737977903E-2</v>
      </c>
      <c r="T25">
        <v>6.4242096517153997E-3</v>
      </c>
      <c r="U25">
        <v>17.614751355601701</v>
      </c>
      <c r="V25">
        <v>45.481455862470199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s="6" t="s">
        <v>165</v>
      </c>
      <c r="B26">
        <v>30</v>
      </c>
      <c r="C26">
        <v>1.54640106198128</v>
      </c>
      <c r="D26">
        <v>1147.2572913696899</v>
      </c>
      <c r="E26">
        <v>65.644193686531594</v>
      </c>
      <c r="F26">
        <v>2407.5307835598801</v>
      </c>
      <c r="G26">
        <v>130.502768511581</v>
      </c>
      <c r="H26">
        <v>422.21517198394798</v>
      </c>
      <c r="I26">
        <v>1.50893600976861</v>
      </c>
      <c r="J26">
        <v>11.9396300778926</v>
      </c>
      <c r="K26">
        <v>4.3868309389490996</v>
      </c>
      <c r="L26">
        <v>0.61753156587135205</v>
      </c>
      <c r="M26">
        <v>4.6300187701412296</v>
      </c>
      <c r="N26">
        <v>4.1975899835539101</v>
      </c>
      <c r="O26">
        <v>3164.1152941056798</v>
      </c>
      <c r="P26">
        <v>92230</v>
      </c>
      <c r="Q26">
        <v>15</v>
      </c>
      <c r="R26">
        <v>9.5547543610521604E-2</v>
      </c>
      <c r="S26">
        <v>6.2527765707286196E-3</v>
      </c>
      <c r="T26">
        <v>3.4260970075263401E-3</v>
      </c>
      <c r="U26">
        <v>14.357899688651701</v>
      </c>
      <c r="V26">
        <v>45.670183029271001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 s="6" t="s">
        <v>166</v>
      </c>
      <c r="B27">
        <v>30</v>
      </c>
      <c r="C27">
        <v>1.3141329592191999</v>
      </c>
      <c r="D27">
        <v>1147.2572913690301</v>
      </c>
      <c r="E27">
        <v>56.577010902396999</v>
      </c>
      <c r="F27">
        <v>2409.76770258958</v>
      </c>
      <c r="G27">
        <v>130.94553598194099</v>
      </c>
      <c r="H27">
        <v>423.05677577221002</v>
      </c>
      <c r="I27">
        <v>2.46779812333219</v>
      </c>
      <c r="J27">
        <v>14.744363500062599</v>
      </c>
      <c r="K27">
        <v>1.8895828207190599</v>
      </c>
      <c r="L27">
        <v>0.57661727454868505</v>
      </c>
      <c r="M27">
        <v>4.1193762177379201</v>
      </c>
      <c r="N27">
        <v>3.8238940178006202</v>
      </c>
      <c r="O27">
        <v>3160.07361125855</v>
      </c>
      <c r="P27">
        <v>92230</v>
      </c>
      <c r="Q27">
        <v>15</v>
      </c>
      <c r="R27">
        <v>2.4068022664168499E-2</v>
      </c>
      <c r="S27">
        <v>1.8820985770064201E-3</v>
      </c>
      <c r="T27">
        <v>1.0235204677950299E-3</v>
      </c>
      <c r="U27">
        <v>13.5675131682756</v>
      </c>
      <c r="V27">
        <v>45.827165062909501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s="6" t="s">
        <v>167</v>
      </c>
      <c r="B28">
        <v>30</v>
      </c>
      <c r="C28">
        <v>1.1482800071036801</v>
      </c>
      <c r="D28">
        <v>1147.25729136837</v>
      </c>
      <c r="E28">
        <v>49.363975296477001</v>
      </c>
      <c r="F28">
        <v>2410.73171466234</v>
      </c>
      <c r="G28">
        <v>131.174793855009</v>
      </c>
      <c r="H28">
        <v>423.89872397668199</v>
      </c>
      <c r="I28">
        <v>3.9776194604941599</v>
      </c>
      <c r="J28">
        <v>16.326688343560999</v>
      </c>
      <c r="K28">
        <v>0.61481267301397302</v>
      </c>
      <c r="L28">
        <v>0.536476589246207</v>
      </c>
      <c r="M28">
        <v>3.7056488340301699</v>
      </c>
      <c r="N28">
        <v>3.6209560830014</v>
      </c>
      <c r="O28">
        <v>3156.2506032291599</v>
      </c>
      <c r="P28">
        <v>92230</v>
      </c>
      <c r="Q28">
        <v>15</v>
      </c>
      <c r="R28">
        <v>6.8612914226609603E-3</v>
      </c>
      <c r="S28">
        <v>5.8598549636003101E-4</v>
      </c>
      <c r="T28">
        <v>3.0706154385623698E-4</v>
      </c>
      <c r="U28">
        <v>13.376975564955201</v>
      </c>
      <c r="V28">
        <v>45.907638480006497</v>
      </c>
      <c r="W28">
        <v>0</v>
      </c>
      <c r="X28">
        <v>0</v>
      </c>
      <c r="Y28">
        <v>0</v>
      </c>
      <c r="Z28">
        <v>0</v>
      </c>
      <c r="AA28">
        <v>0</v>
      </c>
    </row>
    <row r="32" spans="1:27" x14ac:dyDescent="0.2">
      <c r="B32" s="5" t="s">
        <v>139</v>
      </c>
      <c r="D32" s="6" t="s">
        <v>140</v>
      </c>
    </row>
    <row r="33" spans="1:5" x14ac:dyDescent="0.2">
      <c r="A33" t="s">
        <v>134</v>
      </c>
      <c r="B33">
        <v>1000</v>
      </c>
      <c r="D33">
        <v>1000000</v>
      </c>
      <c r="E33" s="6" t="s">
        <v>162</v>
      </c>
    </row>
    <row r="34" spans="1:5" x14ac:dyDescent="0.2">
      <c r="A34" t="s">
        <v>135</v>
      </c>
      <c r="B34">
        <v>1000</v>
      </c>
    </row>
    <row r="35" spans="1:5" x14ac:dyDescent="0.2">
      <c r="A35" t="s">
        <v>136</v>
      </c>
      <c r="B35">
        <v>1333</v>
      </c>
    </row>
    <row r="36" spans="1:5" x14ac:dyDescent="0.2">
      <c r="A36" t="s">
        <v>137</v>
      </c>
      <c r="B36">
        <v>1333</v>
      </c>
    </row>
    <row r="37" spans="1:5" x14ac:dyDescent="0.2">
      <c r="A37" t="s">
        <v>138</v>
      </c>
      <c r="B37">
        <v>1333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5" workbookViewId="0">
      <selection activeCell="B38" sqref="B38:B40"/>
    </sheetView>
  </sheetViews>
  <sheetFormatPr defaultRowHeight="12.75" x14ac:dyDescent="0.2"/>
  <cols>
    <col min="2" max="2" width="16.5703125" bestFit="1" customWidth="1"/>
    <col min="4" max="4" width="16.5703125" bestFit="1" customWidth="1"/>
    <col min="6" max="6" width="16.5703125" bestFit="1" customWidth="1"/>
    <col min="7" max="7" width="9.85546875" bestFit="1" customWidth="1"/>
    <col min="8" max="8" width="16.5703125" bestFit="1" customWidth="1"/>
    <col min="10" max="10" width="17.7109375" bestFit="1" customWidth="1"/>
    <col min="11" max="11" width="21.85546875" bestFit="1" customWidth="1"/>
    <col min="12" max="12" width="16.5703125" bestFit="1" customWidth="1"/>
  </cols>
  <sheetData>
    <row r="1" spans="1:12" x14ac:dyDescent="0.2">
      <c r="A1" t="s">
        <v>128</v>
      </c>
      <c r="C1" t="s">
        <v>129</v>
      </c>
      <c r="E1" t="s">
        <v>130</v>
      </c>
      <c r="G1" t="s">
        <v>131</v>
      </c>
      <c r="I1" t="s">
        <v>132</v>
      </c>
      <c r="K1" t="s">
        <v>133</v>
      </c>
    </row>
    <row r="2" spans="1:12" x14ac:dyDescent="0.2">
      <c r="A2" s="2" t="s">
        <v>0</v>
      </c>
      <c r="B2" s="3" t="s">
        <v>1</v>
      </c>
      <c r="C2" s="1" t="s">
        <v>0</v>
      </c>
      <c r="D2" s="4" t="s">
        <v>1</v>
      </c>
      <c r="E2" s="1" t="s">
        <v>0</v>
      </c>
      <c r="F2" s="4" t="s">
        <v>55</v>
      </c>
      <c r="G2" s="1" t="s">
        <v>0</v>
      </c>
      <c r="H2" s="4" t="s">
        <v>55</v>
      </c>
      <c r="I2" s="1" t="s">
        <v>0</v>
      </c>
      <c r="J2" s="4" t="s">
        <v>55</v>
      </c>
      <c r="K2" s="1" t="s">
        <v>110</v>
      </c>
      <c r="L2" s="4" t="s">
        <v>120</v>
      </c>
    </row>
    <row r="3" spans="1:12" x14ac:dyDescent="0.2">
      <c r="A3" s="2" t="s">
        <v>2</v>
      </c>
      <c r="B3" s="3" t="s">
        <v>3</v>
      </c>
      <c r="C3" s="1" t="s">
        <v>2</v>
      </c>
      <c r="D3" s="4" t="s">
        <v>38</v>
      </c>
      <c r="E3" s="1" t="s">
        <v>2</v>
      </c>
      <c r="F3" s="4" t="s">
        <v>56</v>
      </c>
      <c r="G3" s="1" t="s">
        <v>2</v>
      </c>
      <c r="H3" s="4" t="s">
        <v>74</v>
      </c>
      <c r="I3" s="1" t="s">
        <v>2</v>
      </c>
      <c r="J3" s="4" t="s">
        <v>92</v>
      </c>
      <c r="K3" s="1" t="s">
        <v>111</v>
      </c>
      <c r="L3" s="4" t="s">
        <v>121</v>
      </c>
    </row>
    <row r="4" spans="1:12" x14ac:dyDescent="0.2">
      <c r="A4" s="2" t="s">
        <v>4</v>
      </c>
      <c r="B4" s="3" t="s">
        <v>5</v>
      </c>
      <c r="C4" s="1" t="s">
        <v>4</v>
      </c>
      <c r="D4" s="4" t="s">
        <v>5</v>
      </c>
      <c r="E4" s="1" t="s">
        <v>4</v>
      </c>
      <c r="F4" s="4" t="s">
        <v>57</v>
      </c>
      <c r="G4" s="1" t="s">
        <v>4</v>
      </c>
      <c r="H4" s="4" t="s">
        <v>75</v>
      </c>
      <c r="I4" s="1" t="s">
        <v>4</v>
      </c>
      <c r="J4" s="4" t="s">
        <v>93</v>
      </c>
      <c r="K4" s="1" t="s">
        <v>112</v>
      </c>
      <c r="L4" s="4" t="s">
        <v>122</v>
      </c>
    </row>
    <row r="5" spans="1:12" x14ac:dyDescent="0.2">
      <c r="A5" s="2" t="s">
        <v>6</v>
      </c>
      <c r="B5" s="3" t="s">
        <v>7</v>
      </c>
      <c r="C5" s="1" t="s">
        <v>6</v>
      </c>
      <c r="D5" s="4" t="s">
        <v>39</v>
      </c>
      <c r="E5" s="1" t="s">
        <v>6</v>
      </c>
      <c r="F5" s="4" t="s">
        <v>58</v>
      </c>
      <c r="G5" s="1" t="s">
        <v>6</v>
      </c>
      <c r="H5" s="4" t="s">
        <v>76</v>
      </c>
      <c r="I5" s="1" t="s">
        <v>6</v>
      </c>
      <c r="J5" s="4" t="s">
        <v>94</v>
      </c>
      <c r="K5" s="1" t="s">
        <v>113</v>
      </c>
      <c r="L5" s="4" t="s">
        <v>123</v>
      </c>
    </row>
    <row r="6" spans="1:12" x14ac:dyDescent="0.2">
      <c r="A6" s="2" t="s">
        <v>8</v>
      </c>
      <c r="B6" s="3" t="s">
        <v>9</v>
      </c>
      <c r="C6" s="1" t="s">
        <v>8</v>
      </c>
      <c r="D6" s="4" t="s">
        <v>40</v>
      </c>
      <c r="E6" s="1" t="s">
        <v>8</v>
      </c>
      <c r="F6" s="4" t="s">
        <v>59</v>
      </c>
      <c r="G6" s="1" t="s">
        <v>8</v>
      </c>
      <c r="H6" s="4" t="s">
        <v>77</v>
      </c>
      <c r="I6" s="1" t="s">
        <v>8</v>
      </c>
      <c r="J6" s="4" t="s">
        <v>95</v>
      </c>
      <c r="K6" s="1" t="s">
        <v>114</v>
      </c>
      <c r="L6" s="4" t="s">
        <v>124</v>
      </c>
    </row>
    <row r="7" spans="1:12" x14ac:dyDescent="0.2">
      <c r="A7" s="2" t="s">
        <v>10</v>
      </c>
      <c r="B7" s="3" t="s">
        <v>11</v>
      </c>
      <c r="C7" s="1" t="s">
        <v>10</v>
      </c>
      <c r="D7" s="4" t="s">
        <v>41</v>
      </c>
      <c r="E7" s="1" t="s">
        <v>10</v>
      </c>
      <c r="F7" s="4" t="s">
        <v>60</v>
      </c>
      <c r="G7" s="1" t="s">
        <v>10</v>
      </c>
      <c r="H7" s="4" t="s">
        <v>78</v>
      </c>
      <c r="I7" s="1" t="s">
        <v>10</v>
      </c>
      <c r="J7" s="4" t="s">
        <v>96</v>
      </c>
      <c r="K7" s="1" t="s">
        <v>115</v>
      </c>
      <c r="L7" s="4" t="s">
        <v>125</v>
      </c>
    </row>
    <row r="8" spans="1:12" x14ac:dyDescent="0.2">
      <c r="A8" s="2" t="s">
        <v>12</v>
      </c>
      <c r="B8" s="3" t="s">
        <v>13</v>
      </c>
      <c r="C8" s="1" t="s">
        <v>12</v>
      </c>
      <c r="D8" s="4" t="s">
        <v>42</v>
      </c>
      <c r="E8" s="1" t="s">
        <v>12</v>
      </c>
      <c r="F8" s="4" t="s">
        <v>61</v>
      </c>
      <c r="G8" s="1" t="s">
        <v>12</v>
      </c>
      <c r="H8" s="4" t="s">
        <v>79</v>
      </c>
      <c r="I8" s="1" t="s">
        <v>12</v>
      </c>
      <c r="J8" s="4" t="s">
        <v>97</v>
      </c>
      <c r="K8" s="1" t="s">
        <v>116</v>
      </c>
      <c r="L8" s="4" t="s">
        <v>126</v>
      </c>
    </row>
    <row r="9" spans="1:12" x14ac:dyDescent="0.2">
      <c r="A9" s="2" t="s">
        <v>14</v>
      </c>
      <c r="B9" s="3" t="s">
        <v>15</v>
      </c>
      <c r="C9" s="1" t="s">
        <v>14</v>
      </c>
      <c r="D9" s="4" t="s">
        <v>43</v>
      </c>
      <c r="E9" s="1" t="s">
        <v>14</v>
      </c>
      <c r="F9" s="4" t="s">
        <v>62</v>
      </c>
      <c r="G9" s="1" t="s">
        <v>14</v>
      </c>
      <c r="H9" s="4" t="s">
        <v>80</v>
      </c>
      <c r="I9" s="1" t="s">
        <v>14</v>
      </c>
      <c r="J9" s="4" t="s">
        <v>98</v>
      </c>
      <c r="K9" s="1" t="s">
        <v>117</v>
      </c>
      <c r="L9" s="4" t="s">
        <v>127</v>
      </c>
    </row>
    <row r="10" spans="1:12" x14ac:dyDescent="0.2">
      <c r="A10" s="2" t="s">
        <v>16</v>
      </c>
      <c r="B10" s="3" t="s">
        <v>17</v>
      </c>
      <c r="C10" s="1" t="s">
        <v>16</v>
      </c>
      <c r="D10" s="4" t="s">
        <v>44</v>
      </c>
      <c r="E10" s="1" t="s">
        <v>16</v>
      </c>
      <c r="F10" s="4" t="s">
        <v>63</v>
      </c>
      <c r="G10" s="1" t="s">
        <v>16</v>
      </c>
      <c r="H10" s="4" t="s">
        <v>81</v>
      </c>
      <c r="I10" s="1" t="s">
        <v>16</v>
      </c>
      <c r="J10" s="4" t="s">
        <v>99</v>
      </c>
      <c r="K10" s="1" t="s">
        <v>118</v>
      </c>
      <c r="L10" s="4" t="s">
        <v>126</v>
      </c>
    </row>
    <row r="11" spans="1:12" x14ac:dyDescent="0.2">
      <c r="A11" s="2" t="s">
        <v>18</v>
      </c>
      <c r="B11" s="3" t="s">
        <v>19</v>
      </c>
      <c r="C11" s="1" t="s">
        <v>18</v>
      </c>
      <c r="D11" s="4" t="s">
        <v>45</v>
      </c>
      <c r="E11" s="1" t="s">
        <v>18</v>
      </c>
      <c r="F11" s="4" t="s">
        <v>64</v>
      </c>
      <c r="G11" s="1" t="s">
        <v>18</v>
      </c>
      <c r="H11" s="4" t="s">
        <v>82</v>
      </c>
      <c r="I11" s="1" t="s">
        <v>18</v>
      </c>
      <c r="J11" s="4" t="s">
        <v>100</v>
      </c>
      <c r="K11" s="1" t="s">
        <v>119</v>
      </c>
      <c r="L11" s="4" t="s">
        <v>127</v>
      </c>
    </row>
    <row r="12" spans="1:12" x14ac:dyDescent="0.2">
      <c r="A12" s="2" t="s">
        <v>20</v>
      </c>
      <c r="B12" s="3" t="s">
        <v>21</v>
      </c>
      <c r="C12" s="1" t="s">
        <v>20</v>
      </c>
      <c r="D12" s="4" t="s">
        <v>46</v>
      </c>
      <c r="E12" s="1" t="s">
        <v>20</v>
      </c>
      <c r="F12" s="4" t="s">
        <v>65</v>
      </c>
      <c r="G12" s="1" t="s">
        <v>20</v>
      </c>
      <c r="H12" s="4" t="s">
        <v>83</v>
      </c>
      <c r="I12" s="1" t="s">
        <v>20</v>
      </c>
      <c r="J12" s="4" t="s">
        <v>101</v>
      </c>
    </row>
    <row r="13" spans="1:12" x14ac:dyDescent="0.2">
      <c r="A13" s="2" t="s">
        <v>22</v>
      </c>
      <c r="B13" s="3" t="s">
        <v>23</v>
      </c>
      <c r="C13" s="1" t="s">
        <v>22</v>
      </c>
      <c r="D13" s="4" t="s">
        <v>47</v>
      </c>
      <c r="E13" s="1" t="s">
        <v>22</v>
      </c>
      <c r="F13" s="4" t="s">
        <v>66</v>
      </c>
      <c r="G13" s="1" t="s">
        <v>22</v>
      </c>
      <c r="H13" s="4" t="s">
        <v>84</v>
      </c>
      <c r="I13" s="1" t="s">
        <v>22</v>
      </c>
      <c r="J13" s="4" t="s">
        <v>102</v>
      </c>
    </row>
    <row r="14" spans="1:12" x14ac:dyDescent="0.2">
      <c r="A14" s="2" t="s">
        <v>24</v>
      </c>
      <c r="B14" s="3" t="s">
        <v>25</v>
      </c>
      <c r="C14" s="1" t="s">
        <v>24</v>
      </c>
      <c r="D14" s="4" t="s">
        <v>48</v>
      </c>
      <c r="E14" s="1" t="s">
        <v>24</v>
      </c>
      <c r="F14" s="4" t="s">
        <v>67</v>
      </c>
      <c r="G14" s="1" t="s">
        <v>24</v>
      </c>
      <c r="H14" s="4" t="s">
        <v>85</v>
      </c>
      <c r="I14" s="1" t="s">
        <v>24</v>
      </c>
      <c r="J14" s="4" t="s">
        <v>103</v>
      </c>
    </row>
    <row r="15" spans="1:12" x14ac:dyDescent="0.2">
      <c r="A15" s="2" t="s">
        <v>26</v>
      </c>
      <c r="B15" s="3" t="s">
        <v>27</v>
      </c>
      <c r="C15" s="1" t="s">
        <v>26</v>
      </c>
      <c r="D15" s="4" t="s">
        <v>49</v>
      </c>
      <c r="E15" s="1" t="s">
        <v>26</v>
      </c>
      <c r="F15" s="4" t="s">
        <v>68</v>
      </c>
      <c r="G15" s="1" t="s">
        <v>26</v>
      </c>
      <c r="H15" s="4" t="s">
        <v>86</v>
      </c>
      <c r="I15" s="1" t="s">
        <v>26</v>
      </c>
      <c r="J15" s="4" t="s">
        <v>104</v>
      </c>
    </row>
    <row r="16" spans="1:12" x14ac:dyDescent="0.2">
      <c r="A16" s="2" t="s">
        <v>28</v>
      </c>
      <c r="B16" s="3" t="s">
        <v>29</v>
      </c>
      <c r="C16" s="1" t="s">
        <v>28</v>
      </c>
      <c r="D16" s="4" t="s">
        <v>50</v>
      </c>
      <c r="E16" s="1" t="s">
        <v>28</v>
      </c>
      <c r="F16" s="4" t="s">
        <v>69</v>
      </c>
      <c r="G16" s="1" t="s">
        <v>28</v>
      </c>
      <c r="H16" s="4" t="s">
        <v>87</v>
      </c>
      <c r="I16" s="1" t="s">
        <v>28</v>
      </c>
      <c r="J16" s="4" t="s">
        <v>105</v>
      </c>
    </row>
    <row r="17" spans="1:10" x14ac:dyDescent="0.2">
      <c r="A17" s="2" t="s">
        <v>30</v>
      </c>
      <c r="B17" s="3" t="s">
        <v>31</v>
      </c>
      <c r="C17" s="1" t="s">
        <v>30</v>
      </c>
      <c r="D17" s="4" t="s">
        <v>51</v>
      </c>
      <c r="E17" s="1" t="s">
        <v>30</v>
      </c>
      <c r="F17" s="4" t="s">
        <v>70</v>
      </c>
      <c r="G17" s="1" t="s">
        <v>30</v>
      </c>
      <c r="H17" s="4" t="s">
        <v>88</v>
      </c>
      <c r="I17" s="1" t="s">
        <v>30</v>
      </c>
      <c r="J17" s="4" t="s">
        <v>106</v>
      </c>
    </row>
    <row r="18" spans="1:10" x14ac:dyDescent="0.2">
      <c r="A18" s="2" t="s">
        <v>32</v>
      </c>
      <c r="B18" s="3" t="s">
        <v>33</v>
      </c>
      <c r="C18" s="1" t="s">
        <v>32</v>
      </c>
      <c r="D18" s="4" t="s">
        <v>52</v>
      </c>
      <c r="E18" s="1" t="s">
        <v>32</v>
      </c>
      <c r="F18" s="4" t="s">
        <v>71</v>
      </c>
      <c r="G18" s="1" t="s">
        <v>32</v>
      </c>
      <c r="H18" s="4" t="s">
        <v>89</v>
      </c>
      <c r="I18" s="1" t="s">
        <v>32</v>
      </c>
      <c r="J18" s="4" t="s">
        <v>107</v>
      </c>
    </row>
    <row r="19" spans="1:10" x14ac:dyDescent="0.2">
      <c r="A19" s="2" t="s">
        <v>34</v>
      </c>
      <c r="B19" s="3" t="s">
        <v>35</v>
      </c>
      <c r="C19" s="1" t="s">
        <v>34</v>
      </c>
      <c r="D19" s="4" t="s">
        <v>53</v>
      </c>
      <c r="E19" s="1" t="s">
        <v>34</v>
      </c>
      <c r="F19" s="4" t="s">
        <v>72</v>
      </c>
      <c r="G19" s="1" t="s">
        <v>34</v>
      </c>
      <c r="H19" s="4" t="s">
        <v>90</v>
      </c>
      <c r="I19" s="1" t="s">
        <v>34</v>
      </c>
      <c r="J19" s="4" t="s">
        <v>108</v>
      </c>
    </row>
    <row r="20" spans="1:10" x14ac:dyDescent="0.2">
      <c r="A20" s="2" t="s">
        <v>36</v>
      </c>
      <c r="B20" s="3" t="s">
        <v>37</v>
      </c>
      <c r="C20" s="1" t="s">
        <v>36</v>
      </c>
      <c r="D20" s="4" t="s">
        <v>54</v>
      </c>
      <c r="E20" s="1" t="s">
        <v>36</v>
      </c>
      <c r="F20" s="4" t="s">
        <v>73</v>
      </c>
      <c r="G20" s="1" t="s">
        <v>36</v>
      </c>
      <c r="H20" s="4" t="s">
        <v>91</v>
      </c>
      <c r="I20" s="1" t="s">
        <v>36</v>
      </c>
      <c r="J20" s="4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2" sqref="B2"/>
    </sheetView>
  </sheetViews>
  <sheetFormatPr defaultRowHeight="12.75" x14ac:dyDescent="0.2"/>
  <cols>
    <col min="2" max="2" width="11" bestFit="1" customWidth="1"/>
    <col min="11" max="11" width="21.85546875" bestFit="1" customWidth="1"/>
  </cols>
  <sheetData>
    <row r="1" spans="1:12" x14ac:dyDescent="0.2">
      <c r="A1" t="s">
        <v>128</v>
      </c>
      <c r="C1" t="s">
        <v>129</v>
      </c>
      <c r="E1" t="s">
        <v>130</v>
      </c>
      <c r="G1" t="s">
        <v>131</v>
      </c>
      <c r="I1" t="s">
        <v>132</v>
      </c>
      <c r="K1" t="s">
        <v>133</v>
      </c>
    </row>
    <row r="2" spans="1:12" x14ac:dyDescent="0.2">
      <c r="A2" s="2" t="s">
        <v>0</v>
      </c>
      <c r="B2">
        <f>('WEST_initial values'!B2-'Matlab_initial values'!B2)/'Matlab_initial values'!B2</f>
        <v>0</v>
      </c>
      <c r="C2" s="2" t="s">
        <v>0</v>
      </c>
      <c r="D2">
        <f>('WEST_initial values'!D2-'Matlab_initial values'!D2)/'Matlab_initial values'!D2</f>
        <v>0</v>
      </c>
      <c r="E2" s="2" t="s">
        <v>0</v>
      </c>
      <c r="F2">
        <f>('WEST_initial values'!F2-'Matlab_initial values'!F2)/'Matlab_initial values'!F2</f>
        <v>0</v>
      </c>
      <c r="G2" s="2" t="s">
        <v>0</v>
      </c>
      <c r="H2">
        <f>('WEST_initial values'!H2-'Matlab_initial values'!H2)/'Matlab_initial values'!H2</f>
        <v>0</v>
      </c>
      <c r="I2" s="2" t="s">
        <v>0</v>
      </c>
      <c r="J2">
        <f>('WEST_initial values'!J2-'Matlab_initial values'!J2)/'Matlab_initial values'!J2</f>
        <v>0</v>
      </c>
      <c r="K2" s="1" t="s">
        <v>110</v>
      </c>
      <c r="L2">
        <f>('WEST_initial values'!L2-'Matlab_initial values'!L2)/'Matlab_initial values'!L2</f>
        <v>-3.0188001805314073E-6</v>
      </c>
    </row>
    <row r="3" spans="1:12" x14ac:dyDescent="0.2">
      <c r="A3" s="2" t="s">
        <v>2</v>
      </c>
      <c r="B3">
        <f>('WEST_initial values'!B3-'Matlab_initial values'!B3)/'Matlab_initial values'!B3</f>
        <v>3.6786578706739432E-4</v>
      </c>
      <c r="C3" s="2" t="s">
        <v>2</v>
      </c>
      <c r="D3">
        <f>('WEST_initial values'!D3-'Matlab_initial values'!D3)/'Matlab_initial values'!D3</f>
        <v>3.6908093220333035E-4</v>
      </c>
      <c r="E3" s="2" t="s">
        <v>2</v>
      </c>
      <c r="F3">
        <f>('WEST_initial values'!F3-'Matlab_initial values'!F3)/'Matlab_initial values'!F3</f>
        <v>4.2857398030437881E-4</v>
      </c>
      <c r="G3" s="2" t="s">
        <v>2</v>
      </c>
      <c r="H3">
        <f>('WEST_initial values'!H3-'Matlab_initial values'!H3)/'Matlab_initial values'!H3</f>
        <v>4.9305431284518057E-4</v>
      </c>
      <c r="I3" s="2" t="s">
        <v>2</v>
      </c>
      <c r="J3">
        <f>('WEST_initial values'!J3-'Matlab_initial values'!J3)/'Matlab_initial values'!J3</f>
        <v>5.444807066129593E-4</v>
      </c>
      <c r="K3" s="1" t="s">
        <v>111</v>
      </c>
      <c r="L3">
        <f>('WEST_initial values'!L3-'Matlab_initial values'!L3)/'Matlab_initial values'!L3</f>
        <v>7.2556367877374389E-6</v>
      </c>
    </row>
    <row r="4" spans="1:12" x14ac:dyDescent="0.2">
      <c r="A4" s="2" t="s">
        <v>4</v>
      </c>
      <c r="B4">
        <f>('WEST_initial values'!B4-'Matlab_initial values'!B4)/'Matlab_initial values'!B4</f>
        <v>4.001776687800884E-14</v>
      </c>
      <c r="C4" s="2" t="s">
        <v>4</v>
      </c>
      <c r="D4">
        <f>('WEST_initial values'!D4-'Matlab_initial values'!D4)/'Matlab_initial values'!D4</f>
        <v>4.001776687800884E-14</v>
      </c>
      <c r="E4" s="2" t="s">
        <v>4</v>
      </c>
      <c r="F4">
        <f>('WEST_initial values'!F4-'Matlab_initial values'!F4)/'Matlab_initial values'!F4</f>
        <v>4.2574995791921022E-14</v>
      </c>
      <c r="G4" s="2" t="s">
        <v>4</v>
      </c>
      <c r="H4">
        <f>('WEST_initial values'!H4-'Matlab_initial values'!H4)/'Matlab_initial values'!H4</f>
        <v>4.4940273335916635E-14</v>
      </c>
      <c r="I4" s="2" t="s">
        <v>4</v>
      </c>
      <c r="J4">
        <f>('WEST_initial values'!J4-'Matlab_initial values'!J4)/'Matlab_initial values'!J4</f>
        <v>4.7487495306373448E-14</v>
      </c>
      <c r="K4" s="1" t="s">
        <v>112</v>
      </c>
      <c r="L4">
        <f>('WEST_initial values'!L4-'Matlab_initial values'!L4)/'Matlab_initial values'!L4</f>
        <v>1.8935065506585923E-6</v>
      </c>
    </row>
    <row r="5" spans="1:12" x14ac:dyDescent="0.2">
      <c r="A5" s="2" t="s">
        <v>6</v>
      </c>
      <c r="B5">
        <f>('WEST_initial values'!B5-'Matlab_initial values'!B5)/'Matlab_initial values'!B5</f>
        <v>3.6116374862530834E-7</v>
      </c>
      <c r="C5" s="2" t="s">
        <v>6</v>
      </c>
      <c r="D5">
        <f>('WEST_initial values'!D5-'Matlab_initial values'!D5)/'Matlab_initial values'!D5</f>
        <v>5.6535631403510957E-7</v>
      </c>
      <c r="E5" s="2" t="s">
        <v>6</v>
      </c>
      <c r="F5">
        <f>('WEST_initial values'!F5-'Matlab_initial values'!F5)/'Matlab_initial values'!F5</f>
        <v>-7.1730606769550646E-7</v>
      </c>
      <c r="G5" s="2" t="s">
        <v>6</v>
      </c>
      <c r="H5">
        <f>('WEST_initial values'!H5-'Matlab_initial values'!H5)/'Matlab_initial values'!H5</f>
        <v>-2.9902500091737598E-7</v>
      </c>
      <c r="I5" s="2" t="s">
        <v>6</v>
      </c>
      <c r="J5">
        <f>('WEST_initial values'!J5-'Matlab_initial values'!J5)/'Matlab_initial values'!J5</f>
        <v>-8.4403873498942384E-8</v>
      </c>
      <c r="K5" s="1" t="s">
        <v>113</v>
      </c>
      <c r="L5">
        <f>('WEST_initial values'!L5-'Matlab_initial values'!L5)/'Matlab_initial values'!L5</f>
        <v>1.7446186765544444E-6</v>
      </c>
    </row>
    <row r="6" spans="1:12" x14ac:dyDescent="0.2">
      <c r="A6" s="2" t="s">
        <v>8</v>
      </c>
      <c r="B6">
        <f>('WEST_initial values'!B6-'Matlab_initial values'!B6)/'Matlab_initial values'!B6</f>
        <v>7.0970890087014849E-6</v>
      </c>
      <c r="C6" s="2" t="s">
        <v>8</v>
      </c>
      <c r="D6">
        <f>('WEST_initial values'!D6-'Matlab_initial values'!D6)/'Matlab_initial values'!D6</f>
        <v>4.5093388698976682E-6</v>
      </c>
      <c r="E6" s="2" t="s">
        <v>8</v>
      </c>
      <c r="F6">
        <f>('WEST_initial values'!F6-'Matlab_initial values'!F6)/'Matlab_initial values'!F6</f>
        <v>-5.2952859090920127E-4</v>
      </c>
      <c r="G6" s="2" t="s">
        <v>8</v>
      </c>
      <c r="H6">
        <f>('WEST_initial values'!H6-'Matlab_initial values'!H6)/'Matlab_initial values'!H6</f>
        <v>-3.2307944244543612E-4</v>
      </c>
      <c r="I6" s="2" t="s">
        <v>8</v>
      </c>
      <c r="J6">
        <f>('WEST_initial values'!J6-'Matlab_initial values'!J6)/'Matlab_initial values'!J6</f>
        <v>-1.8899783786849916E-4</v>
      </c>
      <c r="K6" s="1" t="s">
        <v>114</v>
      </c>
      <c r="L6">
        <f>('WEST_initial values'!L6-'Matlab_initial values'!L6)/'Matlab_initial values'!L6</f>
        <v>1.0883406715411147E-8</v>
      </c>
    </row>
    <row r="7" spans="1:12" x14ac:dyDescent="0.2">
      <c r="A7" s="2" t="s">
        <v>10</v>
      </c>
      <c r="B7">
        <f>('WEST_initial values'!B7-'Matlab_initial values'!B7)/'Matlab_initial values'!B7</f>
        <v>1.6991452443458377E-7</v>
      </c>
      <c r="C7" s="2" t="s">
        <v>10</v>
      </c>
      <c r="D7">
        <f>('WEST_initial values'!D7-'Matlab_initial values'!D7)/'Matlab_initial values'!D7</f>
        <v>1.2003153144148118E-6</v>
      </c>
      <c r="E7" s="2" t="s">
        <v>10</v>
      </c>
      <c r="F7">
        <f>('WEST_initial values'!F7-'Matlab_initial values'!F7)/'Matlab_initial values'!F7</f>
        <v>-1.6198989495529614E-7</v>
      </c>
      <c r="G7" s="2" t="s">
        <v>10</v>
      </c>
      <c r="H7">
        <f>('WEST_initial values'!H7-'Matlab_initial values'!H7)/'Matlab_initial values'!H7</f>
        <v>-6.3186992661898659E-7</v>
      </c>
      <c r="I7" s="2" t="s">
        <v>10</v>
      </c>
      <c r="J7">
        <f>('WEST_initial values'!J7-'Matlab_initial values'!J7)/'Matlab_initial values'!J7</f>
        <v>-6.9328809651429396E-7</v>
      </c>
      <c r="K7" s="1" t="s">
        <v>115</v>
      </c>
      <c r="L7">
        <f>('WEST_initial values'!L7-'Matlab_initial values'!L7)/'Matlab_initial values'!L7</f>
        <v>5.9136614066086005E-8</v>
      </c>
    </row>
    <row r="8" spans="1:12" x14ac:dyDescent="0.2">
      <c r="A8" s="2" t="s">
        <v>12</v>
      </c>
      <c r="B8">
        <f>('WEST_initial values'!B8-'Matlab_initial values'!B8)/'Matlab_initial values'!B8</f>
        <v>1.3169937533000122E-6</v>
      </c>
      <c r="C8" s="2" t="s">
        <v>12</v>
      </c>
      <c r="D8">
        <f>('WEST_initial values'!D8-'Matlab_initial values'!D8)/'Matlab_initial values'!D8</f>
        <v>1.226567602471067E-6</v>
      </c>
      <c r="E8" s="2" t="s">
        <v>12</v>
      </c>
      <c r="F8">
        <f>('WEST_initial values'!F8-'Matlab_initial values'!F8)/'Matlab_initial values'!F8</f>
        <v>9.7213883251617101E-6</v>
      </c>
      <c r="G8" s="2" t="s">
        <v>12</v>
      </c>
      <c r="H8">
        <f>('WEST_initial values'!H8-'Matlab_initial values'!H8)/'Matlab_initial values'!H8</f>
        <v>1.5146654305351198E-5</v>
      </c>
      <c r="I8" s="2" t="s">
        <v>12</v>
      </c>
      <c r="J8">
        <f>('WEST_initial values'!J8-'Matlab_initial values'!J8)/'Matlab_initial values'!J8</f>
        <v>1.6528598527204295E-5</v>
      </c>
      <c r="K8" s="1" t="s">
        <v>116</v>
      </c>
      <c r="L8">
        <f>('WEST_initial values'!L8-'Matlab_initial values'!L8)/'Matlab_initial values'!L8</f>
        <v>5.9136628466419655E-8</v>
      </c>
    </row>
    <row r="9" spans="1:12" x14ac:dyDescent="0.2">
      <c r="A9" s="2" t="s">
        <v>14</v>
      </c>
      <c r="B9">
        <f>('WEST_initial values'!B9-'Matlab_initial values'!B9)/'Matlab_initial values'!B9</f>
        <v>2.2940847912676956E-6</v>
      </c>
      <c r="C9" s="2" t="s">
        <v>14</v>
      </c>
      <c r="D9">
        <f>('WEST_initial values'!D9-'Matlab_initial values'!D9)/'Matlab_initial values'!D9</f>
        <v>4.1481683458769724E-6</v>
      </c>
      <c r="E9" s="2" t="s">
        <v>14</v>
      </c>
      <c r="F9">
        <f>('WEST_initial values'!F9-'Matlab_initial values'!F9)/'Matlab_initial values'!F9</f>
        <v>-4.6015991191598123E-4</v>
      </c>
      <c r="G9" s="2" t="s">
        <v>14</v>
      </c>
      <c r="H9">
        <f>('WEST_initial values'!H9-'Matlab_initial values'!H9)/'Matlab_initial values'!H9</f>
        <v>-2.5710595828090828E-4</v>
      </c>
      <c r="I9" s="2" t="s">
        <v>14</v>
      </c>
      <c r="J9">
        <f>('WEST_initial values'!J9-'Matlab_initial values'!J9)/'Matlab_initial values'!J9</f>
        <v>-1.4282468686233058E-4</v>
      </c>
      <c r="K9" s="1" t="s">
        <v>117</v>
      </c>
      <c r="L9">
        <f>('WEST_initial values'!L9-'Matlab_initial values'!L9)/'Matlab_initial values'!L9</f>
        <v>5.9136611120563209E-8</v>
      </c>
    </row>
    <row r="10" spans="1:12" x14ac:dyDescent="0.2">
      <c r="A10" s="2" t="s">
        <v>16</v>
      </c>
      <c r="B10">
        <f>('WEST_initial values'!B10-'Matlab_initial values'!B10)/'Matlab_initial values'!B10</f>
        <v>3.0460775680577425E-6</v>
      </c>
      <c r="C10" s="2" t="s">
        <v>16</v>
      </c>
      <c r="D10">
        <f>('WEST_initial values'!D10-'Matlab_initial values'!D10)/'Matlab_initial values'!D10</f>
        <v>5.8397885659705095E-6</v>
      </c>
      <c r="E10" s="2" t="s">
        <v>16</v>
      </c>
      <c r="F10">
        <f>('WEST_initial values'!F10-'Matlab_initial values'!F10)/'Matlab_initial values'!F10</f>
        <v>1.544624556749423E-5</v>
      </c>
      <c r="G10" s="2" t="s">
        <v>16</v>
      </c>
      <c r="H10">
        <f>('WEST_initial values'!H10-'Matlab_initial values'!H10)/'Matlab_initial values'!H10</f>
        <v>3.1891343346580205E-7</v>
      </c>
      <c r="I10" s="2" t="s">
        <v>16</v>
      </c>
      <c r="J10">
        <f>('WEST_initial values'!J10-'Matlab_initial values'!J10)/'Matlab_initial values'!J10</f>
        <v>4.726805008485148E-6</v>
      </c>
      <c r="K10" s="1" t="s">
        <v>118</v>
      </c>
      <c r="L10">
        <f>('WEST_initial values'!L10-'Matlab_initial values'!L10)/'Matlab_initial values'!L10</f>
        <v>5.9136628466419655E-8</v>
      </c>
    </row>
    <row r="11" spans="1:12" x14ac:dyDescent="0.2">
      <c r="A11" s="2" t="s">
        <v>18</v>
      </c>
      <c r="B11">
        <f>('WEST_initial values'!B11-'Matlab_initial values'!B11)/'Matlab_initial values'!B11</f>
        <v>2.0682696846218285E-5</v>
      </c>
      <c r="C11" s="2" t="s">
        <v>18</v>
      </c>
      <c r="D11">
        <f>('WEST_initial values'!D11-'Matlab_initial values'!D11)/'Matlab_initial values'!D11</f>
        <v>2.4638698008935398E-5</v>
      </c>
      <c r="E11" s="2" t="s">
        <v>18</v>
      </c>
      <c r="F11">
        <f>('WEST_initial values'!F11-'Matlab_initial values'!F11)/'Matlab_initial values'!F11</f>
        <v>2.076087369693264E-5</v>
      </c>
      <c r="G11" s="2" t="s">
        <v>18</v>
      </c>
      <c r="H11">
        <f>('WEST_initial values'!H11-'Matlab_initial values'!H11)/'Matlab_initial values'!H11</f>
        <v>1.8114442518819131E-5</v>
      </c>
      <c r="I11" s="2" t="s">
        <v>18</v>
      </c>
      <c r="J11">
        <f>('WEST_initial values'!J11-'Matlab_initial values'!J11)/'Matlab_initial values'!J11</f>
        <v>1.7473433901145933E-5</v>
      </c>
      <c r="K11" s="1" t="s">
        <v>119</v>
      </c>
      <c r="L11">
        <f>('WEST_initial values'!L11-'Matlab_initial values'!L11)/'Matlab_initial values'!L11</f>
        <v>5.9136611120563209E-8</v>
      </c>
    </row>
    <row r="12" spans="1:12" x14ac:dyDescent="0.2">
      <c r="A12" s="2" t="s">
        <v>20</v>
      </c>
      <c r="B12">
        <f>('WEST_initial values'!B12-'Matlab_initial values'!B12)/'Matlab_initial values'!B12</f>
        <v>-6.5281551172299095E-6</v>
      </c>
      <c r="C12" s="2" t="s">
        <v>20</v>
      </c>
      <c r="D12">
        <f>('WEST_initial values'!D12-'Matlab_initial values'!D12)/'Matlab_initial values'!D12</f>
        <v>-1.633746379651338E-6</v>
      </c>
      <c r="E12" s="2" t="s">
        <v>20</v>
      </c>
      <c r="F12">
        <f>('WEST_initial values'!F12-'Matlab_initial values'!F12)/'Matlab_initial values'!F12</f>
        <v>-2.1387527699381193E-6</v>
      </c>
      <c r="G12" s="2" t="s">
        <v>20</v>
      </c>
      <c r="H12">
        <f>('WEST_initial values'!H12-'Matlab_initial values'!H12)/'Matlab_initial values'!H12</f>
        <v>-6.7302583960084907E-6</v>
      </c>
      <c r="I12" s="2" t="s">
        <v>20</v>
      </c>
      <c r="J12">
        <f>('WEST_initial values'!J12-'Matlab_initial values'!J12)/'Matlab_initial values'!J12</f>
        <v>-5.1867667463377166E-6</v>
      </c>
    </row>
    <row r="13" spans="1:12" x14ac:dyDescent="0.2">
      <c r="A13" s="2" t="s">
        <v>22</v>
      </c>
      <c r="B13">
        <f>('WEST_initial values'!B13-'Matlab_initial values'!B13)/'Matlab_initial values'!B13</f>
        <v>-3.9866612984395525E-7</v>
      </c>
      <c r="C13" s="2" t="s">
        <v>22</v>
      </c>
      <c r="D13">
        <f>('WEST_initial values'!D13-'Matlab_initial values'!D13)/'Matlab_initial values'!D13</f>
        <v>-1.1870738853218222E-6</v>
      </c>
      <c r="E13" s="2" t="s">
        <v>22</v>
      </c>
      <c r="F13">
        <f>('WEST_initial values'!F13-'Matlab_initial values'!F13)/'Matlab_initial values'!F13</f>
        <v>6.202265845475861E-6</v>
      </c>
      <c r="G13" s="2" t="s">
        <v>22</v>
      </c>
      <c r="H13">
        <f>('WEST_initial values'!H13-'Matlab_initial values'!H13)/'Matlab_initial values'!H13</f>
        <v>9.024896772411152E-7</v>
      </c>
      <c r="I13" s="2" t="s">
        <v>22</v>
      </c>
      <c r="J13">
        <f>('WEST_initial values'!J13-'Matlab_initial values'!J13)/'Matlab_initial values'!J13</f>
        <v>-4.5759374001987184E-7</v>
      </c>
    </row>
    <row r="14" spans="1:12" x14ac:dyDescent="0.2">
      <c r="A14" s="2" t="s">
        <v>24</v>
      </c>
      <c r="B14">
        <f>('WEST_initial values'!B14-'Matlab_initial values'!B14)/'Matlab_initial values'!B14</f>
        <v>6.0650364670636336E-7</v>
      </c>
      <c r="C14" s="2" t="s">
        <v>24</v>
      </c>
      <c r="D14">
        <f>('WEST_initial values'!D14-'Matlab_initial values'!D14)/'Matlab_initial values'!D14</f>
        <v>6.0646214504961182E-7</v>
      </c>
      <c r="E14" s="2" t="s">
        <v>24</v>
      </c>
      <c r="F14">
        <f>('WEST_initial values'!F14-'Matlab_initial values'!F14)/'Matlab_initial values'!F14</f>
        <v>5.6814690934580133E-7</v>
      </c>
      <c r="G14" s="2" t="s">
        <v>24</v>
      </c>
      <c r="H14">
        <f>('WEST_initial values'!H14-'Matlab_initial values'!H14)/'Matlab_initial values'!H14</f>
        <v>5.8489142375249858E-7</v>
      </c>
      <c r="I14" s="2" t="s">
        <v>24</v>
      </c>
      <c r="J14">
        <f>('WEST_initial values'!J14-'Matlab_initial values'!J14)/'Matlab_initial values'!J14</f>
        <v>6.0824923293908958E-7</v>
      </c>
    </row>
    <row r="15" spans="1:12" x14ac:dyDescent="0.2">
      <c r="A15" s="2" t="s">
        <v>26</v>
      </c>
      <c r="B15">
        <f>('WEST_initial values'!B15-'Matlab_initial values'!B15)/'Matlab_initial values'!B15</f>
        <v>9.1606480901438869E-6</v>
      </c>
      <c r="C15" s="2" t="s">
        <v>26</v>
      </c>
      <c r="D15">
        <f>('WEST_initial values'!D15-'Matlab_initial values'!D15)/'Matlab_initial values'!D15</f>
        <v>9.160627565736457E-6</v>
      </c>
      <c r="E15" s="2" t="s">
        <v>26</v>
      </c>
      <c r="F15">
        <f>('WEST_initial values'!F15-'Matlab_initial values'!F15)/'Matlab_initial values'!F15</f>
        <v>9.1659298731147815E-6</v>
      </c>
      <c r="G15" s="2" t="s">
        <v>26</v>
      </c>
      <c r="H15">
        <f>('WEST_initial values'!H15-'Matlab_initial values'!H15)/'Matlab_initial values'!H15</f>
        <v>9.1573824285212192E-6</v>
      </c>
      <c r="I15" s="2" t="s">
        <v>26</v>
      </c>
      <c r="J15">
        <f>('WEST_initial values'!J15-'Matlab_initial values'!J15)/'Matlab_initial values'!J15</f>
        <v>9.1619560648849017E-6</v>
      </c>
    </row>
    <row r="16" spans="1:12" x14ac:dyDescent="0.2">
      <c r="A16" s="2" t="s">
        <v>28</v>
      </c>
      <c r="B16">
        <f>('WEST_initial values'!B16-'Matlab_initial values'!B16)/'Matlab_initial values'!B16</f>
        <v>1.3809076457927406E-7</v>
      </c>
      <c r="C16" s="2" t="s">
        <v>28</v>
      </c>
      <c r="D16">
        <f>('WEST_initial values'!D16-'Matlab_initial values'!D16)/'Matlab_initial values'!D16</f>
        <v>1.4593126698248849E-7</v>
      </c>
      <c r="E16" s="2" t="s">
        <v>28</v>
      </c>
      <c r="F16">
        <f>('WEST_initial values'!F16-'Matlab_initial values'!F16)/'Matlab_initial values'!F16</f>
        <v>1.4156741698793218E-7</v>
      </c>
      <c r="G16" s="2" t="s">
        <v>28</v>
      </c>
      <c r="H16">
        <f>('WEST_initial values'!H16-'Matlab_initial values'!H16)/'Matlab_initial values'!H16</f>
        <v>1.395075372685204E-7</v>
      </c>
      <c r="I16" s="2" t="s">
        <v>28</v>
      </c>
      <c r="J16">
        <f>('WEST_initial values'!J16-'Matlab_initial values'!J16)/'Matlab_initial values'!J16</f>
        <v>1.3618081805680713E-7</v>
      </c>
    </row>
    <row r="17" spans="1:10" x14ac:dyDescent="0.2">
      <c r="A17" s="2" t="s">
        <v>30</v>
      </c>
      <c r="B17">
        <f>('WEST_initial values'!B17-'Matlab_initial values'!B17)/'Matlab_initial values'!B17</f>
        <v>1.0047650278807298E-8</v>
      </c>
      <c r="C17" s="2" t="s">
        <v>30</v>
      </c>
      <c r="D17">
        <f>('WEST_initial values'!D17-'Matlab_initial values'!D17)/'Matlab_initial values'!D17</f>
        <v>1.0048077478977306E-8</v>
      </c>
      <c r="E17" s="2" t="s">
        <v>30</v>
      </c>
      <c r="F17">
        <f>('WEST_initial values'!F17-'Matlab_initial values'!F17)/'Matlab_initial values'!F17</f>
        <v>1.0048645727452254E-8</v>
      </c>
      <c r="G17" s="2" t="s">
        <v>30</v>
      </c>
      <c r="H17">
        <f>('WEST_initial values'!H17-'Matlab_initial values'!H17)/'Matlab_initial values'!H17</f>
        <v>1.0049214370551809E-8</v>
      </c>
      <c r="I17" s="2" t="s">
        <v>30</v>
      </c>
      <c r="J17">
        <f>('WEST_initial values'!J17-'Matlab_initial values'!J17)/'Matlab_initial values'!J17</f>
        <v>1.0049783165898512E-8</v>
      </c>
    </row>
    <row r="18" spans="1:10" x14ac:dyDescent="0.2">
      <c r="A18" s="2" t="s">
        <v>32</v>
      </c>
      <c r="B18">
        <f>('WEST_initial values'!B18-'Matlab_initial values'!B18)/'Matlab_initial values'!B18</f>
        <v>-6.6048362162888856E-7</v>
      </c>
      <c r="C18" s="2" t="s">
        <v>32</v>
      </c>
      <c r="D18">
        <f>('WEST_initial values'!D18-'Matlab_initial values'!D18)/'Matlab_initial values'!D18</f>
        <v>-1.0918012009012534E-6</v>
      </c>
      <c r="E18" s="2" t="s">
        <v>32</v>
      </c>
      <c r="F18">
        <f>('WEST_initial values'!F18-'Matlab_initial values'!F18)/'Matlab_initial values'!F18</f>
        <v>-1.0097396808114379E-6</v>
      </c>
      <c r="G18" s="2" t="s">
        <v>32</v>
      </c>
      <c r="H18">
        <f>('WEST_initial values'!H18-'Matlab_initial values'!H18)/'Matlab_initial values'!H18</f>
        <v>-8.7002909137543793E-7</v>
      </c>
      <c r="I18" s="2" t="s">
        <v>32</v>
      </c>
      <c r="J18">
        <f>('WEST_initial values'!J18-'Matlab_initial values'!J18)/'Matlab_initial values'!J18</f>
        <v>-7.3277832814621901E-7</v>
      </c>
    </row>
    <row r="19" spans="1:10" x14ac:dyDescent="0.2">
      <c r="A19" s="2" t="s">
        <v>34</v>
      </c>
      <c r="B19">
        <f>('WEST_initial values'!B19-'Matlab_initial values'!B19)/'Matlab_initial values'!B19</f>
        <v>1.6947850642744955E-7</v>
      </c>
      <c r="C19" s="2" t="s">
        <v>34</v>
      </c>
      <c r="D19">
        <f>('WEST_initial values'!D19-'Matlab_initial values'!D19)/'Matlab_initial values'!D19</f>
        <v>1.6947219177408957E-7</v>
      </c>
      <c r="E19" s="2" t="s">
        <v>34</v>
      </c>
      <c r="F19">
        <f>('WEST_initial values'!F19-'Matlab_initial values'!F19)/'Matlab_initial values'!F19</f>
        <v>1.6945487241229518E-7</v>
      </c>
      <c r="G19" s="2" t="s">
        <v>34</v>
      </c>
      <c r="H19">
        <f>('WEST_initial values'!H19-'Matlab_initial values'!H19)/'Matlab_initial values'!H19</f>
        <v>1.6943376776719867E-7</v>
      </c>
      <c r="I19" s="2" t="s">
        <v>34</v>
      </c>
      <c r="J19">
        <f>('WEST_initial values'!J19-'Matlab_initial values'!J19)/'Matlab_initial values'!J19</f>
        <v>1.6940647429311218E-7</v>
      </c>
    </row>
    <row r="20" spans="1:10" x14ac:dyDescent="0.2">
      <c r="A20" s="2" t="s">
        <v>36</v>
      </c>
      <c r="B20">
        <f>('WEST_initial values'!B20-'Matlab_initial values'!B20)/'Matlab_initial values'!B20</f>
        <v>-6.6502909182828075E-7</v>
      </c>
      <c r="C20" s="2" t="s">
        <v>36</v>
      </c>
      <c r="D20">
        <f>('WEST_initial values'!D20-'Matlab_initial values'!D20)/'Matlab_initial values'!D20</f>
        <v>-1.1155031158452861E-6</v>
      </c>
      <c r="E20" s="2" t="s">
        <v>36</v>
      </c>
      <c r="F20">
        <f>('WEST_initial values'!F20-'Matlab_initial values'!F20)/'Matlab_initial values'!F20</f>
        <v>-1.0659677895872007E-6</v>
      </c>
      <c r="G20" s="2" t="s">
        <v>36</v>
      </c>
      <c r="H20">
        <f>('WEST_initial values'!H20-'Matlab_initial values'!H20)/'Matlab_initial values'!H20</f>
        <v>-9.5086360116541777E-7</v>
      </c>
      <c r="I20" s="2" t="s">
        <v>36</v>
      </c>
      <c r="J20">
        <f>('WEST_initial values'!J20-'Matlab_initial values'!J20)/'Matlab_initial values'!J20</f>
        <v>-8.2811217058177987E-7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Matlab_initial values</vt:lpstr>
      <vt:lpstr>WEST_initial values</vt:lpstr>
      <vt:lpstr>difference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 Guo</dc:creator>
  <cp:lastModifiedBy>Laura Snip</cp:lastModifiedBy>
  <dcterms:created xsi:type="dcterms:W3CDTF">2014-03-18T18:18:45Z</dcterms:created>
  <dcterms:modified xsi:type="dcterms:W3CDTF">2014-03-20T16:27:06Z</dcterms:modified>
</cp:coreProperties>
</file>