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90" windowWidth="23880" windowHeight="9435" tabRatio="848" activeTab="1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<sst xmlns="http://schemas.openxmlformats.org/spreadsheetml/2006/main" count="609" uniqueCount="282">
  <si>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</si>
  <si>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</si>
  <si>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</si>
  <si>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</si>
  <si>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</si>
  <si>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</si>
  <si>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</si>
  <si>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</si>
  <si>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</si>
  <si>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</si>
  <si>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</si>
  <si>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</si>
  <si>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</si>
  <si>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</si>
  <si>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</si>
  <si>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</si>
  <si>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</si>
  <si>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</si>
  <si>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</si>
  <si>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</si>
  <si>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</si>
  <si>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</si>
  <si>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</si>
  <si>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</si>
  <si>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</si>
  <si>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</si>
  <si>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</si>
  <si>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</si>
  <si>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</si>
  <si>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</si>
  <si>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</si>
  <si>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</si>
  <si>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</si>
  <si>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</si>
  <si>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</si>
  <si>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</si>
  <si>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</si>
  <si>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</si>
  <si>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</si>
  <si>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</si>
  <si>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</si>
  <si>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</si>
  <si>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</si>
  <si>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</si>
  <si>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</si>
  <si>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</si>
  <si>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</si>
  <si>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</si>
  <si>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</si>
  <si>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</si>
  <si>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</si>
  <si>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</si>
  <si>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</si>
  <si>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</si>
  <si>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</si>
  <si>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</si>
  <si>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</si>
  <si>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</si>
  <si>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</si>
  <si>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</si>
  <si>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</si>
  <si>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</si>
  <si>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</si>
  <si>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</si>
  <si>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</si>
  <si>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</si>
  <si>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</si>
  <si>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</si>
  <si>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</si>
  <si>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</si>
  <si>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</si>
  <si>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</si>
  <si>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</si>
  <si>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</si>
  <si>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</si>
  <si>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</si>
  <si>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</si>
  <si>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</si>
  <si>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</si>
  <si>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</si>
  <si>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</si>
  <si>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</si>
  <si>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</si>
  <si>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</si>
  <si>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</si>
  <si>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</si>
  <si>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</si>
  <si>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</si>
  <si>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</si>
  <si>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</si>
  <si>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</si>
  <si>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</si>
  <si>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</si>
  <si>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</si>
  <si>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</si>
  <si>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</si>
  <si>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</si>
  <si>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</si>
  <si>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</si>
  <si>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</si>
  <si>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</si>
  <si>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</si>
  <si>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</si>
  <si>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</si>
  <si>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</si>
  <si>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</si>
  <si>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</si>
  <si>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</si>
  <si>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</si>
  <si>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</si>
  <si>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</si>
  <si>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</si>
  <si>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</si>
  <si>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</si>
  <si>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</si>
  <si>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</si>
  <si>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</si>
  <si>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</si>
  <si>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</si>
  <si>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</si>
  <si>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</si>
  <si>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</si>
  <si>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</si>
  <si>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</si>
  <si>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</si>
  <si>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</si>
  <si>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</si>
  <si>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</si>
  <si>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</si>
  <si>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</si>
  <si>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</si>
  <si>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</si>
  <si>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</si>
  <si>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</si>
  <si>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</si>
  <si>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</si>
  <si>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</si>
  <si>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</si>
  <si>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</si>
  <si>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</si>
  <si>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</si>
  <si>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</si>
  <si>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</si>
  <si>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</si>
  <si>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</si>
  <si>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</si>
  <si>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</si>
  <si>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</si>
  <si>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</si>
  <si>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</si>
  <si>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</si>
  <si>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</si>
  <si>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</si>
  <si>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</si>
  <si>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</si>
  <si>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</si>
  <si>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</si>
  <si>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</si>
  <si>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</si>
  <si>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</si>
  <si>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</si>
  <si>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</si>
  <si>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</si>
  <si>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</si>
  <si>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</si>
  <si>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</si>
  <si>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</si>
  <si>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</si>
  <si>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</si>
  <si>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</si>
  <si>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</si>
  <si>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</si>
  <si>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</si>
  <si>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</si>
  <si>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</si>
  <si>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</si>
  <si>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</si>
  <si>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</si>
  <si>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</si>
  <si>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</si>
  <si>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</si>
  <si>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</si>
  <si>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</si>
  <si>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SS load = 22.2265 kg COD/day</t>
  </si>
  <si>
    <t>Effluent average XS load = 4.0155 kg COD/day</t>
  </si>
  <si>
    <t>Effluent average XP load = 30.5469 kg COD/day</t>
  </si>
  <si>
    <t>Effluent average SND load = 10.1184 kg N/day</t>
  </si>
  <si>
    <t>Effluent average XND load = 0.29655 kg N/day</t>
  </si>
  <si>
    <t>Effluent average SNO load = 0.039634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</si>
  <si>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</si>
  <si>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</si>
  <si>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</si>
  <si>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</si>
  <si>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</si>
  <si>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</si>
  <si>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</si>
  <si>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</si>
  <si>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</si>
  <si>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</si>
  <si>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</si>
  <si>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</si>
  <si>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</si>
  <si>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</si>
  <si>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</si>
  <si>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</si>
  <si>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</si>
  <si>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</si>
  <si>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</si>
  <si>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</si>
  <si>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</si>
  <si>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</si>
  <si>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</si>
  <si>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</si>
  <si>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</si>
  <si>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</si>
  <si>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</si>
  <si>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</si>
  <si>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</si>
  <si>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</si>
  <si>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</si>
  <si>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</si>
  <si>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</si>
  <si>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</si>
  <si>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</si>
  <si>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</si>
  <si>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</si>
  <si>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</si>
  <si>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</si>
  <si>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</si>
  <si>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</si>
  <si>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</si>
  <si>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</si>
  <si>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</si>
  <si>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</si>
  <si>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</si>
  <si>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</si>
  <si>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during 0.83333 days, i.e. 11.9048% of the operating time.</t>
  </si>
  <si>
    <t>Effluent average SNH load = 35.3097 kg N/day</t>
  </si>
  <si>
    <t>95% percentile for effluent SNH (Ammonia95) = 6.8302 g N/m3</t>
  </si>
  <si>
    <t>95% percentile for effluent TN (TN95) = 22.7697 g N/m3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</si>
  <si>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</si>
  <si>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</si>
  <si>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</si>
  <si>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flow rate = 18061.1402 m3/d</t>
  </si>
  <si>
    <t>Effluent average BOD5 conc = 2.7846 g/m3  (limit = 10 g/m3)</t>
  </si>
  <si>
    <t>Effluent average SI load = 541.8342 kg COD/day</t>
  </si>
  <si>
    <t>Effluent average XI load = 84.8246 kg COD/day</t>
  </si>
  <si>
    <t>Effluent average XBH load = 177.6476 kg COD/day</t>
  </si>
  <si>
    <t>Effluent average XBA1 load = 9.2788 kg COD/day</t>
  </si>
  <si>
    <t>Effluent average SO load = 63.4318 kg (-COD)/day</t>
  </si>
  <si>
    <t>Effluent average SNO3 load = 265.0828 kg N/day</t>
  </si>
  <si>
    <t>Effluent average SALK load = 69.1962 kmol HCO3/day</t>
  </si>
  <si>
    <t>Effluent average TSS load = 232.1456 kg SS/day</t>
  </si>
  <si>
    <t>Effluent average SNO2 load = 0.60431 kg N/day</t>
  </si>
  <si>
    <t>Effluent average SNO load = 0.021037 kg N/day</t>
  </si>
  <si>
    <t>Effluent average SN2O load = 241.8735 kg N/day</t>
  </si>
  <si>
    <t>Effluent average Kjeldahl N load = 68.999 kg N/d</t>
  </si>
  <si>
    <t>Effluent average total N load = 334.7469 kg N/d</t>
  </si>
  <si>
    <t>Effluent average total COD load = 873.5881 kg COD/d</t>
  </si>
  <si>
    <t>Effluent average BOD5 load = 50.2928 kg BOD5/d</t>
  </si>
  <si>
    <t>Sludge for disposal average XBH conc = 4718.4629 g COD/m3</t>
  </si>
  <si>
    <t>Sludge for disposal average TSS conc = 6160.039 g SS/m3</t>
  </si>
  <si>
    <t>Sludge for disposal average Kjeldahl N conc = 632.8344 g N/m3</t>
  </si>
  <si>
    <t>Sludge for disposal average total COD conc = 8244.5765 g COD/m3</t>
  </si>
  <si>
    <t>Sludge for disposal average XBH load = 1816.6082 kg COD/day</t>
  </si>
  <si>
    <t>Effluent Quality Index (EQI) = 6179.9655 kg poll.units/d</t>
  </si>
  <si>
    <t>Sludge production for disposal = 16464.2932 kg SS</t>
  </si>
  <si>
    <t>Sludge production released into effluent = 1625.0192 kg SS</t>
  </si>
  <si>
    <t>Average sludge production released into effluent per day = 232.1456 kg SS/d</t>
  </si>
  <si>
    <t>Total sludge production = 18089.3123 kg SS</t>
  </si>
  <si>
    <t>Total average sludge production per day = 2584.1875 kg SS/d</t>
  </si>
  <si>
    <t>Sludge production cost index = 11760.2094</t>
  </si>
  <si>
    <t>Total Operational Cost Index (OCI) = 16671.7572</t>
  </si>
  <si>
    <t>N2O emission during nitrification/denitrification (ANOX1) = 0.016405 kg N-N2O/d</t>
  </si>
  <si>
    <t>N2O emission during nitrification/denitrification (ANOX2) = 0.017492 kg N-N2O/d</t>
  </si>
  <si>
    <t>N2O emission during nitrification/denitrification (AER1) = 1.9147 kg N-N2O/d</t>
  </si>
  <si>
    <t>N2O emission during nitrification/denitrification (AER2) = 0.95557 kg N-N2O/d</t>
  </si>
  <si>
    <t>N2O emission during nitrification/denitrification (AER3) = 0.43506 kg N-N2O/d</t>
  </si>
  <si>
    <t>N2O emission during nitrification/denitrification (total) = 3.3393 kg N-N2O/d</t>
  </si>
  <si>
    <t>The maximum effluent total nitrogen level (18 mg N/l) was violated</t>
  </si>
  <si>
    <t>End time (hour:min:sec) = 13  33  19</t>
  </si>
  <si>
    <t>End time (hour:min:sec) = 14   6 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</si>
</sst>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opLeftCell="C69" zoomScaleNormal="100" workbookViewId="0">
      <selection activeCell="K53" sqref="K53:L53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20.5703125" style="2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2" t="s">
        <v>136</v>
      </c>
      <c r="B5" s="92"/>
      <c r="C5" s="92"/>
      <c r="D5" s="92"/>
    </row>
    <row r="6" spans="1:12" x14ac:dyDescent="0.2">
      <c r="A6" s="92" t="s">
        <v>137</v>
      </c>
      <c r="B6" s="92"/>
      <c r="C6" s="92"/>
      <c r="D6" s="92"/>
      <c r="E6" s="92"/>
      <c r="F6" s="92"/>
    </row>
    <row r="7" spans="1:12" x14ac:dyDescent="0.2">
      <c r="A7" s="92" t="s">
        <v>138</v>
      </c>
      <c r="B7" s="92"/>
      <c r="C7" s="92"/>
      <c r="D7" s="92"/>
      <c r="E7" s="92"/>
      <c r="F7" s="92"/>
    </row>
    <row r="8" spans="1:12" x14ac:dyDescent="0.2">
      <c r="A8" s="92" t="s">
        <v>6</v>
      </c>
      <c r="B8" s="92"/>
      <c r="C8" s="92"/>
      <c r="D8" s="92"/>
      <c r="E8" s="92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89"/>
      <c r="F15" s="84">
        <v>18061.140200000002</v>
      </c>
      <c r="G15" s="28"/>
      <c r="H15" s="50">
        <v>18062.036226798198</v>
      </c>
      <c r="J15" s="28">
        <f t="shared" ref="J15:J29" si="0">AVERAGE(D15:H15)</f>
        <v>18061.5882133991</v>
      </c>
      <c r="K15" s="28">
        <f t="shared" ref="K15:K29" si="1">STDEV(D15:H15)</f>
        <v>0.6335866251296467</v>
      </c>
      <c r="L15" s="26">
        <f t="shared" ref="L15:L29" si="2">ABS(MAX(D15:H15)-MIN(D15:H15))</f>
        <v>0.89602679819654441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89"/>
      <c r="F16" s="84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89"/>
      <c r="F17" s="84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89"/>
      <c r="F18" s="84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89"/>
      <c r="F19" s="84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89"/>
      <c r="F20" s="84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89"/>
      <c r="F21" s="84">
        <v>0.51375000000000004</v>
      </c>
      <c r="G21" s="28"/>
      <c r="H21" s="50">
        <v>0.51305734886610899</v>
      </c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89"/>
      <c r="F22" s="84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89"/>
      <c r="F23" s="84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6" t="s">
        <v>140</v>
      </c>
      <c r="B24" s="67"/>
      <c r="C24" s="68" t="s">
        <v>31</v>
      </c>
      <c r="D24" s="8"/>
      <c r="E24" s="89"/>
      <c r="F24" s="44">
        <v>14.677</v>
      </c>
      <c r="G24" s="8"/>
      <c r="H24" s="55">
        <v>14.686001895433799</v>
      </c>
      <c r="J24" s="8">
        <f t="shared" si="0"/>
        <v>14.681500947716899</v>
      </c>
      <c r="K24" s="8">
        <f t="shared" si="1"/>
        <v>6.3653013047719077E-3</v>
      </c>
      <c r="L24" s="67">
        <f t="shared" si="2"/>
        <v>9.0018954337995893E-3</v>
      </c>
      <c r="M24" s="44">
        <v>2.6475178342138604E-2</v>
      </c>
    </row>
    <row r="25" spans="1:13" s="44" customFormat="1" ht="14.25" x14ac:dyDescent="0.2">
      <c r="A25" s="66" t="s">
        <v>32</v>
      </c>
      <c r="B25" s="67"/>
      <c r="C25" s="68" t="s">
        <v>31</v>
      </c>
      <c r="D25" s="8"/>
      <c r="E25" s="89"/>
      <c r="F25" s="44">
        <v>1.9550000000000001</v>
      </c>
      <c r="G25" s="8"/>
      <c r="H25" s="55">
        <v>1.9277958677803599</v>
      </c>
      <c r="J25" s="8">
        <f t="shared" si="0"/>
        <v>1.9413979338901801</v>
      </c>
      <c r="K25" s="8">
        <f t="shared" si="1"/>
        <v>1.923622636880298E-2</v>
      </c>
      <c r="L25" s="67">
        <f t="shared" si="2"/>
        <v>2.7204132219640131E-2</v>
      </c>
      <c r="M25" s="44">
        <v>0.20534091217191877</v>
      </c>
    </row>
    <row r="26" spans="1:13" s="44" customFormat="1" ht="14.25" x14ac:dyDescent="0.2">
      <c r="A26" s="66" t="s">
        <v>33</v>
      </c>
      <c r="B26" s="67"/>
      <c r="C26" s="68" t="s">
        <v>31</v>
      </c>
      <c r="D26" s="8"/>
      <c r="E26" s="89"/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7">
        <f t="shared" si="2"/>
        <v>1.0260574994309657E-3</v>
      </c>
    </row>
    <row r="27" spans="1:13" s="44" customFormat="1" ht="14.25" x14ac:dyDescent="0.2">
      <c r="A27" s="66" t="s">
        <v>34</v>
      </c>
      <c r="B27" s="67"/>
      <c r="C27" s="68" t="s">
        <v>31</v>
      </c>
      <c r="D27" s="8"/>
      <c r="E27" s="89"/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7">
        <f t="shared" si="2"/>
        <v>6.230744406799868E-5</v>
      </c>
    </row>
    <row r="28" spans="1:13" s="44" customFormat="1" ht="15.75" x14ac:dyDescent="0.3">
      <c r="A28" s="66" t="s">
        <v>35</v>
      </c>
      <c r="B28" s="67"/>
      <c r="C28" s="68" t="s">
        <v>36</v>
      </c>
      <c r="D28" s="8"/>
      <c r="E28" s="89"/>
      <c r="F28" s="44">
        <v>3.8311999999999999</v>
      </c>
      <c r="G28" s="8"/>
      <c r="H28" s="55">
        <v>3.8328832347796999</v>
      </c>
      <c r="J28" s="8">
        <f t="shared" si="0"/>
        <v>3.8320416173898497</v>
      </c>
      <c r="K28" s="8">
        <f t="shared" si="1"/>
        <v>1.1902267270549177E-3</v>
      </c>
      <c r="L28" s="67">
        <f t="shared" si="2"/>
        <v>1.6832347797000047E-3</v>
      </c>
    </row>
    <row r="29" spans="1:13" s="44" customFormat="1" ht="14.25" x14ac:dyDescent="0.2">
      <c r="A29" s="66" t="s">
        <v>37</v>
      </c>
      <c r="B29" s="67"/>
      <c r="C29" s="68" t="s">
        <v>38</v>
      </c>
      <c r="D29" s="8"/>
      <c r="E29" s="89"/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7">
        <f t="shared" si="2"/>
        <v>2.2106886788801461E-2</v>
      </c>
    </row>
    <row r="30" spans="1:13" s="44" customFormat="1" x14ac:dyDescent="0.2">
      <c r="A30" s="66" t="s">
        <v>39</v>
      </c>
      <c r="B30" s="67"/>
      <c r="C30" s="68" t="s">
        <v>40</v>
      </c>
      <c r="D30" s="8"/>
      <c r="E30" s="89"/>
      <c r="F30" s="44">
        <v>15</v>
      </c>
      <c r="G30" s="8"/>
      <c r="H30" s="70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7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7"/>
      <c r="C31" s="68" t="s">
        <v>31</v>
      </c>
      <c r="D31" s="8"/>
      <c r="E31" s="89"/>
      <c r="F31" s="44">
        <v>3.3459000000000003E-2</v>
      </c>
      <c r="G31" s="8"/>
      <c r="H31" s="55">
        <v>3.2766947235779401E-2</v>
      </c>
      <c r="J31" s="8">
        <f t="shared" si="3"/>
        <v>3.3112973617889702E-2</v>
      </c>
      <c r="K31" s="8">
        <f t="shared" si="4"/>
        <v>4.8935520251928261E-4</v>
      </c>
      <c r="L31" s="67">
        <f t="shared" si="5"/>
        <v>6.9205276422060202E-4</v>
      </c>
    </row>
    <row r="32" spans="1:13" s="44" customFormat="1" ht="14.25" x14ac:dyDescent="0.2">
      <c r="A32" s="44" t="s">
        <v>142</v>
      </c>
      <c r="B32" s="67"/>
      <c r="C32" s="68" t="s">
        <v>31</v>
      </c>
      <c r="D32" s="8"/>
      <c r="E32" s="89"/>
      <c r="F32" s="44">
        <v>2.1944E-3</v>
      </c>
      <c r="G32" s="8"/>
      <c r="H32" s="55">
        <v>2.1547308761310402E-3</v>
      </c>
      <c r="J32" s="8">
        <f t="shared" si="3"/>
        <v>2.1745654380655203E-3</v>
      </c>
      <c r="K32" s="8">
        <f t="shared" si="4"/>
        <v>2.8050306491470594E-5</v>
      </c>
      <c r="L32" s="67">
        <f t="shared" si="5"/>
        <v>3.9669123868959783E-5</v>
      </c>
    </row>
    <row r="33" spans="1:12" s="44" customFormat="1" ht="14.25" x14ac:dyDescent="0.2">
      <c r="A33" s="44" t="s">
        <v>143</v>
      </c>
      <c r="B33" s="67"/>
      <c r="C33" s="68" t="s">
        <v>31</v>
      </c>
      <c r="D33" s="8"/>
      <c r="E33" s="89"/>
      <c r="F33" s="44">
        <v>1.1647000000000001E-3</v>
      </c>
      <c r="G33" s="8"/>
      <c r="H33" s="55">
        <v>1.14330993148379E-3</v>
      </c>
      <c r="J33" s="8">
        <f t="shared" si="3"/>
        <v>1.154004965741895E-3</v>
      </c>
      <c r="K33" s="8">
        <f t="shared" si="4"/>
        <v>1.5125062497857038E-5</v>
      </c>
      <c r="L33" s="67">
        <f t="shared" si="5"/>
        <v>2.1390068516210104E-5</v>
      </c>
    </row>
    <row r="34" spans="1:12" s="44" customFormat="1" ht="14.25" x14ac:dyDescent="0.2">
      <c r="A34" s="44" t="s">
        <v>144</v>
      </c>
      <c r="B34" s="67"/>
      <c r="C34" s="68" t="s">
        <v>31</v>
      </c>
      <c r="D34" s="8"/>
      <c r="E34" s="89"/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7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89"/>
      <c r="F35" s="84">
        <v>0.17795</v>
      </c>
      <c r="G35" s="28"/>
      <c r="H35" s="55">
        <v>0.177771238818375</v>
      </c>
      <c r="J35" s="28">
        <f t="shared" si="3"/>
        <v>0.17786061940918751</v>
      </c>
      <c r="K35" s="28">
        <f t="shared" si="4"/>
        <v>1.2640324373995213E-4</v>
      </c>
      <c r="L35" s="26">
        <f t="shared" si="5"/>
        <v>1.7876118162499233E-4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89"/>
      <c r="F36" s="84">
        <v>3.8203</v>
      </c>
      <c r="G36" s="28"/>
      <c r="H36" s="50">
        <v>3.7898932398683001</v>
      </c>
      <c r="J36" s="28">
        <f>AVERAGE(D36:I36)</f>
        <v>3.80509661993415</v>
      </c>
      <c r="K36" s="28">
        <f t="shared" si="4"/>
        <v>2.1500826283037802E-2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89"/>
      <c r="F37" s="84">
        <v>18.534099999999999</v>
      </c>
      <c r="G37" s="28"/>
      <c r="H37" s="50">
        <v>18.511960123345499</v>
      </c>
      <c r="J37" s="28">
        <f t="shared" si="3"/>
        <v>18.523030061672749</v>
      </c>
      <c r="K37" s="28">
        <f t="shared" si="4"/>
        <v>1.5655256917030222E-2</v>
      </c>
      <c r="L37" s="26">
        <f t="shared" si="5"/>
        <v>2.2139876654499346E-2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89"/>
      <c r="F38" s="84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5" t="s">
        <v>43</v>
      </c>
      <c r="B39" s="79"/>
      <c r="C39" s="80" t="s">
        <v>38</v>
      </c>
      <c r="D39" s="81"/>
      <c r="E39" s="89"/>
      <c r="F39" s="44">
        <v>2.7846000000000002</v>
      </c>
      <c r="G39" s="81"/>
      <c r="H39" s="55">
        <v>2.7801478350114399</v>
      </c>
      <c r="I39" s="81"/>
      <c r="J39" s="81">
        <f t="shared" si="3"/>
        <v>2.7823739175057201</v>
      </c>
      <c r="K39" s="81">
        <f t="shared" si="4"/>
        <v>3.1481560543722949E-3</v>
      </c>
      <c r="L39" s="79">
        <f t="shared" si="5"/>
        <v>4.4521649885602699E-3</v>
      </c>
    </row>
    <row r="40" spans="1:12" x14ac:dyDescent="0.2">
      <c r="A40" s="36"/>
      <c r="B40" s="28"/>
      <c r="C40" s="28"/>
      <c r="D40" s="28"/>
      <c r="E40" s="89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89"/>
      <c r="F44" s="59">
        <v>541.83420000000001</v>
      </c>
      <c r="G44" s="28"/>
      <c r="H44" s="49">
        <v>541.86332844642902</v>
      </c>
      <c r="I44" s="28"/>
      <c r="J44" s="28">
        <f t="shared" ref="J44:J66" si="6">AVERAGE(D44:I44)</f>
        <v>541.84876422321452</v>
      </c>
      <c r="K44" s="28">
        <f t="shared" ref="K44:K66" si="7">STDEV(D44:I44)</f>
        <v>2.0596921995384106E-2</v>
      </c>
      <c r="L44" s="26">
        <f t="shared" ref="L44:L66" si="8">ABS(MAX(D44:I44)-MIN(D44:I44))</f>
        <v>2.9128446429012911E-2</v>
      </c>
    </row>
    <row r="45" spans="1:12" ht="15" x14ac:dyDescent="0.25">
      <c r="A45" s="25" t="s">
        <v>47</v>
      </c>
      <c r="B45" s="26"/>
      <c r="C45" s="27" t="s">
        <v>46</v>
      </c>
      <c r="E45" s="89"/>
      <c r="F45" s="59">
        <v>22.226500000000001</v>
      </c>
      <c r="G45" s="28"/>
      <c r="H45" s="49">
        <v>22.1737512854126</v>
      </c>
      <c r="I45" s="28"/>
      <c r="J45" s="28">
        <f t="shared" ref="J45:J62" si="9">AVERAGE(E45:I45)</f>
        <v>22.200125642706301</v>
      </c>
      <c r="K45" s="28">
        <f t="shared" ref="K45:K62" si="10">STDEV(E45:I45)</f>
        <v>3.7298973783625664E-2</v>
      </c>
      <c r="L45" s="26">
        <f t="shared" ref="L45:L62" si="11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89"/>
      <c r="F46" s="59">
        <v>84.824600000000004</v>
      </c>
      <c r="G46" s="28"/>
      <c r="H46" s="49">
        <v>84.6157335710149</v>
      </c>
      <c r="I46" s="28"/>
      <c r="J46" s="28">
        <f t="shared" si="9"/>
        <v>84.720166785507445</v>
      </c>
      <c r="K46" s="28">
        <f t="shared" si="10"/>
        <v>0.14769086829758543</v>
      </c>
      <c r="L46" s="26">
        <f t="shared" si="11"/>
        <v>0.20886642898510388</v>
      </c>
    </row>
    <row r="47" spans="1:12" ht="15" x14ac:dyDescent="0.25">
      <c r="A47" s="25" t="s">
        <v>49</v>
      </c>
      <c r="B47" s="26"/>
      <c r="C47" s="27" t="s">
        <v>46</v>
      </c>
      <c r="E47" s="89"/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89"/>
      <c r="F48" s="59">
        <v>177.64760000000001</v>
      </c>
      <c r="G48" s="28"/>
      <c r="H48" s="49">
        <v>177.398374435638</v>
      </c>
      <c r="I48" s="28"/>
      <c r="J48" s="28">
        <f t="shared" si="9"/>
        <v>177.52298721781901</v>
      </c>
      <c r="K48" s="28">
        <f t="shared" si="10"/>
        <v>0.17622908660541944</v>
      </c>
      <c r="L48" s="26">
        <f t="shared" si="11"/>
        <v>0.24922556436200693</v>
      </c>
    </row>
    <row r="49" spans="1:12" ht="15" x14ac:dyDescent="0.25">
      <c r="A49" s="25" t="s">
        <v>158</v>
      </c>
      <c r="B49" s="26"/>
      <c r="C49" s="27" t="s">
        <v>46</v>
      </c>
      <c r="E49" s="89"/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89"/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89"/>
      <c r="F51" s="59">
        <v>63.431800000000003</v>
      </c>
      <c r="G51" s="28"/>
      <c r="H51" s="49">
        <v>63.717428674486598</v>
      </c>
      <c r="I51" s="28"/>
      <c r="J51" s="28">
        <f t="shared" si="9"/>
        <v>63.574614337243304</v>
      </c>
      <c r="K51" s="28">
        <f t="shared" si="10"/>
        <v>0.20196997263079666</v>
      </c>
      <c r="L51" s="26">
        <f t="shared" si="11"/>
        <v>0.28562867448659546</v>
      </c>
    </row>
    <row r="52" spans="1:12" s="44" customFormat="1" ht="15" x14ac:dyDescent="0.25">
      <c r="A52" s="66" t="s">
        <v>159</v>
      </c>
      <c r="B52" s="67"/>
      <c r="C52" s="68" t="s">
        <v>54</v>
      </c>
      <c r="D52" s="17"/>
      <c r="E52" s="89"/>
      <c r="F52" s="44">
        <v>265.08280000000002</v>
      </c>
      <c r="G52" s="8"/>
      <c r="H52" s="69">
        <v>265.26177606478302</v>
      </c>
      <c r="I52" s="8"/>
      <c r="J52" s="8">
        <f t="shared" si="9"/>
        <v>265.17228803239152</v>
      </c>
      <c r="K52" s="8">
        <f t="shared" si="10"/>
        <v>0.12655518907814267</v>
      </c>
      <c r="L52" s="67">
        <f t="shared" si="11"/>
        <v>0.17897606478300077</v>
      </c>
    </row>
    <row r="53" spans="1:12" s="44" customFormat="1" ht="15" x14ac:dyDescent="0.25">
      <c r="A53" s="66" t="s">
        <v>55</v>
      </c>
      <c r="B53" s="67"/>
      <c r="C53" s="68" t="s">
        <v>54</v>
      </c>
      <c r="D53" s="17"/>
      <c r="E53" s="89"/>
      <c r="F53" s="44">
        <v>35.309699999999999</v>
      </c>
      <c r="G53" s="8"/>
      <c r="H53" s="69">
        <v>34.816184777944102</v>
      </c>
      <c r="I53" s="8"/>
      <c r="J53" s="8">
        <f t="shared" si="9"/>
        <v>35.062942388972047</v>
      </c>
      <c r="K53" s="8">
        <f t="shared" si="10"/>
        <v>0.34896796013450998</v>
      </c>
      <c r="L53" s="67">
        <f t="shared" si="11"/>
        <v>0.4935152220558976</v>
      </c>
    </row>
    <row r="54" spans="1:12" ht="15" x14ac:dyDescent="0.25">
      <c r="A54" s="25" t="s">
        <v>56</v>
      </c>
      <c r="B54" s="26"/>
      <c r="C54" s="27" t="s">
        <v>54</v>
      </c>
      <c r="E54" s="89"/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89"/>
      <c r="F55" s="59">
        <v>0.29654999999999998</v>
      </c>
      <c r="G55" s="28"/>
      <c r="H55" s="49">
        <v>0.29542447278210399</v>
      </c>
      <c r="I55" s="28"/>
      <c r="J55" s="28">
        <f t="shared" si="9"/>
        <v>0.29598723639105196</v>
      </c>
      <c r="K55" s="28">
        <f t="shared" si="10"/>
        <v>7.9586792818428628E-4</v>
      </c>
      <c r="L55" s="26">
        <f t="shared" si="11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89"/>
      <c r="F56" s="59">
        <v>69.196200000000005</v>
      </c>
      <c r="G56" s="28"/>
      <c r="H56" s="49">
        <v>69.230050070268405</v>
      </c>
      <c r="I56" s="28"/>
      <c r="J56" s="28">
        <f t="shared" si="9"/>
        <v>69.213125035134198</v>
      </c>
      <c r="K56" s="28">
        <f t="shared" si="10"/>
        <v>2.393561423042688E-2</v>
      </c>
      <c r="L56" s="26">
        <f t="shared" si="11"/>
        <v>3.3850070268400145E-2</v>
      </c>
    </row>
    <row r="57" spans="1:12" x14ac:dyDescent="0.2">
      <c r="A57" s="25" t="s">
        <v>60</v>
      </c>
      <c r="B57" s="26"/>
      <c r="C57" s="27" t="s">
        <v>61</v>
      </c>
      <c r="E57" s="89"/>
      <c r="F57" s="59">
        <v>232.1456</v>
      </c>
      <c r="G57" s="8"/>
      <c r="H57" s="55">
        <v>231.75591075619599</v>
      </c>
      <c r="I57" s="28"/>
      <c r="J57" s="28">
        <f t="shared" si="9"/>
        <v>231.95075537809799</v>
      </c>
      <c r="K57" s="28">
        <f t="shared" si="10"/>
        <v>0.27555190684927616</v>
      </c>
      <c r="L57" s="26">
        <f t="shared" si="11"/>
        <v>0.38968924380401404</v>
      </c>
    </row>
    <row r="58" spans="1:12" s="46" customFormat="1" ht="15" x14ac:dyDescent="0.25">
      <c r="A58" s="46" t="s">
        <v>148</v>
      </c>
      <c r="B58" s="26"/>
      <c r="C58" s="27" t="s">
        <v>54</v>
      </c>
      <c r="E58" s="89"/>
      <c r="F58" s="59">
        <v>0.60431000000000001</v>
      </c>
      <c r="G58" s="28"/>
      <c r="H58" s="49">
        <v>0.59177704717803803</v>
      </c>
      <c r="I58" s="28"/>
      <c r="J58" s="28">
        <f t="shared" si="9"/>
        <v>0.59804352358901902</v>
      </c>
      <c r="K58" s="28">
        <f t="shared" si="10"/>
        <v>8.8621359287003963E-3</v>
      </c>
      <c r="L58" s="26">
        <f t="shared" si="11"/>
        <v>1.2532952821961985E-2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89"/>
      <c r="F59" s="59">
        <v>3.9634000000000003E-2</v>
      </c>
      <c r="G59" s="28"/>
      <c r="H59" s="49">
        <v>3.8914937253700703E-2</v>
      </c>
      <c r="I59" s="28"/>
      <c r="J59" s="28">
        <f t="shared" si="9"/>
        <v>3.9274468626850356E-2</v>
      </c>
      <c r="K59" s="28">
        <f t="shared" si="10"/>
        <v>5.0845414400685677E-4</v>
      </c>
      <c r="L59" s="26">
        <f t="shared" si="11"/>
        <v>7.1906274629929962E-4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89"/>
      <c r="F60" s="59">
        <v>2.1037E-2</v>
      </c>
      <c r="G60" s="28"/>
      <c r="H60" s="49">
        <v>2.0648443447050999E-2</v>
      </c>
      <c r="I60" s="28"/>
      <c r="J60" s="28">
        <f t="shared" si="9"/>
        <v>2.0842721723525498E-2</v>
      </c>
      <c r="K60" s="28">
        <f t="shared" si="10"/>
        <v>2.7475097346470829E-4</v>
      </c>
      <c r="L60" s="26">
        <f t="shared" si="11"/>
        <v>3.8855655294900079E-4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89"/>
      <c r="F61" s="59">
        <v>241.87350000000001</v>
      </c>
      <c r="G61" s="28"/>
      <c r="H61" s="49">
        <v>241.87779835363</v>
      </c>
      <c r="I61" s="28"/>
      <c r="J61" s="28">
        <f t="shared" si="9"/>
        <v>241.87564917681499</v>
      </c>
      <c r="K61" s="28">
        <f t="shared" si="10"/>
        <v>3.0393949997047491E-3</v>
      </c>
      <c r="L61" s="26">
        <f t="shared" si="11"/>
        <v>4.2983536299914249E-3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89"/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89"/>
      <c r="F63" s="59">
        <v>68.998999999999995</v>
      </c>
      <c r="G63" s="28"/>
      <c r="H63" s="50">
        <v>68.449086769650805</v>
      </c>
      <c r="I63" s="28"/>
      <c r="J63" s="28">
        <f>AVERAGE(D63:I63)</f>
        <v>68.724043384825393</v>
      </c>
      <c r="K63" s="28">
        <f t="shared" si="7"/>
        <v>0.38884737424411259</v>
      </c>
      <c r="L63" s="26">
        <f t="shared" si="8"/>
        <v>0.54991323034919048</v>
      </c>
    </row>
    <row r="64" spans="1:12" x14ac:dyDescent="0.2">
      <c r="A64" s="25" t="s">
        <v>63</v>
      </c>
      <c r="B64" s="26"/>
      <c r="C64" s="27" t="s">
        <v>54</v>
      </c>
      <c r="D64" s="28"/>
      <c r="E64" s="89"/>
      <c r="F64" s="59">
        <v>334.74689999999998</v>
      </c>
      <c r="G64" s="28"/>
      <c r="H64" s="50">
        <v>334.36220326231302</v>
      </c>
      <c r="I64" s="28"/>
      <c r="J64" s="28">
        <f t="shared" si="6"/>
        <v>334.55455163115653</v>
      </c>
      <c r="K64" s="28">
        <f t="shared" si="7"/>
        <v>0.27202167191879589</v>
      </c>
      <c r="L64" s="26">
        <f t="shared" si="8"/>
        <v>0.38469673768696566</v>
      </c>
    </row>
    <row r="65" spans="1:12" x14ac:dyDescent="0.2">
      <c r="A65" s="25" t="s">
        <v>64</v>
      </c>
      <c r="B65" s="26"/>
      <c r="C65" s="27" t="s">
        <v>46</v>
      </c>
      <c r="D65" s="28"/>
      <c r="E65" s="89"/>
      <c r="F65" s="59">
        <v>873.58810000000005</v>
      </c>
      <c r="G65" s="28"/>
      <c r="H65" s="50">
        <v>873.04496063930401</v>
      </c>
      <c r="I65" s="28"/>
      <c r="J65" s="28">
        <f t="shared" si="6"/>
        <v>873.31653031965197</v>
      </c>
      <c r="K65" s="28">
        <f t="shared" si="7"/>
        <v>0.38405752507749996</v>
      </c>
      <c r="L65" s="26">
        <f t="shared" si="8"/>
        <v>0.54313936069604551</v>
      </c>
    </row>
    <row r="66" spans="1:12" x14ac:dyDescent="0.2">
      <c r="A66" s="31" t="s">
        <v>65</v>
      </c>
      <c r="B66" s="32"/>
      <c r="C66" s="33" t="s">
        <v>61</v>
      </c>
      <c r="D66" s="34"/>
      <c r="E66" s="89"/>
      <c r="F66" s="83">
        <v>50.2928</v>
      </c>
      <c r="G66" s="34"/>
      <c r="H66" s="51">
        <v>50.214626885507997</v>
      </c>
      <c r="I66" s="34"/>
      <c r="J66" s="34">
        <f t="shared" si="6"/>
        <v>50.253713442753998</v>
      </c>
      <c r="K66" s="34">
        <f t="shared" si="7"/>
        <v>5.5276739363767723E-2</v>
      </c>
      <c r="L66" s="32">
        <f t="shared" si="8"/>
        <v>7.8173114492003037E-2</v>
      </c>
    </row>
    <row r="67" spans="1:12" x14ac:dyDescent="0.2">
      <c r="A67" s="36"/>
      <c r="B67" s="28"/>
      <c r="C67" s="28"/>
      <c r="D67" s="28"/>
      <c r="E67" s="89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3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3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6" t="s">
        <v>67</v>
      </c>
      <c r="B71" s="67"/>
      <c r="C71" s="68" t="s">
        <v>68</v>
      </c>
      <c r="D71" s="8"/>
      <c r="E71" s="89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7">
        <f>ABS(MAX(D71:I71)-MIN(D71:I71))</f>
        <v>2.3651277493991074</v>
      </c>
    </row>
    <row r="72" spans="1:12" s="44" customFormat="1" x14ac:dyDescent="0.2">
      <c r="A72" s="66" t="s">
        <v>69</v>
      </c>
      <c r="B72" s="67"/>
      <c r="C72" s="68" t="s">
        <v>68</v>
      </c>
      <c r="D72" s="8"/>
      <c r="E72" s="89"/>
      <c r="F72" s="44">
        <v>6179.9655000000002</v>
      </c>
      <c r="G72" s="8"/>
      <c r="H72" s="87">
        <v>6149.6914292428601</v>
      </c>
      <c r="I72" s="8"/>
      <c r="J72" s="8">
        <f>AVERAGE(D72:I72)</f>
        <v>6164.8284646214306</v>
      </c>
      <c r="K72" s="8">
        <f>STDEV(D72:I72)</f>
        <v>21.40700072649518</v>
      </c>
      <c r="L72" s="67">
        <f>ABS(MAX(D72:I72)-MIN(D72:I72))</f>
        <v>30.27407075714018</v>
      </c>
    </row>
    <row r="73" spans="1:12" s="44" customFormat="1" x14ac:dyDescent="0.2">
      <c r="A73" s="75" t="s">
        <v>70</v>
      </c>
      <c r="B73" s="67"/>
      <c r="C73" s="68" t="s">
        <v>71</v>
      </c>
      <c r="D73" s="8"/>
      <c r="E73" s="89"/>
      <c r="F73" s="44">
        <v>2352.0419000000002</v>
      </c>
      <c r="G73" s="8"/>
      <c r="H73" s="76">
        <v>2350.2708392337199</v>
      </c>
      <c r="I73" s="8"/>
      <c r="J73" s="8">
        <f>AVERAGE(D73:I73)</f>
        <v>2351.15636961686</v>
      </c>
      <c r="K73" s="8">
        <f>STDEV(D73:I73)</f>
        <v>1.252329077730203</v>
      </c>
      <c r="L73" s="67">
        <f>ABS(MAX(D73:I73)-MIN(D73:I73))</f>
        <v>1.7710607662802431</v>
      </c>
    </row>
    <row r="74" spans="1:12" s="44" customFormat="1" x14ac:dyDescent="0.2">
      <c r="A74" s="77" t="s">
        <v>72</v>
      </c>
      <c r="B74" s="67"/>
      <c r="C74" s="68" t="s">
        <v>71</v>
      </c>
      <c r="D74" s="8"/>
      <c r="E74" s="89"/>
      <c r="F74" s="44">
        <v>232.1456</v>
      </c>
      <c r="G74" s="8"/>
      <c r="H74" s="76">
        <v>231.757474843865</v>
      </c>
      <c r="I74" s="8"/>
      <c r="J74" s="8">
        <f>AVERAGE(D74:I74)</f>
        <v>231.9515374219325</v>
      </c>
      <c r="K74" s="8">
        <f>STDEV(D74:I74)</f>
        <v>0.27444592985214894</v>
      </c>
      <c r="L74" s="67">
        <f>ABS(MAX(D74:I74)-MIN(D74:I74))</f>
        <v>0.38812515613500409</v>
      </c>
    </row>
    <row r="75" spans="1:12" s="44" customFormat="1" x14ac:dyDescent="0.2">
      <c r="A75" s="78" t="s">
        <v>73</v>
      </c>
      <c r="B75" s="79"/>
      <c r="C75" s="80" t="s">
        <v>71</v>
      </c>
      <c r="D75" s="81"/>
      <c r="E75" s="89"/>
      <c r="F75" s="44">
        <v>2584.1875</v>
      </c>
      <c r="G75" s="82"/>
      <c r="H75" s="76">
        <v>2582.02831407758</v>
      </c>
      <c r="I75" s="82"/>
      <c r="J75" s="81">
        <f>AVERAGE(D75:I75)</f>
        <v>2583.10790703879</v>
      </c>
      <c r="K75" s="81">
        <f>STDEV(D75:I75)</f>
        <v>1.5267750075856881</v>
      </c>
      <c r="L75" s="79">
        <f>ABS(MAX(D75:I75)-MIN(D75:I75))</f>
        <v>2.1591859224199652</v>
      </c>
    </row>
    <row r="76" spans="1:12" x14ac:dyDescent="0.2">
      <c r="A76" s="39"/>
      <c r="B76" s="28"/>
      <c r="C76" s="28"/>
      <c r="D76" s="28"/>
      <c r="E76" s="3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4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7" t="s">
        <v>82</v>
      </c>
      <c r="B88" s="67"/>
      <c r="C88" s="68" t="s">
        <v>83</v>
      </c>
      <c r="D88" s="8"/>
      <c r="E88" s="89"/>
      <c r="F88" s="44">
        <v>11760.2094</v>
      </c>
      <c r="G88" s="8"/>
      <c r="H88" s="44">
        <v>11751.354196168601</v>
      </c>
      <c r="I88" s="8"/>
      <c r="J88" s="8">
        <f t="shared" ref="J88:J93" si="15">AVERAGE(D88:I88)</f>
        <v>11755.781798084299</v>
      </c>
      <c r="K88" s="8">
        <f t="shared" ref="K88:K93" si="16">STDEV(D88:I88)</f>
        <v>6.2615746779714678</v>
      </c>
      <c r="L88" s="67">
        <f t="shared" ref="L88:L93" si="17">ABS(MAX(D88:I88)-MIN(D88:I88))</f>
        <v>8.8552038313991943</v>
      </c>
    </row>
    <row r="89" spans="1:12" s="44" customFormat="1" x14ac:dyDescent="0.2">
      <c r="A89" s="77" t="s">
        <v>84</v>
      </c>
      <c r="B89" s="67"/>
      <c r="C89" s="68" t="s">
        <v>83</v>
      </c>
      <c r="D89" s="8"/>
      <c r="E89" s="89"/>
      <c r="F89" s="44">
        <v>4283.3778000000002</v>
      </c>
      <c r="G89" s="8"/>
      <c r="H89" s="76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7">
        <f t="shared" si="17"/>
        <v>2.2222220650292002E-5</v>
      </c>
    </row>
    <row r="90" spans="1:12" s="44" customFormat="1" x14ac:dyDescent="0.2">
      <c r="A90" s="77" t="s">
        <v>85</v>
      </c>
      <c r="B90" s="67"/>
      <c r="C90" s="68" t="s">
        <v>83</v>
      </c>
      <c r="D90" s="8"/>
      <c r="E90" s="89"/>
      <c r="F90" s="44">
        <v>388.17</v>
      </c>
      <c r="G90" s="8"/>
      <c r="H90" s="76">
        <v>388.17</v>
      </c>
      <c r="I90" s="8"/>
      <c r="J90" s="8">
        <f t="shared" si="15"/>
        <v>388.17</v>
      </c>
      <c r="K90" s="8">
        <f t="shared" si="16"/>
        <v>0</v>
      </c>
      <c r="L90" s="67">
        <f t="shared" si="17"/>
        <v>0</v>
      </c>
    </row>
    <row r="91" spans="1:12" s="44" customFormat="1" x14ac:dyDescent="0.2">
      <c r="A91" s="77" t="s">
        <v>86</v>
      </c>
      <c r="B91" s="67"/>
      <c r="C91" s="68" t="s">
        <v>83</v>
      </c>
      <c r="D91" s="8"/>
      <c r="E91" s="89"/>
      <c r="F91" s="44">
        <v>0</v>
      </c>
      <c r="G91" s="8"/>
      <c r="H91" s="76">
        <v>0</v>
      </c>
      <c r="I91" s="8"/>
      <c r="J91" s="8">
        <f t="shared" si="15"/>
        <v>0</v>
      </c>
      <c r="K91" s="8">
        <f t="shared" si="16"/>
        <v>0</v>
      </c>
      <c r="L91" s="67">
        <f t="shared" si="17"/>
        <v>0</v>
      </c>
    </row>
    <row r="92" spans="1:12" s="44" customFormat="1" x14ac:dyDescent="0.2">
      <c r="A92" s="77" t="s">
        <v>87</v>
      </c>
      <c r="B92" s="67"/>
      <c r="C92" s="68" t="s">
        <v>83</v>
      </c>
      <c r="D92" s="8"/>
      <c r="E92" s="89"/>
      <c r="F92" s="44">
        <v>240</v>
      </c>
      <c r="G92" s="8"/>
      <c r="H92" s="76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7">
        <f t="shared" si="17"/>
        <v>0.45651095022000732</v>
      </c>
    </row>
    <row r="93" spans="1:12" s="44" customFormat="1" x14ac:dyDescent="0.2">
      <c r="A93" s="88" t="s">
        <v>89</v>
      </c>
      <c r="B93" s="79"/>
      <c r="C93" s="80" t="s">
        <v>83</v>
      </c>
      <c r="D93" s="81"/>
      <c r="E93" s="89"/>
      <c r="F93" s="44">
        <v>16671.7572</v>
      </c>
      <c r="G93" s="81"/>
      <c r="H93" s="44">
        <v>16663.358484896598</v>
      </c>
      <c r="I93" s="81"/>
      <c r="J93" s="81">
        <f t="shared" si="15"/>
        <v>16667.557842448299</v>
      </c>
      <c r="K93" s="81">
        <f t="shared" si="16"/>
        <v>5.9387884028691662</v>
      </c>
      <c r="L93" s="79">
        <f t="shared" si="17"/>
        <v>8.3987151034016279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6" t="s">
        <v>91</v>
      </c>
      <c r="B98" s="67"/>
      <c r="C98" s="68" t="s">
        <v>31</v>
      </c>
      <c r="D98" s="8"/>
      <c r="E98" s="89"/>
      <c r="F98" s="8">
        <v>6.8301999999999996</v>
      </c>
      <c r="G98" s="8"/>
      <c r="H98" s="55">
        <v>6.7934138600000002</v>
      </c>
      <c r="I98" s="8"/>
      <c r="J98" s="8">
        <f>AVERAGE(D98:I98)</f>
        <v>6.8118069299999995</v>
      </c>
      <c r="K98" s="8">
        <f>STDEV(D98:I98)</f>
        <v>2.6011729047677248E-2</v>
      </c>
      <c r="L98" s="67">
        <f>ABS(MAX(D98:I98)-MIN(D98:I98))</f>
        <v>3.6786139999999357E-2</v>
      </c>
    </row>
    <row r="99" spans="1:12" s="62" customFormat="1" ht="14.25" x14ac:dyDescent="0.2">
      <c r="A99" s="63" t="s">
        <v>92</v>
      </c>
      <c r="B99" s="64"/>
      <c r="C99" s="65" t="s">
        <v>31</v>
      </c>
      <c r="D99" s="54"/>
      <c r="E99" s="89"/>
      <c r="F99" s="54">
        <v>22.7697</v>
      </c>
      <c r="G99" s="54"/>
      <c r="H99" s="72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4">
        <f>ABS(MAX(D99:I99)-MIN(D99:I99))</f>
        <v>6.2415399952001849E-2</v>
      </c>
    </row>
    <row r="100" spans="1:12" s="44" customFormat="1" ht="14.25" x14ac:dyDescent="0.2">
      <c r="A100" s="66" t="s">
        <v>93</v>
      </c>
      <c r="B100" s="67"/>
      <c r="C100" s="68" t="s">
        <v>23</v>
      </c>
      <c r="D100" s="8"/>
      <c r="E100" s="89"/>
      <c r="F100" s="8">
        <v>15.5764</v>
      </c>
      <c r="G100" s="8"/>
      <c r="H100" s="76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7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60"/>
      <c r="F101" s="28"/>
      <c r="G101" s="28"/>
      <c r="H101" s="52"/>
      <c r="I101" s="28"/>
      <c r="J101" s="28"/>
      <c r="K101" s="28"/>
      <c r="L101" s="26"/>
    </row>
    <row r="102" spans="1:12" s="62" customFormat="1" x14ac:dyDescent="0.2">
      <c r="A102" s="71" t="s">
        <v>95</v>
      </c>
      <c r="B102" s="64"/>
      <c r="C102" s="65" t="s">
        <v>96</v>
      </c>
      <c r="D102" s="54"/>
      <c r="E102" s="89"/>
      <c r="F102" s="62">
        <v>3.0625</v>
      </c>
      <c r="G102" s="54"/>
      <c r="H102" s="72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4">
        <f>ABS(MAX(D102:I102)-MIN(D102:I102))</f>
        <v>1.55200765</v>
      </c>
    </row>
    <row r="103" spans="1:12" s="62" customFormat="1" x14ac:dyDescent="0.2">
      <c r="A103" s="71" t="s">
        <v>97</v>
      </c>
      <c r="B103" s="64"/>
      <c r="C103" s="65" t="s">
        <v>98</v>
      </c>
      <c r="D103" s="54"/>
      <c r="E103" s="89"/>
      <c r="F103" s="73">
        <v>0.4375</v>
      </c>
      <c r="G103" s="54"/>
      <c r="H103" s="72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4">
        <f>ABS(MAX(D103:I103)-MIN(D103:I103))</f>
        <v>21.141128606563498</v>
      </c>
    </row>
    <row r="104" spans="1:12" s="62" customFormat="1" x14ac:dyDescent="0.2">
      <c r="A104" s="74" t="s">
        <v>99</v>
      </c>
      <c r="B104" s="64"/>
      <c r="C104" s="65" t="s">
        <v>83</v>
      </c>
      <c r="D104" s="54"/>
      <c r="E104" s="89"/>
      <c r="F104" s="62">
        <v>7</v>
      </c>
      <c r="G104" s="54"/>
      <c r="H104" s="72">
        <v>6</v>
      </c>
      <c r="I104" s="54"/>
      <c r="J104" s="54">
        <f>AVERAGE(D104:I104)</f>
        <v>6.5</v>
      </c>
      <c r="K104" s="54">
        <f>STDEV(D104:I104)</f>
        <v>0.70710678118654757</v>
      </c>
      <c r="L104" s="64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60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0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0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2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3" t="s">
        <v>101</v>
      </c>
      <c r="B109" s="91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9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9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9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3" t="s">
        <v>102</v>
      </c>
      <c r="B113" s="91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0" t="s">
        <v>103</v>
      </c>
      <c r="B117" s="91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89"/>
      <c r="F124" s="86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89"/>
      <c r="F125" s="86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89"/>
      <c r="F126" s="86">
        <v>1.9147000000000001</v>
      </c>
      <c r="G126" s="8"/>
      <c r="H126" s="55">
        <v>1.9103026536007099</v>
      </c>
      <c r="I126" s="8"/>
      <c r="J126" s="8">
        <f t="shared" si="18"/>
        <v>1.912501326800355</v>
      </c>
      <c r="K126" s="8">
        <f t="shared" si="19"/>
        <v>3.1093934581642949E-3</v>
      </c>
      <c r="L126" s="8">
        <f t="shared" si="20"/>
        <v>4.3973463992901252E-3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89"/>
      <c r="F127" s="86">
        <v>0.95557000000000003</v>
      </c>
      <c r="G127" s="8"/>
      <c r="H127" s="55">
        <v>0.95093228191697898</v>
      </c>
      <c r="I127" s="8"/>
      <c r="J127" s="8">
        <f t="shared" si="18"/>
        <v>0.95325114095848951</v>
      </c>
      <c r="K127" s="8">
        <f t="shared" si="19"/>
        <v>3.2793619057356585E-3</v>
      </c>
      <c r="L127" s="8">
        <f t="shared" si="20"/>
        <v>4.6377180830210474E-3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89"/>
      <c r="F128" s="86">
        <v>0.43506</v>
      </c>
      <c r="G128" s="8"/>
      <c r="H128" s="55">
        <v>0.43140337368029102</v>
      </c>
      <c r="I128" s="8"/>
      <c r="J128" s="8">
        <f t="shared" si="18"/>
        <v>0.43323168684014551</v>
      </c>
      <c r="K128" s="8">
        <f t="shared" si="19"/>
        <v>2.5856252669314264E-3</v>
      </c>
      <c r="L128" s="8">
        <f t="shared" si="20"/>
        <v>3.6566263197089777E-3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89"/>
      <c r="F129" s="86">
        <v>3.3393000000000002</v>
      </c>
      <c r="G129" s="8"/>
      <c r="H129" s="55">
        <v>3.32654132380322</v>
      </c>
      <c r="I129" s="8"/>
      <c r="J129" s="81">
        <f t="shared" si="18"/>
        <v>3.3329206619016101</v>
      </c>
      <c r="K129" s="81">
        <f t="shared" si="19"/>
        <v>9.0217464577066492E-3</v>
      </c>
      <c r="L129" s="81">
        <f t="shared" si="20"/>
        <v>1.2758676196780172E-2</v>
      </c>
    </row>
    <row r="130" spans="1:12" x14ac:dyDescent="0.2">
      <c r="B130"/>
      <c r="C130"/>
      <c r="D130"/>
      <c r="E130"/>
      <c r="F130"/>
      <c r="G130"/>
      <c r="H130" s="61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2"/>
  <sheetViews>
    <sheetView tabSelected="1" topLeftCell="A31" workbookViewId="0">
      <selection activeCell="J2" sqref="J2:J172"/>
    </sheetView>
  </sheetViews>
  <sheetFormatPr defaultRowHeight="12.75" x14ac:dyDescent="0.2"/>
  <sheetData>
    <row r="2" spans="2:10" x14ac:dyDescent="0.2">
      <c r="B2" t="s">
        <v>106</v>
      </c>
      <c r="J2" t="s">
        <v>106</v>
      </c>
    </row>
    <row r="3" spans="2:10" x14ac:dyDescent="0.2">
      <c r="B3" t="s">
        <v>104</v>
      </c>
      <c r="J3" t="s">
        <v>104</v>
      </c>
    </row>
    <row r="4" spans="2:10" x14ac:dyDescent="0.2">
      <c r="B4" t="s">
        <v>243</v>
      </c>
      <c r="J4" t="s">
        <v>243</v>
      </c>
    </row>
    <row r="5" spans="2:10" x14ac:dyDescent="0.2">
      <c r="B5" t="s">
        <v>107</v>
      </c>
      <c r="J5" t="s">
        <v>107</v>
      </c>
    </row>
    <row r="6" spans="2:10" x14ac:dyDescent="0.2">
      <c r="B6" t="s">
        <v>162</v>
      </c>
      <c r="J6" t="s">
        <v>162</v>
      </c>
    </row>
    <row r="7" spans="2:10" x14ac:dyDescent="0.2">
      <c r="B7" t="s">
        <v>163</v>
      </c>
      <c r="J7" t="s">
        <v>163</v>
      </c>
    </row>
    <row r="8" spans="2:10" x14ac:dyDescent="0.2">
      <c r="B8" t="s">
        <v>164</v>
      </c>
      <c r="J8" t="s">
        <v>164</v>
      </c>
    </row>
    <row r="9" spans="2:10" x14ac:dyDescent="0.2">
      <c r="B9" t="s">
        <v>165</v>
      </c>
      <c r="J9" t="s">
        <v>165</v>
      </c>
    </row>
    <row r="10" spans="2:10" x14ac:dyDescent="0.2">
      <c r="B10" t="s">
        <v>166</v>
      </c>
      <c r="J10" t="s">
        <v>166</v>
      </c>
    </row>
    <row r="11" spans="2:10" x14ac:dyDescent="0.2">
      <c r="B11" t="s">
        <v>167</v>
      </c>
      <c r="J11" t="s">
        <v>167</v>
      </c>
    </row>
    <row r="12" spans="2:10" x14ac:dyDescent="0.2">
      <c r="B12" t="s">
        <v>168</v>
      </c>
      <c r="J12" t="s">
        <v>168</v>
      </c>
    </row>
    <row r="13" spans="2:10" x14ac:dyDescent="0.2">
      <c r="B13" t="s">
        <v>169</v>
      </c>
      <c r="J13" t="s">
        <v>169</v>
      </c>
    </row>
    <row r="14" spans="2:10" x14ac:dyDescent="0.2">
      <c r="B14" t="s">
        <v>170</v>
      </c>
      <c r="J14" t="s">
        <v>170</v>
      </c>
    </row>
    <row r="15" spans="2:10" x14ac:dyDescent="0.2">
      <c r="B15" t="s">
        <v>171</v>
      </c>
      <c r="J15" t="s">
        <v>171</v>
      </c>
    </row>
    <row r="16" spans="2:10" x14ac:dyDescent="0.2">
      <c r="B16" t="s">
        <v>172</v>
      </c>
      <c r="J16" t="s">
        <v>172</v>
      </c>
    </row>
    <row r="17" spans="2:10" x14ac:dyDescent="0.2">
      <c r="B17" t="s">
        <v>173</v>
      </c>
      <c r="J17" t="s">
        <v>173</v>
      </c>
    </row>
    <row r="18" spans="2:10" x14ac:dyDescent="0.2">
      <c r="B18" t="s">
        <v>174</v>
      </c>
      <c r="J18" t="s">
        <v>174</v>
      </c>
    </row>
    <row r="19" spans="2:10" x14ac:dyDescent="0.2">
      <c r="B19" t="s">
        <v>108</v>
      </c>
      <c r="J19" t="s">
        <v>108</v>
      </c>
    </row>
    <row r="20" spans="2:10" x14ac:dyDescent="0.2">
      <c r="B20" t="s">
        <v>175</v>
      </c>
      <c r="J20" t="s">
        <v>175</v>
      </c>
    </row>
    <row r="21" spans="2:10" x14ac:dyDescent="0.2">
      <c r="B21" t="s">
        <v>176</v>
      </c>
      <c r="J21" t="s">
        <v>176</v>
      </c>
    </row>
    <row r="22" spans="2:10" x14ac:dyDescent="0.2">
      <c r="B22" t="s">
        <v>177</v>
      </c>
      <c r="J22" t="s">
        <v>177</v>
      </c>
    </row>
    <row r="23" spans="2:10" x14ac:dyDescent="0.2">
      <c r="B23" t="s">
        <v>178</v>
      </c>
      <c r="J23" t="s">
        <v>178</v>
      </c>
    </row>
    <row r="24" spans="2:10" x14ac:dyDescent="0.2">
      <c r="B24" t="s">
        <v>179</v>
      </c>
      <c r="J24" t="s">
        <v>179</v>
      </c>
    </row>
    <row r="25" spans="2:10" x14ac:dyDescent="0.2">
      <c r="B25" t="s">
        <v>88</v>
      </c>
      <c r="J25" t="s">
        <v>88</v>
      </c>
    </row>
    <row r="26" spans="2:10" x14ac:dyDescent="0.2">
      <c r="B26" t="s">
        <v>180</v>
      </c>
      <c r="J26" t="s">
        <v>180</v>
      </c>
    </row>
    <row r="27" spans="2:10" x14ac:dyDescent="0.2">
      <c r="B27" t="s">
        <v>181</v>
      </c>
      <c r="J27" t="s">
        <v>181</v>
      </c>
    </row>
    <row r="28" spans="2:10" x14ac:dyDescent="0.2">
      <c r="B28" t="s">
        <v>182</v>
      </c>
      <c r="J28" t="s">
        <v>182</v>
      </c>
    </row>
    <row r="29" spans="2:10" x14ac:dyDescent="0.2">
      <c r="B29" t="s">
        <v>244</v>
      </c>
      <c r="J29" t="s">
        <v>244</v>
      </c>
    </row>
    <row r="30" spans="2:10" x14ac:dyDescent="0.2">
      <c r="B30" t="s">
        <v>88</v>
      </c>
      <c r="J30" t="s">
        <v>88</v>
      </c>
    </row>
    <row r="31" spans="2:10" x14ac:dyDescent="0.2">
      <c r="B31" t="s">
        <v>109</v>
      </c>
      <c r="J31" t="s">
        <v>109</v>
      </c>
    </row>
    <row r="32" spans="2:10" x14ac:dyDescent="0.2">
      <c r="B32" t="s">
        <v>105</v>
      </c>
      <c r="J32" t="s">
        <v>105</v>
      </c>
    </row>
    <row r="33" spans="2:10" x14ac:dyDescent="0.2">
      <c r="B33" t="s">
        <v>245</v>
      </c>
      <c r="J33" t="s">
        <v>245</v>
      </c>
    </row>
    <row r="34" spans="2:10" x14ac:dyDescent="0.2">
      <c r="B34" t="s">
        <v>183</v>
      </c>
      <c r="J34" t="s">
        <v>183</v>
      </c>
    </row>
    <row r="35" spans="2:10" x14ac:dyDescent="0.2">
      <c r="B35" t="s">
        <v>246</v>
      </c>
      <c r="J35" t="s">
        <v>246</v>
      </c>
    </row>
    <row r="36" spans="2:10" x14ac:dyDescent="0.2">
      <c r="B36" t="s">
        <v>184</v>
      </c>
      <c r="J36" t="s">
        <v>184</v>
      </c>
    </row>
    <row r="37" spans="2:10" x14ac:dyDescent="0.2">
      <c r="B37" t="s">
        <v>247</v>
      </c>
      <c r="J37" t="s">
        <v>247</v>
      </c>
    </row>
    <row r="38" spans="2:10" x14ac:dyDescent="0.2">
      <c r="B38" t="s">
        <v>248</v>
      </c>
      <c r="J38" t="s">
        <v>248</v>
      </c>
    </row>
    <row r="39" spans="2:10" x14ac:dyDescent="0.2">
      <c r="B39" t="s">
        <v>185</v>
      </c>
      <c r="J39" t="s">
        <v>185</v>
      </c>
    </row>
    <row r="40" spans="2:10" x14ac:dyDescent="0.2">
      <c r="B40" t="s">
        <v>249</v>
      </c>
      <c r="J40" t="s">
        <v>249</v>
      </c>
    </row>
    <row r="41" spans="2:10" x14ac:dyDescent="0.2">
      <c r="B41" t="s">
        <v>250</v>
      </c>
      <c r="J41" t="s">
        <v>250</v>
      </c>
    </row>
    <row r="42" spans="2:10" x14ac:dyDescent="0.2">
      <c r="B42" t="s">
        <v>237</v>
      </c>
      <c r="J42" t="s">
        <v>237</v>
      </c>
    </row>
    <row r="43" spans="2:10" x14ac:dyDescent="0.2">
      <c r="B43" t="s">
        <v>186</v>
      </c>
      <c r="J43" t="s">
        <v>186</v>
      </c>
    </row>
    <row r="44" spans="2:10" x14ac:dyDescent="0.2">
      <c r="B44" t="s">
        <v>187</v>
      </c>
      <c r="J44" t="s">
        <v>187</v>
      </c>
    </row>
    <row r="45" spans="2:10" x14ac:dyDescent="0.2">
      <c r="B45" t="s">
        <v>251</v>
      </c>
      <c r="J45" t="s">
        <v>251</v>
      </c>
    </row>
    <row r="46" spans="2:10" x14ac:dyDescent="0.2">
      <c r="B46" t="s">
        <v>252</v>
      </c>
      <c r="J46" t="s">
        <v>252</v>
      </c>
    </row>
    <row r="47" spans="2:10" x14ac:dyDescent="0.2">
      <c r="B47" t="s">
        <v>253</v>
      </c>
      <c r="J47" t="s">
        <v>253</v>
      </c>
    </row>
    <row r="48" spans="2:10" x14ac:dyDescent="0.2">
      <c r="B48" t="s">
        <v>188</v>
      </c>
      <c r="J48" t="s">
        <v>188</v>
      </c>
    </row>
    <row r="49" spans="2:10" x14ac:dyDescent="0.2">
      <c r="B49" t="s">
        <v>254</v>
      </c>
      <c r="J49" t="s">
        <v>254</v>
      </c>
    </row>
    <row r="50" spans="2:10" x14ac:dyDescent="0.2">
      <c r="B50" t="s">
        <v>255</v>
      </c>
      <c r="J50" t="s">
        <v>255</v>
      </c>
    </row>
    <row r="51" spans="2:10" x14ac:dyDescent="0.2">
      <c r="B51" t="s">
        <v>189</v>
      </c>
      <c r="J51" t="s">
        <v>189</v>
      </c>
    </row>
    <row r="52" spans="2:10" x14ac:dyDescent="0.2">
      <c r="B52" t="s">
        <v>88</v>
      </c>
      <c r="J52" t="s">
        <v>88</v>
      </c>
    </row>
    <row r="53" spans="2:10" x14ac:dyDescent="0.2">
      <c r="B53" t="s">
        <v>256</v>
      </c>
      <c r="J53" t="s">
        <v>256</v>
      </c>
    </row>
    <row r="54" spans="2:10" x14ac:dyDescent="0.2">
      <c r="B54" t="s">
        <v>257</v>
      </c>
      <c r="J54" t="s">
        <v>257</v>
      </c>
    </row>
    <row r="55" spans="2:10" x14ac:dyDescent="0.2">
      <c r="B55" t="s">
        <v>258</v>
      </c>
      <c r="J55" t="s">
        <v>258</v>
      </c>
    </row>
    <row r="56" spans="2:10" x14ac:dyDescent="0.2">
      <c r="B56" t="s">
        <v>259</v>
      </c>
      <c r="J56" t="s">
        <v>259</v>
      </c>
    </row>
    <row r="57" spans="2:10" x14ac:dyDescent="0.2">
      <c r="B57" t="s">
        <v>88</v>
      </c>
      <c r="J57" t="s">
        <v>88</v>
      </c>
    </row>
    <row r="58" spans="2:10" x14ac:dyDescent="0.2">
      <c r="B58" t="s">
        <v>110</v>
      </c>
      <c r="J58" t="s">
        <v>110</v>
      </c>
    </row>
    <row r="59" spans="2:10" x14ac:dyDescent="0.2">
      <c r="B59" t="s">
        <v>111</v>
      </c>
      <c r="J59" t="s">
        <v>111</v>
      </c>
    </row>
    <row r="60" spans="2:10" x14ac:dyDescent="0.2">
      <c r="B60" t="s">
        <v>112</v>
      </c>
      <c r="J60" t="s">
        <v>112</v>
      </c>
    </row>
    <row r="61" spans="2:10" x14ac:dyDescent="0.2">
      <c r="B61" t="s">
        <v>113</v>
      </c>
      <c r="J61" t="s">
        <v>113</v>
      </c>
    </row>
    <row r="62" spans="2:10" x14ac:dyDescent="0.2">
      <c r="B62" t="s">
        <v>190</v>
      </c>
      <c r="J62" t="s">
        <v>190</v>
      </c>
    </row>
    <row r="63" spans="2:10" x14ac:dyDescent="0.2">
      <c r="B63" t="s">
        <v>191</v>
      </c>
      <c r="J63" t="s">
        <v>191</v>
      </c>
    </row>
    <row r="64" spans="2:10" x14ac:dyDescent="0.2">
      <c r="B64" t="s">
        <v>192</v>
      </c>
      <c r="J64" t="s">
        <v>192</v>
      </c>
    </row>
    <row r="65" spans="2:10" x14ac:dyDescent="0.2">
      <c r="B65" t="s">
        <v>260</v>
      </c>
      <c r="J65" t="s">
        <v>260</v>
      </c>
    </row>
    <row r="66" spans="2:10" x14ac:dyDescent="0.2">
      <c r="B66" t="s">
        <v>193</v>
      </c>
      <c r="J66" t="s">
        <v>193</v>
      </c>
    </row>
    <row r="67" spans="2:10" x14ac:dyDescent="0.2">
      <c r="B67" t="s">
        <v>194</v>
      </c>
      <c r="J67" t="s">
        <v>194</v>
      </c>
    </row>
    <row r="68" spans="2:10" x14ac:dyDescent="0.2">
      <c r="B68" t="s">
        <v>195</v>
      </c>
      <c r="J68" t="s">
        <v>195</v>
      </c>
    </row>
    <row r="69" spans="2:10" x14ac:dyDescent="0.2">
      <c r="B69" t="s">
        <v>196</v>
      </c>
      <c r="J69" t="s">
        <v>196</v>
      </c>
    </row>
    <row r="70" spans="2:10" x14ac:dyDescent="0.2">
      <c r="B70" t="s">
        <v>197</v>
      </c>
      <c r="J70" t="s">
        <v>197</v>
      </c>
    </row>
    <row r="71" spans="2:10" x14ac:dyDescent="0.2">
      <c r="B71" t="s">
        <v>198</v>
      </c>
      <c r="J71" t="s">
        <v>198</v>
      </c>
    </row>
    <row r="72" spans="2:10" x14ac:dyDescent="0.2">
      <c r="B72" t="s">
        <v>199</v>
      </c>
      <c r="J72" t="s">
        <v>199</v>
      </c>
    </row>
    <row r="73" spans="2:10" x14ac:dyDescent="0.2">
      <c r="B73" t="s">
        <v>200</v>
      </c>
      <c r="J73" t="s">
        <v>200</v>
      </c>
    </row>
    <row r="74" spans="2:10" x14ac:dyDescent="0.2">
      <c r="B74" t="s">
        <v>261</v>
      </c>
      <c r="J74" t="s">
        <v>261</v>
      </c>
    </row>
    <row r="75" spans="2:10" x14ac:dyDescent="0.2">
      <c r="B75" t="s">
        <v>114</v>
      </c>
      <c r="J75" t="s">
        <v>114</v>
      </c>
    </row>
    <row r="76" spans="2:10" x14ac:dyDescent="0.2">
      <c r="B76" t="s">
        <v>201</v>
      </c>
      <c r="J76" t="s">
        <v>201</v>
      </c>
    </row>
    <row r="77" spans="2:10" x14ac:dyDescent="0.2">
      <c r="B77" t="s">
        <v>202</v>
      </c>
      <c r="J77" t="s">
        <v>202</v>
      </c>
    </row>
    <row r="78" spans="2:10" x14ac:dyDescent="0.2">
      <c r="B78" t="s">
        <v>203</v>
      </c>
      <c r="J78" t="s">
        <v>203</v>
      </c>
    </row>
    <row r="79" spans="2:10" x14ac:dyDescent="0.2">
      <c r="B79" t="s">
        <v>204</v>
      </c>
      <c r="J79" t="s">
        <v>204</v>
      </c>
    </row>
    <row r="80" spans="2:10" x14ac:dyDescent="0.2">
      <c r="B80" t="s">
        <v>205</v>
      </c>
      <c r="J80" t="s">
        <v>205</v>
      </c>
    </row>
    <row r="81" spans="2:10" x14ac:dyDescent="0.2">
      <c r="B81" t="s">
        <v>88</v>
      </c>
      <c r="J81" t="s">
        <v>88</v>
      </c>
    </row>
    <row r="82" spans="2:10" x14ac:dyDescent="0.2">
      <c r="B82" t="s">
        <v>262</v>
      </c>
      <c r="J82" t="s">
        <v>262</v>
      </c>
    </row>
    <row r="83" spans="2:10" x14ac:dyDescent="0.2">
      <c r="B83" t="s">
        <v>206</v>
      </c>
      <c r="J83" t="s">
        <v>206</v>
      </c>
    </row>
    <row r="84" spans="2:10" x14ac:dyDescent="0.2">
      <c r="B84" t="s">
        <v>263</v>
      </c>
      <c r="J84" t="s">
        <v>263</v>
      </c>
    </row>
    <row r="85" spans="2:10" x14ac:dyDescent="0.2">
      <c r="B85" t="s">
        <v>207</v>
      </c>
      <c r="J85" t="s">
        <v>207</v>
      </c>
    </row>
    <row r="86" spans="2:10" x14ac:dyDescent="0.2">
      <c r="B86" t="s">
        <v>88</v>
      </c>
      <c r="J86" t="s">
        <v>88</v>
      </c>
    </row>
    <row r="87" spans="2:10" x14ac:dyDescent="0.2">
      <c r="B87" t="s">
        <v>115</v>
      </c>
      <c r="J87" t="s">
        <v>115</v>
      </c>
    </row>
    <row r="88" spans="2:10" x14ac:dyDescent="0.2">
      <c r="B88" t="s">
        <v>116</v>
      </c>
      <c r="J88" t="s">
        <v>116</v>
      </c>
    </row>
    <row r="89" spans="2:10" x14ac:dyDescent="0.2">
      <c r="B89" t="s">
        <v>117</v>
      </c>
      <c r="J89" t="s">
        <v>117</v>
      </c>
    </row>
    <row r="90" spans="2:10" x14ac:dyDescent="0.2">
      <c r="B90" t="s">
        <v>208</v>
      </c>
      <c r="J90" t="s">
        <v>208</v>
      </c>
    </row>
    <row r="91" spans="2:10" x14ac:dyDescent="0.2">
      <c r="B91" t="s">
        <v>209</v>
      </c>
      <c r="J91" t="s">
        <v>209</v>
      </c>
    </row>
    <row r="92" spans="2:10" x14ac:dyDescent="0.2">
      <c r="B92" t="s">
        <v>210</v>
      </c>
      <c r="J92" t="s">
        <v>210</v>
      </c>
    </row>
    <row r="93" spans="2:10" x14ac:dyDescent="0.2">
      <c r="B93" t="s">
        <v>264</v>
      </c>
      <c r="J93" t="s">
        <v>264</v>
      </c>
    </row>
    <row r="94" spans="2:10" x14ac:dyDescent="0.2">
      <c r="B94" t="s">
        <v>211</v>
      </c>
      <c r="J94" t="s">
        <v>211</v>
      </c>
    </row>
    <row r="95" spans="2:10" x14ac:dyDescent="0.2">
      <c r="B95" t="s">
        <v>212</v>
      </c>
      <c r="J95" t="s">
        <v>212</v>
      </c>
    </row>
    <row r="96" spans="2:10" x14ac:dyDescent="0.2">
      <c r="B96" t="s">
        <v>213</v>
      </c>
      <c r="J96" t="s">
        <v>213</v>
      </c>
    </row>
    <row r="97" spans="2:10" x14ac:dyDescent="0.2">
      <c r="B97" t="s">
        <v>214</v>
      </c>
      <c r="J97" t="s">
        <v>214</v>
      </c>
    </row>
    <row r="98" spans="2:10" x14ac:dyDescent="0.2">
      <c r="B98" t="s">
        <v>215</v>
      </c>
      <c r="J98" t="s">
        <v>215</v>
      </c>
    </row>
    <row r="99" spans="2:10" x14ac:dyDescent="0.2">
      <c r="B99" t="s">
        <v>216</v>
      </c>
      <c r="J99" t="s">
        <v>216</v>
      </c>
    </row>
    <row r="100" spans="2:10" x14ac:dyDescent="0.2">
      <c r="B100" t="s">
        <v>217</v>
      </c>
      <c r="J100" t="s">
        <v>217</v>
      </c>
    </row>
    <row r="101" spans="2:10" x14ac:dyDescent="0.2">
      <c r="B101" t="s">
        <v>218</v>
      </c>
      <c r="J101" t="s">
        <v>218</v>
      </c>
    </row>
    <row r="102" spans="2:10" x14ac:dyDescent="0.2">
      <c r="B102" t="s">
        <v>219</v>
      </c>
      <c r="J102" t="s">
        <v>219</v>
      </c>
    </row>
    <row r="103" spans="2:10" x14ac:dyDescent="0.2">
      <c r="B103" t="s">
        <v>220</v>
      </c>
      <c r="J103" t="s">
        <v>220</v>
      </c>
    </row>
    <row r="104" spans="2:10" x14ac:dyDescent="0.2">
      <c r="B104" t="s">
        <v>221</v>
      </c>
      <c r="J104" t="s">
        <v>221</v>
      </c>
    </row>
    <row r="105" spans="2:10" x14ac:dyDescent="0.2">
      <c r="B105" t="s">
        <v>222</v>
      </c>
      <c r="J105" t="s">
        <v>222</v>
      </c>
    </row>
    <row r="106" spans="2:10" x14ac:dyDescent="0.2">
      <c r="B106" t="s">
        <v>223</v>
      </c>
      <c r="J106" t="s">
        <v>223</v>
      </c>
    </row>
    <row r="107" spans="2:10" x14ac:dyDescent="0.2">
      <c r="B107" t="s">
        <v>224</v>
      </c>
      <c r="J107" t="s">
        <v>224</v>
      </c>
    </row>
    <row r="108" spans="2:10" x14ac:dyDescent="0.2">
      <c r="B108" t="s">
        <v>88</v>
      </c>
      <c r="J108" t="s">
        <v>88</v>
      </c>
    </row>
    <row r="109" spans="2:10" x14ac:dyDescent="0.2">
      <c r="B109" t="s">
        <v>225</v>
      </c>
      <c r="J109" t="s">
        <v>225</v>
      </c>
    </row>
    <row r="110" spans="2:10" x14ac:dyDescent="0.2">
      <c r="B110" t="s">
        <v>226</v>
      </c>
      <c r="J110" t="s">
        <v>226</v>
      </c>
    </row>
    <row r="111" spans="2:10" x14ac:dyDescent="0.2">
      <c r="B111" t="s">
        <v>227</v>
      </c>
      <c r="J111" t="s">
        <v>227</v>
      </c>
    </row>
    <row r="112" spans="2:10" x14ac:dyDescent="0.2">
      <c r="B112" t="s">
        <v>228</v>
      </c>
      <c r="J112" t="s">
        <v>228</v>
      </c>
    </row>
    <row r="113" spans="2:10" x14ac:dyDescent="0.2">
      <c r="B113" t="s">
        <v>88</v>
      </c>
      <c r="J113" t="s">
        <v>88</v>
      </c>
    </row>
    <row r="114" spans="2:10" x14ac:dyDescent="0.2">
      <c r="B114" t="s">
        <v>118</v>
      </c>
      <c r="J114" t="s">
        <v>118</v>
      </c>
    </row>
    <row r="115" spans="2:10" x14ac:dyDescent="0.2">
      <c r="B115" t="s">
        <v>116</v>
      </c>
      <c r="J115" t="s">
        <v>116</v>
      </c>
    </row>
    <row r="116" spans="2:10" x14ac:dyDescent="0.2">
      <c r="B116" t="s">
        <v>160</v>
      </c>
      <c r="J116" t="s">
        <v>160</v>
      </c>
    </row>
    <row r="117" spans="2:10" x14ac:dyDescent="0.2">
      <c r="B117" t="s">
        <v>265</v>
      </c>
      <c r="J117" t="s">
        <v>265</v>
      </c>
    </row>
    <row r="118" spans="2:10" x14ac:dyDescent="0.2">
      <c r="B118" t="s">
        <v>88</v>
      </c>
      <c r="J118" t="s">
        <v>88</v>
      </c>
    </row>
    <row r="119" spans="2:10" x14ac:dyDescent="0.2">
      <c r="B119" t="s">
        <v>266</v>
      </c>
      <c r="J119" t="s">
        <v>266</v>
      </c>
    </row>
    <row r="120" spans="2:10" x14ac:dyDescent="0.2">
      <c r="B120" t="s">
        <v>229</v>
      </c>
      <c r="J120" t="s">
        <v>229</v>
      </c>
    </row>
    <row r="121" spans="2:10" x14ac:dyDescent="0.2">
      <c r="B121" t="s">
        <v>267</v>
      </c>
      <c r="J121" t="s">
        <v>267</v>
      </c>
    </row>
    <row r="122" spans="2:10" x14ac:dyDescent="0.2">
      <c r="B122" t="s">
        <v>268</v>
      </c>
      <c r="J122" t="s">
        <v>268</v>
      </c>
    </row>
    <row r="123" spans="2:10" x14ac:dyDescent="0.2">
      <c r="B123" t="s">
        <v>269</v>
      </c>
      <c r="J123" t="s">
        <v>269</v>
      </c>
    </row>
    <row r="124" spans="2:10" x14ac:dyDescent="0.2">
      <c r="B124" t="s">
        <v>270</v>
      </c>
      <c r="J124" t="s">
        <v>270</v>
      </c>
    </row>
    <row r="125" spans="2:10" x14ac:dyDescent="0.2">
      <c r="B125" t="s">
        <v>88</v>
      </c>
      <c r="J125" t="s">
        <v>88</v>
      </c>
    </row>
    <row r="126" spans="2:10" x14ac:dyDescent="0.2">
      <c r="B126" t="s">
        <v>119</v>
      </c>
      <c r="J126" t="s">
        <v>119</v>
      </c>
    </row>
    <row r="127" spans="2:10" x14ac:dyDescent="0.2">
      <c r="B127" t="s">
        <v>120</v>
      </c>
      <c r="J127" t="s">
        <v>120</v>
      </c>
    </row>
    <row r="128" spans="2:10" x14ac:dyDescent="0.2">
      <c r="B128" t="s">
        <v>121</v>
      </c>
      <c r="J128" t="s">
        <v>121</v>
      </c>
    </row>
    <row r="129" spans="2:10" x14ac:dyDescent="0.2">
      <c r="B129" t="s">
        <v>122</v>
      </c>
      <c r="J129" t="s">
        <v>122</v>
      </c>
    </row>
    <row r="130" spans="2:10" x14ac:dyDescent="0.2">
      <c r="B130" t="s">
        <v>88</v>
      </c>
      <c r="J130" t="s">
        <v>88</v>
      </c>
    </row>
    <row r="131" spans="2:10" x14ac:dyDescent="0.2">
      <c r="B131" t="s">
        <v>123</v>
      </c>
      <c r="J131" t="s">
        <v>123</v>
      </c>
    </row>
    <row r="132" spans="2:10" x14ac:dyDescent="0.2">
      <c r="B132" t="s">
        <v>124</v>
      </c>
      <c r="J132" t="s">
        <v>124</v>
      </c>
    </row>
    <row r="133" spans="2:10" x14ac:dyDescent="0.2">
      <c r="B133" t="s">
        <v>271</v>
      </c>
      <c r="J133" t="s">
        <v>271</v>
      </c>
    </row>
    <row r="134" spans="2:10" x14ac:dyDescent="0.2">
      <c r="B134" t="s">
        <v>125</v>
      </c>
      <c r="J134" t="s">
        <v>125</v>
      </c>
    </row>
    <row r="135" spans="2:10" x14ac:dyDescent="0.2">
      <c r="B135" t="s">
        <v>126</v>
      </c>
      <c r="J135" t="s">
        <v>126</v>
      </c>
    </row>
    <row r="136" spans="2:10" x14ac:dyDescent="0.2">
      <c r="B136" t="s">
        <v>127</v>
      </c>
      <c r="J136" t="s">
        <v>127</v>
      </c>
    </row>
    <row r="137" spans="2:10" x14ac:dyDescent="0.2">
      <c r="B137" t="s">
        <v>128</v>
      </c>
      <c r="J137" t="s">
        <v>128</v>
      </c>
    </row>
    <row r="138" spans="2:10" x14ac:dyDescent="0.2">
      <c r="B138" t="s">
        <v>272</v>
      </c>
      <c r="J138" t="s">
        <v>272</v>
      </c>
    </row>
    <row r="139" spans="2:10" x14ac:dyDescent="0.2">
      <c r="B139" t="s">
        <v>88</v>
      </c>
      <c r="J139" t="s">
        <v>88</v>
      </c>
    </row>
    <row r="140" spans="2:10" x14ac:dyDescent="0.2">
      <c r="B140" t="s">
        <v>129</v>
      </c>
      <c r="J140" t="s">
        <v>129</v>
      </c>
    </row>
    <row r="141" spans="2:10" x14ac:dyDescent="0.2">
      <c r="B141" t="s">
        <v>130</v>
      </c>
      <c r="J141" t="s">
        <v>130</v>
      </c>
    </row>
    <row r="142" spans="2:10" x14ac:dyDescent="0.2">
      <c r="B142" t="s">
        <v>230</v>
      </c>
      <c r="J142" t="s">
        <v>230</v>
      </c>
    </row>
    <row r="143" spans="2:10" x14ac:dyDescent="0.2">
      <c r="B143" t="s">
        <v>231</v>
      </c>
      <c r="J143" t="s">
        <v>231</v>
      </c>
    </row>
    <row r="144" spans="2:10" x14ac:dyDescent="0.2">
      <c r="B144" t="s">
        <v>232</v>
      </c>
      <c r="J144" t="s">
        <v>232</v>
      </c>
    </row>
    <row r="145" spans="2:10" x14ac:dyDescent="0.2">
      <c r="B145" t="s">
        <v>233</v>
      </c>
      <c r="J145" t="s">
        <v>233</v>
      </c>
    </row>
    <row r="146" spans="2:10" x14ac:dyDescent="0.2">
      <c r="B146" t="s">
        <v>234</v>
      </c>
      <c r="J146" t="s">
        <v>234</v>
      </c>
    </row>
    <row r="147" spans="2:10" x14ac:dyDescent="0.2">
      <c r="B147" t="s">
        <v>235</v>
      </c>
      <c r="J147" t="s">
        <v>235</v>
      </c>
    </row>
    <row r="148" spans="2:10" x14ac:dyDescent="0.2">
      <c r="B148" t="s">
        <v>88</v>
      </c>
      <c r="J148" t="s">
        <v>88</v>
      </c>
    </row>
    <row r="149" spans="2:10" x14ac:dyDescent="0.2">
      <c r="B149" t="s">
        <v>273</v>
      </c>
      <c r="J149" t="s">
        <v>273</v>
      </c>
    </row>
    <row r="150" spans="2:10" x14ac:dyDescent="0.2">
      <c r="B150" t="s">
        <v>274</v>
      </c>
      <c r="J150" t="s">
        <v>274</v>
      </c>
    </row>
    <row r="151" spans="2:10" x14ac:dyDescent="0.2">
      <c r="B151" t="s">
        <v>275</v>
      </c>
      <c r="J151" t="s">
        <v>275</v>
      </c>
    </row>
    <row r="152" spans="2:10" x14ac:dyDescent="0.2">
      <c r="B152" t="s">
        <v>276</v>
      </c>
      <c r="J152" t="s">
        <v>276</v>
      </c>
    </row>
    <row r="153" spans="2:10" x14ac:dyDescent="0.2">
      <c r="B153" t="s">
        <v>277</v>
      </c>
      <c r="J153" t="s">
        <v>277</v>
      </c>
    </row>
    <row r="154" spans="2:10" x14ac:dyDescent="0.2">
      <c r="B154" t="s">
        <v>278</v>
      </c>
      <c r="J154" t="s">
        <v>278</v>
      </c>
    </row>
    <row r="155" spans="2:10" x14ac:dyDescent="0.2">
      <c r="B155" t="s">
        <v>88</v>
      </c>
      <c r="J155" t="s">
        <v>88</v>
      </c>
    </row>
    <row r="156" spans="2:10" x14ac:dyDescent="0.2">
      <c r="B156" t="s">
        <v>90</v>
      </c>
      <c r="J156" t="s">
        <v>90</v>
      </c>
    </row>
    <row r="157" spans="2:10" x14ac:dyDescent="0.2">
      <c r="B157" t="s">
        <v>130</v>
      </c>
      <c r="J157" t="s">
        <v>130</v>
      </c>
    </row>
    <row r="158" spans="2:10" x14ac:dyDescent="0.2">
      <c r="B158" t="s">
        <v>238</v>
      </c>
      <c r="J158" t="s">
        <v>238</v>
      </c>
    </row>
    <row r="159" spans="2:10" x14ac:dyDescent="0.2">
      <c r="B159" t="s">
        <v>239</v>
      </c>
      <c r="J159" t="s">
        <v>239</v>
      </c>
    </row>
    <row r="160" spans="2:10" x14ac:dyDescent="0.2">
      <c r="B160" t="s">
        <v>240</v>
      </c>
      <c r="J160" t="s">
        <v>240</v>
      </c>
    </row>
    <row r="161" spans="2:10" x14ac:dyDescent="0.2">
      <c r="B161" t="s">
        <v>88</v>
      </c>
      <c r="J161" t="s">
        <v>88</v>
      </c>
    </row>
    <row r="162" spans="2:10" x14ac:dyDescent="0.2">
      <c r="B162" t="s">
        <v>279</v>
      </c>
      <c r="J162" t="s">
        <v>279</v>
      </c>
    </row>
    <row r="163" spans="2:10" x14ac:dyDescent="0.2">
      <c r="B163" t="s">
        <v>241</v>
      </c>
      <c r="J163" t="s">
        <v>241</v>
      </c>
    </row>
    <row r="164" spans="2:10" x14ac:dyDescent="0.2">
      <c r="B164" t="s">
        <v>242</v>
      </c>
      <c r="J164" t="s">
        <v>242</v>
      </c>
    </row>
    <row r="165" spans="2:10" x14ac:dyDescent="0.2">
      <c r="B165" t="s">
        <v>88</v>
      </c>
      <c r="J165" t="s">
        <v>88</v>
      </c>
    </row>
    <row r="166" spans="2:10" x14ac:dyDescent="0.2">
      <c r="B166" t="s">
        <v>131</v>
      </c>
      <c r="J166" t="s">
        <v>131</v>
      </c>
    </row>
    <row r="167" spans="2:10" x14ac:dyDescent="0.2">
      <c r="B167" t="s">
        <v>236</v>
      </c>
      <c r="J167" t="s">
        <v>236</v>
      </c>
    </row>
    <row r="168" spans="2:10" x14ac:dyDescent="0.2">
      <c r="B168" t="s">
        <v>132</v>
      </c>
      <c r="J168" t="s">
        <v>132</v>
      </c>
    </row>
    <row r="169" spans="2:10" x14ac:dyDescent="0.2">
      <c r="B169" t="s">
        <v>88</v>
      </c>
      <c r="J169" t="s">
        <v>88</v>
      </c>
    </row>
    <row r="170" spans="2:10" x14ac:dyDescent="0.2">
      <c r="B170" t="s">
        <v>133</v>
      </c>
      <c r="J170" t="s">
        <v>133</v>
      </c>
    </row>
    <row r="171" spans="2:10" x14ac:dyDescent="0.2">
      <c r="B171" t="s">
        <v>280</v>
      </c>
      <c r="J171" t="s">
        <v>281</v>
      </c>
    </row>
    <row r="172" spans="2:10" x14ac:dyDescent="0.2">
      <c r="J17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2014-09-09T12:08:25Z</dcterms:modified>
</cp:coreProperties>
</file>