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l4254\Desktop\Untitled Folder\final\Supplementary materials\"/>
    </mc:Choice>
  </mc:AlternateContent>
  <xr:revisionPtr revIDLastSave="0" documentId="13_ncr:1_{6502B4C8-342D-4616-A646-F84BCB8E6949}" xr6:coauthVersionLast="36" xr6:coauthVersionMax="36" xr10:uidLastSave="{00000000-0000-0000-0000-000000000000}"/>
  <bookViews>
    <workbookView xWindow="0" yWindow="0" windowWidth="24720" windowHeight="11625" xr2:uid="{BCED1582-15D0-4514-BF70-48CC0B937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E5" i="1"/>
  <c r="D5" i="1"/>
  <c r="E4" i="1"/>
  <c r="D4" i="1"/>
  <c r="E3" i="1"/>
  <c r="D3" i="1"/>
  <c r="E2" i="1"/>
  <c r="D2" i="1"/>
  <c r="E52" i="1" l="1"/>
  <c r="E54" i="1" s="1"/>
  <c r="D51" i="1"/>
  <c r="F10" i="1" s="1"/>
  <c r="F5" i="1" l="1"/>
  <c r="F47" i="1"/>
  <c r="F18" i="1"/>
  <c r="F3" i="1"/>
  <c r="F26" i="1"/>
  <c r="F43" i="1"/>
  <c r="F34" i="1"/>
  <c r="F41" i="1"/>
  <c r="F46" i="1"/>
  <c r="F40" i="1"/>
  <c r="F21" i="1"/>
  <c r="F13" i="1"/>
  <c r="F9" i="1"/>
  <c r="F35" i="1"/>
  <c r="F29" i="1"/>
  <c r="F48" i="1"/>
  <c r="F44" i="1"/>
  <c r="F42" i="1"/>
  <c r="F17" i="1"/>
  <c r="F2" i="1"/>
  <c r="F50" i="1"/>
  <c r="F38" i="1"/>
  <c r="F25" i="1"/>
  <c r="F23" i="1"/>
  <c r="F19" i="1"/>
  <c r="F15" i="1"/>
  <c r="F11" i="1"/>
  <c r="F7" i="1"/>
  <c r="F31" i="1"/>
  <c r="F33" i="1"/>
  <c r="F4" i="1"/>
  <c r="F22" i="1"/>
  <c r="F45" i="1"/>
  <c r="F37" i="1"/>
  <c r="F28" i="1"/>
  <c r="F14" i="1"/>
  <c r="F49" i="1"/>
  <c r="F32" i="1"/>
  <c r="F24" i="1"/>
  <c r="F20" i="1"/>
  <c r="F12" i="1"/>
  <c r="F30" i="1"/>
  <c r="F8" i="1"/>
  <c r="F16" i="1"/>
  <c r="F39" i="1"/>
  <c r="F54" i="1" l="1"/>
</calcChain>
</file>

<file path=xl/sharedStrings.xml><?xml version="1.0" encoding="utf-8"?>
<sst xmlns="http://schemas.openxmlformats.org/spreadsheetml/2006/main" count="54" uniqueCount="54">
  <si>
    <t>Compound</t>
  </si>
  <si>
    <t>Proportion of biomass (%)</t>
  </si>
  <si>
    <t>Molar mass (g/mol)</t>
  </si>
  <si>
    <t>moles per g biomass</t>
  </si>
  <si>
    <t>weighted molar mass</t>
  </si>
  <si>
    <t>Starch</t>
  </si>
  <si>
    <t>Hemicellulose</t>
  </si>
  <si>
    <t>Cellulose</t>
  </si>
  <si>
    <t>Pectin</t>
  </si>
  <si>
    <t>Alanine</t>
  </si>
  <si>
    <t>Arginine</t>
  </si>
  <si>
    <t>Asparagine</t>
  </si>
  <si>
    <t>Aspartic Acid</t>
  </si>
  <si>
    <t>Cysteine</t>
  </si>
  <si>
    <t>Glutamine</t>
  </si>
  <si>
    <t>Glutamate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</si>
  <si>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</si>
  <si>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</si>
  <si>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</si>
  <si>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</si>
  <si>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</si>
  <si>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</si>
  <si>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</si>
  <si>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</si>
  <si>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</si>
  <si>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</si>
  <si>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</si>
  <si>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</si>
  <si>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</si>
  <si>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Palmitic acid</t>
  </si>
  <si>
    <t>Palmitoleic acid</t>
  </si>
  <si>
    <t>Hexadecadienoic acid</t>
  </si>
  <si>
    <t>Hexadecatrienoic acid</t>
  </si>
  <si>
    <t>Stearic acid</t>
  </si>
  <si>
    <t>Oleic acid</t>
  </si>
  <si>
    <t>Linoleic acid</t>
  </si>
  <si>
    <t>alpha linolenic acid</t>
  </si>
  <si>
    <t>s glutamate</t>
  </si>
  <si>
    <t>s glutamine</t>
  </si>
  <si>
    <t>s alanine</t>
  </si>
  <si>
    <t>s calcium</t>
  </si>
  <si>
    <t>s magnesium</t>
  </si>
  <si>
    <t>s potassium</t>
  </si>
  <si>
    <t>s citrate</t>
  </si>
  <si>
    <t>s gaba</t>
  </si>
  <si>
    <t>s succinate</t>
  </si>
  <si>
    <t>s aspartate</t>
  </si>
  <si>
    <t>s sucrose</t>
  </si>
  <si>
    <t>s malate</t>
  </si>
  <si>
    <t>s glycerol</t>
  </si>
  <si>
    <t>s fumarate</t>
  </si>
  <si>
    <t>Total biomass accounted for:</t>
  </si>
  <si>
    <t>molar mass of biomass:</t>
  </si>
  <si>
    <t>Stoichiometry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</si>
</sst>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0" fillId="0" borderId="0" xfId="0" applyFont="1" applyFill="1"/>
    <xf numFmtId="164" fontId="0" fillId="0" borderId="0" xfId="0" applyNumberFormat="1" applyFont="1" applyFill="1"/>
    <xf numFmtId="0" fontId="1" fillId="0" borderId="0" xfId="0" applyFont="1" applyFill="1"/>
    <xf numFmtId="2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4E5B-8077-4EBC-A3FD-11C452200FC0}">
  <dimension ref="A1:I54"/>
  <sheetViews>
    <sheetView tabSelected="1" workbookViewId="0">
      <selection activeCell="D18" sqref="D18"/>
    </sheetView>
  </sheetViews>
  <sheetFormatPr defaultRowHeight="15" x14ac:dyDescent="0.25"/>
  <cols>
    <col min="1" max="1" width="19.28515625" style="4" customWidth="1"/>
    <col min="2" max="2" width="22.140625" style="4" customWidth="1"/>
    <col min="3" max="3" width="18.7109375" style="4" customWidth="1"/>
    <col min="4" max="4" width="19.5703125" style="5" customWidth="1"/>
    <col min="5" max="5" width="20.42578125" style="4" customWidth="1"/>
    <col min="6" max="6" width="19.28515625" style="6" customWidth="1"/>
    <col min="8" max="16384" width="9.140625" style="4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53</v>
      </c>
      <c r="G1" s="4"/>
      <c r="H1" s="1"/>
      <c r="I1" s="1"/>
    </row>
    <row r="2" spans="1:9" x14ac:dyDescent="0.25">
      <c r="A2" s="4" t="s">
        <v>5</v>
      </c>
      <c r="B2" s="4">
        <v>5</v>
      </c>
      <c r="C2" s="4">
        <v>180.2</v>
      </c>
      <c r="D2" s="5">
        <f>(B2/100)/C2</f>
        <v>2.7746947835738075E-4</v>
      </c>
      <c r="E2" s="4">
        <f>B2*C2</f>
        <v>901</v>
      </c>
      <c r="F2" s="6">
        <f>D2/$D$51</f>
        <v>4.3144031858815164E-2</v>
      </c>
      <c r="G2" s="4"/>
    </row>
    <row r="3" spans="1:9" x14ac:dyDescent="0.25">
      <c r="A3" s="4" t="s">
        <v>6</v>
      </c>
      <c r="B3" s="4">
        <v>12.9</v>
      </c>
      <c r="C3" s="4">
        <v>150.1</v>
      </c>
      <c r="D3" s="5">
        <f>(B3/100)/C3</f>
        <v>8.5942704863424394E-4</v>
      </c>
      <c r="E3" s="4">
        <f t="shared" ref="E3:E50" si="0">B3*C3</f>
        <v>1936.29</v>
      </c>
      <c r="F3" s="6">
        <f>D3/$D$51</f>
        <v>0.1336332492716383</v>
      </c>
      <c r="G3" s="4"/>
    </row>
    <row r="4" spans="1:9" x14ac:dyDescent="0.25">
      <c r="A4" s="4" t="s">
        <v>7</v>
      </c>
      <c r="B4" s="4">
        <v>7.5250000000000004</v>
      </c>
      <c r="C4" s="4">
        <v>180.2</v>
      </c>
      <c r="D4" s="5">
        <f>(B4/100)/C4</f>
        <v>4.1759156492785795E-4</v>
      </c>
      <c r="E4" s="4">
        <f t="shared" si="0"/>
        <v>1356.0049999999999</v>
      </c>
      <c r="F4" s="6">
        <f>D4/$D$51</f>
        <v>6.4931767947516802E-2</v>
      </c>
      <c r="G4" s="4"/>
    </row>
    <row r="5" spans="1:9" x14ac:dyDescent="0.25">
      <c r="A5" s="4" t="s">
        <v>8</v>
      </c>
      <c r="B5" s="4">
        <v>22.574999999999999</v>
      </c>
      <c r="C5" s="4">
        <v>205.2</v>
      </c>
      <c r="D5" s="5">
        <f>(B5/100)/C5</f>
        <v>1.1001461988304094E-3</v>
      </c>
      <c r="E5" s="4">
        <f t="shared" si="0"/>
        <v>4632.3899999999994</v>
      </c>
      <c r="F5" s="6">
        <f>D5/$D$51</f>
        <v>0.17106293251670363</v>
      </c>
      <c r="G5" s="4"/>
    </row>
    <row r="6" spans="1:9" x14ac:dyDescent="0.25">
      <c r="E6" s="4">
        <f t="shared" si="0"/>
        <v>0</v>
      </c>
      <c r="G6" s="4"/>
    </row>
    <row r="7" spans="1:9" x14ac:dyDescent="0.25">
      <c r="A7" s="4" t="s">
        <v>9</v>
      </c>
      <c r="B7" s="4">
        <v>1.68506</v>
      </c>
      <c r="C7" s="4">
        <v>89.1</v>
      </c>
      <c r="D7" s="5">
        <f>(B7/100)/C7</f>
        <v>1.8912008978675646E-4</v>
      </c>
      <c r="E7" s="4">
        <f t="shared" si="0"/>
        <v>150.138846</v>
      </c>
      <c r="F7" s="6">
        <f>D7/$D$51</f>
        <v>2.9406489056762099E-2</v>
      </c>
      <c r="G7" s="4"/>
    </row>
    <row r="8" spans="1:9" x14ac:dyDescent="0.25">
      <c r="A8" s="4" t="s">
        <v>10</v>
      </c>
      <c r="B8" s="4">
        <v>0.96731999999999996</v>
      </c>
      <c r="C8" s="4">
        <v>174.2</v>
      </c>
      <c r="D8" s="5">
        <f t="shared" ref="D8:D26" si="1">(B8/100)/C8</f>
        <v>5.5529276693455802E-5</v>
      </c>
      <c r="E8" s="4">
        <f t="shared" si="0"/>
        <v>168.50714399999998</v>
      </c>
      <c r="F8" s="6">
        <f>D8/$D$51</f>
        <v>8.6343078054649455E-3</v>
      </c>
      <c r="G8" s="4"/>
    </row>
    <row r="9" spans="1:9" x14ac:dyDescent="0.25">
      <c r="A9" s="4" t="s">
        <v>11</v>
      </c>
      <c r="B9" s="4">
        <v>0.72904000000000002</v>
      </c>
      <c r="C9" s="4">
        <v>132.1</v>
      </c>
      <c r="D9" s="5">
        <f t="shared" si="1"/>
        <v>5.5188493565480696E-5</v>
      </c>
      <c r="E9" s="4">
        <f t="shared" si="0"/>
        <v>96.306184000000002</v>
      </c>
      <c r="F9" s="6">
        <f>D9/$D$51</f>
        <v>8.5813190651633283E-3</v>
      </c>
      <c r="G9" s="4"/>
    </row>
    <row r="10" spans="1:9" x14ac:dyDescent="0.25">
      <c r="A10" s="4" t="s">
        <v>12</v>
      </c>
      <c r="B10" s="4">
        <v>1.0952</v>
      </c>
      <c r="C10" s="4">
        <v>133.1</v>
      </c>
      <c r="D10" s="5">
        <f t="shared" si="1"/>
        <v>8.2283996994740805E-5</v>
      </c>
      <c r="E10" s="4">
        <f t="shared" si="0"/>
        <v>145.77112</v>
      </c>
      <c r="F10" s="6">
        <f>D10/$D$51</f>
        <v>1.2794428449673538E-2</v>
      </c>
      <c r="G10" s="4"/>
    </row>
    <row r="11" spans="1:9" x14ac:dyDescent="0.25">
      <c r="A11" s="4" t="s">
        <v>13</v>
      </c>
      <c r="B11" s="4">
        <v>0.30930000000000002</v>
      </c>
      <c r="C11" s="4">
        <v>121.2</v>
      </c>
      <c r="D11" s="5">
        <f t="shared" si="1"/>
        <v>2.5519801980198021E-5</v>
      </c>
      <c r="E11" s="4">
        <f t="shared" si="0"/>
        <v>37.487160000000003</v>
      </c>
      <c r="F11" s="6">
        <f>D11/$D$51</f>
        <v>3.9681018473902005E-3</v>
      </c>
      <c r="G11" s="4"/>
    </row>
    <row r="12" spans="1:9" x14ac:dyDescent="0.25">
      <c r="A12" s="4" t="s">
        <v>14</v>
      </c>
      <c r="B12" s="4">
        <v>0.59704000000000002</v>
      </c>
      <c r="C12" s="4">
        <v>146.1</v>
      </c>
      <c r="D12" s="5">
        <f t="shared" si="1"/>
        <v>4.0865160848733742E-5</v>
      </c>
      <c r="E12" s="4">
        <f t="shared" si="0"/>
        <v>87.227543999999995</v>
      </c>
      <c r="F12" s="6">
        <f>D12/$D$51</f>
        <v>6.3541684368704412E-3</v>
      </c>
      <c r="G12" s="4"/>
    </row>
    <row r="13" spans="1:9" x14ac:dyDescent="0.25">
      <c r="A13" s="4" t="s">
        <v>15</v>
      </c>
      <c r="B13" s="4">
        <v>1.3744000000000001</v>
      </c>
      <c r="C13" s="4">
        <v>147.1</v>
      </c>
      <c r="D13" s="5">
        <f t="shared" si="1"/>
        <v>9.3433038749150249E-5</v>
      </c>
      <c r="E13" s="4">
        <f t="shared" si="0"/>
        <v>202.17424</v>
      </c>
      <c r="F13" s="6">
        <f>D13/$D$51</f>
        <v>1.4528005113655134E-2</v>
      </c>
      <c r="G13" s="4"/>
    </row>
    <row r="14" spans="1:9" x14ac:dyDescent="0.25">
      <c r="A14" s="4" t="s">
        <v>16</v>
      </c>
      <c r="B14" s="4">
        <v>1.6793400000000001</v>
      </c>
      <c r="C14" s="4">
        <v>75.099999999999994</v>
      </c>
      <c r="D14" s="5">
        <f t="shared" si="1"/>
        <v>2.2361384820239683E-4</v>
      </c>
      <c r="E14" s="4">
        <f t="shared" si="0"/>
        <v>126.11843399999999</v>
      </c>
      <c r="F14" s="6">
        <f>D14/$D$51</f>
        <v>3.476996117926294E-2</v>
      </c>
      <c r="G14" s="4"/>
    </row>
    <row r="15" spans="1:9" x14ac:dyDescent="0.25">
      <c r="A15" s="4" t="s">
        <v>17</v>
      </c>
      <c r="B15" s="4">
        <v>0.42314000000000002</v>
      </c>
      <c r="C15" s="4">
        <v>155.19999999999999</v>
      </c>
      <c r="D15" s="5">
        <f t="shared" si="1"/>
        <v>2.726417525773196E-5</v>
      </c>
      <c r="E15" s="4">
        <f t="shared" si="0"/>
        <v>65.671328000000003</v>
      </c>
      <c r="F15" s="6">
        <f>D15/$D$51</f>
        <v>4.2393363511097626E-3</v>
      </c>
      <c r="G15" s="4"/>
    </row>
    <row r="16" spans="1:9" x14ac:dyDescent="0.25">
      <c r="A16" s="4" t="s">
        <v>18</v>
      </c>
      <c r="B16" s="4">
        <v>0.96519999999999995</v>
      </c>
      <c r="C16" s="4">
        <v>131.19999999999999</v>
      </c>
      <c r="D16" s="5">
        <f t="shared" si="1"/>
        <v>7.3567073170731703E-5</v>
      </c>
      <c r="E16" s="4">
        <f t="shared" si="0"/>
        <v>126.63423999999998</v>
      </c>
      <c r="F16" s="6">
        <f>D16/$D$51</f>
        <v>1.1439024455690755E-2</v>
      </c>
      <c r="G16" s="4"/>
    </row>
    <row r="17" spans="1:7" x14ac:dyDescent="0.25">
      <c r="A17" s="4" t="s">
        <v>19</v>
      </c>
      <c r="B17" s="4">
        <v>1.7074800000000001</v>
      </c>
      <c r="C17" s="4">
        <v>131.19999999999999</v>
      </c>
      <c r="D17" s="5">
        <f>(B17/100)/C17</f>
        <v>1.3014329268292685E-4</v>
      </c>
      <c r="E17" s="4">
        <f t="shared" si="0"/>
        <v>224.021376</v>
      </c>
      <c r="F17" s="6">
        <f>D17/$D$51</f>
        <v>2.0236122542066776E-2</v>
      </c>
      <c r="G17" s="4"/>
    </row>
    <row r="18" spans="1:7" x14ac:dyDescent="0.25">
      <c r="A18" s="4" t="s">
        <v>20</v>
      </c>
      <c r="B18" s="4">
        <v>1.23888</v>
      </c>
      <c r="C18" s="4">
        <v>146.19999999999999</v>
      </c>
      <c r="D18" s="5">
        <f t="shared" si="1"/>
        <v>8.4738714090287282E-5</v>
      </c>
      <c r="E18" s="4">
        <f t="shared" si="0"/>
        <v>181.12425599999997</v>
      </c>
      <c r="F18" s="6">
        <f>D18/$D$51</f>
        <v>1.3176115088512524E-2</v>
      </c>
      <c r="G18" s="4"/>
    </row>
    <row r="19" spans="1:7" x14ac:dyDescent="0.25">
      <c r="A19" s="4" t="s">
        <v>21</v>
      </c>
      <c r="B19" s="4">
        <v>0.40826000000000001</v>
      </c>
      <c r="C19" s="4">
        <v>149.19999999999999</v>
      </c>
      <c r="D19" s="5">
        <f t="shared" si="1"/>
        <v>2.7363270777479898E-5</v>
      </c>
      <c r="E19" s="4">
        <f t="shared" si="0"/>
        <v>60.912391999999997</v>
      </c>
      <c r="F19" s="6">
        <f>D19/$D$51</f>
        <v>4.2547448215706626E-3</v>
      </c>
      <c r="G19" s="4"/>
    </row>
    <row r="20" spans="1:7" x14ac:dyDescent="0.25">
      <c r="A20" s="4" t="s">
        <v>22</v>
      </c>
      <c r="B20" s="4">
        <v>0.89305999999999996</v>
      </c>
      <c r="C20" s="4">
        <v>165.2</v>
      </c>
      <c r="D20" s="5">
        <f t="shared" si="1"/>
        <v>5.4059322033898312E-5</v>
      </c>
      <c r="E20" s="4">
        <f t="shared" si="0"/>
        <v>147.53351199999997</v>
      </c>
      <c r="F20" s="6">
        <f>D20/$D$51</f>
        <v>8.4057429519956307E-3</v>
      </c>
      <c r="G20" s="4"/>
    </row>
    <row r="21" spans="1:7" x14ac:dyDescent="0.25">
      <c r="A21" s="4" t="s">
        <v>23</v>
      </c>
      <c r="B21" s="4">
        <v>1.0154399999999999</v>
      </c>
      <c r="C21" s="4">
        <v>115.1</v>
      </c>
      <c r="D21" s="5">
        <f t="shared" si="1"/>
        <v>8.822241529105126E-5</v>
      </c>
      <c r="E21" s="4">
        <f t="shared" si="0"/>
        <v>116.87714399999999</v>
      </c>
      <c r="F21" s="6">
        <f>D21/$D$51</f>
        <v>1.3717799588307367E-2</v>
      </c>
      <c r="G21" s="4"/>
    </row>
    <row r="22" spans="1:7" x14ac:dyDescent="0.25">
      <c r="A22" s="4" t="s">
        <v>24</v>
      </c>
      <c r="B22" s="4">
        <v>1.2644599999999999</v>
      </c>
      <c r="C22" s="4">
        <v>105.1</v>
      </c>
      <c r="D22" s="5">
        <f t="shared" si="1"/>
        <v>1.2031018078020932E-4</v>
      </c>
      <c r="E22" s="4">
        <f t="shared" si="0"/>
        <v>132.894746</v>
      </c>
      <c r="F22" s="6">
        <f>D22/$D$51</f>
        <v>1.8707161246166264E-2</v>
      </c>
      <c r="G22" s="4"/>
    </row>
    <row r="23" spans="1:7" x14ac:dyDescent="0.25">
      <c r="A23" s="4" t="s">
        <v>25</v>
      </c>
      <c r="B23" s="4">
        <v>1.2718400000000001</v>
      </c>
      <c r="C23" s="4">
        <v>119.1</v>
      </c>
      <c r="D23" s="5">
        <f t="shared" si="1"/>
        <v>1.0678757346767423E-4</v>
      </c>
      <c r="E23" s="4">
        <f t="shared" si="0"/>
        <v>151.47614400000001</v>
      </c>
      <c r="F23" s="6">
        <f>D23/$D$51</f>
        <v>1.6604516284420903E-2</v>
      </c>
      <c r="G23" s="4"/>
    </row>
    <row r="24" spans="1:7" x14ac:dyDescent="0.25">
      <c r="A24" s="4" t="s">
        <v>26</v>
      </c>
      <c r="B24" s="4">
        <v>0.27701999999999999</v>
      </c>
      <c r="C24" s="4">
        <v>204.2</v>
      </c>
      <c r="D24" s="5">
        <f t="shared" si="1"/>
        <v>1.3566111655239962E-5</v>
      </c>
      <c r="E24" s="4">
        <f t="shared" si="0"/>
        <v>56.567483999999993</v>
      </c>
      <c r="F24" s="6">
        <f>D24/$D$51</f>
        <v>2.1094094994479149E-3</v>
      </c>
      <c r="G24" s="4"/>
    </row>
    <row r="25" spans="1:7" x14ac:dyDescent="0.25">
      <c r="A25" s="4" t="s">
        <v>27</v>
      </c>
      <c r="B25" s="4">
        <v>0.69452000000000003</v>
      </c>
      <c r="C25" s="4">
        <v>181.2</v>
      </c>
      <c r="D25" s="5">
        <f t="shared" si="1"/>
        <v>3.8328918322295807E-5</v>
      </c>
      <c r="E25" s="4">
        <f t="shared" si="0"/>
        <v>125.84702399999999</v>
      </c>
      <c r="F25" s="6">
        <f>D25/$D$51</f>
        <v>5.9598053198526395E-3</v>
      </c>
      <c r="G25" s="4"/>
    </row>
    <row r="26" spans="1:7" x14ac:dyDescent="0.25">
      <c r="A26" s="4" t="s">
        <v>28</v>
      </c>
      <c r="B26" s="4">
        <v>1.40398</v>
      </c>
      <c r="C26" s="4">
        <v>117.2</v>
      </c>
      <c r="D26" s="5">
        <f t="shared" si="1"/>
        <v>1.1979351535836178E-4</v>
      </c>
      <c r="E26" s="4">
        <f t="shared" si="0"/>
        <v>164.54645600000001</v>
      </c>
      <c r="F26" s="6">
        <f>D26/$D$51</f>
        <v>1.8626824376134644E-2</v>
      </c>
      <c r="G26" s="4"/>
    </row>
    <row r="27" spans="1:7" x14ac:dyDescent="0.25">
      <c r="G27" s="4"/>
    </row>
    <row r="28" spans="1:7" x14ac:dyDescent="0.25">
      <c r="A28" s="7" t="s">
        <v>29</v>
      </c>
      <c r="B28" s="4">
        <v>1.65</v>
      </c>
      <c r="C28" s="4">
        <v>256.39999999999998</v>
      </c>
      <c r="D28" s="5">
        <f>(B28/100)/C28</f>
        <v>6.4352574102964126E-5</v>
      </c>
      <c r="E28" s="4">
        <f t="shared" si="0"/>
        <v>423.05999999999995</v>
      </c>
      <c r="F28" s="6">
        <f>D28/$D$51</f>
        <v>1.0006251944291351E-2</v>
      </c>
      <c r="G28" s="4"/>
    </row>
    <row r="29" spans="1:7" x14ac:dyDescent="0.25">
      <c r="A29" s="4" t="s">
        <v>30</v>
      </c>
      <c r="B29" s="4">
        <v>0.41799999999999998</v>
      </c>
      <c r="C29" s="4">
        <v>254.4</v>
      </c>
      <c r="D29" s="5">
        <f t="shared" ref="D29:D35" si="2">(B29/100)/C29</f>
        <v>1.6430817610062892E-5</v>
      </c>
      <c r="E29" s="4">
        <f t="shared" si="0"/>
        <v>106.33919999999999</v>
      </c>
      <c r="F29" s="6">
        <f>D29/$D$51</f>
        <v>2.5548457532395038E-3</v>
      </c>
      <c r="G29" s="4"/>
    </row>
    <row r="30" spans="1:7" x14ac:dyDescent="0.25">
      <c r="A30" s="4" t="s">
        <v>31</v>
      </c>
      <c r="B30" s="4">
        <v>0.121</v>
      </c>
      <c r="C30" s="4">
        <v>252.4</v>
      </c>
      <c r="D30" s="5">
        <f t="shared" si="2"/>
        <v>4.7939778129952448E-6</v>
      </c>
      <c r="E30" s="4">
        <f t="shared" si="0"/>
        <v>30.540399999999998</v>
      </c>
      <c r="F30" s="6">
        <f>D30/$D$51</f>
        <v>7.4542083950552868E-4</v>
      </c>
      <c r="G30" s="4"/>
    </row>
    <row r="31" spans="1:7" x14ac:dyDescent="0.25">
      <c r="A31" s="4" t="s">
        <v>32</v>
      </c>
      <c r="B31" s="4">
        <v>1.518</v>
      </c>
      <c r="C31" s="4">
        <v>250.4</v>
      </c>
      <c r="D31" s="5">
        <f t="shared" si="2"/>
        <v>6.062300319488818E-5</v>
      </c>
      <c r="E31" s="4">
        <f t="shared" si="0"/>
        <v>380.10720000000003</v>
      </c>
      <c r="F31" s="6">
        <f>D31/$D$51</f>
        <v>9.4263368955071793E-3</v>
      </c>
      <c r="G31" s="4"/>
    </row>
    <row r="32" spans="1:7" x14ac:dyDescent="0.25">
      <c r="A32" s="4" t="s">
        <v>33</v>
      </c>
      <c r="B32" s="4">
        <v>0.11</v>
      </c>
      <c r="C32" s="4">
        <v>284.5</v>
      </c>
      <c r="D32" s="5">
        <f t="shared" si="2"/>
        <v>3.8664323374340949E-6</v>
      </c>
      <c r="E32" s="4">
        <f t="shared" si="0"/>
        <v>31.295000000000002</v>
      </c>
      <c r="F32" s="6">
        <f>D32/$D$51</f>
        <v>6.0119578172613988E-4</v>
      </c>
      <c r="G32" s="4"/>
    </row>
    <row r="33" spans="1:7" x14ac:dyDescent="0.25">
      <c r="A33" s="4" t="s">
        <v>34</v>
      </c>
      <c r="B33" s="4">
        <v>0.38500000000000001</v>
      </c>
      <c r="C33" s="4">
        <v>282.5</v>
      </c>
      <c r="D33" s="5">
        <f t="shared" si="2"/>
        <v>1.3628318584070797E-5</v>
      </c>
      <c r="E33" s="4">
        <f t="shared" si="0"/>
        <v>108.7625</v>
      </c>
      <c r="F33" s="6">
        <f>D33/$D$51</f>
        <v>2.1190821226683321E-3</v>
      </c>
      <c r="G33" s="4"/>
    </row>
    <row r="34" spans="1:7" x14ac:dyDescent="0.25">
      <c r="A34" s="4" t="s">
        <v>35</v>
      </c>
      <c r="B34" s="4">
        <v>1.7270000000000001</v>
      </c>
      <c r="C34" s="4">
        <v>280.39999999999998</v>
      </c>
      <c r="D34" s="5">
        <f t="shared" si="2"/>
        <v>6.1590584878744664E-5</v>
      </c>
      <c r="E34" s="4">
        <f t="shared" si="0"/>
        <v>484.25079999999997</v>
      </c>
      <c r="F34" s="6">
        <f>D34/$D$51</f>
        <v>9.576787226986674E-3</v>
      </c>
      <c r="G34" s="4"/>
    </row>
    <row r="35" spans="1:7" x14ac:dyDescent="0.25">
      <c r="A35" s="4" t="s">
        <v>36</v>
      </c>
      <c r="B35" s="4">
        <v>5.0599999999999996</v>
      </c>
      <c r="C35" s="4">
        <v>278.39999999999998</v>
      </c>
      <c r="D35" s="5">
        <f t="shared" si="2"/>
        <v>1.817528735632184E-4</v>
      </c>
      <c r="E35" s="4">
        <f t="shared" si="0"/>
        <v>1408.7039999999997</v>
      </c>
      <c r="F35" s="6">
        <f>D35/$D$51</f>
        <v>2.8260952569863482E-2</v>
      </c>
      <c r="G35" s="4"/>
    </row>
    <row r="36" spans="1:7" x14ac:dyDescent="0.25">
      <c r="G36" s="4"/>
    </row>
    <row r="37" spans="1:7" x14ac:dyDescent="0.25">
      <c r="A37" s="4" t="s">
        <v>37</v>
      </c>
      <c r="B37" s="4">
        <v>1.45</v>
      </c>
      <c r="C37" s="4">
        <v>147.1</v>
      </c>
      <c r="D37" s="5">
        <f>(B37/100)/C37</f>
        <v>9.8572399728076137E-5</v>
      </c>
      <c r="E37" s="4">
        <f t="shared" si="0"/>
        <v>213.29499999999999</v>
      </c>
      <c r="F37" s="6">
        <f>D37/$D$51</f>
        <v>1.5327129958381796E-2</v>
      </c>
      <c r="G37" s="4"/>
    </row>
    <row r="38" spans="1:7" x14ac:dyDescent="0.25">
      <c r="A38" s="4" t="s">
        <v>38</v>
      </c>
      <c r="B38" s="4">
        <v>1.6</v>
      </c>
      <c r="C38" s="4">
        <v>146.1</v>
      </c>
      <c r="D38" s="5">
        <f t="shared" ref="D38:D50" si="3">(B38/100)/C38</f>
        <v>1.0951403148528406E-4</v>
      </c>
      <c r="E38" s="4">
        <f t="shared" si="0"/>
        <v>233.76</v>
      </c>
      <c r="F38" s="6">
        <f>D38/$D$51</f>
        <v>1.7028456215651726E-2</v>
      </c>
      <c r="G38" s="4"/>
    </row>
    <row r="39" spans="1:7" x14ac:dyDescent="0.25">
      <c r="A39" s="4" t="s">
        <v>39</v>
      </c>
      <c r="B39" s="4">
        <v>1.29</v>
      </c>
      <c r="C39" s="4">
        <v>89.1</v>
      </c>
      <c r="D39" s="5">
        <f t="shared" si="3"/>
        <v>1.4478114478114478E-4</v>
      </c>
      <c r="E39" s="4">
        <f t="shared" si="0"/>
        <v>114.93899999999999</v>
      </c>
      <c r="F39" s="6">
        <f>D39/$D$51</f>
        <v>2.2512178132068357E-2</v>
      </c>
      <c r="G39" s="4"/>
    </row>
    <row r="40" spans="1:7" x14ac:dyDescent="0.25">
      <c r="A40" s="4" t="s">
        <v>40</v>
      </c>
      <c r="B40" s="4">
        <v>1.1000000000000001</v>
      </c>
      <c r="C40" s="4">
        <v>40.1</v>
      </c>
      <c r="D40" s="5">
        <f t="shared" si="3"/>
        <v>2.7431421446384041E-4</v>
      </c>
      <c r="E40" s="4">
        <f t="shared" si="0"/>
        <v>44.110000000000007</v>
      </c>
      <c r="F40" s="6">
        <f>D40/$D$51</f>
        <v>4.2653416434186235E-2</v>
      </c>
      <c r="G40" s="4"/>
    </row>
    <row r="41" spans="1:7" x14ac:dyDescent="0.25">
      <c r="A41" s="4" t="s">
        <v>41</v>
      </c>
      <c r="B41" s="4">
        <v>0.44</v>
      </c>
      <c r="C41" s="4">
        <v>24.3</v>
      </c>
      <c r="D41" s="5">
        <f t="shared" si="3"/>
        <v>1.8106995884773663E-4</v>
      </c>
      <c r="E41" s="4">
        <f t="shared" si="0"/>
        <v>10.692</v>
      </c>
      <c r="F41" s="6">
        <f>D41/$D$51</f>
        <v>2.8154765415816758E-2</v>
      </c>
      <c r="G41" s="4"/>
    </row>
    <row r="42" spans="1:7" x14ac:dyDescent="0.25">
      <c r="A42" s="4" t="s">
        <v>42</v>
      </c>
      <c r="B42" s="4">
        <v>2.2000000000000002</v>
      </c>
      <c r="C42" s="4">
        <v>39.1</v>
      </c>
      <c r="D42" s="5">
        <f t="shared" si="3"/>
        <v>5.6265984654731464E-4</v>
      </c>
      <c r="E42" s="4">
        <f t="shared" si="0"/>
        <v>86.02000000000001</v>
      </c>
      <c r="F42" s="6">
        <f>D42/$D$51</f>
        <v>8.7488593299788656E-2</v>
      </c>
      <c r="G42" s="4"/>
    </row>
    <row r="43" spans="1:7" x14ac:dyDescent="0.25">
      <c r="A43" s="4" t="s">
        <v>43</v>
      </c>
      <c r="B43" s="4">
        <v>1.6</v>
      </c>
      <c r="C43" s="4">
        <v>192.1</v>
      </c>
      <c r="D43" s="5">
        <f t="shared" si="3"/>
        <v>8.328995314940136E-5</v>
      </c>
      <c r="E43" s="4">
        <f t="shared" si="0"/>
        <v>307.36</v>
      </c>
      <c r="F43" s="6">
        <f>D43/$D$51</f>
        <v>1.2950845669477965E-2</v>
      </c>
      <c r="G43" s="4"/>
    </row>
    <row r="44" spans="1:7" x14ac:dyDescent="0.25">
      <c r="A44" s="4" t="s">
        <v>44</v>
      </c>
      <c r="B44" s="4">
        <v>0.28000000000000003</v>
      </c>
      <c r="C44" s="4">
        <v>103.1</v>
      </c>
      <c r="D44" s="5">
        <f t="shared" si="3"/>
        <v>2.7158098933074691E-5</v>
      </c>
      <c r="E44" s="4">
        <f t="shared" si="0"/>
        <v>28.868000000000002</v>
      </c>
      <c r="F44" s="6">
        <f>D44/$D$51</f>
        <v>4.2228424276787154E-3</v>
      </c>
      <c r="G44" s="4"/>
    </row>
    <row r="45" spans="1:7" x14ac:dyDescent="0.25">
      <c r="A45" s="4" t="s">
        <v>45</v>
      </c>
      <c r="B45" s="4">
        <v>0.22</v>
      </c>
      <c r="C45" s="4">
        <v>118.1</v>
      </c>
      <c r="D45" s="5">
        <f t="shared" si="3"/>
        <v>1.8628281117696868E-5</v>
      </c>
      <c r="E45" s="4">
        <f t="shared" si="0"/>
        <v>25.981999999999999</v>
      </c>
      <c r="F45" s="6">
        <f>D45/$D$51</f>
        <v>2.89653175107683E-3</v>
      </c>
      <c r="G45" s="4"/>
    </row>
    <row r="46" spans="1:7" x14ac:dyDescent="0.25">
      <c r="A46" s="4" t="s">
        <v>46</v>
      </c>
      <c r="B46" s="4">
        <v>0.38</v>
      </c>
      <c r="C46" s="4">
        <v>133.1</v>
      </c>
      <c r="D46" s="5">
        <f t="shared" si="3"/>
        <v>2.8549962434259957E-5</v>
      </c>
      <c r="E46" s="4">
        <f t="shared" si="0"/>
        <v>50.577999999999996</v>
      </c>
      <c r="F46" s="6">
        <f>D46/$D$51</f>
        <v>4.4392648017494013E-3</v>
      </c>
      <c r="G46" s="4"/>
    </row>
    <row r="47" spans="1:7" x14ac:dyDescent="0.25">
      <c r="A47" s="4" t="s">
        <v>47</v>
      </c>
      <c r="B47" s="4">
        <v>1.51</v>
      </c>
      <c r="C47" s="4">
        <v>342.3</v>
      </c>
      <c r="D47" s="5">
        <f t="shared" si="3"/>
        <v>4.4113350861817121E-5</v>
      </c>
      <c r="E47" s="4">
        <f t="shared" si="0"/>
        <v>516.87300000000005</v>
      </c>
      <c r="F47" s="6">
        <f>D47/$D$51</f>
        <v>6.8592330451927091E-3</v>
      </c>
      <c r="G47" s="4"/>
    </row>
    <row r="48" spans="1:7" x14ac:dyDescent="0.25">
      <c r="A48" s="4" t="s">
        <v>48</v>
      </c>
      <c r="B48" s="4">
        <v>1.82</v>
      </c>
      <c r="C48" s="4">
        <v>134.1</v>
      </c>
      <c r="D48" s="5">
        <f t="shared" si="3"/>
        <v>1.3571961222967935E-4</v>
      </c>
      <c r="E48" s="4">
        <f t="shared" si="0"/>
        <v>244.06200000000001</v>
      </c>
      <c r="F48" s="6">
        <f>D48/$D$51</f>
        <v>2.1103190551147583E-2</v>
      </c>
      <c r="G48" s="4"/>
    </row>
    <row r="49" spans="1:7" x14ac:dyDescent="0.25">
      <c r="A49" s="4" t="s">
        <v>49</v>
      </c>
      <c r="B49" s="4">
        <v>0.09</v>
      </c>
      <c r="C49" s="4">
        <v>92.1</v>
      </c>
      <c r="D49" s="5">
        <f t="shared" si="3"/>
        <v>9.771986970684039E-6</v>
      </c>
      <c r="E49" s="4">
        <f t="shared" si="0"/>
        <v>8.2889999999999997</v>
      </c>
      <c r="F49" s="6">
        <f>D49/$D$51</f>
        <v>1.5194569135423761E-3</v>
      </c>
      <c r="G49" s="4"/>
    </row>
    <row r="50" spans="1:7" x14ac:dyDescent="0.25">
      <c r="A50" s="4" t="s">
        <v>50</v>
      </c>
      <c r="B50" s="4">
        <v>0.02</v>
      </c>
      <c r="C50" s="4">
        <v>116.1</v>
      </c>
      <c r="D50" s="5">
        <f t="shared" si="3"/>
        <v>1.7226528854435832E-6</v>
      </c>
      <c r="E50" s="4">
        <f t="shared" si="0"/>
        <v>2.3220000000000001</v>
      </c>
      <c r="F50" s="6">
        <f>D50/$D$51</f>
        <v>2.6785717626041315E-4</v>
      </c>
      <c r="G50" s="4"/>
    </row>
    <row r="51" spans="1:7" x14ac:dyDescent="0.25">
      <c r="D51" s="5">
        <f>SUM(D2:D50)</f>
        <v>6.4312366369785245E-3</v>
      </c>
      <c r="G51" s="4"/>
    </row>
    <row r="52" spans="1:7" x14ac:dyDescent="0.25">
      <c r="A52" s="1" t="s">
        <v>51</v>
      </c>
      <c r="B52" s="4">
        <f>SUM(B2:B50)</f>
        <v>92.988979999999998</v>
      </c>
      <c r="D52" s="5" t="s">
        <v>52</v>
      </c>
      <c r="E52" s="4">
        <f>SUM(E2:E50)/B52</f>
        <v>174.79201163406674</v>
      </c>
      <c r="G52" s="4"/>
    </row>
    <row r="54" spans="1:7" x14ac:dyDescent="0.25">
      <c r="E54" s="4">
        <f>(B52/100)/E52</f>
        <v>5.3199788211532066E-3</v>
      </c>
      <c r="F54" s="6">
        <f>SUM(F2:F50)</f>
        <v>1</v>
      </c>
      <c r="G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Cannell</dc:creator>
  <cp:lastModifiedBy>Naomi Cannell</cp:lastModifiedBy>
  <dcterms:created xsi:type="dcterms:W3CDTF">2020-09-01T14:33:00Z</dcterms:created>
  <dcterms:modified xsi:type="dcterms:W3CDTF">2020-09-01T14:35:18Z</dcterms:modified>
</cp:coreProperties>
</file>