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bl4254\Desktop\Untitled Folder\final\Supplementary materials\"/>
    </mc:Choice>
  </mc:AlternateContent>
  <xr:revisionPtr revIDLastSave="0" documentId="13_ncr:1_{53BCDDA5-6808-435F-8B4C-76A3BAD262D0}" xr6:coauthVersionLast="36" xr6:coauthVersionMax="36" xr10:uidLastSave="{00000000-0000-0000-0000-000000000000}"/>
  <bookViews>
    <workbookView xWindow="0" yWindow="0" windowWidth="19455" windowHeight="11625" xr2:uid="{0CBEB669-B449-4660-9E47-C814904970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4" i="1" l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5" i="1"/>
  <c r="D5" i="1"/>
  <c r="E4" i="1"/>
  <c r="D4" i="1"/>
  <c r="E3" i="1"/>
  <c r="D3" i="1"/>
  <c r="E2" i="1"/>
  <c r="D2" i="1"/>
  <c r="F9" i="1" l="1"/>
  <c r="F43" i="1"/>
  <c r="F2" i="1"/>
  <c r="F45" i="1"/>
  <c r="D53" i="1"/>
  <c r="F39" i="1" s="1"/>
  <c r="E54" i="1"/>
  <c r="E56" i="1" s="1"/>
  <c r="F41" i="1" l="1"/>
  <c r="F36" i="1"/>
  <c r="F32" i="1"/>
  <c r="F34" i="1"/>
  <c r="F21" i="1"/>
  <c r="F19" i="1"/>
  <c r="F17" i="1"/>
  <c r="F11" i="1"/>
  <c r="F47" i="1"/>
  <c r="F15" i="1"/>
  <c r="F4" i="1"/>
  <c r="F49" i="1"/>
  <c r="F7" i="1"/>
  <c r="F13" i="1"/>
  <c r="F28" i="1"/>
  <c r="F30" i="1"/>
  <c r="F48" i="1"/>
  <c r="F33" i="1"/>
  <c r="F16" i="1"/>
  <c r="F3" i="1"/>
  <c r="F50" i="1"/>
  <c r="F29" i="1"/>
  <c r="F12" i="1"/>
  <c r="F46" i="1"/>
  <c r="F26" i="1"/>
  <c r="F22" i="1"/>
  <c r="F18" i="1"/>
  <c r="F10" i="1"/>
  <c r="F5" i="1"/>
  <c r="F42" i="1"/>
  <c r="F52" i="1"/>
  <c r="F44" i="1"/>
  <c r="F40" i="1"/>
  <c r="F37" i="1"/>
  <c r="F35" i="1"/>
  <c r="F31" i="1"/>
  <c r="F24" i="1"/>
  <c r="F20" i="1"/>
  <c r="F14" i="1"/>
  <c r="F8" i="1"/>
  <c r="F23" i="1"/>
  <c r="F25" i="1"/>
  <c r="F51" i="1"/>
  <c r="F53" i="1" l="1"/>
</calcChain>
</file>

<file path=xl/sharedStrings.xml><?xml version="1.0" encoding="utf-8"?>
<sst xmlns="http://schemas.openxmlformats.org/spreadsheetml/2006/main" count="58" uniqueCount="58">
  <si>
    <t>Compound</t>
  </si>
  <si>
    <t>Proportion of biomass (%)</t>
  </si>
  <si>
    <t>Molar mass (g/mol)</t>
  </si>
  <si>
    <t>moles per g biomass</t>
  </si>
  <si>
    <t>weighted molar mass</t>
  </si>
  <si>
    <t>Starch</t>
  </si>
  <si>
    <t>Hemicellulose (xylan)</t>
  </si>
  <si>
    <t>Cellulose</t>
  </si>
  <si>
    <t>Pectin</t>
  </si>
  <si>
    <t>Alanine</t>
  </si>
  <si>
    <t>Arginine</t>
  </si>
  <si>
    <t>Asparagine</t>
  </si>
  <si>
    <t>Aspartic Acid</t>
  </si>
  <si>
    <t>Cysteine</t>
  </si>
  <si>
    <t>Glutamine</t>
  </si>
  <si>
    <t>Glutamate</t>
  </si>
  <si>
    <t>Glycine</t>
  </si>
  <si>
    <t>Histidine</t>
  </si>
  <si>
    <t>Isoleucine</t>
  </si>
  <si>
    <t>Leucine</t>
  </si>
  <si>
    <t>Lysine</t>
  </si>
  <si>
    <t>Methionine</t>
  </si>
  <si>
    <t>Phenylalanine</t>
  </si>
  <si>
    <t>Proline</t>
  </si>
  <si>
    <t>Serine</t>
  </si>
  <si>
    <t>Threonine</t>
  </si>
  <si>
    <t>Tryptophan</t>
  </si>
  <si>
    <t>Tyrosine</t>
  </si>
  <si>
    <t>Valine</t>
  </si>
  <si>
    <t>Palmitic acid</t>
  </si>
  <si>
    <t>Palmitoleic acid</t>
  </si>
  <si>
    <t>Hexadecatrienoic acid</t>
  </si>
  <si>
    <t>Stearic acid</t>
  </si>
  <si>
    <t>Oleic acid</t>
  </si>
  <si>
    <t>Linoleic acid</t>
  </si>
  <si>
    <t>alpha linolenic acid</t>
  </si>
  <si>
    <t>dihomo-gamma-linolenic acid</t>
  </si>
  <si>
    <t>arachidonic acid</t>
  </si>
  <si>
    <t>eicosapentaenoic acid</t>
  </si>
  <si>
    <t>s glutamate</t>
  </si>
  <si>
    <t>s glutamine</t>
  </si>
  <si>
    <t>s alanine</t>
  </si>
  <si>
    <t>s calcium</t>
  </si>
  <si>
    <t>s magnesium</t>
  </si>
  <si>
    <t>s potassium</t>
  </si>
  <si>
    <t>s citrate</t>
  </si>
  <si>
    <t>s gaba</t>
  </si>
  <si>
    <t>s succinate</t>
  </si>
  <si>
    <t>s aspartate</t>
  </si>
  <si>
    <t>s sucrose</t>
  </si>
  <si>
    <t>s malate</t>
  </si>
  <si>
    <t>s glycerol</t>
  </si>
  <si>
    <t>s fumarate</t>
  </si>
  <si>
    <t>sum</t>
  </si>
  <si>
    <t>Total biomass accounted for:</t>
  </si>
  <si>
    <t>Molar mass of biomass:</t>
  </si>
  <si>
    <t>Total moles of biomass:</t>
  </si>
  <si>
    <t>Stoichiometry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</si>
</sst>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0" fillId="0" borderId="0" xfId="0" applyFill="1"/>
    <xf numFmtId="0" fontId="1" fillId="0" borderId="0" xfId="0" applyFont="1" applyFill="1"/>
    <xf numFmtId="20" fontId="0" fillId="0" borderId="0" xfId="0" applyNumberFormat="1" applyFill="1"/>
    <xf numFmtId="0" fontId="3" fillId="0" borderId="0" xfId="0" applyFont="1" applyFill="1" applyAlignment="1">
      <alignment horizontal="right"/>
    </xf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E7F23-07DA-4899-9EF4-60A1C3444D1E}">
  <dimension ref="A1:I56"/>
  <sheetViews>
    <sheetView tabSelected="1" workbookViewId="0">
      <selection activeCell="E8" sqref="E8"/>
    </sheetView>
  </sheetViews>
  <sheetFormatPr defaultColWidth="9.140625" defaultRowHeight="15" x14ac:dyDescent="0.25"/>
  <cols>
    <col min="1" max="1" width="28.85546875" style="3" customWidth="1"/>
    <col min="2" max="2" width="23.85546875" style="3" customWidth="1"/>
    <col min="3" max="3" width="18.7109375" style="3" customWidth="1"/>
    <col min="4" max="4" width="26.42578125" style="3" customWidth="1"/>
    <col min="5" max="5" width="20.42578125" style="3" customWidth="1"/>
    <col min="6" max="6" width="15.140625" style="3" customWidth="1"/>
    <col min="7" max="8" width="9.140625" style="3"/>
    <col min="10" max="16384" width="9.140625" style="3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57</v>
      </c>
    </row>
    <row r="2" spans="1:9" x14ac:dyDescent="0.25">
      <c r="A2" s="3" t="s">
        <v>5</v>
      </c>
      <c r="B2" s="3">
        <v>0.5</v>
      </c>
      <c r="C2" s="3">
        <v>180.2</v>
      </c>
      <c r="D2" s="3">
        <f>(B2/100)/C2</f>
        <v>2.774694783573807E-5</v>
      </c>
      <c r="E2" s="3">
        <f>B2*C2</f>
        <v>90.1</v>
      </c>
      <c r="F2" s="4">
        <f>D2/$D$53</f>
        <v>4.80839805622282E-3</v>
      </c>
      <c r="I2" s="3"/>
    </row>
    <row r="3" spans="1:9" x14ac:dyDescent="0.25">
      <c r="A3" s="3" t="s">
        <v>6</v>
      </c>
      <c r="B3" s="3">
        <v>15</v>
      </c>
      <c r="C3" s="3">
        <v>150.1</v>
      </c>
      <c r="D3" s="3">
        <f>(B3/100)/C3</f>
        <v>9.993337774816789E-4</v>
      </c>
      <c r="E3" s="3">
        <f>B3*C3</f>
        <v>2251.5</v>
      </c>
      <c r="F3" s="4">
        <f>D3/$D$53</f>
        <v>0.17317921313751208</v>
      </c>
      <c r="I3" s="3"/>
    </row>
    <row r="4" spans="1:9" x14ac:dyDescent="0.25">
      <c r="A4" s="3" t="s">
        <v>7</v>
      </c>
      <c r="B4" s="3">
        <v>15.3</v>
      </c>
      <c r="C4" s="3">
        <v>180.2</v>
      </c>
      <c r="D4" s="3">
        <f>(B4/100)/C4</f>
        <v>8.4905660377358489E-4</v>
      </c>
      <c r="E4" s="3">
        <f>B4*C4</f>
        <v>2757.06</v>
      </c>
      <c r="F4" s="4">
        <f>D4/$D$53</f>
        <v>0.14713698052041829</v>
      </c>
      <c r="I4" s="3"/>
    </row>
    <row r="5" spans="1:9" x14ac:dyDescent="0.25">
      <c r="A5" s="3" t="s">
        <v>8</v>
      </c>
      <c r="B5" s="3">
        <v>6</v>
      </c>
      <c r="C5" s="3">
        <v>205.2</v>
      </c>
      <c r="D5" s="3">
        <f>(B5/100)/C5</f>
        <v>2.9239766081871346E-4</v>
      </c>
      <c r="E5" s="3">
        <f>B5*C5</f>
        <v>1231.1999999999998</v>
      </c>
      <c r="F5" s="4">
        <f>D5/$D$53</f>
        <v>5.0670954955049835E-2</v>
      </c>
      <c r="I5" s="3"/>
    </row>
    <row r="6" spans="1:9" x14ac:dyDescent="0.25">
      <c r="F6" s="4"/>
      <c r="I6" s="3"/>
    </row>
    <row r="7" spans="1:9" x14ac:dyDescent="0.25">
      <c r="A7" s="3" t="s">
        <v>9</v>
      </c>
      <c r="B7" s="3">
        <v>1.7909200000000001</v>
      </c>
      <c r="C7" s="3">
        <v>89.1</v>
      </c>
      <c r="D7" s="3">
        <f t="shared" ref="D7:D26" si="0">(B7/100)/C7</f>
        <v>2.0100112233445568E-4</v>
      </c>
      <c r="E7" s="3">
        <f t="shared" ref="E7:E26" si="1">B7*C7</f>
        <v>159.57097199999998</v>
      </c>
      <c r="F7" s="4">
        <f>D7/$D$53</f>
        <v>3.4832422349774933E-2</v>
      </c>
      <c r="I7" s="3"/>
    </row>
    <row r="8" spans="1:9" x14ac:dyDescent="0.25">
      <c r="A8" s="3" t="s">
        <v>10</v>
      </c>
      <c r="B8" s="3">
        <v>1.0885400000000001</v>
      </c>
      <c r="C8" s="3">
        <v>174.2</v>
      </c>
      <c r="D8" s="3">
        <f t="shared" si="0"/>
        <v>6.2487944890929971E-5</v>
      </c>
      <c r="E8" s="3">
        <f t="shared" si="1"/>
        <v>189.62366800000001</v>
      </c>
      <c r="F8" s="4">
        <f>D8/$D$53</f>
        <v>1.0828827535542665E-2</v>
      </c>
      <c r="I8" s="3"/>
    </row>
    <row r="9" spans="1:9" x14ac:dyDescent="0.25">
      <c r="A9" s="3" t="s">
        <v>11</v>
      </c>
      <c r="B9" s="3">
        <v>0.71626000000000001</v>
      </c>
      <c r="C9" s="3">
        <v>132.1</v>
      </c>
      <c r="D9" s="3">
        <f t="shared" si="0"/>
        <v>5.4221044663133992E-5</v>
      </c>
      <c r="E9" s="3">
        <f t="shared" si="1"/>
        <v>94.617946000000003</v>
      </c>
      <c r="F9" s="4">
        <f>D9/$D$53</f>
        <v>9.3962178221556145E-3</v>
      </c>
      <c r="I9" s="3"/>
    </row>
    <row r="10" spans="1:9" x14ac:dyDescent="0.25">
      <c r="A10" s="3" t="s">
        <v>12</v>
      </c>
      <c r="B10" s="3">
        <v>1.09182</v>
      </c>
      <c r="C10" s="3">
        <v>133.1</v>
      </c>
      <c r="D10" s="3">
        <f t="shared" si="0"/>
        <v>8.2030052592036058E-5</v>
      </c>
      <c r="E10" s="3">
        <f t="shared" si="1"/>
        <v>145.32124199999998</v>
      </c>
      <c r="F10" s="4">
        <f>D10/$D$53</f>
        <v>1.4215370561491882E-2</v>
      </c>
      <c r="I10" s="3"/>
    </row>
    <row r="11" spans="1:9" x14ac:dyDescent="0.25">
      <c r="A11" s="3" t="s">
        <v>13</v>
      </c>
      <c r="B11" s="3">
        <v>0.29277999999999998</v>
      </c>
      <c r="C11" s="3">
        <v>121.2</v>
      </c>
      <c r="D11" s="3">
        <f t="shared" si="0"/>
        <v>2.4156765676567654E-5</v>
      </c>
      <c r="E11" s="3">
        <f t="shared" si="1"/>
        <v>35.484935999999998</v>
      </c>
      <c r="F11" s="4">
        <f>D11/$D$53</f>
        <v>4.186238638263123E-3</v>
      </c>
      <c r="I11" s="3"/>
    </row>
    <row r="12" spans="1:9" x14ac:dyDescent="0.25">
      <c r="A12" s="3" t="s">
        <v>14</v>
      </c>
      <c r="B12" s="3">
        <v>0.75431999999999999</v>
      </c>
      <c r="C12" s="3">
        <v>146.1</v>
      </c>
      <c r="D12" s="3">
        <f t="shared" si="0"/>
        <v>5.1630390143737167E-5</v>
      </c>
      <c r="E12" s="3">
        <f t="shared" si="1"/>
        <v>110.20615199999999</v>
      </c>
      <c r="F12" s="4">
        <f>D12/$D$53</f>
        <v>8.9472712126345451E-3</v>
      </c>
      <c r="I12" s="3"/>
    </row>
    <row r="13" spans="1:9" x14ac:dyDescent="0.25">
      <c r="A13" s="3" t="s">
        <v>15</v>
      </c>
      <c r="B13" s="3">
        <v>1.3346199999999999</v>
      </c>
      <c r="C13" s="3">
        <v>147.1</v>
      </c>
      <c r="D13" s="3">
        <f t="shared" si="0"/>
        <v>9.0728755948334464E-5</v>
      </c>
      <c r="E13" s="3">
        <f t="shared" si="1"/>
        <v>196.32260199999999</v>
      </c>
      <c r="F13" s="4">
        <f>D13/$D$53</f>
        <v>1.5722809453787318E-2</v>
      </c>
      <c r="I13" s="3"/>
    </row>
    <row r="14" spans="1:9" x14ac:dyDescent="0.25">
      <c r="A14" s="3" t="s">
        <v>16</v>
      </c>
      <c r="B14" s="3">
        <v>1.5454000000000001</v>
      </c>
      <c r="C14" s="3">
        <v>75.099999999999994</v>
      </c>
      <c r="D14" s="3">
        <f t="shared" si="0"/>
        <v>2.0577896138482027E-4</v>
      </c>
      <c r="E14" s="3">
        <f t="shared" si="1"/>
        <v>116.05954</v>
      </c>
      <c r="F14" s="4">
        <f>D14/$D$53</f>
        <v>3.566039637195291E-2</v>
      </c>
      <c r="I14" s="3"/>
    </row>
    <row r="15" spans="1:9" x14ac:dyDescent="0.25">
      <c r="A15" s="3" t="s">
        <v>17</v>
      </c>
      <c r="B15" s="3">
        <v>0.41136</v>
      </c>
      <c r="C15" s="3">
        <v>155.19999999999999</v>
      </c>
      <c r="D15" s="3">
        <f t="shared" si="0"/>
        <v>2.6505154639175262E-5</v>
      </c>
      <c r="E15" s="3">
        <f t="shared" si="1"/>
        <v>63.843071999999999</v>
      </c>
      <c r="F15" s="4">
        <f>D15/$D$53</f>
        <v>4.5932019190501171E-3</v>
      </c>
      <c r="I15" s="3"/>
    </row>
    <row r="16" spans="1:9" x14ac:dyDescent="0.25">
      <c r="A16" s="3" t="s">
        <v>18</v>
      </c>
      <c r="B16" s="3">
        <v>0.91756000000000004</v>
      </c>
      <c r="C16" s="3">
        <v>131.19999999999999</v>
      </c>
      <c r="D16" s="3">
        <f t="shared" si="0"/>
        <v>6.9935975609756109E-5</v>
      </c>
      <c r="E16" s="3">
        <f t="shared" si="1"/>
        <v>120.383872</v>
      </c>
      <c r="F16" s="4">
        <f>D16/$D$53</f>
        <v>1.21195315309192E-2</v>
      </c>
      <c r="I16" s="3"/>
    </row>
    <row r="17" spans="1:9" x14ac:dyDescent="0.25">
      <c r="A17" s="3" t="s">
        <v>19</v>
      </c>
      <c r="B17" s="3">
        <v>1.8005800000000001</v>
      </c>
      <c r="C17" s="3">
        <v>131.19999999999999</v>
      </c>
      <c r="D17" s="3">
        <f t="shared" si="0"/>
        <v>1.3723932926829272E-4</v>
      </c>
      <c r="E17" s="3">
        <f t="shared" si="1"/>
        <v>236.23609599999997</v>
      </c>
      <c r="F17" s="4">
        <f>D17/$D$53</f>
        <v>2.3782843720238998E-2</v>
      </c>
      <c r="I17" s="3"/>
    </row>
    <row r="18" spans="1:9" x14ac:dyDescent="0.25">
      <c r="A18" s="3" t="s">
        <v>20</v>
      </c>
      <c r="B18" s="3">
        <v>1.1636200000000001</v>
      </c>
      <c r="C18" s="3">
        <v>146.19999999999999</v>
      </c>
      <c r="D18" s="3">
        <f t="shared" si="0"/>
        <v>7.9590971272229841E-5</v>
      </c>
      <c r="E18" s="3">
        <f t="shared" si="1"/>
        <v>170.12124399999999</v>
      </c>
      <c r="F18" s="4">
        <f>D18/$D$53</f>
        <v>1.3792690778960276E-2</v>
      </c>
      <c r="I18" s="3"/>
    </row>
    <row r="19" spans="1:9" x14ac:dyDescent="0.25">
      <c r="A19" s="3" t="s">
        <v>21</v>
      </c>
      <c r="B19" s="3">
        <v>0.47038000000000002</v>
      </c>
      <c r="C19" s="3">
        <v>149.19999999999999</v>
      </c>
      <c r="D19" s="3">
        <f t="shared" si="0"/>
        <v>3.1526809651474536E-5</v>
      </c>
      <c r="E19" s="3">
        <f t="shared" si="1"/>
        <v>70.180695999999998</v>
      </c>
      <c r="F19" s="4">
        <f>D19/$D$53</f>
        <v>5.4634279469039336E-3</v>
      </c>
      <c r="I19" s="3"/>
    </row>
    <row r="20" spans="1:9" x14ac:dyDescent="0.25">
      <c r="A20" s="3" t="s">
        <v>22</v>
      </c>
      <c r="B20" s="3">
        <v>0.75746000000000002</v>
      </c>
      <c r="C20" s="3">
        <v>165.2</v>
      </c>
      <c r="D20" s="3">
        <f t="shared" si="0"/>
        <v>4.5851089588377724E-5</v>
      </c>
      <c r="E20" s="3">
        <f t="shared" si="1"/>
        <v>125.132392</v>
      </c>
      <c r="F20" s="4">
        <f>D20/$D$53</f>
        <v>7.9457492534904355E-3</v>
      </c>
      <c r="I20" s="3"/>
    </row>
    <row r="21" spans="1:9" x14ac:dyDescent="0.25">
      <c r="A21" s="3" t="s">
        <v>23</v>
      </c>
      <c r="B21" s="3">
        <v>1.00736</v>
      </c>
      <c r="C21" s="3">
        <v>115.1</v>
      </c>
      <c r="D21" s="3">
        <f t="shared" si="0"/>
        <v>8.7520417028670727E-5</v>
      </c>
      <c r="E21" s="3">
        <f t="shared" si="1"/>
        <v>115.947136</v>
      </c>
      <c r="F21" s="4">
        <f>D21/$D$53</f>
        <v>1.5166821432461772E-2</v>
      </c>
      <c r="I21" s="3"/>
    </row>
    <row r="22" spans="1:9" x14ac:dyDescent="0.25">
      <c r="A22" s="3" t="s">
        <v>24</v>
      </c>
      <c r="B22" s="3">
        <v>1.5627200000000001</v>
      </c>
      <c r="C22" s="3">
        <v>105.1</v>
      </c>
      <c r="D22" s="3">
        <f t="shared" si="0"/>
        <v>1.4868886774500477E-4</v>
      </c>
      <c r="E22" s="3">
        <f t="shared" si="1"/>
        <v>164.241872</v>
      </c>
      <c r="F22" s="4">
        <f>D22/$D$53</f>
        <v>2.5766987665799785E-2</v>
      </c>
      <c r="I22" s="3"/>
    </row>
    <row r="23" spans="1:9" x14ac:dyDescent="0.25">
      <c r="A23" s="3" t="s">
        <v>25</v>
      </c>
      <c r="B23" s="3">
        <v>1.04514</v>
      </c>
      <c r="C23" s="3">
        <v>119.1</v>
      </c>
      <c r="D23" s="3">
        <f t="shared" si="0"/>
        <v>8.7753148614609576E-5</v>
      </c>
      <c r="E23" s="3">
        <f t="shared" si="1"/>
        <v>124.47617399999999</v>
      </c>
      <c r="F23" s="4">
        <f>D23/$D$53</f>
        <v>1.520715257490219E-2</v>
      </c>
      <c r="I23" s="3"/>
    </row>
    <row r="24" spans="1:9" x14ac:dyDescent="0.25">
      <c r="A24" s="3" t="s">
        <v>26</v>
      </c>
      <c r="B24" s="3">
        <v>0.23984</v>
      </c>
      <c r="C24" s="3">
        <v>204.2</v>
      </c>
      <c r="D24" s="3">
        <f t="shared" si="0"/>
        <v>1.1745347698334968E-5</v>
      </c>
      <c r="E24" s="3">
        <f t="shared" si="1"/>
        <v>48.975327999999998</v>
      </c>
      <c r="F24" s="4">
        <f>D24/$D$53</f>
        <v>2.0354061058057544E-3</v>
      </c>
      <c r="I24" s="3"/>
    </row>
    <row r="25" spans="1:9" x14ac:dyDescent="0.25">
      <c r="A25" s="3" t="s">
        <v>27</v>
      </c>
      <c r="B25" s="3">
        <v>0.5343</v>
      </c>
      <c r="C25" s="3">
        <v>181.2</v>
      </c>
      <c r="D25" s="3">
        <f t="shared" si="0"/>
        <v>2.9486754966887416E-5</v>
      </c>
      <c r="E25" s="3">
        <f t="shared" si="1"/>
        <v>96.815159999999992</v>
      </c>
      <c r="F25" s="4">
        <f>D25/$D$53</f>
        <v>5.1098973518262846E-3</v>
      </c>
      <c r="I25" s="3"/>
    </row>
    <row r="26" spans="1:9" x14ac:dyDescent="0.25">
      <c r="A26" s="3" t="s">
        <v>28</v>
      </c>
      <c r="B26" s="3">
        <v>1.4748399999999999</v>
      </c>
      <c r="C26" s="3">
        <v>117.2</v>
      </c>
      <c r="D26" s="3">
        <f t="shared" si="0"/>
        <v>1.2583959044368601E-4</v>
      </c>
      <c r="E26" s="3">
        <f t="shared" si="1"/>
        <v>172.851248</v>
      </c>
      <c r="F26" s="4">
        <f>D26/$D$53</f>
        <v>2.1807329788754052E-2</v>
      </c>
      <c r="I26" s="3"/>
    </row>
    <row r="27" spans="1:9" x14ac:dyDescent="0.25">
      <c r="F27" s="4"/>
      <c r="I27" s="3"/>
    </row>
    <row r="28" spans="1:9" x14ac:dyDescent="0.25">
      <c r="A28" s="5" t="s">
        <v>29</v>
      </c>
      <c r="B28" s="3">
        <v>2.4355799999999999</v>
      </c>
      <c r="C28" s="3">
        <v>256.39999999999998</v>
      </c>
      <c r="D28" s="3">
        <f t="shared" ref="D28:D37" si="2">(B28/100)/C28</f>
        <v>9.4991419656786263E-5</v>
      </c>
      <c r="E28" s="3">
        <f t="shared" ref="E28:E37" si="3">B28*C28</f>
        <v>624.48271199999988</v>
      </c>
      <c r="F28" s="4">
        <f>D28/$D$53</f>
        <v>1.646150633718476E-2</v>
      </c>
      <c r="I28" s="3"/>
    </row>
    <row r="29" spans="1:9" x14ac:dyDescent="0.25">
      <c r="A29" s="3" t="s">
        <v>30</v>
      </c>
      <c r="B29" s="3">
        <v>0.19908000000000001</v>
      </c>
      <c r="C29" s="3">
        <v>254.4</v>
      </c>
      <c r="D29" s="3">
        <f t="shared" si="2"/>
        <v>7.8254716981132071E-6</v>
      </c>
      <c r="E29" s="3">
        <f t="shared" si="3"/>
        <v>50.645952000000001</v>
      </c>
      <c r="F29" s="4">
        <f>D29/$D$53</f>
        <v>1.3561125037965217E-3</v>
      </c>
      <c r="I29" s="3"/>
    </row>
    <row r="30" spans="1:9" x14ac:dyDescent="0.25">
      <c r="A30" s="3" t="s">
        <v>31</v>
      </c>
      <c r="B30" s="3">
        <v>2.7404999999999999E-2</v>
      </c>
      <c r="C30" s="3">
        <v>250.4</v>
      </c>
      <c r="D30" s="3">
        <f t="shared" si="2"/>
        <v>1.0944488817891372E-6</v>
      </c>
      <c r="E30" s="3">
        <f t="shared" si="3"/>
        <v>6.8622119999999995</v>
      </c>
      <c r="F30" s="4">
        <f>D30/$D$53</f>
        <v>1.8966215336491774E-4</v>
      </c>
      <c r="I30" s="3"/>
    </row>
    <row r="31" spans="1:9" x14ac:dyDescent="0.25">
      <c r="A31" s="3" t="s">
        <v>32</v>
      </c>
      <c r="B31" s="3">
        <v>2.7404999999999999E-2</v>
      </c>
      <c r="C31" s="3">
        <v>284.5</v>
      </c>
      <c r="D31" s="3">
        <f t="shared" si="2"/>
        <v>9.6326889279437606E-7</v>
      </c>
      <c r="E31" s="3">
        <f t="shared" si="3"/>
        <v>7.7967224999999996</v>
      </c>
      <c r="F31" s="4">
        <f>D31/$D$53</f>
        <v>1.6692936099323518E-4</v>
      </c>
      <c r="I31" s="3"/>
    </row>
    <row r="32" spans="1:9" x14ac:dyDescent="0.25">
      <c r="A32" s="3" t="s">
        <v>33</v>
      </c>
      <c r="B32" s="3">
        <v>1.07037</v>
      </c>
      <c r="C32" s="3">
        <v>282.5</v>
      </c>
      <c r="D32" s="3">
        <f t="shared" si="2"/>
        <v>3.7889203539823006E-5</v>
      </c>
      <c r="E32" s="3">
        <f t="shared" si="3"/>
        <v>302.379525</v>
      </c>
      <c r="F32" s="4">
        <f>D32/$D$53</f>
        <v>6.565996870403875E-3</v>
      </c>
      <c r="I32" s="3"/>
    </row>
    <row r="33" spans="1:9" x14ac:dyDescent="0.25">
      <c r="A33" s="3" t="s">
        <v>34</v>
      </c>
      <c r="B33" s="3">
        <v>0.32129999999999997</v>
      </c>
      <c r="C33" s="3">
        <v>280.39999999999998</v>
      </c>
      <c r="D33" s="3">
        <f t="shared" si="2"/>
        <v>1.1458630527817403E-5</v>
      </c>
      <c r="E33" s="3">
        <f t="shared" si="3"/>
        <v>90.092519999999979</v>
      </c>
      <c r="F33" s="4">
        <f>D33/$D$53</f>
        <v>1.9857195495198532E-3</v>
      </c>
      <c r="I33" s="3"/>
    </row>
    <row r="34" spans="1:9" x14ac:dyDescent="0.25">
      <c r="A34" s="3" t="s">
        <v>35</v>
      </c>
      <c r="B34" s="3">
        <v>0.36918000000000001</v>
      </c>
      <c r="C34" s="3">
        <v>278.39999999999998</v>
      </c>
      <c r="D34" s="3">
        <f t="shared" si="2"/>
        <v>1.3260775862068968E-5</v>
      </c>
      <c r="E34" s="3">
        <f t="shared" si="3"/>
        <v>102.77971199999999</v>
      </c>
      <c r="F34" s="4">
        <f>D34/$D$53</f>
        <v>2.2980217232056082E-3</v>
      </c>
      <c r="I34" s="3"/>
    </row>
    <row r="35" spans="1:9" x14ac:dyDescent="0.25">
      <c r="A35" s="3" t="s">
        <v>36</v>
      </c>
      <c r="B35" s="3">
        <v>7.7490000000000003E-2</v>
      </c>
      <c r="C35" s="3">
        <v>306.5</v>
      </c>
      <c r="D35" s="3">
        <f t="shared" si="2"/>
        <v>2.5282218597063624E-6</v>
      </c>
      <c r="E35" s="3">
        <f t="shared" si="3"/>
        <v>23.750685000000001</v>
      </c>
      <c r="F35" s="4">
        <f>D35/$D$53</f>
        <v>4.3812736261587262E-4</v>
      </c>
      <c r="I35" s="3"/>
    </row>
    <row r="36" spans="1:9" x14ac:dyDescent="0.25">
      <c r="A36" s="3" t="s">
        <v>37</v>
      </c>
      <c r="B36" s="3">
        <v>0.81206999999999996</v>
      </c>
      <c r="C36" s="3">
        <v>304.5</v>
      </c>
      <c r="D36" s="3">
        <f t="shared" si="2"/>
        <v>2.666896551724138E-5</v>
      </c>
      <c r="E36" s="3">
        <f t="shared" si="3"/>
        <v>247.27531499999998</v>
      </c>
      <c r="F36" s="4">
        <f>D36/$D$53</f>
        <v>4.62158947044295E-3</v>
      </c>
      <c r="I36" s="3"/>
    </row>
    <row r="37" spans="1:9" x14ac:dyDescent="0.25">
      <c r="A37" s="3" t="s">
        <v>38</v>
      </c>
      <c r="B37" s="3">
        <v>0.95948999999999995</v>
      </c>
      <c r="C37" s="3">
        <v>302.5</v>
      </c>
      <c r="D37" s="3">
        <f t="shared" si="2"/>
        <v>3.171867768595041E-5</v>
      </c>
      <c r="E37" s="3">
        <f t="shared" si="3"/>
        <v>290.24572499999999</v>
      </c>
      <c r="F37" s="4">
        <f>D37/$D$53</f>
        <v>5.4966776538441977E-3</v>
      </c>
      <c r="I37" s="3"/>
    </row>
    <row r="38" spans="1:9" x14ac:dyDescent="0.25">
      <c r="F38" s="4"/>
      <c r="I38" s="3"/>
    </row>
    <row r="39" spans="1:9" x14ac:dyDescent="0.25">
      <c r="A39" s="3" t="s">
        <v>39</v>
      </c>
      <c r="B39" s="3">
        <v>1.45</v>
      </c>
      <c r="C39" s="3">
        <v>147.1</v>
      </c>
      <c r="D39" s="3">
        <f t="shared" ref="D39:D52" si="4">(B39/100)/C39</f>
        <v>9.8572399728076137E-5</v>
      </c>
      <c r="E39" s="3">
        <f t="shared" ref="E39:E52" si="5">B39*C39</f>
        <v>213.29499999999999</v>
      </c>
      <c r="F39" s="4">
        <f>D39/$D$53</f>
        <v>1.7082071082399192E-2</v>
      </c>
      <c r="I39" s="3"/>
    </row>
    <row r="40" spans="1:9" x14ac:dyDescent="0.25">
      <c r="A40" s="3" t="s">
        <v>40</v>
      </c>
      <c r="B40" s="3">
        <v>1.6</v>
      </c>
      <c r="C40" s="3">
        <v>146.1</v>
      </c>
      <c r="D40" s="3">
        <f t="shared" si="4"/>
        <v>1.0951403148528406E-4</v>
      </c>
      <c r="E40" s="3">
        <f t="shared" si="5"/>
        <v>233.76</v>
      </c>
      <c r="F40" s="4">
        <f>D40/$D$53</f>
        <v>1.8978197502671643E-2</v>
      </c>
      <c r="I40" s="3"/>
    </row>
    <row r="41" spans="1:9" x14ac:dyDescent="0.25">
      <c r="A41" s="3" t="s">
        <v>41</v>
      </c>
      <c r="B41" s="3">
        <v>1.29</v>
      </c>
      <c r="C41" s="3">
        <v>89.1</v>
      </c>
      <c r="D41" s="3">
        <f t="shared" si="4"/>
        <v>1.4478114478114478E-4</v>
      </c>
      <c r="E41" s="3">
        <f t="shared" si="5"/>
        <v>114.93899999999999</v>
      </c>
      <c r="F41" s="4">
        <f>D41/$D$53</f>
        <v>2.5089800120167097E-2</v>
      </c>
      <c r="I41" s="3"/>
    </row>
    <row r="42" spans="1:9" x14ac:dyDescent="0.25">
      <c r="A42" s="3" t="s">
        <v>42</v>
      </c>
      <c r="B42" s="3">
        <v>1.1000000000000001</v>
      </c>
      <c r="C42" s="3">
        <v>40.1</v>
      </c>
      <c r="D42" s="3">
        <f t="shared" si="4"/>
        <v>2.7431421446384041E-4</v>
      </c>
      <c r="E42" s="3">
        <f t="shared" si="5"/>
        <v>44.110000000000007</v>
      </c>
      <c r="F42" s="4">
        <f>D42/$D$53</f>
        <v>4.7537190159824806E-2</v>
      </c>
      <c r="I42" s="3"/>
    </row>
    <row r="43" spans="1:9" x14ac:dyDescent="0.25">
      <c r="A43" s="3" t="s">
        <v>43</v>
      </c>
      <c r="B43" s="3">
        <v>0.44</v>
      </c>
      <c r="C43" s="3">
        <v>24.3</v>
      </c>
      <c r="D43" s="3">
        <f t="shared" si="4"/>
        <v>1.8106995884773663E-4</v>
      </c>
      <c r="E43" s="3">
        <f t="shared" si="5"/>
        <v>10.692</v>
      </c>
      <c r="F43" s="4">
        <f>D43/$D$53</f>
        <v>3.1378458031423452E-2</v>
      </c>
      <c r="I43" s="3"/>
    </row>
    <row r="44" spans="1:9" x14ac:dyDescent="0.25">
      <c r="A44" s="3" t="s">
        <v>44</v>
      </c>
      <c r="B44" s="3">
        <v>2.2000000000000002</v>
      </c>
      <c r="C44" s="3">
        <v>39.1</v>
      </c>
      <c r="D44" s="3">
        <f t="shared" si="4"/>
        <v>5.6265984654731464E-4</v>
      </c>
      <c r="E44" s="3">
        <f t="shared" si="5"/>
        <v>86.02000000000001</v>
      </c>
      <c r="F44" s="4">
        <f>D44/$D$53</f>
        <v>9.7505950148796663E-2</v>
      </c>
      <c r="I44" s="3"/>
    </row>
    <row r="45" spans="1:9" x14ac:dyDescent="0.25">
      <c r="A45" s="3" t="s">
        <v>45</v>
      </c>
      <c r="B45" s="3">
        <v>1.6</v>
      </c>
      <c r="C45" s="3">
        <v>192.1</v>
      </c>
      <c r="D45" s="3">
        <f t="shared" si="4"/>
        <v>8.328995314940136E-5</v>
      </c>
      <c r="E45" s="3">
        <f t="shared" si="5"/>
        <v>307.36</v>
      </c>
      <c r="F45" s="4">
        <f>D45/$D$53</f>
        <v>1.4433704607706023E-2</v>
      </c>
      <c r="I45" s="3"/>
    </row>
    <row r="46" spans="1:9" x14ac:dyDescent="0.25">
      <c r="A46" s="3" t="s">
        <v>46</v>
      </c>
      <c r="B46" s="3">
        <v>0.28000000000000003</v>
      </c>
      <c r="C46" s="3">
        <v>103.1</v>
      </c>
      <c r="D46" s="3">
        <f t="shared" si="4"/>
        <v>2.7158098933074691E-5</v>
      </c>
      <c r="E46" s="3">
        <f t="shared" si="5"/>
        <v>28.868000000000002</v>
      </c>
      <c r="F46" s="4">
        <f>D46/$D$53</f>
        <v>4.7063536823429416E-3</v>
      </c>
      <c r="I46" s="3"/>
    </row>
    <row r="47" spans="1:9" x14ac:dyDescent="0.25">
      <c r="A47" s="3" t="s">
        <v>47</v>
      </c>
      <c r="B47" s="3">
        <v>0.22</v>
      </c>
      <c r="C47" s="3">
        <v>118.1</v>
      </c>
      <c r="D47" s="3">
        <f t="shared" si="4"/>
        <v>1.8628281117696868E-5</v>
      </c>
      <c r="E47" s="3">
        <f t="shared" si="5"/>
        <v>25.981999999999999</v>
      </c>
      <c r="F47" s="4">
        <f>D47/$D$53</f>
        <v>3.2281817534444957E-3</v>
      </c>
      <c r="I47" s="3"/>
    </row>
    <row r="48" spans="1:9" x14ac:dyDescent="0.25">
      <c r="A48" s="3" t="s">
        <v>48</v>
      </c>
      <c r="B48" s="3">
        <v>0.38</v>
      </c>
      <c r="C48" s="3">
        <v>133.1</v>
      </c>
      <c r="D48" s="3">
        <f t="shared" si="4"/>
        <v>2.8549962434259957E-5</v>
      </c>
      <c r="E48" s="3">
        <f t="shared" si="5"/>
        <v>50.577999999999996</v>
      </c>
      <c r="F48" s="4">
        <f>D48/$D$53</f>
        <v>4.947556202823649E-3</v>
      </c>
      <c r="I48" s="3"/>
    </row>
    <row r="49" spans="1:9" x14ac:dyDescent="0.25">
      <c r="A49" s="3" t="s">
        <v>49</v>
      </c>
      <c r="B49" s="3">
        <v>1.51</v>
      </c>
      <c r="C49" s="3">
        <v>342.3</v>
      </c>
      <c r="D49" s="3">
        <f t="shared" si="4"/>
        <v>4.4113350861817121E-5</v>
      </c>
      <c r="E49" s="3">
        <f t="shared" si="5"/>
        <v>516.87300000000005</v>
      </c>
      <c r="F49" s="4">
        <f>D49/$D$53</f>
        <v>7.644608401369218E-3</v>
      </c>
      <c r="I49" s="3"/>
    </row>
    <row r="50" spans="1:9" x14ac:dyDescent="0.25">
      <c r="A50" s="3" t="s">
        <v>50</v>
      </c>
      <c r="B50" s="3">
        <v>1.82</v>
      </c>
      <c r="C50" s="3">
        <v>134.1</v>
      </c>
      <c r="D50" s="3">
        <f t="shared" si="4"/>
        <v>1.3571961222967935E-4</v>
      </c>
      <c r="E50" s="3">
        <f t="shared" si="5"/>
        <v>244.06200000000001</v>
      </c>
      <c r="F50" s="4">
        <f>D50/$D$53</f>
        <v>2.351948486369964E-2</v>
      </c>
      <c r="I50" s="3"/>
    </row>
    <row r="51" spans="1:9" x14ac:dyDescent="0.25">
      <c r="A51" s="3" t="s">
        <v>51</v>
      </c>
      <c r="B51" s="3">
        <v>0.09</v>
      </c>
      <c r="C51" s="3">
        <v>92.1</v>
      </c>
      <c r="D51" s="3">
        <f t="shared" si="4"/>
        <v>9.771986970684039E-6</v>
      </c>
      <c r="E51" s="3">
        <f t="shared" si="5"/>
        <v>8.2889999999999997</v>
      </c>
      <c r="F51" s="4">
        <f>D51/$D$53</f>
        <v>1.6934332177159976E-3</v>
      </c>
      <c r="I51" s="3"/>
    </row>
    <row r="52" spans="1:9" x14ac:dyDescent="0.25">
      <c r="A52" s="3" t="s">
        <v>52</v>
      </c>
      <c r="B52" s="3">
        <v>0.02</v>
      </c>
      <c r="C52" s="3">
        <v>116.1</v>
      </c>
      <c r="D52" s="3">
        <f t="shared" si="4"/>
        <v>1.7226528854435832E-6</v>
      </c>
      <c r="E52" s="3">
        <f t="shared" si="5"/>
        <v>2.3220000000000001</v>
      </c>
      <c r="F52" s="4">
        <f>D52/$D$53</f>
        <v>2.9852655632432463E-4</v>
      </c>
      <c r="I52" s="3"/>
    </row>
    <row r="53" spans="1:9" x14ac:dyDescent="0.25">
      <c r="C53" s="6" t="s">
        <v>53</v>
      </c>
      <c r="D53" s="2">
        <f>SUM(D2:D52)</f>
        <v>5.7705180626277759E-3</v>
      </c>
      <c r="F53" s="4">
        <f>SUM(F2:F52)</f>
        <v>0.99999999999999989</v>
      </c>
      <c r="H53" s="7"/>
      <c r="I53" s="3"/>
    </row>
    <row r="54" spans="1:9" x14ac:dyDescent="0.25">
      <c r="A54" s="1" t="s">
        <v>54</v>
      </c>
      <c r="B54" s="3">
        <f>SUM(B2:B52)</f>
        <v>77.099189999999993</v>
      </c>
      <c r="D54" s="1" t="s">
        <v>55</v>
      </c>
      <c r="E54" s="3">
        <f>SUM(E2:E52)/B54</f>
        <v>162.3847465647824</v>
      </c>
      <c r="I54" s="3"/>
    </row>
    <row r="56" spans="1:9" x14ac:dyDescent="0.25">
      <c r="D56" s="1" t="s">
        <v>56</v>
      </c>
      <c r="E56" s="3">
        <f>(B54/100)/E54</f>
        <v>4.7479330190192308E-3</v>
      </c>
      <c r="I56" s="3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Naomi Cannell</dc:creator>
  <cp:lastModifiedBy>Naomi Cannell</cp:lastModifiedBy>
  <dcterms:created xsi:type="dcterms:W3CDTF">2020-09-01T14:35:51Z</dcterms:created>
  <dcterms:modified xsi:type="dcterms:W3CDTF">2020-09-01T14:38:23Z</dcterms:modified>
</cp:coreProperties>
</file>