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60" yWindow="0" windowWidth="15120" windowHeight="8460" tabRatio="876" activeTab="2"/>
  </bookViews>
  <sheets>
    <sheet name="문서변경사항" sheetId="6" r:id="rId1"/>
    <sheet name="1. 통검전체확인사항" sheetId="1" r:id="rId2"/>
    <sheet name="2. 통검검색결과노출영역" sheetId="3" r:id="rId3"/>
    <sheet name="3. SE전체확인사항" sheetId="5" r:id="rId4"/>
    <sheet name="4. SE검색결과노출영역" sheetId="4" r:id="rId5"/>
  </sheets>
  <calcPr calcId="125725"/>
</workbook>
</file>

<file path=xl/calcChain.xml><?xml version="1.0" encoding="utf-8"?>
<calcChain xmlns="http://schemas.openxmlformats.org/spreadsheetml/2006/main">
  <c r="F83" i="4"/>
  <c r="F84"/>
  <c r="F85"/>
  <c r="F86"/>
  <c r="F87"/>
  <c r="I94" i="3"/>
  <c r="G45" i="1"/>
  <c r="F88" i="4" l="1"/>
  <c r="J40" i="5"/>
  <c r="I40"/>
  <c r="H40"/>
  <c r="G40"/>
  <c r="J39"/>
  <c r="I39"/>
  <c r="H39"/>
  <c r="G39"/>
  <c r="J38"/>
  <c r="I38"/>
  <c r="H38"/>
  <c r="G38"/>
  <c r="J37"/>
  <c r="I37"/>
  <c r="H37"/>
  <c r="G37"/>
  <c r="J36"/>
  <c r="J41" s="1"/>
  <c r="I36"/>
  <c r="I41" s="1"/>
  <c r="H36"/>
  <c r="H41" s="1"/>
  <c r="G36"/>
  <c r="G41" s="1"/>
  <c r="I87" i="4"/>
  <c r="H87"/>
  <c r="G87"/>
  <c r="I86"/>
  <c r="H86"/>
  <c r="G86"/>
  <c r="I85"/>
  <c r="H85"/>
  <c r="G85"/>
  <c r="I84"/>
  <c r="H84"/>
  <c r="G84"/>
  <c r="I83"/>
  <c r="H83"/>
  <c r="G83"/>
  <c r="H94" i="3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45" i="1"/>
  <c r="I45"/>
  <c r="J45"/>
  <c r="H46"/>
  <c r="I46"/>
  <c r="J46"/>
  <c r="H47"/>
  <c r="I47"/>
  <c r="J47"/>
  <c r="H48"/>
  <c r="I48"/>
  <c r="J48"/>
  <c r="H49"/>
  <c r="H50" s="1"/>
  <c r="I49"/>
  <c r="J49"/>
  <c r="G49"/>
  <c r="G48"/>
  <c r="G47"/>
  <c r="G46"/>
  <c r="G88" i="4" l="1"/>
  <c r="I88"/>
  <c r="J99" i="3"/>
  <c r="I50" i="1"/>
  <c r="I99" i="3"/>
  <c r="K99"/>
  <c r="J50" i="1"/>
  <c r="H99" i="3"/>
  <c r="H88" i="4"/>
  <c r="G50" i="1"/>
</calcChain>
</file>

<file path=xl/sharedStrings.xml><?xml version="1.0" encoding="utf-8"?>
<sst xmlns="http://schemas.openxmlformats.org/spreadsheetml/2006/main" count="1466" uniqueCount="530">
  <si>
    <t>검색창</t>
  </si>
  <si>
    <t>검색버튼</t>
  </si>
  <si>
    <t>동작</t>
  </si>
  <si>
    <t>검색어 입력 후, 각각의 탭으로 이동했을 때 검색결과가 정상 출력되는가?</t>
  </si>
  <si>
    <t>자동완성</t>
  </si>
  <si>
    <t>데이터</t>
  </si>
  <si>
    <t>검색어 입력 시 자동완성 리스트가 정상 출력되고(자모순), 클릭시 검색되는가?</t>
  </si>
  <si>
    <t>기능끄기/켜기 각각 실행 필요</t>
  </si>
  <si>
    <t>영역소분류</t>
    <phoneticPr fontId="2" type="noConversion"/>
  </si>
  <si>
    <t>ああ</t>
  </si>
  <si>
    <t>비고</t>
    <phoneticPr fontId="2" type="noConversion"/>
  </si>
  <si>
    <t>dsc-w80</t>
  </si>
  <si>
    <t>recado bossa nova</t>
  </si>
  <si>
    <t>항목</t>
    <phoneticPr fontId="2" type="noConversion"/>
  </si>
  <si>
    <t>기능</t>
    <phoneticPr fontId="2" type="noConversion"/>
  </si>
  <si>
    <t>확인사항</t>
    <phoneticPr fontId="2" type="noConversion"/>
  </si>
  <si>
    <t>탭별, 영역별 확인 필요</t>
  </si>
  <si>
    <t>입력한 키워드와 정확하게 일치(exact match)하는 키워드(문구)를 포함한 제목의 데이터가 검색결과에 있을 경우, 각 영영(영역)의 상단에 노출되는가?</t>
  </si>
  <si>
    <t>실 서비스 검색결과의 각 영역(영역) 순서와 비교 필요</t>
  </si>
  <si>
    <t>XP SP2
IE 7.0</t>
    <phoneticPr fontId="2" type="noConversion"/>
  </si>
  <si>
    <t>Vista
IE 8.0</t>
    <phoneticPr fontId="2" type="noConversion"/>
  </si>
  <si>
    <t>영역</t>
    <phoneticPr fontId="2" type="noConversion"/>
  </si>
  <si>
    <t>예시키워드</t>
    <phoneticPr fontId="2" type="noConversion"/>
  </si>
  <si>
    <t>&lt;SE 전체 확인사항&gt;</t>
    <phoneticPr fontId="2" type="noConversion"/>
  </si>
  <si>
    <t>&lt;SE검색결과노출영역&gt;</t>
    <phoneticPr fontId="2" type="noConversion"/>
  </si>
  <si>
    <t>아사히신문, 네이버</t>
    <phoneticPr fontId="2" type="noConversion"/>
  </si>
  <si>
    <t>단독: 강아지 분만</t>
  </si>
  <si>
    <t>단독: 강아지 충치</t>
  </si>
  <si>
    <t>2009.09.22</t>
  </si>
  <si>
    <t>이민자</t>
  </si>
  <si>
    <t>축제영역 추가</t>
  </si>
  <si>
    <t>축제</t>
  </si>
  <si>
    <t>단독형 검색</t>
  </si>
  <si>
    <t>2009 영동곶감페스티벌</t>
  </si>
  <si>
    <t>멀티형 검색</t>
  </si>
  <si>
    <t>축제, 겨울 축제</t>
  </si>
  <si>
    <t>인터넷 사이트를 이용한 판매를 통해 점점 그 명성을</t>
  </si>
  <si>
    <t>O</t>
    <phoneticPr fontId="2" type="noConversion"/>
  </si>
  <si>
    <t>XP SP2
FF3.5</t>
    <phoneticPr fontId="2" type="noConversion"/>
  </si>
  <si>
    <t>자동화 여부</t>
    <phoneticPr fontId="2" type="noConversion"/>
  </si>
  <si>
    <t>검색어 입력/비입력 상태에서 각각 검색 버튼 클릭 실행</t>
    <phoneticPr fontId="2" type="noConversion"/>
  </si>
  <si>
    <t>O</t>
    <phoneticPr fontId="2" type="noConversion"/>
  </si>
  <si>
    <t>탭검색</t>
    <phoneticPr fontId="2" type="noConversion"/>
  </si>
  <si>
    <t>탭별 자동완성 데이터 다름/탭별 확인 필요</t>
    <phoneticPr fontId="2" type="noConversion"/>
  </si>
  <si>
    <t>기능끄기/켜기, 도움말</t>
    <phoneticPr fontId="2" type="noConversion"/>
  </si>
  <si>
    <t>자동변환</t>
    <phoneticPr fontId="2" type="noConversion"/>
  </si>
  <si>
    <t>안내문구</t>
    <phoneticPr fontId="2" type="noConversion"/>
  </si>
  <si>
    <t>UI</t>
    <phoneticPr fontId="2" type="noConversion"/>
  </si>
  <si>
    <t>입력한 키워드와 변환된 키워드를 정상 노출하는가?</t>
    <phoneticPr fontId="2" type="noConversion"/>
  </si>
  <si>
    <t xml:space="preserve">예시키워드 : Tkdldnjfem </t>
    <phoneticPr fontId="2" type="noConversion"/>
  </si>
  <si>
    <t>O</t>
    <phoneticPr fontId="2" type="noConversion"/>
  </si>
  <si>
    <t>검색결과</t>
    <phoneticPr fontId="2" type="noConversion"/>
  </si>
  <si>
    <t>동작</t>
    <phoneticPr fontId="2" type="noConversion"/>
  </si>
  <si>
    <t>링크 클릭시 변환 전 키워드로 검색되는가?</t>
    <phoneticPr fontId="2" type="noConversion"/>
  </si>
  <si>
    <t>오타추천</t>
    <phoneticPr fontId="2" type="noConversion"/>
  </si>
  <si>
    <t>입력한 키워드의 오타를 교정한 키워드로 추천해주는가?</t>
    <phoneticPr fontId="2" type="noConversion"/>
  </si>
  <si>
    <t xml:space="preserve">예시키워드 : dkakwhs </t>
    <phoneticPr fontId="2" type="noConversion"/>
  </si>
  <si>
    <t>링크 클릭시 교정 후 키워드로 검색되는가?</t>
    <phoneticPr fontId="2" type="noConversion"/>
  </si>
  <si>
    <t>우측영역</t>
    <phoneticPr fontId="2" type="noConversion"/>
  </si>
  <si>
    <t>연관검색어</t>
    <phoneticPr fontId="2" type="noConversion"/>
  </si>
  <si>
    <t>데이터</t>
    <phoneticPr fontId="2" type="noConversion"/>
  </si>
  <si>
    <t>연관검색어 영역이 노출되며 키워드 클릭 시 검색되는가?</t>
    <phoneticPr fontId="2" type="noConversion"/>
  </si>
  <si>
    <t>탭별 데이터가 모두 다르므로 탭별 확인 필요</t>
    <phoneticPr fontId="2" type="noConversion"/>
  </si>
  <si>
    <t>실시간급상승검색어</t>
    <phoneticPr fontId="2" type="noConversion"/>
  </si>
  <si>
    <t>실시간급상승검색어 영역이 노출되며 키워드 클릭 시 검색 되는가?</t>
    <phoneticPr fontId="2" type="noConversion"/>
  </si>
  <si>
    <t>분야별검색어</t>
    <phoneticPr fontId="2" type="noConversion"/>
  </si>
  <si>
    <t>해당 분야의 검색어로 검색 시 분야별 검색어 순위가 노출되며 키워드 클릭 시 검색되는가?</t>
    <phoneticPr fontId="2" type="noConversion"/>
  </si>
  <si>
    <t>통검에만 노출(분야별 검색어는 인기검색어 페이지에서 각 분야별 인기검색어 확인 가능)</t>
    <phoneticPr fontId="2" type="noConversion"/>
  </si>
  <si>
    <t>성인인증</t>
    <phoneticPr fontId="2" type="noConversion"/>
  </si>
  <si>
    <t>비로그인
청소년
상태</t>
    <phoneticPr fontId="2" type="noConversion"/>
  </si>
  <si>
    <t>성인키워드 입력 시 성인인증 페이지로 이동하는가?</t>
    <phoneticPr fontId="2" type="noConversion"/>
  </si>
  <si>
    <t>이미 로그인(성인인증) 후, '성인정보를 제외한 검색결과보기'를 선택한 이용자에게도 청소년 상태의 검색결과가 노출됨</t>
    <phoneticPr fontId="2" type="noConversion"/>
  </si>
  <si>
    <t>성인정보를 제외한 검색결과보기 선택 시, 성인정보를 제외한 검색결과가 노출되는가?</t>
    <phoneticPr fontId="2" type="noConversion"/>
  </si>
  <si>
    <t>19세 미만 청소년에게 부적합한 결과는 제외하였습니다. 19세 이상 사용자의 경우 전체 결과를 보실 수 있습니다' 노출</t>
    <phoneticPr fontId="2" type="noConversion"/>
  </si>
  <si>
    <t>로그인
성인
상태</t>
    <phoneticPr fontId="2" type="noConversion"/>
  </si>
  <si>
    <t>성인 키워드 입력 시 성인 정보를 포함한 검색결과를 노출하는가?</t>
    <phoneticPr fontId="2" type="noConversion"/>
  </si>
  <si>
    <t>이 정보내용은 정보통신망이용촉진 및 정보보호등에 관한 법률 및 청소년보호법의 규정에 의해 19세 미만의 청소년이 이용할 수 없습니다.' 노출</t>
    <phoneticPr fontId="2" type="noConversion"/>
  </si>
  <si>
    <t>검색결과노출영역</t>
    <phoneticPr fontId="2" type="noConversion"/>
  </si>
  <si>
    <t>하이라이팅</t>
    <phoneticPr fontId="2" type="noConversion"/>
  </si>
  <si>
    <t>입력한 검색어가 검색결과의 제목과 본문에 볼드체로 하이라이팅 되어 노출 되는가?</t>
    <phoneticPr fontId="2" type="noConversion"/>
  </si>
  <si>
    <t>검색로직</t>
    <phoneticPr fontId="2" type="noConversion"/>
  </si>
  <si>
    <t>입력한 키워드(문구)와 부분 일치되는 제목의 데이터가 검색결과에 있을 경우, 정확하게 일치하는 데이터의 하단에 노출되는가?</t>
    <phoneticPr fontId="2" type="noConversion"/>
  </si>
  <si>
    <t>영역별 노출 순서</t>
    <phoneticPr fontId="2" type="noConversion"/>
  </si>
  <si>
    <t>검색결과의 각 영역별 노출순서가 맞는가?</t>
    <phoneticPr fontId="2" type="noConversion"/>
  </si>
  <si>
    <t>검색결과 클릭</t>
    <phoneticPr fontId="2" type="noConversion"/>
  </si>
  <si>
    <t>검색결과 데이터 클릭 시, 해당 페이지 화면으로 이동하는가?</t>
    <phoneticPr fontId="2" type="noConversion"/>
  </si>
  <si>
    <t>링크가 정상작동하는지 확인 필요</t>
    <phoneticPr fontId="2" type="noConversion"/>
  </si>
  <si>
    <t>더보기</t>
    <phoneticPr fontId="2" type="noConversion"/>
  </si>
  <si>
    <t>더보기 클릭시 해당 탭(서비스)페이지로 이동하고, 입력한 키워드로 검색되는가?</t>
    <phoneticPr fontId="2" type="noConversion"/>
  </si>
  <si>
    <t>광고</t>
    <phoneticPr fontId="2" type="noConversion"/>
  </si>
  <si>
    <t>스폰서링크
파워링크
플러스프로
비즈사이트</t>
    <phoneticPr fontId="2" type="noConversion"/>
  </si>
  <si>
    <t>스폰서링크/파워링크/플로스프로/비즈사이트가 정상 노출되는가?</t>
    <phoneticPr fontId="2" type="noConversion"/>
  </si>
  <si>
    <t>실 서비스 검색결과와 비교 필요</t>
    <phoneticPr fontId="2" type="noConversion"/>
  </si>
  <si>
    <t>스폰서링크/파워링크/플로스프로/비즈사이트의 각 데이터가 해당 페이지 화면으로 이동하는가?</t>
    <phoneticPr fontId="2" type="noConversion"/>
  </si>
  <si>
    <t>스폰서링크 노출 시 실시간검색어가 노출되는가?</t>
    <phoneticPr fontId="2" type="noConversion"/>
  </si>
  <si>
    <t>하단</t>
    <phoneticPr fontId="2" type="noConversion"/>
  </si>
  <si>
    <t>우측 연관검색어 데이터가 모두 노출되고 있는가?</t>
    <phoneticPr fontId="2" type="noConversion"/>
  </si>
  <si>
    <t>우측 연관검색어 데이터와 비교</t>
    <phoneticPr fontId="2" type="noConversion"/>
  </si>
  <si>
    <t>검색포켓</t>
    <phoneticPr fontId="2" type="noConversion"/>
  </si>
  <si>
    <t>비로그인, 로그인 시 검색어 저장/보기 기능이 정상 동작하는가?</t>
    <phoneticPr fontId="2" type="noConversion"/>
  </si>
  <si>
    <t>진입경로</t>
    <phoneticPr fontId="2" type="noConversion"/>
  </si>
  <si>
    <t>새창띄우기</t>
    <phoneticPr fontId="2" type="noConversion"/>
  </si>
  <si>
    <t>검색결과 데이터를 우클릭을 통해 새창 띄우기 시, 해당 페이지가 올바르게 노출 되는가?</t>
    <phoneticPr fontId="2" type="noConversion"/>
  </si>
  <si>
    <t>탭별, 영역별 확인 필요</t>
    <phoneticPr fontId="2" type="noConversion"/>
  </si>
  <si>
    <t>검색결과 데이터 클릭시, 해당 페이지로 이동하는가?</t>
    <phoneticPr fontId="2" type="noConversion"/>
  </si>
  <si>
    <t>검색페이지 내 
검색창</t>
    <phoneticPr fontId="2" type="noConversion"/>
  </si>
  <si>
    <t>검색페이지 내에 있는 검색창을 통해 검색할 경우, 해당 페이지가 올바르게 노출되는가?</t>
    <phoneticPr fontId="2" type="noConversion"/>
  </si>
  <si>
    <t>툴바 
검색창</t>
    <phoneticPr fontId="2" type="noConversion"/>
  </si>
  <si>
    <t>툴바 검색창을 통해 검색할 경우, 해당 페이지가 올바르게 노출되는가?</t>
    <phoneticPr fontId="2" type="noConversion"/>
  </si>
  <si>
    <t>IE 
embedded 검색창</t>
    <phoneticPr fontId="2" type="noConversion"/>
  </si>
  <si>
    <t>IE에 embedded된 검색창을 통해 검색할 경우, 해당 페이지가 올바르게 노출되는가?</t>
    <phoneticPr fontId="2" type="noConversion"/>
  </si>
  <si>
    <t>FireFox 
embedded 검색창</t>
    <phoneticPr fontId="2" type="noConversion"/>
  </si>
  <si>
    <t>FireFox에 embedded된 검색창을 통해 검색할 경우, 해당 페이지가 올바르게 노출되는가?</t>
    <phoneticPr fontId="2" type="noConversion"/>
  </si>
  <si>
    <t>Opera 
embedded 검색창</t>
    <phoneticPr fontId="2" type="noConversion"/>
  </si>
  <si>
    <t>Opera에 embedded된 검색창을 통해 검색할 경우, 해당 페이지가 올바르게 노출되는가?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</si>
  <si>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</si>
  <si>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</si>
  <si>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</si>
  <si>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</si>
  <si>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</si>
  <si>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</si>
  <si>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&lt;통검 전체 확인사항&gt;</t>
    <phoneticPr fontId="2" type="noConversion"/>
  </si>
  <si>
    <t>영역</t>
    <phoneticPr fontId="2" type="noConversion"/>
  </si>
  <si>
    <t>항목</t>
    <phoneticPr fontId="2" type="noConversion"/>
  </si>
  <si>
    <t>기능</t>
    <phoneticPr fontId="2" type="noConversion"/>
  </si>
  <si>
    <t>확인사항</t>
    <phoneticPr fontId="2" type="noConversion"/>
  </si>
  <si>
    <t>비고</t>
    <phoneticPr fontId="2" type="noConversion"/>
  </si>
  <si>
    <t>XP
IE 6.0</t>
    <phoneticPr fontId="2" type="noConversion"/>
  </si>
  <si>
    <t xml:space="preserve"> vista
IE 7.0</t>
    <phoneticPr fontId="2" type="noConversion"/>
  </si>
  <si>
    <t>&lt;통검검색결과노출영역&gt;</t>
    <phoneticPr fontId="2" type="noConversion"/>
  </si>
  <si>
    <t>영역소분류</t>
    <phoneticPr fontId="2" type="noConversion"/>
  </si>
  <si>
    <t>예시키워드</t>
    <phoneticPr fontId="2" type="noConversion"/>
  </si>
  <si>
    <t>바로가기</t>
    <phoneticPr fontId="2" type="noConversion"/>
  </si>
  <si>
    <t>아사히신문</t>
    <phoneticPr fontId="2" type="noConversion"/>
  </si>
  <si>
    <t>컨텐츠검색</t>
    <phoneticPr fontId="2" type="noConversion"/>
  </si>
  <si>
    <t>드라마</t>
    <phoneticPr fontId="2" type="noConversion"/>
  </si>
  <si>
    <t>프라하의 연인</t>
    <phoneticPr fontId="2" type="noConversion"/>
  </si>
  <si>
    <t>인물</t>
    <phoneticPr fontId="2" type="noConversion"/>
  </si>
  <si>
    <t>이효리</t>
    <phoneticPr fontId="2" type="noConversion"/>
  </si>
  <si>
    <t>컨텐츠</t>
    <phoneticPr fontId="2" type="noConversion"/>
  </si>
  <si>
    <t>크리스마스</t>
    <phoneticPr fontId="2" type="noConversion"/>
  </si>
  <si>
    <t>시즌성</t>
    <phoneticPr fontId="2" type="noConversion"/>
  </si>
  <si>
    <t>덕유산</t>
    <phoneticPr fontId="2" type="noConversion"/>
  </si>
  <si>
    <t>시즌에 따라 노출 or 비노출</t>
    <phoneticPr fontId="2" type="noConversion"/>
  </si>
  <si>
    <t>지하철</t>
    <phoneticPr fontId="2" type="noConversion"/>
  </si>
  <si>
    <t>강남역</t>
    <phoneticPr fontId="2" type="noConversion"/>
  </si>
  <si>
    <t>공연장르</t>
    <phoneticPr fontId="2" type="noConversion"/>
  </si>
  <si>
    <t>뮤지컬</t>
    <phoneticPr fontId="2" type="noConversion"/>
  </si>
  <si>
    <t>공연장소</t>
    <phoneticPr fontId="2" type="noConversion"/>
  </si>
  <si>
    <t>예술의 전당</t>
    <phoneticPr fontId="2" type="noConversion"/>
  </si>
  <si>
    <t>공연정보</t>
    <phoneticPr fontId="2" type="noConversion"/>
  </si>
  <si>
    <t>The CAR</t>
    <phoneticPr fontId="2" type="noConversion"/>
  </si>
  <si>
    <t>상영공연만 노출됨(우측의 공연검색어 순위 참고)</t>
    <phoneticPr fontId="2" type="noConversion"/>
  </si>
  <si>
    <t>소프트웨어정보</t>
    <phoneticPr fontId="2" type="noConversion"/>
  </si>
  <si>
    <t>알집</t>
    <phoneticPr fontId="2" type="noConversion"/>
  </si>
  <si>
    <t>문화재</t>
    <phoneticPr fontId="2" type="noConversion"/>
  </si>
  <si>
    <t>승정원일기</t>
    <phoneticPr fontId="2" type="noConversion"/>
  </si>
  <si>
    <t>증권정보</t>
    <phoneticPr fontId="2" type="noConversion"/>
  </si>
  <si>
    <t>nhn</t>
    <phoneticPr fontId="2" type="noConversion"/>
  </si>
  <si>
    <t>만화정보</t>
    <phoneticPr fontId="2" type="noConversion"/>
  </si>
  <si>
    <t>트라우마</t>
    <phoneticPr fontId="2" type="noConversion"/>
  </si>
  <si>
    <t>대학교</t>
    <phoneticPr fontId="2" type="noConversion"/>
  </si>
  <si>
    <t>연세대학교</t>
    <phoneticPr fontId="2" type="noConversion"/>
  </si>
  <si>
    <t>날씨</t>
    <phoneticPr fontId="2" type="noConversion"/>
  </si>
  <si>
    <t>민원정보</t>
    <phoneticPr fontId="2" type="noConversion"/>
  </si>
  <si>
    <t>국가유공자확인</t>
    <phoneticPr fontId="2" type="noConversion"/>
  </si>
  <si>
    <t>다이렉트검색</t>
    <phoneticPr fontId="2" type="noConversion"/>
  </si>
  <si>
    <t>스포츠 경기일정</t>
    <phoneticPr fontId="2" type="noConversion"/>
  </si>
  <si>
    <t>스포츠 경기</t>
    <phoneticPr fontId="2" type="noConversion"/>
  </si>
  <si>
    <t>광고</t>
    <phoneticPr fontId="2" type="noConversion"/>
  </si>
  <si>
    <t>스폰서링크</t>
    <phoneticPr fontId="2" type="noConversion"/>
  </si>
  <si>
    <t>꽃배달</t>
    <phoneticPr fontId="2" type="noConversion"/>
  </si>
  <si>
    <t>파워링크</t>
    <phoneticPr fontId="2" type="noConversion"/>
  </si>
  <si>
    <t>플러스프로</t>
    <phoneticPr fontId="2" type="noConversion"/>
  </si>
  <si>
    <t>비즈사이트</t>
    <phoneticPr fontId="2" type="noConversion"/>
  </si>
  <si>
    <t>지역정보</t>
    <phoneticPr fontId="2" type="noConversion"/>
  </si>
  <si>
    <t>중구, 역삼동</t>
    <phoneticPr fontId="2" type="noConversion"/>
  </si>
  <si>
    <t>접속지역의 업체정보 리스트</t>
    <phoneticPr fontId="2" type="noConversion"/>
  </si>
  <si>
    <t>피자집</t>
    <phoneticPr fontId="2" type="noConversion"/>
  </si>
  <si>
    <t>가수 검색</t>
    <phoneticPr fontId="2" type="noConversion"/>
  </si>
  <si>
    <t>이효리, 빅뱅</t>
    <phoneticPr fontId="2" type="noConversion"/>
  </si>
  <si>
    <t>탤런트 검색</t>
    <phoneticPr fontId="2" type="noConversion"/>
  </si>
  <si>
    <t>박예진, 김수로</t>
    <phoneticPr fontId="2" type="noConversion"/>
  </si>
  <si>
    <t>자동차</t>
    <phoneticPr fontId="2" type="noConversion"/>
  </si>
  <si>
    <t>모델명 검색</t>
    <phoneticPr fontId="2" type="noConversion"/>
  </si>
  <si>
    <t>티뷰론, SM5</t>
    <phoneticPr fontId="2" type="noConversion"/>
  </si>
  <si>
    <t>제조사 검색</t>
    <phoneticPr fontId="2" type="noConversion"/>
  </si>
  <si>
    <t>아우디, 포드</t>
    <phoneticPr fontId="2" type="noConversion"/>
  </si>
  <si>
    <t>차종 검색</t>
    <phoneticPr fontId="2" type="noConversion"/>
  </si>
  <si>
    <t>경차, 스포츠카</t>
    <phoneticPr fontId="2" type="noConversion"/>
  </si>
  <si>
    <t>건강</t>
    <phoneticPr fontId="2" type="noConversion"/>
  </si>
  <si>
    <t>질병명</t>
    <phoneticPr fontId="2" type="noConversion"/>
  </si>
  <si>
    <t>간질, mm</t>
    <phoneticPr fontId="2" type="noConversion"/>
  </si>
  <si>
    <t>증상명</t>
    <phoneticPr fontId="2" type="noConversion"/>
  </si>
  <si>
    <t>단백뇨, 만성기침</t>
    <phoneticPr fontId="2" type="noConversion"/>
  </si>
  <si>
    <t>신체기관명</t>
    <phoneticPr fontId="2" type="noConversion"/>
  </si>
  <si>
    <t>내분비, 신장</t>
    <phoneticPr fontId="2" type="noConversion"/>
  </si>
  <si>
    <t>영화</t>
    <phoneticPr fontId="2" type="noConversion"/>
  </si>
  <si>
    <t>영화명</t>
    <phoneticPr fontId="2" type="noConversion"/>
  </si>
  <si>
    <t>신기전, 스파이더맨</t>
    <phoneticPr fontId="2" type="noConversion"/>
  </si>
  <si>
    <t>패싯형 검색</t>
    <phoneticPr fontId="2" type="noConversion"/>
  </si>
  <si>
    <t>로맨스영화, 일본영화</t>
    <phoneticPr fontId="2" type="noConversion"/>
  </si>
  <si>
    <t>영화관</t>
    <phoneticPr fontId="2" type="noConversion"/>
  </si>
  <si>
    <t>강남 cgv, 씨너스 분당</t>
    <phoneticPr fontId="2" type="noConversion"/>
  </si>
  <si>
    <t>휴대폰</t>
    <phoneticPr fontId="2" type="noConversion"/>
  </si>
  <si>
    <t>SCH-w550</t>
    <phoneticPr fontId="2" type="noConversion"/>
  </si>
  <si>
    <t>별칭명 검색</t>
    <phoneticPr fontId="2" type="noConversion"/>
  </si>
  <si>
    <t>햅틱폰, 쿠키폰</t>
    <phoneticPr fontId="2" type="noConversion"/>
  </si>
  <si>
    <t>게임</t>
    <phoneticPr fontId="2" type="noConversion"/>
  </si>
  <si>
    <t>게임명 검색</t>
    <phoneticPr fontId="2" type="noConversion"/>
  </si>
  <si>
    <t>동키콩, 포드스트리트레이싱</t>
    <phoneticPr fontId="2" type="noConversion"/>
  </si>
  <si>
    <t>사이트 검색</t>
    <phoneticPr fontId="2" type="noConversion"/>
  </si>
  <si>
    <t>리니지 플레이포럼, 디스이즈원더킹</t>
    <phoneticPr fontId="2" type="noConversion"/>
  </si>
  <si>
    <t>뮤직pc게임,부분유료화게임</t>
    <phoneticPr fontId="2" type="noConversion"/>
  </si>
  <si>
    <t>dummy형 검색</t>
    <phoneticPr fontId="2" type="noConversion"/>
  </si>
  <si>
    <t>최신출시게임</t>
    <phoneticPr fontId="2" type="noConversion"/>
  </si>
  <si>
    <t>음악</t>
    <phoneticPr fontId="2" type="noConversion"/>
  </si>
  <si>
    <t>노래 리스트</t>
    <phoneticPr fontId="2" type="noConversion"/>
  </si>
  <si>
    <t>이승환, 이승환 사랑하나요</t>
    <phoneticPr fontId="2" type="noConversion"/>
  </si>
  <si>
    <t>앨범 리스트</t>
    <phoneticPr fontId="2" type="noConversion"/>
  </si>
  <si>
    <t>이효리 앨범</t>
    <phoneticPr fontId="2" type="noConversion"/>
  </si>
  <si>
    <t>가사 리스트</t>
    <phoneticPr fontId="2" type="noConversion"/>
  </si>
  <si>
    <t>이승철 희야 가사</t>
    <phoneticPr fontId="2" type="noConversion"/>
  </si>
  <si>
    <t>동영상</t>
    <phoneticPr fontId="2" type="noConversion"/>
  </si>
  <si>
    <t>배슬기 복고댄스</t>
    <phoneticPr fontId="2" type="noConversion"/>
  </si>
  <si>
    <t>책</t>
    <phoneticPr fontId="2" type="noConversion"/>
  </si>
  <si>
    <t>거꾸로 읽는 세계사, 냉정과 열정사이</t>
    <phoneticPr fontId="2" type="noConversion"/>
  </si>
  <si>
    <t>책본문</t>
    <phoneticPr fontId="2" type="noConversion"/>
  </si>
  <si>
    <t>쇼핑</t>
    <phoneticPr fontId="2" type="noConversion"/>
  </si>
  <si>
    <t>상품 검색</t>
    <phoneticPr fontId="2" type="noConversion"/>
  </si>
  <si>
    <t>소니디카</t>
    <phoneticPr fontId="2" type="noConversion"/>
  </si>
  <si>
    <t>사전</t>
    <phoneticPr fontId="2" type="noConversion"/>
  </si>
  <si>
    <t>백과사전</t>
    <phoneticPr fontId="2" type="noConversion"/>
  </si>
  <si>
    <t>유비쿼터스</t>
    <phoneticPr fontId="2" type="noConversion"/>
  </si>
  <si>
    <t>국어사전</t>
    <phoneticPr fontId="2" type="noConversion"/>
  </si>
  <si>
    <t>아니꼽다</t>
    <phoneticPr fontId="2" type="noConversion"/>
  </si>
  <si>
    <t>영어사전</t>
    <phoneticPr fontId="2" type="noConversion"/>
  </si>
  <si>
    <t>confirm</t>
    <phoneticPr fontId="2" type="noConversion"/>
  </si>
  <si>
    <t>한자사전</t>
    <phoneticPr fontId="2" type="noConversion"/>
  </si>
  <si>
    <t>金</t>
    <phoneticPr fontId="2" type="noConversion"/>
  </si>
  <si>
    <t>일어사전</t>
    <phoneticPr fontId="2" type="noConversion"/>
  </si>
  <si>
    <t>용어사전</t>
    <phoneticPr fontId="2" type="noConversion"/>
  </si>
  <si>
    <t>wef 국가 경쟁력 보고서</t>
    <phoneticPr fontId="2" type="noConversion"/>
  </si>
  <si>
    <t>위키사전</t>
    <phoneticPr fontId="2" type="noConversion"/>
  </si>
  <si>
    <t>오타르 이오셀리아니</t>
    <phoneticPr fontId="2" type="noConversion"/>
  </si>
  <si>
    <t>지식인</t>
    <phoneticPr fontId="2" type="noConversion"/>
  </si>
  <si>
    <t>제로섬, 마케팅</t>
    <phoneticPr fontId="2" type="noConversion"/>
  </si>
  <si>
    <t>블로그</t>
    <phoneticPr fontId="2" type="noConversion"/>
  </si>
  <si>
    <t>제로섬, 째즈</t>
    <phoneticPr fontId="2" type="noConversion"/>
  </si>
  <si>
    <t>일반 사이트</t>
    <phoneticPr fontId="2" type="noConversion"/>
  </si>
  <si>
    <t>케로로</t>
    <phoneticPr fontId="2" type="noConversion"/>
  </si>
  <si>
    <t>카페</t>
    <phoneticPr fontId="2" type="noConversion"/>
  </si>
  <si>
    <t>전문자료</t>
    <phoneticPr fontId="2" type="noConversion"/>
  </si>
  <si>
    <t>rpm</t>
    <phoneticPr fontId="2" type="noConversion"/>
  </si>
  <si>
    <t>뉴스</t>
    <phoneticPr fontId="2" type="noConversion"/>
  </si>
  <si>
    <t>이명박, 환율</t>
    <phoneticPr fontId="2" type="noConversion"/>
  </si>
  <si>
    <t>웹</t>
    <phoneticPr fontId="2" type="noConversion"/>
  </si>
  <si>
    <t>웹페이지</t>
    <phoneticPr fontId="2" type="noConversion"/>
  </si>
  <si>
    <t>이미지</t>
    <phoneticPr fontId="2" type="noConversion"/>
  </si>
  <si>
    <t>데니스 오</t>
    <phoneticPr fontId="2" type="noConversion"/>
  </si>
  <si>
    <t>DB+뮤지컬</t>
    <phoneticPr fontId="2" type="noConversion"/>
  </si>
  <si>
    <t>작품단독</t>
    <phoneticPr fontId="2" type="noConversion"/>
  </si>
  <si>
    <t>뮤지컬클로저댄에버, 뮤지컬페퍼민트</t>
    <phoneticPr fontId="2" type="noConversion"/>
  </si>
  <si>
    <t>공연단독</t>
    <phoneticPr fontId="2" type="noConversion"/>
  </si>
  <si>
    <t>틱틱붐2001연강홀뮤지컬, 파우스트2004국립극장달오름극장뮤지컬</t>
    <phoneticPr fontId="2" type="noConversion"/>
  </si>
  <si>
    <t>공연멀티</t>
    <phoneticPr fontId="2" type="noConversion"/>
  </si>
  <si>
    <t>창작뮤지컬, 2009년뮤지컬, 서울뮤지컬, 뮤지컬공연</t>
    <phoneticPr fontId="2" type="noConversion"/>
  </si>
  <si>
    <t>DB+ 애견</t>
    <phoneticPr fontId="2" type="noConversion"/>
  </si>
  <si>
    <t>애견정보</t>
    <phoneticPr fontId="2" type="noConversion"/>
  </si>
  <si>
    <t>애견관리정보</t>
    <phoneticPr fontId="2" type="noConversion"/>
  </si>
  <si>
    <t>애견질병정보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</si>
  <si>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</si>
  <si>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</si>
  <si>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</si>
  <si>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</si>
  <si>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</si>
  <si>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</si>
  <si>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XP SP2
FF3.0</t>
    <phoneticPr fontId="2" type="noConversion"/>
  </si>
  <si>
    <t>O</t>
    <phoneticPr fontId="2" type="noConversion"/>
  </si>
  <si>
    <t>프라하의 연인, 달콤한 스파이</t>
    <phoneticPr fontId="2" type="noConversion"/>
  </si>
  <si>
    <t>안성기, 이효리</t>
    <phoneticPr fontId="2" type="noConversion"/>
  </si>
  <si>
    <t>덕유산, 안면도, 대천해수욕장</t>
    <phoneticPr fontId="2" type="noConversion"/>
  </si>
  <si>
    <t>강남역, 잠실역</t>
    <phoneticPr fontId="2" type="noConversion"/>
  </si>
  <si>
    <t>뮤지컬, 오페라</t>
    <phoneticPr fontId="2" type="noConversion"/>
  </si>
  <si>
    <t>예술의 전당, 세종문화 회관</t>
    <phoneticPr fontId="2" type="noConversion"/>
  </si>
  <si>
    <t>브로드웨이42번가, 뮤지컬그리스</t>
    <phoneticPr fontId="2" type="noConversion"/>
  </si>
  <si>
    <t>알집, 빵집</t>
    <phoneticPr fontId="2" type="noConversion"/>
  </si>
  <si>
    <t>승정원일기, 국보1호</t>
    <phoneticPr fontId="2" type="noConversion"/>
  </si>
  <si>
    <t>nhn, 삼성전자</t>
    <phoneticPr fontId="2" type="noConversion"/>
  </si>
  <si>
    <t>서울대학교, 연세대학교</t>
    <phoneticPr fontId="2" type="noConversion"/>
  </si>
  <si>
    <t>날씨, 주말날씨</t>
    <phoneticPr fontId="2" type="noConversion"/>
  </si>
  <si>
    <t xml:space="preserve">국가유공자확인, 채무인수승인 </t>
    <phoneticPr fontId="2" type="noConversion"/>
  </si>
  <si>
    <t>스포츠 경기, 야구 경기, mlb 경기, LA 에인절스 경기, 서울월드컵경기장 경기</t>
    <phoneticPr fontId="2" type="noConversion"/>
  </si>
  <si>
    <t>꽃배달, 해외이사, 대출</t>
    <phoneticPr fontId="2" type="noConversion"/>
  </si>
  <si>
    <t>인터넷 사이트를 이용한 판매를 통해 점점 그 명성을</t>
    <phoneticPr fontId="6" type="noConversion"/>
  </si>
  <si>
    <t>단독: 시베리안 허스키</t>
    <phoneticPr fontId="6" type="noConversion"/>
  </si>
  <si>
    <t>영역별 확인 필요</t>
    <phoneticPr fontId="2" type="noConversion"/>
  </si>
  <si>
    <t xml:space="preserve"> 개정이력</t>
    <phoneticPr fontId="6" type="noConversion"/>
  </si>
  <si>
    <t>변경날짜</t>
    <phoneticPr fontId="4" type="noConversion"/>
  </si>
  <si>
    <t>변경자</t>
    <phoneticPr fontId="4" type="noConversion"/>
  </si>
  <si>
    <t>설     명</t>
    <phoneticPr fontId="4" type="noConversion"/>
  </si>
  <si>
    <t>김종덕</t>
    <phoneticPr fontId="4" type="noConversion"/>
  </si>
  <si>
    <t>DB+애견 확인항목 추가 (통검/SE검색 결과 노출영역)</t>
    <phoneticPr fontId="4" type="noConversion"/>
  </si>
  <si>
    <t>2009.06.02</t>
    <phoneticPr fontId="4" type="noConversion"/>
  </si>
  <si>
    <t>최지영</t>
    <phoneticPr fontId="4" type="noConversion"/>
  </si>
  <si>
    <t>테스트 환경 변경</t>
    <phoneticPr fontId="6" type="noConversion"/>
  </si>
  <si>
    <t>2009.06.25</t>
    <phoneticPr fontId="6" type="noConversion"/>
  </si>
  <si>
    <t>1)SE검색 광고영역에 파워링크/플러스프로/비즈사이트 항목 삭제
2)SE검색 DB+뮤지컬 멀티형 삭제
3)SE검색 DB+애견정보 키워드 수정</t>
    <phoneticPr fontId="6" type="noConversion"/>
  </si>
  <si>
    <t>DB+ 애견 단독 키워드 변경("2. 통검검색결과노출영역" sheet)</t>
    <phoneticPr fontId="6" type="noConversion"/>
  </si>
  <si>
    <t>2009.07.09</t>
    <phoneticPr fontId="6" type="noConversion"/>
  </si>
  <si>
    <t>최하혁</t>
    <phoneticPr fontId="6" type="noConversion"/>
  </si>
  <si>
    <t xml:space="preserve">통검 천제 확인 사항에 스폰서링크/파워링크/플러스프로 항목 수정
실시간 검색어 노출 UI 기능 수정
</t>
    <phoneticPr fontId="6" type="noConversion"/>
  </si>
  <si>
    <t>2009.07.16</t>
    <phoneticPr fontId="6" type="noConversion"/>
  </si>
  <si>
    <t>1)사전&gt;인물사전 삭제
2)컨텐츠검색&gt;노래 삭제</t>
    <phoneticPr fontId="6" type="noConversion"/>
  </si>
  <si>
    <t>FF3.5의 경우 수동테스트 진행해야 함</t>
    <phoneticPr fontId="2" type="noConversion"/>
  </si>
  <si>
    <t>XP SP2
IE 6.0</t>
    <phoneticPr fontId="2" type="noConversion"/>
  </si>
  <si>
    <t xml:space="preserve"> vista
IE 7.0</t>
    <phoneticPr fontId="2" type="noConversion"/>
  </si>
  <si>
    <t>Vista
IE 8.0</t>
    <phoneticPr fontId="2" type="noConversion"/>
  </si>
  <si>
    <t>자동화 여부</t>
    <phoneticPr fontId="2" type="noConversion"/>
  </si>
  <si>
    <t>P</t>
  </si>
  <si>
    <t>P</t>
    <phoneticPr fontId="2" type="noConversion"/>
  </si>
  <si>
    <t>P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</si>
  <si>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</si>
  <si>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</si>
  <si>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</si>
  <si>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2" type="noConversion"/>
  </si>
  <si>
    <t>지도</t>
    <phoneticPr fontId="2" type="noConversion"/>
  </si>
  <si>
    <t>지도</t>
    <phoneticPr fontId="2" type="noConversion"/>
  </si>
  <si>
    <t>2009.09.22</t>
    <phoneticPr fontId="6" type="noConversion"/>
  </si>
  <si>
    <t>유연금</t>
    <phoneticPr fontId="6" type="noConversion"/>
  </si>
  <si>
    <t>‘기업정보’ 컬렉션 명이 ‘증권정보’로 변경되었습니다.</t>
    <phoneticPr fontId="6" type="noConversion"/>
  </si>
  <si>
    <t>2009.09.21</t>
    <phoneticPr fontId="6" type="noConversion"/>
  </si>
  <si>
    <t>최지영</t>
    <phoneticPr fontId="6" type="noConversion"/>
  </si>
  <si>
    <t>1)'책본문' 컬렉션 추가
2)'스포츠 경기일정' 영역 추가</t>
    <phoneticPr fontId="6" type="noConversion"/>
  </si>
  <si>
    <t>DB+음식정보 확인항목 추가 (통검/SE검색)</t>
    <phoneticPr fontId="6" type="noConversion"/>
  </si>
  <si>
    <t>2009.11.05</t>
    <phoneticPr fontId="6" type="noConversion"/>
  </si>
  <si>
    <t>1)날씨검색 '컨텐츠검색'에서 '다이렉트검색' 영역으로 변경
2)'지역정보'영역 컬렉션명 변경으로 '지도'로 변경</t>
    <phoneticPr fontId="6" type="noConversion"/>
  </si>
  <si>
    <t>이민자</t>
    <phoneticPr fontId="6" type="noConversion"/>
  </si>
  <si>
    <t>2009.05.29</t>
    <phoneticPr fontId="4" type="noConversion"/>
  </si>
  <si>
    <t>DB+뮤지컬 확인항목 추가 (통검/SE검색 결과 노출영역)</t>
    <phoneticPr fontId="4" type="noConversion"/>
  </si>
  <si>
    <t>2009.06.09</t>
    <phoneticPr fontId="6" type="noConversion"/>
  </si>
  <si>
    <t>이민자</t>
    <phoneticPr fontId="6" type="noConversion"/>
  </si>
  <si>
    <t>2009.06.17</t>
    <phoneticPr fontId="6" type="noConversion"/>
  </si>
  <si>
    <t>통검/SE 전체 확인 사항 오타추천 부분 TC 변경
통검/SE 검색 결과 중 운세 제외, 날씨 추가, 키워드 업데이트</t>
    <phoneticPr fontId="6" type="noConversion"/>
  </si>
  <si>
    <t>최지영</t>
    <phoneticPr fontId="6" type="noConversion"/>
  </si>
  <si>
    <t>김종덕</t>
    <phoneticPr fontId="6" type="noConversion"/>
  </si>
  <si>
    <t>부동산</t>
    <phoneticPr fontId="2" type="noConversion"/>
  </si>
  <si>
    <t>단지형</t>
    <phoneticPr fontId="2" type="noConversion"/>
  </si>
  <si>
    <t>한솔주공5단지</t>
    <phoneticPr fontId="2" type="noConversion"/>
  </si>
  <si>
    <t>대표형</t>
    <phoneticPr fontId="2" type="noConversion"/>
  </si>
  <si>
    <t>부동산 시세</t>
    <phoneticPr fontId="2" type="noConversion"/>
  </si>
  <si>
    <t>매물리스트형</t>
    <phoneticPr fontId="2" type="noConversion"/>
  </si>
  <si>
    <t>아파트 5억 30평</t>
    <phoneticPr fontId="2" type="noConversion"/>
  </si>
  <si>
    <t>지도형</t>
    <phoneticPr fontId="2" type="noConversion"/>
  </si>
  <si>
    <t>자동화여부 표시
(TC 예시키워드와 자동화 키워드가 다를 수 있음)</t>
    <phoneticPr fontId="6" type="noConversion"/>
  </si>
  <si>
    <t>부동산 개편 반영
환경 변경</t>
    <phoneticPr fontId="6" type="noConversion"/>
  </si>
  <si>
    <t>2009.11.20</t>
    <phoneticPr fontId="6" type="noConversion"/>
  </si>
  <si>
    <t>최지영</t>
    <phoneticPr fontId="6" type="noConversion"/>
  </si>
  <si>
    <t>요리정보</t>
  </si>
  <si>
    <t>음식재료정보</t>
  </si>
  <si>
    <t>DB+ 음식정보</t>
    <phoneticPr fontId="2" type="noConversion"/>
  </si>
  <si>
    <t>시금치된장국, 샌드위치</t>
  </si>
  <si>
    <t>O</t>
  </si>
  <si>
    <t>숭어, 시금치, 밀가루</t>
  </si>
  <si>
    <t>DB+ 애견</t>
    <phoneticPr fontId="2" type="noConversion"/>
  </si>
  <si>
    <t>DB+애니메이션 단독/멀티 추가</t>
    <phoneticPr fontId="6" type="noConversion"/>
  </si>
  <si>
    <t>2009.12.04</t>
    <phoneticPr fontId="6" type="noConversion"/>
  </si>
  <si>
    <t>정자동 원룸</t>
    <phoneticPr fontId="2" type="noConversion"/>
  </si>
  <si>
    <t>한솔주공5단지</t>
    <phoneticPr fontId="2" type="noConversion"/>
  </si>
  <si>
    <t>부동산 시세</t>
    <phoneticPr fontId="2" type="noConversion"/>
  </si>
  <si>
    <t>하단 리스트만 노출</t>
    <phoneticPr fontId="2" type="noConversion"/>
  </si>
  <si>
    <t>아파트 5억 30평</t>
    <phoneticPr fontId="2" type="noConversion"/>
  </si>
  <si>
    <t>XP
FF3.5</t>
    <phoneticPr fontId="2" type="noConversion"/>
  </si>
  <si>
    <t>XP
IE 6.0</t>
    <phoneticPr fontId="2" type="noConversion"/>
  </si>
  <si>
    <t>이민자</t>
    <phoneticPr fontId="6" type="noConversion"/>
  </si>
  <si>
    <t>2009.12.07</t>
    <phoneticPr fontId="6" type="noConversion"/>
  </si>
  <si>
    <t>SE네이버 부동산 비고 추가</t>
    <phoneticPr fontId="6" type="noConversion"/>
  </si>
  <si>
    <t>2009.12.16</t>
    <phoneticPr fontId="6" type="noConversion"/>
  </si>
  <si>
    <t>DB+식물정보 단독/멀티 추가</t>
    <phoneticPr fontId="6" type="noConversion"/>
  </si>
  <si>
    <t>DB+ 애니메이션</t>
  </si>
  <si>
    <t>애니메이션 단독</t>
  </si>
  <si>
    <t>어떤 과학의 초전자포</t>
  </si>
  <si>
    <t>애니메이션 멀티</t>
  </si>
  <si>
    <t>2009년애니메이션</t>
  </si>
  <si>
    <t>애니메이션 단독</t>
    <phoneticPr fontId="2" type="noConversion"/>
  </si>
  <si>
    <t>DB+식물정보</t>
    <phoneticPr fontId="2" type="noConversion"/>
  </si>
  <si>
    <t>식물정보 단독</t>
    <phoneticPr fontId="2" type="noConversion"/>
  </si>
  <si>
    <t>식물정보 멀티</t>
    <phoneticPr fontId="2" type="noConversion"/>
  </si>
  <si>
    <t>소나무, 무궁화</t>
    <phoneticPr fontId="2" type="noConversion"/>
  </si>
  <si>
    <t>관다발식물문</t>
    <phoneticPr fontId="2" type="noConversion"/>
  </si>
  <si>
    <t>DB+ 식물정보</t>
    <phoneticPr fontId="6" type="noConversion"/>
  </si>
  <si>
    <t>2009.12.24</t>
    <phoneticPr fontId="6" type="noConversion"/>
  </si>
  <si>
    <t>자동화반영 - 부동산/ DB+애니메이션</t>
    <phoneticPr fontId="6" type="noConversion"/>
  </si>
  <si>
    <t>플래시게임 컨텐츠검색 추가</t>
    <phoneticPr fontId="6" type="noConversion"/>
  </si>
  <si>
    <t>플래시게임</t>
    <phoneticPr fontId="2" type="noConversion"/>
  </si>
  <si>
    <t>플래시인기게임, 테마별플래시게임, 붐생활의게임</t>
    <phoneticPr fontId="2" type="noConversion"/>
  </si>
  <si>
    <t>DB+ 애니메이션</t>
    <phoneticPr fontId="2" type="noConversion"/>
  </si>
  <si>
    <t>2010.02.02</t>
    <phoneticPr fontId="6" type="noConversion"/>
  </si>
  <si>
    <t>레시피</t>
    <phoneticPr fontId="2" type="noConversion"/>
  </si>
  <si>
    <t>레시피 스마트파인더</t>
    <phoneticPr fontId="2" type="noConversion"/>
  </si>
  <si>
    <t>멸치 요리</t>
    <phoneticPr fontId="2" type="noConversion"/>
  </si>
  <si>
    <t>선택형 질의</t>
    <phoneticPr fontId="2" type="noConversion"/>
  </si>
  <si>
    <t>음식재료명형 질의</t>
    <phoneticPr fontId="2" type="noConversion"/>
  </si>
  <si>
    <t>레시피 스마트파인더 추가 (2.통합검색결과노출영역)</t>
    <phoneticPr fontId="6" type="noConversion"/>
  </si>
  <si>
    <t>2010.03.03</t>
    <phoneticPr fontId="6" type="noConversion"/>
  </si>
  <si>
    <t>이민자</t>
    <phoneticPr fontId="6" type="noConversion"/>
  </si>
  <si>
    <t>명소검색, 다이렉트검색 추가</t>
    <phoneticPr fontId="6" type="noConversion"/>
  </si>
  <si>
    <t>명소검색</t>
    <phoneticPr fontId="2" type="noConversion"/>
  </si>
  <si>
    <t>루브루박물관, 도교역</t>
    <phoneticPr fontId="2" type="noConversion"/>
  </si>
  <si>
    <t>지역번호</t>
    <phoneticPr fontId="2" type="noConversion"/>
  </si>
  <si>
    <t>광주지역번호, 지역번호051</t>
    <phoneticPr fontId="2" type="noConversion"/>
  </si>
  <si>
    <t>단위변환</t>
    <phoneticPr fontId="2" type="noConversion"/>
  </si>
  <si>
    <t>단위환산, 5cm</t>
    <phoneticPr fontId="2" type="noConversion"/>
  </si>
  <si>
    <t>Class name</t>
    <phoneticPr fontId="2" type="noConversion"/>
  </si>
  <si>
    <t>goto_direct</t>
    <phoneticPr fontId="2" type="noConversion"/>
  </si>
  <si>
    <t>academic section</t>
    <phoneticPr fontId="2" type="noConversion"/>
  </si>
  <si>
    <t>ad_sponsor section</t>
    <phoneticPr fontId="2" type="noConversion"/>
  </si>
  <si>
    <t>ad_power section</t>
    <phoneticPr fontId="2" type="noConversion"/>
  </si>
  <si>
    <t>ad_plus section</t>
    <phoneticPr fontId="2" type="noConversion"/>
  </si>
  <si>
    <t>ad_biz section</t>
    <phoneticPr fontId="2" type="noConversion"/>
  </si>
  <si>
    <t>blog section</t>
    <phoneticPr fontId="2" type="noConversion"/>
  </si>
  <si>
    <t>book_body section</t>
    <phoneticPr fontId="2" type="noConversion"/>
  </si>
  <si>
    <t>거꾸로 읽는 세계사</t>
    <phoneticPr fontId="2" type="noConversion"/>
  </si>
  <si>
    <t>냉정과 열정사이</t>
    <phoneticPr fontId="2" type="noConversion"/>
  </si>
  <si>
    <t>book_detail section sh_book_top</t>
    <phoneticPr fontId="2" type="noConversion"/>
  </si>
  <si>
    <t>book_list section</t>
    <phoneticPr fontId="2" type="noConversion"/>
  </si>
  <si>
    <t>cafe section</t>
    <phoneticPr fontId="2" type="noConversion"/>
  </si>
  <si>
    <t>car_info section sh_auto_top</t>
    <phoneticPr fontId="2" type="noConversion"/>
  </si>
  <si>
    <t>car_dummy section</t>
    <phoneticPr fontId="2" type="noConversion"/>
  </si>
  <si>
    <t>shopping_info section sh_shop_top</t>
    <phoneticPr fontId="2" type="noConversion"/>
  </si>
  <si>
    <t>content_search section</t>
  </si>
  <si>
    <t>content_search section</t>
    <phoneticPr fontId="2" type="noConversion"/>
  </si>
  <si>
    <t>people_info section</t>
  </si>
  <si>
    <t>people_info section</t>
    <phoneticPr fontId="2" type="noConversion"/>
  </si>
  <si>
    <t>movie_info section</t>
  </si>
  <si>
    <t>movie_info section</t>
    <phoneticPr fontId="2" type="noConversion"/>
  </si>
  <si>
    <t>인물 정보</t>
  </si>
  <si>
    <t>인물 정보</t>
    <phoneticPr fontId="2" type="noConversion"/>
  </si>
  <si>
    <t>'크리스마스' 컨텐츠검색</t>
  </si>
  <si>
    <t>'덕유산' 컨텐츠검색</t>
  </si>
  <si>
    <t>'서울 2호선 강남역' 지하철역 정보</t>
  </si>
  <si>
    <t>공연정보</t>
  </si>
  <si>
    <t>공연시설 정보</t>
  </si>
  <si>
    <t>영화 정보</t>
  </si>
  <si>
    <t>영화 정보</t>
    <phoneticPr fontId="2" type="noConversion"/>
  </si>
  <si>
    <t>소프트웨어 정보</t>
  </si>
  <si>
    <t>문화재 정보</t>
  </si>
  <si>
    <t>증권 정보</t>
  </si>
  <si>
    <t>만화정보</t>
  </si>
  <si>
    <t>'연세대학교' 컨텐츠검색</t>
  </si>
  <si>
    <t>민원정보</t>
  </si>
  <si>
    <t>ds section</t>
  </si>
  <si>
    <t>단위변환</t>
  </si>
  <si>
    <t>지역번호 검색</t>
  </si>
  <si>
    <t>'프라하의 연인' 방송정보</t>
    <phoneticPr fontId="2" type="noConversion"/>
  </si>
  <si>
    <t>플래시인기게임</t>
    <phoneticPr fontId="2" type="noConversion"/>
  </si>
  <si>
    <t>단위환산, 5cm</t>
    <phoneticPr fontId="2" type="noConversion"/>
  </si>
  <si>
    <t>광주지역번호, 지역번호051</t>
    <phoneticPr fontId="2" type="noConversion"/>
  </si>
  <si>
    <t>전문정보</t>
    <phoneticPr fontId="2" type="noConversion"/>
  </si>
  <si>
    <t>스폰서링크</t>
    <phoneticPr fontId="2" type="noConversion"/>
  </si>
  <si>
    <t>블로그</t>
    <phoneticPr fontId="2" type="noConversion"/>
  </si>
  <si>
    <t>책</t>
    <phoneticPr fontId="2" type="noConversion"/>
  </si>
  <si>
    <t>책 본문</t>
    <phoneticPr fontId="2" type="noConversion"/>
  </si>
  <si>
    <t>카페</t>
    <phoneticPr fontId="2" type="noConversion"/>
  </si>
  <si>
    <t>자동차 정보</t>
    <phoneticPr fontId="2" type="noConversion"/>
  </si>
  <si>
    <t>'SCH-W550' 쇼핑정보</t>
    <phoneticPr fontId="2" type="noConversion"/>
  </si>
  <si>
    <t>shopping_info section sh_shop_top</t>
    <phoneticPr fontId="2" type="noConversion"/>
  </si>
  <si>
    <t>'SCH-W770' 쇼핑정보, 'LG-KU9100' 쇼핑정보</t>
    <phoneticPr fontId="2" type="noConversion"/>
  </si>
  <si>
    <t>'장르별 플래시게임' 컨텐츠검색</t>
    <phoneticPr fontId="2" type="noConversion"/>
  </si>
  <si>
    <t>dbplus section</t>
    <phoneticPr fontId="2" type="noConversion"/>
  </si>
  <si>
    <t>애니메이션 정보</t>
    <phoneticPr fontId="2" type="noConversion"/>
  </si>
  <si>
    <t>해외명소 정보</t>
    <phoneticPr fontId="2" type="noConversion"/>
  </si>
  <si>
    <t>요리 정보</t>
    <phoneticPr fontId="2" type="noConversion"/>
  </si>
  <si>
    <t>음식재료 정보</t>
    <phoneticPr fontId="2" type="noConversion"/>
  </si>
  <si>
    <t>어떤 과학의 초전자포</t>
    <phoneticPr fontId="2" type="noConversion"/>
  </si>
  <si>
    <t>파전, 김치찜, 벨기에와플, 명란</t>
    <phoneticPr fontId="2" type="noConversion"/>
  </si>
  <si>
    <t>치즈</t>
    <phoneticPr fontId="2" type="noConversion"/>
  </si>
  <si>
    <t>뮤지컬 정보</t>
    <phoneticPr fontId="2" type="noConversion"/>
  </si>
  <si>
    <t>뮤지컬공연 정보</t>
    <phoneticPr fontId="2" type="noConversion"/>
  </si>
  <si>
    <t>골든 리트리버, 프랑스 애견</t>
    <phoneticPr fontId="2" type="noConversion"/>
  </si>
  <si>
    <t>애견 주거, 강아지 영양, 강아지 정보</t>
    <phoneticPr fontId="2" type="noConversion"/>
  </si>
  <si>
    <t>강아지 탈모증, 강아지 눈</t>
    <phoneticPr fontId="2" type="noConversion"/>
  </si>
  <si>
    <t>애견 정보</t>
    <phoneticPr fontId="2" type="noConversion"/>
  </si>
  <si>
    <t>애견관리 정보</t>
    <phoneticPr fontId="2" type="noConversion"/>
  </si>
  <si>
    <t>애견질병 정보</t>
    <phoneticPr fontId="2" type="noConversion"/>
  </si>
  <si>
    <t>dbplus db_cols section</t>
    <phoneticPr fontId="2" type="noConversion"/>
  </si>
  <si>
    <t>자연도감</t>
    <phoneticPr fontId="2" type="noConversion"/>
  </si>
  <si>
    <t>ndic section</t>
    <phoneticPr fontId="2" type="noConversion"/>
  </si>
  <si>
    <t>사전</t>
    <phoneticPr fontId="2" type="noConversion"/>
  </si>
  <si>
    <t>날씨 정보</t>
    <phoneticPr fontId="2" type="noConversion"/>
  </si>
  <si>
    <t>스포츠 경기일정 다이렉트검색</t>
    <phoneticPr fontId="2" type="noConversion"/>
  </si>
  <si>
    <t>dbplus festival section</t>
    <phoneticPr fontId="2" type="noConversion"/>
  </si>
  <si>
    <t>축제·행사 정보</t>
    <phoneticPr fontId="2" type="noConversion"/>
  </si>
  <si>
    <t>축제·행사 스마트파인더™</t>
    <phoneticPr fontId="2" type="noConversion"/>
  </si>
  <si>
    <t>game_info section</t>
    <phoneticPr fontId="2" type="noConversion"/>
  </si>
  <si>
    <t>게임 정보</t>
    <phoneticPr fontId="2" type="noConversion"/>
  </si>
  <si>
    <t>goto_direct</t>
    <phoneticPr fontId="2" type="noConversion"/>
  </si>
  <si>
    <t>game_dummy section</t>
    <phoneticPr fontId="2" type="noConversion"/>
  </si>
  <si>
    <t>추천게임 정보</t>
    <phoneticPr fontId="2" type="noConversion"/>
  </si>
  <si>
    <t>바로가기</t>
    <phoneticPr fontId="2" type="noConversion"/>
  </si>
  <si>
    <t>health_info section sh_health_top</t>
    <phoneticPr fontId="2" type="noConversion"/>
  </si>
  <si>
    <t>의학 정보</t>
    <phoneticPr fontId="2" type="noConversion"/>
  </si>
  <si>
    <t>nimage section</t>
    <phoneticPr fontId="2" type="noConversion"/>
  </si>
  <si>
    <t>이미지</t>
    <phoneticPr fontId="2" type="noConversion"/>
  </si>
  <si>
    <t>kinn section</t>
    <phoneticPr fontId="2" type="noConversion"/>
  </si>
  <si>
    <t>지식iN</t>
    <phoneticPr fontId="2" type="noConversion"/>
  </si>
  <si>
    <t>land section</t>
    <phoneticPr fontId="2" type="noConversion"/>
  </si>
  <si>
    <t>부동산</t>
    <phoneticPr fontId="2" type="noConversion"/>
  </si>
  <si>
    <t>region section</t>
    <phoneticPr fontId="2" type="noConversion"/>
  </si>
  <si>
    <t>지도</t>
    <phoneticPr fontId="2" type="noConversion"/>
  </si>
  <si>
    <t>nmovie section</t>
    <phoneticPr fontId="2" type="noConversion"/>
  </si>
  <si>
    <t>동영상</t>
    <phoneticPr fontId="2" type="noConversion"/>
  </si>
  <si>
    <t>music section</t>
    <phoneticPr fontId="2" type="noConversion"/>
  </si>
  <si>
    <t>음악</t>
    <phoneticPr fontId="2" type="noConversion"/>
  </si>
  <si>
    <t>nxalbum section</t>
    <phoneticPr fontId="2" type="noConversion"/>
  </si>
  <si>
    <t>news section</t>
    <phoneticPr fontId="2" type="noConversion"/>
  </si>
  <si>
    <t>뉴스</t>
    <phoneticPr fontId="2" type="noConversion"/>
  </si>
  <si>
    <t>nsite section</t>
    <phoneticPr fontId="2" type="noConversion"/>
  </si>
  <si>
    <t>사이트</t>
    <phoneticPr fontId="2" type="noConversion"/>
  </si>
  <si>
    <t>section movie_recomm</t>
    <phoneticPr fontId="2" type="noConversion"/>
  </si>
  <si>
    <t>movie_theater section</t>
    <phoneticPr fontId="2" type="noConversion"/>
  </si>
  <si>
    <t>추천영화 정보</t>
    <phoneticPr fontId="2" type="noConversion"/>
  </si>
  <si>
    <t>영화관 정보</t>
    <phoneticPr fontId="2" type="noConversion"/>
  </si>
  <si>
    <t>qna section</t>
    <phoneticPr fontId="2" type="noConversion"/>
  </si>
  <si>
    <t>레시피 스마트파인더 ™</t>
    <phoneticPr fontId="2" type="noConversion"/>
  </si>
  <si>
    <t>shopping_item section sh_shop_top</t>
    <phoneticPr fontId="2" type="noConversion"/>
  </si>
  <si>
    <t>shopping_list section</t>
    <phoneticPr fontId="2" type="noConversion"/>
  </si>
  <si>
    <t>지식쇼핑</t>
    <phoneticPr fontId="2" type="noConversion"/>
  </si>
  <si>
    <t>webdoc section</t>
    <phoneticPr fontId="2" type="noConversion"/>
  </si>
  <si>
    <t>웹문서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</si>
</sst>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나눔고딕"/>
      <family val="3"/>
      <charset val="129"/>
    </font>
    <font>
      <u/>
      <sz val="10"/>
      <color indexed="12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0"/>
      <name val="나눔고딕"/>
      <family val="3"/>
      <charset val="129"/>
    </font>
    <font>
      <sz val="10"/>
      <color indexed="23"/>
      <name val="나눔고딕"/>
      <family val="3"/>
      <charset val="129"/>
    </font>
    <font>
      <i/>
      <sz val="10"/>
      <color rgb="FFFF0000"/>
      <name val="나눔고딕"/>
      <family val="3"/>
      <charset val="129"/>
    </font>
    <font>
      <b/>
      <i/>
      <sz val="10"/>
      <color rgb="FFFF000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3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6" xfId="0" applyFont="1" applyBorder="1">
      <alignment vertical="center"/>
    </xf>
    <xf numFmtId="0" fontId="9" fillId="0" borderId="4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6" xfId="0" applyFont="1" applyBorder="1">
      <alignment vertical="center"/>
    </xf>
    <xf numFmtId="0" fontId="9" fillId="0" borderId="36" xfId="0" applyFont="1" applyBorder="1" applyAlignment="1">
      <alignment horizontal="center" vertical="center"/>
    </xf>
    <xf numFmtId="0" fontId="9" fillId="0" borderId="2" xfId="0" quotePrefix="1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>
      <alignment vertical="center"/>
    </xf>
    <xf numFmtId="0" fontId="9" fillId="0" borderId="37" xfId="0" applyFont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12" fillId="4" borderId="14" xfId="2" applyFont="1" applyFill="1" applyBorder="1" applyAlignment="1" applyProtection="1">
      <alignment horizontal="center" vertical="center" wrapText="1"/>
      <protection locked="0"/>
    </xf>
    <xf numFmtId="0" fontId="12" fillId="4" borderId="11" xfId="2" applyFont="1" applyFill="1" applyBorder="1" applyAlignment="1" applyProtection="1">
      <alignment horizontal="center" vertical="center" wrapText="1"/>
      <protection locked="0"/>
    </xf>
    <xf numFmtId="0" fontId="12" fillId="6" borderId="15" xfId="2" applyFont="1" applyFill="1" applyBorder="1" applyAlignment="1" applyProtection="1">
      <alignment horizontal="center" vertical="center" wrapText="1"/>
      <protection locked="0"/>
    </xf>
    <xf numFmtId="0" fontId="12" fillId="6" borderId="16" xfId="2" applyFont="1" applyFill="1" applyBorder="1" applyAlignment="1" applyProtection="1">
      <alignment horizontal="center" vertical="center" wrapText="1"/>
      <protection locked="0"/>
    </xf>
    <xf numFmtId="0" fontId="12" fillId="5" borderId="15" xfId="2" applyFont="1" applyFill="1" applyBorder="1" applyAlignment="1" applyProtection="1">
      <alignment horizontal="center" vertical="center" wrapText="1"/>
      <protection locked="0"/>
    </xf>
    <xf numFmtId="0" fontId="12" fillId="5" borderId="16" xfId="2" applyFont="1" applyFill="1" applyBorder="1" applyAlignment="1" applyProtection="1">
      <alignment horizontal="center" vertical="center" wrapText="1"/>
      <protection locked="0"/>
    </xf>
    <xf numFmtId="0" fontId="12" fillId="7" borderId="15" xfId="2" applyFont="1" applyFill="1" applyBorder="1" applyAlignment="1" applyProtection="1">
      <alignment horizontal="center" vertical="center" wrapText="1"/>
      <protection locked="0"/>
    </xf>
    <xf numFmtId="0" fontId="12" fillId="7" borderId="16" xfId="2" applyFont="1" applyFill="1" applyBorder="1" applyAlignment="1" applyProtection="1">
      <alignment horizontal="center" vertical="center" wrapText="1"/>
      <protection locked="0"/>
    </xf>
    <xf numFmtId="0" fontId="12" fillId="8" borderId="15" xfId="2" applyFont="1" applyFill="1" applyBorder="1" applyAlignment="1" applyProtection="1">
      <alignment horizontal="center" vertical="center" wrapText="1"/>
      <protection locked="0"/>
    </xf>
    <xf numFmtId="0" fontId="12" fillId="8" borderId="16" xfId="2" applyFont="1" applyFill="1" applyBorder="1" applyAlignment="1" applyProtection="1">
      <alignment horizontal="center" vertical="center" wrapText="1"/>
      <protection locked="0"/>
    </xf>
    <xf numFmtId="0" fontId="12" fillId="9" borderId="7" xfId="2" applyFont="1" applyFill="1" applyBorder="1" applyAlignment="1" applyProtection="1">
      <alignment horizontal="center" vertical="center" wrapText="1"/>
      <protection locked="0"/>
    </xf>
    <xf numFmtId="0" fontId="12" fillId="9" borderId="8" xfId="2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49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8" xfId="0" applyFont="1" applyBorder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>
      <alignment vertical="center"/>
    </xf>
    <xf numFmtId="0" fontId="9" fillId="0" borderId="13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4" borderId="10" xfId="2" applyFont="1" applyFill="1" applyBorder="1" applyAlignment="1" applyProtection="1">
      <alignment horizontal="center" vertical="center" wrapText="1"/>
      <protection locked="0"/>
    </xf>
    <xf numFmtId="0" fontId="12" fillId="6" borderId="17" xfId="2" applyFont="1" applyFill="1" applyBorder="1" applyAlignment="1" applyProtection="1">
      <alignment horizontal="center" vertical="center" wrapText="1"/>
      <protection locked="0"/>
    </xf>
    <xf numFmtId="0" fontId="12" fillId="5" borderId="17" xfId="2" applyFont="1" applyFill="1" applyBorder="1" applyAlignment="1" applyProtection="1">
      <alignment horizontal="center" vertical="center" wrapText="1"/>
      <protection locked="0"/>
    </xf>
    <xf numFmtId="0" fontId="12" fillId="7" borderId="17" xfId="2" applyFont="1" applyFill="1" applyBorder="1" applyAlignment="1" applyProtection="1">
      <alignment horizontal="center" vertical="center" wrapText="1"/>
      <protection locked="0"/>
    </xf>
    <xf numFmtId="0" fontId="12" fillId="8" borderId="17" xfId="2" applyFont="1" applyFill="1" applyBorder="1" applyAlignment="1" applyProtection="1">
      <alignment horizontal="center" vertical="center" wrapText="1"/>
      <protection locked="0"/>
    </xf>
    <xf numFmtId="0" fontId="12" fillId="9" borderId="9" xfId="2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2" xfId="0" applyFont="1" applyBorder="1" applyAlignment="1">
      <alignment horizontal="left" vertical="center" wrapText="1"/>
    </xf>
    <xf numFmtId="0" fontId="9" fillId="0" borderId="49" xfId="0" applyFont="1" applyBorder="1" applyAlignment="1">
      <alignment horizontal="left" vertical="center" wrapText="1"/>
    </xf>
    <xf numFmtId="0" fontId="9" fillId="0" borderId="50" xfId="0" applyFont="1" applyBorder="1">
      <alignment vertical="center"/>
    </xf>
    <xf numFmtId="0" fontId="9" fillId="0" borderId="0" xfId="3" applyFont="1">
      <alignment vertical="center"/>
    </xf>
    <xf numFmtId="0" fontId="13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/>
    </xf>
    <xf numFmtId="0" fontId="13" fillId="9" borderId="16" xfId="4" applyFont="1" applyFill="1" applyBorder="1" applyAlignment="1">
      <alignment horizontal="center" vertical="center"/>
    </xf>
    <xf numFmtId="0" fontId="12" fillId="0" borderId="16" xfId="4" applyFont="1" applyFill="1" applyBorder="1" applyAlignment="1">
      <alignment horizontal="center" vertical="center"/>
    </xf>
    <xf numFmtId="176" fontId="12" fillId="0" borderId="16" xfId="4" applyNumberFormat="1" applyFont="1" applyFill="1" applyBorder="1" applyAlignment="1">
      <alignment horizontal="center" vertical="center"/>
    </xf>
    <xf numFmtId="0" fontId="11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 wrapText="1"/>
    </xf>
    <xf numFmtId="0" fontId="14" fillId="0" borderId="0" xfId="0" applyFont="1">
      <alignment vertical="center"/>
    </xf>
    <xf numFmtId="0" fontId="12" fillId="2" borderId="45" xfId="0" applyNumberFormat="1" applyFont="1" applyFill="1" applyBorder="1" applyAlignment="1">
      <alignment horizontal="center" vertical="center" wrapText="1"/>
    </xf>
    <xf numFmtId="0" fontId="12" fillId="2" borderId="44" xfId="0" applyNumberFormat="1" applyFont="1" applyFill="1" applyBorder="1" applyAlignment="1">
      <alignment horizontal="center" vertical="center" wrapText="1"/>
    </xf>
    <xf numFmtId="0" fontId="12" fillId="2" borderId="46" xfId="0" applyNumberFormat="1" applyFont="1" applyFill="1" applyBorder="1" applyAlignment="1">
      <alignment horizontal="center" vertical="center" wrapText="1"/>
    </xf>
    <xf numFmtId="0" fontId="12" fillId="2" borderId="47" xfId="0" applyNumberFormat="1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/>
    </xf>
    <xf numFmtId="0" fontId="12" fillId="2" borderId="35" xfId="0" applyNumberFormat="1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vertical="center" wrapText="1"/>
    </xf>
    <xf numFmtId="0" fontId="9" fillId="13" borderId="3" xfId="0" applyFont="1" applyFill="1" applyBorder="1" applyAlignment="1">
      <alignment horizontal="left" vertical="center" wrapText="1"/>
    </xf>
    <xf numFmtId="0" fontId="9" fillId="13" borderId="19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0" xfId="0" applyFont="1" applyFill="1">
      <alignment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9" fillId="13" borderId="22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7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17" xfId="0" applyFont="1" applyFill="1" applyBorder="1" applyAlignment="1">
      <alignment horizontal="center" vertical="center"/>
    </xf>
    <xf numFmtId="0" fontId="9" fillId="13" borderId="30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3" fillId="9" borderId="32" xfId="4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vertical="center" wrapText="1"/>
    </xf>
    <xf numFmtId="0" fontId="9" fillId="14" borderId="12" xfId="0" applyFont="1" applyFill="1" applyBorder="1" applyAlignment="1">
      <alignment horizontal="left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4" borderId="16" xfId="0" applyFont="1" applyFill="1" applyBorder="1">
      <alignment vertical="center"/>
    </xf>
    <xf numFmtId="0" fontId="9" fillId="14" borderId="17" xfId="0" applyFont="1" applyFill="1" applyBorder="1">
      <alignment vertical="center"/>
    </xf>
    <xf numFmtId="0" fontId="9" fillId="14" borderId="36" xfId="0" applyFont="1" applyFill="1" applyBorder="1" applyAlignment="1">
      <alignment horizontal="center" vertical="center"/>
    </xf>
    <xf numFmtId="0" fontId="9" fillId="14" borderId="0" xfId="0" applyFont="1" applyFill="1">
      <alignment vertical="center"/>
    </xf>
    <xf numFmtId="0" fontId="9" fillId="14" borderId="5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vertical="center" wrapText="1"/>
    </xf>
    <xf numFmtId="0" fontId="9" fillId="14" borderId="13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center" vertical="center"/>
    </xf>
    <xf numFmtId="0" fontId="9" fillId="14" borderId="8" xfId="0" applyFont="1" applyFill="1" applyBorder="1">
      <alignment vertical="center"/>
    </xf>
    <xf numFmtId="0" fontId="9" fillId="14" borderId="9" xfId="0" applyFont="1" applyFill="1" applyBorder="1">
      <alignment vertical="center"/>
    </xf>
    <xf numFmtId="0" fontId="9" fillId="14" borderId="37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6" fillId="0" borderId="2" xfId="0" applyFont="1" applyFill="1" applyBorder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9" fillId="0" borderId="29" xfId="0" applyFont="1" applyBorder="1">
      <alignment vertical="center"/>
    </xf>
    <xf numFmtId="0" fontId="9" fillId="0" borderId="13" xfId="0" applyFont="1" applyBorder="1">
      <alignment vertical="center"/>
    </xf>
    <xf numFmtId="0" fontId="12" fillId="0" borderId="16" xfId="4" applyFont="1" applyFill="1" applyBorder="1" applyAlignment="1">
      <alignment horizontal="left" vertical="center" wrapText="1"/>
    </xf>
    <xf numFmtId="0" fontId="12" fillId="0" borderId="16" xfId="4" applyFont="1" applyFill="1" applyBorder="1" applyAlignment="1">
      <alignment horizontal="left" vertical="center"/>
    </xf>
    <xf numFmtId="0" fontId="13" fillId="9" borderId="32" xfId="4" applyFont="1" applyFill="1" applyBorder="1" applyAlignment="1">
      <alignment horizontal="center" vertical="center"/>
    </xf>
    <xf numFmtId="0" fontId="13" fillId="9" borderId="33" xfId="4" applyFont="1" applyFill="1" applyBorder="1" applyAlignment="1">
      <alignment horizontal="center" vertical="center"/>
    </xf>
    <xf numFmtId="0" fontId="13" fillId="9" borderId="19" xfId="4" applyFont="1" applyFill="1" applyBorder="1" applyAlignment="1">
      <alignment horizontal="center" vertical="center"/>
    </xf>
    <xf numFmtId="0" fontId="12" fillId="0" borderId="32" xfId="4" applyFont="1" applyFill="1" applyBorder="1" applyAlignment="1">
      <alignment horizontal="left" vertical="center"/>
    </xf>
    <xf numFmtId="0" fontId="12" fillId="0" borderId="33" xfId="4" applyFont="1" applyFill="1" applyBorder="1" applyAlignment="1">
      <alignment horizontal="left" vertical="center"/>
    </xf>
    <xf numFmtId="0" fontId="12" fillId="0" borderId="19" xfId="4" applyFont="1" applyFill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1" applyFont="1" applyBorder="1" applyAlignment="1" applyProtection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13" borderId="2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10" fillId="0" borderId="4" xfId="1" applyFont="1" applyBorder="1" applyAlignment="1" applyProtection="1">
      <alignment horizontal="center" vertical="center"/>
    </xf>
    <xf numFmtId="0" fontId="9" fillId="0" borderId="12" xfId="0" quotePrefix="1" applyFont="1" applyBorder="1">
      <alignment vertical="center"/>
    </xf>
    <xf numFmtId="0" fontId="9" fillId="0" borderId="0" xfId="0" quotePrefix="1" applyFont="1" applyAlignment="1">
      <alignment vertical="center"/>
    </xf>
  </cellXfs>
  <cellStyles count="38">
    <cellStyle name="메모 2" xfId="5"/>
    <cellStyle name="메모 2 2" xfId="6"/>
    <cellStyle name="메모 2 3" xfId="7"/>
    <cellStyle name="메모 2 4" xfId="8"/>
    <cellStyle name="표준" xfId="0" builtinId="0"/>
    <cellStyle name="표준 13" xfId="9"/>
    <cellStyle name="표준 14" xfId="10"/>
    <cellStyle name="표준 16" xfId="11"/>
    <cellStyle name="표준 2" xfId="3"/>
    <cellStyle name="표준 2 2" xfId="12"/>
    <cellStyle name="표준 2 2 2" xfId="13"/>
    <cellStyle name="표준 2 2 2 2" xfId="14"/>
    <cellStyle name="표준 2 2 2 2 2" xfId="15"/>
    <cellStyle name="표준 2 2 2 2 2 2" xfId="16"/>
    <cellStyle name="표준 2 2 2 2 2 2 2" xfId="17"/>
    <cellStyle name="표준 2 2 2 2 2 2 2 2" xfId="18"/>
    <cellStyle name="표준 2 2 2 2 3" xfId="19"/>
    <cellStyle name="표준 2 2 2 3" xfId="20"/>
    <cellStyle name="표준 2 2 2 3 2" xfId="21"/>
    <cellStyle name="표준 2 2 3" xfId="22"/>
    <cellStyle name="표준 2 2 3 2" xfId="23"/>
    <cellStyle name="표준 2 2 3 2 2" xfId="24"/>
    <cellStyle name="표준 2 2 4" xfId="25"/>
    <cellStyle name="표준 2 2 5" xfId="26"/>
    <cellStyle name="표준 2 3" xfId="27"/>
    <cellStyle name="표준 2 4" xfId="28"/>
    <cellStyle name="표준 20" xfId="29"/>
    <cellStyle name="표준 21" xfId="30"/>
    <cellStyle name="표준 22" xfId="31"/>
    <cellStyle name="표준 3" xfId="32"/>
    <cellStyle name="표준 3 2" xfId="33"/>
    <cellStyle name="표준 4" xfId="34"/>
    <cellStyle name="표준 4 2" xfId="35"/>
    <cellStyle name="표준 5" xfId="36"/>
    <cellStyle name="표준_네오위즈PC방_상품&amp;요금결제외모든페이지Checklist_정자림" xfId="2"/>
    <cellStyle name="표준_요구르팅_CB2_버그리포트_몇차_20041020" xfId="4"/>
    <cellStyle name="하이퍼링크" xfId="1" builtinId="8"/>
    <cellStyle name="하이퍼링크 2" xfId="37"/>
  </cellStyles>
  <dxfs count="27"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99FF"/>
      <color rgb="FF66CCFF"/>
      <color rgb="FF99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5"/>
  <sheetViews>
    <sheetView zoomScale="85" zoomScaleNormal="85" workbookViewId="0">
      <selection activeCell="D25" sqref="D25:N25"/>
    </sheetView>
  </sheetViews>
  <sheetFormatPr defaultRowHeight="12.75"/>
  <cols>
    <col min="1" max="1" width="1" style="73" customWidth="1"/>
    <col min="2" max="2" width="10.75" style="73" customWidth="1"/>
    <col min="3" max="3" width="9.375" style="73" customWidth="1"/>
    <col min="4" max="16384" width="9" style="73"/>
  </cols>
  <sheetData>
    <row r="1" spans="2:17" ht="7.5" customHeight="1"/>
    <row r="2" spans="2:17" s="80" customFormat="1" ht="19.5" customHeight="1">
      <c r="B2" s="79" t="s">
        <v>297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5"/>
      <c r="Q2" s="75"/>
    </row>
    <row r="3" spans="2:17" s="80" customFormat="1" ht="19.5" customHeight="1">
      <c r="B3" s="113" t="s">
        <v>298</v>
      </c>
      <c r="C3" s="76" t="s">
        <v>299</v>
      </c>
      <c r="D3" s="148" t="s">
        <v>300</v>
      </c>
      <c r="E3" s="149"/>
      <c r="F3" s="149"/>
      <c r="G3" s="149"/>
      <c r="H3" s="149"/>
      <c r="I3" s="149"/>
      <c r="J3" s="149"/>
      <c r="K3" s="149"/>
      <c r="L3" s="149"/>
      <c r="M3" s="149"/>
      <c r="N3" s="150"/>
      <c r="O3" s="75"/>
      <c r="P3" s="75"/>
      <c r="Q3" s="75"/>
    </row>
    <row r="4" spans="2:17" s="80" customFormat="1" ht="13.5" customHeight="1">
      <c r="B4" s="77" t="s">
        <v>338</v>
      </c>
      <c r="C4" s="77" t="s">
        <v>301</v>
      </c>
      <c r="D4" s="151" t="s">
        <v>302</v>
      </c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75"/>
      <c r="P4" s="75"/>
      <c r="Q4" s="75"/>
    </row>
    <row r="5" spans="2:17" s="80" customFormat="1" ht="13.5" customHeight="1">
      <c r="B5" s="77" t="s">
        <v>303</v>
      </c>
      <c r="C5" s="77" t="s">
        <v>304</v>
      </c>
      <c r="D5" s="151" t="s">
        <v>339</v>
      </c>
      <c r="E5" s="152"/>
      <c r="F5" s="152"/>
      <c r="G5" s="152"/>
      <c r="H5" s="152"/>
      <c r="I5" s="152"/>
      <c r="J5" s="152"/>
      <c r="K5" s="152"/>
      <c r="L5" s="152"/>
      <c r="M5" s="152"/>
      <c r="N5" s="153"/>
      <c r="O5" s="75"/>
      <c r="P5" s="75"/>
      <c r="Q5" s="75"/>
    </row>
    <row r="6" spans="2:17" s="80" customFormat="1" ht="13.5" customHeight="1">
      <c r="B6" s="78" t="s">
        <v>340</v>
      </c>
      <c r="C6" s="77" t="s">
        <v>341</v>
      </c>
      <c r="D6" s="147" t="s">
        <v>305</v>
      </c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75"/>
      <c r="P6" s="75"/>
      <c r="Q6" s="75"/>
    </row>
    <row r="7" spans="2:17" s="80" customFormat="1" ht="27" customHeight="1">
      <c r="B7" s="77" t="s">
        <v>342</v>
      </c>
      <c r="C7" s="77" t="s">
        <v>341</v>
      </c>
      <c r="D7" s="146" t="s">
        <v>343</v>
      </c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75"/>
      <c r="P7" s="75"/>
      <c r="Q7" s="75"/>
    </row>
    <row r="8" spans="2:17" s="80" customFormat="1" ht="39" customHeight="1">
      <c r="B8" s="77" t="s">
        <v>306</v>
      </c>
      <c r="C8" s="77" t="s">
        <v>344</v>
      </c>
      <c r="D8" s="146" t="s">
        <v>307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75"/>
      <c r="P8" s="75"/>
      <c r="Q8" s="75"/>
    </row>
    <row r="9" spans="2:17" s="80" customFormat="1" ht="13.5" customHeight="1">
      <c r="B9" s="77" t="s">
        <v>306</v>
      </c>
      <c r="C9" s="77" t="s">
        <v>345</v>
      </c>
      <c r="D9" s="147" t="s">
        <v>308</v>
      </c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75"/>
      <c r="P9" s="75"/>
      <c r="Q9" s="75"/>
    </row>
    <row r="10" spans="2:17" s="80" customFormat="1" ht="27" customHeight="1">
      <c r="B10" s="77" t="s">
        <v>309</v>
      </c>
      <c r="C10" s="77" t="s">
        <v>310</v>
      </c>
      <c r="D10" s="146" t="s">
        <v>311</v>
      </c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75"/>
      <c r="P10" s="75"/>
      <c r="Q10" s="75"/>
    </row>
    <row r="11" spans="2:17" s="80" customFormat="1" ht="27" customHeight="1">
      <c r="B11" s="77" t="s">
        <v>312</v>
      </c>
      <c r="C11" s="77" t="s">
        <v>344</v>
      </c>
      <c r="D11" s="146" t="s">
        <v>313</v>
      </c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75"/>
      <c r="P11" s="75"/>
      <c r="Q11" s="75"/>
    </row>
    <row r="12" spans="2:17">
      <c r="B12" s="77" t="s">
        <v>28</v>
      </c>
      <c r="C12" s="77" t="s">
        <v>29</v>
      </c>
      <c r="D12" s="146" t="s">
        <v>30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75"/>
      <c r="P12" s="75"/>
      <c r="Q12" s="75"/>
    </row>
    <row r="13" spans="2:17">
      <c r="B13" s="77" t="s">
        <v>328</v>
      </c>
      <c r="C13" s="77" t="s">
        <v>329</v>
      </c>
      <c r="D13" s="146" t="s">
        <v>330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75"/>
      <c r="P13" s="75"/>
      <c r="Q13" s="75"/>
    </row>
    <row r="14" spans="2:17" ht="25.5" customHeight="1">
      <c r="B14" s="77" t="s">
        <v>331</v>
      </c>
      <c r="C14" s="77" t="s">
        <v>332</v>
      </c>
      <c r="D14" s="146" t="s">
        <v>333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75"/>
      <c r="P14" s="75"/>
      <c r="Q14" s="75"/>
    </row>
    <row r="15" spans="2:17" ht="25.5" customHeight="1">
      <c r="B15" s="77" t="s">
        <v>331</v>
      </c>
      <c r="C15" s="77" t="s">
        <v>329</v>
      </c>
      <c r="D15" s="146" t="s">
        <v>334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75"/>
      <c r="P15" s="75"/>
      <c r="Q15" s="75"/>
    </row>
    <row r="16" spans="2:17" ht="27" customHeight="1">
      <c r="B16" s="77" t="s">
        <v>335</v>
      </c>
      <c r="C16" s="77" t="s">
        <v>332</v>
      </c>
      <c r="D16" s="146" t="s">
        <v>336</v>
      </c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75"/>
      <c r="P16" s="75"/>
      <c r="Q16" s="75"/>
    </row>
    <row r="17" spans="2:17" ht="27" customHeight="1">
      <c r="B17" s="77" t="s">
        <v>335</v>
      </c>
      <c r="C17" s="77" t="s">
        <v>332</v>
      </c>
      <c r="D17" s="146" t="s">
        <v>354</v>
      </c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75"/>
      <c r="P17" s="75"/>
      <c r="Q17" s="75"/>
    </row>
    <row r="18" spans="2:17" ht="25.5" customHeight="1">
      <c r="B18" s="77" t="s">
        <v>335</v>
      </c>
      <c r="C18" s="77" t="s">
        <v>337</v>
      </c>
      <c r="D18" s="146" t="s">
        <v>355</v>
      </c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75"/>
      <c r="P18" s="75"/>
      <c r="Q18" s="75"/>
    </row>
    <row r="19" spans="2:17">
      <c r="B19" s="77" t="s">
        <v>356</v>
      </c>
      <c r="C19" s="77" t="s">
        <v>357</v>
      </c>
      <c r="D19" s="146" t="s">
        <v>365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75"/>
      <c r="P19" s="75"/>
      <c r="Q19" s="75"/>
    </row>
    <row r="20" spans="2:17">
      <c r="B20" s="77" t="s">
        <v>366</v>
      </c>
      <c r="C20" s="77" t="s">
        <v>357</v>
      </c>
      <c r="D20" s="146" t="s">
        <v>392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75"/>
      <c r="P20" s="75"/>
      <c r="Q20" s="75"/>
    </row>
    <row r="21" spans="2:17">
      <c r="B21" s="77" t="s">
        <v>375</v>
      </c>
      <c r="C21" s="77" t="s">
        <v>374</v>
      </c>
      <c r="D21" s="146" t="s">
        <v>376</v>
      </c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75"/>
      <c r="P21" s="75"/>
      <c r="Q21" s="75"/>
    </row>
    <row r="22" spans="2:17">
      <c r="B22" s="77" t="s">
        <v>377</v>
      </c>
      <c r="C22" s="77" t="s">
        <v>332</v>
      </c>
      <c r="D22" s="146" t="s">
        <v>378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75"/>
      <c r="P22" s="75"/>
      <c r="Q22" s="75"/>
    </row>
    <row r="23" spans="2:17">
      <c r="B23" s="77" t="s">
        <v>391</v>
      </c>
      <c r="C23" s="77" t="s">
        <v>332</v>
      </c>
      <c r="D23" s="146" t="s">
        <v>393</v>
      </c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75"/>
      <c r="P23" s="75"/>
      <c r="Q23" s="75"/>
    </row>
    <row r="24" spans="2:17">
      <c r="B24" s="77" t="s">
        <v>397</v>
      </c>
      <c r="C24" s="77" t="s">
        <v>332</v>
      </c>
      <c r="D24" s="146" t="s">
        <v>403</v>
      </c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75"/>
      <c r="P24" s="75"/>
      <c r="Q24" s="75"/>
    </row>
    <row r="25" spans="2:17">
      <c r="B25" s="77" t="s">
        <v>404</v>
      </c>
      <c r="C25" s="77" t="s">
        <v>405</v>
      </c>
      <c r="D25" s="146" t="s">
        <v>406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</row>
  </sheetData>
  <mergeCells count="23">
    <mergeCell ref="D12:N12"/>
    <mergeCell ref="D21:N21"/>
    <mergeCell ref="D25:N25"/>
    <mergeCell ref="D3:N3"/>
    <mergeCell ref="D4:N4"/>
    <mergeCell ref="D9:N9"/>
    <mergeCell ref="D10:N10"/>
    <mergeCell ref="D11:N11"/>
    <mergeCell ref="D7:N7"/>
    <mergeCell ref="D8:N8"/>
    <mergeCell ref="D5:N5"/>
    <mergeCell ref="D6:N6"/>
    <mergeCell ref="D24:N24"/>
    <mergeCell ref="D13:N13"/>
    <mergeCell ref="D20:N20"/>
    <mergeCell ref="D19:N19"/>
    <mergeCell ref="D14:N14"/>
    <mergeCell ref="D22:N22"/>
    <mergeCell ref="D18:N18"/>
    <mergeCell ref="D17:N17"/>
    <mergeCell ref="D23:N23"/>
    <mergeCell ref="D16:N16"/>
    <mergeCell ref="D15:N15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50"/>
  <sheetViews>
    <sheetView showGridLines="0" zoomScale="85" zoomScaleNormal="85" workbookViewId="0">
      <selection activeCell="J5" sqref="J5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10" width="6.5" style="2" customWidth="1"/>
    <col min="11" max="11" width="9" style="2"/>
    <col min="12" max="16384" width="9" style="1"/>
  </cols>
  <sheetData>
    <row r="1" spans="2:11" ht="4.5" customHeight="1"/>
    <row r="2" spans="2:11">
      <c r="B2" s="160" t="s">
        <v>121</v>
      </c>
      <c r="C2" s="160"/>
    </row>
    <row r="3" spans="2:11" ht="13.5" thickBot="1">
      <c r="J3" s="81" t="s">
        <v>314</v>
      </c>
    </row>
    <row r="4" spans="2:11" s="2" customFormat="1" ht="26.25" thickBot="1">
      <c r="B4" s="5" t="s">
        <v>122</v>
      </c>
      <c r="C4" s="6" t="s">
        <v>123</v>
      </c>
      <c r="D4" s="6" t="s">
        <v>124</v>
      </c>
      <c r="E4" s="6" t="s">
        <v>125</v>
      </c>
      <c r="F4" s="7" t="s">
        <v>126</v>
      </c>
      <c r="G4" s="82" t="s">
        <v>127</v>
      </c>
      <c r="H4" s="83" t="s">
        <v>128</v>
      </c>
      <c r="I4" s="83" t="s">
        <v>20</v>
      </c>
      <c r="J4" s="84" t="s">
        <v>372</v>
      </c>
      <c r="K4" s="85" t="s">
        <v>39</v>
      </c>
    </row>
    <row r="5" spans="2:11">
      <c r="B5" s="166" t="s">
        <v>0</v>
      </c>
      <c r="C5" s="8" t="s">
        <v>1</v>
      </c>
      <c r="D5" s="8" t="s">
        <v>2</v>
      </c>
      <c r="E5" s="9" t="s">
        <v>40</v>
      </c>
      <c r="F5" s="10"/>
      <c r="G5" s="89" t="s">
        <v>325</v>
      </c>
      <c r="H5" s="45" t="s">
        <v>325</v>
      </c>
      <c r="I5" s="45" t="s">
        <v>325</v>
      </c>
      <c r="J5" s="108"/>
      <c r="K5" s="12" t="s">
        <v>41</v>
      </c>
    </row>
    <row r="6" spans="2:11">
      <c r="B6" s="161"/>
      <c r="C6" s="13" t="s">
        <v>42</v>
      </c>
      <c r="D6" s="13" t="s">
        <v>2</v>
      </c>
      <c r="E6" s="14" t="s">
        <v>3</v>
      </c>
      <c r="F6" s="15"/>
      <c r="G6" s="90" t="s">
        <v>325</v>
      </c>
      <c r="H6" s="39" t="s">
        <v>325</v>
      </c>
      <c r="I6" s="39" t="s">
        <v>325</v>
      </c>
      <c r="J6" s="97"/>
      <c r="K6" s="17" t="s">
        <v>41</v>
      </c>
    </row>
    <row r="7" spans="2:11" s="99" customFormat="1">
      <c r="B7" s="161"/>
      <c r="C7" s="165" t="s">
        <v>4</v>
      </c>
      <c r="D7" s="92" t="s">
        <v>5</v>
      </c>
      <c r="E7" s="93" t="s">
        <v>6</v>
      </c>
      <c r="F7" s="94" t="s">
        <v>43</v>
      </c>
      <c r="G7" s="95"/>
      <c r="H7" s="96"/>
      <c r="I7" s="96"/>
      <c r="J7" s="97"/>
      <c r="K7" s="98"/>
    </row>
    <row r="8" spans="2:11" s="99" customFormat="1">
      <c r="B8" s="161"/>
      <c r="C8" s="165"/>
      <c r="D8" s="92" t="s">
        <v>2</v>
      </c>
      <c r="E8" s="93" t="s">
        <v>44</v>
      </c>
      <c r="F8" s="94" t="s">
        <v>7</v>
      </c>
      <c r="G8" s="95"/>
      <c r="H8" s="96"/>
      <c r="I8" s="96"/>
      <c r="J8" s="97"/>
      <c r="K8" s="98"/>
    </row>
    <row r="9" spans="2:11">
      <c r="B9" s="161" t="s">
        <v>45</v>
      </c>
      <c r="C9" s="13" t="s">
        <v>46</v>
      </c>
      <c r="D9" s="13" t="s">
        <v>47</v>
      </c>
      <c r="E9" s="14" t="s">
        <v>48</v>
      </c>
      <c r="F9" s="15" t="s">
        <v>49</v>
      </c>
      <c r="G9" s="90" t="s">
        <v>325</v>
      </c>
      <c r="H9" s="39" t="s">
        <v>325</v>
      </c>
      <c r="I9" s="39" t="s">
        <v>325</v>
      </c>
      <c r="J9" s="97"/>
      <c r="K9" s="17" t="s">
        <v>50</v>
      </c>
    </row>
    <row r="10" spans="2:11">
      <c r="B10" s="161"/>
      <c r="C10" s="13" t="s">
        <v>51</v>
      </c>
      <c r="D10" s="13" t="s">
        <v>52</v>
      </c>
      <c r="E10" s="14" t="s">
        <v>53</v>
      </c>
      <c r="F10" s="15"/>
      <c r="G10" s="90" t="s">
        <v>325</v>
      </c>
      <c r="H10" s="39" t="s">
        <v>325</v>
      </c>
      <c r="I10" s="39" t="s">
        <v>325</v>
      </c>
      <c r="J10" s="97"/>
      <c r="K10" s="17" t="s">
        <v>50</v>
      </c>
    </row>
    <row r="11" spans="2:11">
      <c r="B11" s="161" t="s">
        <v>54</v>
      </c>
      <c r="C11" s="13" t="s">
        <v>46</v>
      </c>
      <c r="D11" s="13" t="s">
        <v>47</v>
      </c>
      <c r="E11" s="14" t="s">
        <v>55</v>
      </c>
      <c r="F11" s="15" t="s">
        <v>56</v>
      </c>
      <c r="G11" s="90" t="s">
        <v>325</v>
      </c>
      <c r="H11" s="39" t="s">
        <v>325</v>
      </c>
      <c r="I11" s="39" t="s">
        <v>325</v>
      </c>
      <c r="J11" s="97"/>
      <c r="K11" s="17" t="s">
        <v>50</v>
      </c>
    </row>
    <row r="12" spans="2:11">
      <c r="B12" s="161"/>
      <c r="C12" s="13" t="s">
        <v>51</v>
      </c>
      <c r="D12" s="13" t="s">
        <v>52</v>
      </c>
      <c r="E12" s="14" t="s">
        <v>57</v>
      </c>
      <c r="F12" s="15"/>
      <c r="G12" s="90" t="s">
        <v>325</v>
      </c>
      <c r="H12" s="39" t="s">
        <v>325</v>
      </c>
      <c r="I12" s="39" t="s">
        <v>325</v>
      </c>
      <c r="J12" s="97"/>
      <c r="K12" s="17" t="s">
        <v>50</v>
      </c>
    </row>
    <row r="13" spans="2:11" s="99" customFormat="1">
      <c r="B13" s="161" t="s">
        <v>58</v>
      </c>
      <c r="C13" s="92" t="s">
        <v>59</v>
      </c>
      <c r="D13" s="92" t="s">
        <v>60</v>
      </c>
      <c r="E13" s="93" t="s">
        <v>61</v>
      </c>
      <c r="F13" s="94" t="s">
        <v>62</v>
      </c>
      <c r="G13" s="95"/>
      <c r="H13" s="96"/>
      <c r="I13" s="96"/>
      <c r="J13" s="97"/>
      <c r="K13" s="98"/>
    </row>
    <row r="14" spans="2:11">
      <c r="B14" s="161"/>
      <c r="C14" s="13" t="s">
        <v>63</v>
      </c>
      <c r="D14" s="13" t="s">
        <v>60</v>
      </c>
      <c r="E14" s="14" t="s">
        <v>64</v>
      </c>
      <c r="F14" s="15"/>
      <c r="G14" s="90" t="s">
        <v>325</v>
      </c>
      <c r="H14" s="39" t="s">
        <v>325</v>
      </c>
      <c r="I14" s="39" t="s">
        <v>325</v>
      </c>
      <c r="J14" s="97"/>
      <c r="K14" s="17" t="s">
        <v>50</v>
      </c>
    </row>
    <row r="15" spans="2:11" ht="25.5">
      <c r="B15" s="161"/>
      <c r="C15" s="13" t="s">
        <v>65</v>
      </c>
      <c r="D15" s="13" t="s">
        <v>60</v>
      </c>
      <c r="E15" s="14" t="s">
        <v>66</v>
      </c>
      <c r="F15" s="15" t="s">
        <v>67</v>
      </c>
      <c r="G15" s="90" t="s">
        <v>325</v>
      </c>
      <c r="H15" s="39" t="s">
        <v>325</v>
      </c>
      <c r="I15" s="39" t="s">
        <v>325</v>
      </c>
      <c r="J15" s="97"/>
      <c r="K15" s="17" t="s">
        <v>50</v>
      </c>
    </row>
    <row r="16" spans="2:11">
      <c r="B16" s="161" t="s">
        <v>68</v>
      </c>
      <c r="C16" s="158" t="s">
        <v>69</v>
      </c>
      <c r="D16" s="13" t="s">
        <v>52</v>
      </c>
      <c r="E16" s="14" t="s">
        <v>70</v>
      </c>
      <c r="F16" s="164" t="s">
        <v>71</v>
      </c>
      <c r="G16" s="90" t="s">
        <v>325</v>
      </c>
      <c r="H16" s="39" t="s">
        <v>325</v>
      </c>
      <c r="I16" s="39" t="s">
        <v>325</v>
      </c>
      <c r="J16" s="97"/>
      <c r="K16" s="17" t="s">
        <v>50</v>
      </c>
    </row>
    <row r="17" spans="2:11" s="99" customFormat="1">
      <c r="B17" s="161"/>
      <c r="C17" s="158"/>
      <c r="D17" s="92" t="s">
        <v>60</v>
      </c>
      <c r="E17" s="93" t="s">
        <v>72</v>
      </c>
      <c r="F17" s="164"/>
      <c r="G17" s="95"/>
      <c r="H17" s="96"/>
      <c r="I17" s="96"/>
      <c r="J17" s="97"/>
      <c r="K17" s="98"/>
    </row>
    <row r="18" spans="2:11" ht="25.5">
      <c r="B18" s="161"/>
      <c r="C18" s="158"/>
      <c r="D18" s="13" t="s">
        <v>47</v>
      </c>
      <c r="E18" s="18" t="s">
        <v>73</v>
      </c>
      <c r="F18" s="164"/>
      <c r="G18" s="90" t="s">
        <v>325</v>
      </c>
      <c r="H18" s="39" t="s">
        <v>325</v>
      </c>
      <c r="I18" s="39" t="s">
        <v>325</v>
      </c>
      <c r="J18" s="97"/>
      <c r="K18" s="17" t="s">
        <v>50</v>
      </c>
    </row>
    <row r="19" spans="2:11">
      <c r="B19" s="161"/>
      <c r="C19" s="158" t="s">
        <v>74</v>
      </c>
      <c r="D19" s="13" t="s">
        <v>60</v>
      </c>
      <c r="E19" s="14" t="s">
        <v>75</v>
      </c>
      <c r="F19" s="15"/>
      <c r="G19" s="90" t="s">
        <v>325</v>
      </c>
      <c r="H19" s="39" t="s">
        <v>325</v>
      </c>
      <c r="I19" s="39" t="s">
        <v>325</v>
      </c>
      <c r="J19" s="97"/>
      <c r="K19" s="17" t="s">
        <v>50</v>
      </c>
    </row>
    <row r="20" spans="2:11" ht="25.5">
      <c r="B20" s="161"/>
      <c r="C20" s="155"/>
      <c r="D20" s="13" t="s">
        <v>47</v>
      </c>
      <c r="E20" s="18" t="s">
        <v>76</v>
      </c>
      <c r="F20" s="15"/>
      <c r="G20" s="90" t="s">
        <v>325</v>
      </c>
      <c r="H20" s="39" t="s">
        <v>325</v>
      </c>
      <c r="I20" s="39" t="s">
        <v>325</v>
      </c>
      <c r="J20" s="97"/>
      <c r="K20" s="17" t="s">
        <v>50</v>
      </c>
    </row>
    <row r="21" spans="2:11" s="99" customFormat="1">
      <c r="B21" s="163" t="s">
        <v>77</v>
      </c>
      <c r="C21" s="92" t="s">
        <v>78</v>
      </c>
      <c r="D21" s="92" t="s">
        <v>47</v>
      </c>
      <c r="E21" s="93" t="s">
        <v>79</v>
      </c>
      <c r="F21" s="94" t="s">
        <v>16</v>
      </c>
      <c r="G21" s="95"/>
      <c r="H21" s="96"/>
      <c r="I21" s="96"/>
      <c r="J21" s="97"/>
      <c r="K21" s="98"/>
    </row>
    <row r="22" spans="2:11" s="99" customFormat="1" ht="25.5">
      <c r="B22" s="163"/>
      <c r="C22" s="155" t="s">
        <v>80</v>
      </c>
      <c r="D22" s="92" t="s">
        <v>52</v>
      </c>
      <c r="E22" s="93" t="s">
        <v>17</v>
      </c>
      <c r="F22" s="94" t="s">
        <v>16</v>
      </c>
      <c r="G22" s="95"/>
      <c r="H22" s="96"/>
      <c r="I22" s="96"/>
      <c r="J22" s="97"/>
      <c r="K22" s="98"/>
    </row>
    <row r="23" spans="2:11" s="99" customFormat="1" ht="25.5">
      <c r="B23" s="163"/>
      <c r="C23" s="155"/>
      <c r="D23" s="92" t="s">
        <v>52</v>
      </c>
      <c r="E23" s="93" t="s">
        <v>81</v>
      </c>
      <c r="F23" s="94" t="s">
        <v>16</v>
      </c>
      <c r="G23" s="95"/>
      <c r="H23" s="96"/>
      <c r="I23" s="96"/>
      <c r="J23" s="97"/>
      <c r="K23" s="98"/>
    </row>
    <row r="24" spans="2:11" s="99" customFormat="1" ht="25.5">
      <c r="B24" s="163"/>
      <c r="C24" s="100" t="s">
        <v>82</v>
      </c>
      <c r="D24" s="92" t="s">
        <v>52</v>
      </c>
      <c r="E24" s="93" t="s">
        <v>83</v>
      </c>
      <c r="F24" s="94" t="s">
        <v>18</v>
      </c>
      <c r="G24" s="95"/>
      <c r="H24" s="96"/>
      <c r="I24" s="96"/>
      <c r="J24" s="97"/>
      <c r="K24" s="98"/>
    </row>
    <row r="25" spans="2:11" s="99" customFormat="1">
      <c r="B25" s="163"/>
      <c r="C25" s="92" t="s">
        <v>84</v>
      </c>
      <c r="D25" s="92" t="s">
        <v>47</v>
      </c>
      <c r="E25" s="93" t="s">
        <v>85</v>
      </c>
      <c r="F25" s="94" t="s">
        <v>86</v>
      </c>
      <c r="G25" s="95"/>
      <c r="H25" s="96"/>
      <c r="I25" s="96"/>
      <c r="J25" s="97"/>
      <c r="K25" s="98"/>
    </row>
    <row r="26" spans="2:11" s="99" customFormat="1">
      <c r="B26" s="163"/>
      <c r="C26" s="92" t="s">
        <v>87</v>
      </c>
      <c r="D26" s="92" t="s">
        <v>47</v>
      </c>
      <c r="E26" s="93" t="s">
        <v>88</v>
      </c>
      <c r="F26" s="94" t="s">
        <v>16</v>
      </c>
      <c r="G26" s="95"/>
      <c r="H26" s="96"/>
      <c r="I26" s="96"/>
      <c r="J26" s="97"/>
      <c r="K26" s="98"/>
    </row>
    <row r="27" spans="2:11">
      <c r="B27" s="161" t="s">
        <v>89</v>
      </c>
      <c r="C27" s="158" t="s">
        <v>90</v>
      </c>
      <c r="D27" s="13" t="s">
        <v>52</v>
      </c>
      <c r="E27" s="14" t="s">
        <v>91</v>
      </c>
      <c r="F27" s="15" t="s">
        <v>92</v>
      </c>
      <c r="G27" s="90" t="s">
        <v>325</v>
      </c>
      <c r="H27" s="39" t="s">
        <v>325</v>
      </c>
      <c r="I27" s="39" t="s">
        <v>325</v>
      </c>
      <c r="J27" s="97"/>
      <c r="K27" s="17" t="s">
        <v>50</v>
      </c>
    </row>
    <row r="28" spans="2:11" s="99" customFormat="1">
      <c r="B28" s="161"/>
      <c r="C28" s="158"/>
      <c r="D28" s="92" t="s">
        <v>47</v>
      </c>
      <c r="E28" s="93" t="s">
        <v>93</v>
      </c>
      <c r="F28" s="94" t="s">
        <v>86</v>
      </c>
      <c r="G28" s="95"/>
      <c r="H28" s="96"/>
      <c r="I28" s="96"/>
      <c r="J28" s="97"/>
      <c r="K28" s="98"/>
    </row>
    <row r="29" spans="2:11">
      <c r="B29" s="161"/>
      <c r="C29" s="158"/>
      <c r="D29" s="13" t="s">
        <v>47</v>
      </c>
      <c r="E29" s="14" t="s">
        <v>94</v>
      </c>
      <c r="F29" s="15"/>
      <c r="G29" s="90" t="s">
        <v>325</v>
      </c>
      <c r="H29" s="39" t="s">
        <v>325</v>
      </c>
      <c r="I29" s="39" t="s">
        <v>325</v>
      </c>
      <c r="J29" s="97"/>
      <c r="K29" s="17" t="s">
        <v>50</v>
      </c>
    </row>
    <row r="30" spans="2:11" s="99" customFormat="1">
      <c r="B30" s="161" t="s">
        <v>95</v>
      </c>
      <c r="C30" s="92" t="s">
        <v>59</v>
      </c>
      <c r="D30" s="92" t="s">
        <v>60</v>
      </c>
      <c r="E30" s="93" t="s">
        <v>96</v>
      </c>
      <c r="F30" s="94" t="s">
        <v>97</v>
      </c>
      <c r="G30" s="95"/>
      <c r="H30" s="96"/>
      <c r="I30" s="96"/>
      <c r="J30" s="97"/>
      <c r="K30" s="98"/>
    </row>
    <row r="31" spans="2:11" s="99" customFormat="1" ht="13.5" thickBot="1">
      <c r="B31" s="162"/>
      <c r="C31" s="101" t="s">
        <v>98</v>
      </c>
      <c r="D31" s="101" t="s">
        <v>52</v>
      </c>
      <c r="E31" s="102" t="s">
        <v>99</v>
      </c>
      <c r="F31" s="103"/>
      <c r="G31" s="104"/>
      <c r="H31" s="105"/>
      <c r="I31" s="105"/>
      <c r="J31" s="106"/>
      <c r="K31" s="107"/>
    </row>
    <row r="32" spans="2:11" hidden="1">
      <c r="B32" s="154" t="s">
        <v>100</v>
      </c>
      <c r="C32" s="157" t="s">
        <v>101</v>
      </c>
      <c r="D32" s="8" t="s">
        <v>52</v>
      </c>
      <c r="E32" s="25" t="s">
        <v>102</v>
      </c>
      <c r="F32" s="10" t="s">
        <v>103</v>
      </c>
      <c r="G32" s="45"/>
      <c r="H32" s="45"/>
      <c r="I32" s="45"/>
      <c r="J32" s="45"/>
    </row>
    <row r="33" spans="2:10" hidden="1">
      <c r="B33" s="155"/>
      <c r="C33" s="158"/>
      <c r="D33" s="13" t="s">
        <v>47</v>
      </c>
      <c r="E33" s="14" t="s">
        <v>104</v>
      </c>
      <c r="F33" s="15"/>
      <c r="G33" s="39"/>
      <c r="H33" s="39"/>
      <c r="I33" s="39"/>
      <c r="J33" s="39"/>
    </row>
    <row r="34" spans="2:10" ht="27" hidden="1" customHeight="1">
      <c r="B34" s="155"/>
      <c r="C34" s="158" t="s">
        <v>105</v>
      </c>
      <c r="D34" s="13" t="s">
        <v>52</v>
      </c>
      <c r="E34" s="14" t="s">
        <v>106</v>
      </c>
      <c r="F34" s="15" t="s">
        <v>103</v>
      </c>
      <c r="G34" s="39"/>
      <c r="H34" s="39"/>
      <c r="I34" s="39"/>
      <c r="J34" s="39"/>
    </row>
    <row r="35" spans="2:10" hidden="1">
      <c r="B35" s="155"/>
      <c r="C35" s="158"/>
      <c r="D35" s="13" t="s">
        <v>47</v>
      </c>
      <c r="E35" s="14" t="s">
        <v>104</v>
      </c>
      <c r="F35" s="15"/>
      <c r="G35" s="39"/>
      <c r="H35" s="39"/>
      <c r="I35" s="39"/>
      <c r="J35" s="39"/>
    </row>
    <row r="36" spans="2:10" ht="27" hidden="1" customHeight="1">
      <c r="B36" s="155"/>
      <c r="C36" s="158" t="s">
        <v>107</v>
      </c>
      <c r="D36" s="13" t="s">
        <v>52</v>
      </c>
      <c r="E36" s="14" t="s">
        <v>108</v>
      </c>
      <c r="F36" s="15" t="s">
        <v>103</v>
      </c>
      <c r="G36" s="39"/>
      <c r="H36" s="39"/>
      <c r="I36" s="39"/>
      <c r="J36" s="39"/>
    </row>
    <row r="37" spans="2:10" hidden="1">
      <c r="B37" s="155"/>
      <c r="C37" s="158"/>
      <c r="D37" s="13" t="s">
        <v>47</v>
      </c>
      <c r="E37" s="14" t="s">
        <v>104</v>
      </c>
      <c r="F37" s="15"/>
      <c r="G37" s="39"/>
      <c r="H37" s="39"/>
      <c r="I37" s="39"/>
      <c r="J37" s="39"/>
    </row>
    <row r="38" spans="2:10" ht="27" hidden="1" customHeight="1">
      <c r="B38" s="155"/>
      <c r="C38" s="158" t="s">
        <v>109</v>
      </c>
      <c r="D38" s="13" t="s">
        <v>52</v>
      </c>
      <c r="E38" s="14" t="s">
        <v>110</v>
      </c>
      <c r="F38" s="15" t="s">
        <v>103</v>
      </c>
      <c r="G38" s="39"/>
      <c r="H38" s="39"/>
      <c r="I38" s="39"/>
      <c r="J38" s="39"/>
    </row>
    <row r="39" spans="2:10" hidden="1">
      <c r="B39" s="155"/>
      <c r="C39" s="158"/>
      <c r="D39" s="13" t="s">
        <v>47</v>
      </c>
      <c r="E39" s="14" t="s">
        <v>104</v>
      </c>
      <c r="F39" s="15"/>
      <c r="G39" s="39"/>
      <c r="H39" s="39"/>
      <c r="I39" s="39"/>
      <c r="J39" s="39"/>
    </row>
    <row r="40" spans="2:10" ht="27" hidden="1" customHeight="1">
      <c r="B40" s="155"/>
      <c r="C40" s="158" t="s">
        <v>111</v>
      </c>
      <c r="D40" s="13" t="s">
        <v>52</v>
      </c>
      <c r="E40" s="14" t="s">
        <v>112</v>
      </c>
      <c r="F40" s="15" t="s">
        <v>103</v>
      </c>
      <c r="G40" s="39"/>
      <c r="H40" s="39"/>
      <c r="I40" s="39"/>
      <c r="J40" s="39"/>
    </row>
    <row r="41" spans="2:10" hidden="1">
      <c r="B41" s="155"/>
      <c r="C41" s="158"/>
      <c r="D41" s="13" t="s">
        <v>47</v>
      </c>
      <c r="E41" s="14" t="s">
        <v>104</v>
      </c>
      <c r="F41" s="15"/>
      <c r="G41" s="39"/>
      <c r="H41" s="39"/>
      <c r="I41" s="39"/>
      <c r="J41" s="39"/>
    </row>
    <row r="42" spans="2:10" ht="27" hidden="1" customHeight="1">
      <c r="B42" s="155"/>
      <c r="C42" s="158" t="s">
        <v>113</v>
      </c>
      <c r="D42" s="13" t="s">
        <v>52</v>
      </c>
      <c r="E42" s="14" t="s">
        <v>114</v>
      </c>
      <c r="F42" s="15" t="s">
        <v>103</v>
      </c>
      <c r="G42" s="39"/>
      <c r="H42" s="39"/>
      <c r="I42" s="39"/>
      <c r="J42" s="39"/>
    </row>
    <row r="43" spans="2:10" ht="17.25" hidden="1" customHeight="1" thickBot="1">
      <c r="B43" s="156"/>
      <c r="C43" s="159"/>
      <c r="D43" s="20" t="s">
        <v>47</v>
      </c>
      <c r="E43" s="21" t="s">
        <v>104</v>
      </c>
      <c r="F43" s="22"/>
      <c r="G43" s="59"/>
      <c r="H43" s="59"/>
      <c r="I43" s="59"/>
      <c r="J43" s="59"/>
    </row>
    <row r="44" spans="2:10" ht="13.5" thickBot="1"/>
    <row r="45" spans="2:10">
      <c r="F45" s="26" t="s">
        <v>115</v>
      </c>
      <c r="G45" s="27">
        <f>COUNTIF(G5:G31,"P")</f>
        <v>14</v>
      </c>
      <c r="H45" s="27">
        <f t="shared" ref="H45:J45" si="0">COUNTIF(H5:H31,"P")</f>
        <v>14</v>
      </c>
      <c r="I45" s="27">
        <f t="shared" si="0"/>
        <v>14</v>
      </c>
      <c r="J45" s="27">
        <f t="shared" si="0"/>
        <v>0</v>
      </c>
    </row>
    <row r="46" spans="2:10">
      <c r="F46" s="28" t="s">
        <v>116</v>
      </c>
      <c r="G46" s="29">
        <f>COUNTIF(G5:G31,"F")</f>
        <v>0</v>
      </c>
      <c r="H46" s="29">
        <f t="shared" ref="H46:J46" si="1">COUNTIF(H5:H31,"F")</f>
        <v>0</v>
      </c>
      <c r="I46" s="29">
        <f t="shared" si="1"/>
        <v>0</v>
      </c>
      <c r="J46" s="29">
        <f t="shared" si="1"/>
        <v>0</v>
      </c>
    </row>
    <row r="47" spans="2:10">
      <c r="F47" s="30" t="s">
        <v>117</v>
      </c>
      <c r="G47" s="31">
        <f>COUNTIF(G5:G31,"B")</f>
        <v>0</v>
      </c>
      <c r="H47" s="31">
        <f t="shared" ref="H47:J47" si="2">COUNTIF(H5:H31,"B")</f>
        <v>0</v>
      </c>
      <c r="I47" s="31">
        <f t="shared" si="2"/>
        <v>0</v>
      </c>
      <c r="J47" s="31">
        <f t="shared" si="2"/>
        <v>0</v>
      </c>
    </row>
    <row r="48" spans="2:10">
      <c r="F48" s="32" t="s">
        <v>118</v>
      </c>
      <c r="G48" s="33">
        <f>COUNTIF(G5:G31,"NI")</f>
        <v>0</v>
      </c>
      <c r="H48" s="33">
        <f t="shared" ref="H48:J48" si="3">COUNTIF(H5:H31,"NI")</f>
        <v>0</v>
      </c>
      <c r="I48" s="33">
        <f t="shared" si="3"/>
        <v>0</v>
      </c>
      <c r="J48" s="33">
        <f t="shared" si="3"/>
        <v>0</v>
      </c>
    </row>
    <row r="49" spans="6:10">
      <c r="F49" s="34" t="s">
        <v>119</v>
      </c>
      <c r="G49" s="35">
        <f>COUNTBLANK(G5:G31)</f>
        <v>13</v>
      </c>
      <c r="H49" s="35">
        <f t="shared" ref="H49:J49" si="4">COUNTBLANK(H5:H31)</f>
        <v>13</v>
      </c>
      <c r="I49" s="35">
        <f t="shared" si="4"/>
        <v>13</v>
      </c>
      <c r="J49" s="35">
        <f t="shared" si="4"/>
        <v>27</v>
      </c>
    </row>
    <row r="50" spans="6:10" ht="13.5" thickBot="1">
      <c r="F50" s="36" t="s">
        <v>120</v>
      </c>
      <c r="G50" s="37">
        <f t="shared" ref="G50" si="5">SUM(G45:G49)-G48</f>
        <v>27</v>
      </c>
      <c r="H50" s="37">
        <f t="shared" ref="H50:J50" si="6">SUM(H45:H49)-H48</f>
        <v>27</v>
      </c>
      <c r="I50" s="37">
        <f t="shared" si="6"/>
        <v>27</v>
      </c>
      <c r="J50" s="37">
        <f t="shared" si="6"/>
        <v>27</v>
      </c>
    </row>
  </sheetData>
  <mergeCells count="22">
    <mergeCell ref="F16:F18"/>
    <mergeCell ref="C7:C8"/>
    <mergeCell ref="B9:B10"/>
    <mergeCell ref="B5:B8"/>
    <mergeCell ref="B13:B15"/>
    <mergeCell ref="B30:B31"/>
    <mergeCell ref="B27:B29"/>
    <mergeCell ref="B21:B26"/>
    <mergeCell ref="B16:B20"/>
    <mergeCell ref="B11:B12"/>
    <mergeCell ref="B2:C2"/>
    <mergeCell ref="C27:C29"/>
    <mergeCell ref="C22:C23"/>
    <mergeCell ref="C16:C18"/>
    <mergeCell ref="C19:C20"/>
    <mergeCell ref="B32:B43"/>
    <mergeCell ref="C32:C33"/>
    <mergeCell ref="C34:C35"/>
    <mergeCell ref="C36:C37"/>
    <mergeCell ref="C38:C39"/>
    <mergeCell ref="C40:C41"/>
    <mergeCell ref="C42:C43"/>
  </mergeCells>
  <phoneticPr fontId="2" type="noConversion"/>
  <conditionalFormatting sqref="G1:I1048576 J1:J2 J4:J1048576 K4">
    <cfRule type="cellIs" dxfId="26" priority="8" operator="equal">
      <formula>"ni"</formula>
    </cfRule>
    <cfRule type="cellIs" dxfId="25" priority="9" operator="equal">
      <formula>"b"</formula>
    </cfRule>
    <cfRule type="cellIs" dxfId="24" priority="10" operator="equal">
      <formula>"f"</formula>
    </cfRule>
  </conditionalFormatting>
  <conditionalFormatting sqref="K1:K1048576">
    <cfRule type="cellIs" dxfId="23" priority="4" operator="equal">
      <formula>"O"</formula>
    </cfRule>
  </conditionalFormatting>
  <hyperlinks>
    <hyperlink ref="B21:B26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9"/>
  <sheetViews>
    <sheetView showGridLines="0" tabSelected="1" zoomScale="85" zoomScaleNormal="85" workbookViewId="0">
      <pane ySplit="4" topLeftCell="A5" activePane="bottomLeft" state="frozen"/>
      <selection pane="bottomLeft" activeCell="F14" sqref="F14"/>
    </sheetView>
  </sheetViews>
  <sheetFormatPr defaultRowHeight="12.75"/>
  <cols>
    <col min="1" max="1" width="3.75" style="1" bestFit="1" customWidth="1"/>
    <col min="2" max="2" width="11.75" style="2" bestFit="1" customWidth="1"/>
    <col min="3" max="3" width="27.375" style="1" customWidth="1"/>
    <col min="4" max="4" width="52.875" style="1" bestFit="1" customWidth="1"/>
    <col min="5" max="5" width="33.125" style="1" customWidth="1"/>
    <col min="6" max="6" width="36.25" style="1" customWidth="1"/>
    <col min="7" max="7" width="20.25" style="61" customWidth="1"/>
    <col min="8" max="8" width="9" style="2"/>
    <col min="9" max="11" width="9" style="2" customWidth="1"/>
    <col min="12" max="12" width="9" style="2"/>
    <col min="13" max="16384" width="9" style="1"/>
  </cols>
  <sheetData>
    <row r="1" spans="1:14" ht="4.5" customHeight="1"/>
    <row r="2" spans="1:14">
      <c r="B2" s="160" t="s">
        <v>129</v>
      </c>
      <c r="C2" s="160"/>
    </row>
    <row r="3" spans="1:14" ht="13.5" customHeight="1" thickBot="1">
      <c r="K3" s="81" t="s">
        <v>314</v>
      </c>
    </row>
    <row r="4" spans="1:14" ht="26.25" thickBot="1">
      <c r="B4" s="5" t="s">
        <v>122</v>
      </c>
      <c r="C4" s="6" t="s">
        <v>130</v>
      </c>
      <c r="D4" s="6" t="s">
        <v>131</v>
      </c>
      <c r="E4" s="40" t="s">
        <v>413</v>
      </c>
      <c r="F4" s="40"/>
      <c r="G4" s="40" t="s">
        <v>126</v>
      </c>
      <c r="H4" s="82" t="s">
        <v>315</v>
      </c>
      <c r="I4" s="83" t="s">
        <v>316</v>
      </c>
      <c r="J4" s="83" t="s">
        <v>317</v>
      </c>
      <c r="K4" s="84" t="s">
        <v>372</v>
      </c>
      <c r="L4" s="85" t="s">
        <v>318</v>
      </c>
      <c r="M4" s="91"/>
    </row>
    <row r="5" spans="1:14">
      <c r="A5" s="1">
        <v>1</v>
      </c>
      <c r="B5" s="41" t="s">
        <v>132</v>
      </c>
      <c r="C5" s="42"/>
      <c r="D5" s="42" t="s">
        <v>133</v>
      </c>
      <c r="E5" s="139" t="s">
        <v>414</v>
      </c>
      <c r="F5" s="139" t="s">
        <v>499</v>
      </c>
      <c r="G5" s="43"/>
      <c r="H5" s="44" t="s">
        <v>320</v>
      </c>
      <c r="I5" s="45" t="s">
        <v>320</v>
      </c>
      <c r="J5" s="45" t="s">
        <v>320</v>
      </c>
      <c r="K5" s="109"/>
      <c r="L5" s="12" t="s">
        <v>37</v>
      </c>
    </row>
    <row r="6" spans="1:14">
      <c r="A6" s="1">
        <v>2</v>
      </c>
      <c r="B6" s="168" t="s">
        <v>134</v>
      </c>
      <c r="C6" s="14" t="s">
        <v>135</v>
      </c>
      <c r="D6" s="51" t="s">
        <v>136</v>
      </c>
      <c r="E6" s="141" t="s">
        <v>430</v>
      </c>
      <c r="F6" s="141" t="s">
        <v>454</v>
      </c>
      <c r="G6" s="47"/>
      <c r="H6" s="48" t="s">
        <v>320</v>
      </c>
      <c r="I6" s="39" t="s">
        <v>319</v>
      </c>
      <c r="J6" s="39" t="s">
        <v>319</v>
      </c>
      <c r="K6" s="110"/>
      <c r="L6" s="12" t="s">
        <v>37</v>
      </c>
      <c r="N6" s="50"/>
    </row>
    <row r="7" spans="1:14" ht="16.5" customHeight="1">
      <c r="A7" s="1">
        <v>3</v>
      </c>
      <c r="B7" s="170"/>
      <c r="C7" s="14" t="s">
        <v>137</v>
      </c>
      <c r="D7" s="51" t="s">
        <v>138</v>
      </c>
      <c r="E7" s="141" t="s">
        <v>432</v>
      </c>
      <c r="F7" s="141" t="s">
        <v>436</v>
      </c>
      <c r="G7" s="47"/>
      <c r="H7" s="48" t="s">
        <v>320</v>
      </c>
      <c r="I7" s="39" t="s">
        <v>319</v>
      </c>
      <c r="J7" s="39" t="s">
        <v>319</v>
      </c>
      <c r="K7" s="110"/>
      <c r="L7" s="12" t="s">
        <v>37</v>
      </c>
    </row>
    <row r="8" spans="1:14" ht="16.5" customHeight="1">
      <c r="A8" s="1">
        <v>4</v>
      </c>
      <c r="B8" s="170"/>
      <c r="C8" s="51" t="s">
        <v>139</v>
      </c>
      <c r="D8" s="51" t="s">
        <v>140</v>
      </c>
      <c r="E8" s="141" t="s">
        <v>430</v>
      </c>
      <c r="F8" s="141" t="s">
        <v>438</v>
      </c>
      <c r="G8" s="47"/>
      <c r="H8" s="48" t="s">
        <v>320</v>
      </c>
      <c r="I8" s="39" t="s">
        <v>319</v>
      </c>
      <c r="J8" s="39" t="s">
        <v>319</v>
      </c>
      <c r="K8" s="110"/>
      <c r="L8" s="12" t="s">
        <v>37</v>
      </c>
      <c r="N8" s="50"/>
    </row>
    <row r="9" spans="1:14" ht="16.5" customHeight="1">
      <c r="A9" s="1">
        <v>5</v>
      </c>
      <c r="B9" s="170"/>
      <c r="C9" s="51" t="s">
        <v>141</v>
      </c>
      <c r="D9" s="51" t="s">
        <v>142</v>
      </c>
      <c r="E9" s="141" t="s">
        <v>430</v>
      </c>
      <c r="F9" s="141" t="s">
        <v>439</v>
      </c>
      <c r="G9" s="47" t="s">
        <v>143</v>
      </c>
      <c r="H9" s="48" t="s">
        <v>320</v>
      </c>
      <c r="I9" s="39" t="s">
        <v>319</v>
      </c>
      <c r="J9" s="39" t="s">
        <v>319</v>
      </c>
      <c r="K9" s="110"/>
      <c r="L9" s="12" t="s">
        <v>37</v>
      </c>
      <c r="N9" s="50"/>
    </row>
    <row r="10" spans="1:14" ht="16.5" customHeight="1">
      <c r="A10" s="1">
        <v>6</v>
      </c>
      <c r="B10" s="170"/>
      <c r="C10" s="51" t="s">
        <v>144</v>
      </c>
      <c r="D10" s="51" t="s">
        <v>145</v>
      </c>
      <c r="E10" s="141" t="s">
        <v>430</v>
      </c>
      <c r="F10" s="141" t="s">
        <v>440</v>
      </c>
      <c r="G10" s="47"/>
      <c r="H10" s="48" t="s">
        <v>320</v>
      </c>
      <c r="I10" s="39" t="s">
        <v>319</v>
      </c>
      <c r="J10" s="39" t="s">
        <v>319</v>
      </c>
      <c r="K10" s="110"/>
      <c r="L10" s="12" t="s">
        <v>37</v>
      </c>
    </row>
    <row r="11" spans="1:14" ht="16.5" customHeight="1">
      <c r="A11" s="1">
        <v>7</v>
      </c>
      <c r="B11" s="170"/>
      <c r="C11" s="51" t="s">
        <v>146</v>
      </c>
      <c r="D11" s="51" t="s">
        <v>147</v>
      </c>
      <c r="E11" s="141" t="s">
        <v>430</v>
      </c>
      <c r="F11" s="141" t="s">
        <v>441</v>
      </c>
      <c r="G11" s="47"/>
      <c r="H11" s="48" t="s">
        <v>320</v>
      </c>
      <c r="I11" s="39" t="s">
        <v>319</v>
      </c>
      <c r="J11" s="39" t="s">
        <v>319</v>
      </c>
      <c r="K11" s="110"/>
      <c r="L11" s="12" t="s">
        <v>37</v>
      </c>
    </row>
    <row r="12" spans="1:14" ht="16.5" customHeight="1">
      <c r="A12" s="1">
        <v>8</v>
      </c>
      <c r="B12" s="170"/>
      <c r="C12" s="51" t="s">
        <v>148</v>
      </c>
      <c r="D12" s="51" t="s">
        <v>149</v>
      </c>
      <c r="E12" s="141" t="s">
        <v>430</v>
      </c>
      <c r="F12" s="141" t="s">
        <v>442</v>
      </c>
      <c r="G12" s="47"/>
      <c r="H12" s="48" t="s">
        <v>320</v>
      </c>
      <c r="I12" s="39" t="s">
        <v>319</v>
      </c>
      <c r="J12" s="39" t="s">
        <v>319</v>
      </c>
      <c r="K12" s="110"/>
      <c r="L12" s="12" t="s">
        <v>37</v>
      </c>
    </row>
    <row r="13" spans="1:14" ht="16.5" customHeight="1">
      <c r="A13" s="1">
        <v>9</v>
      </c>
      <c r="B13" s="170"/>
      <c r="C13" s="51" t="s">
        <v>150</v>
      </c>
      <c r="D13" s="51" t="s">
        <v>151</v>
      </c>
      <c r="E13" s="141" t="s">
        <v>434</v>
      </c>
      <c r="F13" s="141" t="s">
        <v>443</v>
      </c>
      <c r="G13" s="47" t="s">
        <v>152</v>
      </c>
      <c r="H13" s="48" t="s">
        <v>320</v>
      </c>
      <c r="I13" s="39" t="s">
        <v>319</v>
      </c>
      <c r="J13" s="39" t="s">
        <v>319</v>
      </c>
      <c r="K13" s="110"/>
      <c r="L13" s="12" t="s">
        <v>37</v>
      </c>
    </row>
    <row r="14" spans="1:14" ht="16.5" customHeight="1">
      <c r="A14" s="1">
        <v>10</v>
      </c>
      <c r="B14" s="170"/>
      <c r="C14" s="14" t="s">
        <v>153</v>
      </c>
      <c r="D14" s="51" t="s">
        <v>154</v>
      </c>
      <c r="E14" s="141" t="s">
        <v>430</v>
      </c>
      <c r="F14" s="141" t="s">
        <v>445</v>
      </c>
      <c r="G14" s="47"/>
      <c r="H14" s="48" t="s">
        <v>320</v>
      </c>
      <c r="I14" s="39" t="s">
        <v>319</v>
      </c>
      <c r="J14" s="39" t="s">
        <v>319</v>
      </c>
      <c r="K14" s="110"/>
      <c r="L14" s="12" t="s">
        <v>37</v>
      </c>
    </row>
    <row r="15" spans="1:14" ht="16.5" customHeight="1">
      <c r="A15" s="1">
        <v>11</v>
      </c>
      <c r="B15" s="170"/>
      <c r="C15" s="51" t="s">
        <v>155</v>
      </c>
      <c r="D15" s="51" t="s">
        <v>156</v>
      </c>
      <c r="E15" s="141" t="s">
        <v>430</v>
      </c>
      <c r="F15" s="141" t="s">
        <v>446</v>
      </c>
      <c r="G15" s="47"/>
      <c r="H15" s="48" t="s">
        <v>320</v>
      </c>
      <c r="I15" s="39" t="s">
        <v>319</v>
      </c>
      <c r="J15" s="39" t="s">
        <v>319</v>
      </c>
      <c r="K15" s="110"/>
      <c r="L15" s="12" t="s">
        <v>37</v>
      </c>
    </row>
    <row r="16" spans="1:14" ht="16.5" customHeight="1">
      <c r="A16" s="1">
        <v>12</v>
      </c>
      <c r="B16" s="170"/>
      <c r="C16" s="51" t="s">
        <v>157</v>
      </c>
      <c r="D16" s="51" t="s">
        <v>158</v>
      </c>
      <c r="E16" s="141" t="s">
        <v>430</v>
      </c>
      <c r="F16" s="141" t="s">
        <v>447</v>
      </c>
      <c r="G16" s="47"/>
      <c r="H16" s="48" t="s">
        <v>320</v>
      </c>
      <c r="I16" s="39" t="s">
        <v>319</v>
      </c>
      <c r="J16" s="39" t="s">
        <v>319</v>
      </c>
      <c r="K16" s="110"/>
      <c r="L16" s="12" t="s">
        <v>37</v>
      </c>
    </row>
    <row r="17" spans="1:12" ht="16.5" customHeight="1">
      <c r="A17" s="1">
        <v>13</v>
      </c>
      <c r="B17" s="170"/>
      <c r="C17" s="51" t="s">
        <v>159</v>
      </c>
      <c r="D17" s="51" t="s">
        <v>160</v>
      </c>
      <c r="E17" s="141" t="s">
        <v>430</v>
      </c>
      <c r="F17" s="141" t="s">
        <v>448</v>
      </c>
      <c r="G17" s="47"/>
      <c r="H17" s="48" t="s">
        <v>320</v>
      </c>
      <c r="I17" s="39" t="s">
        <v>319</v>
      </c>
      <c r="J17" s="39" t="s">
        <v>319</v>
      </c>
      <c r="K17" s="110"/>
      <c r="L17" s="12" t="s">
        <v>37</v>
      </c>
    </row>
    <row r="18" spans="1:12" ht="16.5" customHeight="1">
      <c r="A18" s="1">
        <v>14</v>
      </c>
      <c r="B18" s="170"/>
      <c r="C18" s="51" t="s">
        <v>161</v>
      </c>
      <c r="D18" s="51" t="s">
        <v>162</v>
      </c>
      <c r="E18" s="141" t="s">
        <v>430</v>
      </c>
      <c r="F18" s="141" t="s">
        <v>449</v>
      </c>
      <c r="G18" s="47"/>
      <c r="H18" s="48" t="s">
        <v>320</v>
      </c>
      <c r="I18" s="39" t="s">
        <v>319</v>
      </c>
      <c r="J18" s="39" t="s">
        <v>319</v>
      </c>
      <c r="K18" s="110"/>
      <c r="L18" s="12" t="s">
        <v>37</v>
      </c>
    </row>
    <row r="19" spans="1:12" ht="16.5" customHeight="1">
      <c r="A19" s="1">
        <v>15</v>
      </c>
      <c r="B19" s="170"/>
      <c r="C19" s="51" t="s">
        <v>164</v>
      </c>
      <c r="D19" s="51" t="s">
        <v>165</v>
      </c>
      <c r="E19" s="141" t="s">
        <v>430</v>
      </c>
      <c r="F19" s="141" t="s">
        <v>450</v>
      </c>
      <c r="G19" s="47"/>
      <c r="H19" s="48" t="s">
        <v>320</v>
      </c>
      <c r="I19" s="39" t="s">
        <v>319</v>
      </c>
      <c r="J19" s="39" t="s">
        <v>319</v>
      </c>
      <c r="K19" s="110"/>
      <c r="L19" s="12" t="s">
        <v>37</v>
      </c>
    </row>
    <row r="20" spans="1:12" ht="16.5" customHeight="1">
      <c r="A20" s="1">
        <v>16</v>
      </c>
      <c r="B20" s="170"/>
      <c r="C20" s="51" t="s">
        <v>394</v>
      </c>
      <c r="D20" s="51" t="s">
        <v>455</v>
      </c>
      <c r="E20" s="141" t="s">
        <v>430</v>
      </c>
      <c r="F20" s="179" t="s">
        <v>468</v>
      </c>
      <c r="G20" s="47"/>
      <c r="H20" s="48"/>
      <c r="I20" s="39"/>
      <c r="J20" s="39"/>
      <c r="K20" s="110"/>
      <c r="L20" s="12"/>
    </row>
    <row r="21" spans="1:12" ht="16.5" customHeight="1">
      <c r="A21" s="1">
        <v>17</v>
      </c>
      <c r="B21" s="170"/>
      <c r="C21" s="51" t="s">
        <v>411</v>
      </c>
      <c r="D21" s="51" t="s">
        <v>456</v>
      </c>
      <c r="E21" s="141" t="s">
        <v>451</v>
      </c>
      <c r="F21" s="141" t="s">
        <v>452</v>
      </c>
      <c r="G21" s="47"/>
      <c r="H21" s="48"/>
      <c r="I21" s="39"/>
      <c r="J21" s="39"/>
      <c r="K21" s="110"/>
      <c r="L21" s="12"/>
    </row>
    <row r="22" spans="1:12" ht="16.5" customHeight="1">
      <c r="A22" s="1">
        <v>18</v>
      </c>
      <c r="B22" s="169"/>
      <c r="C22" s="51" t="s">
        <v>409</v>
      </c>
      <c r="D22" s="51" t="s">
        <v>457</v>
      </c>
      <c r="E22" s="141" t="s">
        <v>451</v>
      </c>
      <c r="F22" s="141" t="s">
        <v>453</v>
      </c>
      <c r="G22" s="47"/>
      <c r="H22" s="48"/>
      <c r="I22" s="39"/>
      <c r="J22" s="39"/>
      <c r="K22" s="110"/>
      <c r="L22" s="12"/>
    </row>
    <row r="23" spans="1:12" ht="16.5" customHeight="1">
      <c r="A23" s="1">
        <v>19</v>
      </c>
      <c r="B23" s="168" t="s">
        <v>166</v>
      </c>
      <c r="C23" s="51" t="s">
        <v>163</v>
      </c>
      <c r="D23" s="51" t="s">
        <v>163</v>
      </c>
      <c r="E23" s="141" t="s">
        <v>431</v>
      </c>
      <c r="F23" s="141" t="s">
        <v>489</v>
      </c>
      <c r="G23" s="47"/>
      <c r="H23" s="48" t="s">
        <v>320</v>
      </c>
      <c r="I23" s="39" t="s">
        <v>319</v>
      </c>
      <c r="J23" s="39" t="s">
        <v>319</v>
      </c>
      <c r="K23" s="110"/>
      <c r="L23" s="12" t="s">
        <v>37</v>
      </c>
    </row>
    <row r="24" spans="1:12">
      <c r="A24" s="1">
        <v>20</v>
      </c>
      <c r="B24" s="169"/>
      <c r="C24" s="51" t="s">
        <v>167</v>
      </c>
      <c r="D24" s="14" t="s">
        <v>168</v>
      </c>
      <c r="E24" s="140" t="s">
        <v>431</v>
      </c>
      <c r="F24" s="140" t="s">
        <v>490</v>
      </c>
      <c r="G24" s="47"/>
      <c r="H24" s="48" t="s">
        <v>320</v>
      </c>
      <c r="I24" s="39" t="s">
        <v>319</v>
      </c>
      <c r="J24" s="39" t="s">
        <v>319</v>
      </c>
      <c r="K24" s="110"/>
      <c r="L24" s="12" t="s">
        <v>37</v>
      </c>
    </row>
    <row r="25" spans="1:12">
      <c r="A25" s="1">
        <v>21</v>
      </c>
      <c r="B25" s="161" t="s">
        <v>169</v>
      </c>
      <c r="C25" s="51" t="s">
        <v>170</v>
      </c>
      <c r="D25" s="167" t="s">
        <v>171</v>
      </c>
      <c r="E25" s="142" t="s">
        <v>416</v>
      </c>
      <c r="F25" s="142" t="s">
        <v>459</v>
      </c>
      <c r="G25" s="47"/>
      <c r="H25" s="48" t="s">
        <v>320</v>
      </c>
      <c r="I25" s="39" t="s">
        <v>319</v>
      </c>
      <c r="J25" s="39" t="s">
        <v>319</v>
      </c>
      <c r="K25" s="110"/>
      <c r="L25" s="12" t="s">
        <v>37</v>
      </c>
    </row>
    <row r="26" spans="1:12">
      <c r="A26" s="1">
        <v>22</v>
      </c>
      <c r="B26" s="161"/>
      <c r="C26" s="51" t="s">
        <v>172</v>
      </c>
      <c r="D26" s="167"/>
      <c r="E26" s="142" t="s">
        <v>417</v>
      </c>
      <c r="F26" s="51" t="s">
        <v>172</v>
      </c>
      <c r="G26" s="47"/>
      <c r="H26" s="48" t="s">
        <v>320</v>
      </c>
      <c r="I26" s="39" t="s">
        <v>319</v>
      </c>
      <c r="J26" s="39" t="s">
        <v>319</v>
      </c>
      <c r="K26" s="110"/>
      <c r="L26" s="12" t="s">
        <v>37</v>
      </c>
    </row>
    <row r="27" spans="1:12">
      <c r="A27" s="1">
        <v>23</v>
      </c>
      <c r="B27" s="161"/>
      <c r="C27" s="51" t="s">
        <v>173</v>
      </c>
      <c r="D27" s="167"/>
      <c r="E27" s="142" t="s">
        <v>418</v>
      </c>
      <c r="F27" s="51" t="s">
        <v>173</v>
      </c>
      <c r="G27" s="47"/>
      <c r="H27" s="48" t="s">
        <v>320</v>
      </c>
      <c r="I27" s="39" t="s">
        <v>319</v>
      </c>
      <c r="J27" s="39" t="s">
        <v>319</v>
      </c>
      <c r="K27" s="110"/>
      <c r="L27" s="12" t="s">
        <v>37</v>
      </c>
    </row>
    <row r="28" spans="1:12">
      <c r="A28" s="1">
        <v>24</v>
      </c>
      <c r="B28" s="161"/>
      <c r="C28" s="51" t="s">
        <v>174</v>
      </c>
      <c r="D28" s="167"/>
      <c r="E28" s="142" t="s">
        <v>419</v>
      </c>
      <c r="F28" s="51" t="s">
        <v>174</v>
      </c>
      <c r="G28" s="47"/>
      <c r="H28" s="48" t="s">
        <v>320</v>
      </c>
      <c r="I28" s="39" t="s">
        <v>319</v>
      </c>
      <c r="J28" s="39" t="s">
        <v>319</v>
      </c>
      <c r="K28" s="110"/>
      <c r="L28" s="12" t="s">
        <v>37</v>
      </c>
    </row>
    <row r="29" spans="1:12">
      <c r="A29" s="1">
        <v>25</v>
      </c>
      <c r="B29" s="161" t="s">
        <v>326</v>
      </c>
      <c r="C29" s="51" t="s">
        <v>175</v>
      </c>
      <c r="D29" s="14" t="s">
        <v>176</v>
      </c>
      <c r="E29" s="140" t="s">
        <v>508</v>
      </c>
      <c r="F29" s="140" t="s">
        <v>509</v>
      </c>
      <c r="G29" s="47"/>
      <c r="H29" s="48" t="s">
        <v>320</v>
      </c>
      <c r="I29" s="39" t="s">
        <v>319</v>
      </c>
      <c r="J29" s="39" t="s">
        <v>319</v>
      </c>
      <c r="K29" s="110"/>
      <c r="L29" s="12" t="s">
        <v>37</v>
      </c>
    </row>
    <row r="30" spans="1:12">
      <c r="A30" s="1">
        <v>26</v>
      </c>
      <c r="B30" s="161"/>
      <c r="C30" s="51" t="s">
        <v>177</v>
      </c>
      <c r="D30" s="14" t="s">
        <v>178</v>
      </c>
      <c r="E30" s="140" t="s">
        <v>508</v>
      </c>
      <c r="F30" s="140" t="s">
        <v>509</v>
      </c>
      <c r="G30" s="47"/>
      <c r="H30" s="48" t="s">
        <v>320</v>
      </c>
      <c r="I30" s="39" t="s">
        <v>319</v>
      </c>
      <c r="J30" s="39" t="s">
        <v>319</v>
      </c>
      <c r="K30" s="110"/>
      <c r="L30" s="12" t="s">
        <v>37</v>
      </c>
    </row>
    <row r="31" spans="1:12">
      <c r="A31" s="1">
        <v>27</v>
      </c>
      <c r="B31" s="171" t="s">
        <v>137</v>
      </c>
      <c r="C31" s="51" t="s">
        <v>179</v>
      </c>
      <c r="D31" s="51" t="s">
        <v>180</v>
      </c>
      <c r="E31" s="141" t="s">
        <v>433</v>
      </c>
      <c r="F31" s="141" t="s">
        <v>437</v>
      </c>
      <c r="G31" s="47"/>
      <c r="H31" s="48" t="s">
        <v>320</v>
      </c>
      <c r="I31" s="39" t="s">
        <v>319</v>
      </c>
      <c r="J31" s="39" t="s">
        <v>319</v>
      </c>
      <c r="K31" s="110"/>
      <c r="L31" s="12" t="s">
        <v>37</v>
      </c>
    </row>
    <row r="32" spans="1:12">
      <c r="A32" s="1">
        <v>28</v>
      </c>
      <c r="B32" s="166"/>
      <c r="C32" s="51" t="s">
        <v>181</v>
      </c>
      <c r="D32" s="51" t="s">
        <v>182</v>
      </c>
      <c r="E32" s="141" t="s">
        <v>433</v>
      </c>
      <c r="F32" s="141" t="s">
        <v>437</v>
      </c>
      <c r="G32" s="47"/>
      <c r="H32" s="48" t="s">
        <v>320</v>
      </c>
      <c r="I32" s="39" t="s">
        <v>319</v>
      </c>
      <c r="J32" s="39" t="s">
        <v>319</v>
      </c>
      <c r="K32" s="110"/>
      <c r="L32" s="12" t="s">
        <v>37</v>
      </c>
    </row>
    <row r="33" spans="1:12" ht="16.5" customHeight="1">
      <c r="A33" s="1">
        <v>29</v>
      </c>
      <c r="B33" s="171" t="s">
        <v>183</v>
      </c>
      <c r="C33" s="51" t="s">
        <v>184</v>
      </c>
      <c r="D33" s="51" t="s">
        <v>185</v>
      </c>
      <c r="E33" s="141" t="s">
        <v>427</v>
      </c>
      <c r="F33" s="141" t="s">
        <v>464</v>
      </c>
      <c r="G33" s="47"/>
      <c r="H33" s="48" t="s">
        <v>320</v>
      </c>
      <c r="I33" s="39" t="s">
        <v>319</v>
      </c>
      <c r="J33" s="39" t="s">
        <v>319</v>
      </c>
      <c r="K33" s="110"/>
      <c r="L33" s="12" t="s">
        <v>37</v>
      </c>
    </row>
    <row r="34" spans="1:12" ht="16.5" customHeight="1">
      <c r="A34" s="1">
        <v>30</v>
      </c>
      <c r="B34" s="172"/>
      <c r="C34" s="51" t="s">
        <v>186</v>
      </c>
      <c r="D34" s="51" t="s">
        <v>187</v>
      </c>
      <c r="E34" s="141" t="s">
        <v>428</v>
      </c>
      <c r="F34" s="141" t="s">
        <v>464</v>
      </c>
      <c r="G34" s="47"/>
      <c r="H34" s="48" t="s">
        <v>320</v>
      </c>
      <c r="I34" s="39" t="s">
        <v>319</v>
      </c>
      <c r="J34" s="39" t="s">
        <v>319</v>
      </c>
      <c r="K34" s="110"/>
      <c r="L34" s="12" t="s">
        <v>37</v>
      </c>
    </row>
    <row r="35" spans="1:12" ht="16.5" customHeight="1">
      <c r="A35" s="1">
        <v>31</v>
      </c>
      <c r="B35" s="172"/>
      <c r="C35" s="51" t="s">
        <v>188</v>
      </c>
      <c r="D35" s="51" t="s">
        <v>189</v>
      </c>
      <c r="E35" s="141" t="s">
        <v>428</v>
      </c>
      <c r="F35" s="141" t="s">
        <v>464</v>
      </c>
      <c r="G35" s="47"/>
      <c r="H35" s="48" t="s">
        <v>320</v>
      </c>
      <c r="I35" s="39" t="s">
        <v>319</v>
      </c>
      <c r="J35" s="39" t="s">
        <v>319</v>
      </c>
      <c r="K35" s="110"/>
      <c r="L35" s="12" t="s">
        <v>37</v>
      </c>
    </row>
    <row r="36" spans="1:12" ht="16.5" customHeight="1">
      <c r="A36" s="1">
        <v>32</v>
      </c>
      <c r="B36" s="171" t="s">
        <v>190</v>
      </c>
      <c r="C36" s="51" t="s">
        <v>191</v>
      </c>
      <c r="D36" s="51" t="s">
        <v>192</v>
      </c>
      <c r="E36" s="141" t="s">
        <v>500</v>
      </c>
      <c r="F36" s="141" t="s">
        <v>501</v>
      </c>
      <c r="G36" s="47"/>
      <c r="H36" s="48" t="s">
        <v>320</v>
      </c>
      <c r="I36" s="39" t="s">
        <v>319</v>
      </c>
      <c r="J36" s="39" t="s">
        <v>319</v>
      </c>
      <c r="K36" s="110"/>
      <c r="L36" s="12" t="s">
        <v>37</v>
      </c>
    </row>
    <row r="37" spans="1:12" ht="16.5" customHeight="1">
      <c r="A37" s="1">
        <v>33</v>
      </c>
      <c r="B37" s="172"/>
      <c r="C37" s="51" t="s">
        <v>193</v>
      </c>
      <c r="D37" s="51" t="s">
        <v>194</v>
      </c>
      <c r="E37" s="141" t="s">
        <v>500</v>
      </c>
      <c r="F37" s="141" t="s">
        <v>501</v>
      </c>
      <c r="G37" s="47"/>
      <c r="H37" s="48" t="s">
        <v>320</v>
      </c>
      <c r="I37" s="39" t="s">
        <v>319</v>
      </c>
      <c r="J37" s="39" t="s">
        <v>319</v>
      </c>
      <c r="K37" s="110"/>
      <c r="L37" s="12" t="s">
        <v>37</v>
      </c>
    </row>
    <row r="38" spans="1:12" ht="16.5" customHeight="1">
      <c r="A38" s="1">
        <v>34</v>
      </c>
      <c r="B38" s="172"/>
      <c r="C38" s="51" t="s">
        <v>195</v>
      </c>
      <c r="D38" s="51" t="s">
        <v>196</v>
      </c>
      <c r="E38" s="141" t="s">
        <v>500</v>
      </c>
      <c r="F38" s="141" t="s">
        <v>501</v>
      </c>
      <c r="G38" s="47"/>
      <c r="H38" s="48" t="s">
        <v>320</v>
      </c>
      <c r="I38" s="39" t="s">
        <v>319</v>
      </c>
      <c r="J38" s="39" t="s">
        <v>319</v>
      </c>
      <c r="K38" s="110"/>
      <c r="L38" s="12" t="s">
        <v>37</v>
      </c>
    </row>
    <row r="39" spans="1:12">
      <c r="A39" s="1">
        <v>35</v>
      </c>
      <c r="B39" s="171" t="s">
        <v>197</v>
      </c>
      <c r="C39" s="51" t="s">
        <v>198</v>
      </c>
      <c r="D39" s="51" t="s">
        <v>199</v>
      </c>
      <c r="E39" s="141" t="s">
        <v>435</v>
      </c>
      <c r="F39" s="141" t="s">
        <v>444</v>
      </c>
      <c r="G39" s="47"/>
      <c r="H39" s="48" t="s">
        <v>320</v>
      </c>
      <c r="I39" s="39" t="s">
        <v>319</v>
      </c>
      <c r="J39" s="39" t="s">
        <v>319</v>
      </c>
      <c r="K39" s="110"/>
      <c r="L39" s="12" t="s">
        <v>37</v>
      </c>
    </row>
    <row r="40" spans="1:12">
      <c r="A40" s="1">
        <v>36</v>
      </c>
      <c r="B40" s="172"/>
      <c r="C40" s="51" t="s">
        <v>200</v>
      </c>
      <c r="D40" s="51" t="s">
        <v>201</v>
      </c>
      <c r="E40" s="141" t="s">
        <v>519</v>
      </c>
      <c r="F40" s="141" t="s">
        <v>521</v>
      </c>
      <c r="G40" s="47"/>
      <c r="H40" s="48" t="s">
        <v>320</v>
      </c>
      <c r="I40" s="39" t="s">
        <v>319</v>
      </c>
      <c r="J40" s="39" t="s">
        <v>319</v>
      </c>
      <c r="K40" s="110"/>
      <c r="L40" s="12" t="s">
        <v>37</v>
      </c>
    </row>
    <row r="41" spans="1:12">
      <c r="A41" s="1">
        <v>37</v>
      </c>
      <c r="B41" s="172"/>
      <c r="C41" s="51" t="s">
        <v>202</v>
      </c>
      <c r="D41" s="51" t="s">
        <v>203</v>
      </c>
      <c r="E41" s="141" t="s">
        <v>520</v>
      </c>
      <c r="F41" s="141" t="s">
        <v>522</v>
      </c>
      <c r="G41" s="47"/>
      <c r="H41" s="48" t="s">
        <v>320</v>
      </c>
      <c r="I41" s="39" t="s">
        <v>319</v>
      </c>
      <c r="J41" s="39" t="s">
        <v>319</v>
      </c>
      <c r="K41" s="110"/>
      <c r="L41" s="12" t="s">
        <v>37</v>
      </c>
    </row>
    <row r="42" spans="1:12">
      <c r="A42" s="1">
        <v>38</v>
      </c>
      <c r="B42" s="171" t="s">
        <v>204</v>
      </c>
      <c r="C42" s="51" t="s">
        <v>184</v>
      </c>
      <c r="D42" s="51" t="s">
        <v>205</v>
      </c>
      <c r="E42" s="141" t="s">
        <v>429</v>
      </c>
      <c r="F42" s="179" t="s">
        <v>465</v>
      </c>
      <c r="G42" s="47"/>
      <c r="H42" s="48" t="s">
        <v>320</v>
      </c>
      <c r="I42" s="39" t="s">
        <v>319</v>
      </c>
      <c r="J42" s="39" t="s">
        <v>319</v>
      </c>
      <c r="K42" s="110"/>
      <c r="L42" s="12" t="s">
        <v>37</v>
      </c>
    </row>
    <row r="43" spans="1:12">
      <c r="A43" s="1">
        <v>39</v>
      </c>
      <c r="B43" s="172"/>
      <c r="C43" s="51" t="s">
        <v>206</v>
      </c>
      <c r="D43" s="51" t="s">
        <v>207</v>
      </c>
      <c r="E43" s="141" t="s">
        <v>466</v>
      </c>
      <c r="F43" s="179" t="s">
        <v>467</v>
      </c>
      <c r="G43" s="47"/>
      <c r="H43" s="48" t="s">
        <v>320</v>
      </c>
      <c r="I43" s="39" t="s">
        <v>319</v>
      </c>
      <c r="J43" s="39" t="s">
        <v>319</v>
      </c>
      <c r="K43" s="110"/>
      <c r="L43" s="12" t="s">
        <v>37</v>
      </c>
    </row>
    <row r="44" spans="1:12">
      <c r="A44" s="1">
        <v>40</v>
      </c>
      <c r="B44" s="171" t="s">
        <v>398</v>
      </c>
      <c r="C44" s="51" t="s">
        <v>401</v>
      </c>
      <c r="D44" s="51" t="s">
        <v>399</v>
      </c>
      <c r="E44" s="141" t="s">
        <v>523</v>
      </c>
      <c r="F44" s="141" t="s">
        <v>524</v>
      </c>
      <c r="G44" s="47"/>
      <c r="H44" s="48"/>
      <c r="I44" s="39"/>
      <c r="J44" s="39"/>
      <c r="K44" s="110"/>
      <c r="L44" s="12"/>
    </row>
    <row r="45" spans="1:12">
      <c r="A45" s="1">
        <v>41</v>
      </c>
      <c r="B45" s="172"/>
      <c r="C45" s="51" t="s">
        <v>402</v>
      </c>
      <c r="D45" s="51" t="s">
        <v>400</v>
      </c>
      <c r="E45" s="141" t="s">
        <v>523</v>
      </c>
      <c r="F45" s="141" t="s">
        <v>524</v>
      </c>
      <c r="G45" s="47"/>
      <c r="H45" s="48"/>
      <c r="I45" s="39"/>
      <c r="J45" s="39"/>
      <c r="K45" s="110"/>
      <c r="L45" s="12"/>
    </row>
    <row r="46" spans="1:12">
      <c r="A46" s="1">
        <v>42</v>
      </c>
      <c r="B46" s="171" t="s">
        <v>31</v>
      </c>
      <c r="C46" s="51" t="s">
        <v>32</v>
      </c>
      <c r="D46" s="51" t="s">
        <v>33</v>
      </c>
      <c r="E46" s="141" t="s">
        <v>469</v>
      </c>
      <c r="F46" s="141" t="s">
        <v>492</v>
      </c>
      <c r="G46" s="47"/>
      <c r="H46" s="48" t="s">
        <v>320</v>
      </c>
      <c r="I46" s="39" t="s">
        <v>319</v>
      </c>
      <c r="J46" s="39" t="s">
        <v>319</v>
      </c>
      <c r="K46" s="110"/>
      <c r="L46" s="12" t="s">
        <v>37</v>
      </c>
    </row>
    <row r="47" spans="1:12">
      <c r="A47" s="1">
        <v>43</v>
      </c>
      <c r="B47" s="172"/>
      <c r="C47" s="51" t="s">
        <v>34</v>
      </c>
      <c r="D47" s="51" t="s">
        <v>35</v>
      </c>
      <c r="E47" s="141" t="s">
        <v>491</v>
      </c>
      <c r="F47" s="141" t="s">
        <v>493</v>
      </c>
      <c r="G47" s="47"/>
      <c r="H47" s="48" t="s">
        <v>320</v>
      </c>
      <c r="I47" s="39" t="s">
        <v>319</v>
      </c>
      <c r="J47" s="39" t="s">
        <v>319</v>
      </c>
      <c r="K47" s="110"/>
      <c r="L47" s="12" t="s">
        <v>37</v>
      </c>
    </row>
    <row r="48" spans="1:12" ht="16.5" customHeight="1">
      <c r="A48" s="1">
        <v>44</v>
      </c>
      <c r="B48" s="171" t="s">
        <v>208</v>
      </c>
      <c r="C48" s="51" t="s">
        <v>209</v>
      </c>
      <c r="D48" s="51" t="s">
        <v>210</v>
      </c>
      <c r="E48" s="141" t="s">
        <v>494</v>
      </c>
      <c r="F48" s="141" t="s">
        <v>495</v>
      </c>
      <c r="G48" s="47"/>
      <c r="H48" s="48" t="s">
        <v>320</v>
      </c>
      <c r="I48" s="39" t="s">
        <v>319</v>
      </c>
      <c r="J48" s="39" t="s">
        <v>319</v>
      </c>
      <c r="K48" s="110"/>
      <c r="L48" s="12" t="s">
        <v>37</v>
      </c>
    </row>
    <row r="49" spans="1:12" ht="16.5" customHeight="1">
      <c r="A49" s="1">
        <v>45</v>
      </c>
      <c r="B49" s="172"/>
      <c r="C49" s="51" t="s">
        <v>211</v>
      </c>
      <c r="D49" s="51" t="s">
        <v>212</v>
      </c>
      <c r="E49" s="141" t="s">
        <v>496</v>
      </c>
      <c r="F49" s="141" t="s">
        <v>499</v>
      </c>
      <c r="G49" s="47"/>
      <c r="H49" s="48" t="s">
        <v>320</v>
      </c>
      <c r="I49" s="39" t="s">
        <v>319</v>
      </c>
      <c r="J49" s="39" t="s">
        <v>319</v>
      </c>
      <c r="K49" s="110"/>
      <c r="L49" s="12" t="s">
        <v>37</v>
      </c>
    </row>
    <row r="50" spans="1:12" ht="16.5" customHeight="1">
      <c r="A50" s="1">
        <v>46</v>
      </c>
      <c r="B50" s="172"/>
      <c r="C50" s="51" t="s">
        <v>200</v>
      </c>
      <c r="D50" s="51" t="s">
        <v>213</v>
      </c>
      <c r="E50" s="141" t="s">
        <v>497</v>
      </c>
      <c r="F50" s="141" t="s">
        <v>498</v>
      </c>
      <c r="G50" s="47"/>
      <c r="H50" s="48" t="s">
        <v>320</v>
      </c>
      <c r="I50" s="39" t="s">
        <v>319</v>
      </c>
      <c r="J50" s="39" t="s">
        <v>319</v>
      </c>
      <c r="K50" s="110"/>
      <c r="L50" s="12" t="s">
        <v>37</v>
      </c>
    </row>
    <row r="51" spans="1:12" ht="16.5" customHeight="1">
      <c r="A51" s="1">
        <v>47</v>
      </c>
      <c r="B51" s="172"/>
      <c r="C51" s="51" t="s">
        <v>214</v>
      </c>
      <c r="D51" s="51" t="s">
        <v>215</v>
      </c>
      <c r="E51" s="141" t="s">
        <v>497</v>
      </c>
      <c r="F51" s="141" t="s">
        <v>498</v>
      </c>
      <c r="G51" s="47"/>
      <c r="H51" s="48" t="s">
        <v>320</v>
      </c>
      <c r="I51" s="39" t="s">
        <v>319</v>
      </c>
      <c r="J51" s="39" t="s">
        <v>319</v>
      </c>
      <c r="K51" s="110"/>
      <c r="L51" s="12" t="s">
        <v>37</v>
      </c>
    </row>
    <row r="52" spans="1:12">
      <c r="A52" s="1">
        <v>48</v>
      </c>
      <c r="B52" s="161" t="s">
        <v>216</v>
      </c>
      <c r="C52" s="51" t="s">
        <v>217</v>
      </c>
      <c r="D52" s="51" t="s">
        <v>218</v>
      </c>
      <c r="E52" s="141" t="s">
        <v>512</v>
      </c>
      <c r="F52" s="141" t="s">
        <v>513</v>
      </c>
      <c r="G52" s="47"/>
      <c r="H52" s="48" t="s">
        <v>320</v>
      </c>
      <c r="I52" s="39" t="s">
        <v>319</v>
      </c>
      <c r="J52" s="39" t="s">
        <v>319</v>
      </c>
      <c r="K52" s="110"/>
      <c r="L52" s="12" t="s">
        <v>37</v>
      </c>
    </row>
    <row r="53" spans="1:12">
      <c r="A53" s="1">
        <v>49</v>
      </c>
      <c r="B53" s="161"/>
      <c r="C53" s="51" t="s">
        <v>219</v>
      </c>
      <c r="D53" s="14" t="s">
        <v>220</v>
      </c>
      <c r="E53" s="140" t="s">
        <v>514</v>
      </c>
      <c r="F53" s="141" t="s">
        <v>513</v>
      </c>
      <c r="G53" s="47"/>
      <c r="H53" s="48" t="s">
        <v>320</v>
      </c>
      <c r="I53" s="39" t="s">
        <v>319</v>
      </c>
      <c r="J53" s="39" t="s">
        <v>319</v>
      </c>
      <c r="K53" s="110"/>
      <c r="L53" s="12" t="s">
        <v>37</v>
      </c>
    </row>
    <row r="54" spans="1:12">
      <c r="A54" s="1">
        <v>50</v>
      </c>
      <c r="B54" s="161"/>
      <c r="C54" s="51" t="s">
        <v>221</v>
      </c>
      <c r="D54" s="14" t="s">
        <v>222</v>
      </c>
      <c r="E54" s="140" t="s">
        <v>512</v>
      </c>
      <c r="F54" s="141" t="s">
        <v>513</v>
      </c>
      <c r="G54" s="47"/>
      <c r="H54" s="48" t="s">
        <v>320</v>
      </c>
      <c r="I54" s="39" t="s">
        <v>319</v>
      </c>
      <c r="J54" s="39" t="s">
        <v>319</v>
      </c>
      <c r="K54" s="110"/>
      <c r="L54" s="12" t="s">
        <v>37</v>
      </c>
    </row>
    <row r="55" spans="1:12">
      <c r="A55" s="1">
        <v>51</v>
      </c>
      <c r="B55" s="52" t="s">
        <v>223</v>
      </c>
      <c r="C55" s="51"/>
      <c r="D55" s="51" t="s">
        <v>224</v>
      </c>
      <c r="E55" s="141" t="s">
        <v>510</v>
      </c>
      <c r="F55" s="141" t="s">
        <v>511</v>
      </c>
      <c r="G55" s="47"/>
      <c r="H55" s="48" t="s">
        <v>320</v>
      </c>
      <c r="I55" s="39" t="s">
        <v>319</v>
      </c>
      <c r="J55" s="39" t="s">
        <v>319</v>
      </c>
      <c r="K55" s="110"/>
      <c r="L55" s="12" t="s">
        <v>37</v>
      </c>
    </row>
    <row r="56" spans="1:12" s="129" customFormat="1" ht="13.5">
      <c r="A56" s="1">
        <v>52</v>
      </c>
      <c r="B56" s="174" t="s">
        <v>346</v>
      </c>
      <c r="C56" s="130" t="s">
        <v>347</v>
      </c>
      <c r="D56" s="130" t="s">
        <v>348</v>
      </c>
      <c r="E56" s="143" t="s">
        <v>506</v>
      </c>
      <c r="F56" s="143" t="s">
        <v>507</v>
      </c>
      <c r="G56" s="131"/>
      <c r="H56" s="132" t="s">
        <v>320</v>
      </c>
      <c r="I56" s="133" t="s">
        <v>319</v>
      </c>
      <c r="J56" s="133" t="s">
        <v>319</v>
      </c>
      <c r="K56" s="110"/>
      <c r="L56" s="135" t="s">
        <v>37</v>
      </c>
    </row>
    <row r="57" spans="1:12" s="129" customFormat="1" ht="13.5">
      <c r="A57" s="1">
        <v>53</v>
      </c>
      <c r="B57" s="175"/>
      <c r="C57" s="130" t="s">
        <v>349</v>
      </c>
      <c r="D57" s="130" t="s">
        <v>350</v>
      </c>
      <c r="E57" s="143" t="s">
        <v>506</v>
      </c>
      <c r="F57" s="143" t="s">
        <v>507</v>
      </c>
      <c r="G57" s="131"/>
      <c r="H57" s="132" t="s">
        <v>320</v>
      </c>
      <c r="I57" s="133" t="s">
        <v>319</v>
      </c>
      <c r="J57" s="133" t="s">
        <v>319</v>
      </c>
      <c r="K57" s="110"/>
      <c r="L57" s="135" t="s">
        <v>37</v>
      </c>
    </row>
    <row r="58" spans="1:12" s="129" customFormat="1" ht="13.5">
      <c r="A58" s="1">
        <v>54</v>
      </c>
      <c r="B58" s="175"/>
      <c r="C58" s="130" t="s">
        <v>351</v>
      </c>
      <c r="D58" s="130" t="s">
        <v>352</v>
      </c>
      <c r="E58" s="143" t="s">
        <v>506</v>
      </c>
      <c r="F58" s="143" t="s">
        <v>507</v>
      </c>
      <c r="G58" s="131"/>
      <c r="H58" s="132" t="s">
        <v>320</v>
      </c>
      <c r="I58" s="133" t="s">
        <v>319</v>
      </c>
      <c r="J58" s="133" t="s">
        <v>319</v>
      </c>
      <c r="K58" s="110"/>
      <c r="L58" s="135" t="s">
        <v>37</v>
      </c>
    </row>
    <row r="59" spans="1:12" s="129" customFormat="1" ht="13.5">
      <c r="A59" s="1">
        <v>55</v>
      </c>
      <c r="B59" s="176"/>
      <c r="C59" s="130" t="s">
        <v>353</v>
      </c>
      <c r="D59" s="130" t="s">
        <v>367</v>
      </c>
      <c r="E59" s="143" t="s">
        <v>506</v>
      </c>
      <c r="F59" s="143" t="s">
        <v>507</v>
      </c>
      <c r="G59" s="131"/>
      <c r="H59" s="132" t="s">
        <v>320</v>
      </c>
      <c r="I59" s="133" t="s">
        <v>319</v>
      </c>
      <c r="J59" s="133" t="s">
        <v>319</v>
      </c>
      <c r="K59" s="110"/>
      <c r="L59" s="135" t="s">
        <v>37</v>
      </c>
    </row>
    <row r="60" spans="1:12" s="129" customFormat="1" ht="13.5">
      <c r="A60" s="1">
        <v>56</v>
      </c>
      <c r="B60" s="171" t="s">
        <v>225</v>
      </c>
      <c r="C60" s="130"/>
      <c r="D60" s="130" t="s">
        <v>422</v>
      </c>
      <c r="E60" s="143" t="s">
        <v>424</v>
      </c>
      <c r="F60" s="143" t="s">
        <v>461</v>
      </c>
      <c r="G60" s="131"/>
      <c r="H60" s="132"/>
      <c r="I60" s="133"/>
      <c r="J60" s="133"/>
      <c r="K60" s="110"/>
      <c r="L60" s="135"/>
    </row>
    <row r="61" spans="1:12" ht="16.5" customHeight="1">
      <c r="A61" s="1">
        <v>57</v>
      </c>
      <c r="B61" s="166"/>
      <c r="C61" s="51"/>
      <c r="D61" s="51" t="s">
        <v>423</v>
      </c>
      <c r="E61" s="141" t="s">
        <v>425</v>
      </c>
      <c r="F61" s="141" t="s">
        <v>461</v>
      </c>
      <c r="G61" s="47"/>
      <c r="H61" s="48" t="s">
        <v>320</v>
      </c>
      <c r="I61" s="39" t="s">
        <v>319</v>
      </c>
      <c r="J61" s="39" t="s">
        <v>319</v>
      </c>
      <c r="K61" s="110"/>
      <c r="L61" s="12" t="s">
        <v>37</v>
      </c>
    </row>
    <row r="62" spans="1:12">
      <c r="A62" s="1">
        <v>58</v>
      </c>
      <c r="B62" s="52" t="s">
        <v>227</v>
      </c>
      <c r="C62" s="51"/>
      <c r="D62" s="51" t="s">
        <v>36</v>
      </c>
      <c r="E62" s="141" t="s">
        <v>421</v>
      </c>
      <c r="F62" s="141" t="s">
        <v>462</v>
      </c>
      <c r="G62" s="47"/>
      <c r="H62" s="48" t="s">
        <v>320</v>
      </c>
      <c r="I62" s="39" t="s">
        <v>319</v>
      </c>
      <c r="J62" s="39" t="s">
        <v>319</v>
      </c>
      <c r="K62" s="110"/>
      <c r="L62" s="12" t="s">
        <v>37</v>
      </c>
    </row>
    <row r="63" spans="1:12">
      <c r="A63" s="1">
        <v>59</v>
      </c>
      <c r="B63" s="161" t="s">
        <v>228</v>
      </c>
      <c r="C63" s="51" t="s">
        <v>184</v>
      </c>
      <c r="D63" s="51" t="s">
        <v>11</v>
      </c>
      <c r="E63" s="141" t="s">
        <v>525</v>
      </c>
      <c r="F63" s="141" t="s">
        <v>527</v>
      </c>
      <c r="G63" s="47"/>
      <c r="H63" s="48" t="s">
        <v>320</v>
      </c>
      <c r="I63" s="39" t="s">
        <v>319</v>
      </c>
      <c r="J63" s="39" t="s">
        <v>319</v>
      </c>
      <c r="K63" s="110"/>
      <c r="L63" s="12" t="s">
        <v>37</v>
      </c>
    </row>
    <row r="64" spans="1:12">
      <c r="A64" s="1">
        <v>60</v>
      </c>
      <c r="B64" s="161"/>
      <c r="C64" s="51" t="s">
        <v>229</v>
      </c>
      <c r="D64" s="51" t="s">
        <v>230</v>
      </c>
      <c r="E64" s="141" t="s">
        <v>526</v>
      </c>
      <c r="F64" s="141" t="s">
        <v>527</v>
      </c>
      <c r="G64" s="47"/>
      <c r="H64" s="48" t="s">
        <v>320</v>
      </c>
      <c r="I64" s="39" t="s">
        <v>319</v>
      </c>
      <c r="J64" s="39" t="s">
        <v>319</v>
      </c>
      <c r="K64" s="110"/>
      <c r="L64" s="12" t="s">
        <v>37</v>
      </c>
    </row>
    <row r="65" spans="1:12">
      <c r="A65" s="1">
        <v>61</v>
      </c>
      <c r="B65" s="161" t="s">
        <v>231</v>
      </c>
      <c r="C65" s="51" t="s">
        <v>232</v>
      </c>
      <c r="D65" s="51" t="s">
        <v>233</v>
      </c>
      <c r="E65" s="141" t="s">
        <v>487</v>
      </c>
      <c r="F65" s="141" t="s">
        <v>488</v>
      </c>
      <c r="G65" s="47"/>
      <c r="H65" s="48" t="s">
        <v>320</v>
      </c>
      <c r="I65" s="39" t="s">
        <v>319</v>
      </c>
      <c r="J65" s="39" t="s">
        <v>319</v>
      </c>
      <c r="K65" s="110"/>
      <c r="L65" s="12" t="s">
        <v>37</v>
      </c>
    </row>
    <row r="66" spans="1:12">
      <c r="A66" s="1">
        <v>62</v>
      </c>
      <c r="B66" s="161"/>
      <c r="C66" s="51" t="s">
        <v>234</v>
      </c>
      <c r="D66" s="51" t="s">
        <v>235</v>
      </c>
      <c r="E66" s="141" t="s">
        <v>487</v>
      </c>
      <c r="F66" s="141" t="s">
        <v>488</v>
      </c>
      <c r="G66" s="47"/>
      <c r="H66" s="48" t="s">
        <v>320</v>
      </c>
      <c r="I66" s="39" t="s">
        <v>319</v>
      </c>
      <c r="J66" s="39" t="s">
        <v>319</v>
      </c>
      <c r="K66" s="110"/>
      <c r="L66" s="12" t="s">
        <v>37</v>
      </c>
    </row>
    <row r="67" spans="1:12">
      <c r="A67" s="1">
        <v>63</v>
      </c>
      <c r="B67" s="161"/>
      <c r="C67" s="51" t="s">
        <v>236</v>
      </c>
      <c r="D67" s="51" t="s">
        <v>237</v>
      </c>
      <c r="E67" s="141" t="s">
        <v>487</v>
      </c>
      <c r="F67" s="141" t="s">
        <v>488</v>
      </c>
      <c r="G67" s="47"/>
      <c r="H67" s="48" t="s">
        <v>320</v>
      </c>
      <c r="I67" s="39" t="s">
        <v>319</v>
      </c>
      <c r="J67" s="39" t="s">
        <v>319</v>
      </c>
      <c r="K67" s="110"/>
      <c r="L67" s="12" t="s">
        <v>37</v>
      </c>
    </row>
    <row r="68" spans="1:12">
      <c r="A68" s="1">
        <v>64</v>
      </c>
      <c r="B68" s="161"/>
      <c r="C68" s="51" t="s">
        <v>238</v>
      </c>
      <c r="D68" s="51" t="s">
        <v>239</v>
      </c>
      <c r="E68" s="141" t="s">
        <v>487</v>
      </c>
      <c r="F68" s="141" t="s">
        <v>488</v>
      </c>
      <c r="G68" s="47"/>
      <c r="H68" s="48" t="s">
        <v>320</v>
      </c>
      <c r="I68" s="39" t="s">
        <v>319</v>
      </c>
      <c r="J68" s="39" t="s">
        <v>319</v>
      </c>
      <c r="K68" s="110"/>
      <c r="L68" s="12" t="s">
        <v>37</v>
      </c>
    </row>
    <row r="69" spans="1:12">
      <c r="A69" s="1">
        <v>65</v>
      </c>
      <c r="B69" s="161"/>
      <c r="C69" s="51" t="s">
        <v>240</v>
      </c>
      <c r="D69" s="51" t="s">
        <v>9</v>
      </c>
      <c r="E69" s="141" t="s">
        <v>487</v>
      </c>
      <c r="F69" s="141" t="s">
        <v>488</v>
      </c>
      <c r="G69" s="47"/>
      <c r="H69" s="48" t="s">
        <v>320</v>
      </c>
      <c r="I69" s="39" t="s">
        <v>319</v>
      </c>
      <c r="J69" s="39" t="s">
        <v>319</v>
      </c>
      <c r="K69" s="110"/>
      <c r="L69" s="12" t="s">
        <v>37</v>
      </c>
    </row>
    <row r="70" spans="1:12">
      <c r="A70" s="1">
        <v>66</v>
      </c>
      <c r="B70" s="161"/>
      <c r="C70" s="51" t="s">
        <v>241</v>
      </c>
      <c r="D70" s="51" t="s">
        <v>242</v>
      </c>
      <c r="E70" s="141" t="s">
        <v>487</v>
      </c>
      <c r="F70" s="141" t="s">
        <v>488</v>
      </c>
      <c r="G70" s="47"/>
      <c r="H70" s="48" t="s">
        <v>320</v>
      </c>
      <c r="I70" s="39" t="s">
        <v>319</v>
      </c>
      <c r="J70" s="39" t="s">
        <v>319</v>
      </c>
      <c r="K70" s="110"/>
      <c r="L70" s="12" t="s">
        <v>37</v>
      </c>
    </row>
    <row r="71" spans="1:12">
      <c r="A71" s="1">
        <v>67</v>
      </c>
      <c r="B71" s="161"/>
      <c r="C71" s="51" t="s">
        <v>243</v>
      </c>
      <c r="D71" s="51" t="s">
        <v>244</v>
      </c>
      <c r="E71" s="141" t="s">
        <v>487</v>
      </c>
      <c r="F71" s="141" t="s">
        <v>488</v>
      </c>
      <c r="G71" s="47"/>
      <c r="H71" s="48" t="s">
        <v>320</v>
      </c>
      <c r="I71" s="39" t="s">
        <v>319</v>
      </c>
      <c r="J71" s="39" t="s">
        <v>319</v>
      </c>
      <c r="K71" s="110"/>
      <c r="L71" s="12" t="s">
        <v>37</v>
      </c>
    </row>
    <row r="72" spans="1:12">
      <c r="A72" s="1">
        <v>68</v>
      </c>
      <c r="B72" s="52" t="s">
        <v>245</v>
      </c>
      <c r="C72" s="51"/>
      <c r="D72" s="51" t="s">
        <v>246</v>
      </c>
      <c r="E72" s="141" t="s">
        <v>504</v>
      </c>
      <c r="F72" s="141" t="s">
        <v>505</v>
      </c>
      <c r="G72" s="47"/>
      <c r="H72" s="48" t="s">
        <v>320</v>
      </c>
      <c r="I72" s="39" t="s">
        <v>319</v>
      </c>
      <c r="J72" s="39" t="s">
        <v>319</v>
      </c>
      <c r="K72" s="110"/>
      <c r="L72" s="12" t="s">
        <v>37</v>
      </c>
    </row>
    <row r="73" spans="1:12">
      <c r="A73" s="1">
        <v>69</v>
      </c>
      <c r="B73" s="52" t="s">
        <v>247</v>
      </c>
      <c r="C73" s="51"/>
      <c r="D73" s="51" t="s">
        <v>248</v>
      </c>
      <c r="E73" s="141" t="s">
        <v>420</v>
      </c>
      <c r="F73" s="141" t="s">
        <v>460</v>
      </c>
      <c r="G73" s="47"/>
      <c r="H73" s="48" t="s">
        <v>320</v>
      </c>
      <c r="I73" s="39" t="s">
        <v>319</v>
      </c>
      <c r="J73" s="39" t="s">
        <v>319</v>
      </c>
      <c r="K73" s="110"/>
      <c r="L73" s="12" t="s">
        <v>37</v>
      </c>
    </row>
    <row r="74" spans="1:12">
      <c r="A74" s="1">
        <v>70</v>
      </c>
      <c r="B74" s="52" t="s">
        <v>249</v>
      </c>
      <c r="C74" s="51"/>
      <c r="D74" s="51" t="s">
        <v>250</v>
      </c>
      <c r="E74" s="141" t="s">
        <v>517</v>
      </c>
      <c r="F74" s="141" t="s">
        <v>518</v>
      </c>
      <c r="G74" s="47"/>
      <c r="H74" s="48" t="s">
        <v>320</v>
      </c>
      <c r="I74" s="39" t="s">
        <v>319</v>
      </c>
      <c r="J74" s="39" t="s">
        <v>319</v>
      </c>
      <c r="K74" s="110"/>
      <c r="L74" s="12" t="s">
        <v>37</v>
      </c>
    </row>
    <row r="75" spans="1:12">
      <c r="A75" s="1">
        <v>71</v>
      </c>
      <c r="B75" s="52" t="s">
        <v>251</v>
      </c>
      <c r="C75" s="51"/>
      <c r="D75" s="51" t="s">
        <v>12</v>
      </c>
      <c r="E75" s="141" t="s">
        <v>426</v>
      </c>
      <c r="F75" s="141" t="s">
        <v>463</v>
      </c>
      <c r="G75" s="47"/>
      <c r="H75" s="48" t="s">
        <v>320</v>
      </c>
      <c r="I75" s="39" t="s">
        <v>319</v>
      </c>
      <c r="J75" s="39" t="s">
        <v>319</v>
      </c>
      <c r="K75" s="110"/>
      <c r="L75" s="12" t="s">
        <v>37</v>
      </c>
    </row>
    <row r="76" spans="1:12">
      <c r="A76" s="1">
        <v>72</v>
      </c>
      <c r="B76" s="52" t="s">
        <v>252</v>
      </c>
      <c r="C76" s="51"/>
      <c r="D76" s="51" t="s">
        <v>253</v>
      </c>
      <c r="E76" s="141" t="s">
        <v>415</v>
      </c>
      <c r="F76" s="141" t="s">
        <v>458</v>
      </c>
      <c r="G76" s="47"/>
      <c r="H76" s="48" t="s">
        <v>320</v>
      </c>
      <c r="I76" s="39" t="s">
        <v>319</v>
      </c>
      <c r="J76" s="39" t="s">
        <v>319</v>
      </c>
      <c r="K76" s="110"/>
      <c r="L76" s="12" t="s">
        <v>37</v>
      </c>
    </row>
    <row r="77" spans="1:12">
      <c r="A77" s="1">
        <v>73</v>
      </c>
      <c r="B77" s="52" t="s">
        <v>254</v>
      </c>
      <c r="C77" s="51"/>
      <c r="D77" s="51" t="s">
        <v>255</v>
      </c>
      <c r="E77" s="141" t="s">
        <v>515</v>
      </c>
      <c r="F77" s="141" t="s">
        <v>516</v>
      </c>
      <c r="G77" s="47"/>
      <c r="H77" s="48" t="s">
        <v>320</v>
      </c>
      <c r="I77" s="39" t="s">
        <v>319</v>
      </c>
      <c r="J77" s="39" t="s">
        <v>319</v>
      </c>
      <c r="K77" s="110"/>
      <c r="L77" s="12" t="s">
        <v>37</v>
      </c>
    </row>
    <row r="78" spans="1:12">
      <c r="A78" s="1">
        <v>74</v>
      </c>
      <c r="B78" s="52" t="s">
        <v>256</v>
      </c>
      <c r="C78" s="51"/>
      <c r="D78" s="51" t="s">
        <v>257</v>
      </c>
      <c r="E78" s="141" t="s">
        <v>528</v>
      </c>
      <c r="F78" s="141" t="s">
        <v>529</v>
      </c>
      <c r="G78" s="47"/>
      <c r="H78" s="48" t="s">
        <v>320</v>
      </c>
      <c r="I78" s="39" t="s">
        <v>319</v>
      </c>
      <c r="J78" s="39" t="s">
        <v>319</v>
      </c>
      <c r="K78" s="110"/>
      <c r="L78" s="12" t="s">
        <v>37</v>
      </c>
    </row>
    <row r="79" spans="1:12">
      <c r="A79" s="1">
        <v>75</v>
      </c>
      <c r="B79" s="53" t="s">
        <v>258</v>
      </c>
      <c r="C79" s="54"/>
      <c r="D79" s="54" t="s">
        <v>259</v>
      </c>
      <c r="E79" s="144" t="s">
        <v>502</v>
      </c>
      <c r="F79" s="144" t="s">
        <v>503</v>
      </c>
      <c r="G79" s="55"/>
      <c r="H79" s="48" t="s">
        <v>320</v>
      </c>
      <c r="I79" s="39" t="s">
        <v>319</v>
      </c>
      <c r="J79" s="39" t="s">
        <v>319</v>
      </c>
      <c r="K79" s="111"/>
      <c r="L79" s="12" t="s">
        <v>37</v>
      </c>
    </row>
    <row r="80" spans="1:12">
      <c r="A80" s="1">
        <v>76</v>
      </c>
      <c r="B80" s="171" t="s">
        <v>260</v>
      </c>
      <c r="C80" s="54" t="s">
        <v>261</v>
      </c>
      <c r="D80" s="54" t="s">
        <v>262</v>
      </c>
      <c r="E80" s="144" t="s">
        <v>469</v>
      </c>
      <c r="F80" s="144" t="s">
        <v>477</v>
      </c>
      <c r="G80" s="55"/>
      <c r="H80" s="48" t="s">
        <v>320</v>
      </c>
      <c r="I80" s="39" t="s">
        <v>319</v>
      </c>
      <c r="J80" s="39" t="s">
        <v>319</v>
      </c>
      <c r="K80" s="111"/>
      <c r="L80" s="12" t="s">
        <v>37</v>
      </c>
    </row>
    <row r="81" spans="1:12">
      <c r="A81" s="1">
        <v>77</v>
      </c>
      <c r="B81" s="172"/>
      <c r="C81" s="54" t="s">
        <v>263</v>
      </c>
      <c r="D81" s="54" t="s">
        <v>264</v>
      </c>
      <c r="E81" s="144" t="s">
        <v>469</v>
      </c>
      <c r="F81" s="144" t="s">
        <v>478</v>
      </c>
      <c r="G81" s="55"/>
      <c r="H81" s="48" t="s">
        <v>320</v>
      </c>
      <c r="I81" s="39" t="s">
        <v>319</v>
      </c>
      <c r="J81" s="39" t="s">
        <v>319</v>
      </c>
      <c r="K81" s="111"/>
      <c r="L81" s="12" t="s">
        <v>37</v>
      </c>
    </row>
    <row r="82" spans="1:12">
      <c r="A82" s="1">
        <v>78</v>
      </c>
      <c r="B82" s="166"/>
      <c r="C82" s="54" t="s">
        <v>265</v>
      </c>
      <c r="D82" s="54" t="s">
        <v>266</v>
      </c>
      <c r="E82" s="144" t="s">
        <v>469</v>
      </c>
      <c r="F82" s="144" t="s">
        <v>478</v>
      </c>
      <c r="G82" s="55"/>
      <c r="H82" s="48" t="s">
        <v>320</v>
      </c>
      <c r="I82" s="39" t="s">
        <v>319</v>
      </c>
      <c r="J82" s="39" t="s">
        <v>319</v>
      </c>
      <c r="K82" s="111"/>
      <c r="L82" s="12" t="s">
        <v>37</v>
      </c>
    </row>
    <row r="83" spans="1:12">
      <c r="A83" s="1">
        <v>79</v>
      </c>
      <c r="B83" s="171" t="s">
        <v>267</v>
      </c>
      <c r="C83" s="54" t="s">
        <v>268</v>
      </c>
      <c r="D83" s="54" t="s">
        <v>479</v>
      </c>
      <c r="E83" s="144" t="s">
        <v>469</v>
      </c>
      <c r="F83" s="144" t="s">
        <v>482</v>
      </c>
      <c r="G83" s="55"/>
      <c r="H83" s="48" t="s">
        <v>320</v>
      </c>
      <c r="I83" s="39" t="s">
        <v>321</v>
      </c>
      <c r="J83" s="39" t="s">
        <v>319</v>
      </c>
      <c r="K83" s="111"/>
      <c r="L83" s="12" t="s">
        <v>37</v>
      </c>
    </row>
    <row r="84" spans="1:12">
      <c r="A84" s="1">
        <v>80</v>
      </c>
      <c r="B84" s="172"/>
      <c r="C84" s="54" t="s">
        <v>269</v>
      </c>
      <c r="D84" s="54" t="s">
        <v>480</v>
      </c>
      <c r="E84" s="144" t="s">
        <v>469</v>
      </c>
      <c r="F84" s="144" t="s">
        <v>483</v>
      </c>
      <c r="G84" s="55"/>
      <c r="H84" s="48" t="s">
        <v>320</v>
      </c>
      <c r="I84" s="39" t="s">
        <v>319</v>
      </c>
      <c r="J84" s="39" t="s">
        <v>319</v>
      </c>
      <c r="K84" s="111"/>
      <c r="L84" s="12" t="s">
        <v>37</v>
      </c>
    </row>
    <row r="85" spans="1:12">
      <c r="A85" s="1">
        <v>81</v>
      </c>
      <c r="B85" s="172"/>
      <c r="C85" s="54" t="s">
        <v>270</v>
      </c>
      <c r="D85" s="54" t="s">
        <v>481</v>
      </c>
      <c r="E85" s="144" t="s">
        <v>469</v>
      </c>
      <c r="F85" s="144" t="s">
        <v>484</v>
      </c>
      <c r="G85" s="55"/>
      <c r="H85" s="48" t="s">
        <v>320</v>
      </c>
      <c r="I85" s="39" t="s">
        <v>319</v>
      </c>
      <c r="J85" s="39" t="s">
        <v>319</v>
      </c>
      <c r="K85" s="111"/>
      <c r="L85" s="12" t="s">
        <v>37</v>
      </c>
    </row>
    <row r="86" spans="1:12">
      <c r="A86" s="1">
        <v>82</v>
      </c>
      <c r="B86" s="171" t="s">
        <v>360</v>
      </c>
      <c r="C86" s="54" t="s">
        <v>358</v>
      </c>
      <c r="D86" s="54" t="s">
        <v>475</v>
      </c>
      <c r="E86" s="144" t="s">
        <v>469</v>
      </c>
      <c r="F86" s="144" t="s">
        <v>472</v>
      </c>
      <c r="G86" s="55"/>
      <c r="H86" s="48" t="s">
        <v>320</v>
      </c>
      <c r="I86" s="39" t="s">
        <v>319</v>
      </c>
      <c r="J86" s="39" t="s">
        <v>319</v>
      </c>
      <c r="K86" s="111"/>
      <c r="L86" s="12" t="s">
        <v>37</v>
      </c>
    </row>
    <row r="87" spans="1:12">
      <c r="A87" s="1">
        <v>83</v>
      </c>
      <c r="B87" s="166"/>
      <c r="C87" s="54" t="s">
        <v>359</v>
      </c>
      <c r="D87" s="54" t="s">
        <v>476</v>
      </c>
      <c r="E87" s="144" t="s">
        <v>469</v>
      </c>
      <c r="F87" s="144" t="s">
        <v>473</v>
      </c>
      <c r="G87" s="55"/>
      <c r="H87" s="48" t="s">
        <v>320</v>
      </c>
      <c r="I87" s="39" t="s">
        <v>319</v>
      </c>
      <c r="J87" s="39" t="s">
        <v>319</v>
      </c>
      <c r="K87" s="111"/>
      <c r="L87" s="12" t="s">
        <v>278</v>
      </c>
    </row>
    <row r="88" spans="1:12">
      <c r="A88" s="1">
        <v>84</v>
      </c>
      <c r="B88" s="171" t="s">
        <v>379</v>
      </c>
      <c r="C88" s="54" t="s">
        <v>384</v>
      </c>
      <c r="D88" s="54" t="s">
        <v>474</v>
      </c>
      <c r="E88" s="144" t="s">
        <v>469</v>
      </c>
      <c r="F88" s="144" t="s">
        <v>470</v>
      </c>
      <c r="G88" s="55"/>
      <c r="H88" s="48" t="s">
        <v>320</v>
      </c>
      <c r="I88" s="39" t="s">
        <v>319</v>
      </c>
      <c r="J88" s="39" t="s">
        <v>319</v>
      </c>
      <c r="K88" s="111"/>
      <c r="L88" s="12" t="s">
        <v>37</v>
      </c>
    </row>
    <row r="89" spans="1:12">
      <c r="A89" s="1">
        <v>85</v>
      </c>
      <c r="B89" s="166"/>
      <c r="C89" s="54" t="s">
        <v>382</v>
      </c>
      <c r="D89" s="54" t="s">
        <v>383</v>
      </c>
      <c r="E89" s="144" t="s">
        <v>485</v>
      </c>
      <c r="F89" s="144" t="s">
        <v>470</v>
      </c>
      <c r="G89" s="55"/>
      <c r="H89" s="48" t="s">
        <v>320</v>
      </c>
      <c r="I89" s="39" t="s">
        <v>319</v>
      </c>
      <c r="J89" s="39" t="s">
        <v>319</v>
      </c>
      <c r="K89" s="111"/>
      <c r="L89" s="12" t="s">
        <v>278</v>
      </c>
    </row>
    <row r="90" spans="1:12">
      <c r="A90" s="1">
        <v>86</v>
      </c>
      <c r="B90" s="138" t="s">
        <v>407</v>
      </c>
      <c r="C90" s="54"/>
      <c r="D90" s="54" t="s">
        <v>408</v>
      </c>
      <c r="E90" s="144" t="s">
        <v>469</v>
      </c>
      <c r="F90" s="144" t="s">
        <v>471</v>
      </c>
      <c r="G90" s="55"/>
      <c r="H90" s="48"/>
      <c r="I90" s="39"/>
      <c r="J90" s="39"/>
      <c r="K90" s="111"/>
      <c r="L90" s="12"/>
    </row>
    <row r="91" spans="1:12">
      <c r="A91" s="1">
        <v>87</v>
      </c>
      <c r="B91" s="171" t="s">
        <v>385</v>
      </c>
      <c r="C91" s="54" t="s">
        <v>386</v>
      </c>
      <c r="D91" s="54" t="s">
        <v>388</v>
      </c>
      <c r="E91" s="144" t="s">
        <v>469</v>
      </c>
      <c r="F91" s="144" t="s">
        <v>486</v>
      </c>
      <c r="G91" s="55"/>
      <c r="H91" s="48"/>
      <c r="I91" s="39"/>
      <c r="J91" s="39"/>
      <c r="K91" s="111"/>
      <c r="L91" s="12"/>
    </row>
    <row r="92" spans="1:12" ht="13.5" thickBot="1">
      <c r="A92" s="1">
        <v>88</v>
      </c>
      <c r="B92" s="173"/>
      <c r="C92" s="56" t="s">
        <v>387</v>
      </c>
      <c r="D92" s="56" t="s">
        <v>389</v>
      </c>
      <c r="E92" s="145" t="s">
        <v>469</v>
      </c>
      <c r="F92" s="145" t="s">
        <v>486</v>
      </c>
      <c r="G92" s="57"/>
      <c r="H92" s="58"/>
      <c r="I92" s="59"/>
      <c r="J92" s="59"/>
      <c r="K92" s="112"/>
      <c r="L92" s="12"/>
    </row>
    <row r="93" spans="1:12" ht="13.5" thickBot="1"/>
    <row r="94" spans="1:12">
      <c r="G94" s="26" t="s">
        <v>271</v>
      </c>
      <c r="H94" s="27">
        <f t="shared" ref="H94:K94" si="0">COUNTIF(H5:H92,"P")</f>
        <v>79</v>
      </c>
      <c r="I94" s="27">
        <f t="shared" si="0"/>
        <v>79</v>
      </c>
      <c r="J94" s="27">
        <f t="shared" si="0"/>
        <v>79</v>
      </c>
      <c r="K94" s="62">
        <f t="shared" si="0"/>
        <v>0</v>
      </c>
    </row>
    <row r="95" spans="1:12">
      <c r="G95" s="28" t="s">
        <v>272</v>
      </c>
      <c r="H95" s="29">
        <f t="shared" ref="H95:K95" si="1">COUNTIF(H5:H92,"F")</f>
        <v>0</v>
      </c>
      <c r="I95" s="29">
        <f t="shared" si="1"/>
        <v>0</v>
      </c>
      <c r="J95" s="29">
        <f t="shared" si="1"/>
        <v>0</v>
      </c>
      <c r="K95" s="63">
        <f t="shared" si="1"/>
        <v>0</v>
      </c>
    </row>
    <row r="96" spans="1:12">
      <c r="G96" s="30" t="s">
        <v>273</v>
      </c>
      <c r="H96" s="31">
        <f t="shared" ref="H96:K96" si="2">COUNTIF(H5:H92,"B")</f>
        <v>0</v>
      </c>
      <c r="I96" s="31">
        <f t="shared" si="2"/>
        <v>0</v>
      </c>
      <c r="J96" s="31">
        <f t="shared" si="2"/>
        <v>0</v>
      </c>
      <c r="K96" s="64">
        <f t="shared" si="2"/>
        <v>0</v>
      </c>
    </row>
    <row r="97" spans="7:11">
      <c r="G97" s="32" t="s">
        <v>274</v>
      </c>
      <c r="H97" s="33">
        <f t="shared" ref="H97:K97" si="3">COUNTIF(H5:H92,"NI")</f>
        <v>0</v>
      </c>
      <c r="I97" s="33">
        <f t="shared" si="3"/>
        <v>0</v>
      </c>
      <c r="J97" s="33">
        <f t="shared" si="3"/>
        <v>0</v>
      </c>
      <c r="K97" s="65">
        <f t="shared" si="3"/>
        <v>0</v>
      </c>
    </row>
    <row r="98" spans="7:11">
      <c r="G98" s="34" t="s">
        <v>275</v>
      </c>
      <c r="H98" s="35">
        <f t="shared" ref="H98:K98" si="4">COUNTBLANK(H5:H92)</f>
        <v>8</v>
      </c>
      <c r="I98" s="35">
        <f t="shared" si="4"/>
        <v>8</v>
      </c>
      <c r="J98" s="35">
        <f t="shared" si="4"/>
        <v>8</v>
      </c>
      <c r="K98" s="66">
        <f t="shared" si="4"/>
        <v>87</v>
      </c>
    </row>
    <row r="99" spans="7:11" ht="13.5" thickBot="1">
      <c r="G99" s="36" t="s">
        <v>276</v>
      </c>
      <c r="H99" s="37">
        <f t="shared" ref="H99:K99" si="5">SUM(H94:H98)-H97</f>
        <v>87</v>
      </c>
      <c r="I99" s="37">
        <f t="shared" si="5"/>
        <v>87</v>
      </c>
      <c r="J99" s="37">
        <f t="shared" si="5"/>
        <v>87</v>
      </c>
      <c r="K99" s="67">
        <f t="shared" si="5"/>
        <v>87</v>
      </c>
    </row>
    <row r="105" spans="7:11">
      <c r="G105" s="180"/>
    </row>
    <row r="119" spans="7:7">
      <c r="G119" s="180"/>
    </row>
  </sheetData>
  <mergeCells count="24">
    <mergeCell ref="B91:B92"/>
    <mergeCell ref="B65:B71"/>
    <mergeCell ref="B63:B64"/>
    <mergeCell ref="B52:B54"/>
    <mergeCell ref="B42:B43"/>
    <mergeCell ref="B80:B82"/>
    <mergeCell ref="B46:B47"/>
    <mergeCell ref="B83:B85"/>
    <mergeCell ref="B56:B59"/>
    <mergeCell ref="B86:B87"/>
    <mergeCell ref="B88:B89"/>
    <mergeCell ref="B60:B61"/>
    <mergeCell ref="B31:B32"/>
    <mergeCell ref="B48:B51"/>
    <mergeCell ref="B36:B38"/>
    <mergeCell ref="B33:B35"/>
    <mergeCell ref="B39:B41"/>
    <mergeCell ref="B44:B45"/>
    <mergeCell ref="B2:C2"/>
    <mergeCell ref="D25:D28"/>
    <mergeCell ref="B25:B28"/>
    <mergeCell ref="B29:B30"/>
    <mergeCell ref="B23:B24"/>
    <mergeCell ref="B6:B22"/>
  </mergeCells>
  <phoneticPr fontId="2" type="noConversion"/>
  <conditionalFormatting sqref="H23:K23 K1:K2 H1:J1048576 K4:K1048576 H88:K90">
    <cfRule type="cellIs" dxfId="3" priority="23" operator="equal">
      <formula>"ni"</formula>
    </cfRule>
    <cfRule type="cellIs" dxfId="2" priority="25" operator="equal">
      <formula>"b"</formula>
    </cfRule>
    <cfRule type="cellIs" dxfId="1" priority="26" operator="equal">
      <formula>"f"</formula>
    </cfRule>
  </conditionalFormatting>
  <conditionalFormatting sqref="L1:L1048576"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1"/>
  <sheetViews>
    <sheetView showGridLines="0" zoomScale="85" zoomScaleNormal="85" workbookViewId="0">
      <selection activeCell="E59" sqref="E59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7" width="9" style="2"/>
    <col min="8" max="10" width="9" style="1" hidden="1" customWidth="1"/>
    <col min="11" max="11" width="9" style="2"/>
    <col min="12" max="16384" width="9" style="1"/>
  </cols>
  <sheetData>
    <row r="1" spans="2:11" ht="4.5" customHeight="1"/>
    <row r="2" spans="2:11">
      <c r="B2" s="160" t="s">
        <v>23</v>
      </c>
      <c r="C2" s="160"/>
    </row>
    <row r="3" spans="2:11" ht="13.5" thickBot="1"/>
    <row r="4" spans="2:11" s="2" customFormat="1" ht="26.25" thickBot="1">
      <c r="B4" s="5" t="s">
        <v>21</v>
      </c>
      <c r="C4" s="6" t="s">
        <v>13</v>
      </c>
      <c r="D4" s="6" t="s">
        <v>14</v>
      </c>
      <c r="E4" s="6" t="s">
        <v>15</v>
      </c>
      <c r="F4" s="86" t="s">
        <v>10</v>
      </c>
      <c r="G4" s="82" t="s">
        <v>373</v>
      </c>
      <c r="H4" s="83" t="s">
        <v>19</v>
      </c>
      <c r="I4" s="83" t="s">
        <v>20</v>
      </c>
      <c r="J4" s="84" t="s">
        <v>38</v>
      </c>
      <c r="K4" s="87" t="s">
        <v>39</v>
      </c>
    </row>
    <row r="5" spans="2:11">
      <c r="B5" s="166" t="s">
        <v>0</v>
      </c>
      <c r="C5" s="8" t="s">
        <v>1</v>
      </c>
      <c r="D5" s="8" t="s">
        <v>2</v>
      </c>
      <c r="E5" s="9" t="s">
        <v>40</v>
      </c>
      <c r="F5" s="71"/>
      <c r="G5" s="44" t="s">
        <v>323</v>
      </c>
      <c r="H5" s="11"/>
      <c r="I5" s="11"/>
      <c r="J5" s="72"/>
      <c r="K5" s="12" t="s">
        <v>41</v>
      </c>
    </row>
    <row r="6" spans="2:11">
      <c r="B6" s="161"/>
      <c r="C6" s="155" t="s">
        <v>4</v>
      </c>
      <c r="D6" s="13" t="s">
        <v>5</v>
      </c>
      <c r="E6" s="14" t="s">
        <v>6</v>
      </c>
      <c r="F6" s="70" t="s">
        <v>43</v>
      </c>
      <c r="G6" s="48" t="s">
        <v>324</v>
      </c>
      <c r="H6" s="16"/>
      <c r="I6" s="16"/>
      <c r="J6" s="69"/>
      <c r="K6" s="17" t="s">
        <v>50</v>
      </c>
    </row>
    <row r="7" spans="2:11" s="121" customFormat="1">
      <c r="B7" s="161"/>
      <c r="C7" s="155"/>
      <c r="D7" s="114" t="s">
        <v>2</v>
      </c>
      <c r="E7" s="115" t="s">
        <v>44</v>
      </c>
      <c r="F7" s="116" t="s">
        <v>7</v>
      </c>
      <c r="G7" s="117"/>
      <c r="H7" s="118"/>
      <c r="I7" s="118"/>
      <c r="J7" s="119"/>
      <c r="K7" s="120"/>
    </row>
    <row r="8" spans="2:11" s="121" customFormat="1">
      <c r="B8" s="161" t="s">
        <v>45</v>
      </c>
      <c r="C8" s="114" t="s">
        <v>46</v>
      </c>
      <c r="D8" s="114" t="s">
        <v>47</v>
      </c>
      <c r="E8" s="115" t="s">
        <v>48</v>
      </c>
      <c r="F8" s="116" t="s">
        <v>49</v>
      </c>
      <c r="G8" s="117"/>
      <c r="H8" s="118"/>
      <c r="I8" s="118"/>
      <c r="J8" s="119"/>
      <c r="K8" s="120"/>
    </row>
    <row r="9" spans="2:11">
      <c r="B9" s="161"/>
      <c r="C9" s="13" t="s">
        <v>51</v>
      </c>
      <c r="D9" s="13" t="s">
        <v>52</v>
      </c>
      <c r="E9" s="14" t="s">
        <v>53</v>
      </c>
      <c r="F9" s="70"/>
      <c r="G9" s="48" t="s">
        <v>319</v>
      </c>
      <c r="H9" s="16"/>
      <c r="I9" s="16"/>
      <c r="J9" s="69"/>
      <c r="K9" s="17" t="s">
        <v>50</v>
      </c>
    </row>
    <row r="10" spans="2:11">
      <c r="B10" s="161" t="s">
        <v>54</v>
      </c>
      <c r="C10" s="13" t="s">
        <v>46</v>
      </c>
      <c r="D10" s="13" t="s">
        <v>47</v>
      </c>
      <c r="E10" s="14" t="s">
        <v>55</v>
      </c>
      <c r="F10" s="70" t="s">
        <v>56</v>
      </c>
      <c r="G10" s="48" t="s">
        <v>319</v>
      </c>
      <c r="H10" s="16"/>
      <c r="I10" s="16"/>
      <c r="J10" s="69"/>
      <c r="K10" s="17" t="s">
        <v>50</v>
      </c>
    </row>
    <row r="11" spans="2:11">
      <c r="B11" s="161"/>
      <c r="C11" s="13" t="s">
        <v>51</v>
      </c>
      <c r="D11" s="13" t="s">
        <v>52</v>
      </c>
      <c r="E11" s="14" t="s">
        <v>57</v>
      </c>
      <c r="F11" s="70"/>
      <c r="G11" s="48" t="s">
        <v>319</v>
      </c>
      <c r="H11" s="16"/>
      <c r="I11" s="16"/>
      <c r="J11" s="69"/>
      <c r="K11" s="17" t="s">
        <v>50</v>
      </c>
    </row>
    <row r="12" spans="2:11">
      <c r="B12" s="161" t="s">
        <v>68</v>
      </c>
      <c r="C12" s="158" t="s">
        <v>69</v>
      </c>
      <c r="D12" s="13" t="s">
        <v>52</v>
      </c>
      <c r="E12" s="14" t="s">
        <v>70</v>
      </c>
      <c r="F12" s="177" t="s">
        <v>71</v>
      </c>
      <c r="G12" s="48" t="s">
        <v>319</v>
      </c>
      <c r="H12" s="16"/>
      <c r="I12" s="16"/>
      <c r="J12" s="69"/>
      <c r="K12" s="17" t="s">
        <v>50</v>
      </c>
    </row>
    <row r="13" spans="2:11" s="121" customFormat="1">
      <c r="B13" s="161"/>
      <c r="C13" s="158"/>
      <c r="D13" s="114" t="s">
        <v>60</v>
      </c>
      <c r="E13" s="115" t="s">
        <v>72</v>
      </c>
      <c r="F13" s="177"/>
      <c r="G13" s="117"/>
      <c r="H13" s="118"/>
      <c r="I13" s="118"/>
      <c r="J13" s="119"/>
      <c r="K13" s="120"/>
    </row>
    <row r="14" spans="2:11" ht="25.5">
      <c r="B14" s="161"/>
      <c r="C14" s="158"/>
      <c r="D14" s="13" t="s">
        <v>47</v>
      </c>
      <c r="E14" s="18" t="s">
        <v>73</v>
      </c>
      <c r="F14" s="177"/>
      <c r="G14" s="48" t="s">
        <v>319</v>
      </c>
      <c r="H14" s="16"/>
      <c r="I14" s="16"/>
      <c r="J14" s="69"/>
      <c r="K14" s="17" t="s">
        <v>50</v>
      </c>
    </row>
    <row r="15" spans="2:11">
      <c r="B15" s="161"/>
      <c r="C15" s="158" t="s">
        <v>74</v>
      </c>
      <c r="D15" s="13" t="s">
        <v>60</v>
      </c>
      <c r="E15" s="14" t="s">
        <v>75</v>
      </c>
      <c r="F15" s="70"/>
      <c r="G15" s="48" t="s">
        <v>319</v>
      </c>
      <c r="H15" s="16"/>
      <c r="I15" s="16"/>
      <c r="J15" s="69"/>
      <c r="K15" s="17" t="s">
        <v>50</v>
      </c>
    </row>
    <row r="16" spans="2:11" ht="25.5">
      <c r="B16" s="161"/>
      <c r="C16" s="155"/>
      <c r="D16" s="13" t="s">
        <v>47</v>
      </c>
      <c r="E16" s="18" t="s">
        <v>76</v>
      </c>
      <c r="F16" s="70"/>
      <c r="G16" s="48" t="s">
        <v>319</v>
      </c>
      <c r="H16" s="16"/>
      <c r="I16" s="16"/>
      <c r="J16" s="69"/>
      <c r="K16" s="17" t="s">
        <v>50</v>
      </c>
    </row>
    <row r="17" spans="2:11" s="121" customFormat="1">
      <c r="B17" s="163" t="s">
        <v>77</v>
      </c>
      <c r="C17" s="114" t="s">
        <v>78</v>
      </c>
      <c r="D17" s="114" t="s">
        <v>47</v>
      </c>
      <c r="E17" s="115" t="s">
        <v>79</v>
      </c>
      <c r="F17" s="116" t="s">
        <v>296</v>
      </c>
      <c r="G17" s="117"/>
      <c r="H17" s="118"/>
      <c r="I17" s="118"/>
      <c r="J17" s="119"/>
      <c r="K17" s="120"/>
    </row>
    <row r="18" spans="2:11" ht="25.5">
      <c r="B18" s="163"/>
      <c r="C18" s="155" t="s">
        <v>80</v>
      </c>
      <c r="D18" s="13" t="s">
        <v>52</v>
      </c>
      <c r="E18" s="14" t="s">
        <v>17</v>
      </c>
      <c r="F18" s="70" t="s">
        <v>296</v>
      </c>
      <c r="G18" s="48" t="s">
        <v>319</v>
      </c>
      <c r="H18" s="16"/>
      <c r="I18" s="16"/>
      <c r="J18" s="69"/>
      <c r="K18" s="17" t="s">
        <v>50</v>
      </c>
    </row>
    <row r="19" spans="2:11" ht="25.5">
      <c r="B19" s="163"/>
      <c r="C19" s="155"/>
      <c r="D19" s="13" t="s">
        <v>52</v>
      </c>
      <c r="E19" s="14" t="s">
        <v>81</v>
      </c>
      <c r="F19" s="70" t="s">
        <v>296</v>
      </c>
      <c r="G19" s="48" t="s">
        <v>319</v>
      </c>
      <c r="H19" s="16"/>
      <c r="I19" s="16"/>
      <c r="J19" s="69"/>
      <c r="K19" s="17" t="s">
        <v>50</v>
      </c>
    </row>
    <row r="20" spans="2:11" ht="25.5">
      <c r="B20" s="163"/>
      <c r="C20" s="19" t="s">
        <v>82</v>
      </c>
      <c r="D20" s="13" t="s">
        <v>52</v>
      </c>
      <c r="E20" s="14" t="s">
        <v>83</v>
      </c>
      <c r="F20" s="70" t="s">
        <v>18</v>
      </c>
      <c r="G20" s="48" t="s">
        <v>319</v>
      </c>
      <c r="H20" s="16"/>
      <c r="I20" s="16"/>
      <c r="J20" s="69"/>
      <c r="K20" s="17" t="s">
        <v>50</v>
      </c>
    </row>
    <row r="21" spans="2:11" s="121" customFormat="1">
      <c r="B21" s="163"/>
      <c r="C21" s="114" t="s">
        <v>84</v>
      </c>
      <c r="D21" s="114" t="s">
        <v>47</v>
      </c>
      <c r="E21" s="115" t="s">
        <v>85</v>
      </c>
      <c r="F21" s="116" t="s">
        <v>86</v>
      </c>
      <c r="G21" s="117"/>
      <c r="H21" s="118"/>
      <c r="I21" s="118"/>
      <c r="J21" s="119"/>
      <c r="K21" s="120"/>
    </row>
    <row r="22" spans="2:11" s="121" customFormat="1" ht="13.5" thickBot="1">
      <c r="B22" s="178"/>
      <c r="C22" s="122" t="s">
        <v>87</v>
      </c>
      <c r="D22" s="122" t="s">
        <v>47</v>
      </c>
      <c r="E22" s="123" t="s">
        <v>88</v>
      </c>
      <c r="F22" s="124" t="s">
        <v>296</v>
      </c>
      <c r="G22" s="125"/>
      <c r="H22" s="126"/>
      <c r="I22" s="126"/>
      <c r="J22" s="127"/>
      <c r="K22" s="128"/>
    </row>
    <row r="23" spans="2:11" hidden="1">
      <c r="B23" s="154" t="s">
        <v>100</v>
      </c>
      <c r="C23" s="157" t="s">
        <v>101</v>
      </c>
      <c r="D23" s="8" t="s">
        <v>52</v>
      </c>
      <c r="E23" s="25" t="s">
        <v>102</v>
      </c>
      <c r="F23" s="10" t="s">
        <v>103</v>
      </c>
      <c r="G23" s="45"/>
      <c r="H23" s="11"/>
      <c r="I23" s="11"/>
      <c r="J23" s="11"/>
      <c r="K23" s="12"/>
    </row>
    <row r="24" spans="2:11" hidden="1">
      <c r="B24" s="155"/>
      <c r="C24" s="158"/>
      <c r="D24" s="13" t="s">
        <v>47</v>
      </c>
      <c r="E24" s="14" t="s">
        <v>104</v>
      </c>
      <c r="F24" s="15"/>
      <c r="G24" s="39"/>
      <c r="H24" s="16"/>
      <c r="I24" s="16"/>
      <c r="J24" s="16"/>
      <c r="K24" s="17"/>
    </row>
    <row r="25" spans="2:11" ht="27" hidden="1" customHeight="1">
      <c r="B25" s="155"/>
      <c r="C25" s="158" t="s">
        <v>105</v>
      </c>
      <c r="D25" s="13" t="s">
        <v>52</v>
      </c>
      <c r="E25" s="14" t="s">
        <v>106</v>
      </c>
      <c r="F25" s="15" t="s">
        <v>103</v>
      </c>
      <c r="G25" s="39"/>
      <c r="H25" s="16"/>
      <c r="I25" s="16"/>
      <c r="J25" s="16"/>
      <c r="K25" s="17"/>
    </row>
    <row r="26" spans="2:11" hidden="1">
      <c r="B26" s="155"/>
      <c r="C26" s="158"/>
      <c r="D26" s="13" t="s">
        <v>47</v>
      </c>
      <c r="E26" s="14" t="s">
        <v>104</v>
      </c>
      <c r="F26" s="15"/>
      <c r="G26" s="39"/>
      <c r="H26" s="16"/>
      <c r="I26" s="16"/>
      <c r="J26" s="16"/>
      <c r="K26" s="17"/>
    </row>
    <row r="27" spans="2:11" ht="27" hidden="1" customHeight="1">
      <c r="B27" s="155"/>
      <c r="C27" s="158" t="s">
        <v>107</v>
      </c>
      <c r="D27" s="13" t="s">
        <v>52</v>
      </c>
      <c r="E27" s="14" t="s">
        <v>108</v>
      </c>
      <c r="F27" s="15" t="s">
        <v>103</v>
      </c>
      <c r="G27" s="39"/>
      <c r="H27" s="16"/>
      <c r="I27" s="16"/>
      <c r="J27" s="16"/>
      <c r="K27" s="17" t="s">
        <v>50</v>
      </c>
    </row>
    <row r="28" spans="2:11" hidden="1">
      <c r="B28" s="155"/>
      <c r="C28" s="158"/>
      <c r="D28" s="13" t="s">
        <v>47</v>
      </c>
      <c r="E28" s="14" t="s">
        <v>104</v>
      </c>
      <c r="F28" s="15"/>
      <c r="G28" s="39"/>
      <c r="H28" s="16"/>
      <c r="I28" s="16"/>
      <c r="J28" s="16"/>
      <c r="K28" s="17"/>
    </row>
    <row r="29" spans="2:11" ht="27" hidden="1" customHeight="1">
      <c r="B29" s="155"/>
      <c r="C29" s="158" t="s">
        <v>109</v>
      </c>
      <c r="D29" s="13" t="s">
        <v>52</v>
      </c>
      <c r="E29" s="14" t="s">
        <v>110</v>
      </c>
      <c r="F29" s="15" t="s">
        <v>103</v>
      </c>
      <c r="G29" s="39"/>
      <c r="H29" s="16"/>
      <c r="I29" s="16"/>
      <c r="J29" s="16"/>
      <c r="K29" s="17" t="s">
        <v>50</v>
      </c>
    </row>
    <row r="30" spans="2:11" hidden="1">
      <c r="B30" s="155"/>
      <c r="C30" s="158"/>
      <c r="D30" s="13" t="s">
        <v>47</v>
      </c>
      <c r="E30" s="14" t="s">
        <v>104</v>
      </c>
      <c r="F30" s="15"/>
      <c r="G30" s="39"/>
      <c r="H30" s="16"/>
      <c r="I30" s="16"/>
      <c r="J30" s="16"/>
      <c r="K30" s="17"/>
    </row>
    <row r="31" spans="2:11" ht="27" hidden="1" customHeight="1">
      <c r="B31" s="155"/>
      <c r="C31" s="158" t="s">
        <v>111</v>
      </c>
      <c r="D31" s="13" t="s">
        <v>52</v>
      </c>
      <c r="E31" s="14" t="s">
        <v>112</v>
      </c>
      <c r="F31" s="15" t="s">
        <v>103</v>
      </c>
      <c r="G31" s="39"/>
      <c r="H31" s="16"/>
      <c r="I31" s="16"/>
      <c r="J31" s="16"/>
      <c r="K31" s="24"/>
    </row>
    <row r="32" spans="2:11" hidden="1">
      <c r="B32" s="155"/>
      <c r="C32" s="158"/>
      <c r="D32" s="13" t="s">
        <v>47</v>
      </c>
      <c r="E32" s="14" t="s">
        <v>104</v>
      </c>
      <c r="F32" s="15"/>
      <c r="G32" s="39"/>
      <c r="H32" s="16"/>
      <c r="I32" s="16"/>
      <c r="J32" s="16"/>
    </row>
    <row r="33" spans="2:10" ht="27" hidden="1" customHeight="1">
      <c r="B33" s="155"/>
      <c r="C33" s="158" t="s">
        <v>113</v>
      </c>
      <c r="D33" s="13" t="s">
        <v>52</v>
      </c>
      <c r="E33" s="14" t="s">
        <v>114</v>
      </c>
      <c r="F33" s="15" t="s">
        <v>103</v>
      </c>
      <c r="G33" s="39"/>
      <c r="H33" s="16"/>
      <c r="I33" s="16"/>
      <c r="J33" s="16"/>
    </row>
    <row r="34" spans="2:10" ht="17.25" hidden="1" customHeight="1" thickBot="1">
      <c r="B34" s="156"/>
      <c r="C34" s="159"/>
      <c r="D34" s="20" t="s">
        <v>47</v>
      </c>
      <c r="E34" s="21" t="s">
        <v>104</v>
      </c>
      <c r="F34" s="22"/>
      <c r="G34" s="59"/>
      <c r="H34" s="23"/>
      <c r="I34" s="23"/>
      <c r="J34" s="23"/>
    </row>
    <row r="35" spans="2:10" ht="13.5" thickBot="1"/>
    <row r="36" spans="2:10">
      <c r="F36" s="26" t="s">
        <v>115</v>
      </c>
      <c r="G36" s="27">
        <f t="shared" ref="G36:J36" si="0">COUNTIF(G5:G22,"P")</f>
        <v>12</v>
      </c>
      <c r="H36" s="27">
        <f t="shared" si="0"/>
        <v>0</v>
      </c>
      <c r="I36" s="27">
        <f t="shared" si="0"/>
        <v>0</v>
      </c>
      <c r="J36" s="62">
        <f t="shared" si="0"/>
        <v>0</v>
      </c>
    </row>
    <row r="37" spans="2:10">
      <c r="F37" s="28" t="s">
        <v>116</v>
      </c>
      <c r="G37" s="29">
        <f t="shared" ref="G37:J37" si="1">COUNTIF(G5:G22,"F")</f>
        <v>0</v>
      </c>
      <c r="H37" s="29">
        <f t="shared" si="1"/>
        <v>0</v>
      </c>
      <c r="I37" s="29">
        <f t="shared" si="1"/>
        <v>0</v>
      </c>
      <c r="J37" s="63">
        <f t="shared" si="1"/>
        <v>0</v>
      </c>
    </row>
    <row r="38" spans="2:10">
      <c r="F38" s="30" t="s">
        <v>117</v>
      </c>
      <c r="G38" s="31">
        <f t="shared" ref="G38:J38" si="2">COUNTIF(G5:G22,"B")</f>
        <v>0</v>
      </c>
      <c r="H38" s="31">
        <f t="shared" si="2"/>
        <v>0</v>
      </c>
      <c r="I38" s="31">
        <f t="shared" si="2"/>
        <v>0</v>
      </c>
      <c r="J38" s="64">
        <f t="shared" si="2"/>
        <v>0</v>
      </c>
    </row>
    <row r="39" spans="2:10">
      <c r="F39" s="32" t="s">
        <v>118</v>
      </c>
      <c r="G39" s="33">
        <f t="shared" ref="G39:J39" si="3">COUNTIF(G5:G22,"NI")</f>
        <v>0</v>
      </c>
      <c r="H39" s="33">
        <f t="shared" si="3"/>
        <v>0</v>
      </c>
      <c r="I39" s="33">
        <f t="shared" si="3"/>
        <v>0</v>
      </c>
      <c r="J39" s="65">
        <f t="shared" si="3"/>
        <v>0</v>
      </c>
    </row>
    <row r="40" spans="2:10">
      <c r="F40" s="34" t="s">
        <v>119</v>
      </c>
      <c r="G40" s="35">
        <f t="shared" ref="G40:J40" si="4">COUNTBLANK(G5:G22)</f>
        <v>6</v>
      </c>
      <c r="H40" s="35">
        <f t="shared" si="4"/>
        <v>18</v>
      </c>
      <c r="I40" s="35">
        <f t="shared" si="4"/>
        <v>18</v>
      </c>
      <c r="J40" s="66">
        <f t="shared" si="4"/>
        <v>18</v>
      </c>
    </row>
    <row r="41" spans="2:10" ht="13.5" thickBot="1">
      <c r="F41" s="36" t="s">
        <v>120</v>
      </c>
      <c r="G41" s="37">
        <f t="shared" ref="G41" si="5">SUM(G36:G40)-G39</f>
        <v>18</v>
      </c>
      <c r="H41" s="37">
        <f t="shared" ref="H41:J41" si="6">SUM(H36:H40)-H39</f>
        <v>18</v>
      </c>
      <c r="I41" s="37">
        <f t="shared" si="6"/>
        <v>18</v>
      </c>
      <c r="J41" s="67">
        <f t="shared" si="6"/>
        <v>18</v>
      </c>
    </row>
  </sheetData>
  <mergeCells count="18">
    <mergeCell ref="B2:C2"/>
    <mergeCell ref="B5:B7"/>
    <mergeCell ref="C6:C7"/>
    <mergeCell ref="B8:B9"/>
    <mergeCell ref="B10:B11"/>
    <mergeCell ref="C33:C34"/>
    <mergeCell ref="F12:F14"/>
    <mergeCell ref="C15:C16"/>
    <mergeCell ref="B17:B22"/>
    <mergeCell ref="C18:C19"/>
    <mergeCell ref="B23:B34"/>
    <mergeCell ref="C23:C24"/>
    <mergeCell ref="C25:C26"/>
    <mergeCell ref="C27:C28"/>
    <mergeCell ref="C29:C30"/>
    <mergeCell ref="C31:C32"/>
    <mergeCell ref="B12:B16"/>
    <mergeCell ref="C12:C14"/>
  </mergeCells>
  <phoneticPr fontId="6" type="noConversion"/>
  <conditionalFormatting sqref="G1:J1048576">
    <cfRule type="cellIs" dxfId="22" priority="17" operator="equal">
      <formula>"ni"</formula>
    </cfRule>
    <cfRule type="cellIs" dxfId="21" priority="18" operator="equal">
      <formula>"b"</formula>
    </cfRule>
    <cfRule type="cellIs" dxfId="20" priority="19" operator="equal">
      <formula>"f"</formula>
    </cfRule>
  </conditionalFormatting>
  <conditionalFormatting sqref="K1:K1048576">
    <cfRule type="cellIs" dxfId="19" priority="4" operator="equal">
      <formula>"O"</formula>
    </cfRule>
  </conditionalFormatting>
  <conditionalFormatting sqref="K4">
    <cfRule type="cellIs" dxfId="18" priority="1" operator="equal">
      <formula>"ni"</formula>
    </cfRule>
    <cfRule type="cellIs" dxfId="17" priority="2" operator="equal">
      <formula>"b"</formula>
    </cfRule>
    <cfRule type="cellIs" dxfId="16" priority="3" operator="equal">
      <formula>"f"</formula>
    </cfRule>
  </conditionalFormatting>
  <hyperlinks>
    <hyperlink ref="B17:B22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8"/>
  <sheetViews>
    <sheetView showGridLines="0" zoomScale="85" zoomScaleNormal="85" workbookViewId="0">
      <selection activeCell="D44" sqref="D44"/>
    </sheetView>
  </sheetViews>
  <sheetFormatPr defaultRowHeight="12.75"/>
  <cols>
    <col min="1" max="1" width="2.75" style="1" bestFit="1" customWidth="1"/>
    <col min="2" max="2" width="11.75" style="2" bestFit="1" customWidth="1"/>
    <col min="3" max="3" width="27.375" style="1" customWidth="1"/>
    <col min="4" max="4" width="42.25" style="1" customWidth="1"/>
    <col min="5" max="5" width="20.25" style="61" customWidth="1"/>
    <col min="6" max="6" width="9" style="2"/>
    <col min="7" max="9" width="9" style="2" hidden="1" customWidth="1"/>
    <col min="10" max="10" width="9" style="2"/>
    <col min="11" max="16384" width="9" style="1"/>
  </cols>
  <sheetData>
    <row r="1" spans="1:10" ht="5.25" customHeight="1"/>
    <row r="2" spans="1:10">
      <c r="B2" s="160" t="s">
        <v>24</v>
      </c>
      <c r="C2" s="160"/>
    </row>
    <row r="3" spans="1:10" ht="14.25" customHeight="1" thickBot="1"/>
    <row r="4" spans="1:10" ht="26.25" thickBot="1">
      <c r="B4" s="5" t="s">
        <v>122</v>
      </c>
      <c r="C4" s="6" t="s">
        <v>8</v>
      </c>
      <c r="D4" s="88" t="s">
        <v>22</v>
      </c>
      <c r="E4" s="86" t="s">
        <v>10</v>
      </c>
      <c r="F4" s="82" t="s">
        <v>373</v>
      </c>
      <c r="G4" s="83" t="s">
        <v>19</v>
      </c>
      <c r="H4" s="83" t="s">
        <v>20</v>
      </c>
      <c r="I4" s="84" t="s">
        <v>277</v>
      </c>
      <c r="J4" s="87" t="s">
        <v>39</v>
      </c>
    </row>
    <row r="5" spans="1:10">
      <c r="A5" s="1">
        <v>1</v>
      </c>
      <c r="B5" s="41" t="s">
        <v>132</v>
      </c>
      <c r="C5" s="42"/>
      <c r="D5" s="42" t="s">
        <v>25</v>
      </c>
      <c r="E5" s="43"/>
      <c r="F5" s="44" t="s">
        <v>322</v>
      </c>
      <c r="G5" s="45"/>
      <c r="H5" s="45"/>
      <c r="I5" s="46"/>
      <c r="J5" s="12" t="s">
        <v>278</v>
      </c>
    </row>
    <row r="6" spans="1:10">
      <c r="A6" s="1">
        <v>2</v>
      </c>
      <c r="B6" s="168" t="s">
        <v>134</v>
      </c>
      <c r="C6" s="14" t="s">
        <v>135</v>
      </c>
      <c r="D6" s="14" t="s">
        <v>279</v>
      </c>
      <c r="E6" s="47"/>
      <c r="F6" s="48" t="s">
        <v>323</v>
      </c>
      <c r="G6" s="39"/>
      <c r="H6" s="39"/>
      <c r="I6" s="49"/>
      <c r="J6" s="12" t="s">
        <v>278</v>
      </c>
    </row>
    <row r="7" spans="1:10" ht="16.5" customHeight="1">
      <c r="A7" s="1">
        <v>3</v>
      </c>
      <c r="B7" s="170"/>
      <c r="C7" s="14" t="s">
        <v>137</v>
      </c>
      <c r="D7" s="14" t="s">
        <v>280</v>
      </c>
      <c r="E7" s="47"/>
      <c r="F7" s="48" t="s">
        <v>323</v>
      </c>
      <c r="G7" s="39"/>
      <c r="H7" s="39"/>
      <c r="I7" s="49"/>
      <c r="J7" s="12" t="s">
        <v>278</v>
      </c>
    </row>
    <row r="8" spans="1:10" ht="16.5" customHeight="1">
      <c r="A8" s="1">
        <v>4</v>
      </c>
      <c r="B8" s="170"/>
      <c r="C8" s="51" t="s">
        <v>139</v>
      </c>
      <c r="D8" s="51" t="s">
        <v>140</v>
      </c>
      <c r="E8" s="47"/>
      <c r="F8" s="48" t="s">
        <v>323</v>
      </c>
      <c r="G8" s="39"/>
      <c r="H8" s="39"/>
      <c r="I8" s="49"/>
      <c r="J8" s="12" t="s">
        <v>278</v>
      </c>
    </row>
    <row r="9" spans="1:10" ht="16.5" customHeight="1">
      <c r="A9" s="1">
        <v>5</v>
      </c>
      <c r="B9" s="170"/>
      <c r="C9" s="51" t="s">
        <v>141</v>
      </c>
      <c r="D9" s="51" t="s">
        <v>281</v>
      </c>
      <c r="E9" s="47" t="s">
        <v>143</v>
      </c>
      <c r="F9" s="48" t="s">
        <v>323</v>
      </c>
      <c r="G9" s="39"/>
      <c r="H9" s="39"/>
      <c r="I9" s="49"/>
      <c r="J9" s="12" t="s">
        <v>278</v>
      </c>
    </row>
    <row r="10" spans="1:10" ht="16.5" customHeight="1">
      <c r="A10" s="1">
        <v>6</v>
      </c>
      <c r="B10" s="170"/>
      <c r="C10" s="51" t="s">
        <v>144</v>
      </c>
      <c r="D10" s="51" t="s">
        <v>282</v>
      </c>
      <c r="E10" s="47"/>
      <c r="F10" s="48" t="s">
        <v>323</v>
      </c>
      <c r="G10" s="39"/>
      <c r="H10" s="39"/>
      <c r="I10" s="49"/>
      <c r="J10" s="12" t="s">
        <v>278</v>
      </c>
    </row>
    <row r="11" spans="1:10" ht="16.5" customHeight="1">
      <c r="A11" s="1">
        <v>7</v>
      </c>
      <c r="B11" s="170"/>
      <c r="C11" s="51" t="s">
        <v>146</v>
      </c>
      <c r="D11" s="51" t="s">
        <v>283</v>
      </c>
      <c r="E11" s="47"/>
      <c r="F11" s="48" t="s">
        <v>323</v>
      </c>
      <c r="G11" s="39"/>
      <c r="H11" s="39"/>
      <c r="I11" s="49"/>
      <c r="J11" s="12" t="s">
        <v>278</v>
      </c>
    </row>
    <row r="12" spans="1:10" ht="16.5" customHeight="1">
      <c r="A12" s="1">
        <v>8</v>
      </c>
      <c r="B12" s="170"/>
      <c r="C12" s="51" t="s">
        <v>148</v>
      </c>
      <c r="D12" s="51" t="s">
        <v>284</v>
      </c>
      <c r="E12" s="47"/>
      <c r="F12" s="48" t="s">
        <v>323</v>
      </c>
      <c r="G12" s="39"/>
      <c r="H12" s="39"/>
      <c r="I12" s="49"/>
      <c r="J12" s="12" t="s">
        <v>278</v>
      </c>
    </row>
    <row r="13" spans="1:10" ht="16.5" customHeight="1">
      <c r="A13" s="1">
        <v>9</v>
      </c>
      <c r="B13" s="170"/>
      <c r="C13" s="51" t="s">
        <v>150</v>
      </c>
      <c r="D13" s="51" t="s">
        <v>285</v>
      </c>
      <c r="E13" s="47" t="s">
        <v>152</v>
      </c>
      <c r="F13" s="48" t="s">
        <v>323</v>
      </c>
      <c r="G13" s="39"/>
      <c r="H13" s="39"/>
      <c r="I13" s="49"/>
      <c r="J13" s="12" t="s">
        <v>278</v>
      </c>
    </row>
    <row r="14" spans="1:10" ht="16.5" customHeight="1">
      <c r="A14" s="1">
        <v>10</v>
      </c>
      <c r="B14" s="170"/>
      <c r="C14" s="14" t="s">
        <v>153</v>
      </c>
      <c r="D14" s="14" t="s">
        <v>286</v>
      </c>
      <c r="E14" s="47"/>
      <c r="F14" s="48" t="s">
        <v>323</v>
      </c>
      <c r="G14" s="39"/>
      <c r="H14" s="39"/>
      <c r="I14" s="49"/>
      <c r="J14" s="12" t="s">
        <v>278</v>
      </c>
    </row>
    <row r="15" spans="1:10" ht="16.5" customHeight="1">
      <c r="A15" s="1">
        <v>11</v>
      </c>
      <c r="B15" s="170"/>
      <c r="C15" s="51" t="s">
        <v>155</v>
      </c>
      <c r="D15" s="51" t="s">
        <v>287</v>
      </c>
      <c r="E15" s="47"/>
      <c r="F15" s="48" t="s">
        <v>323</v>
      </c>
      <c r="G15" s="39"/>
      <c r="H15" s="39"/>
      <c r="I15" s="49"/>
      <c r="J15" s="12" t="s">
        <v>278</v>
      </c>
    </row>
    <row r="16" spans="1:10" ht="16.5" customHeight="1">
      <c r="A16" s="1">
        <v>12</v>
      </c>
      <c r="B16" s="170"/>
      <c r="C16" s="51" t="s">
        <v>157</v>
      </c>
      <c r="D16" s="51" t="s">
        <v>288</v>
      </c>
      <c r="E16" s="47"/>
      <c r="F16" s="48" t="s">
        <v>323</v>
      </c>
      <c r="G16" s="39"/>
      <c r="H16" s="39"/>
      <c r="I16" s="49"/>
      <c r="J16" s="12" t="s">
        <v>278</v>
      </c>
    </row>
    <row r="17" spans="1:10" ht="16.5" customHeight="1">
      <c r="A17" s="1">
        <v>13</v>
      </c>
      <c r="B17" s="170"/>
      <c r="C17" s="51" t="s">
        <v>159</v>
      </c>
      <c r="D17" s="51" t="s">
        <v>160</v>
      </c>
      <c r="E17" s="47"/>
      <c r="F17" s="48" t="s">
        <v>323</v>
      </c>
      <c r="G17" s="39"/>
      <c r="H17" s="39"/>
      <c r="I17" s="49"/>
      <c r="J17" s="12" t="s">
        <v>278</v>
      </c>
    </row>
    <row r="18" spans="1:10" ht="16.5" customHeight="1">
      <c r="A18" s="1">
        <v>14</v>
      </c>
      <c r="B18" s="170"/>
      <c r="C18" s="51" t="s">
        <v>161</v>
      </c>
      <c r="D18" s="51" t="s">
        <v>289</v>
      </c>
      <c r="E18" s="47"/>
      <c r="F18" s="48" t="s">
        <v>323</v>
      </c>
      <c r="G18" s="39"/>
      <c r="H18" s="39"/>
      <c r="I18" s="49"/>
      <c r="J18" s="12" t="s">
        <v>278</v>
      </c>
    </row>
    <row r="19" spans="1:10" ht="16.5" customHeight="1">
      <c r="A19" s="1">
        <v>15</v>
      </c>
      <c r="B19" s="170"/>
      <c r="C19" s="51" t="s">
        <v>164</v>
      </c>
      <c r="D19" s="51" t="s">
        <v>291</v>
      </c>
      <c r="E19" s="47"/>
      <c r="F19" s="48" t="s">
        <v>323</v>
      </c>
      <c r="G19" s="39"/>
      <c r="H19" s="39"/>
      <c r="I19" s="49"/>
      <c r="J19" s="12" t="s">
        <v>278</v>
      </c>
    </row>
    <row r="20" spans="1:10" ht="16.5" customHeight="1">
      <c r="B20" s="170"/>
      <c r="C20" s="51" t="s">
        <v>394</v>
      </c>
      <c r="D20" s="51" t="s">
        <v>395</v>
      </c>
      <c r="E20" s="47"/>
      <c r="F20" s="48"/>
      <c r="G20" s="39"/>
      <c r="H20" s="39"/>
      <c r="I20" s="49"/>
      <c r="J20" s="12"/>
    </row>
    <row r="21" spans="1:10" ht="16.5" customHeight="1">
      <c r="B21" s="170"/>
      <c r="C21" s="51" t="s">
        <v>411</v>
      </c>
      <c r="D21" s="51" t="s">
        <v>412</v>
      </c>
      <c r="E21" s="47"/>
      <c r="F21" s="48"/>
      <c r="G21" s="39"/>
      <c r="H21" s="39"/>
      <c r="I21" s="110"/>
      <c r="J21" s="12"/>
    </row>
    <row r="22" spans="1:10" ht="16.5" customHeight="1">
      <c r="B22" s="169"/>
      <c r="C22" s="51" t="s">
        <v>409</v>
      </c>
      <c r="D22" s="51" t="s">
        <v>410</v>
      </c>
      <c r="E22" s="47"/>
      <c r="F22" s="48"/>
      <c r="G22" s="39"/>
      <c r="H22" s="39"/>
      <c r="I22" s="110"/>
      <c r="J22" s="12"/>
    </row>
    <row r="23" spans="1:10" ht="16.5" customHeight="1">
      <c r="A23" s="1">
        <v>16</v>
      </c>
      <c r="B23" s="168" t="s">
        <v>166</v>
      </c>
      <c r="C23" s="51" t="s">
        <v>163</v>
      </c>
      <c r="D23" s="51" t="s">
        <v>290</v>
      </c>
      <c r="E23" s="47"/>
      <c r="F23" s="48" t="s">
        <v>322</v>
      </c>
      <c r="G23" s="39"/>
      <c r="H23" s="39"/>
      <c r="I23" s="49"/>
      <c r="J23" s="12" t="s">
        <v>37</v>
      </c>
    </row>
    <row r="24" spans="1:10" ht="25.5">
      <c r="A24" s="1">
        <v>17</v>
      </c>
      <c r="B24" s="169"/>
      <c r="C24" s="51" t="s">
        <v>167</v>
      </c>
      <c r="D24" s="14" t="s">
        <v>292</v>
      </c>
      <c r="E24" s="47"/>
      <c r="F24" s="48" t="s">
        <v>323</v>
      </c>
      <c r="G24" s="39"/>
      <c r="H24" s="39"/>
      <c r="I24" s="49"/>
      <c r="J24" s="12" t="s">
        <v>278</v>
      </c>
    </row>
    <row r="25" spans="1:10">
      <c r="A25" s="1">
        <v>18</v>
      </c>
      <c r="B25" s="52" t="s">
        <v>169</v>
      </c>
      <c r="C25" s="51" t="s">
        <v>170</v>
      </c>
      <c r="D25" s="68" t="s">
        <v>293</v>
      </c>
      <c r="E25" s="47"/>
      <c r="F25" s="48" t="s">
        <v>323</v>
      </c>
      <c r="G25" s="39"/>
      <c r="H25" s="39"/>
      <c r="I25" s="49"/>
      <c r="J25" s="12" t="s">
        <v>278</v>
      </c>
    </row>
    <row r="26" spans="1:10">
      <c r="A26" s="1">
        <v>19</v>
      </c>
      <c r="B26" s="161" t="s">
        <v>327</v>
      </c>
      <c r="C26" s="51" t="s">
        <v>175</v>
      </c>
      <c r="D26" s="14" t="s">
        <v>176</v>
      </c>
      <c r="E26" s="47"/>
      <c r="F26" s="48" t="s">
        <v>323</v>
      </c>
      <c r="G26" s="39"/>
      <c r="H26" s="39"/>
      <c r="I26" s="49"/>
      <c r="J26" s="12" t="s">
        <v>278</v>
      </c>
    </row>
    <row r="27" spans="1:10">
      <c r="A27" s="1">
        <v>20</v>
      </c>
      <c r="B27" s="161"/>
      <c r="C27" s="51" t="s">
        <v>177</v>
      </c>
      <c r="D27" s="14" t="s">
        <v>178</v>
      </c>
      <c r="E27" s="47"/>
      <c r="F27" s="48" t="s">
        <v>323</v>
      </c>
      <c r="G27" s="39"/>
      <c r="H27" s="39"/>
      <c r="I27" s="49"/>
      <c r="J27" s="12" t="s">
        <v>278</v>
      </c>
    </row>
    <row r="28" spans="1:10">
      <c r="A28" s="1">
        <v>21</v>
      </c>
      <c r="B28" s="171" t="s">
        <v>137</v>
      </c>
      <c r="C28" s="51" t="s">
        <v>179</v>
      </c>
      <c r="D28" s="51" t="s">
        <v>180</v>
      </c>
      <c r="E28" s="47"/>
      <c r="F28" s="48" t="s">
        <v>323</v>
      </c>
      <c r="G28" s="39"/>
      <c r="H28" s="39"/>
      <c r="I28" s="49"/>
      <c r="J28" s="12" t="s">
        <v>278</v>
      </c>
    </row>
    <row r="29" spans="1:10">
      <c r="A29" s="1">
        <v>22</v>
      </c>
      <c r="B29" s="166"/>
      <c r="C29" s="51" t="s">
        <v>181</v>
      </c>
      <c r="D29" s="51" t="s">
        <v>182</v>
      </c>
      <c r="E29" s="47"/>
      <c r="F29" s="48" t="s">
        <v>323</v>
      </c>
      <c r="G29" s="39"/>
      <c r="H29" s="39"/>
      <c r="I29" s="49"/>
      <c r="J29" s="12" t="s">
        <v>278</v>
      </c>
    </row>
    <row r="30" spans="1:10" ht="16.5" customHeight="1">
      <c r="A30" s="1">
        <v>23</v>
      </c>
      <c r="B30" s="171" t="s">
        <v>183</v>
      </c>
      <c r="C30" s="51" t="s">
        <v>184</v>
      </c>
      <c r="D30" s="51" t="s">
        <v>185</v>
      </c>
      <c r="E30" s="47"/>
      <c r="F30" s="48" t="s">
        <v>323</v>
      </c>
      <c r="G30" s="39"/>
      <c r="H30" s="39"/>
      <c r="I30" s="49"/>
      <c r="J30" s="12" t="s">
        <v>278</v>
      </c>
    </row>
    <row r="31" spans="1:10" ht="16.5" customHeight="1">
      <c r="A31" s="1">
        <v>24</v>
      </c>
      <c r="B31" s="172"/>
      <c r="C31" s="51" t="s">
        <v>186</v>
      </c>
      <c r="D31" s="51" t="s">
        <v>187</v>
      </c>
      <c r="E31" s="47"/>
      <c r="F31" s="48" t="s">
        <v>323</v>
      </c>
      <c r="G31" s="39"/>
      <c r="H31" s="39"/>
      <c r="I31" s="49"/>
      <c r="J31" s="12" t="s">
        <v>278</v>
      </c>
    </row>
    <row r="32" spans="1:10" ht="16.5" customHeight="1">
      <c r="A32" s="1">
        <v>25</v>
      </c>
      <c r="B32" s="172"/>
      <c r="C32" s="51" t="s">
        <v>188</v>
      </c>
      <c r="D32" s="51" t="s">
        <v>189</v>
      </c>
      <c r="E32" s="47"/>
      <c r="F32" s="48" t="s">
        <v>323</v>
      </c>
      <c r="G32" s="39"/>
      <c r="H32" s="39"/>
      <c r="I32" s="49"/>
      <c r="J32" s="12" t="s">
        <v>278</v>
      </c>
    </row>
    <row r="33" spans="1:10" ht="16.5" customHeight="1">
      <c r="A33" s="1">
        <v>26</v>
      </c>
      <c r="B33" s="171" t="s">
        <v>190</v>
      </c>
      <c r="C33" s="51" t="s">
        <v>191</v>
      </c>
      <c r="D33" s="51" t="s">
        <v>192</v>
      </c>
      <c r="E33" s="47"/>
      <c r="F33" s="48" t="s">
        <v>323</v>
      </c>
      <c r="G33" s="39"/>
      <c r="H33" s="39"/>
      <c r="I33" s="49"/>
      <c r="J33" s="12" t="s">
        <v>278</v>
      </c>
    </row>
    <row r="34" spans="1:10" ht="16.5" customHeight="1">
      <c r="A34" s="1">
        <v>27</v>
      </c>
      <c r="B34" s="172"/>
      <c r="C34" s="51" t="s">
        <v>193</v>
      </c>
      <c r="D34" s="51" t="s">
        <v>194</v>
      </c>
      <c r="E34" s="47"/>
      <c r="F34" s="48" t="s">
        <v>323</v>
      </c>
      <c r="G34" s="39"/>
      <c r="H34" s="39"/>
      <c r="I34" s="49"/>
      <c r="J34" s="12" t="s">
        <v>278</v>
      </c>
    </row>
    <row r="35" spans="1:10" ht="16.5" customHeight="1">
      <c r="A35" s="1">
        <v>28</v>
      </c>
      <c r="B35" s="172"/>
      <c r="C35" s="51" t="s">
        <v>195</v>
      </c>
      <c r="D35" s="51" t="s">
        <v>196</v>
      </c>
      <c r="E35" s="47"/>
      <c r="F35" s="48" t="s">
        <v>323</v>
      </c>
      <c r="G35" s="39"/>
      <c r="H35" s="39"/>
      <c r="I35" s="49"/>
      <c r="J35" s="12" t="s">
        <v>278</v>
      </c>
    </row>
    <row r="36" spans="1:10">
      <c r="A36" s="1">
        <v>29</v>
      </c>
      <c r="B36" s="171" t="s">
        <v>197</v>
      </c>
      <c r="C36" s="51" t="s">
        <v>198</v>
      </c>
      <c r="D36" s="51" t="s">
        <v>199</v>
      </c>
      <c r="E36" s="47"/>
      <c r="F36" s="48" t="s">
        <v>323</v>
      </c>
      <c r="G36" s="39"/>
      <c r="H36" s="39"/>
      <c r="I36" s="49"/>
      <c r="J36" s="12" t="s">
        <v>278</v>
      </c>
    </row>
    <row r="37" spans="1:10">
      <c r="A37" s="1">
        <v>30</v>
      </c>
      <c r="B37" s="172"/>
      <c r="C37" s="51" t="s">
        <v>200</v>
      </c>
      <c r="D37" s="51" t="s">
        <v>201</v>
      </c>
      <c r="E37" s="47"/>
      <c r="F37" s="48" t="s">
        <v>323</v>
      </c>
      <c r="G37" s="39"/>
      <c r="H37" s="39"/>
      <c r="I37" s="49"/>
      <c r="J37" s="12" t="s">
        <v>278</v>
      </c>
    </row>
    <row r="38" spans="1:10">
      <c r="A38" s="1">
        <v>31</v>
      </c>
      <c r="B38" s="172"/>
      <c r="C38" s="51" t="s">
        <v>202</v>
      </c>
      <c r="D38" s="51" t="s">
        <v>203</v>
      </c>
      <c r="E38" s="47"/>
      <c r="F38" s="48" t="s">
        <v>323</v>
      </c>
      <c r="G38" s="39"/>
      <c r="H38" s="39"/>
      <c r="I38" s="49"/>
      <c r="J38" s="12" t="s">
        <v>278</v>
      </c>
    </row>
    <row r="39" spans="1:10">
      <c r="A39" s="1">
        <v>32</v>
      </c>
      <c r="B39" s="171" t="s">
        <v>204</v>
      </c>
      <c r="C39" s="51" t="s">
        <v>184</v>
      </c>
      <c r="D39" s="51" t="s">
        <v>205</v>
      </c>
      <c r="E39" s="47"/>
      <c r="F39" s="48" t="s">
        <v>323</v>
      </c>
      <c r="G39" s="39"/>
      <c r="H39" s="39"/>
      <c r="I39" s="49"/>
      <c r="J39" s="12" t="s">
        <v>278</v>
      </c>
    </row>
    <row r="40" spans="1:10">
      <c r="A40" s="1">
        <v>33</v>
      </c>
      <c r="B40" s="172"/>
      <c r="C40" s="51" t="s">
        <v>206</v>
      </c>
      <c r="D40" s="51" t="s">
        <v>207</v>
      </c>
      <c r="E40" s="47"/>
      <c r="F40" s="48" t="s">
        <v>323</v>
      </c>
      <c r="G40" s="39"/>
      <c r="H40" s="39"/>
      <c r="I40" s="49"/>
      <c r="J40" s="12" t="s">
        <v>278</v>
      </c>
    </row>
    <row r="41" spans="1:10" ht="16.5" customHeight="1">
      <c r="A41" s="1">
        <v>34</v>
      </c>
      <c r="B41" s="171" t="s">
        <v>208</v>
      </c>
      <c r="C41" s="51" t="s">
        <v>209</v>
      </c>
      <c r="D41" s="51" t="s">
        <v>210</v>
      </c>
      <c r="E41" s="47"/>
      <c r="F41" s="48" t="s">
        <v>323</v>
      </c>
      <c r="G41" s="39"/>
      <c r="H41" s="39"/>
      <c r="I41" s="49"/>
      <c r="J41" s="12" t="s">
        <v>278</v>
      </c>
    </row>
    <row r="42" spans="1:10" ht="16.5" customHeight="1">
      <c r="A42" s="1">
        <v>35</v>
      </c>
      <c r="B42" s="172"/>
      <c r="C42" s="51" t="s">
        <v>211</v>
      </c>
      <c r="D42" s="51" t="s">
        <v>212</v>
      </c>
      <c r="E42" s="47"/>
      <c r="F42" s="48" t="s">
        <v>323</v>
      </c>
      <c r="G42" s="39"/>
      <c r="H42" s="39"/>
      <c r="I42" s="49"/>
      <c r="J42" s="12" t="s">
        <v>278</v>
      </c>
    </row>
    <row r="43" spans="1:10" ht="16.5" customHeight="1">
      <c r="A43" s="1">
        <v>36</v>
      </c>
      <c r="B43" s="172"/>
      <c r="C43" s="51" t="s">
        <v>200</v>
      </c>
      <c r="D43" s="51" t="s">
        <v>213</v>
      </c>
      <c r="E43" s="47"/>
      <c r="F43" s="48" t="s">
        <v>323</v>
      </c>
      <c r="G43" s="39"/>
      <c r="H43" s="39"/>
      <c r="I43" s="49"/>
      <c r="J43" s="12" t="s">
        <v>278</v>
      </c>
    </row>
    <row r="44" spans="1:10" ht="16.5" customHeight="1">
      <c r="A44" s="1">
        <v>37</v>
      </c>
      <c r="B44" s="172"/>
      <c r="C44" s="51" t="s">
        <v>214</v>
      </c>
      <c r="D44" s="51" t="s">
        <v>215</v>
      </c>
      <c r="E44" s="47"/>
      <c r="F44" s="48" t="s">
        <v>323</v>
      </c>
      <c r="G44" s="39"/>
      <c r="H44" s="39"/>
      <c r="I44" s="49"/>
      <c r="J44" s="12" t="s">
        <v>278</v>
      </c>
    </row>
    <row r="45" spans="1:10">
      <c r="A45" s="1">
        <v>38</v>
      </c>
      <c r="B45" s="161" t="s">
        <v>216</v>
      </c>
      <c r="C45" s="51" t="s">
        <v>217</v>
      </c>
      <c r="D45" s="51" t="s">
        <v>218</v>
      </c>
      <c r="E45" s="47"/>
      <c r="F45" s="48" t="s">
        <v>323</v>
      </c>
      <c r="G45" s="39"/>
      <c r="H45" s="39"/>
      <c r="I45" s="49"/>
      <c r="J45" s="12" t="s">
        <v>278</v>
      </c>
    </row>
    <row r="46" spans="1:10">
      <c r="A46" s="1">
        <v>39</v>
      </c>
      <c r="B46" s="161"/>
      <c r="C46" s="51" t="s">
        <v>219</v>
      </c>
      <c r="D46" s="14" t="s">
        <v>220</v>
      </c>
      <c r="E46" s="47"/>
      <c r="F46" s="48" t="s">
        <v>323</v>
      </c>
      <c r="G46" s="39"/>
      <c r="H46" s="39"/>
      <c r="I46" s="49"/>
      <c r="J46" s="12" t="s">
        <v>278</v>
      </c>
    </row>
    <row r="47" spans="1:10">
      <c r="A47" s="1">
        <v>40</v>
      </c>
      <c r="B47" s="161"/>
      <c r="C47" s="51" t="s">
        <v>221</v>
      </c>
      <c r="D47" s="14" t="s">
        <v>222</v>
      </c>
      <c r="E47" s="47"/>
      <c r="F47" s="48" t="s">
        <v>323</v>
      </c>
      <c r="G47" s="39"/>
      <c r="H47" s="39"/>
      <c r="I47" s="49"/>
      <c r="J47" s="12" t="s">
        <v>278</v>
      </c>
    </row>
    <row r="48" spans="1:10">
      <c r="A48" s="1">
        <v>41</v>
      </c>
      <c r="B48" s="52" t="s">
        <v>223</v>
      </c>
      <c r="C48" s="51"/>
      <c r="D48" s="51" t="s">
        <v>224</v>
      </c>
      <c r="E48" s="47"/>
      <c r="F48" s="48" t="s">
        <v>323</v>
      </c>
      <c r="G48" s="39"/>
      <c r="H48" s="39"/>
      <c r="I48" s="49"/>
      <c r="J48" s="12" t="s">
        <v>278</v>
      </c>
    </row>
    <row r="49" spans="1:10" s="129" customFormat="1" ht="13.5">
      <c r="A49" s="129">
        <v>42</v>
      </c>
      <c r="B49" s="174" t="s">
        <v>346</v>
      </c>
      <c r="C49" s="130" t="s">
        <v>347</v>
      </c>
      <c r="D49" s="130" t="s">
        <v>368</v>
      </c>
      <c r="E49" s="131" t="s">
        <v>370</v>
      </c>
      <c r="F49" s="132" t="s">
        <v>323</v>
      </c>
      <c r="G49" s="133"/>
      <c r="H49" s="133"/>
      <c r="I49" s="134"/>
      <c r="J49" s="135" t="s">
        <v>278</v>
      </c>
    </row>
    <row r="50" spans="1:10" s="129" customFormat="1" ht="13.5">
      <c r="A50" s="129">
        <v>43</v>
      </c>
      <c r="B50" s="175"/>
      <c r="C50" s="130" t="s">
        <v>349</v>
      </c>
      <c r="D50" s="130" t="s">
        <v>369</v>
      </c>
      <c r="E50" s="131"/>
      <c r="F50" s="132" t="s">
        <v>323</v>
      </c>
      <c r="G50" s="133"/>
      <c r="H50" s="133"/>
      <c r="I50" s="134"/>
      <c r="J50" s="135" t="s">
        <v>278</v>
      </c>
    </row>
    <row r="51" spans="1:10" s="129" customFormat="1" ht="13.5">
      <c r="A51" s="129">
        <v>44</v>
      </c>
      <c r="B51" s="175"/>
      <c r="C51" s="130" t="s">
        <v>351</v>
      </c>
      <c r="D51" s="130" t="s">
        <v>371</v>
      </c>
      <c r="E51" s="131"/>
      <c r="F51" s="132" t="s">
        <v>323</v>
      </c>
      <c r="G51" s="133"/>
      <c r="H51" s="133"/>
      <c r="I51" s="134"/>
      <c r="J51" s="135" t="s">
        <v>278</v>
      </c>
    </row>
    <row r="52" spans="1:10" s="129" customFormat="1" ht="13.5">
      <c r="A52" s="129">
        <v>45</v>
      </c>
      <c r="B52" s="176"/>
      <c r="C52" s="130" t="s">
        <v>353</v>
      </c>
      <c r="D52" s="130" t="s">
        <v>367</v>
      </c>
      <c r="E52" s="131" t="s">
        <v>370</v>
      </c>
      <c r="F52" s="132" t="s">
        <v>323</v>
      </c>
      <c r="G52" s="133"/>
      <c r="H52" s="133"/>
      <c r="I52" s="134"/>
      <c r="J52" s="135" t="s">
        <v>278</v>
      </c>
    </row>
    <row r="53" spans="1:10">
      <c r="A53" s="1">
        <v>46</v>
      </c>
      <c r="B53" s="52" t="s">
        <v>225</v>
      </c>
      <c r="C53" s="51"/>
      <c r="D53" s="51" t="s">
        <v>226</v>
      </c>
      <c r="E53" s="47"/>
      <c r="F53" s="48" t="s">
        <v>323</v>
      </c>
      <c r="G53" s="39"/>
      <c r="H53" s="39"/>
      <c r="I53" s="49"/>
      <c r="J53" s="12" t="s">
        <v>278</v>
      </c>
    </row>
    <row r="54" spans="1:10">
      <c r="A54" s="1">
        <v>47</v>
      </c>
      <c r="B54" s="52" t="s">
        <v>227</v>
      </c>
      <c r="C54" s="51"/>
      <c r="D54" s="51" t="s">
        <v>294</v>
      </c>
      <c r="E54" s="47"/>
      <c r="F54" s="48" t="s">
        <v>323</v>
      </c>
      <c r="G54" s="39"/>
      <c r="H54" s="39"/>
      <c r="I54" s="49"/>
      <c r="J54" s="12" t="s">
        <v>278</v>
      </c>
    </row>
    <row r="55" spans="1:10">
      <c r="A55" s="1">
        <v>48</v>
      </c>
      <c r="B55" s="161" t="s">
        <v>228</v>
      </c>
      <c r="C55" s="51" t="s">
        <v>184</v>
      </c>
      <c r="D55" s="51" t="s">
        <v>11</v>
      </c>
      <c r="E55" s="47"/>
      <c r="F55" s="48" t="s">
        <v>323</v>
      </c>
      <c r="G55" s="39"/>
      <c r="H55" s="39"/>
      <c r="I55" s="49"/>
      <c r="J55" s="12" t="s">
        <v>278</v>
      </c>
    </row>
    <row r="56" spans="1:10">
      <c r="A56" s="1">
        <v>49</v>
      </c>
      <c r="B56" s="161"/>
      <c r="C56" s="51" t="s">
        <v>229</v>
      </c>
      <c r="D56" s="51" t="s">
        <v>230</v>
      </c>
      <c r="E56" s="47"/>
      <c r="F56" s="48" t="s">
        <v>323</v>
      </c>
      <c r="G56" s="39"/>
      <c r="H56" s="39"/>
      <c r="I56" s="49"/>
      <c r="J56" s="12" t="s">
        <v>278</v>
      </c>
    </row>
    <row r="57" spans="1:10">
      <c r="A57" s="1">
        <v>50</v>
      </c>
      <c r="B57" s="161" t="s">
        <v>231</v>
      </c>
      <c r="C57" s="51" t="s">
        <v>232</v>
      </c>
      <c r="D57" s="51" t="s">
        <v>233</v>
      </c>
      <c r="E57" s="47"/>
      <c r="F57" s="48" t="s">
        <v>323</v>
      </c>
      <c r="G57" s="39"/>
      <c r="H57" s="39"/>
      <c r="I57" s="49"/>
      <c r="J57" s="12" t="s">
        <v>278</v>
      </c>
    </row>
    <row r="58" spans="1:10">
      <c r="A58" s="1">
        <v>51</v>
      </c>
      <c r="B58" s="161"/>
      <c r="C58" s="51" t="s">
        <v>234</v>
      </c>
      <c r="D58" s="51" t="s">
        <v>235</v>
      </c>
      <c r="E58" s="47"/>
      <c r="F58" s="48" t="s">
        <v>323</v>
      </c>
      <c r="G58" s="39"/>
      <c r="H58" s="39"/>
      <c r="I58" s="49"/>
      <c r="J58" s="12" t="s">
        <v>278</v>
      </c>
    </row>
    <row r="59" spans="1:10">
      <c r="A59" s="1">
        <v>52</v>
      </c>
      <c r="B59" s="161"/>
      <c r="C59" s="51" t="s">
        <v>236</v>
      </c>
      <c r="D59" s="51" t="s">
        <v>237</v>
      </c>
      <c r="E59" s="47"/>
      <c r="F59" s="48" t="s">
        <v>323</v>
      </c>
      <c r="G59" s="39"/>
      <c r="H59" s="39"/>
      <c r="I59" s="49"/>
      <c r="J59" s="12" t="s">
        <v>278</v>
      </c>
    </row>
    <row r="60" spans="1:10">
      <c r="A60" s="1">
        <v>53</v>
      </c>
      <c r="B60" s="161"/>
      <c r="C60" s="51" t="s">
        <v>238</v>
      </c>
      <c r="D60" s="51" t="s">
        <v>239</v>
      </c>
      <c r="E60" s="47"/>
      <c r="F60" s="48" t="s">
        <v>323</v>
      </c>
      <c r="G60" s="39"/>
      <c r="H60" s="39"/>
      <c r="I60" s="49"/>
      <c r="J60" s="12" t="s">
        <v>278</v>
      </c>
    </row>
    <row r="61" spans="1:10">
      <c r="A61" s="1">
        <v>54</v>
      </c>
      <c r="B61" s="161"/>
      <c r="C61" s="51" t="s">
        <v>240</v>
      </c>
      <c r="D61" s="51" t="s">
        <v>9</v>
      </c>
      <c r="E61" s="47"/>
      <c r="F61" s="48" t="s">
        <v>323</v>
      </c>
      <c r="G61" s="39"/>
      <c r="H61" s="39"/>
      <c r="I61" s="49"/>
      <c r="J61" s="12" t="s">
        <v>278</v>
      </c>
    </row>
    <row r="62" spans="1:10">
      <c r="A62" s="1">
        <v>55</v>
      </c>
      <c r="B62" s="161"/>
      <c r="C62" s="51" t="s">
        <v>241</v>
      </c>
      <c r="D62" s="51" t="s">
        <v>242</v>
      </c>
      <c r="E62" s="47"/>
      <c r="F62" s="48" t="s">
        <v>323</v>
      </c>
      <c r="G62" s="39"/>
      <c r="H62" s="39"/>
      <c r="I62" s="49"/>
      <c r="J62" s="12" t="s">
        <v>278</v>
      </c>
    </row>
    <row r="63" spans="1:10">
      <c r="A63" s="1">
        <v>56</v>
      </c>
      <c r="B63" s="161"/>
      <c r="C63" s="51" t="s">
        <v>243</v>
      </c>
      <c r="D63" s="51" t="s">
        <v>244</v>
      </c>
      <c r="E63" s="47"/>
      <c r="F63" s="48" t="s">
        <v>323</v>
      </c>
      <c r="G63" s="39"/>
      <c r="H63" s="39"/>
      <c r="I63" s="49"/>
      <c r="J63" s="12" t="s">
        <v>278</v>
      </c>
    </row>
    <row r="64" spans="1:10">
      <c r="A64" s="1">
        <v>57</v>
      </c>
      <c r="B64" s="52" t="s">
        <v>245</v>
      </c>
      <c r="C64" s="51"/>
      <c r="D64" s="51" t="s">
        <v>246</v>
      </c>
      <c r="E64" s="47"/>
      <c r="F64" s="48" t="s">
        <v>323</v>
      </c>
      <c r="G64" s="39"/>
      <c r="H64" s="39"/>
      <c r="I64" s="49"/>
      <c r="J64" s="12" t="s">
        <v>278</v>
      </c>
    </row>
    <row r="65" spans="1:10">
      <c r="A65" s="1">
        <v>58</v>
      </c>
      <c r="B65" s="52" t="s">
        <v>247</v>
      </c>
      <c r="C65" s="51"/>
      <c r="D65" s="51" t="s">
        <v>248</v>
      </c>
      <c r="E65" s="47"/>
      <c r="F65" s="48" t="s">
        <v>323</v>
      </c>
      <c r="G65" s="39"/>
      <c r="H65" s="39"/>
      <c r="I65" s="49"/>
      <c r="J65" s="12" t="s">
        <v>278</v>
      </c>
    </row>
    <row r="66" spans="1:10">
      <c r="A66" s="1">
        <v>59</v>
      </c>
      <c r="B66" s="52" t="s">
        <v>249</v>
      </c>
      <c r="C66" s="51"/>
      <c r="D66" s="51" t="s">
        <v>250</v>
      </c>
      <c r="E66" s="47"/>
      <c r="F66" s="48" t="s">
        <v>323</v>
      </c>
      <c r="G66" s="39"/>
      <c r="H66" s="39"/>
      <c r="I66" s="49"/>
      <c r="J66" s="12" t="s">
        <v>278</v>
      </c>
    </row>
    <row r="67" spans="1:10">
      <c r="A67" s="1">
        <v>60</v>
      </c>
      <c r="B67" s="52" t="s">
        <v>251</v>
      </c>
      <c r="C67" s="51"/>
      <c r="D67" s="51" t="s">
        <v>12</v>
      </c>
      <c r="E67" s="47"/>
      <c r="F67" s="48" t="s">
        <v>323</v>
      </c>
      <c r="G67" s="39"/>
      <c r="H67" s="39"/>
      <c r="I67" s="49"/>
      <c r="J67" s="12" t="s">
        <v>278</v>
      </c>
    </row>
    <row r="68" spans="1:10">
      <c r="A68" s="1">
        <v>61</v>
      </c>
      <c r="B68" s="52" t="s">
        <v>252</v>
      </c>
      <c r="C68" s="51"/>
      <c r="D68" s="51" t="s">
        <v>253</v>
      </c>
      <c r="E68" s="47"/>
      <c r="F68" s="48" t="s">
        <v>323</v>
      </c>
      <c r="G68" s="39"/>
      <c r="H68" s="39"/>
      <c r="I68" s="49"/>
      <c r="J68" s="12" t="s">
        <v>278</v>
      </c>
    </row>
    <row r="69" spans="1:10">
      <c r="A69" s="1">
        <v>62</v>
      </c>
      <c r="B69" s="52" t="s">
        <v>254</v>
      </c>
      <c r="C69" s="51"/>
      <c r="D69" s="51" t="s">
        <v>255</v>
      </c>
      <c r="E69" s="47"/>
      <c r="F69" s="48" t="s">
        <v>323</v>
      </c>
      <c r="G69" s="39"/>
      <c r="H69" s="39"/>
      <c r="I69" s="49"/>
      <c r="J69" s="12" t="s">
        <v>278</v>
      </c>
    </row>
    <row r="70" spans="1:10">
      <c r="A70" s="1">
        <v>63</v>
      </c>
      <c r="B70" s="52" t="s">
        <v>256</v>
      </c>
      <c r="C70" s="51"/>
      <c r="D70" s="51" t="s">
        <v>257</v>
      </c>
      <c r="E70" s="47"/>
      <c r="F70" s="48" t="s">
        <v>323</v>
      </c>
      <c r="G70" s="39"/>
      <c r="H70" s="39"/>
      <c r="I70" s="49"/>
      <c r="J70" s="12" t="s">
        <v>278</v>
      </c>
    </row>
    <row r="71" spans="1:10">
      <c r="A71" s="1">
        <v>64</v>
      </c>
      <c r="B71" s="53" t="s">
        <v>258</v>
      </c>
      <c r="C71" s="54"/>
      <c r="D71" s="54" t="s">
        <v>259</v>
      </c>
      <c r="E71" s="55"/>
      <c r="F71" s="48" t="s">
        <v>323</v>
      </c>
      <c r="G71" s="39"/>
      <c r="H71" s="39"/>
      <c r="I71" s="49"/>
      <c r="J71" s="12" t="s">
        <v>278</v>
      </c>
    </row>
    <row r="72" spans="1:10">
      <c r="A72" s="1">
        <v>65</v>
      </c>
      <c r="B72" s="171" t="s">
        <v>260</v>
      </c>
      <c r="C72" s="54" t="s">
        <v>261</v>
      </c>
      <c r="D72" s="54" t="s">
        <v>262</v>
      </c>
      <c r="E72" s="55"/>
      <c r="F72" s="48" t="s">
        <v>323</v>
      </c>
      <c r="G72" s="39"/>
      <c r="H72" s="39"/>
      <c r="I72" s="49"/>
      <c r="J72" s="12" t="s">
        <v>278</v>
      </c>
    </row>
    <row r="73" spans="1:10">
      <c r="A73" s="1">
        <v>66</v>
      </c>
      <c r="B73" s="172"/>
      <c r="C73" s="54" t="s">
        <v>263</v>
      </c>
      <c r="D73" s="54" t="s">
        <v>264</v>
      </c>
      <c r="E73" s="55"/>
      <c r="F73" s="48" t="s">
        <v>323</v>
      </c>
      <c r="G73" s="39"/>
      <c r="H73" s="39"/>
      <c r="I73" s="49"/>
      <c r="J73" s="12" t="s">
        <v>278</v>
      </c>
    </row>
    <row r="74" spans="1:10">
      <c r="A74" s="1">
        <v>67</v>
      </c>
      <c r="B74" s="171" t="s">
        <v>364</v>
      </c>
      <c r="C74" s="54" t="s">
        <v>268</v>
      </c>
      <c r="D74" s="54" t="s">
        <v>295</v>
      </c>
      <c r="E74" s="55"/>
      <c r="F74" s="48" t="s">
        <v>323</v>
      </c>
      <c r="G74" s="39"/>
      <c r="H74" s="39"/>
      <c r="I74" s="49"/>
      <c r="J74" s="12" t="s">
        <v>278</v>
      </c>
    </row>
    <row r="75" spans="1:10" ht="16.5" customHeight="1">
      <c r="A75" s="1">
        <v>68</v>
      </c>
      <c r="B75" s="172"/>
      <c r="C75" s="54" t="s">
        <v>269</v>
      </c>
      <c r="D75" s="54" t="s">
        <v>26</v>
      </c>
      <c r="E75" s="55"/>
      <c r="F75" s="48" t="s">
        <v>323</v>
      </c>
      <c r="G75" s="39"/>
      <c r="H75" s="39"/>
      <c r="I75" s="49"/>
      <c r="J75" s="12" t="s">
        <v>278</v>
      </c>
    </row>
    <row r="76" spans="1:10" ht="16.5" customHeight="1">
      <c r="A76" s="1">
        <v>69</v>
      </c>
      <c r="B76" s="172"/>
      <c r="C76" s="54" t="s">
        <v>270</v>
      </c>
      <c r="D76" s="54" t="s">
        <v>27</v>
      </c>
      <c r="E76" s="55"/>
      <c r="F76" s="48" t="s">
        <v>323</v>
      </c>
      <c r="G76" s="39"/>
      <c r="H76" s="39"/>
      <c r="I76" s="49"/>
      <c r="J76" s="12" t="s">
        <v>278</v>
      </c>
    </row>
    <row r="77" spans="1:10">
      <c r="A77" s="1">
        <v>70</v>
      </c>
      <c r="B77" s="171" t="s">
        <v>360</v>
      </c>
      <c r="C77" s="54" t="s">
        <v>358</v>
      </c>
      <c r="D77" s="54" t="s">
        <v>361</v>
      </c>
      <c r="E77" s="55"/>
      <c r="F77" s="48" t="s">
        <v>319</v>
      </c>
      <c r="G77" s="39"/>
      <c r="H77" s="39"/>
      <c r="I77" s="49"/>
      <c r="J77" s="12" t="s">
        <v>362</v>
      </c>
    </row>
    <row r="78" spans="1:10">
      <c r="A78" s="1">
        <v>71</v>
      </c>
      <c r="B78" s="166"/>
      <c r="C78" s="54" t="s">
        <v>359</v>
      </c>
      <c r="D78" s="54" t="s">
        <v>363</v>
      </c>
      <c r="E78" s="55"/>
      <c r="F78" s="48" t="s">
        <v>319</v>
      </c>
      <c r="G78" s="39"/>
      <c r="H78" s="39"/>
      <c r="I78" s="49"/>
      <c r="J78" s="12" t="s">
        <v>362</v>
      </c>
    </row>
    <row r="79" spans="1:10">
      <c r="A79" s="1">
        <v>71</v>
      </c>
      <c r="B79" s="137" t="s">
        <v>396</v>
      </c>
      <c r="C79" s="54" t="s">
        <v>380</v>
      </c>
      <c r="D79" s="54" t="s">
        <v>381</v>
      </c>
      <c r="E79" s="55"/>
      <c r="F79" s="48" t="s">
        <v>319</v>
      </c>
      <c r="G79" s="39"/>
      <c r="H79" s="39"/>
      <c r="I79" s="49"/>
      <c r="J79" s="12" t="s">
        <v>362</v>
      </c>
    </row>
    <row r="80" spans="1:10">
      <c r="B80" s="138" t="s">
        <v>407</v>
      </c>
      <c r="C80" s="54"/>
      <c r="D80" s="54" t="s">
        <v>408</v>
      </c>
      <c r="E80" s="55"/>
      <c r="F80" s="48"/>
      <c r="G80" s="39"/>
      <c r="H80" s="39"/>
      <c r="I80" s="111"/>
      <c r="J80" s="12"/>
    </row>
    <row r="81" spans="2:13" ht="13.5" thickBot="1">
      <c r="B81" s="136" t="s">
        <v>390</v>
      </c>
      <c r="C81" s="56" t="s">
        <v>386</v>
      </c>
      <c r="D81" s="56" t="s">
        <v>388</v>
      </c>
      <c r="E81" s="57"/>
      <c r="F81" s="58"/>
      <c r="G81" s="59"/>
      <c r="H81" s="59"/>
      <c r="I81" s="60"/>
      <c r="J81" s="38"/>
    </row>
    <row r="82" spans="2:13" ht="13.5" thickBot="1">
      <c r="G82" s="1"/>
      <c r="H82" s="1"/>
      <c r="I82" s="61"/>
      <c r="J82" s="1"/>
      <c r="M82" s="61"/>
    </row>
    <row r="83" spans="2:13">
      <c r="E83" s="26" t="s">
        <v>271</v>
      </c>
      <c r="F83" s="27">
        <f>COUNTIF(F5:F81,"P")</f>
        <v>72</v>
      </c>
      <c r="G83" s="27" t="e">
        <f>COUNTIF(#REF!,"P")</f>
        <v>#REF!</v>
      </c>
      <c r="H83" s="27" t="e">
        <f>COUNTIF(#REF!,"P")</f>
        <v>#REF!</v>
      </c>
      <c r="I83" s="62" t="e">
        <f>COUNTIF(#REF!,"P")</f>
        <v>#REF!</v>
      </c>
      <c r="J83" s="1"/>
    </row>
    <row r="84" spans="2:13">
      <c r="E84" s="28" t="s">
        <v>272</v>
      </c>
      <c r="F84" s="29">
        <f>COUNTIF(F5:F81,"F")</f>
        <v>0</v>
      </c>
      <c r="G84" s="29" t="e">
        <f>COUNTIF(#REF!,"F")</f>
        <v>#REF!</v>
      </c>
      <c r="H84" s="29" t="e">
        <f>COUNTIF(#REF!,"F")</f>
        <v>#REF!</v>
      </c>
      <c r="I84" s="63" t="e">
        <f>COUNTIF(#REF!,"F")</f>
        <v>#REF!</v>
      </c>
      <c r="J84" s="1"/>
    </row>
    <row r="85" spans="2:13">
      <c r="E85" s="30" t="s">
        <v>273</v>
      </c>
      <c r="F85" s="31">
        <f>COUNTIF(F5:F81,"B")</f>
        <v>0</v>
      </c>
      <c r="G85" s="31" t="e">
        <f>COUNTIF(#REF!,"B")</f>
        <v>#REF!</v>
      </c>
      <c r="H85" s="31" t="e">
        <f>COUNTIF(#REF!,"B")</f>
        <v>#REF!</v>
      </c>
      <c r="I85" s="64" t="e">
        <f>COUNTIF(#REF!,"B")</f>
        <v>#REF!</v>
      </c>
      <c r="J85" s="1"/>
    </row>
    <row r="86" spans="2:13">
      <c r="E86" s="32" t="s">
        <v>274</v>
      </c>
      <c r="F86" s="33">
        <f>COUNTIF(F5:F81,"NI")</f>
        <v>0</v>
      </c>
      <c r="G86" s="33" t="e">
        <f>COUNTIF(#REF!,"NI")</f>
        <v>#REF!</v>
      </c>
      <c r="H86" s="33" t="e">
        <f>COUNTIF(#REF!,"NI")</f>
        <v>#REF!</v>
      </c>
      <c r="I86" s="65" t="e">
        <f>COUNTIF(#REF!,"NI")</f>
        <v>#REF!</v>
      </c>
      <c r="J86" s="1"/>
    </row>
    <row r="87" spans="2:13">
      <c r="E87" s="34" t="s">
        <v>275</v>
      </c>
      <c r="F87" s="35">
        <f>COUNTBLANK(F5:F81)</f>
        <v>5</v>
      </c>
      <c r="G87" s="35" t="e">
        <f>COUNTBLANK(#REF!)</f>
        <v>#REF!</v>
      </c>
      <c r="H87" s="35" t="e">
        <f>COUNTBLANK(#REF!)</f>
        <v>#REF!</v>
      </c>
      <c r="I87" s="66" t="e">
        <f>COUNTBLANK(#REF!)</f>
        <v>#REF!</v>
      </c>
      <c r="J87" s="1"/>
    </row>
    <row r="88" spans="2:13" ht="13.5" thickBot="1">
      <c r="E88" s="36" t="s">
        <v>276</v>
      </c>
      <c r="F88" s="37">
        <f>SUM(F83:F87)-F86</f>
        <v>77</v>
      </c>
      <c r="G88" s="37" t="e">
        <f t="shared" ref="G88:I88" si="0">SUM(G83:G87)-G86</f>
        <v>#REF!</v>
      </c>
      <c r="H88" s="37" t="e">
        <f t="shared" si="0"/>
        <v>#REF!</v>
      </c>
      <c r="I88" s="67" t="e">
        <f t="shared" si="0"/>
        <v>#REF!</v>
      </c>
      <c r="J88" s="1"/>
    </row>
  </sheetData>
  <mergeCells count="17">
    <mergeCell ref="B55:B56"/>
    <mergeCell ref="B57:B63"/>
    <mergeCell ref="B49:B52"/>
    <mergeCell ref="B77:B78"/>
    <mergeCell ref="B72:B73"/>
    <mergeCell ref="B74:B76"/>
    <mergeCell ref="B39:B40"/>
    <mergeCell ref="B41:B44"/>
    <mergeCell ref="B45:B47"/>
    <mergeCell ref="B6:B22"/>
    <mergeCell ref="B2:C2"/>
    <mergeCell ref="B36:B38"/>
    <mergeCell ref="B26:B27"/>
    <mergeCell ref="B28:B29"/>
    <mergeCell ref="B30:B32"/>
    <mergeCell ref="B33:B35"/>
    <mergeCell ref="B23:B24"/>
  </mergeCells>
  <phoneticPr fontId="2" type="noConversion"/>
  <conditionalFormatting sqref="F83:I1048576 F1:I81">
    <cfRule type="cellIs" dxfId="15" priority="31" operator="equal">
      <formula>"ni"</formula>
    </cfRule>
    <cfRule type="cellIs" dxfId="14" priority="32" operator="equal">
      <formula>"b"</formula>
    </cfRule>
    <cfRule type="cellIs" dxfId="13" priority="33" operator="equal">
      <formula>"f"</formula>
    </cfRule>
  </conditionalFormatting>
  <conditionalFormatting sqref="J89:J1048576 J1:J81">
    <cfRule type="cellIs" dxfId="12" priority="9" operator="equal">
      <formula>"O"</formula>
    </cfRule>
  </conditionalFormatting>
  <conditionalFormatting sqref="F80:I80">
    <cfRule type="cellIs" dxfId="11" priority="6" operator="equal">
      <formula>"ni"</formula>
    </cfRule>
    <cfRule type="cellIs" dxfId="10" priority="7" operator="equal">
      <formula>"b"</formula>
    </cfRule>
    <cfRule type="cellIs" dxfId="9" priority="8" operator="equal">
      <formula>"f"</formula>
    </cfRule>
  </conditionalFormatting>
  <conditionalFormatting sqref="J80">
    <cfRule type="cellIs" dxfId="8" priority="5" operator="equal">
      <formula>"O"</formula>
    </cfRule>
  </conditionalFormatting>
  <conditionalFormatting sqref="F21:I22">
    <cfRule type="cellIs" dxfId="7" priority="2" operator="equal">
      <formula>"ni"</formula>
    </cfRule>
    <cfRule type="cellIs" dxfId="6" priority="3" operator="equal">
      <formula>"b"</formula>
    </cfRule>
    <cfRule type="cellIs" dxfId="5" priority="4" operator="equal">
      <formula>"f"</formula>
    </cfRule>
  </conditionalFormatting>
  <conditionalFormatting sqref="J21:J22">
    <cfRule type="cellIs" dxfId="4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47EF733F8488B44B6166A12BD2DCC35" ma:contentTypeVersion="7" ma:contentTypeDescription="새 문서를 만듭니다." ma:contentTypeScope="" ma:versionID="f32a2cf0b8dcac8198a1dea87630ec13">
  <xsd:schema xmlns:xsd="http://www.w3.org/2001/XMLSchema" xmlns:p="http://schemas.microsoft.com/office/2006/metadata/properties" xmlns:ns1="http://schemas.microsoft.com/sharepoint/v3" xmlns:ns2="e7cdbefa-3dae-44e9-b4a7-dc79b6d35568" targetNamespace="http://schemas.microsoft.com/office/2006/metadata/properties" ma:root="true" ma:fieldsID="accedb8ad30dc317877b8d34566b5190" ns1:_="" ns2:_="">
    <xsd:import namespace="http://schemas.microsoft.com/sharepoint/v3"/>
    <xsd:import namespace="e7cdbefa-3dae-44e9-b4a7-dc79b6d35568"/>
    <xsd:element name="properties">
      <xsd:complexType>
        <xsd:sequence>
          <xsd:element name="documentManagement">
            <xsd:complexType>
              <xsd:all>
                <xsd:element ref="ns2:_xad6c__xbd84_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_xb300__xc0c1__x0020__xadf8__xb8f9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9" nillable="true" ma:displayName="전자 메일 보낸 사람" ma:hidden="true" ma:internalName="EmailSender">
      <xsd:simpleType>
        <xsd:restriction base="dms:Note"/>
      </xsd:simpleType>
    </xsd:element>
    <xsd:element name="EmailTo" ma:index="10" nillable="true" ma:displayName="전자 메일 받는 사람" ma:hidden="true" ma:internalName="EmailTo">
      <xsd:simpleType>
        <xsd:restriction base="dms:Note"/>
      </xsd:simpleType>
    </xsd:element>
    <xsd:element name="EmailCc" ma:index="11" nillable="true" ma:displayName="전자 메일 참조" ma:hidden="true" ma:internalName="EmailCc">
      <xsd:simpleType>
        <xsd:restriction base="dms:Note"/>
      </xsd:simpleType>
    </xsd:element>
    <xsd:element name="EmailFrom" ma:index="12" nillable="true" ma:displayName="전자 메일 보낸 사람" ma:hidden="true" ma:internalName="EmailFrom">
      <xsd:simpleType>
        <xsd:restriction base="dms:Text"/>
      </xsd:simpleType>
    </xsd:element>
    <xsd:element name="EmailSubject" ma:index="13" nillable="true" ma:displayName="전자 메일 제목" ma:hidden="true" ma:internalName="EmailSubject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7cdbefa-3dae-44e9-b4a7-dc79b6d35568" elementFormDefault="qualified">
    <xsd:import namespace="http://schemas.microsoft.com/office/2006/documentManagement/types"/>
    <xsd:element name="_xad6c__xbd84_" ma:index="8" nillable="true" ma:displayName="구분" ma:format="Dropdown" ma:internalName="_xad6c__xbd84_">
      <xsd:simpleType>
        <xsd:restriction base="dms:Choice">
          <xsd:enumeration value="산출물 템플릿"/>
          <xsd:enumeration value="QA 업무공유"/>
          <xsd:enumeration value="팀 공유"/>
          <xsd:enumeration value="기술문서"/>
          <xsd:enumeration value="교육자료"/>
          <xsd:enumeration value="정기미팅"/>
          <xsd:enumeration value="NSC포스트모텀"/>
          <xsd:enumeration value="기타"/>
        </xsd:restriction>
      </xsd:simpleType>
    </xsd:element>
    <xsd:element name="_xb300__xc0c1__x0020__xadf8__xb8f9_" ma:index="14" nillable="true" ma:displayName="대상 그룹" ma:internalName="_xb300__xc0c1__x0020__xadf8__xb8f9_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xad6c__xbd84_ xmlns="e7cdbefa-3dae-44e9-b4a7-dc79b6d35568">QA 업무공유</_xad6c__xbd84_>
    <EmailTo xmlns="http://schemas.microsoft.com/sharepoint/v3" xsi:nil="true"/>
    <_xb300__xc0c1__x0020__xadf8__xb8f9_ xmlns="e7cdbefa-3dae-44e9-b4a7-dc79b6d35568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1C7103-68AF-4123-B4AB-98A3B019F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cdbefa-3dae-44e9-b4a7-dc79b6d355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7E9BBC0-E9CB-4222-8FDE-BCB95C70D7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C72DE-A2DD-417A-A227-849B7750E28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e7cdbefa-3dae-44e9-b4a7-dc79b6d35568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문서변경사항</vt:lpstr>
      <vt:lpstr>1. 통검전체확인사항</vt:lpstr>
      <vt:lpstr>2. 통검검색결과노출영역</vt:lpstr>
      <vt:lpstr>3. SE전체확인사항</vt:lpstr>
      <vt:lpstr>4. SE검색결과노출영역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.</dc:creator>
  <cp:lastModifiedBy>NHNCORP</cp:lastModifiedBy>
  <dcterms:created xsi:type="dcterms:W3CDTF">2008-01-22T07:02:35Z</dcterms:created>
  <dcterms:modified xsi:type="dcterms:W3CDTF">2010-04-21T07:03:19Z</dcterms:modified>
  <cp:contentType>문서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0x010100347EF733F8488B44B6166A12BD2DCC35</vt:lpwstr>
  </property>
</Properties>
</file>