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<sst xmlns="http://schemas.openxmlformats.org/spreadsheetml/2006/main" count="68" uniqueCount="55">
  <si>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</si>
  <si>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</si>
  <si>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</si>
  <si>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</si>
  <si>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</si>
  <si>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</si>
  <si>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</si>
  <si>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</si>
  <si>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</si>
  <si>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</si>
  <si>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</si>
  <si>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</si>
  <si>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</si>
  <si>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</si>
  <si>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</si>
  <si>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</si>
  <si>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</si>
  <si>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</si>
  <si>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</si>
  <si>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</si>
  <si>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</si>
  <si>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</si>
  <si>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</si>
  <si>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</si>
  <si>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</si>
  <si>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</si>
  <si>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</si>
  <si>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</si>
  <si>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</si>
  <si>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</si>
  <si>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</si>
  <si>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</si>
  <si>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</si>
  <si>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</si>
  <si>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</si>
  <si>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</si>
  <si>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</si>
  <si>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</si>
  <si>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</si>
  <si>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XMMI_GUID</t>
    <phoneticPr fontId="7" type="noConversion"/>
  </si>
  <si>
    <t>VARCHAR2(40)</t>
    <phoneticPr fontId="7" type="noConversion"/>
  </si>
  <si>
    <t>会议PID</t>
    <phoneticPr fontId="7" type="noConversion"/>
  </si>
  <si>
    <t>DATE</t>
    <phoneticPr fontId="7" type="noConversion"/>
  </si>
  <si>
    <t>会议彩信发送日志</t>
    <phoneticPr fontId="1" type="noConversion"/>
  </si>
  <si>
    <t>XM_MEETING_MMS_HISTORY_LOG</t>
    <phoneticPr fontId="7" type="noConversion"/>
  </si>
  <si>
    <t>XMMMHL_GUID</t>
    <phoneticPr fontId="7" type="noConversion"/>
  </si>
  <si>
    <t>发件人</t>
    <phoneticPr fontId="7" type="noConversion"/>
  </si>
  <si>
    <t>收件人</t>
    <phoneticPr fontId="7" type="noConversion"/>
  </si>
  <si>
    <t>发送状态</t>
    <phoneticPr fontId="7" type="noConversion"/>
  </si>
  <si>
    <t>VARCHAR2(40)</t>
    <phoneticPr fontId="7" type="noConversion"/>
  </si>
  <si>
    <t>XMMMHL_FROM</t>
    <phoneticPr fontId="7" type="noConversion"/>
  </si>
  <si>
    <t>XMMMHL_TO</t>
    <phoneticPr fontId="7" type="noConversion"/>
  </si>
  <si>
    <t>XMMMHL_STATUS</t>
    <phoneticPr fontId="7" type="noConversion"/>
  </si>
  <si>
    <t>VARCHAR2(400)</t>
    <phoneticPr fontId="7" type="noConversion"/>
  </si>
  <si>
    <t>VARCHAR2(2)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</si>
</sst>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2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0"/>
  <sheetViews>
    <sheetView tabSelected="1" workbookViewId="0">
      <selection activeCell="U11" sqref="U11:Y11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6"/>
      <c r="K1" s="40" t="s">
        <v>5</v>
      </c>
      <c r="L1" s="41"/>
      <c r="M1" s="41"/>
      <c r="N1" s="42"/>
      <c r="O1" s="43" t="s">
        <v>43</v>
      </c>
      <c r="P1" s="44"/>
      <c r="Q1" s="44"/>
      <c r="R1" s="44"/>
      <c r="S1" s="44"/>
      <c r="T1" s="44"/>
      <c r="U1" s="44"/>
      <c r="V1" s="44"/>
      <c r="W1" s="44"/>
      <c r="X1" s="45"/>
      <c r="Y1" s="46" t="s">
        <v>0</v>
      </c>
      <c r="Z1" s="46"/>
      <c r="AA1" s="46"/>
      <c r="AB1" s="46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6" t="s">
        <v>2</v>
      </c>
      <c r="AN1" s="46"/>
      <c r="AO1" s="46"/>
      <c r="AP1" s="46"/>
      <c r="AQ1" s="22"/>
      <c r="AR1" s="22"/>
      <c r="AS1" s="22"/>
      <c r="AT1" s="22"/>
      <c r="AU1" s="22"/>
      <c r="AV1" s="22"/>
      <c r="AW1" s="22"/>
      <c r="AX1" s="22"/>
      <c r="AY1" s="22"/>
      <c r="AZ1" s="23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37"/>
      <c r="B2" s="38"/>
      <c r="C2" s="38"/>
      <c r="D2" s="38"/>
      <c r="E2" s="38"/>
      <c r="F2" s="38"/>
      <c r="G2" s="38"/>
      <c r="H2" s="38"/>
      <c r="I2" s="38"/>
      <c r="J2" s="39"/>
      <c r="K2" s="24" t="s">
        <v>6</v>
      </c>
      <c r="L2" s="25"/>
      <c r="M2" s="25"/>
      <c r="N2" s="26"/>
      <c r="O2" s="27" t="s">
        <v>44</v>
      </c>
      <c r="P2" s="28"/>
      <c r="Q2" s="28"/>
      <c r="R2" s="28"/>
      <c r="S2" s="28"/>
      <c r="T2" s="28"/>
      <c r="U2" s="28"/>
      <c r="V2" s="28"/>
      <c r="W2" s="28"/>
      <c r="X2" s="29"/>
      <c r="Y2" s="30" t="s">
        <v>1</v>
      </c>
      <c r="Z2" s="30"/>
      <c r="AA2" s="30"/>
      <c r="AB2" s="30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0" t="s">
        <v>3</v>
      </c>
      <c r="AN2" s="30"/>
      <c r="AO2" s="30"/>
      <c r="AP2" s="30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143" ht="12.75" thickTop="1">
      <c r="B3" s="2"/>
    </row>
    <row r="4" spans="1:143" ht="14.25">
      <c r="A4" s="48" t="s">
        <v>4</v>
      </c>
      <c r="B4" s="48"/>
      <c r="C4" s="48" t="s">
        <v>5</v>
      </c>
      <c r="D4" s="48"/>
      <c r="E4" s="48"/>
      <c r="F4" s="48"/>
      <c r="G4" s="48"/>
      <c r="H4" s="48"/>
      <c r="I4" s="48"/>
      <c r="J4" s="48"/>
      <c r="K4" s="48"/>
      <c r="L4" s="49" t="s">
        <v>6</v>
      </c>
      <c r="M4" s="50"/>
      <c r="N4" s="50"/>
      <c r="O4" s="50"/>
      <c r="P4" s="50"/>
      <c r="Q4" s="50"/>
      <c r="R4" s="50"/>
      <c r="S4" s="50"/>
      <c r="T4" s="51"/>
      <c r="U4" s="48" t="s">
        <v>9</v>
      </c>
      <c r="V4" s="48"/>
      <c r="W4" s="48"/>
      <c r="X4" s="48"/>
      <c r="Y4" s="48"/>
      <c r="Z4" s="48" t="s">
        <v>10</v>
      </c>
      <c r="AA4" s="48"/>
      <c r="AB4" s="48" t="s">
        <v>11</v>
      </c>
      <c r="AC4" s="48"/>
      <c r="AD4" s="48"/>
      <c r="AE4" s="48" t="s">
        <v>12</v>
      </c>
      <c r="AF4" s="48"/>
      <c r="AG4" s="48" t="s">
        <v>13</v>
      </c>
      <c r="AH4" s="48"/>
      <c r="AI4" s="48" t="s">
        <v>14</v>
      </c>
      <c r="AJ4" s="48"/>
      <c r="AK4" s="48" t="s">
        <v>15</v>
      </c>
      <c r="AL4" s="48"/>
      <c r="AM4" s="48" t="s">
        <v>16</v>
      </c>
      <c r="AN4" s="48"/>
      <c r="AO4" s="48" t="s">
        <v>7</v>
      </c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M4" s="4" t="s">
        <v>32</v>
      </c>
      <c r="BN4" s="5"/>
      <c r="BO4" s="5"/>
      <c r="BP4" s="5"/>
      <c r="BQ4" s="5"/>
      <c r="BR4" s="5"/>
      <c r="BS4" s="5" t="str">
        <f>O2</f>
        <v>XM_MEETING_MMS_HISTORY_LOG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54">
        <f t="shared" ref="A5:A17" si="0">ROW()-4</f>
        <v>1</v>
      </c>
      <c r="B5" s="54"/>
      <c r="C5" s="55" t="s">
        <v>37</v>
      </c>
      <c r="D5" s="56"/>
      <c r="E5" s="56"/>
      <c r="F5" s="56"/>
      <c r="G5" s="56"/>
      <c r="H5" s="56"/>
      <c r="I5" s="56"/>
      <c r="J5" s="56"/>
      <c r="K5" s="57"/>
      <c r="L5" s="55" t="s">
        <v>45</v>
      </c>
      <c r="M5" s="56"/>
      <c r="N5" s="56"/>
      <c r="O5" s="56"/>
      <c r="P5" s="56"/>
      <c r="Q5" s="56"/>
      <c r="R5" s="56"/>
      <c r="S5" s="56"/>
      <c r="T5" s="57"/>
      <c r="U5" s="53" t="s">
        <v>40</v>
      </c>
      <c r="V5" s="53"/>
      <c r="W5" s="53"/>
      <c r="X5" s="53"/>
      <c r="Y5" s="53"/>
      <c r="Z5" s="53"/>
      <c r="AA5" s="53"/>
      <c r="AB5" s="53"/>
      <c r="AC5" s="53"/>
      <c r="AD5" s="53"/>
      <c r="AE5" s="52" t="s">
        <v>17</v>
      </c>
      <c r="AF5" s="52"/>
      <c r="AG5" s="52"/>
      <c r="AH5" s="52"/>
      <c r="AI5" s="52"/>
      <c r="AJ5" s="52"/>
      <c r="AK5" s="52" t="s">
        <v>17</v>
      </c>
      <c r="AL5" s="52"/>
      <c r="AM5" s="52"/>
      <c r="AN5" s="52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N5" s="8" t="str">
        <f>IF(L5="",IF(AND(L6="",L4&lt;&gt;""),");",""),L5)</f>
        <v>XMMMHL_GUID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XM_MEETING_MMS_HISTORY_LOG.XMMMHL_GUID is 'PID';</v>
      </c>
    </row>
    <row r="6" spans="1:143" ht="14.25">
      <c r="A6" s="60">
        <f t="shared" si="0"/>
        <v>2</v>
      </c>
      <c r="B6" s="60"/>
      <c r="C6" s="61" t="s">
        <v>41</v>
      </c>
      <c r="D6" s="62"/>
      <c r="E6" s="62"/>
      <c r="F6" s="62"/>
      <c r="G6" s="62"/>
      <c r="H6" s="62"/>
      <c r="I6" s="62"/>
      <c r="J6" s="62"/>
      <c r="K6" s="63"/>
      <c r="L6" s="61" t="s">
        <v>39</v>
      </c>
      <c r="M6" s="62"/>
      <c r="N6" s="62"/>
      <c r="O6" s="62"/>
      <c r="P6" s="62"/>
      <c r="Q6" s="62"/>
      <c r="R6" s="62"/>
      <c r="S6" s="62"/>
      <c r="T6" s="63"/>
      <c r="U6" s="59" t="s">
        <v>49</v>
      </c>
      <c r="V6" s="59"/>
      <c r="W6" s="59"/>
      <c r="X6" s="59"/>
      <c r="Y6" s="59"/>
      <c r="Z6" s="59"/>
      <c r="AA6" s="59"/>
      <c r="AB6" s="59"/>
      <c r="AC6" s="59"/>
      <c r="AD6" s="59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XM_MEETING_MMS_HISTORY_LOG.XMMI_GUID is '会议PID';</v>
      </c>
    </row>
    <row r="7" spans="1:143" s="3" customFormat="1" ht="14.25">
      <c r="A7" s="18">
        <f t="shared" si="0"/>
        <v>3</v>
      </c>
      <c r="B7" s="18"/>
      <c r="C7" s="19" t="s">
        <v>46</v>
      </c>
      <c r="D7" s="20"/>
      <c r="E7" s="20"/>
      <c r="F7" s="20"/>
      <c r="G7" s="20"/>
      <c r="H7" s="20"/>
      <c r="I7" s="20"/>
      <c r="J7" s="20"/>
      <c r="K7" s="21"/>
      <c r="L7" s="19" t="s">
        <v>50</v>
      </c>
      <c r="M7" s="20"/>
      <c r="N7" s="20"/>
      <c r="O7" s="20"/>
      <c r="P7" s="20"/>
      <c r="Q7" s="20"/>
      <c r="R7" s="20"/>
      <c r="S7" s="20"/>
      <c r="T7" s="21"/>
      <c r="U7" s="17" t="s">
        <v>53</v>
      </c>
      <c r="V7" s="17"/>
      <c r="W7" s="17"/>
      <c r="X7" s="17"/>
      <c r="Y7" s="17"/>
      <c r="Z7" s="17"/>
      <c r="AA7" s="17"/>
      <c r="AB7" s="17"/>
      <c r="AC7" s="17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M7" s="10"/>
      <c r="BN7" s="11" t="str">
        <f t="shared" si="1"/>
        <v>XMMMHL_FROM</v>
      </c>
      <c r="BO7" s="11"/>
      <c r="BP7" s="11"/>
      <c r="BQ7" s="11"/>
      <c r="BR7" s="11"/>
      <c r="BS7" s="11"/>
      <c r="BT7" s="11" t="str">
        <f t="shared" si="2"/>
        <v>VARCHAR2(400)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XM_MEETING_MMS_HISTORY_LOG.XMMMHL_FROM is '发件人';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18">
        <f t="shared" si="0"/>
        <v>4</v>
      </c>
      <c r="B8" s="18"/>
      <c r="C8" s="66" t="s">
        <v>47</v>
      </c>
      <c r="D8" s="67"/>
      <c r="E8" s="67"/>
      <c r="F8" s="67"/>
      <c r="G8" s="67"/>
      <c r="H8" s="67"/>
      <c r="I8" s="67"/>
      <c r="J8" s="67"/>
      <c r="K8" s="68"/>
      <c r="L8" s="19" t="s">
        <v>51</v>
      </c>
      <c r="M8" s="20"/>
      <c r="N8" s="20"/>
      <c r="O8" s="20"/>
      <c r="P8" s="20"/>
      <c r="Q8" s="20"/>
      <c r="R8" s="20"/>
      <c r="S8" s="20"/>
      <c r="T8" s="21"/>
      <c r="U8" s="17" t="s">
        <v>53</v>
      </c>
      <c r="V8" s="17"/>
      <c r="W8" s="17"/>
      <c r="X8" s="17"/>
      <c r="Y8" s="17"/>
      <c r="Z8" s="65"/>
      <c r="AA8" s="65"/>
      <c r="AB8" s="65"/>
      <c r="AC8" s="65"/>
      <c r="AD8" s="65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N8" s="8" t="str">
        <f>IF(L8="",IF(AND(#REF!="",L7&lt;&gt;""),");",""),L8)</f>
        <v>XMMMHL_TO</v>
      </c>
      <c r="BT8" s="8" t="str">
        <f t="shared" si="2"/>
        <v>VARCHAR2(400)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XM_MEETING_MMS_HISTORY_LOG.XMMMHL_TO is '收件人';</v>
      </c>
    </row>
    <row r="9" spans="1:143" ht="14.25">
      <c r="A9" s="18">
        <f t="shared" si="0"/>
        <v>5</v>
      </c>
      <c r="B9" s="18"/>
      <c r="C9" s="66" t="s">
        <v>48</v>
      </c>
      <c r="D9" s="67"/>
      <c r="E9" s="67"/>
      <c r="F9" s="67"/>
      <c r="G9" s="67"/>
      <c r="H9" s="67"/>
      <c r="I9" s="67"/>
      <c r="J9" s="67"/>
      <c r="K9" s="68"/>
      <c r="L9" s="19" t="s">
        <v>52</v>
      </c>
      <c r="M9" s="20"/>
      <c r="N9" s="20"/>
      <c r="O9" s="20"/>
      <c r="P9" s="20"/>
      <c r="Q9" s="20"/>
      <c r="R9" s="20"/>
      <c r="S9" s="20"/>
      <c r="T9" s="21"/>
      <c r="U9" s="65" t="s">
        <v>54</v>
      </c>
      <c r="V9" s="65"/>
      <c r="W9" s="65"/>
      <c r="X9" s="65"/>
      <c r="Y9" s="65"/>
      <c r="Z9" s="65"/>
      <c r="AA9" s="65"/>
      <c r="AB9" s="65"/>
      <c r="AC9" s="65"/>
      <c r="AD9" s="65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N9" s="8" t="str">
        <f>IF(L9="",IF(AND(#REF!="",#REF!&lt;&gt;""),");",""),L9)</f>
        <v>XMMMHL_STATUS</v>
      </c>
      <c r="BT9" s="8" t="str">
        <f t="shared" si="2"/>
        <v>VARCHAR2(2)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XM_MEETING_MMS_HISTORY_LOG.XMMMHL_STATUS is '发送状态';</v>
      </c>
    </row>
    <row r="10" spans="1:143" ht="14.25">
      <c r="A10" s="18">
        <f t="shared" si="0"/>
        <v>6</v>
      </c>
      <c r="B10" s="18"/>
      <c r="C10" s="19"/>
      <c r="D10" s="20"/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1"/>
      <c r="U10" s="17"/>
      <c r="V10" s="17"/>
      <c r="W10" s="17"/>
      <c r="X10" s="17"/>
      <c r="Y10" s="17"/>
      <c r="Z10" s="65"/>
      <c r="AA10" s="65"/>
      <c r="AB10" s="65"/>
      <c r="AC10" s="65"/>
      <c r="AD10" s="65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N10" s="8" t="e">
        <f>IF(L10="",IF(AND(#REF!="",#REF!&lt;&gt;""),");",""),L10)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/>
      </c>
    </row>
    <row r="11" spans="1:143" s="3" customFormat="1" ht="14.25">
      <c r="A11" s="18">
        <f t="shared" si="0"/>
        <v>7</v>
      </c>
      <c r="B11" s="18"/>
      <c r="C11" s="19"/>
      <c r="D11" s="20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1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M11" s="7"/>
      <c r="BN11" s="8" t="e">
        <f>IF(L11="",IF(AND(L12="",#REF!&lt;&gt;""),");",""),""""&amp;L11&amp;"""")</f>
        <v>#REF!</v>
      </c>
      <c r="BO11" s="8"/>
      <c r="BP11" s="8"/>
      <c r="BQ11" s="8"/>
      <c r="BR11" s="8"/>
      <c r="BS11" s="8"/>
      <c r="BT11" s="8" t="str">
        <f t="shared" ref="BT11:BT12" si="10">IF(U11="","",U11)</f>
        <v/>
      </c>
      <c r="BU11" s="8"/>
      <c r="BV11" s="8"/>
      <c r="BW11" s="8"/>
      <c r="BX11" s="8"/>
      <c r="BY11" s="8" t="str">
        <f t="shared" ref="BY11:BY12" si="11">IF(Z11="","","(")</f>
        <v/>
      </c>
      <c r="BZ11" s="8" t="str">
        <f t="shared" ref="BZ11:BZ12" si="12">IF(Z11="","",IF(U11="","",IF(U11="CLOB","",IF(U11="BLOB","",IF(U11="DATE","",IF(U11="TIMESTAMP","",Z11))))))</f>
        <v/>
      </c>
      <c r="CA11" s="8"/>
      <c r="CB11" s="8"/>
      <c r="CC11" s="8" t="str">
        <f t="shared" ref="CC11:CC12" si="13">IF(Z11="","",")")</f>
        <v/>
      </c>
      <c r="CD11" s="8"/>
      <c r="CE11" s="8" t="str">
        <f t="shared" ref="CE11:CE12" si="14">IF(AI11="","","NOT NULL")</f>
        <v/>
      </c>
      <c r="CF11" s="8"/>
      <c r="CG11" s="8"/>
      <c r="CH11" s="8"/>
      <c r="CI11" s="8"/>
      <c r="CJ11" s="8" t="str">
        <f t="shared" ref="CJ11:CJ12" si="15">IF(AE11="○","primary key","")</f>
        <v/>
      </c>
      <c r="CK11" s="8"/>
      <c r="CL11" s="8"/>
      <c r="CM11" s="8"/>
      <c r="CN11" s="8"/>
      <c r="CO11" s="8"/>
      <c r="CP11" s="8"/>
      <c r="CQ11" s="8"/>
      <c r="CR11" s="8"/>
      <c r="CS11" s="9" t="str">
        <f>IF(L12="","",",")</f>
        <v/>
      </c>
      <c r="CT11" s="8"/>
      <c r="CU11" s="8"/>
      <c r="CV11" s="8"/>
      <c r="CW11" s="7" t="str">
        <f t="shared" ref="CW11:CW12" si="16">IF(C11="","","comment on column " &amp; $O$2 &amp; "." &amp; L11 &amp; " is " &amp; "'" &amp; C11 &amp;"';")</f>
        <v/>
      </c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</row>
    <row r="12" spans="1:143" ht="14.25">
      <c r="A12" s="18">
        <f t="shared" si="0"/>
        <v>8</v>
      </c>
      <c r="B12" s="18"/>
      <c r="C12" s="19"/>
      <c r="D12" s="20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1"/>
      <c r="U12" s="17"/>
      <c r="V12" s="17"/>
      <c r="W12" s="17"/>
      <c r="X12" s="17"/>
      <c r="Y12" s="17"/>
      <c r="Z12" s="65"/>
      <c r="AA12" s="65"/>
      <c r="AB12" s="65"/>
      <c r="AC12" s="65"/>
      <c r="AD12" s="65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N12" s="8" t="e">
        <f>IF(L12="",IF(AND(#REF!="",L11&lt;&gt;""),");",""),""""&amp;L12&amp;"""")</f>
        <v>#REF!</v>
      </c>
      <c r="BT12" s="8" t="str">
        <f t="shared" si="10"/>
        <v/>
      </c>
      <c r="BY12" s="8" t="str">
        <f t="shared" si="11"/>
        <v/>
      </c>
      <c r="BZ12" s="8" t="str">
        <f t="shared" si="12"/>
        <v/>
      </c>
      <c r="CC12" s="8" t="str">
        <f t="shared" si="13"/>
        <v/>
      </c>
      <c r="CE12" s="8" t="str">
        <f t="shared" si="14"/>
        <v/>
      </c>
      <c r="CJ12" s="8" t="str">
        <f t="shared" si="15"/>
        <v/>
      </c>
      <c r="CS12" s="9" t="e">
        <f>IF(#REF!="","",",")</f>
        <v>#REF!</v>
      </c>
      <c r="CW12" s="7" t="str">
        <f t="shared" si="16"/>
        <v/>
      </c>
    </row>
    <row r="13" spans="1:143" s="3" customFormat="1" ht="14.25">
      <c r="A13" s="54">
        <f t="shared" si="0"/>
        <v>9</v>
      </c>
      <c r="B13" s="54"/>
      <c r="C13" s="55" t="s">
        <v>18</v>
      </c>
      <c r="D13" s="56"/>
      <c r="E13" s="56"/>
      <c r="F13" s="56"/>
      <c r="G13" s="56"/>
      <c r="H13" s="56"/>
      <c r="I13" s="56"/>
      <c r="J13" s="56"/>
      <c r="K13" s="57"/>
      <c r="L13" s="55" t="s">
        <v>23</v>
      </c>
      <c r="M13" s="56"/>
      <c r="N13" s="56"/>
      <c r="O13" s="56"/>
      <c r="P13" s="56"/>
      <c r="Q13" s="56"/>
      <c r="R13" s="56"/>
      <c r="S13" s="56"/>
      <c r="T13" s="57"/>
      <c r="U13" s="53" t="s">
        <v>22</v>
      </c>
      <c r="V13" s="53"/>
      <c r="W13" s="53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3" t="s">
        <v>19</v>
      </c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XM_MEETING_MMS_HISTORY_LOG.CREATE_BY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43" s="3" customFormat="1" ht="14.25">
      <c r="A14" s="54">
        <f t="shared" si="0"/>
        <v>10</v>
      </c>
      <c r="B14" s="54"/>
      <c r="C14" s="55" t="s">
        <v>29</v>
      </c>
      <c r="D14" s="56"/>
      <c r="E14" s="56"/>
      <c r="F14" s="56"/>
      <c r="G14" s="56"/>
      <c r="H14" s="56"/>
      <c r="I14" s="56"/>
      <c r="J14" s="56"/>
      <c r="K14" s="57"/>
      <c r="L14" s="55" t="s">
        <v>24</v>
      </c>
      <c r="M14" s="56"/>
      <c r="N14" s="56"/>
      <c r="O14" s="56"/>
      <c r="P14" s="56"/>
      <c r="Q14" s="56"/>
      <c r="R14" s="56"/>
      <c r="S14" s="56"/>
      <c r="T14" s="57"/>
      <c r="U14" s="53" t="s">
        <v>42</v>
      </c>
      <c r="V14" s="53"/>
      <c r="W14" s="53"/>
      <c r="X14" s="53"/>
      <c r="Y14" s="53"/>
      <c r="Z14" s="53"/>
      <c r="AA14" s="53"/>
      <c r="AB14" s="53"/>
      <c r="AC14" s="53"/>
      <c r="AD14" s="53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3" t="s">
        <v>20</v>
      </c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XM_MEETING_MMS_HISTORY_LOG.CREATE_DT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43" s="3" customFormat="1" ht="14.25">
      <c r="A15" s="54">
        <f t="shared" si="0"/>
        <v>11</v>
      </c>
      <c r="B15" s="54"/>
      <c r="C15" s="55" t="s">
        <v>28</v>
      </c>
      <c r="D15" s="56"/>
      <c r="E15" s="56"/>
      <c r="F15" s="56"/>
      <c r="G15" s="56"/>
      <c r="H15" s="56"/>
      <c r="I15" s="56"/>
      <c r="J15" s="56"/>
      <c r="K15" s="57"/>
      <c r="L15" s="55" t="s">
        <v>25</v>
      </c>
      <c r="M15" s="56"/>
      <c r="N15" s="56"/>
      <c r="O15" s="56"/>
      <c r="P15" s="56"/>
      <c r="Q15" s="56"/>
      <c r="R15" s="56"/>
      <c r="S15" s="56"/>
      <c r="T15" s="57"/>
      <c r="U15" s="53" t="s">
        <v>22</v>
      </c>
      <c r="V15" s="53"/>
      <c r="W15" s="53"/>
      <c r="X15" s="53"/>
      <c r="Y15" s="53"/>
      <c r="Z15" s="53"/>
      <c r="AA15" s="53"/>
      <c r="AB15" s="53"/>
      <c r="AC15" s="53"/>
      <c r="AD15" s="53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 t="s">
        <v>19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XM_MEETING_MMS_HISTORY_LOG.UPDATE_BY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54">
        <f t="shared" si="0"/>
        <v>12</v>
      </c>
      <c r="B16" s="54"/>
      <c r="C16" s="55" t="s">
        <v>27</v>
      </c>
      <c r="D16" s="56"/>
      <c r="E16" s="56"/>
      <c r="F16" s="56"/>
      <c r="G16" s="56"/>
      <c r="H16" s="56"/>
      <c r="I16" s="56"/>
      <c r="J16" s="56"/>
      <c r="K16" s="57"/>
      <c r="L16" s="55" t="s">
        <v>26</v>
      </c>
      <c r="M16" s="56"/>
      <c r="N16" s="56"/>
      <c r="O16" s="56"/>
      <c r="P16" s="56"/>
      <c r="Q16" s="56"/>
      <c r="R16" s="56"/>
      <c r="S16" s="56"/>
      <c r="T16" s="57"/>
      <c r="U16" s="53" t="s">
        <v>30</v>
      </c>
      <c r="V16" s="53"/>
      <c r="W16" s="53"/>
      <c r="X16" s="53"/>
      <c r="Y16" s="53"/>
      <c r="Z16" s="53"/>
      <c r="AA16" s="53"/>
      <c r="AB16" s="53"/>
      <c r="AC16" s="53"/>
      <c r="AD16" s="53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 t="s">
        <v>20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XM_MEETING_MMS_HISTORY_LOG.UPDATE_DT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54">
        <f t="shared" si="0"/>
        <v>13</v>
      </c>
      <c r="B17" s="54"/>
      <c r="C17" s="55" t="s">
        <v>33</v>
      </c>
      <c r="D17" s="56"/>
      <c r="E17" s="56"/>
      <c r="F17" s="56"/>
      <c r="G17" s="56"/>
      <c r="H17" s="56"/>
      <c r="I17" s="56"/>
      <c r="J17" s="56"/>
      <c r="K17" s="57"/>
      <c r="L17" s="55" t="s">
        <v>34</v>
      </c>
      <c r="M17" s="56"/>
      <c r="N17" s="56"/>
      <c r="O17" s="56"/>
      <c r="P17" s="56"/>
      <c r="Q17" s="56"/>
      <c r="R17" s="56"/>
      <c r="S17" s="56"/>
      <c r="T17" s="57"/>
      <c r="U17" s="53" t="s">
        <v>35</v>
      </c>
      <c r="V17" s="53"/>
      <c r="W17" s="53"/>
      <c r="X17" s="53"/>
      <c r="Y17" s="53"/>
      <c r="Z17" s="53"/>
      <c r="AA17" s="53"/>
      <c r="AB17" s="53"/>
      <c r="AC17" s="53"/>
      <c r="AD17" s="53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3" t="s">
        <v>36</v>
      </c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XM_MEETING_MMS_HISTORY_LOG.DEL_FLAG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18"/>
      <c r="B18" s="18"/>
      <c r="C18" s="19"/>
      <c r="D18" s="20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18"/>
      <c r="B19" s="18"/>
      <c r="C19" s="19"/>
      <c r="D19" s="20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18"/>
      <c r="B20" s="18"/>
      <c r="C20" s="19"/>
      <c r="D20" s="20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1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18"/>
      <c r="B21" s="18"/>
      <c r="C21" s="19"/>
      <c r="D21" s="20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18"/>
      <c r="B22" s="18"/>
      <c r="C22" s="19"/>
      <c r="D22" s="20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18"/>
      <c r="B23" s="18"/>
      <c r="C23" s="19"/>
      <c r="D23" s="20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18"/>
      <c r="B24" s="18"/>
      <c r="C24" s="19"/>
      <c r="D24" s="20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1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18"/>
      <c r="B25" s="18"/>
      <c r="C25" s="19"/>
      <c r="D25" s="20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1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18"/>
      <c r="B26" s="18"/>
      <c r="C26" s="19"/>
      <c r="D26" s="20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18"/>
      <c r="B27" s="18"/>
      <c r="C27" s="19"/>
      <c r="D27" s="20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18"/>
      <c r="B28" s="18"/>
      <c r="C28" s="19"/>
      <c r="D28" s="20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1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18"/>
      <c r="B29" s="18"/>
      <c r="C29" s="19"/>
      <c r="D29" s="20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1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18"/>
      <c r="B30" s="18"/>
      <c r="C30" s="19"/>
      <c r="D30" s="20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1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18"/>
      <c r="B31" s="18"/>
      <c r="C31" s="19"/>
      <c r="D31" s="20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1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18"/>
      <c r="B32" s="18"/>
      <c r="C32" s="19"/>
      <c r="D32" s="20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0"/>
      <c r="T32" s="2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18"/>
      <c r="B33" s="18"/>
      <c r="C33" s="19"/>
      <c r="D33" s="20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18"/>
      <c r="B34" s="18"/>
      <c r="C34" s="19"/>
      <c r="D34" s="20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18"/>
      <c r="B35" s="18"/>
      <c r="C35" s="19"/>
      <c r="D35" s="20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18"/>
      <c r="B36" s="18"/>
      <c r="C36" s="19"/>
      <c r="D36" s="20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0"/>
      <c r="T36" s="21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18"/>
      <c r="B37" s="18"/>
      <c r="C37" s="19"/>
      <c r="D37" s="20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1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18"/>
      <c r="B38" s="18"/>
      <c r="C38" s="19"/>
      <c r="D38" s="20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1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18"/>
      <c r="B39" s="18"/>
      <c r="C39" s="19"/>
      <c r="D39" s="20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0"/>
      <c r="T39" s="21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18"/>
      <c r="B40" s="18"/>
      <c r="C40" s="19"/>
      <c r="D40" s="20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0"/>
      <c r="T40" s="21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18"/>
      <c r="B41" s="18"/>
      <c r="C41" s="19"/>
      <c r="D41" s="20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0"/>
      <c r="T41" s="2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18"/>
      <c r="B42" s="18"/>
      <c r="C42" s="19"/>
      <c r="D42" s="20"/>
      <c r="E42" s="20"/>
      <c r="F42" s="20"/>
      <c r="G42" s="20"/>
      <c r="H42" s="20"/>
      <c r="I42" s="20"/>
      <c r="J42" s="20"/>
      <c r="K42" s="21"/>
      <c r="L42" s="19"/>
      <c r="M42" s="20"/>
      <c r="N42" s="20"/>
      <c r="O42" s="20"/>
      <c r="P42" s="20"/>
      <c r="Q42" s="20"/>
      <c r="R42" s="20"/>
      <c r="S42" s="20"/>
      <c r="T42" s="21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18"/>
      <c r="B43" s="18"/>
      <c r="C43" s="19"/>
      <c r="D43" s="20"/>
      <c r="E43" s="20"/>
      <c r="F43" s="20"/>
      <c r="G43" s="20"/>
      <c r="H43" s="20"/>
      <c r="I43" s="20"/>
      <c r="J43" s="20"/>
      <c r="K43" s="21"/>
      <c r="L43" s="19"/>
      <c r="M43" s="20"/>
      <c r="N43" s="20"/>
      <c r="O43" s="20"/>
      <c r="P43" s="20"/>
      <c r="Q43" s="20"/>
      <c r="R43" s="20"/>
      <c r="S43" s="20"/>
      <c r="T43" s="21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18"/>
      <c r="B44" s="18"/>
      <c r="C44" s="19"/>
      <c r="D44" s="20"/>
      <c r="E44" s="20"/>
      <c r="F44" s="20"/>
      <c r="G44" s="20"/>
      <c r="H44" s="20"/>
      <c r="I44" s="20"/>
      <c r="J44" s="20"/>
      <c r="K44" s="21"/>
      <c r="L44" s="19"/>
      <c r="M44" s="20"/>
      <c r="N44" s="20"/>
      <c r="O44" s="20"/>
      <c r="P44" s="20"/>
      <c r="Q44" s="20"/>
      <c r="R44" s="20"/>
      <c r="S44" s="20"/>
      <c r="T44" s="21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18"/>
      <c r="B45" s="18"/>
      <c r="C45" s="19"/>
      <c r="D45" s="20"/>
      <c r="E45" s="20"/>
      <c r="F45" s="20"/>
      <c r="G45" s="20"/>
      <c r="H45" s="20"/>
      <c r="I45" s="20"/>
      <c r="J45" s="20"/>
      <c r="K45" s="21"/>
      <c r="L45" s="19"/>
      <c r="M45" s="20"/>
      <c r="N45" s="20"/>
      <c r="O45" s="20"/>
      <c r="P45" s="20"/>
      <c r="Q45" s="20"/>
      <c r="R45" s="20"/>
      <c r="S45" s="20"/>
      <c r="T45" s="21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18"/>
      <c r="B46" s="18"/>
      <c r="C46" s="19"/>
      <c r="D46" s="20"/>
      <c r="E46" s="20"/>
      <c r="F46" s="20"/>
      <c r="G46" s="20"/>
      <c r="H46" s="20"/>
      <c r="I46" s="20"/>
      <c r="J46" s="20"/>
      <c r="K46" s="21"/>
      <c r="L46" s="19"/>
      <c r="M46" s="20"/>
      <c r="N46" s="20"/>
      <c r="O46" s="20"/>
      <c r="P46" s="20"/>
      <c r="Q46" s="20"/>
      <c r="R46" s="20"/>
      <c r="S46" s="20"/>
      <c r="T46" s="21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18"/>
      <c r="B47" s="18"/>
      <c r="C47" s="19"/>
      <c r="D47" s="20"/>
      <c r="E47" s="20"/>
      <c r="F47" s="20"/>
      <c r="G47" s="20"/>
      <c r="H47" s="20"/>
      <c r="I47" s="20"/>
      <c r="J47" s="20"/>
      <c r="K47" s="21"/>
      <c r="L47" s="19"/>
      <c r="M47" s="20"/>
      <c r="N47" s="20"/>
      <c r="O47" s="20"/>
      <c r="P47" s="20"/>
      <c r="Q47" s="20"/>
      <c r="R47" s="20"/>
      <c r="S47" s="20"/>
      <c r="T47" s="21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18"/>
      <c r="B48" s="18"/>
      <c r="C48" s="19"/>
      <c r="D48" s="20"/>
      <c r="E48" s="20"/>
      <c r="F48" s="20"/>
      <c r="G48" s="20"/>
      <c r="H48" s="20"/>
      <c r="I48" s="20"/>
      <c r="J48" s="20"/>
      <c r="K48" s="21"/>
      <c r="L48" s="19"/>
      <c r="M48" s="20"/>
      <c r="N48" s="20"/>
      <c r="O48" s="20"/>
      <c r="P48" s="20"/>
      <c r="Q48" s="20"/>
      <c r="R48" s="20"/>
      <c r="S48" s="20"/>
      <c r="T48" s="21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18"/>
      <c r="B49" s="18"/>
      <c r="C49" s="19"/>
      <c r="D49" s="20"/>
      <c r="E49" s="20"/>
      <c r="F49" s="20"/>
      <c r="G49" s="20"/>
      <c r="H49" s="20"/>
      <c r="I49" s="20"/>
      <c r="J49" s="20"/>
      <c r="K49" s="21"/>
      <c r="L49" s="19"/>
      <c r="M49" s="20"/>
      <c r="N49" s="20"/>
      <c r="O49" s="20"/>
      <c r="P49" s="20"/>
      <c r="Q49" s="20"/>
      <c r="R49" s="20"/>
      <c r="S49" s="20"/>
      <c r="T49" s="21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18"/>
      <c r="B50" s="18"/>
      <c r="C50" s="19"/>
      <c r="D50" s="20"/>
      <c r="E50" s="20"/>
      <c r="F50" s="20"/>
      <c r="G50" s="20"/>
      <c r="H50" s="20"/>
      <c r="I50" s="20"/>
      <c r="J50" s="20"/>
      <c r="K50" s="21"/>
      <c r="L50" s="19"/>
      <c r="M50" s="20"/>
      <c r="N50" s="20"/>
      <c r="O50" s="20"/>
      <c r="P50" s="20"/>
      <c r="Q50" s="20"/>
      <c r="R50" s="20"/>
      <c r="S50" s="20"/>
      <c r="T50" s="21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18"/>
      <c r="B51" s="18"/>
      <c r="C51" s="19"/>
      <c r="D51" s="20"/>
      <c r="E51" s="20"/>
      <c r="F51" s="20"/>
      <c r="G51" s="20"/>
      <c r="H51" s="20"/>
      <c r="I51" s="20"/>
      <c r="J51" s="20"/>
      <c r="K51" s="21"/>
      <c r="L51" s="19"/>
      <c r="M51" s="20"/>
      <c r="N51" s="20"/>
      <c r="O51" s="20"/>
      <c r="P51" s="20"/>
      <c r="Q51" s="20"/>
      <c r="R51" s="20"/>
      <c r="S51" s="20"/>
      <c r="T51" s="21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8"/>
      <c r="B52" s="18"/>
      <c r="C52" s="19"/>
      <c r="D52" s="20"/>
      <c r="E52" s="20"/>
      <c r="F52" s="20"/>
      <c r="G52" s="20"/>
      <c r="H52" s="20"/>
      <c r="I52" s="20"/>
      <c r="J52" s="20"/>
      <c r="K52" s="21"/>
      <c r="L52" s="19"/>
      <c r="M52" s="20"/>
      <c r="N52" s="20"/>
      <c r="O52" s="20"/>
      <c r="P52" s="20"/>
      <c r="Q52" s="20"/>
      <c r="R52" s="20"/>
      <c r="S52" s="20"/>
      <c r="T52" s="21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8"/>
      <c r="B53" s="18"/>
      <c r="C53" s="19"/>
      <c r="D53" s="20"/>
      <c r="E53" s="20"/>
      <c r="F53" s="20"/>
      <c r="G53" s="20"/>
      <c r="H53" s="20"/>
      <c r="I53" s="20"/>
      <c r="J53" s="20"/>
      <c r="K53" s="21"/>
      <c r="L53" s="71"/>
      <c r="M53" s="20"/>
      <c r="N53" s="20"/>
      <c r="O53" s="20"/>
      <c r="P53" s="20"/>
      <c r="Q53" s="20"/>
      <c r="R53" s="20"/>
      <c r="S53" s="20"/>
      <c r="T53" s="21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69"/>
      <c r="B54" s="70"/>
      <c r="C54" s="19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1"/>
      <c r="U54" s="19"/>
      <c r="V54" s="20"/>
      <c r="W54" s="20"/>
      <c r="X54" s="20"/>
      <c r="Y54" s="21"/>
      <c r="Z54" s="19"/>
      <c r="AA54" s="21"/>
      <c r="AB54" s="19"/>
      <c r="AC54" s="20"/>
      <c r="AD54" s="21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9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1"/>
      <c r="BM54" s="10"/>
      <c r="BN54" s="11" t="e">
        <f>IF(L54="",IF(AND(L55="",#REF!&lt;&gt;""),");",""),L54)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69"/>
      <c r="B55" s="70"/>
      <c r="C55" s="19"/>
      <c r="D55" s="20"/>
      <c r="E55" s="20"/>
      <c r="F55" s="20"/>
      <c r="G55" s="20"/>
      <c r="H55" s="20"/>
      <c r="I55" s="20"/>
      <c r="J55" s="20"/>
      <c r="K55" s="21"/>
      <c r="L55" s="19"/>
      <c r="M55" s="20"/>
      <c r="N55" s="20"/>
      <c r="O55" s="20"/>
      <c r="P55" s="20"/>
      <c r="Q55" s="20"/>
      <c r="R55" s="20"/>
      <c r="S55" s="20"/>
      <c r="T55" s="21"/>
      <c r="U55" s="19"/>
      <c r="V55" s="20"/>
      <c r="W55" s="20"/>
      <c r="X55" s="20"/>
      <c r="Y55" s="21"/>
      <c r="Z55" s="19"/>
      <c r="AA55" s="21"/>
      <c r="AB55" s="19"/>
      <c r="AC55" s="20"/>
      <c r="AD55" s="21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9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1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69"/>
      <c r="B56" s="70"/>
      <c r="C56" s="19"/>
      <c r="D56" s="20"/>
      <c r="E56" s="20"/>
      <c r="F56" s="20"/>
      <c r="G56" s="20"/>
      <c r="H56" s="20"/>
      <c r="I56" s="20"/>
      <c r="J56" s="20"/>
      <c r="K56" s="21"/>
      <c r="L56" s="19"/>
      <c r="M56" s="20"/>
      <c r="N56" s="20"/>
      <c r="O56" s="20"/>
      <c r="P56" s="20"/>
      <c r="Q56" s="20"/>
      <c r="R56" s="20"/>
      <c r="S56" s="20"/>
      <c r="T56" s="21"/>
      <c r="U56" s="19"/>
      <c r="V56" s="20"/>
      <c r="W56" s="20"/>
      <c r="X56" s="20"/>
      <c r="Y56" s="21"/>
      <c r="Z56" s="19"/>
      <c r="AA56" s="21"/>
      <c r="AB56" s="19"/>
      <c r="AC56" s="20"/>
      <c r="AD56" s="21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9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1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69"/>
      <c r="B57" s="70"/>
      <c r="C57" s="19"/>
      <c r="D57" s="20"/>
      <c r="E57" s="20"/>
      <c r="F57" s="20"/>
      <c r="G57" s="20"/>
      <c r="H57" s="20"/>
      <c r="I57" s="20"/>
      <c r="J57" s="20"/>
      <c r="K57" s="21"/>
      <c r="L57" s="19"/>
      <c r="M57" s="20"/>
      <c r="N57" s="20"/>
      <c r="O57" s="20"/>
      <c r="P57" s="20"/>
      <c r="Q57" s="20"/>
      <c r="R57" s="20"/>
      <c r="S57" s="20"/>
      <c r="T57" s="21"/>
      <c r="U57" s="19"/>
      <c r="V57" s="20"/>
      <c r="W57" s="20"/>
      <c r="X57" s="20"/>
      <c r="Y57" s="21"/>
      <c r="Z57" s="19"/>
      <c r="AA57" s="21"/>
      <c r="AB57" s="19"/>
      <c r="AC57" s="20"/>
      <c r="AD57" s="21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9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1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69"/>
      <c r="B58" s="70"/>
      <c r="C58" s="19"/>
      <c r="D58" s="20"/>
      <c r="E58" s="20"/>
      <c r="F58" s="20"/>
      <c r="G58" s="20"/>
      <c r="H58" s="20"/>
      <c r="I58" s="20"/>
      <c r="J58" s="20"/>
      <c r="K58" s="21"/>
      <c r="L58" s="19"/>
      <c r="M58" s="20"/>
      <c r="N58" s="20"/>
      <c r="O58" s="20"/>
      <c r="P58" s="20"/>
      <c r="Q58" s="20"/>
      <c r="R58" s="20"/>
      <c r="S58" s="20"/>
      <c r="T58" s="21"/>
      <c r="U58" s="19"/>
      <c r="V58" s="20"/>
      <c r="W58" s="20"/>
      <c r="X58" s="20"/>
      <c r="Y58" s="21"/>
      <c r="Z58" s="19"/>
      <c r="AA58" s="21"/>
      <c r="AB58" s="19"/>
      <c r="AC58" s="20"/>
      <c r="AD58" s="21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9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1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69"/>
      <c r="B59" s="70"/>
      <c r="C59" s="19"/>
      <c r="D59" s="20"/>
      <c r="E59" s="20"/>
      <c r="F59" s="20"/>
      <c r="G59" s="20"/>
      <c r="H59" s="20"/>
      <c r="I59" s="20"/>
      <c r="J59" s="20"/>
      <c r="K59" s="21"/>
      <c r="L59" s="19"/>
      <c r="M59" s="20"/>
      <c r="N59" s="20"/>
      <c r="O59" s="20"/>
      <c r="P59" s="20"/>
      <c r="Q59" s="20"/>
      <c r="R59" s="20"/>
      <c r="S59" s="20"/>
      <c r="T59" s="21"/>
      <c r="U59" s="19"/>
      <c r="V59" s="20"/>
      <c r="W59" s="20"/>
      <c r="X59" s="20"/>
      <c r="Y59" s="21"/>
      <c r="Z59" s="19"/>
      <c r="AA59" s="21"/>
      <c r="AB59" s="19"/>
      <c r="AC59" s="20"/>
      <c r="AD59" s="21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9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1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69"/>
      <c r="B60" s="70"/>
      <c r="C60" s="19"/>
      <c r="D60" s="20"/>
      <c r="E60" s="20"/>
      <c r="F60" s="20"/>
      <c r="G60" s="20"/>
      <c r="H60" s="20"/>
      <c r="I60" s="20"/>
      <c r="J60" s="20"/>
      <c r="K60" s="21"/>
      <c r="L60" s="19"/>
      <c r="M60" s="20"/>
      <c r="N60" s="20"/>
      <c r="O60" s="20"/>
      <c r="P60" s="20"/>
      <c r="Q60" s="20"/>
      <c r="R60" s="20"/>
      <c r="S60" s="20"/>
      <c r="T60" s="21"/>
      <c r="U60" s="19"/>
      <c r="V60" s="20"/>
      <c r="W60" s="20"/>
      <c r="X60" s="20"/>
      <c r="Y60" s="21"/>
      <c r="Z60" s="19"/>
      <c r="AA60" s="21"/>
      <c r="AB60" s="19"/>
      <c r="AC60" s="20"/>
      <c r="AD60" s="21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9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1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69"/>
      <c r="B61" s="70"/>
      <c r="C61" s="19"/>
      <c r="D61" s="20"/>
      <c r="E61" s="20"/>
      <c r="F61" s="20"/>
      <c r="G61" s="20"/>
      <c r="H61" s="20"/>
      <c r="I61" s="20"/>
      <c r="J61" s="20"/>
      <c r="K61" s="21"/>
      <c r="L61" s="19"/>
      <c r="M61" s="20"/>
      <c r="N61" s="20"/>
      <c r="O61" s="20"/>
      <c r="P61" s="20"/>
      <c r="Q61" s="20"/>
      <c r="R61" s="20"/>
      <c r="S61" s="20"/>
      <c r="T61" s="21"/>
      <c r="U61" s="19"/>
      <c r="V61" s="20"/>
      <c r="W61" s="20"/>
      <c r="X61" s="20"/>
      <c r="Y61" s="21"/>
      <c r="Z61" s="19"/>
      <c r="AA61" s="21"/>
      <c r="AB61" s="19"/>
      <c r="AC61" s="20"/>
      <c r="AD61" s="21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9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1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69"/>
      <c r="B62" s="70"/>
      <c r="C62" s="19"/>
      <c r="D62" s="20"/>
      <c r="E62" s="20"/>
      <c r="F62" s="20"/>
      <c r="G62" s="20"/>
      <c r="H62" s="20"/>
      <c r="I62" s="20"/>
      <c r="J62" s="20"/>
      <c r="K62" s="21"/>
      <c r="L62" s="19"/>
      <c r="M62" s="20"/>
      <c r="N62" s="20"/>
      <c r="O62" s="20"/>
      <c r="P62" s="20"/>
      <c r="Q62" s="20"/>
      <c r="R62" s="20"/>
      <c r="S62" s="20"/>
      <c r="T62" s="21"/>
      <c r="U62" s="19"/>
      <c r="V62" s="20"/>
      <c r="W62" s="20"/>
      <c r="X62" s="20"/>
      <c r="Y62" s="21"/>
      <c r="Z62" s="19"/>
      <c r="AA62" s="21"/>
      <c r="AB62" s="19"/>
      <c r="AC62" s="20"/>
      <c r="AD62" s="21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9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1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18"/>
      <c r="B63" s="18"/>
      <c r="C63" s="19"/>
      <c r="D63" s="20"/>
      <c r="E63" s="20"/>
      <c r="F63" s="20"/>
      <c r="G63" s="20"/>
      <c r="H63" s="20"/>
      <c r="I63" s="20"/>
      <c r="J63" s="20"/>
      <c r="K63" s="21"/>
      <c r="L63" s="19"/>
      <c r="M63" s="20"/>
      <c r="N63" s="20"/>
      <c r="O63" s="20"/>
      <c r="P63" s="20"/>
      <c r="Q63" s="20"/>
      <c r="R63" s="20"/>
      <c r="S63" s="20"/>
      <c r="T63" s="21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18"/>
      <c r="B64" s="18"/>
      <c r="C64" s="19"/>
      <c r="D64" s="20"/>
      <c r="E64" s="20"/>
      <c r="F64" s="20"/>
      <c r="G64" s="20"/>
      <c r="H64" s="20"/>
      <c r="I64" s="20"/>
      <c r="J64" s="20"/>
      <c r="K64" s="21"/>
      <c r="L64" s="19"/>
      <c r="M64" s="20"/>
      <c r="N64" s="20"/>
      <c r="O64" s="20"/>
      <c r="P64" s="20"/>
      <c r="Q64" s="20"/>
      <c r="R64" s="20"/>
      <c r="S64" s="20"/>
      <c r="T64" s="21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18"/>
      <c r="B65" s="18"/>
      <c r="C65" s="19"/>
      <c r="D65" s="20"/>
      <c r="E65" s="20"/>
      <c r="F65" s="20"/>
      <c r="G65" s="20"/>
      <c r="H65" s="20"/>
      <c r="I65" s="20"/>
      <c r="J65" s="20"/>
      <c r="K65" s="21"/>
      <c r="L65" s="19"/>
      <c r="M65" s="20"/>
      <c r="N65" s="20"/>
      <c r="O65" s="20"/>
      <c r="P65" s="20"/>
      <c r="Q65" s="20"/>
      <c r="R65" s="20"/>
      <c r="S65" s="20"/>
      <c r="T65" s="21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18"/>
      <c r="B66" s="18"/>
      <c r="C66" s="19"/>
      <c r="D66" s="20"/>
      <c r="E66" s="20"/>
      <c r="F66" s="20"/>
      <c r="G66" s="20"/>
      <c r="H66" s="20"/>
      <c r="I66" s="20"/>
      <c r="J66" s="20"/>
      <c r="K66" s="21"/>
      <c r="L66" s="19"/>
      <c r="M66" s="20"/>
      <c r="N66" s="20"/>
      <c r="O66" s="20"/>
      <c r="P66" s="20"/>
      <c r="Q66" s="20"/>
      <c r="R66" s="20"/>
      <c r="S66" s="20"/>
      <c r="T66" s="21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18"/>
      <c r="B67" s="18"/>
      <c r="C67" s="19"/>
      <c r="D67" s="20"/>
      <c r="E67" s="20"/>
      <c r="F67" s="20"/>
      <c r="G67" s="20"/>
      <c r="H67" s="20"/>
      <c r="I67" s="20"/>
      <c r="J67" s="20"/>
      <c r="K67" s="21"/>
      <c r="L67" s="19"/>
      <c r="M67" s="20"/>
      <c r="N67" s="20"/>
      <c r="O67" s="20"/>
      <c r="P67" s="20"/>
      <c r="Q67" s="20"/>
      <c r="R67" s="20"/>
      <c r="S67" s="20"/>
      <c r="T67" s="21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B60:AD60"/>
    <mergeCell ref="AE60:AF60"/>
    <mergeCell ref="AG60:AH60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I58:AJ58"/>
    <mergeCell ref="AK58:AL58"/>
    <mergeCell ref="AM58:AN58"/>
    <mergeCell ref="AO58:BB58"/>
    <mergeCell ref="AK59:AL59"/>
    <mergeCell ref="AM59:AN59"/>
    <mergeCell ref="AO59:BB59"/>
    <mergeCell ref="AK61:AL61"/>
    <mergeCell ref="AM61:AN61"/>
    <mergeCell ref="AO61:BB61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L56:T56"/>
    <mergeCell ref="C56:K56"/>
    <mergeCell ref="A56:B56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65:B65"/>
    <mergeCell ref="C65:K65"/>
    <mergeCell ref="L65:T65"/>
    <mergeCell ref="A58:B58"/>
    <mergeCell ref="C58:K58"/>
    <mergeCell ref="L58:T58"/>
    <mergeCell ref="U58:Y58"/>
    <mergeCell ref="AM63:AN63"/>
    <mergeCell ref="AO63:BB63"/>
    <mergeCell ref="A63:B63"/>
    <mergeCell ref="C63:K63"/>
    <mergeCell ref="L63:T63"/>
    <mergeCell ref="AB63:AD63"/>
    <mergeCell ref="AM60:AN60"/>
    <mergeCell ref="AO60:BB60"/>
    <mergeCell ref="A60:B60"/>
    <mergeCell ref="C60:K60"/>
    <mergeCell ref="L60:T60"/>
    <mergeCell ref="U60:Y60"/>
    <mergeCell ref="Z60:AA60"/>
    <mergeCell ref="Z58:AA58"/>
    <mergeCell ref="AB58:AD58"/>
    <mergeCell ref="AE58:AF58"/>
    <mergeCell ref="AG58:AH58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25:AJ25"/>
    <mergeCell ref="AK25:AL25"/>
    <mergeCell ref="AM25:AN25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B25:AD25"/>
    <mergeCell ref="AE25:AF25"/>
    <mergeCell ref="AG25:AH25"/>
    <mergeCell ref="AK48:AL48"/>
    <mergeCell ref="AM48:AN48"/>
    <mergeCell ref="AO42:BB42"/>
    <mergeCell ref="AO43:BB43"/>
    <mergeCell ref="AO41:BB41"/>
    <mergeCell ref="A49:B49"/>
    <mergeCell ref="C49:K49"/>
    <mergeCell ref="L49:T49"/>
    <mergeCell ref="U49:Y49"/>
    <mergeCell ref="Z49:AA49"/>
    <mergeCell ref="L46:T46"/>
    <mergeCell ref="U46:Y46"/>
    <mergeCell ref="A46:B46"/>
    <mergeCell ref="C46:K46"/>
    <mergeCell ref="A45:B45"/>
    <mergeCell ref="C45:K45"/>
    <mergeCell ref="L45:T45"/>
    <mergeCell ref="U45:Y45"/>
    <mergeCell ref="Z45:AA45"/>
    <mergeCell ref="A44:B44"/>
    <mergeCell ref="AB47:AD47"/>
    <mergeCell ref="AE47:AF47"/>
    <mergeCell ref="C44:K44"/>
    <mergeCell ref="L44:T44"/>
    <mergeCell ref="A11:B11"/>
    <mergeCell ref="C11:K11"/>
    <mergeCell ref="L11:T11"/>
    <mergeCell ref="U11:Y11"/>
    <mergeCell ref="Z11:AA11"/>
    <mergeCell ref="AB11:AD11"/>
    <mergeCell ref="AO56:BB56"/>
    <mergeCell ref="AM56:AN56"/>
    <mergeCell ref="AK56:AL56"/>
    <mergeCell ref="AI56:AJ56"/>
    <mergeCell ref="AG56:AH56"/>
    <mergeCell ref="AE56:AF56"/>
    <mergeCell ref="AM11:AN11"/>
    <mergeCell ref="AK11:AL11"/>
    <mergeCell ref="AI12:AJ12"/>
    <mergeCell ref="AK12:AL12"/>
    <mergeCell ref="AE11:AF11"/>
    <mergeCell ref="AO15:BB15"/>
    <mergeCell ref="AE14:AF14"/>
    <mergeCell ref="AK52:AL52"/>
    <mergeCell ref="AM52:AN52"/>
    <mergeCell ref="AO52:BB52"/>
    <mergeCell ref="AO11:BB11"/>
    <mergeCell ref="AG12:AH12"/>
    <mergeCell ref="AO46:BB46"/>
    <mergeCell ref="AM12:AN12"/>
    <mergeCell ref="AG15:AH15"/>
    <mergeCell ref="AI15:AJ15"/>
    <mergeCell ref="AK15:AL15"/>
    <mergeCell ref="A12:B12"/>
    <mergeCell ref="C12:K12"/>
    <mergeCell ref="L12:T12"/>
    <mergeCell ref="U12:Y12"/>
    <mergeCell ref="Z12:AA12"/>
    <mergeCell ref="AB12:AD12"/>
    <mergeCell ref="AE12:AF12"/>
    <mergeCell ref="A35:B35"/>
    <mergeCell ref="C35:K35"/>
    <mergeCell ref="L35:T35"/>
    <mergeCell ref="A16:B16"/>
    <mergeCell ref="C16:K16"/>
    <mergeCell ref="L16:T16"/>
    <mergeCell ref="U16:Y16"/>
    <mergeCell ref="Z16:AA16"/>
    <mergeCell ref="Z25:AA25"/>
    <mergeCell ref="A15:B15"/>
    <mergeCell ref="C15:K15"/>
    <mergeCell ref="L15:T15"/>
    <mergeCell ref="A42:B42"/>
    <mergeCell ref="C42:K42"/>
    <mergeCell ref="L42:T42"/>
    <mergeCell ref="Z46:AA46"/>
    <mergeCell ref="AI48:AJ48"/>
    <mergeCell ref="AB42:AD42"/>
    <mergeCell ref="AE42:AF42"/>
    <mergeCell ref="AO12:BB12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M42:AN42"/>
    <mergeCell ref="AB46:AD46"/>
    <mergeCell ref="AE46:AF46"/>
    <mergeCell ref="AM43:AN43"/>
    <mergeCell ref="AB45:AD45"/>
    <mergeCell ref="AE45:AF45"/>
    <mergeCell ref="U44:Y44"/>
    <mergeCell ref="Z44:AA44"/>
    <mergeCell ref="AG11:AH11"/>
    <mergeCell ref="AI11:AJ11"/>
    <mergeCell ref="AE44:AF44"/>
    <mergeCell ref="AG44:AH44"/>
    <mergeCell ref="AI44:AJ44"/>
    <mergeCell ref="AK46:AL46"/>
    <mergeCell ref="AM46:AN46"/>
    <mergeCell ref="U15:Y15"/>
    <mergeCell ref="AE15:AF15"/>
    <mergeCell ref="U33:Y33"/>
    <mergeCell ref="AM15:AN15"/>
    <mergeCell ref="Z15:AA15"/>
    <mergeCell ref="AB15:AD15"/>
    <mergeCell ref="AB16:AD16"/>
    <mergeCell ref="AE16:AF16"/>
    <mergeCell ref="AG16:AH16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40:AN40"/>
    <mergeCell ref="AO40:BB40"/>
    <mergeCell ref="AK41:AL41"/>
    <mergeCell ref="AM41:AN41"/>
    <mergeCell ref="AM37:AN37"/>
    <mergeCell ref="AO37:BB37"/>
    <mergeCell ref="AK38:AL38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Z38:AA38"/>
    <mergeCell ref="AB38:AD38"/>
    <mergeCell ref="AE38:AF38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M36:AN36"/>
    <mergeCell ref="AK37:AL3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C33:K33"/>
    <mergeCell ref="L33:T33"/>
    <mergeCell ref="AI35:AJ35"/>
    <mergeCell ref="AK35:AL35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AE66:AF66"/>
    <mergeCell ref="AG66:AH66"/>
    <mergeCell ref="AE57:AF57"/>
    <mergeCell ref="AG57:AH57"/>
    <mergeCell ref="AG38:AH38"/>
    <mergeCell ref="AI38:AJ38"/>
    <mergeCell ref="AI36:AJ36"/>
    <mergeCell ref="AK36:AL36"/>
    <mergeCell ref="AK40:AL40"/>
    <mergeCell ref="AG42:AH42"/>
    <mergeCell ref="AI42:AJ42"/>
    <mergeCell ref="AK42:AL42"/>
    <mergeCell ref="AI26:AJ26"/>
    <mergeCell ref="AK26:AL26"/>
    <mergeCell ref="U65:Y65"/>
    <mergeCell ref="Z65:AA65"/>
    <mergeCell ref="AB65:AD65"/>
    <mergeCell ref="AI63:AJ63"/>
    <mergeCell ref="AK63:AL63"/>
    <mergeCell ref="AI55:AJ55"/>
    <mergeCell ref="AK55:AL55"/>
    <mergeCell ref="AK50:AL50"/>
    <mergeCell ref="AK60:AL60"/>
    <mergeCell ref="U42:Y42"/>
    <mergeCell ref="Z42:AA42"/>
    <mergeCell ref="U56:Y56"/>
    <mergeCell ref="Z57:AA57"/>
    <mergeCell ref="AB57:AD57"/>
    <mergeCell ref="AB36:AD36"/>
    <mergeCell ref="AE36:AF36"/>
    <mergeCell ref="AG36:AH36"/>
    <mergeCell ref="U63:Y63"/>
    <mergeCell ref="Z63:AA63"/>
    <mergeCell ref="Z33:AA33"/>
    <mergeCell ref="U35:Y35"/>
    <mergeCell ref="Z35:AA35"/>
    <mergeCell ref="A66:B66"/>
    <mergeCell ref="C66:K66"/>
    <mergeCell ref="L66:T66"/>
    <mergeCell ref="U66:Y66"/>
    <mergeCell ref="Z66:AA66"/>
    <mergeCell ref="AB66:AD66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6:AJ66"/>
    <mergeCell ref="AK66:AL66"/>
    <mergeCell ref="AM66:AN66"/>
    <mergeCell ref="AO66:BB66"/>
    <mergeCell ref="AI64:AJ64"/>
    <mergeCell ref="AK64:AL64"/>
    <mergeCell ref="AI65:AJ65"/>
    <mergeCell ref="AK65:AL65"/>
    <mergeCell ref="AM65:AN65"/>
    <mergeCell ref="AO65:BB65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K28:AL28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E13:AF13"/>
    <mergeCell ref="AG13:AH13"/>
    <mergeCell ref="AG14:AH14"/>
    <mergeCell ref="AE17:AF17"/>
    <mergeCell ref="AG17:AH17"/>
    <mergeCell ref="AE18:AF18"/>
    <mergeCell ref="AG18:AH18"/>
    <mergeCell ref="AE26:AF26"/>
    <mergeCell ref="AG26:AH26"/>
    <mergeCell ref="AB35:AD35"/>
    <mergeCell ref="AE35:AF35"/>
    <mergeCell ref="AG35:AH35"/>
    <mergeCell ref="A38:B38"/>
    <mergeCell ref="C38:K38"/>
    <mergeCell ref="L38:T38"/>
    <mergeCell ref="U38:Y38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I60:AJ6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I54:AJ54"/>
    <mergeCell ref="AK54:AL54"/>
    <mergeCell ref="AM54:AN54"/>
    <mergeCell ref="AO54:BB54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2013-07-10T04:24:46Z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