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CW58"/>
  <c r="CS58"/>
  <c r="CJ58"/>
  <c r="CE58"/>
  <c r="CC58"/>
  <c r="BZ58"/>
  <c r="BY58"/>
  <c r="BT58"/>
  <c r="BN58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BT67"/>
  <c r="BY67"/>
  <c r="BZ67"/>
  <c r="CC67"/>
  <c r="CE67"/>
  <c r="CJ67"/>
  <c r="CS67"/>
  <c r="CW23"/>
  <c r="CS23"/>
  <c r="CJ23"/>
  <c r="CE23"/>
  <c r="CC23"/>
  <c r="BZ23"/>
  <c r="BY23"/>
  <c r="BT23"/>
  <c r="BN23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BS4"/>
  <c r="CW64"/>
  <c r="CS64"/>
  <c r="CJ64"/>
  <c r="CE64"/>
  <c r="CC64"/>
  <c r="BZ64"/>
  <c r="BY64"/>
  <c r="BT64"/>
  <c r="BN64"/>
  <c r="CW14"/>
  <c r="CS14"/>
  <c r="CJ14"/>
  <c r="CE14"/>
  <c r="CC14"/>
  <c r="BZ14"/>
  <c r="BY14"/>
  <c r="BT14"/>
  <c r="BN14"/>
  <c r="BN54"/>
  <c r="BT54"/>
  <c r="BY54"/>
  <c r="BZ54"/>
  <c r="CC54"/>
  <c r="CE54"/>
  <c r="CJ54"/>
  <c r="CS54"/>
  <c r="CW54"/>
  <c r="BN52"/>
  <c r="BT52"/>
  <c r="BY52"/>
  <c r="BZ52"/>
  <c r="CC52"/>
  <c r="CE52"/>
  <c r="CJ52"/>
  <c r="CS52"/>
  <c r="CW52"/>
  <c r="BN53"/>
  <c r="BT53"/>
  <c r="BY53"/>
  <c r="BZ53"/>
  <c r="CC53"/>
  <c r="CE53"/>
  <c r="CJ53"/>
  <c r="CS53"/>
  <c r="CW53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W66"/>
  <c r="CS66"/>
  <c r="CJ66"/>
  <c r="CE66"/>
  <c r="CC66"/>
  <c r="BZ66"/>
  <c r="BY66"/>
  <c r="BT66"/>
  <c r="CW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47"/>
  <c r="CJ47"/>
  <c r="CE47"/>
  <c r="CC47"/>
  <c r="BZ47"/>
  <c r="BY47"/>
  <c r="BT47"/>
  <c r="BN47"/>
  <c r="CW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3"/>
  <c r="CS13"/>
  <c r="CJ13"/>
  <c r="CE13"/>
  <c r="CC13"/>
  <c r="BZ13"/>
  <c r="BY13"/>
  <c r="BT13"/>
  <c r="BN13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<sst xmlns="http://schemas.openxmlformats.org/spreadsheetml/2006/main" count="65" uniqueCount="51">
  <si>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</si>
  <si>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</si>
  <si>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</si>
  <si>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</si>
  <si>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</si>
  <si>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</si>
  <si>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</si>
  <si>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</si>
  <si>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</si>
  <si>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</si>
  <si>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</si>
  <si>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</si>
  <si>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</si>
  <si>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</si>
  <si>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</si>
  <si>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</si>
  <si>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</si>
  <si>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</si>
  <si>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</si>
  <si>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</si>
  <si>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</si>
  <si>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</si>
  <si>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</si>
  <si>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</si>
  <si>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</si>
  <si>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</si>
  <si>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</si>
  <si>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</si>
  <si>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</si>
  <si>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</si>
  <si>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</si>
  <si>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</si>
  <si>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</si>
  <si>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</si>
  <si>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</si>
  <si>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</si>
  <si>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</si>
  <si>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</si>
  <si>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</si>
  <si>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会议图片</t>
    <phoneticPr fontId="1" type="noConversion"/>
  </si>
  <si>
    <t>XM_MEETING_PICTURE</t>
    <phoneticPr fontId="7" type="noConversion"/>
  </si>
  <si>
    <t>XMMI_GUID</t>
    <phoneticPr fontId="7" type="noConversion"/>
  </si>
  <si>
    <t>会议PID</t>
    <phoneticPr fontId="7" type="noConversion"/>
  </si>
  <si>
    <t>图片主题名称</t>
    <phoneticPr fontId="7" type="noConversion"/>
  </si>
  <si>
    <t>XMMPIC_GUID</t>
    <phoneticPr fontId="7" type="noConversion"/>
  </si>
  <si>
    <t>图片主题描述</t>
    <phoneticPr fontId="7" type="noConversion"/>
  </si>
  <si>
    <t>XMMPIC_IMAGE_TITLE</t>
    <phoneticPr fontId="7" type="noConversion"/>
  </si>
  <si>
    <t>XMMPIC_IMAGE_DESCRIPTION</t>
    <phoneticPr fontId="7" type="noConversion"/>
  </si>
  <si>
    <t>VARCHAR2(40)</t>
    <phoneticPr fontId="7" type="noConversion"/>
  </si>
  <si>
    <t>VARCHAR2(40)</t>
    <phoneticPr fontId="7" type="noConversion"/>
  </si>
  <si>
    <t>VARCHAR2(400)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</si>
</sst>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right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vertical="top" wrapText="1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48"/>
  <sheetViews>
    <sheetView tabSelected="1" workbookViewId="0">
      <selection activeCell="L5" sqref="L5:T5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39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40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23" ht="12.75" thickTop="1">
      <c r="B3" s="2"/>
    </row>
    <row r="4" spans="1:12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XM_MEETING_PICTURE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56">
        <f t="shared" ref="A5:A15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44</v>
      </c>
      <c r="M5" s="58"/>
      <c r="N5" s="58"/>
      <c r="O5" s="58"/>
      <c r="P5" s="58"/>
      <c r="Q5" s="58"/>
      <c r="R5" s="58"/>
      <c r="S5" s="58"/>
      <c r="T5" s="59"/>
      <c r="U5" s="55" t="s">
        <v>48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XMMPIC_GUID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XM_MEETING_PICTURE.XMMPIC_GUID is 'PID';</v>
      </c>
    </row>
    <row r="6" spans="1:123" ht="14.25">
      <c r="A6" s="69">
        <f t="shared" si="0"/>
        <v>2</v>
      </c>
      <c r="B6" s="69"/>
      <c r="C6" s="70" t="s">
        <v>42</v>
      </c>
      <c r="D6" s="71"/>
      <c r="E6" s="71"/>
      <c r="F6" s="71"/>
      <c r="G6" s="71"/>
      <c r="H6" s="71"/>
      <c r="I6" s="71"/>
      <c r="J6" s="71"/>
      <c r="K6" s="72"/>
      <c r="L6" s="70" t="s">
        <v>41</v>
      </c>
      <c r="M6" s="71"/>
      <c r="N6" s="71"/>
      <c r="O6" s="71"/>
      <c r="P6" s="71"/>
      <c r="Q6" s="71"/>
      <c r="R6" s="71"/>
      <c r="S6" s="71"/>
      <c r="T6" s="72"/>
      <c r="U6" s="73" t="s">
        <v>49</v>
      </c>
      <c r="V6" s="73"/>
      <c r="W6" s="73"/>
      <c r="X6" s="73"/>
      <c r="Y6" s="73"/>
      <c r="Z6" s="73"/>
      <c r="AA6" s="73"/>
      <c r="AB6" s="73"/>
      <c r="AC6" s="73"/>
      <c r="AD6" s="73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N6" s="8" t="str">
        <f t="shared" ref="BN6:BN26" si="1">IF(L6="",IF(AND(L7="",L5&lt;&gt;""),");",""),L6)</f>
        <v>XMMI_GUID</v>
      </c>
      <c r="BT6" s="8" t="str">
        <f t="shared" ref="BT6:BT65" si="2">IF(U6="","",U6)</f>
        <v>VARCHAR2(40)</v>
      </c>
      <c r="BY6" s="8" t="str">
        <f t="shared" ref="BY6:BY65" si="3">IF(Z6="","","(")</f>
        <v/>
      </c>
      <c r="BZ6" s="8" t="str">
        <f t="shared" ref="BZ6:BZ65" si="4">IF(Z6="","",IF(U6="","",IF(U6="CLOB","",IF(U6="BLOB","",IF(U6="DATE","",IF(U6="TIMESTAMP","",Z6))))))</f>
        <v/>
      </c>
      <c r="CC6" s="8" t="str">
        <f t="shared" ref="CC6:CC65" si="5">IF(Z6="","",")")</f>
        <v/>
      </c>
      <c r="CE6" s="8" t="str">
        <f t="shared" ref="CE6:CE65" si="6">IF(AI6="","","NOT NULL")</f>
        <v/>
      </c>
      <c r="CJ6" s="8" t="str">
        <f t="shared" ref="CJ6:CJ65" si="7">IF(AE6="○","primary key","")</f>
        <v/>
      </c>
      <c r="CS6" s="9" t="str">
        <f t="shared" ref="CS6:CS62" si="8">IF(L7="","",",")</f>
        <v>,</v>
      </c>
      <c r="CW6" s="7" t="str">
        <f t="shared" ref="CW6:CW65" si="9">IF(C6="","","comment on column " &amp; $O$2 &amp; "." &amp; L6 &amp; " is " &amp; "'" &amp; C6 &amp;"';")</f>
        <v>comment on column XM_MEETING_PICTURE.XMMI_GUID is '会议PID';</v>
      </c>
    </row>
    <row r="7" spans="1:123" s="3" customFormat="1" ht="14.25">
      <c r="A7" s="23">
        <f t="shared" si="0"/>
        <v>3</v>
      </c>
      <c r="B7" s="23"/>
      <c r="C7" s="16" t="s">
        <v>43</v>
      </c>
      <c r="D7" s="17"/>
      <c r="E7" s="17"/>
      <c r="F7" s="17"/>
      <c r="G7" s="17"/>
      <c r="H7" s="17"/>
      <c r="I7" s="17"/>
      <c r="J7" s="17"/>
      <c r="K7" s="18"/>
      <c r="L7" s="16" t="s">
        <v>46</v>
      </c>
      <c r="M7" s="17"/>
      <c r="N7" s="17"/>
      <c r="O7" s="17"/>
      <c r="P7" s="17"/>
      <c r="Q7" s="17"/>
      <c r="R7" s="17"/>
      <c r="S7" s="17"/>
      <c r="T7" s="18"/>
      <c r="U7" s="22" t="s">
        <v>49</v>
      </c>
      <c r="V7" s="22"/>
      <c r="W7" s="22"/>
      <c r="X7" s="22"/>
      <c r="Y7" s="22"/>
      <c r="Z7" s="22"/>
      <c r="AA7" s="22"/>
      <c r="AB7" s="22"/>
      <c r="AC7" s="22"/>
      <c r="AD7" s="22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M7" s="10"/>
      <c r="BN7" s="11" t="str">
        <f t="shared" si="1"/>
        <v>XMMPIC_IMAGE_TITLE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XM_MEETING_PICTURE.XMMPIC_IMAGE_TITLE is '图片主题名称';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3">
        <f t="shared" si="0"/>
        <v>4</v>
      </c>
      <c r="B8" s="23"/>
      <c r="C8" s="62" t="s">
        <v>45</v>
      </c>
      <c r="D8" s="63"/>
      <c r="E8" s="63"/>
      <c r="F8" s="63"/>
      <c r="G8" s="63"/>
      <c r="H8" s="63"/>
      <c r="I8" s="63"/>
      <c r="J8" s="63"/>
      <c r="K8" s="64"/>
      <c r="L8" s="62" t="s">
        <v>47</v>
      </c>
      <c r="M8" s="63"/>
      <c r="N8" s="63"/>
      <c r="O8" s="63"/>
      <c r="P8" s="63"/>
      <c r="Q8" s="63"/>
      <c r="R8" s="63"/>
      <c r="S8" s="63"/>
      <c r="T8" s="64"/>
      <c r="U8" s="22" t="s">
        <v>50</v>
      </c>
      <c r="V8" s="22"/>
      <c r="W8" s="22"/>
      <c r="X8" s="22"/>
      <c r="Y8" s="22"/>
      <c r="Z8" s="61"/>
      <c r="AA8" s="61"/>
      <c r="AB8" s="61"/>
      <c r="AC8" s="61"/>
      <c r="AD8" s="61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N8" s="8" t="str">
        <f>IF(L8="",IF(AND(#REF!="",L7&lt;&gt;""),");",""),L8)</f>
        <v>XMMPIC_IMAGE_DESCRIPTION</v>
      </c>
      <c r="BT8" s="8" t="str">
        <f t="shared" si="2"/>
        <v>VARCHAR2(400)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XM_MEETING_PICTURE.XMMPIC_IMAGE_DESCRIPTION is '图片主题描述';</v>
      </c>
    </row>
    <row r="9" spans="1:123" ht="14.25">
      <c r="A9" s="23">
        <f t="shared" si="0"/>
        <v>5</v>
      </c>
      <c r="B9" s="23"/>
      <c r="C9" s="62"/>
      <c r="D9" s="63"/>
      <c r="E9" s="63"/>
      <c r="F9" s="63"/>
      <c r="G9" s="63"/>
      <c r="H9" s="63"/>
      <c r="I9" s="63"/>
      <c r="J9" s="63"/>
      <c r="K9" s="64"/>
      <c r="L9" s="65"/>
      <c r="M9" s="66"/>
      <c r="N9" s="66"/>
      <c r="O9" s="66"/>
      <c r="P9" s="66"/>
      <c r="Q9" s="66"/>
      <c r="R9" s="66"/>
      <c r="S9" s="66"/>
      <c r="T9" s="67"/>
      <c r="U9" s="61"/>
      <c r="V9" s="61"/>
      <c r="W9" s="61"/>
      <c r="X9" s="61"/>
      <c r="Y9" s="61"/>
      <c r="Z9" s="61"/>
      <c r="AA9" s="61"/>
      <c r="AB9" s="61"/>
      <c r="AC9" s="61"/>
      <c r="AD9" s="61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N9" s="8" t="e">
        <f>IF(L9="",IF(AND(L10="",#REF!&lt;&gt;""),");",""),L9)</f>
        <v>#REF!</v>
      </c>
      <c r="BT9" s="8" t="str">
        <f t="shared" si="2"/>
        <v/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str">
        <f>IF(L10="","",",")</f>
        <v/>
      </c>
      <c r="CW9" s="7" t="str">
        <f t="shared" si="9"/>
        <v/>
      </c>
    </row>
    <row r="10" spans="1:123" ht="14.25">
      <c r="A10" s="23">
        <f t="shared" si="0"/>
        <v>6</v>
      </c>
      <c r="B10" s="23"/>
      <c r="C10" s="62"/>
      <c r="D10" s="63"/>
      <c r="E10" s="63"/>
      <c r="F10" s="63"/>
      <c r="G10" s="63"/>
      <c r="H10" s="63"/>
      <c r="I10" s="63"/>
      <c r="J10" s="63"/>
      <c r="K10" s="64"/>
      <c r="L10" s="62"/>
      <c r="M10" s="63"/>
      <c r="N10" s="63"/>
      <c r="O10" s="63"/>
      <c r="P10" s="63"/>
      <c r="Q10" s="63"/>
      <c r="R10" s="63"/>
      <c r="S10" s="63"/>
      <c r="T10" s="64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N10" s="8" t="str">
        <f>IF(L10="",IF(AND(L52="",L9&lt;&gt;""),");",""),L10)</f>
        <v/>
      </c>
      <c r="BT10" s="8" t="str">
        <f t="shared" ref="BT10" si="10">IF(U10="","",U10)</f>
        <v/>
      </c>
      <c r="BY10" s="8" t="str">
        <f t="shared" ref="BY10" si="11">IF(Z10="","","(")</f>
        <v/>
      </c>
      <c r="BZ10" s="8" t="str">
        <f t="shared" ref="BZ10" si="12">IF(Z10="","",IF(U10="","",IF(U10="CLOB","",IF(U10="BLOB","",IF(U10="DATE","",IF(U10="TIMESTAMP","",Z10))))))</f>
        <v/>
      </c>
      <c r="CC10" s="8" t="str">
        <f t="shared" ref="CC10" si="13">IF(Z10="","",")")</f>
        <v/>
      </c>
      <c r="CE10" s="8" t="str">
        <f t="shared" ref="CE10" si="14">IF(AI10="","","NOT NULL")</f>
        <v/>
      </c>
      <c r="CJ10" s="8" t="str">
        <f t="shared" ref="CJ10" si="15">IF(AE10="○","primary key","")</f>
        <v/>
      </c>
      <c r="CS10" s="9" t="str">
        <f>IF(L52="","",",")</f>
        <v/>
      </c>
      <c r="CW10" s="7" t="str">
        <f t="shared" ref="CW10" si="16">IF(C10="","","comment on column " &amp; $O$2 &amp; "." &amp; L10 &amp; " is " &amp; "'" &amp; C10 &amp;"';")</f>
        <v/>
      </c>
    </row>
    <row r="11" spans="1:123" s="3" customFormat="1" ht="14.25">
      <c r="A11" s="56">
        <f t="shared" si="0"/>
        <v>7</v>
      </c>
      <c r="B11" s="56"/>
      <c r="C11" s="57" t="s">
        <v>18</v>
      </c>
      <c r="D11" s="58"/>
      <c r="E11" s="58"/>
      <c r="F11" s="58"/>
      <c r="G11" s="58"/>
      <c r="H11" s="58"/>
      <c r="I11" s="58"/>
      <c r="J11" s="58"/>
      <c r="K11" s="59"/>
      <c r="L11" s="57" t="s">
        <v>23</v>
      </c>
      <c r="M11" s="58"/>
      <c r="N11" s="58"/>
      <c r="O11" s="58"/>
      <c r="P11" s="58"/>
      <c r="Q11" s="58"/>
      <c r="R11" s="58"/>
      <c r="S11" s="58"/>
      <c r="T11" s="59"/>
      <c r="U11" s="55" t="s">
        <v>22</v>
      </c>
      <c r="V11" s="55"/>
      <c r="W11" s="55"/>
      <c r="X11" s="55"/>
      <c r="Y11" s="55"/>
      <c r="Z11" s="55"/>
      <c r="AA11" s="55"/>
      <c r="AB11" s="55"/>
      <c r="AC11" s="55"/>
      <c r="AD11" s="55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5" t="s">
        <v>19</v>
      </c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M11" s="10"/>
      <c r="BN11" s="11" t="str">
        <f>IF(L11="",IF(AND(L12="",#REF!&lt;&gt;""),");",""),L11)</f>
        <v>CREATE_BY</v>
      </c>
      <c r="BO11" s="11"/>
      <c r="BP11" s="11"/>
      <c r="BQ11" s="11"/>
      <c r="BR11" s="11"/>
      <c r="BS11" s="11"/>
      <c r="BT11" s="11" t="str">
        <f t="shared" si="2"/>
        <v>VARCHAR2(40)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str">
        <f t="shared" si="8"/>
        <v>,</v>
      </c>
      <c r="CT11" s="11"/>
      <c r="CU11" s="11"/>
      <c r="CV11" s="11"/>
      <c r="CW11" s="10" t="str">
        <f t="shared" si="9"/>
        <v>comment on column XM_MEETING_PICTURE.CREATE_BY is '创建者';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56">
        <f t="shared" si="0"/>
        <v>8</v>
      </c>
      <c r="B12" s="56"/>
      <c r="C12" s="57" t="s">
        <v>29</v>
      </c>
      <c r="D12" s="58"/>
      <c r="E12" s="58"/>
      <c r="F12" s="58"/>
      <c r="G12" s="58"/>
      <c r="H12" s="58"/>
      <c r="I12" s="58"/>
      <c r="J12" s="58"/>
      <c r="K12" s="59"/>
      <c r="L12" s="57" t="s">
        <v>24</v>
      </c>
      <c r="M12" s="58"/>
      <c r="N12" s="58"/>
      <c r="O12" s="58"/>
      <c r="P12" s="58"/>
      <c r="Q12" s="58"/>
      <c r="R12" s="58"/>
      <c r="S12" s="58"/>
      <c r="T12" s="59"/>
      <c r="U12" s="55" t="s">
        <v>30</v>
      </c>
      <c r="V12" s="55"/>
      <c r="W12" s="55"/>
      <c r="X12" s="55"/>
      <c r="Y12" s="55"/>
      <c r="Z12" s="55"/>
      <c r="AA12" s="55"/>
      <c r="AB12" s="55"/>
      <c r="AC12" s="55"/>
      <c r="AD12" s="55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5" t="s">
        <v>20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M12" s="10"/>
      <c r="BN12" s="11" t="str">
        <f>IF(L12="",IF(AND(#REF!="",L11&lt;&gt;""),");",""),L12)</f>
        <v>CREATE_DT</v>
      </c>
      <c r="BO12" s="11"/>
      <c r="BP12" s="11"/>
      <c r="BQ12" s="11"/>
      <c r="BR12" s="11"/>
      <c r="BS12" s="11"/>
      <c r="BT12" s="11" t="str">
        <f t="shared" si="2"/>
        <v>DATE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e">
        <f>IF(#REF!="","",",")</f>
        <v>#REF!</v>
      </c>
      <c r="CT12" s="11"/>
      <c r="CU12" s="11"/>
      <c r="CV12" s="11"/>
      <c r="CW12" s="10" t="str">
        <f t="shared" si="9"/>
        <v>comment on column XM_MEETING_PICTURE.CREATE_DT is '创建时间';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56">
        <f t="shared" si="0"/>
        <v>9</v>
      </c>
      <c r="B13" s="56"/>
      <c r="C13" s="57" t="s">
        <v>28</v>
      </c>
      <c r="D13" s="58"/>
      <c r="E13" s="58"/>
      <c r="F13" s="58"/>
      <c r="G13" s="58"/>
      <c r="H13" s="58"/>
      <c r="I13" s="58"/>
      <c r="J13" s="58"/>
      <c r="K13" s="59"/>
      <c r="L13" s="57" t="s">
        <v>25</v>
      </c>
      <c r="M13" s="58"/>
      <c r="N13" s="58"/>
      <c r="O13" s="58"/>
      <c r="P13" s="58"/>
      <c r="Q13" s="58"/>
      <c r="R13" s="58"/>
      <c r="S13" s="58"/>
      <c r="T13" s="59"/>
      <c r="U13" s="55" t="s">
        <v>22</v>
      </c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5" t="s">
        <v>19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M13" s="10"/>
      <c r="BN13" s="11" t="str">
        <f>IF(L13="",IF(AND(L17="",L16&lt;&gt;""),");",""),L13)</f>
        <v>UPDATE_BY</v>
      </c>
      <c r="BO13" s="11"/>
      <c r="BP13" s="11"/>
      <c r="BQ13" s="11"/>
      <c r="BR13" s="11"/>
      <c r="BS13" s="11"/>
      <c r="BT13" s="11" t="str">
        <f>IF(U13="","",U13)</f>
        <v>VARCHAR2(40)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XM_MEETING_PICTURE.UPDATE_BY is '修改者';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56">
        <f t="shared" si="0"/>
        <v>10</v>
      </c>
      <c r="B14" s="56"/>
      <c r="C14" s="57" t="s">
        <v>27</v>
      </c>
      <c r="D14" s="58"/>
      <c r="E14" s="58"/>
      <c r="F14" s="58"/>
      <c r="G14" s="58"/>
      <c r="H14" s="58"/>
      <c r="I14" s="58"/>
      <c r="J14" s="58"/>
      <c r="K14" s="59"/>
      <c r="L14" s="57" t="s">
        <v>26</v>
      </c>
      <c r="M14" s="58"/>
      <c r="N14" s="58"/>
      <c r="O14" s="58"/>
      <c r="P14" s="58"/>
      <c r="Q14" s="58"/>
      <c r="R14" s="58"/>
      <c r="S14" s="58"/>
      <c r="T14" s="59"/>
      <c r="U14" s="55" t="s">
        <v>30</v>
      </c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5" t="s">
        <v>20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M14" s="10"/>
      <c r="BN14" s="11" t="str">
        <f>IF(L14="",IF(AND(L18="",L17&lt;&gt;""),");",""),L14)</f>
        <v>UPDATE_DT</v>
      </c>
      <c r="BO14" s="11"/>
      <c r="BP14" s="11"/>
      <c r="BQ14" s="11"/>
      <c r="BR14" s="11"/>
      <c r="BS14" s="11"/>
      <c r="BT14" s="11" t="str">
        <f>IF(U14="","",U14)</f>
        <v>DATE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XM_MEETING_PICTURE.UPDATE_DT is '修改时间';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56">
        <f t="shared" si="0"/>
        <v>11</v>
      </c>
      <c r="B15" s="56"/>
      <c r="C15" s="57" t="s">
        <v>33</v>
      </c>
      <c r="D15" s="58"/>
      <c r="E15" s="58"/>
      <c r="F15" s="58"/>
      <c r="G15" s="58"/>
      <c r="H15" s="58"/>
      <c r="I15" s="58"/>
      <c r="J15" s="58"/>
      <c r="K15" s="59"/>
      <c r="L15" s="57" t="s">
        <v>34</v>
      </c>
      <c r="M15" s="58"/>
      <c r="N15" s="58"/>
      <c r="O15" s="58"/>
      <c r="P15" s="58"/>
      <c r="Q15" s="58"/>
      <c r="R15" s="58"/>
      <c r="S15" s="58"/>
      <c r="T15" s="59"/>
      <c r="U15" s="55" t="s">
        <v>35</v>
      </c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5" t="s">
        <v>36</v>
      </c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M15" s="10"/>
      <c r="BN15" s="11" t="str">
        <f>IF(L15="",IF(AND(L16="",#REF!&lt;&gt;""),");",""),L15)</f>
        <v>DEL_FLAG</v>
      </c>
      <c r="BO15" s="11"/>
      <c r="BP15" s="11"/>
      <c r="BQ15" s="11"/>
      <c r="BR15" s="11"/>
      <c r="BS15" s="11"/>
      <c r="BT15" s="11" t="str">
        <f t="shared" si="2"/>
        <v>INTEGER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 t="shared" si="8"/>
        <v/>
      </c>
      <c r="CT15" s="11"/>
      <c r="CU15" s="11"/>
      <c r="CV15" s="11"/>
      <c r="CW15" s="10" t="str">
        <f t="shared" si="9"/>
        <v>comment on column XM_MEETING_PICTURE.DEL_FLAG is '删除标志';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3"/>
      <c r="B16" s="23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M16" s="10"/>
      <c r="BN16" s="11" t="str">
        <f>IF(L16="",IF(AND(L13="",L15&lt;&gt;""),");",""),L16)</f>
        <v/>
      </c>
      <c r="BO16" s="11"/>
      <c r="BP16" s="11"/>
      <c r="BQ16" s="11"/>
      <c r="BR16" s="11"/>
      <c r="BS16" s="11"/>
      <c r="BT16" s="11" t="str">
        <f t="shared" si="2"/>
        <v/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IF(L13="","",",")</f>
        <v>,</v>
      </c>
      <c r="CT16" s="11"/>
      <c r="CU16" s="11"/>
      <c r="CV16" s="11"/>
      <c r="CW16" s="10" t="str">
        <f t="shared" si="9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M17" s="10"/>
      <c r="BN17" s="11" t="str">
        <f>IF(L17="",IF(AND(L18="",L13&lt;&gt;""),");",""),L17)</f>
        <v>);</v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M18" s="10"/>
      <c r="BN18" s="11" t="str">
        <f t="shared" si="1"/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>IF(L22="",IF(AND(L24="",L21&lt;&gt;""),");",""),L22)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IF(L24="","",",")</f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ref="BT23" si="17">IF(U23="","",U23)</f>
        <v/>
      </c>
      <c r="BU23" s="11"/>
      <c r="BV23" s="11"/>
      <c r="BW23" s="11"/>
      <c r="BX23" s="11"/>
      <c r="BY23" s="11" t="str">
        <f t="shared" ref="BY23" si="18">IF(Z23="","","(")</f>
        <v/>
      </c>
      <c r="BZ23" s="11" t="str">
        <f t="shared" ref="BZ23" si="19">IF(Z23="","",IF(U23="","",IF(U23="CLOB","",IF(U23="BLOB","",IF(U23="DATE","",IF(U23="TIMESTAMP","",Z23))))))</f>
        <v/>
      </c>
      <c r="CA23" s="11"/>
      <c r="CB23" s="11"/>
      <c r="CC23" s="11" t="str">
        <f t="shared" ref="CC23" si="20">IF(Z23="","",")")</f>
        <v/>
      </c>
      <c r="CD23" s="11"/>
      <c r="CE23" s="11" t="str">
        <f t="shared" ref="CE23" si="21">IF(AI23="","","NOT NULL")</f>
        <v/>
      </c>
      <c r="CF23" s="11"/>
      <c r="CG23" s="11"/>
      <c r="CH23" s="11"/>
      <c r="CI23" s="11"/>
      <c r="CJ23" s="11" t="str">
        <f t="shared" ref="CJ23" si="22">IF(AE23="○","primary key","")</f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ref="CS23" si="23">IF(L24="","",",")</f>
        <v/>
      </c>
      <c r="CT23" s="11"/>
      <c r="CU23" s="11"/>
      <c r="CV23" s="11"/>
      <c r="CW23" s="10" t="str">
        <f t="shared" ref="CW23" si="24">IF(C23="","","comment on column " &amp; $O$2 &amp; "." &amp; L23 &amp; " is " &amp; "'" &amp; C23 &amp;"';")</f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3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 t="shared" ref="BN27:BN85" si="25">IF(L27="",IF(AND(L28="",L26&lt;&gt;""),");",""),""""&amp;L27&amp;"""")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 t="shared" si="25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e">
        <f>IF(L46="",IF(AND(#REF!="",L45&lt;&gt;""),");",""),""""&amp;L46&amp;"""")</f>
        <v>#REF!</v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ref="BT47:BT60" si="26">IF(U47="","",U47)</f>
        <v/>
      </c>
      <c r="BU47" s="11"/>
      <c r="BV47" s="11"/>
      <c r="BW47" s="11"/>
      <c r="BX47" s="11"/>
      <c r="BY47" s="11" t="str">
        <f t="shared" ref="BY47:BY60" si="27">IF(Z47="","","(")</f>
        <v/>
      </c>
      <c r="BZ47" s="11" t="str">
        <f t="shared" ref="BZ47:BZ60" si="28">IF(Z47="","",IF(U47="","",IF(U47="CLOB","",IF(U47="BLOB","",IF(U47="DATE","",IF(U47="TIMESTAMP","",Z47))))))</f>
        <v/>
      </c>
      <c r="CA47" s="11"/>
      <c r="CB47" s="11"/>
      <c r="CC47" s="11" t="str">
        <f t="shared" ref="CC47:CC60" si="29">IF(Z47="","",")")</f>
        <v/>
      </c>
      <c r="CD47" s="11"/>
      <c r="CE47" s="11" t="str">
        <f t="shared" ref="CE47:CE60" si="30">IF(AI47="","","NOT NULL")</f>
        <v/>
      </c>
      <c r="CF47" s="11"/>
      <c r="CG47" s="11"/>
      <c r="CH47" s="11"/>
      <c r="CI47" s="11"/>
      <c r="CJ47" s="11" t="str">
        <f t="shared" ref="CJ47:CJ60" si="31">IF(AE47="○","primary key","")</f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ref="CW47:CW60" si="32">IF(C47="","","comment on column " &amp; $O$2 &amp; "." &amp; L47 &amp; " is " &amp; "'" &amp; C47 &amp;"';")</f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26"/>
        <v/>
      </c>
      <c r="BU48" s="11"/>
      <c r="BV48" s="11"/>
      <c r="BW48" s="11"/>
      <c r="BX48" s="11"/>
      <c r="BY48" s="11" t="str">
        <f t="shared" si="27"/>
        <v/>
      </c>
      <c r="BZ48" s="11" t="str">
        <f t="shared" si="28"/>
        <v/>
      </c>
      <c r="CA48" s="11"/>
      <c r="CB48" s="11"/>
      <c r="CC48" s="11" t="str">
        <f t="shared" si="29"/>
        <v/>
      </c>
      <c r="CD48" s="11"/>
      <c r="CE48" s="11" t="str">
        <f t="shared" si="30"/>
        <v/>
      </c>
      <c r="CF48" s="11"/>
      <c r="CG48" s="11"/>
      <c r="CH48" s="11"/>
      <c r="CI48" s="11"/>
      <c r="CJ48" s="11" t="str">
        <f t="shared" si="31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32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68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str">
        <f>IF(L52="",IF(AND(L53="",L10&lt;&gt;""),");",""),L52)</f>
        <v/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IF(L53="",IF(AND(L54="",L52&lt;&gt;""),");",""),L53)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IF(L54="",IF(AND(#REF!="",L53&lt;&gt;""),");",""),L54)</f>
        <v>#REF!</v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e">
        <f>IF(#REF!="","",",")</f>
        <v>#REF!</v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IF(L55="",IF(AND(#REF!="",#REF!&lt;&gt;""),");",""),L55)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ref="CS55:CS56" si="33">IF(L56="","",",")</f>
        <v/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si="33"/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ref="BT58" si="34">IF(U58="","",U58)</f>
        <v/>
      </c>
      <c r="BU58" s="11"/>
      <c r="BV58" s="11"/>
      <c r="BW58" s="11"/>
      <c r="BX58" s="11"/>
      <c r="BY58" s="11" t="str">
        <f t="shared" ref="BY58" si="35">IF(Z58="","","(")</f>
        <v/>
      </c>
      <c r="BZ58" s="11" t="str">
        <f t="shared" ref="BZ58" si="36">IF(Z58="","",IF(U58="","",IF(U58="CLOB","",IF(U58="BLOB","",IF(U58="DATE","",IF(U58="TIMESTAMP","",Z58))))))</f>
        <v/>
      </c>
      <c r="CA58" s="11"/>
      <c r="CB58" s="11"/>
      <c r="CC58" s="11" t="str">
        <f t="shared" ref="CC58" si="37">IF(Z58="","",")")</f>
        <v/>
      </c>
      <c r="CD58" s="11"/>
      <c r="CE58" s="11" t="str">
        <f t="shared" ref="CE58" si="38">IF(AI58="","","NOT NULL")</f>
        <v/>
      </c>
      <c r="CF58" s="11"/>
      <c r="CG58" s="11"/>
      <c r="CH58" s="11"/>
      <c r="CI58" s="11"/>
      <c r="CJ58" s="11" t="str">
        <f t="shared" ref="CJ58" si="39">IF(AE58="○","primary key","")</f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ref="CW58" si="40">IF(C58="","","comment on column " &amp; $O$2 &amp; "." &amp; L58 &amp; " is " &amp; "'" &amp; C58 &amp;"';")</f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26"/>
        <v/>
      </c>
      <c r="BU59" s="11"/>
      <c r="BV59" s="11"/>
      <c r="BW59" s="11"/>
      <c r="BX59" s="11"/>
      <c r="BY59" s="11" t="str">
        <f t="shared" si="27"/>
        <v/>
      </c>
      <c r="BZ59" s="11" t="str">
        <f t="shared" si="28"/>
        <v/>
      </c>
      <c r="CA59" s="11"/>
      <c r="CB59" s="11"/>
      <c r="CC59" s="11" t="str">
        <f t="shared" si="29"/>
        <v/>
      </c>
      <c r="CD59" s="11"/>
      <c r="CE59" s="11" t="str">
        <f t="shared" si="30"/>
        <v/>
      </c>
      <c r="CF59" s="11"/>
      <c r="CG59" s="11"/>
      <c r="CH59" s="11"/>
      <c r="CI59" s="11"/>
      <c r="CJ59" s="11" t="str">
        <f t="shared" si="31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32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ht="14.25">
      <c r="A61" s="23"/>
      <c r="B61" s="23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N61" s="8" t="e">
        <f>IF(L61="",IF(AND(L62="",#REF!&lt;&gt;""),");",""),""""&amp;L61&amp;"""")</f>
        <v>#REF!</v>
      </c>
      <c r="BT61" s="8" t="str">
        <f t="shared" si="2"/>
        <v/>
      </c>
      <c r="BY61" s="8" t="str">
        <f t="shared" si="3"/>
        <v/>
      </c>
      <c r="BZ61" s="8" t="str">
        <f t="shared" si="4"/>
        <v/>
      </c>
      <c r="CC61" s="8" t="str">
        <f t="shared" si="5"/>
        <v/>
      </c>
      <c r="CE61" s="8" t="str">
        <f t="shared" si="6"/>
        <v/>
      </c>
      <c r="CJ61" s="8" t="str">
        <f t="shared" si="7"/>
        <v/>
      </c>
      <c r="CS61" s="9" t="str">
        <f t="shared" si="8"/>
        <v/>
      </c>
      <c r="CW61" s="7" t="str">
        <f t="shared" si="9"/>
        <v/>
      </c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N62" s="8" t="str">
        <f t="shared" si="25"/>
        <v/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N63" s="8" t="str">
        <f>IF(L63="",IF(AND(L65="",L62&lt;&gt;""),");",""),""""&amp;L63&amp;"""")</f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>IF(L65="","",",")</f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N64" s="8" t="str">
        <f>IF(L64="",IF(AND(L65="",L62&lt;&gt;""),");",""),""""&amp;L64&amp;"""")</f>
        <v/>
      </c>
      <c r="BT64" s="8" t="str">
        <f t="shared" ref="BT64" si="41">IF(U64="","",U64)</f>
        <v/>
      </c>
      <c r="BY64" s="8" t="str">
        <f t="shared" ref="BY64" si="42">IF(Z64="","","(")</f>
        <v/>
      </c>
      <c r="BZ64" s="8" t="str">
        <f t="shared" ref="BZ64" si="43">IF(Z64="","",IF(U64="","",IF(U64="CLOB","",IF(U64="BLOB","",IF(U64="DATE","",IF(U64="TIMESTAMP","",Z64))))))</f>
        <v/>
      </c>
      <c r="CC64" s="8" t="str">
        <f t="shared" ref="CC64" si="44">IF(Z64="","",")")</f>
        <v/>
      </c>
      <c r="CE64" s="8" t="str">
        <f t="shared" ref="CE64" si="45">IF(AI64="","","NOT NULL")</f>
        <v/>
      </c>
      <c r="CJ64" s="8" t="str">
        <f t="shared" ref="CJ64" si="46">IF(AE64="○","primary key","")</f>
        <v/>
      </c>
      <c r="CS64" s="9" t="str">
        <f t="shared" ref="CS64" si="47">IF(L65="","",",")</f>
        <v/>
      </c>
      <c r="CW64" s="7" t="str">
        <f t="shared" ref="CW64" si="48">IF(C64="","","comment on column " &amp; $O$2 &amp; "." &amp; L64 &amp; " is " &amp; "'" &amp; C64 &amp;"';")</f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N65" s="8" t="e">
        <f>IF(L65="",IF(AND(#REF!="",L63&lt;&gt;""),");",""),""""&amp;L65&amp;"""")</f>
        <v>#REF!</v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/>
      <c r="CW65" s="7" t="str">
        <f t="shared" si="9"/>
        <v/>
      </c>
    </row>
    <row r="66" spans="1:101">
      <c r="BT66" s="8" t="str">
        <f t="shared" ref="BT66:BT120" si="49">IF(U66="","",U66)</f>
        <v/>
      </c>
      <c r="BY66" s="8" t="str">
        <f t="shared" ref="BY66:BY120" si="50">IF(Z66="","","(")</f>
        <v/>
      </c>
      <c r="BZ66" s="8" t="str">
        <f t="shared" ref="BZ66:BZ120" si="51">IF(Z66="","",IF(U66="","",IF(U66="CLOB","",IF(U66="BLOB","",IF(U66="DATE","",IF(U66="TIMESTAMP","",Z66))))))</f>
        <v/>
      </c>
      <c r="CC66" s="8" t="str">
        <f t="shared" ref="CC66:CC120" si="52">IF(Z66="","",")")</f>
        <v/>
      </c>
      <c r="CE66" s="8" t="str">
        <f t="shared" ref="CE66:CE120" si="53">IF(AI66="","","NOT NULL")</f>
        <v/>
      </c>
      <c r="CJ66" s="8" t="str">
        <f t="shared" ref="CJ66:CJ120" si="54">IF(AE66="○","primary key","")</f>
        <v/>
      </c>
      <c r="CS66" s="9" t="str">
        <f t="shared" ref="CS66:CS120" si="55">IF(L67="","",",")</f>
        <v/>
      </c>
      <c r="CW66" s="7" t="str">
        <f t="shared" ref="CW66:CW120" si="56">IF(C66="","","comment on column " &amp; $O$2 &amp; "." &amp; L66 &amp; " is " &amp; "'" &amp; C66 &amp;"';")</f>
        <v/>
      </c>
    </row>
    <row r="67" spans="1:101">
      <c r="BN67" s="8" t="s">
        <v>38</v>
      </c>
      <c r="BT67" s="8" t="str">
        <f t="shared" si="49"/>
        <v/>
      </c>
      <c r="BY67" s="8" t="str">
        <f t="shared" si="50"/>
        <v/>
      </c>
      <c r="BZ67" s="8" t="str">
        <f t="shared" si="51"/>
        <v/>
      </c>
      <c r="CC67" s="8" t="str">
        <f t="shared" si="52"/>
        <v/>
      </c>
      <c r="CE67" s="8" t="str">
        <f t="shared" si="53"/>
        <v/>
      </c>
      <c r="CJ67" s="8" t="str">
        <f t="shared" si="54"/>
        <v/>
      </c>
      <c r="CS67" s="9" t="str">
        <f t="shared" si="55"/>
        <v/>
      </c>
      <c r="CW67" s="7" t="str">
        <f t="shared" si="56"/>
        <v/>
      </c>
    </row>
    <row r="68" spans="1:101">
      <c r="BN68" s="8" t="str">
        <f t="shared" si="25"/>
        <v/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ref="BN86:BN149" si="57">IF(L86="",IF(AND(L87="",L85&lt;&gt;""),");",""),""""&amp;L86&amp;"""")</f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si="57"/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ref="BT121:BT184" si="58">IF(U121="","",U121)</f>
        <v/>
      </c>
      <c r="BY121" s="8" t="str">
        <f t="shared" ref="BY121:BY184" si="59">IF(Z121="","","(")</f>
        <v/>
      </c>
      <c r="BZ121" s="8" t="str">
        <f t="shared" ref="BZ121:BZ184" si="60">IF(Z121="","",IF(U121="","",IF(U121="CLOB","",IF(U121="BLOB","",IF(U121="DATE","",IF(U121="TIMESTAMP","",Z121))))))</f>
        <v/>
      </c>
      <c r="CC121" s="8" t="str">
        <f t="shared" ref="CC121:CC184" si="61">IF(Z121="","",")")</f>
        <v/>
      </c>
      <c r="CE121" s="8" t="str">
        <f t="shared" ref="CE121:CE184" si="62">IF(AI121="","","NOT NULL")</f>
        <v/>
      </c>
      <c r="CJ121" s="8" t="str">
        <f t="shared" ref="CJ121:CJ184" si="63">IF(AE121="○","primary key","")</f>
        <v/>
      </c>
      <c r="CS121" s="9" t="str">
        <f t="shared" ref="CS121:CS184" si="64">IF(L122="","",",")</f>
        <v/>
      </c>
      <c r="CW121" s="7" t="str">
        <f t="shared" ref="CW121:CW184" si="65">IF(C121="","","comment on column " &amp; $O$2 &amp; "." &amp; L121 &amp; " is " &amp; "'" &amp; C121 &amp;"';")</f>
        <v/>
      </c>
    </row>
    <row r="122" spans="66:101">
      <c r="BN122" s="8" t="str">
        <f t="shared" si="57"/>
        <v/>
      </c>
      <c r="BT122" s="8" t="str">
        <f t="shared" si="58"/>
        <v/>
      </c>
      <c r="BY122" s="8" t="str">
        <f t="shared" si="59"/>
        <v/>
      </c>
      <c r="BZ122" s="8" t="str">
        <f t="shared" si="60"/>
        <v/>
      </c>
      <c r="CC122" s="8" t="str">
        <f t="shared" si="61"/>
        <v/>
      </c>
      <c r="CE122" s="8" t="str">
        <f t="shared" si="62"/>
        <v/>
      </c>
      <c r="CJ122" s="8" t="str">
        <f t="shared" si="63"/>
        <v/>
      </c>
      <c r="CS122" s="9" t="str">
        <f t="shared" si="64"/>
        <v/>
      </c>
      <c r="CW122" s="7" t="str">
        <f t="shared" si="65"/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ref="BN150:BN213" si="66">IF(L150="",IF(AND(L151="",L149&lt;&gt;""),");",""),""""&amp;L150&amp;"""")</f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si="66"/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ref="BT185:BT248" si="67">IF(U185="","",U185)</f>
        <v/>
      </c>
      <c r="BY185" s="8" t="str">
        <f t="shared" ref="BY185:BY248" si="68">IF(Z185="","","(")</f>
        <v/>
      </c>
      <c r="BZ185" s="8" t="str">
        <f t="shared" ref="BZ185:BZ248" si="69">IF(Z185="","",IF(U185="","",IF(U185="CLOB","",IF(U185="BLOB","",IF(U185="DATE","",IF(U185="TIMESTAMP","",Z185))))))</f>
        <v/>
      </c>
      <c r="CC185" s="8" t="str">
        <f t="shared" ref="CC185:CC248" si="70">IF(Z185="","",")")</f>
        <v/>
      </c>
      <c r="CE185" s="8" t="str">
        <f t="shared" ref="CE185:CE248" si="71">IF(AI185="","","NOT NULL")</f>
        <v/>
      </c>
      <c r="CJ185" s="8" t="str">
        <f t="shared" ref="CJ185:CJ248" si="72">IF(AE185="○","primary key","")</f>
        <v/>
      </c>
      <c r="CS185" s="9" t="str">
        <f t="shared" ref="CS185:CS248" si="73">IF(L186="","",",")</f>
        <v/>
      </c>
      <c r="CW185" s="7" t="str">
        <f t="shared" ref="CW185:CW248" si="74">IF(C185="","","comment on column " &amp; $O$2 &amp; "." &amp; L185 &amp; " is " &amp; "'" &amp; C185 &amp;"';")</f>
        <v/>
      </c>
    </row>
    <row r="186" spans="66:101">
      <c r="BN186" s="8" t="str">
        <f t="shared" si="66"/>
        <v/>
      </c>
      <c r="BT186" s="8" t="str">
        <f t="shared" si="67"/>
        <v/>
      </c>
      <c r="BY186" s="8" t="str">
        <f t="shared" si="68"/>
        <v/>
      </c>
      <c r="BZ186" s="8" t="str">
        <f t="shared" si="69"/>
        <v/>
      </c>
      <c r="CC186" s="8" t="str">
        <f t="shared" si="70"/>
        <v/>
      </c>
      <c r="CE186" s="8" t="str">
        <f t="shared" si="71"/>
        <v/>
      </c>
      <c r="CJ186" s="8" t="str">
        <f t="shared" si="72"/>
        <v/>
      </c>
      <c r="CS186" s="9" t="str">
        <f t="shared" si="73"/>
        <v/>
      </c>
      <c r="CW186" s="7" t="str">
        <f t="shared" si="74"/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ref="BN214:BN277" si="75">IF(L214="",IF(AND(L215="",L213&lt;&gt;""),");",""),""""&amp;L214&amp;"""")</f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si="75"/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ref="BT249:BT312" si="76">IF(U249="","",U249)</f>
        <v/>
      </c>
      <c r="BY249" s="8" t="str">
        <f t="shared" ref="BY249:BY312" si="77">IF(Z249="","","(")</f>
        <v/>
      </c>
      <c r="BZ249" s="8" t="str">
        <f t="shared" ref="BZ249:BZ312" si="78">IF(Z249="","",IF(U249="","",IF(U249="CLOB","",IF(U249="BLOB","",IF(U249="DATE","",IF(U249="TIMESTAMP","",Z249))))))</f>
        <v/>
      </c>
      <c r="CC249" s="8" t="str">
        <f t="shared" ref="CC249:CC312" si="79">IF(Z249="","",")")</f>
        <v/>
      </c>
      <c r="CE249" s="8" t="str">
        <f t="shared" ref="CE249:CE312" si="80">IF(AI249="","","NOT NULL")</f>
        <v/>
      </c>
      <c r="CJ249" s="8" t="str">
        <f t="shared" ref="CJ249:CJ312" si="81">IF(AE249="○","primary key","")</f>
        <v/>
      </c>
      <c r="CS249" s="9" t="str">
        <f t="shared" ref="CS249:CS312" si="82">IF(L250="","",",")</f>
        <v/>
      </c>
      <c r="CW249" s="7" t="str">
        <f t="shared" ref="CW249:CW312" si="83">IF(C249="","","comment on column " &amp; $O$2 &amp; "." &amp; L249 &amp; " is " &amp; "'" &amp; C249 &amp;"';")</f>
        <v/>
      </c>
    </row>
    <row r="250" spans="66:101">
      <c r="BN250" s="8" t="str">
        <f t="shared" si="75"/>
        <v/>
      </c>
      <c r="BT250" s="8" t="str">
        <f t="shared" si="76"/>
        <v/>
      </c>
      <c r="BY250" s="8" t="str">
        <f t="shared" si="77"/>
        <v/>
      </c>
      <c r="BZ250" s="8" t="str">
        <f t="shared" si="78"/>
        <v/>
      </c>
      <c r="CC250" s="8" t="str">
        <f t="shared" si="79"/>
        <v/>
      </c>
      <c r="CE250" s="8" t="str">
        <f t="shared" si="80"/>
        <v/>
      </c>
      <c r="CJ250" s="8" t="str">
        <f t="shared" si="81"/>
        <v/>
      </c>
      <c r="CS250" s="9" t="str">
        <f t="shared" si="82"/>
        <v/>
      </c>
      <c r="CW250" s="7" t="str">
        <f t="shared" si="83"/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ref="BN278:BN341" si="84">IF(L278="",IF(AND(L279="",L277&lt;&gt;""),");",""),""""&amp;L278&amp;"""")</f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si="84"/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ref="BT313:BT376" si="85">IF(U313="","",U313)</f>
        <v/>
      </c>
      <c r="BY313" s="8" t="str">
        <f t="shared" ref="BY313:BY376" si="86">IF(Z313="","","(")</f>
        <v/>
      </c>
      <c r="BZ313" s="8" t="str">
        <f t="shared" ref="BZ313:BZ376" si="87">IF(Z313="","",IF(U313="","",IF(U313="CLOB","",IF(U313="BLOB","",IF(U313="DATE","",IF(U313="TIMESTAMP","",Z313))))))</f>
        <v/>
      </c>
      <c r="CC313" s="8" t="str">
        <f t="shared" ref="CC313:CC376" si="88">IF(Z313="","",")")</f>
        <v/>
      </c>
      <c r="CE313" s="8" t="str">
        <f t="shared" ref="CE313:CE376" si="89">IF(AI313="","","NOT NULL")</f>
        <v/>
      </c>
      <c r="CJ313" s="8" t="str">
        <f t="shared" ref="CJ313:CJ376" si="90">IF(AE313="○","primary key","")</f>
        <v/>
      </c>
      <c r="CS313" s="9" t="str">
        <f t="shared" ref="CS313:CS376" si="91">IF(L314="","",",")</f>
        <v/>
      </c>
      <c r="CW313" s="7" t="str">
        <f t="shared" ref="CW313:CW376" si="92">IF(C313="","","comment on column " &amp; $O$2 &amp; "." &amp; L313 &amp; " is " &amp; "'" &amp; C313 &amp;"';")</f>
        <v/>
      </c>
    </row>
    <row r="314" spans="66:101">
      <c r="BN314" s="8" t="str">
        <f t="shared" si="84"/>
        <v/>
      </c>
      <c r="BT314" s="8" t="str">
        <f t="shared" si="85"/>
        <v/>
      </c>
      <c r="BY314" s="8" t="str">
        <f t="shared" si="86"/>
        <v/>
      </c>
      <c r="BZ314" s="8" t="str">
        <f t="shared" si="87"/>
        <v/>
      </c>
      <c r="CC314" s="8" t="str">
        <f t="shared" si="88"/>
        <v/>
      </c>
      <c r="CE314" s="8" t="str">
        <f t="shared" si="89"/>
        <v/>
      </c>
      <c r="CJ314" s="8" t="str">
        <f t="shared" si="90"/>
        <v/>
      </c>
      <c r="CS314" s="9" t="str">
        <f t="shared" si="91"/>
        <v/>
      </c>
      <c r="CW314" s="7" t="str">
        <f t="shared" si="92"/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ref="BN342:BN405" si="93">IF(L342="",IF(AND(L343="",L341&lt;&gt;""),");",""),""""&amp;L342&amp;"""")</f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si="93"/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ref="BT377:BT440" si="94">IF(U377="","",U377)</f>
        <v/>
      </c>
      <c r="BY377" s="8" t="str">
        <f t="shared" ref="BY377:BY440" si="95">IF(Z377="","","(")</f>
        <v/>
      </c>
      <c r="BZ377" s="8" t="str">
        <f t="shared" ref="BZ377:BZ440" si="96">IF(Z377="","",IF(U377="","",IF(U377="CLOB","",IF(U377="BLOB","",IF(U377="DATE","",IF(U377="TIMESTAMP","",Z377))))))</f>
        <v/>
      </c>
      <c r="CC377" s="8" t="str">
        <f t="shared" ref="CC377:CC440" si="97">IF(Z377="","",")")</f>
        <v/>
      </c>
      <c r="CE377" s="8" t="str">
        <f t="shared" ref="CE377:CE440" si="98">IF(AI377="","","NOT NULL")</f>
        <v/>
      </c>
      <c r="CJ377" s="8" t="str">
        <f t="shared" ref="CJ377:CJ440" si="99">IF(AE377="○","primary key","")</f>
        <v/>
      </c>
      <c r="CS377" s="9" t="str">
        <f t="shared" ref="CS377:CS440" si="100">IF(L378="","",",")</f>
        <v/>
      </c>
      <c r="CW377" s="7" t="str">
        <f t="shared" ref="CW377:CW440" si="101">IF(C377="","","comment on column " &amp; $O$2 &amp; "." &amp; L377 &amp; " is " &amp; "'" &amp; C377 &amp;"';")</f>
        <v/>
      </c>
    </row>
    <row r="378" spans="66:101">
      <c r="BN378" s="8" t="str">
        <f t="shared" si="93"/>
        <v/>
      </c>
      <c r="BT378" s="8" t="str">
        <f t="shared" si="94"/>
        <v/>
      </c>
      <c r="BY378" s="8" t="str">
        <f t="shared" si="95"/>
        <v/>
      </c>
      <c r="BZ378" s="8" t="str">
        <f t="shared" si="96"/>
        <v/>
      </c>
      <c r="CC378" s="8" t="str">
        <f t="shared" si="97"/>
        <v/>
      </c>
      <c r="CE378" s="8" t="str">
        <f t="shared" si="98"/>
        <v/>
      </c>
      <c r="CJ378" s="8" t="str">
        <f t="shared" si="99"/>
        <v/>
      </c>
      <c r="CS378" s="9" t="str">
        <f t="shared" si="100"/>
        <v/>
      </c>
      <c r="CW378" s="7" t="str">
        <f t="shared" si="101"/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ref="BN406:BN469" si="102">IF(L406="",IF(AND(L407="",L405&lt;&gt;""),");",""),""""&amp;L406&amp;"""")</f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si="102"/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ref="BT441:BT504" si="103">IF(U441="","",U441)</f>
        <v/>
      </c>
      <c r="BY441" s="8" t="str">
        <f t="shared" ref="BY441:BY504" si="104">IF(Z441="","","(")</f>
        <v/>
      </c>
      <c r="BZ441" s="8" t="str">
        <f t="shared" ref="BZ441:BZ504" si="105">IF(Z441="","",IF(U441="","",IF(U441="CLOB","",IF(U441="BLOB","",IF(U441="DATE","",IF(U441="TIMESTAMP","",Z441))))))</f>
        <v/>
      </c>
      <c r="CC441" s="8" t="str">
        <f t="shared" ref="CC441:CC504" si="106">IF(Z441="","",")")</f>
        <v/>
      </c>
      <c r="CE441" s="8" t="str">
        <f t="shared" ref="CE441:CE504" si="107">IF(AI441="","","NOT NULL")</f>
        <v/>
      </c>
      <c r="CJ441" s="8" t="str">
        <f t="shared" ref="CJ441:CJ504" si="108">IF(AE441="○","primary key","")</f>
        <v/>
      </c>
      <c r="CS441" s="9" t="str">
        <f t="shared" ref="CS441:CS504" si="109">IF(L442="","",",")</f>
        <v/>
      </c>
      <c r="CW441" s="7" t="str">
        <f t="shared" ref="CW441:CW504" si="110">IF(C441="","","comment on column " &amp; $O$2 &amp; "." &amp; L441 &amp; " is " &amp; "'" &amp; C441 &amp;"';")</f>
        <v/>
      </c>
    </row>
    <row r="442" spans="66:101">
      <c r="BN442" s="8" t="str">
        <f t="shared" si="102"/>
        <v/>
      </c>
      <c r="BT442" s="8" t="str">
        <f t="shared" si="103"/>
        <v/>
      </c>
      <c r="BY442" s="8" t="str">
        <f t="shared" si="104"/>
        <v/>
      </c>
      <c r="BZ442" s="8" t="str">
        <f t="shared" si="105"/>
        <v/>
      </c>
      <c r="CC442" s="8" t="str">
        <f t="shared" si="106"/>
        <v/>
      </c>
      <c r="CE442" s="8" t="str">
        <f t="shared" si="107"/>
        <v/>
      </c>
      <c r="CJ442" s="8" t="str">
        <f t="shared" si="108"/>
        <v/>
      </c>
      <c r="CS442" s="9" t="str">
        <f t="shared" si="109"/>
        <v/>
      </c>
      <c r="CW442" s="7" t="str">
        <f t="shared" si="110"/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ref="BN470:BN533" si="111">IF(L470="",IF(AND(L471="",L469&lt;&gt;""),");",""),""""&amp;L470&amp;"""")</f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si="111"/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ref="BT505:BT568" si="112">IF(U505="","",U505)</f>
        <v/>
      </c>
      <c r="BY505" s="8" t="str">
        <f t="shared" ref="BY505:BY568" si="113">IF(Z505="","","(")</f>
        <v/>
      </c>
      <c r="BZ505" s="8" t="str">
        <f t="shared" ref="BZ505:BZ568" si="114">IF(Z505="","",IF(U505="","",IF(U505="CLOB","",IF(U505="BLOB","",IF(U505="DATE","",IF(U505="TIMESTAMP","",Z505))))))</f>
        <v/>
      </c>
      <c r="CC505" s="8" t="str">
        <f t="shared" ref="CC505:CC568" si="115">IF(Z505="","",")")</f>
        <v/>
      </c>
      <c r="CE505" s="8" t="str">
        <f t="shared" ref="CE505:CE568" si="116">IF(AI505="","","NOT NULL")</f>
        <v/>
      </c>
      <c r="CJ505" s="8" t="str">
        <f t="shared" ref="CJ505:CJ568" si="117">IF(AE505="○","primary key","")</f>
        <v/>
      </c>
      <c r="CS505" s="9" t="str">
        <f t="shared" ref="CS505:CS568" si="118">IF(L506="","",",")</f>
        <v/>
      </c>
      <c r="CW505" s="7" t="str">
        <f t="shared" ref="CW505:CW568" si="119">IF(C505="","","comment on column " &amp; $O$2 &amp; "." &amp; L505 &amp; " is " &amp; "'" &amp; C505 &amp;"';")</f>
        <v/>
      </c>
    </row>
    <row r="506" spans="66:101">
      <c r="BN506" s="8" t="str">
        <f t="shared" si="111"/>
        <v/>
      </c>
      <c r="BT506" s="8" t="str">
        <f t="shared" si="112"/>
        <v/>
      </c>
      <c r="BY506" s="8" t="str">
        <f t="shared" si="113"/>
        <v/>
      </c>
      <c r="BZ506" s="8" t="str">
        <f t="shared" si="114"/>
        <v/>
      </c>
      <c r="CC506" s="8" t="str">
        <f t="shared" si="115"/>
        <v/>
      </c>
      <c r="CE506" s="8" t="str">
        <f t="shared" si="116"/>
        <v/>
      </c>
      <c r="CJ506" s="8" t="str">
        <f t="shared" si="117"/>
        <v/>
      </c>
      <c r="CS506" s="9" t="str">
        <f t="shared" si="118"/>
        <v/>
      </c>
      <c r="CW506" s="7" t="str">
        <f t="shared" si="119"/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ref="BN534:BN597" si="120">IF(L534="",IF(AND(L535="",L533&lt;&gt;""),");",""),""""&amp;L534&amp;"""")</f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si="120"/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ref="BT569:BT632" si="121">IF(U569="","",U569)</f>
        <v/>
      </c>
      <c r="BY569" s="8" t="str">
        <f t="shared" ref="BY569:BY632" si="122">IF(Z569="","","(")</f>
        <v/>
      </c>
      <c r="BZ569" s="8" t="str">
        <f t="shared" ref="BZ569:BZ632" si="123">IF(Z569="","",IF(U569="","",IF(U569="CLOB","",IF(U569="BLOB","",IF(U569="DATE","",IF(U569="TIMESTAMP","",Z569))))))</f>
        <v/>
      </c>
      <c r="CC569" s="8" t="str">
        <f t="shared" ref="CC569:CC632" si="124">IF(Z569="","",")")</f>
        <v/>
      </c>
      <c r="CE569" s="8" t="str">
        <f t="shared" ref="CE569:CE632" si="125">IF(AI569="","","NOT NULL")</f>
        <v/>
      </c>
      <c r="CJ569" s="8" t="str">
        <f t="shared" ref="CJ569:CJ632" si="126">IF(AE569="○","primary key","")</f>
        <v/>
      </c>
      <c r="CS569" s="9" t="str">
        <f t="shared" ref="CS569:CS632" si="127">IF(L570="","",",")</f>
        <v/>
      </c>
      <c r="CW569" s="7" t="str">
        <f t="shared" ref="CW569:CW632" si="128">IF(C569="","","comment on column " &amp; $O$2 &amp; "." &amp; L569 &amp; " is " &amp; "'" &amp; C569 &amp;"';")</f>
        <v/>
      </c>
    </row>
    <row r="570" spans="66:101">
      <c r="BN570" s="8" t="str">
        <f t="shared" si="120"/>
        <v/>
      </c>
      <c r="BT570" s="8" t="str">
        <f t="shared" si="121"/>
        <v/>
      </c>
      <c r="BY570" s="8" t="str">
        <f t="shared" si="122"/>
        <v/>
      </c>
      <c r="BZ570" s="8" t="str">
        <f t="shared" si="123"/>
        <v/>
      </c>
      <c r="CC570" s="8" t="str">
        <f t="shared" si="124"/>
        <v/>
      </c>
      <c r="CE570" s="8" t="str">
        <f t="shared" si="125"/>
        <v/>
      </c>
      <c r="CJ570" s="8" t="str">
        <f t="shared" si="126"/>
        <v/>
      </c>
      <c r="CS570" s="9" t="str">
        <f t="shared" si="127"/>
        <v/>
      </c>
      <c r="CW570" s="7" t="str">
        <f t="shared" si="128"/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ref="BN598:BN661" si="129">IF(L598="",IF(AND(L599="",L597&lt;&gt;""),");",""),""""&amp;L598&amp;"""")</f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si="129"/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ref="BT633:BT696" si="130">IF(U633="","",U633)</f>
        <v/>
      </c>
      <c r="BY633" s="8" t="str">
        <f t="shared" ref="BY633:BY696" si="131">IF(Z633="","","(")</f>
        <v/>
      </c>
      <c r="BZ633" s="8" t="str">
        <f t="shared" ref="BZ633:BZ696" si="132">IF(Z633="","",IF(U633="","",IF(U633="CLOB","",IF(U633="BLOB","",IF(U633="DATE","",IF(U633="TIMESTAMP","",Z633))))))</f>
        <v/>
      </c>
      <c r="CC633" s="8" t="str">
        <f t="shared" ref="CC633:CC696" si="133">IF(Z633="","",")")</f>
        <v/>
      </c>
      <c r="CE633" s="8" t="str">
        <f t="shared" ref="CE633:CE696" si="134">IF(AI633="","","NOT NULL")</f>
        <v/>
      </c>
      <c r="CJ633" s="8" t="str">
        <f t="shared" ref="CJ633:CJ696" si="135">IF(AE633="○","primary key","")</f>
        <v/>
      </c>
      <c r="CS633" s="9" t="str">
        <f t="shared" ref="CS633:CS696" si="136">IF(L634="","",",")</f>
        <v/>
      </c>
      <c r="CW633" s="7" t="str">
        <f t="shared" ref="CW633:CW696" si="137">IF(C633="","","comment on column " &amp; $O$2 &amp; "." &amp; L633 &amp; " is " &amp; "'" &amp; C633 &amp;"';")</f>
        <v/>
      </c>
    </row>
    <row r="634" spans="66:101">
      <c r="BN634" s="8" t="str">
        <f t="shared" si="129"/>
        <v/>
      </c>
      <c r="BT634" s="8" t="str">
        <f t="shared" si="130"/>
        <v/>
      </c>
      <c r="BY634" s="8" t="str">
        <f t="shared" si="131"/>
        <v/>
      </c>
      <c r="BZ634" s="8" t="str">
        <f t="shared" si="132"/>
        <v/>
      </c>
      <c r="CC634" s="8" t="str">
        <f t="shared" si="133"/>
        <v/>
      </c>
      <c r="CE634" s="8" t="str">
        <f t="shared" si="134"/>
        <v/>
      </c>
      <c r="CJ634" s="8" t="str">
        <f t="shared" si="135"/>
        <v/>
      </c>
      <c r="CS634" s="9" t="str">
        <f t="shared" si="136"/>
        <v/>
      </c>
      <c r="CW634" s="7" t="str">
        <f t="shared" si="137"/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ref="BN662:BN725" si="138">IF(L662="",IF(AND(L663="",L661&lt;&gt;""),");",""),""""&amp;L662&amp;"""")</f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si="138"/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ref="BT697:BT760" si="139">IF(U697="","",U697)</f>
        <v/>
      </c>
      <c r="BY697" s="8" t="str">
        <f t="shared" ref="BY697:BY760" si="140">IF(Z697="","","(")</f>
        <v/>
      </c>
      <c r="BZ697" s="8" t="str">
        <f t="shared" ref="BZ697:BZ760" si="141">IF(Z697="","",IF(U697="","",IF(U697="CLOB","",IF(U697="BLOB","",IF(U697="DATE","",IF(U697="TIMESTAMP","",Z697))))))</f>
        <v/>
      </c>
      <c r="CC697" s="8" t="str">
        <f t="shared" ref="CC697:CC760" si="142">IF(Z697="","",")")</f>
        <v/>
      </c>
      <c r="CE697" s="8" t="str">
        <f t="shared" ref="CE697:CE760" si="143">IF(AI697="","","NOT NULL")</f>
        <v/>
      </c>
      <c r="CJ697" s="8" t="str">
        <f t="shared" ref="CJ697:CJ760" si="144">IF(AE697="○","primary key","")</f>
        <v/>
      </c>
      <c r="CS697" s="9" t="str">
        <f t="shared" ref="CS697:CS760" si="145">IF(L698="","",",")</f>
        <v/>
      </c>
      <c r="CW697" s="7" t="str">
        <f t="shared" ref="CW697:CW760" si="146">IF(C697="","","comment on column " &amp; $O$2 &amp; "." &amp; L697 &amp; " is " &amp; "'" &amp; C697 &amp;"';")</f>
        <v/>
      </c>
    </row>
    <row r="698" spans="66:101">
      <c r="BN698" s="8" t="str">
        <f t="shared" si="138"/>
        <v/>
      </c>
      <c r="BT698" s="8" t="str">
        <f t="shared" si="139"/>
        <v/>
      </c>
      <c r="BY698" s="8" t="str">
        <f t="shared" si="140"/>
        <v/>
      </c>
      <c r="BZ698" s="8" t="str">
        <f t="shared" si="141"/>
        <v/>
      </c>
      <c r="CC698" s="8" t="str">
        <f t="shared" si="142"/>
        <v/>
      </c>
      <c r="CE698" s="8" t="str">
        <f t="shared" si="143"/>
        <v/>
      </c>
      <c r="CJ698" s="8" t="str">
        <f t="shared" si="144"/>
        <v/>
      </c>
      <c r="CS698" s="9" t="str">
        <f t="shared" si="145"/>
        <v/>
      </c>
      <c r="CW698" s="7" t="str">
        <f t="shared" si="146"/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ref="BN726:BN789" si="147">IF(L726="",IF(AND(L727="",L725&lt;&gt;""),");",""),""""&amp;L726&amp;"""")</f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si="147"/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ref="BT761:BT824" si="148">IF(U761="","",U761)</f>
        <v/>
      </c>
      <c r="BY761" s="8" t="str">
        <f t="shared" ref="BY761:BY824" si="149">IF(Z761="","","(")</f>
        <v/>
      </c>
      <c r="BZ761" s="8" t="str">
        <f t="shared" ref="BZ761:BZ824" si="150">IF(Z761="","",IF(U761="","",IF(U761="CLOB","",IF(U761="BLOB","",IF(U761="DATE","",IF(U761="TIMESTAMP","",Z761))))))</f>
        <v/>
      </c>
      <c r="CC761" s="8" t="str">
        <f t="shared" ref="CC761:CC824" si="151">IF(Z761="","",")")</f>
        <v/>
      </c>
      <c r="CE761" s="8" t="str">
        <f t="shared" ref="CE761:CE824" si="152">IF(AI761="","","NOT NULL")</f>
        <v/>
      </c>
      <c r="CJ761" s="8" t="str">
        <f t="shared" ref="CJ761:CJ824" si="153">IF(AE761="○","primary key","")</f>
        <v/>
      </c>
      <c r="CS761" s="9" t="str">
        <f t="shared" ref="CS761:CS824" si="154">IF(L762="","",",")</f>
        <v/>
      </c>
      <c r="CW761" s="7" t="str">
        <f t="shared" ref="CW761:CW824" si="155">IF(C761="","","comment on column " &amp; $O$2 &amp; "." &amp; L761 &amp; " is " &amp; "'" &amp; C761 &amp;"';")</f>
        <v/>
      </c>
    </row>
    <row r="762" spans="66:101">
      <c r="BN762" s="8" t="str">
        <f t="shared" si="147"/>
        <v/>
      </c>
      <c r="BT762" s="8" t="str">
        <f t="shared" si="148"/>
        <v/>
      </c>
      <c r="BY762" s="8" t="str">
        <f t="shared" si="149"/>
        <v/>
      </c>
      <c r="BZ762" s="8" t="str">
        <f t="shared" si="150"/>
        <v/>
      </c>
      <c r="CC762" s="8" t="str">
        <f t="shared" si="151"/>
        <v/>
      </c>
      <c r="CE762" s="8" t="str">
        <f t="shared" si="152"/>
        <v/>
      </c>
      <c r="CJ762" s="8" t="str">
        <f t="shared" si="153"/>
        <v/>
      </c>
      <c r="CS762" s="9" t="str">
        <f t="shared" si="154"/>
        <v/>
      </c>
      <c r="CW762" s="7" t="str">
        <f t="shared" si="155"/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ref="BN790:BN853" si="156">IF(L790="",IF(AND(L791="",L789&lt;&gt;""),");",""),""""&amp;L790&amp;"""")</f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si="156"/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ref="BT825:BT888" si="157">IF(U825="","",U825)</f>
        <v/>
      </c>
      <c r="BY825" s="8" t="str">
        <f t="shared" ref="BY825:BY888" si="158">IF(Z825="","","(")</f>
        <v/>
      </c>
      <c r="BZ825" s="8" t="str">
        <f t="shared" ref="BZ825:BZ888" si="159">IF(Z825="","",IF(U825="","",IF(U825="CLOB","",IF(U825="BLOB","",IF(U825="DATE","",IF(U825="TIMESTAMP","",Z825))))))</f>
        <v/>
      </c>
      <c r="CC825" s="8" t="str">
        <f t="shared" ref="CC825:CC888" si="160">IF(Z825="","",")")</f>
        <v/>
      </c>
      <c r="CE825" s="8" t="str">
        <f t="shared" ref="CE825:CE888" si="161">IF(AI825="","","NOT NULL")</f>
        <v/>
      </c>
      <c r="CJ825" s="8" t="str">
        <f t="shared" ref="CJ825:CJ888" si="162">IF(AE825="○","primary key","")</f>
        <v/>
      </c>
      <c r="CS825" s="9" t="str">
        <f t="shared" ref="CS825:CS888" si="163">IF(L826="","",",")</f>
        <v/>
      </c>
      <c r="CW825" s="7" t="str">
        <f t="shared" ref="CW825:CW888" si="164">IF(C825="","","comment on column " &amp; $O$2 &amp; "." &amp; L825 &amp; " is " &amp; "'" &amp; C825 &amp;"';")</f>
        <v/>
      </c>
    </row>
    <row r="826" spans="66:101">
      <c r="BN826" s="8" t="str">
        <f t="shared" si="156"/>
        <v/>
      </c>
      <c r="BT826" s="8" t="str">
        <f t="shared" si="157"/>
        <v/>
      </c>
      <c r="BY826" s="8" t="str">
        <f t="shared" si="158"/>
        <v/>
      </c>
      <c r="BZ826" s="8" t="str">
        <f t="shared" si="159"/>
        <v/>
      </c>
      <c r="CC826" s="8" t="str">
        <f t="shared" si="160"/>
        <v/>
      </c>
      <c r="CE826" s="8" t="str">
        <f t="shared" si="161"/>
        <v/>
      </c>
      <c r="CJ826" s="8" t="str">
        <f t="shared" si="162"/>
        <v/>
      </c>
      <c r="CS826" s="9" t="str">
        <f t="shared" si="163"/>
        <v/>
      </c>
      <c r="CW826" s="7" t="str">
        <f t="shared" si="164"/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ref="BN854:BN917" si="165">IF(L854="",IF(AND(L855="",L853&lt;&gt;""),");",""),""""&amp;L854&amp;"""")</f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si="165"/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ref="BT889:BT948" si="166">IF(U889="","",U889)</f>
        <v/>
      </c>
      <c r="BY889" s="8" t="str">
        <f t="shared" ref="BY889:BY948" si="167">IF(Z889="","","(")</f>
        <v/>
      </c>
      <c r="BZ889" s="8" t="str">
        <f t="shared" ref="BZ889:BZ948" si="168">IF(Z889="","",IF(U889="","",IF(U889="CLOB","",IF(U889="BLOB","",IF(U889="DATE","",IF(U889="TIMESTAMP","",Z889))))))</f>
        <v/>
      </c>
      <c r="CC889" s="8" t="str">
        <f t="shared" ref="CC889:CC948" si="169">IF(Z889="","",")")</f>
        <v/>
      </c>
      <c r="CE889" s="8" t="str">
        <f t="shared" ref="CE889:CE948" si="170">IF(AI889="","","NOT NULL")</f>
        <v/>
      </c>
      <c r="CJ889" s="8" t="str">
        <f t="shared" ref="CJ889:CJ948" si="171">IF(AE889="○","primary key","")</f>
        <v/>
      </c>
      <c r="CS889" s="9" t="str">
        <f t="shared" ref="CS889:CS948" si="172">IF(L890="","",",")</f>
        <v/>
      </c>
      <c r="CW889" s="7" t="str">
        <f t="shared" ref="CW889:CW948" si="173">IF(C889="","","comment on column " &amp; $O$2 &amp; "." &amp; L889 &amp; " is " &amp; "'" &amp; C889 &amp;"';")</f>
        <v/>
      </c>
    </row>
    <row r="890" spans="66:101">
      <c r="BN890" s="8" t="str">
        <f t="shared" si="165"/>
        <v/>
      </c>
      <c r="BT890" s="8" t="str">
        <f t="shared" si="166"/>
        <v/>
      </c>
      <c r="BY890" s="8" t="str">
        <f t="shared" si="167"/>
        <v/>
      </c>
      <c r="BZ890" s="8" t="str">
        <f t="shared" si="168"/>
        <v/>
      </c>
      <c r="CC890" s="8" t="str">
        <f t="shared" si="169"/>
        <v/>
      </c>
      <c r="CE890" s="8" t="str">
        <f t="shared" si="170"/>
        <v/>
      </c>
      <c r="CJ890" s="8" t="str">
        <f t="shared" si="171"/>
        <v/>
      </c>
      <c r="CS890" s="9" t="str">
        <f t="shared" si="172"/>
        <v/>
      </c>
      <c r="CW890" s="7" t="str">
        <f t="shared" si="173"/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ref="BN918:BN948" si="174">IF(L918="",IF(AND(L919="",L917&lt;&gt;""),");",""),""""&amp;L918&amp;"""")</f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si="174"/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</sheetData>
  <mergeCells count="757"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57:AL57"/>
    <mergeCell ref="AM57:AN57"/>
    <mergeCell ref="AO57:BB57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59:AL59"/>
    <mergeCell ref="AM59:AN59"/>
    <mergeCell ref="AO59:BB59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5:AL55"/>
    <mergeCell ref="AM55:AN55"/>
    <mergeCell ref="AO55:BB55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K56:AL56"/>
    <mergeCell ref="AM56:AN56"/>
    <mergeCell ref="AO56:BB56"/>
    <mergeCell ref="AB23:AD23"/>
    <mergeCell ref="AE23:AF23"/>
    <mergeCell ref="AG23:AH23"/>
    <mergeCell ref="AI23:AJ23"/>
    <mergeCell ref="AK23:AL23"/>
    <mergeCell ref="AM23:AN23"/>
    <mergeCell ref="AO23:BB23"/>
    <mergeCell ref="A55:B55"/>
    <mergeCell ref="C55:K55"/>
    <mergeCell ref="L55:T55"/>
    <mergeCell ref="U55:Y55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55:AJ55"/>
    <mergeCell ref="AI64:AJ64"/>
    <mergeCell ref="AK64:AL64"/>
    <mergeCell ref="AM64:AN64"/>
    <mergeCell ref="AO64:BB64"/>
    <mergeCell ref="L54:T54"/>
    <mergeCell ref="C54:K54"/>
    <mergeCell ref="A54:B54"/>
    <mergeCell ref="AI65:AJ65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3:AJ63"/>
    <mergeCell ref="AK63:AL63"/>
    <mergeCell ref="AM63:AN63"/>
    <mergeCell ref="AO63:BB63"/>
    <mergeCell ref="A63:B63"/>
    <mergeCell ref="C63:K63"/>
    <mergeCell ref="L63:T63"/>
    <mergeCell ref="AK50:AL50"/>
    <mergeCell ref="AM50:AN50"/>
    <mergeCell ref="AO50:BB50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B14:AD14"/>
    <mergeCell ref="AE14:AF14"/>
    <mergeCell ref="AG14:AH14"/>
    <mergeCell ref="AI14:AJ14"/>
    <mergeCell ref="AK14:AL14"/>
    <mergeCell ref="AM14:AN14"/>
    <mergeCell ref="AO14:BB14"/>
    <mergeCell ref="AB54:AD54"/>
    <mergeCell ref="Z54:AA54"/>
    <mergeCell ref="AO47:BB47"/>
    <mergeCell ref="AB47:AD47"/>
    <mergeCell ref="AE47:AF47"/>
    <mergeCell ref="AG47:AH47"/>
    <mergeCell ref="AI47:AJ47"/>
    <mergeCell ref="AK47:AL47"/>
    <mergeCell ref="AM47:AN47"/>
    <mergeCell ref="AB42:AD42"/>
    <mergeCell ref="AK49:AL49"/>
    <mergeCell ref="AM49:AN49"/>
    <mergeCell ref="AO46:BB46"/>
    <mergeCell ref="AB46:AD46"/>
    <mergeCell ref="AE46:AF46"/>
    <mergeCell ref="AG46:AH46"/>
    <mergeCell ref="AO49:BB49"/>
    <mergeCell ref="AE13:AF13"/>
    <mergeCell ref="AG13:AH13"/>
    <mergeCell ref="AI13:AJ13"/>
    <mergeCell ref="AK13:AL13"/>
    <mergeCell ref="AM13:AN13"/>
    <mergeCell ref="AO13:BB13"/>
    <mergeCell ref="Z13:AA13"/>
    <mergeCell ref="AB13:AD13"/>
    <mergeCell ref="AE12:AF12"/>
    <mergeCell ref="A13:B13"/>
    <mergeCell ref="C13:K13"/>
    <mergeCell ref="L13:T13"/>
    <mergeCell ref="U13:Y13"/>
    <mergeCell ref="A44:B44"/>
    <mergeCell ref="C44:K44"/>
    <mergeCell ref="A47:B47"/>
    <mergeCell ref="C47:K47"/>
    <mergeCell ref="L47:T47"/>
    <mergeCell ref="U47:Y47"/>
    <mergeCell ref="Z47:AA47"/>
    <mergeCell ref="A33:B33"/>
    <mergeCell ref="C33:K33"/>
    <mergeCell ref="L33:T33"/>
    <mergeCell ref="A14:B14"/>
    <mergeCell ref="C14:K14"/>
    <mergeCell ref="L14:T14"/>
    <mergeCell ref="U14:Y14"/>
    <mergeCell ref="Z14:AA14"/>
    <mergeCell ref="Z23:AA23"/>
    <mergeCell ref="L44:T44"/>
    <mergeCell ref="U44:Y44"/>
    <mergeCell ref="AO54:BB54"/>
    <mergeCell ref="AM54:AN54"/>
    <mergeCell ref="AK54:AL54"/>
    <mergeCell ref="AI54:AJ54"/>
    <mergeCell ref="AG54:AH54"/>
    <mergeCell ref="AE54:AF54"/>
    <mergeCell ref="AG45:AH45"/>
    <mergeCell ref="AI45:AJ45"/>
    <mergeCell ref="AK45:AL45"/>
    <mergeCell ref="AM45:AN45"/>
    <mergeCell ref="AO45:BB45"/>
    <mergeCell ref="AG44:AH44"/>
    <mergeCell ref="AI44:AJ44"/>
    <mergeCell ref="AK42:AL42"/>
    <mergeCell ref="AM42:AN42"/>
    <mergeCell ref="AO42:BB42"/>
    <mergeCell ref="AO43:BB43"/>
    <mergeCell ref="AG43:AH43"/>
    <mergeCell ref="AI43:AJ43"/>
    <mergeCell ref="AK43:AL43"/>
    <mergeCell ref="AM43:AN43"/>
    <mergeCell ref="AK41:AL41"/>
    <mergeCell ref="AM41:AN41"/>
    <mergeCell ref="AO41:BB41"/>
    <mergeCell ref="AK38:AL38"/>
    <mergeCell ref="AM38:AN38"/>
    <mergeCell ref="AO38:BB38"/>
    <mergeCell ref="AK39:AL39"/>
    <mergeCell ref="AM39:AN39"/>
    <mergeCell ref="Z44:AA44"/>
    <mergeCell ref="AB44:AD44"/>
    <mergeCell ref="AE44:AF44"/>
    <mergeCell ref="A43:B43"/>
    <mergeCell ref="C43:K43"/>
    <mergeCell ref="L43:T43"/>
    <mergeCell ref="U43:Y43"/>
    <mergeCell ref="Z43:AA43"/>
    <mergeCell ref="AB43:AD43"/>
    <mergeCell ref="AE43:AF43"/>
    <mergeCell ref="A42:B42"/>
    <mergeCell ref="C42:K42"/>
    <mergeCell ref="L42:T42"/>
    <mergeCell ref="U42:Y42"/>
    <mergeCell ref="Z42:AA42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E42:AF42"/>
    <mergeCell ref="AG42:AH42"/>
    <mergeCell ref="AI42:AJ42"/>
    <mergeCell ref="A40:B40"/>
    <mergeCell ref="C40:K40"/>
    <mergeCell ref="L40:T40"/>
    <mergeCell ref="AI46:AJ46"/>
    <mergeCell ref="AK46:AL46"/>
    <mergeCell ref="AM46:AN46"/>
    <mergeCell ref="AK44:AL44"/>
    <mergeCell ref="AM44:AN44"/>
    <mergeCell ref="AO44:BB44"/>
    <mergeCell ref="AB45:AD45"/>
    <mergeCell ref="AE45:AF45"/>
    <mergeCell ref="AO40:BB40"/>
    <mergeCell ref="AB40:AD40"/>
    <mergeCell ref="AE40:AF40"/>
    <mergeCell ref="AG40:AH40"/>
    <mergeCell ref="AI40:AJ40"/>
    <mergeCell ref="AK40:AL40"/>
    <mergeCell ref="AM40:AN40"/>
    <mergeCell ref="A41:B41"/>
    <mergeCell ref="C41:K41"/>
    <mergeCell ref="L41:T41"/>
    <mergeCell ref="U41:Y41"/>
    <mergeCell ref="Z41:AA41"/>
    <mergeCell ref="AB41:AD41"/>
    <mergeCell ref="AE41:AF41"/>
    <mergeCell ref="AG41:AH41"/>
    <mergeCell ref="AI41:AJ41"/>
    <mergeCell ref="AO39:BB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M35:AN35"/>
    <mergeCell ref="AO35:BB35"/>
    <mergeCell ref="AK36:AL36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B37:AD37"/>
    <mergeCell ref="AE37:AF37"/>
    <mergeCell ref="AG37:AH37"/>
    <mergeCell ref="AI37:AJ37"/>
    <mergeCell ref="AK37:AL37"/>
    <mergeCell ref="AM37:AN37"/>
    <mergeCell ref="A36:B36"/>
    <mergeCell ref="C36:K36"/>
    <mergeCell ref="L36:T36"/>
    <mergeCell ref="U36:Y36"/>
    <mergeCell ref="Z36:AA36"/>
    <mergeCell ref="AB36:AD36"/>
    <mergeCell ref="AE36:AF36"/>
    <mergeCell ref="AM33:AN33"/>
    <mergeCell ref="AO33:BB33"/>
    <mergeCell ref="A34:B34"/>
    <mergeCell ref="C34:K34"/>
    <mergeCell ref="L34:T34"/>
    <mergeCell ref="U34:Y34"/>
    <mergeCell ref="Z34:AA34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O31:BB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B31:AD31"/>
    <mergeCell ref="AE31:AF31"/>
    <mergeCell ref="AG31:AH31"/>
    <mergeCell ref="AI31:AJ31"/>
    <mergeCell ref="AK31:AL31"/>
    <mergeCell ref="AM31:AN31"/>
    <mergeCell ref="AK32:AL32"/>
    <mergeCell ref="AM32:AN32"/>
    <mergeCell ref="AO32:BB32"/>
    <mergeCell ref="A31:B31"/>
    <mergeCell ref="C31:K31"/>
    <mergeCell ref="L31:T31"/>
    <mergeCell ref="U31:Y31"/>
    <mergeCell ref="Z31:AA31"/>
    <mergeCell ref="U33:Y33"/>
    <mergeCell ref="Z33:AA33"/>
    <mergeCell ref="AB33:AD33"/>
    <mergeCell ref="AE33:AF33"/>
    <mergeCell ref="AG33:AH33"/>
    <mergeCell ref="U40:Y40"/>
    <mergeCell ref="Z40:AA40"/>
    <mergeCell ref="AE65:AF65"/>
    <mergeCell ref="AG65:AH65"/>
    <mergeCell ref="AE63:AF63"/>
    <mergeCell ref="AG63:AH63"/>
    <mergeCell ref="AE62:AF62"/>
    <mergeCell ref="AG62:AH62"/>
    <mergeCell ref="AE61:AF61"/>
    <mergeCell ref="AG61:AH61"/>
    <mergeCell ref="AE53:AF53"/>
    <mergeCell ref="AG53:AH53"/>
    <mergeCell ref="U54:Y54"/>
    <mergeCell ref="AE64:AF64"/>
    <mergeCell ref="AG64:AH64"/>
    <mergeCell ref="Z55:AA55"/>
    <mergeCell ref="AB55:AD55"/>
    <mergeCell ref="AE55:AF55"/>
    <mergeCell ref="AG55:AH55"/>
    <mergeCell ref="AI33:AJ33"/>
    <mergeCell ref="AK33:AL33"/>
    <mergeCell ref="AG36:AH36"/>
    <mergeCell ref="AI36:AJ36"/>
    <mergeCell ref="AK26:AL26"/>
    <mergeCell ref="AE24:AF24"/>
    <mergeCell ref="AG24:AH24"/>
    <mergeCell ref="AI24:AJ24"/>
    <mergeCell ref="AK24:AL24"/>
    <mergeCell ref="AE30:AF30"/>
    <mergeCell ref="AG30:AH30"/>
    <mergeCell ref="AI30:AJ30"/>
    <mergeCell ref="AK30:AL30"/>
    <mergeCell ref="AE28:AF28"/>
    <mergeCell ref="AG28:AH28"/>
    <mergeCell ref="AI28:AJ28"/>
    <mergeCell ref="AK28:AL28"/>
    <mergeCell ref="AE26:AF26"/>
    <mergeCell ref="AG26:AH26"/>
    <mergeCell ref="AI26:AJ26"/>
    <mergeCell ref="AE21:AF21"/>
    <mergeCell ref="AG21:AH21"/>
    <mergeCell ref="AI21:AJ21"/>
    <mergeCell ref="AK21:AL21"/>
    <mergeCell ref="AE19:AF19"/>
    <mergeCell ref="AG19:AH19"/>
    <mergeCell ref="AI19:AJ19"/>
    <mergeCell ref="AK19:AL19"/>
    <mergeCell ref="AE17:AF17"/>
    <mergeCell ref="AG17:AH17"/>
    <mergeCell ref="U63:Y63"/>
    <mergeCell ref="Z63:AA63"/>
    <mergeCell ref="AB63:AD63"/>
    <mergeCell ref="A64:B64"/>
    <mergeCell ref="C64:K64"/>
    <mergeCell ref="L64:T64"/>
    <mergeCell ref="U64:Y64"/>
    <mergeCell ref="Z64:AA64"/>
    <mergeCell ref="AB64:AD64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I61:AJ61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2:AJ62"/>
    <mergeCell ref="AK62:AL6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23:B23"/>
    <mergeCell ref="C23:K23"/>
    <mergeCell ref="L23:T23"/>
    <mergeCell ref="U23:Y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G12:AH12"/>
    <mergeCell ref="AI12:AJ12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I52:AJ52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48:AL48"/>
    <mergeCell ref="AM48:AN48"/>
    <mergeCell ref="AO48:BB48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2013-04-14T05:47:44Z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