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<sst xmlns="http://schemas.openxmlformats.org/spreadsheetml/2006/main" count="1893" uniqueCount="68">
  <si>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</si>
  <si>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</si>
  <si>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</si>
  <si>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</si>
  <si>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</si>
  <si>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</si>
  <si>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</si>
  <si>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</si>
  <si>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</si>
  <si>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</si>
  <si>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</si>
  <si>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</si>
  <si>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</si>
  <si>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</si>
  <si>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</si>
  <si>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</si>
  <si>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</si>
  <si>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</si>
  <si>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</si>
  <si>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</si>
  <si>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</si>
  <si>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</si>
  <si>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</si>
  <si>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</si>
  <si>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</si>
  <si>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</si>
  <si>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</si>
  <si>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</si>
  <si>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</si>
  <si>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</si>
  <si>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</si>
  <si>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</si>
  <si>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</si>
  <si>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</si>
  <si>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</si>
  <si>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</si>
  <si>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</si>
  <si>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</si>
  <si>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23-10-28</t>
  </si>
  <si>
    <t>LC</t>
  </si>
  <si>
    <t>PU</t>
  </si>
  <si>
    <t>S</t>
  </si>
  <si>
    <t>K</t>
  </si>
  <si>
    <t>M</t>
  </si>
  <si>
    <t>O</t>
  </si>
  <si>
    <t>L</t>
  </si>
  <si>
    <t>D</t>
  </si>
  <si>
    <t>R</t>
  </si>
  <si>
    <t>N</t>
  </si>
  <si>
    <t>ODD</t>
  </si>
  <si>
    <t>NaN</t>
  </si>
  <si>
    <t>Y</t>
  </si>
  <si>
    <t>YIN</t>
  </si>
  <si>
    <t>EVEN</t>
  </si>
  <si>
    <t>PAP</t>
  </si>
  <si>
    <t>XIN</t>
  </si>
  <si>
    <t>U OUT</t>
  </si>
  <si>
    <t>ZIN</t>
  </si>
  <si>
    <t>RAC</t>
  </si>
  <si>
    <t>R ORBIT</t>
  </si>
  <si>
    <t>YAC</t>
  </si>
  <si>
    <t>H YOYO</t>
  </si>
  <si>
    <t>TAC</t>
  </si>
  <si>
    <t>T SHIFT H OUT</t>
  </si>
  <si>
    <t xml:space="preserve"> ODD</t>
  </si>
  <si>
    <t>naN</t>
  </si>
  <si>
    <t>T FLIP</t>
  </si>
  <si>
    <t>U ACROSS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</si>
</sst>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>
      <c r="A2" s="5" t="s">
        <v>38</v>
      </c>
      <c r="B2" s="6">
        <v>2023.0</v>
      </c>
      <c r="C2" s="5" t="s">
        <v>39</v>
      </c>
      <c r="D2" s="5" t="s">
        <v>40</v>
      </c>
      <c r="E2" s="7"/>
      <c r="F2" s="7" t="s">
        <v>41</v>
      </c>
      <c r="G2" s="8">
        <v>1.0</v>
      </c>
      <c r="H2" s="7"/>
      <c r="I2" s="9"/>
      <c r="J2" s="7"/>
      <c r="K2" s="7"/>
      <c r="L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>
      <c r="A3" s="5" t="s">
        <v>38</v>
      </c>
      <c r="B3" s="6">
        <v>2023.0</v>
      </c>
      <c r="C3" s="5" t="s">
        <v>39</v>
      </c>
      <c r="D3" s="5" t="s">
        <v>40</v>
      </c>
      <c r="E3" s="7"/>
      <c r="F3" s="7" t="s">
        <v>42</v>
      </c>
      <c r="G3" s="8">
        <v>2.0</v>
      </c>
      <c r="H3" s="8">
        <v>-40.0</v>
      </c>
      <c r="I3" s="9" t="s">
        <v>43</v>
      </c>
      <c r="J3" s="7"/>
      <c r="K3" s="7"/>
      <c r="L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>
      <c r="A4" s="5" t="s">
        <v>38</v>
      </c>
      <c r="B4" s="6">
        <v>2023.0</v>
      </c>
      <c r="C4" s="5" t="s">
        <v>39</v>
      </c>
      <c r="D4" s="5" t="s">
        <v>40</v>
      </c>
      <c r="E4" s="7" t="s">
        <v>40</v>
      </c>
      <c r="F4" s="7" t="s">
        <v>44</v>
      </c>
      <c r="G4" s="8">
        <v>3.0</v>
      </c>
      <c r="H4" s="8">
        <v>-25.0</v>
      </c>
      <c r="I4" s="9" t="s">
        <v>45</v>
      </c>
      <c r="J4" s="8">
        <v>1.0</v>
      </c>
      <c r="K4" s="8">
        <v>10.0</v>
      </c>
      <c r="L4" s="8">
        <v>1.0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>
      <c r="A5" s="5" t="s">
        <v>38</v>
      </c>
      <c r="B5" s="6">
        <v>2023.0</v>
      </c>
      <c r="C5" s="5" t="s">
        <v>39</v>
      </c>
      <c r="D5" s="5" t="s">
        <v>40</v>
      </c>
      <c r="E5" s="7" t="s">
        <v>40</v>
      </c>
      <c r="F5" s="7" t="s">
        <v>44</v>
      </c>
      <c r="G5" s="8">
        <v>4.0</v>
      </c>
      <c r="H5" s="8">
        <v>-26.0</v>
      </c>
      <c r="I5" s="9" t="s">
        <v>45</v>
      </c>
      <c r="J5" s="8">
        <v>2.0</v>
      </c>
      <c r="K5" s="8">
        <v>9.0</v>
      </c>
      <c r="L5" s="8">
        <v>2.0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>
      <c r="A6" s="5" t="s">
        <v>38</v>
      </c>
      <c r="B6" s="6">
        <v>2023.0</v>
      </c>
      <c r="C6" s="5" t="s">
        <v>39</v>
      </c>
      <c r="D6" s="5" t="s">
        <v>40</v>
      </c>
      <c r="E6" s="7" t="s">
        <v>40</v>
      </c>
      <c r="F6" s="7" t="s">
        <v>44</v>
      </c>
      <c r="G6" s="8">
        <v>5.0</v>
      </c>
      <c r="H6" s="8">
        <v>-28.0</v>
      </c>
      <c r="I6" s="9" t="s">
        <v>45</v>
      </c>
      <c r="J6" s="8">
        <v>3.0</v>
      </c>
      <c r="K6" s="8">
        <v>7.0</v>
      </c>
      <c r="L6" s="8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>
      <c r="A7" s="5" t="s">
        <v>38</v>
      </c>
      <c r="B7" s="6">
        <v>2023.0</v>
      </c>
      <c r="C7" s="5" t="s">
        <v>39</v>
      </c>
      <c r="D7" s="5" t="s">
        <v>40</v>
      </c>
      <c r="E7" s="7"/>
      <c r="F7" s="7" t="s">
        <v>42</v>
      </c>
      <c r="G7" s="8">
        <v>6.0</v>
      </c>
      <c r="H7" s="8">
        <v>-28.0</v>
      </c>
      <c r="I7" s="9" t="s">
        <v>45</v>
      </c>
      <c r="J7" s="8">
        <v>4.0</v>
      </c>
      <c r="K7" s="8">
        <v>7.0</v>
      </c>
      <c r="L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>
      <c r="A8" s="5" t="s">
        <v>38</v>
      </c>
      <c r="B8" s="6">
        <v>2023.0</v>
      </c>
      <c r="C8" s="5" t="s">
        <v>39</v>
      </c>
      <c r="D8" s="5" t="s">
        <v>40</v>
      </c>
      <c r="E8" s="7"/>
      <c r="F8" s="7" t="s">
        <v>41</v>
      </c>
      <c r="G8" s="8">
        <v>7.0</v>
      </c>
      <c r="H8" s="7"/>
      <c r="I8" s="9"/>
      <c r="J8" s="7"/>
      <c r="K8" s="7"/>
      <c r="L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>
      <c r="A9" s="5" t="s">
        <v>38</v>
      </c>
      <c r="B9" s="6">
        <v>2023.0</v>
      </c>
      <c r="C9" s="5" t="s">
        <v>39</v>
      </c>
      <c r="D9" s="5" t="s">
        <v>40</v>
      </c>
      <c r="E9" s="5" t="s">
        <v>39</v>
      </c>
      <c r="F9" s="7" t="s">
        <v>46</v>
      </c>
      <c r="G9" s="8">
        <v>8.0</v>
      </c>
      <c r="H9" s="8">
        <v>42.0</v>
      </c>
      <c r="I9" s="7" t="s">
        <v>47</v>
      </c>
      <c r="J9" s="8">
        <v>1.0</v>
      </c>
      <c r="K9" s="8">
        <v>10.0</v>
      </c>
      <c r="L9" s="8">
        <v>42.0</v>
      </c>
      <c r="X9" s="7" t="s">
        <v>48</v>
      </c>
      <c r="Y9" s="7" t="s">
        <v>49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8">
        <v>0.0</v>
      </c>
      <c r="AF9" s="8">
        <v>10.0</v>
      </c>
      <c r="AG9" s="8">
        <v>5.0</v>
      </c>
      <c r="AH9" s="7" t="s">
        <v>51</v>
      </c>
      <c r="AI9" s="7" t="s">
        <v>47</v>
      </c>
      <c r="AJ9" s="7" t="s">
        <v>52</v>
      </c>
    </row>
    <row r="10">
      <c r="A10" s="5" t="s">
        <v>38</v>
      </c>
      <c r="B10" s="6">
        <v>2023.0</v>
      </c>
      <c r="C10" s="5" t="s">
        <v>39</v>
      </c>
      <c r="D10" s="5" t="s">
        <v>40</v>
      </c>
      <c r="E10" s="7"/>
      <c r="F10" s="7" t="s">
        <v>42</v>
      </c>
      <c r="G10" s="8">
        <v>9.0</v>
      </c>
      <c r="H10" s="8">
        <v>3.0</v>
      </c>
      <c r="I10" s="9" t="s">
        <v>43</v>
      </c>
      <c r="J10" s="7"/>
      <c r="K10" s="7"/>
      <c r="L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>
      <c r="A11" s="5" t="s">
        <v>38</v>
      </c>
      <c r="B11" s="6">
        <v>2023.0</v>
      </c>
      <c r="C11" s="5" t="s">
        <v>39</v>
      </c>
      <c r="D11" s="5" t="s">
        <v>40</v>
      </c>
      <c r="E11" s="7"/>
      <c r="F11" s="7" t="s">
        <v>42</v>
      </c>
      <c r="G11" s="8">
        <v>10.0</v>
      </c>
      <c r="H11" s="8">
        <v>-35.0</v>
      </c>
      <c r="I11" s="9" t="s">
        <v>43</v>
      </c>
      <c r="J11" s="8">
        <v>0.0</v>
      </c>
      <c r="K11" s="7"/>
      <c r="L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>
      <c r="A12" s="5" t="s">
        <v>38</v>
      </c>
      <c r="B12" s="6">
        <v>2023.0</v>
      </c>
      <c r="C12" s="5" t="s">
        <v>39</v>
      </c>
      <c r="D12" s="5" t="s">
        <v>40</v>
      </c>
      <c r="E12" s="7"/>
      <c r="F12" s="7" t="s">
        <v>41</v>
      </c>
      <c r="G12" s="8">
        <v>11.0</v>
      </c>
      <c r="H12" s="7"/>
      <c r="I12" s="9"/>
      <c r="J12" s="7"/>
      <c r="K12" s="7"/>
      <c r="L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>
      <c r="A13" s="5" t="s">
        <v>38</v>
      </c>
      <c r="B13" s="6">
        <v>2023.0</v>
      </c>
      <c r="C13" s="5" t="s">
        <v>39</v>
      </c>
      <c r="D13" s="5" t="s">
        <v>40</v>
      </c>
      <c r="E13" s="7" t="s">
        <v>40</v>
      </c>
      <c r="F13" s="7" t="s">
        <v>44</v>
      </c>
      <c r="G13" s="8">
        <v>12.0</v>
      </c>
      <c r="H13" s="8">
        <v>-24.0</v>
      </c>
      <c r="I13" s="9" t="s">
        <v>45</v>
      </c>
      <c r="J13" s="8">
        <v>1.0</v>
      </c>
      <c r="K13" s="8">
        <v>10.0</v>
      </c>
      <c r="L13" s="8">
        <v>-2.0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>
      <c r="A14" s="5" t="s">
        <v>38</v>
      </c>
      <c r="B14" s="6">
        <v>2023.0</v>
      </c>
      <c r="C14" s="5" t="s">
        <v>39</v>
      </c>
      <c r="D14" s="5" t="s">
        <v>40</v>
      </c>
      <c r="E14" s="7" t="s">
        <v>40</v>
      </c>
      <c r="F14" s="7" t="s">
        <v>44</v>
      </c>
      <c r="G14" s="8">
        <v>13.0</v>
      </c>
      <c r="H14" s="8">
        <v>-22.0</v>
      </c>
      <c r="I14" s="9" t="s">
        <v>45</v>
      </c>
      <c r="J14" s="8">
        <v>2.0</v>
      </c>
      <c r="K14" s="8">
        <v>12.0</v>
      </c>
      <c r="L14" s="8">
        <v>2.0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>
      <c r="A15" s="5" t="s">
        <v>38</v>
      </c>
      <c r="B15" s="6">
        <v>2023.0</v>
      </c>
      <c r="C15" s="5" t="s">
        <v>39</v>
      </c>
      <c r="D15" s="5" t="s">
        <v>40</v>
      </c>
      <c r="E15" s="7" t="s">
        <v>40</v>
      </c>
      <c r="F15" s="7" t="s">
        <v>44</v>
      </c>
      <c r="G15" s="8">
        <v>14.0</v>
      </c>
      <c r="H15" s="8">
        <v>-24.0</v>
      </c>
      <c r="I15" s="9" t="s">
        <v>45</v>
      </c>
      <c r="J15" s="8">
        <v>3.0</v>
      </c>
      <c r="K15" s="8">
        <v>10.0</v>
      </c>
      <c r="L15" s="8">
        <v>5.0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>
      <c r="A16" s="5" t="s">
        <v>38</v>
      </c>
      <c r="B16" s="6">
        <v>2023.0</v>
      </c>
      <c r="C16" s="5" t="s">
        <v>39</v>
      </c>
      <c r="D16" s="5" t="s">
        <v>40</v>
      </c>
      <c r="E16" s="7"/>
      <c r="F16" s="7" t="s">
        <v>42</v>
      </c>
      <c r="G16" s="8">
        <v>15.0</v>
      </c>
      <c r="H16" s="8">
        <v>-29.0</v>
      </c>
      <c r="I16" s="9" t="s">
        <v>45</v>
      </c>
      <c r="J16" s="8">
        <v>4.0</v>
      </c>
      <c r="K16" s="8">
        <v>5.0</v>
      </c>
      <c r="L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>
      <c r="A17" s="5" t="s">
        <v>38</v>
      </c>
      <c r="B17" s="6">
        <v>2023.0</v>
      </c>
      <c r="C17" s="5" t="s">
        <v>39</v>
      </c>
      <c r="D17" s="5" t="s">
        <v>40</v>
      </c>
      <c r="E17" s="7"/>
      <c r="F17" s="7" t="s">
        <v>41</v>
      </c>
      <c r="G17" s="8">
        <v>16.0</v>
      </c>
      <c r="H17" s="7"/>
      <c r="I17" s="9"/>
      <c r="J17" s="7"/>
      <c r="K17" s="7"/>
      <c r="L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>
      <c r="A18" s="5" t="s">
        <v>38</v>
      </c>
      <c r="B18" s="6">
        <v>2023.0</v>
      </c>
      <c r="C18" s="5" t="s">
        <v>39</v>
      </c>
      <c r="D18" s="5" t="s">
        <v>40</v>
      </c>
      <c r="E18" s="5" t="s">
        <v>39</v>
      </c>
      <c r="F18" s="7" t="s">
        <v>46</v>
      </c>
      <c r="G18" s="8">
        <v>17.0</v>
      </c>
      <c r="H18" s="8">
        <v>22.0</v>
      </c>
      <c r="I18" s="7" t="s">
        <v>45</v>
      </c>
      <c r="J18" s="8">
        <v>1.0</v>
      </c>
      <c r="K18" s="8">
        <v>10.0</v>
      </c>
      <c r="L18" s="8">
        <v>0.0</v>
      </c>
      <c r="X18" s="7" t="s">
        <v>48</v>
      </c>
      <c r="Y18" s="7" t="s">
        <v>53</v>
      </c>
      <c r="Z18" s="8">
        <v>4.0</v>
      </c>
      <c r="AA18" s="8">
        <f>(12.05-9.1)</f>
        <v>2.95</v>
      </c>
      <c r="AB18" s="7" t="s">
        <v>50</v>
      </c>
      <c r="AC18" s="8">
        <f>(11.46-9.1)</f>
        <v>2.36</v>
      </c>
      <c r="AD18" s="7" t="s">
        <v>50</v>
      </c>
      <c r="AE18" s="7" t="s">
        <v>50</v>
      </c>
      <c r="AF18" s="8">
        <v>10.0</v>
      </c>
      <c r="AG18" s="8">
        <v>4.0</v>
      </c>
      <c r="AH18" s="7" t="s">
        <v>48</v>
      </c>
      <c r="AI18" s="7" t="s">
        <v>50</v>
      </c>
      <c r="AJ18" s="7" t="s">
        <v>50</v>
      </c>
    </row>
    <row r="19">
      <c r="A19" s="5" t="s">
        <v>38</v>
      </c>
      <c r="B19" s="6">
        <v>2023.0</v>
      </c>
      <c r="C19" s="5" t="s">
        <v>39</v>
      </c>
      <c r="D19" s="5" t="s">
        <v>40</v>
      </c>
      <c r="E19" s="5" t="s">
        <v>39</v>
      </c>
      <c r="F19" s="7" t="s">
        <v>46</v>
      </c>
      <c r="G19" s="8">
        <v>18.0</v>
      </c>
      <c r="H19" s="8">
        <v>22.0</v>
      </c>
      <c r="I19" s="7" t="s">
        <v>45</v>
      </c>
      <c r="J19" s="8">
        <v>2.0</v>
      </c>
      <c r="K19" s="8">
        <v>10.0</v>
      </c>
      <c r="L19" s="8">
        <v>-3.0</v>
      </c>
      <c r="X19" s="7" t="s">
        <v>51</v>
      </c>
      <c r="Y19" s="7" t="s">
        <v>53</v>
      </c>
      <c r="Z19" s="7" t="s">
        <v>54</v>
      </c>
      <c r="AA19" s="7" t="s">
        <v>50</v>
      </c>
      <c r="AB19" s="7" t="s">
        <v>50</v>
      </c>
      <c r="AC19" s="7" t="s">
        <v>50</v>
      </c>
      <c r="AD19" s="7" t="s">
        <v>50</v>
      </c>
      <c r="AE19" s="8">
        <v>6.0</v>
      </c>
      <c r="AF19" s="8">
        <v>10.0</v>
      </c>
      <c r="AG19" s="8">
        <v>5.0</v>
      </c>
      <c r="AH19" s="7" t="s">
        <v>51</v>
      </c>
      <c r="AI19" s="7" t="s">
        <v>45</v>
      </c>
      <c r="AJ19" s="7" t="s">
        <v>55</v>
      </c>
    </row>
    <row r="20">
      <c r="A20" s="5" t="s">
        <v>38</v>
      </c>
      <c r="B20" s="6">
        <v>2023.0</v>
      </c>
      <c r="C20" s="5" t="s">
        <v>39</v>
      </c>
      <c r="D20" s="5" t="s">
        <v>40</v>
      </c>
      <c r="E20" s="5" t="s">
        <v>39</v>
      </c>
      <c r="F20" s="7" t="s">
        <v>46</v>
      </c>
      <c r="G20" s="8">
        <v>19.0</v>
      </c>
      <c r="H20" s="8">
        <v>19.0</v>
      </c>
      <c r="I20" s="7" t="s">
        <v>45</v>
      </c>
      <c r="J20" s="8">
        <v>3.0</v>
      </c>
      <c r="K20" s="8">
        <v>13.0</v>
      </c>
      <c r="L20" s="8">
        <v>0.0</v>
      </c>
      <c r="X20" s="7" t="s">
        <v>48</v>
      </c>
      <c r="Y20" s="7" t="s">
        <v>53</v>
      </c>
      <c r="Z20" s="8">
        <v>4.0</v>
      </c>
      <c r="AA20" s="8">
        <f>(13.47-10.55)</f>
        <v>2.92</v>
      </c>
      <c r="AB20" s="7" t="s">
        <v>50</v>
      </c>
      <c r="AC20" s="8">
        <f>(13-10.55)</f>
        <v>2.45</v>
      </c>
      <c r="AD20" s="7" t="s">
        <v>50</v>
      </c>
      <c r="AE20" s="7" t="s">
        <v>50</v>
      </c>
      <c r="AF20" s="8">
        <v>10.0</v>
      </c>
      <c r="AG20" s="8">
        <v>4.0</v>
      </c>
      <c r="AH20" s="7" t="s">
        <v>48</v>
      </c>
      <c r="AI20" s="7" t="s">
        <v>50</v>
      </c>
      <c r="AJ20" s="7" t="s">
        <v>50</v>
      </c>
    </row>
    <row r="21">
      <c r="A21" s="5" t="s">
        <v>38</v>
      </c>
      <c r="B21" s="6">
        <v>2023.0</v>
      </c>
      <c r="C21" s="5" t="s">
        <v>39</v>
      </c>
      <c r="D21" s="5" t="s">
        <v>40</v>
      </c>
      <c r="E21" s="7"/>
      <c r="F21" s="7" t="s">
        <v>42</v>
      </c>
      <c r="G21" s="8">
        <v>20.0</v>
      </c>
      <c r="H21" s="8">
        <v>-19.0</v>
      </c>
      <c r="I21" s="9" t="s">
        <v>45</v>
      </c>
      <c r="J21" s="8">
        <v>4.0</v>
      </c>
      <c r="K21" s="8">
        <v>13.0</v>
      </c>
      <c r="L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>
      <c r="A22" s="5" t="s">
        <v>38</v>
      </c>
      <c r="B22" s="6">
        <v>2023.0</v>
      </c>
      <c r="C22" s="5" t="s">
        <v>39</v>
      </c>
      <c r="D22" s="5" t="s">
        <v>40</v>
      </c>
      <c r="E22" s="7"/>
      <c r="F22" s="7" t="s">
        <v>42</v>
      </c>
      <c r="G22" s="8">
        <v>21.0</v>
      </c>
      <c r="H22" s="8">
        <v>-40.0</v>
      </c>
      <c r="I22" s="9" t="s">
        <v>43</v>
      </c>
      <c r="J22" s="7"/>
      <c r="K22" s="7"/>
      <c r="L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>
      <c r="A23" s="5" t="s">
        <v>38</v>
      </c>
      <c r="B23" s="6">
        <v>2023.0</v>
      </c>
      <c r="C23" s="5" t="s">
        <v>39</v>
      </c>
      <c r="D23" s="5" t="s">
        <v>40</v>
      </c>
      <c r="E23" s="7" t="s">
        <v>40</v>
      </c>
      <c r="F23" s="7" t="s">
        <v>44</v>
      </c>
      <c r="G23" s="8">
        <v>22.0</v>
      </c>
      <c r="H23" s="8">
        <v>-26.0</v>
      </c>
      <c r="I23" s="9" t="s">
        <v>45</v>
      </c>
      <c r="J23" s="8">
        <v>1.0</v>
      </c>
      <c r="K23" s="8">
        <v>10.0</v>
      </c>
      <c r="L23" s="8">
        <v>2.0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>
      <c r="A24" s="5" t="s">
        <v>38</v>
      </c>
      <c r="B24" s="6">
        <v>2023.0</v>
      </c>
      <c r="C24" s="5" t="s">
        <v>39</v>
      </c>
      <c r="D24" s="5" t="s">
        <v>40</v>
      </c>
      <c r="E24" s="7" t="s">
        <v>40</v>
      </c>
      <c r="F24" s="7" t="s">
        <v>44</v>
      </c>
      <c r="G24" s="8">
        <v>23.0</v>
      </c>
      <c r="H24" s="8">
        <v>-28.0</v>
      </c>
      <c r="I24" s="9" t="s">
        <v>45</v>
      </c>
      <c r="J24" s="8">
        <v>2.0</v>
      </c>
      <c r="K24" s="8">
        <v>8.0</v>
      </c>
      <c r="L24" s="8">
        <v>0.0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>
      <c r="A25" s="5" t="s">
        <v>38</v>
      </c>
      <c r="B25" s="6">
        <v>2023.0</v>
      </c>
      <c r="C25" s="5" t="s">
        <v>39</v>
      </c>
      <c r="D25" s="5" t="s">
        <v>40</v>
      </c>
      <c r="E25" s="7" t="s">
        <v>40</v>
      </c>
      <c r="F25" s="7" t="s">
        <v>44</v>
      </c>
      <c r="G25" s="8">
        <v>24.0</v>
      </c>
      <c r="H25" s="8">
        <v>-28.0</v>
      </c>
      <c r="I25" s="9" t="s">
        <v>45</v>
      </c>
      <c r="J25" s="8">
        <v>3.0</v>
      </c>
      <c r="K25" s="8">
        <v>8.0</v>
      </c>
      <c r="L25" s="8">
        <v>15.0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>
      <c r="A26" s="5" t="s">
        <v>38</v>
      </c>
      <c r="B26" s="6">
        <v>2023.0</v>
      </c>
      <c r="C26" s="5" t="s">
        <v>39</v>
      </c>
      <c r="D26" s="5" t="s">
        <v>40</v>
      </c>
      <c r="E26" s="7" t="s">
        <v>40</v>
      </c>
      <c r="F26" s="7" t="s">
        <v>44</v>
      </c>
      <c r="G26" s="8">
        <v>25.0</v>
      </c>
      <c r="H26" s="8">
        <v>-43.0</v>
      </c>
      <c r="I26" s="9" t="s">
        <v>45</v>
      </c>
      <c r="J26" s="8">
        <v>1.0</v>
      </c>
      <c r="K26" s="8">
        <v>10.0</v>
      </c>
      <c r="L26" s="8">
        <v>0.0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>
      <c r="A27" s="5" t="s">
        <v>38</v>
      </c>
      <c r="B27" s="6">
        <v>2023.0</v>
      </c>
      <c r="C27" s="5" t="s">
        <v>39</v>
      </c>
      <c r="D27" s="5" t="s">
        <v>40</v>
      </c>
      <c r="E27" s="7" t="s">
        <v>40</v>
      </c>
      <c r="F27" s="7" t="s">
        <v>44</v>
      </c>
      <c r="G27" s="8">
        <v>26.0</v>
      </c>
      <c r="H27" s="8">
        <v>-43.0</v>
      </c>
      <c r="I27" s="9" t="s">
        <v>45</v>
      </c>
      <c r="J27" s="8">
        <v>2.0</v>
      </c>
      <c r="K27" s="8">
        <v>10.0</v>
      </c>
      <c r="L27" s="8">
        <v>3.0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>
      <c r="A28" s="5" t="s">
        <v>38</v>
      </c>
      <c r="B28" s="6">
        <v>2023.0</v>
      </c>
      <c r="C28" s="5" t="s">
        <v>39</v>
      </c>
      <c r="D28" s="5" t="s">
        <v>40</v>
      </c>
      <c r="E28" s="7" t="s">
        <v>40</v>
      </c>
      <c r="F28" s="7" t="s">
        <v>44</v>
      </c>
      <c r="G28" s="8">
        <v>27.0</v>
      </c>
      <c r="H28" s="8">
        <v>-46.0</v>
      </c>
      <c r="I28" s="9" t="s">
        <v>45</v>
      </c>
      <c r="J28" s="8">
        <v>3.0</v>
      </c>
      <c r="K28" s="8">
        <v>7.0</v>
      </c>
      <c r="L28" s="8">
        <v>9.0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>
      <c r="A29" s="5" t="s">
        <v>38</v>
      </c>
      <c r="B29" s="6">
        <v>2023.0</v>
      </c>
      <c r="C29" s="5" t="s">
        <v>39</v>
      </c>
      <c r="D29" s="5" t="s">
        <v>40</v>
      </c>
      <c r="E29" s="7" t="s">
        <v>40</v>
      </c>
      <c r="F29" s="7" t="s">
        <v>44</v>
      </c>
      <c r="G29" s="8">
        <v>28.0</v>
      </c>
      <c r="H29" s="8">
        <v>45.0</v>
      </c>
      <c r="I29" s="9" t="s">
        <v>43</v>
      </c>
      <c r="J29" s="8">
        <v>1.0</v>
      </c>
      <c r="K29" s="8">
        <v>10.0</v>
      </c>
      <c r="L29" s="8">
        <v>2.0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>
      <c r="A30" s="5" t="s">
        <v>38</v>
      </c>
      <c r="B30" s="6">
        <v>2023.0</v>
      </c>
      <c r="C30" s="5" t="s">
        <v>39</v>
      </c>
      <c r="D30" s="5" t="s">
        <v>40</v>
      </c>
      <c r="E30" s="7" t="s">
        <v>40</v>
      </c>
      <c r="F30" s="7" t="s">
        <v>44</v>
      </c>
      <c r="G30" s="8">
        <v>29.0</v>
      </c>
      <c r="H30" s="8">
        <v>43.0</v>
      </c>
      <c r="I30" s="9" t="s">
        <v>45</v>
      </c>
      <c r="J30" s="8">
        <v>2.0</v>
      </c>
      <c r="K30" s="8">
        <v>8.0</v>
      </c>
      <c r="L30" s="8">
        <v>-6.0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>
      <c r="A31" s="5" t="s">
        <v>38</v>
      </c>
      <c r="B31" s="6">
        <v>2023.0</v>
      </c>
      <c r="C31" s="5" t="s">
        <v>39</v>
      </c>
      <c r="D31" s="5" t="s">
        <v>40</v>
      </c>
      <c r="E31" s="7" t="s">
        <v>40</v>
      </c>
      <c r="F31" s="7" t="s">
        <v>44</v>
      </c>
      <c r="G31" s="8">
        <v>30.0</v>
      </c>
      <c r="H31" s="8">
        <v>49.0</v>
      </c>
      <c r="I31" s="9" t="s">
        <v>45</v>
      </c>
      <c r="J31" s="8">
        <v>3.0</v>
      </c>
      <c r="K31" s="8">
        <v>14.0</v>
      </c>
      <c r="L31" s="8">
        <v>49.0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>
      <c r="A32" s="5" t="s">
        <v>38</v>
      </c>
      <c r="B32" s="6">
        <v>2023.0</v>
      </c>
      <c r="C32" s="5" t="s">
        <v>39</v>
      </c>
      <c r="D32" s="5" t="s">
        <v>40</v>
      </c>
      <c r="E32" s="7"/>
      <c r="F32" s="7" t="s">
        <v>42</v>
      </c>
      <c r="G32" s="8">
        <v>31.0</v>
      </c>
      <c r="H32" s="8">
        <v>3.0</v>
      </c>
      <c r="I32" s="9" t="s">
        <v>43</v>
      </c>
      <c r="J32" s="8">
        <v>1.0</v>
      </c>
      <c r="K32" s="7"/>
      <c r="L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>
      <c r="A33" s="5" t="s">
        <v>38</v>
      </c>
      <c r="B33" s="6">
        <v>2023.0</v>
      </c>
      <c r="C33" s="5" t="s">
        <v>39</v>
      </c>
      <c r="D33" s="5" t="s">
        <v>40</v>
      </c>
      <c r="E33" s="7"/>
      <c r="F33" s="7" t="s">
        <v>42</v>
      </c>
      <c r="G33" s="8">
        <v>32.0</v>
      </c>
      <c r="H33" s="8">
        <v>-40.0</v>
      </c>
      <c r="I33" s="9" t="s">
        <v>43</v>
      </c>
      <c r="J33" s="7"/>
      <c r="K33" s="7"/>
      <c r="L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>
      <c r="A34" s="5" t="s">
        <v>38</v>
      </c>
      <c r="B34" s="6">
        <v>2023.0</v>
      </c>
      <c r="C34" s="5" t="s">
        <v>39</v>
      </c>
      <c r="D34" s="5" t="s">
        <v>40</v>
      </c>
      <c r="E34" s="7" t="s">
        <v>40</v>
      </c>
      <c r="F34" s="7" t="s">
        <v>44</v>
      </c>
      <c r="G34" s="8">
        <v>33.0</v>
      </c>
      <c r="H34" s="8">
        <v>-20.0</v>
      </c>
      <c r="I34" s="9" t="s">
        <v>43</v>
      </c>
      <c r="J34" s="8">
        <v>1.0</v>
      </c>
      <c r="K34" s="8">
        <v>10.0</v>
      </c>
      <c r="L34" s="8">
        <v>0.0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>
      <c r="A35" s="5" t="s">
        <v>38</v>
      </c>
      <c r="B35" s="6">
        <v>2023.0</v>
      </c>
      <c r="C35" s="5" t="s">
        <v>39</v>
      </c>
      <c r="D35" s="5" t="s">
        <v>40</v>
      </c>
      <c r="E35" s="7" t="s">
        <v>40</v>
      </c>
      <c r="F35" s="7" t="s">
        <v>44</v>
      </c>
      <c r="G35" s="8">
        <v>34.0</v>
      </c>
      <c r="H35" s="8">
        <v>-20.0</v>
      </c>
      <c r="I35" s="9" t="s">
        <v>47</v>
      </c>
      <c r="J35" s="8">
        <v>2.0</v>
      </c>
      <c r="K35" s="8">
        <v>10.0</v>
      </c>
      <c r="L35" s="8">
        <v>7.0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>
      <c r="A36" s="5" t="s">
        <v>38</v>
      </c>
      <c r="B36" s="6">
        <v>2023.0</v>
      </c>
      <c r="C36" s="5" t="s">
        <v>39</v>
      </c>
      <c r="D36" s="5" t="s">
        <v>40</v>
      </c>
      <c r="E36" s="7" t="s">
        <v>40</v>
      </c>
      <c r="F36" s="7" t="s">
        <v>44</v>
      </c>
      <c r="G36" s="8">
        <v>35.0</v>
      </c>
      <c r="H36" s="8">
        <v>-27.0</v>
      </c>
      <c r="I36" s="9" t="s">
        <v>45</v>
      </c>
      <c r="J36" s="8">
        <v>3.0</v>
      </c>
      <c r="K36" s="8">
        <v>3.0</v>
      </c>
      <c r="L36" s="8">
        <v>-5.0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>
      <c r="A37" s="5" t="s">
        <v>38</v>
      </c>
      <c r="B37" s="6">
        <v>2023.0</v>
      </c>
      <c r="C37" s="5" t="s">
        <v>39</v>
      </c>
      <c r="D37" s="5" t="s">
        <v>40</v>
      </c>
      <c r="E37" s="7"/>
      <c r="F37" s="7" t="s">
        <v>42</v>
      </c>
      <c r="G37" s="8">
        <v>36.0</v>
      </c>
      <c r="H37" s="8">
        <v>-22.0</v>
      </c>
      <c r="I37" s="9" t="s">
        <v>45</v>
      </c>
      <c r="J37" s="8">
        <v>4.0</v>
      </c>
      <c r="K37" s="8">
        <v>8.0</v>
      </c>
      <c r="L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>
      <c r="A38" s="5" t="s">
        <v>38</v>
      </c>
      <c r="B38" s="6">
        <v>2023.0</v>
      </c>
      <c r="C38" s="5" t="s">
        <v>39</v>
      </c>
      <c r="D38" s="5" t="s">
        <v>40</v>
      </c>
      <c r="E38" s="5" t="s">
        <v>39</v>
      </c>
      <c r="F38" s="7" t="s">
        <v>46</v>
      </c>
      <c r="G38" s="8">
        <v>37.0</v>
      </c>
      <c r="H38" s="8">
        <v>-41.0</v>
      </c>
      <c r="I38" s="7" t="s">
        <v>45</v>
      </c>
      <c r="J38" s="8">
        <v>1.0</v>
      </c>
      <c r="K38" s="8">
        <v>10.0</v>
      </c>
      <c r="L38" s="8">
        <v>-2.0</v>
      </c>
      <c r="X38" s="7" t="s">
        <v>48</v>
      </c>
      <c r="Y38" s="7" t="s">
        <v>53</v>
      </c>
      <c r="Z38" s="7" t="s">
        <v>50</v>
      </c>
      <c r="AA38" s="7" t="s">
        <v>50</v>
      </c>
      <c r="AB38" s="7" t="s">
        <v>50</v>
      </c>
      <c r="AC38" s="7" t="s">
        <v>50</v>
      </c>
      <c r="AD38" s="7" t="s">
        <v>50</v>
      </c>
      <c r="AE38" s="8">
        <v>2.0</v>
      </c>
      <c r="AF38" s="8">
        <v>10.0</v>
      </c>
      <c r="AG38" s="8">
        <v>23.0</v>
      </c>
      <c r="AH38" s="7" t="s">
        <v>48</v>
      </c>
      <c r="AI38" s="7" t="s">
        <v>50</v>
      </c>
      <c r="AJ38" s="7" t="s">
        <v>50</v>
      </c>
    </row>
    <row r="39">
      <c r="A39" s="5" t="s">
        <v>38</v>
      </c>
      <c r="B39" s="6">
        <v>2023.0</v>
      </c>
      <c r="C39" s="5" t="s">
        <v>39</v>
      </c>
      <c r="D39" s="5" t="s">
        <v>40</v>
      </c>
      <c r="E39" s="7"/>
      <c r="F39" s="7" t="s">
        <v>41</v>
      </c>
      <c r="G39" s="8">
        <v>38.0</v>
      </c>
      <c r="H39" s="8">
        <v>-39.0</v>
      </c>
      <c r="I39" s="9"/>
      <c r="J39" s="8">
        <v>2.0</v>
      </c>
      <c r="K39" s="8">
        <v>12.0</v>
      </c>
      <c r="L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>
      <c r="A40" s="5" t="s">
        <v>38</v>
      </c>
      <c r="B40" s="6">
        <v>2023.0</v>
      </c>
      <c r="C40" s="5" t="s">
        <v>39</v>
      </c>
      <c r="D40" s="5" t="s">
        <v>40</v>
      </c>
      <c r="E40" s="5" t="s">
        <v>39</v>
      </c>
      <c r="F40" s="7" t="s">
        <v>46</v>
      </c>
      <c r="G40" s="8">
        <v>39.0</v>
      </c>
      <c r="H40" s="8">
        <v>-39.0</v>
      </c>
      <c r="I40" s="7" t="s">
        <v>45</v>
      </c>
      <c r="J40" s="8">
        <v>2.0</v>
      </c>
      <c r="K40" s="8">
        <v>12.0</v>
      </c>
      <c r="L40" s="8">
        <v>61.0</v>
      </c>
      <c r="X40" s="7" t="s">
        <v>48</v>
      </c>
      <c r="Y40" s="7" t="s">
        <v>53</v>
      </c>
      <c r="Z40" s="8">
        <v>4.0</v>
      </c>
      <c r="AA40" s="8">
        <f>(10.84-6.54)</f>
        <v>4.3</v>
      </c>
      <c r="AB40" s="8">
        <f>(13.13-6.54)</f>
        <v>6.59</v>
      </c>
      <c r="AC40" s="8">
        <v>-1.0</v>
      </c>
      <c r="AD40" s="8">
        <v>15.0</v>
      </c>
      <c r="AE40" s="8">
        <v>0.0</v>
      </c>
      <c r="AF40" s="8">
        <v>10.0</v>
      </c>
      <c r="AG40" s="8">
        <v>3.0</v>
      </c>
      <c r="AH40" s="7" t="s">
        <v>51</v>
      </c>
      <c r="AI40" s="7" t="s">
        <v>45</v>
      </c>
      <c r="AJ40" s="7" t="s">
        <v>56</v>
      </c>
    </row>
    <row r="41">
      <c r="A41" s="5" t="s">
        <v>38</v>
      </c>
      <c r="B41" s="6">
        <v>2023.0</v>
      </c>
      <c r="C41" s="5" t="s">
        <v>39</v>
      </c>
      <c r="D41" s="5" t="s">
        <v>40</v>
      </c>
      <c r="E41" s="7"/>
      <c r="F41" s="7" t="s">
        <v>42</v>
      </c>
      <c r="G41" s="8">
        <v>40.0</v>
      </c>
      <c r="H41" s="8">
        <v>3.0</v>
      </c>
      <c r="I41" s="9" t="s">
        <v>43</v>
      </c>
      <c r="J41" s="7"/>
      <c r="K41" s="7"/>
      <c r="L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>
      <c r="A42" s="5" t="s">
        <v>38</v>
      </c>
      <c r="B42" s="6">
        <v>2023.0</v>
      </c>
      <c r="C42" s="5" t="s">
        <v>39</v>
      </c>
      <c r="D42" s="5" t="s">
        <v>40</v>
      </c>
      <c r="E42" s="7"/>
      <c r="F42" s="7" t="s">
        <v>42</v>
      </c>
      <c r="G42" s="8">
        <v>41.0</v>
      </c>
      <c r="H42" s="8">
        <v>-40.0</v>
      </c>
      <c r="I42" s="9" t="s">
        <v>43</v>
      </c>
      <c r="J42" s="7"/>
      <c r="K42" s="7"/>
      <c r="L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>
      <c r="A43" s="5" t="s">
        <v>38</v>
      </c>
      <c r="B43" s="6">
        <v>2023.0</v>
      </c>
      <c r="C43" s="5" t="s">
        <v>39</v>
      </c>
      <c r="D43" s="5" t="s">
        <v>40</v>
      </c>
      <c r="E43" s="7"/>
      <c r="F43" s="7" t="s">
        <v>41</v>
      </c>
      <c r="G43" s="8">
        <v>42.0</v>
      </c>
      <c r="H43" s="7"/>
      <c r="I43" s="9"/>
      <c r="J43" s="7"/>
      <c r="K43" s="7"/>
      <c r="L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>
      <c r="A44" s="5" t="s">
        <v>38</v>
      </c>
      <c r="B44" s="6">
        <v>2023.0</v>
      </c>
      <c r="C44" s="5" t="s">
        <v>39</v>
      </c>
      <c r="D44" s="5" t="s">
        <v>40</v>
      </c>
      <c r="E44" s="7" t="s">
        <v>40</v>
      </c>
      <c r="F44" s="7" t="s">
        <v>44</v>
      </c>
      <c r="G44" s="8">
        <v>43.0</v>
      </c>
      <c r="H44" s="8">
        <v>-22.0</v>
      </c>
      <c r="I44" s="9" t="s">
        <v>47</v>
      </c>
      <c r="J44" s="8">
        <v>1.0</v>
      </c>
      <c r="K44" s="8">
        <v>10.0</v>
      </c>
      <c r="L44" s="8">
        <v>-11.0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>
      <c r="A45" s="5" t="s">
        <v>38</v>
      </c>
      <c r="B45" s="6">
        <v>2023.0</v>
      </c>
      <c r="C45" s="5" t="s">
        <v>39</v>
      </c>
      <c r="D45" s="5" t="s">
        <v>40</v>
      </c>
      <c r="E45" s="7" t="s">
        <v>40</v>
      </c>
      <c r="F45" s="7" t="s">
        <v>44</v>
      </c>
      <c r="G45" s="8">
        <v>44.0</v>
      </c>
      <c r="H45" s="8">
        <v>-11.0</v>
      </c>
      <c r="I45" s="9" t="s">
        <v>47</v>
      </c>
      <c r="J45" s="8">
        <v>2.0</v>
      </c>
      <c r="K45" s="8">
        <v>21.0</v>
      </c>
      <c r="L45" s="8">
        <v>2.0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>
      <c r="A46" s="5" t="s">
        <v>38</v>
      </c>
      <c r="B46" s="6">
        <v>2023.0</v>
      </c>
      <c r="C46" s="5" t="s">
        <v>39</v>
      </c>
      <c r="D46" s="5" t="s">
        <v>40</v>
      </c>
      <c r="E46" s="7" t="s">
        <v>40</v>
      </c>
      <c r="F46" s="7" t="s">
        <v>44</v>
      </c>
      <c r="G46" s="8">
        <v>45.0</v>
      </c>
      <c r="H46" s="8">
        <v>-13.0</v>
      </c>
      <c r="I46" s="9" t="s">
        <v>45</v>
      </c>
      <c r="J46" s="8">
        <v>3.0</v>
      </c>
      <c r="K46" s="8">
        <v>19.0</v>
      </c>
      <c r="L46" s="8">
        <v>0.0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>
      <c r="A47" s="5" t="s">
        <v>38</v>
      </c>
      <c r="B47" s="6">
        <v>2023.0</v>
      </c>
      <c r="C47" s="5" t="s">
        <v>39</v>
      </c>
      <c r="D47" s="5" t="s">
        <v>40</v>
      </c>
      <c r="E47" s="7"/>
      <c r="F47" s="7" t="s">
        <v>42</v>
      </c>
      <c r="G47" s="8">
        <v>46.0</v>
      </c>
      <c r="H47" s="8">
        <v>-13.0</v>
      </c>
      <c r="I47" s="9" t="s">
        <v>45</v>
      </c>
      <c r="J47" s="8">
        <v>4.0</v>
      </c>
      <c r="K47" s="8">
        <v>19.0</v>
      </c>
      <c r="L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>
      <c r="A48" s="5" t="s">
        <v>38</v>
      </c>
      <c r="B48" s="6">
        <v>2023.0</v>
      </c>
      <c r="C48" s="5" t="s">
        <v>39</v>
      </c>
      <c r="D48" s="5" t="s">
        <v>40</v>
      </c>
      <c r="E48" s="7"/>
      <c r="F48" s="7" t="s">
        <v>41</v>
      </c>
      <c r="G48" s="8">
        <v>47.0</v>
      </c>
      <c r="H48" s="7"/>
      <c r="I48" s="9"/>
      <c r="J48" s="8">
        <v>4.0</v>
      </c>
      <c r="K48" s="8">
        <v>19.0</v>
      </c>
      <c r="L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>
      <c r="A49" s="5" t="s">
        <v>38</v>
      </c>
      <c r="B49" s="6">
        <v>2023.0</v>
      </c>
      <c r="C49" s="5" t="s">
        <v>39</v>
      </c>
      <c r="D49" s="5" t="s">
        <v>40</v>
      </c>
      <c r="E49" s="5" t="s">
        <v>39</v>
      </c>
      <c r="F49" s="7" t="s">
        <v>46</v>
      </c>
      <c r="G49" s="8">
        <v>48.0</v>
      </c>
      <c r="H49" s="8">
        <v>48.0</v>
      </c>
      <c r="I49" s="7" t="s">
        <v>47</v>
      </c>
      <c r="J49" s="8">
        <v>1.0</v>
      </c>
      <c r="K49" s="8">
        <v>10.0</v>
      </c>
      <c r="L49" s="8">
        <v>0.0</v>
      </c>
      <c r="X49" s="7" t="s">
        <v>48</v>
      </c>
      <c r="Y49" s="7" t="s">
        <v>53</v>
      </c>
      <c r="Z49" s="8">
        <v>4.0</v>
      </c>
      <c r="AA49" s="8">
        <f>(14.4-10.09)</f>
        <v>4.31</v>
      </c>
      <c r="AB49" s="7" t="s">
        <v>50</v>
      </c>
      <c r="AC49" s="8">
        <f>(13.44-10.09)</f>
        <v>3.35</v>
      </c>
      <c r="AD49" s="7" t="s">
        <v>50</v>
      </c>
      <c r="AE49" s="7" t="s">
        <v>50</v>
      </c>
      <c r="AF49" s="8">
        <v>10.0</v>
      </c>
      <c r="AG49" s="8">
        <v>3.0</v>
      </c>
      <c r="AH49" s="7" t="s">
        <v>51</v>
      </c>
      <c r="AI49" s="7" t="s">
        <v>47</v>
      </c>
      <c r="AJ49" s="7" t="s">
        <v>57</v>
      </c>
    </row>
    <row r="50">
      <c r="A50" s="5" t="s">
        <v>38</v>
      </c>
      <c r="B50" s="6">
        <v>2023.0</v>
      </c>
      <c r="C50" s="5" t="s">
        <v>39</v>
      </c>
      <c r="D50" s="5" t="s">
        <v>40</v>
      </c>
      <c r="E50" s="5" t="s">
        <v>39</v>
      </c>
      <c r="F50" s="7" t="s">
        <v>46</v>
      </c>
      <c r="G50" s="8">
        <v>49.0</v>
      </c>
      <c r="H50" s="8">
        <v>48.0</v>
      </c>
      <c r="I50" s="7" t="s">
        <v>47</v>
      </c>
      <c r="J50" s="8">
        <v>2.0</v>
      </c>
      <c r="K50" s="8">
        <v>10.0</v>
      </c>
      <c r="L50" s="8">
        <v>16.0</v>
      </c>
      <c r="X50" s="7" t="s">
        <v>48</v>
      </c>
      <c r="Y50" s="7" t="s">
        <v>53</v>
      </c>
      <c r="Z50" s="8">
        <v>4.0</v>
      </c>
      <c r="AA50" s="8">
        <f>(10.25-8.17)</f>
        <v>2.08</v>
      </c>
      <c r="AB50" s="8">
        <f>(11.07-8.17)</f>
        <v>2.9</v>
      </c>
      <c r="AC50" s="8">
        <v>-1.0</v>
      </c>
      <c r="AD50" s="8">
        <v>8.0</v>
      </c>
      <c r="AE50" s="8">
        <v>6.0</v>
      </c>
      <c r="AF50" s="8">
        <v>10.0</v>
      </c>
      <c r="AG50" s="8">
        <v>13.0</v>
      </c>
      <c r="AH50" s="7" t="s">
        <v>51</v>
      </c>
      <c r="AI50" s="7" t="s">
        <v>45</v>
      </c>
      <c r="AJ50" s="7" t="s">
        <v>52</v>
      </c>
    </row>
    <row r="51">
      <c r="A51" s="5" t="s">
        <v>38</v>
      </c>
      <c r="B51" s="6">
        <v>2023.0</v>
      </c>
      <c r="C51" s="5" t="s">
        <v>39</v>
      </c>
      <c r="D51" s="5" t="s">
        <v>40</v>
      </c>
      <c r="E51" s="5" t="s">
        <v>39</v>
      </c>
      <c r="F51" s="7" t="s">
        <v>46</v>
      </c>
      <c r="G51" s="8">
        <v>50.0</v>
      </c>
      <c r="H51" s="8">
        <v>32.0</v>
      </c>
      <c r="I51" s="7" t="s">
        <v>47</v>
      </c>
      <c r="J51" s="8">
        <v>1.0</v>
      </c>
      <c r="K51" s="8">
        <v>10.0</v>
      </c>
      <c r="L51" s="8">
        <v>19.0</v>
      </c>
      <c r="X51" s="7" t="s">
        <v>48</v>
      </c>
      <c r="Y51" s="7" t="s">
        <v>53</v>
      </c>
      <c r="Z51" s="7" t="s">
        <v>50</v>
      </c>
      <c r="AA51" s="7" t="s">
        <v>50</v>
      </c>
      <c r="AB51" s="7" t="s">
        <v>50</v>
      </c>
      <c r="AC51" s="7" t="s">
        <v>50</v>
      </c>
      <c r="AD51" s="7" t="s">
        <v>50</v>
      </c>
      <c r="AE51" s="8">
        <v>5.0</v>
      </c>
      <c r="AF51" s="8">
        <v>10.0</v>
      </c>
      <c r="AG51" s="8">
        <v>1.0</v>
      </c>
      <c r="AH51" s="7" t="s">
        <v>48</v>
      </c>
      <c r="AI51" s="7" t="s">
        <v>50</v>
      </c>
      <c r="AJ51" s="7" t="s">
        <v>50</v>
      </c>
    </row>
    <row r="52">
      <c r="A52" s="5" t="s">
        <v>38</v>
      </c>
      <c r="B52" s="6">
        <v>2023.0</v>
      </c>
      <c r="C52" s="5" t="s">
        <v>39</v>
      </c>
      <c r="D52" s="5" t="s">
        <v>40</v>
      </c>
      <c r="E52" s="5" t="s">
        <v>39</v>
      </c>
      <c r="F52" s="7" t="s">
        <v>46</v>
      </c>
      <c r="G52" s="8">
        <v>51.0</v>
      </c>
      <c r="H52" s="8">
        <v>13.0</v>
      </c>
      <c r="I52" s="7" t="s">
        <v>47</v>
      </c>
      <c r="J52" s="8">
        <v>1.0</v>
      </c>
      <c r="K52" s="8">
        <v>10.0</v>
      </c>
      <c r="L52" s="8">
        <v>2.0</v>
      </c>
      <c r="X52" s="7" t="s">
        <v>48</v>
      </c>
      <c r="Y52" s="7" t="s">
        <v>53</v>
      </c>
      <c r="Z52" s="7" t="s">
        <v>50</v>
      </c>
      <c r="AA52" s="7" t="s">
        <v>50</v>
      </c>
      <c r="AB52" s="7" t="s">
        <v>50</v>
      </c>
      <c r="AC52" s="7" t="s">
        <v>50</v>
      </c>
      <c r="AD52" s="7" t="s">
        <v>50</v>
      </c>
      <c r="AE52" s="8">
        <v>4.0</v>
      </c>
      <c r="AF52" s="8">
        <v>10.0</v>
      </c>
      <c r="AG52" s="8">
        <v>1.0</v>
      </c>
      <c r="AH52" s="7" t="s">
        <v>48</v>
      </c>
      <c r="AI52" s="7" t="s">
        <v>50</v>
      </c>
      <c r="AJ52" s="7" t="s">
        <v>50</v>
      </c>
    </row>
    <row r="53">
      <c r="A53" s="5" t="s">
        <v>38</v>
      </c>
      <c r="B53" s="6">
        <v>2023.0</v>
      </c>
      <c r="C53" s="5" t="s">
        <v>39</v>
      </c>
      <c r="D53" s="5" t="s">
        <v>40</v>
      </c>
      <c r="E53" s="5" t="s">
        <v>39</v>
      </c>
      <c r="F53" s="7" t="s">
        <v>46</v>
      </c>
      <c r="G53" s="8">
        <v>52.0</v>
      </c>
      <c r="H53" s="8">
        <v>11.0</v>
      </c>
      <c r="I53" s="7" t="s">
        <v>47</v>
      </c>
      <c r="J53" s="8">
        <v>2.0</v>
      </c>
      <c r="K53" s="8">
        <v>8.0</v>
      </c>
      <c r="L53" s="8">
        <v>1.0</v>
      </c>
      <c r="X53" s="7" t="s">
        <v>48</v>
      </c>
      <c r="Y53" s="7" t="s">
        <v>53</v>
      </c>
      <c r="Z53" s="7" t="s">
        <v>50</v>
      </c>
      <c r="AA53" s="7" t="s">
        <v>50</v>
      </c>
      <c r="AB53" s="7" t="s">
        <v>50</v>
      </c>
      <c r="AC53" s="7" t="s">
        <v>50</v>
      </c>
      <c r="AD53" s="7" t="s">
        <v>50</v>
      </c>
      <c r="AE53" s="8">
        <v>1.0</v>
      </c>
      <c r="AF53" s="8">
        <v>7.0</v>
      </c>
      <c r="AG53" s="7"/>
      <c r="AH53" s="7" t="s">
        <v>48</v>
      </c>
      <c r="AI53" s="7" t="s">
        <v>50</v>
      </c>
      <c r="AJ53" s="7" t="s">
        <v>50</v>
      </c>
    </row>
    <row r="54">
      <c r="A54" s="5" t="s">
        <v>38</v>
      </c>
      <c r="B54" s="6">
        <v>2023.0</v>
      </c>
      <c r="C54" s="5" t="s">
        <v>39</v>
      </c>
      <c r="D54" s="5" t="s">
        <v>40</v>
      </c>
      <c r="E54" s="5" t="s">
        <v>39</v>
      </c>
      <c r="F54" s="7" t="s">
        <v>46</v>
      </c>
      <c r="G54" s="8">
        <v>53.0</v>
      </c>
      <c r="H54" s="8">
        <v>10.0</v>
      </c>
      <c r="I54" s="7" t="s">
        <v>45</v>
      </c>
      <c r="J54" s="8">
        <v>3.0</v>
      </c>
      <c r="K54" s="8">
        <v>7.0</v>
      </c>
      <c r="L54" s="8">
        <v>0.0</v>
      </c>
      <c r="X54" s="7" t="s">
        <v>48</v>
      </c>
      <c r="Y54" s="7" t="s">
        <v>53</v>
      </c>
      <c r="Z54" s="8">
        <v>4.0</v>
      </c>
      <c r="AA54" s="8">
        <f>(9.22-6.59)</f>
        <v>2.63</v>
      </c>
      <c r="AB54" s="7" t="s">
        <v>50</v>
      </c>
      <c r="AC54" s="8">
        <f>(8.59-6.59)</f>
        <v>2</v>
      </c>
      <c r="AD54" s="7"/>
      <c r="AE54" s="7"/>
      <c r="AF54" s="8">
        <v>10.0</v>
      </c>
      <c r="AG54" s="8">
        <v>3.0</v>
      </c>
      <c r="AH54" s="7" t="s">
        <v>51</v>
      </c>
      <c r="AI54" s="7" t="s">
        <v>47</v>
      </c>
      <c r="AJ54" s="7" t="s">
        <v>58</v>
      </c>
    </row>
    <row r="55">
      <c r="A55" s="5" t="s">
        <v>38</v>
      </c>
      <c r="B55" s="6">
        <v>2023.0</v>
      </c>
      <c r="C55" s="5" t="s">
        <v>39</v>
      </c>
      <c r="D55" s="5" t="s">
        <v>40</v>
      </c>
      <c r="E55" s="7"/>
      <c r="F55" s="7" t="s">
        <v>41</v>
      </c>
      <c r="G55" s="8">
        <v>54.0</v>
      </c>
      <c r="H55" s="7"/>
      <c r="I55" s="9" t="s">
        <v>45</v>
      </c>
      <c r="J55" s="8">
        <v>4.0</v>
      </c>
      <c r="K55" s="8">
        <v>7.0</v>
      </c>
      <c r="L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>
      <c r="A56" s="5" t="s">
        <v>38</v>
      </c>
      <c r="B56" s="6">
        <v>2023.0</v>
      </c>
      <c r="C56" s="5" t="s">
        <v>39</v>
      </c>
      <c r="D56" s="5" t="s">
        <v>40</v>
      </c>
      <c r="E56" s="7" t="s">
        <v>40</v>
      </c>
      <c r="F56" s="7" t="s">
        <v>44</v>
      </c>
      <c r="G56" s="8">
        <v>55.0</v>
      </c>
      <c r="H56" s="8">
        <v>-20.0</v>
      </c>
      <c r="I56" s="9" t="s">
        <v>45</v>
      </c>
      <c r="J56" s="8">
        <v>1.0</v>
      </c>
      <c r="K56" s="8">
        <v>10.0</v>
      </c>
      <c r="L56" s="8">
        <v>10.0</v>
      </c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>
      <c r="A57" s="5" t="s">
        <v>38</v>
      </c>
      <c r="B57" s="6">
        <v>2023.0</v>
      </c>
      <c r="C57" s="5" t="s">
        <v>39</v>
      </c>
      <c r="D57" s="5" t="s">
        <v>40</v>
      </c>
      <c r="E57" s="7" t="s">
        <v>40</v>
      </c>
      <c r="F57" s="7" t="s">
        <v>44</v>
      </c>
      <c r="G57" s="8">
        <v>56.0</v>
      </c>
      <c r="H57" s="8">
        <v>-30.0</v>
      </c>
      <c r="I57" s="9" t="s">
        <v>45</v>
      </c>
      <c r="J57" s="8">
        <v>1.0</v>
      </c>
      <c r="K57" s="8">
        <v>10.0</v>
      </c>
      <c r="L57" s="8">
        <v>3.0</v>
      </c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>
      <c r="A58" s="5" t="s">
        <v>38</v>
      </c>
      <c r="B58" s="6">
        <v>2023.0</v>
      </c>
      <c r="C58" s="5" t="s">
        <v>39</v>
      </c>
      <c r="D58" s="5" t="s">
        <v>40</v>
      </c>
      <c r="E58" s="7" t="s">
        <v>40</v>
      </c>
      <c r="F58" s="7" t="s">
        <v>44</v>
      </c>
      <c r="G58" s="8">
        <v>57.0</v>
      </c>
      <c r="H58" s="8">
        <v>-33.0</v>
      </c>
      <c r="I58" s="9" t="s">
        <v>45</v>
      </c>
      <c r="J58" s="8">
        <v>2.0</v>
      </c>
      <c r="K58" s="8">
        <v>7.0</v>
      </c>
      <c r="L58" s="8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>
      <c r="A59" s="5" t="s">
        <v>38</v>
      </c>
      <c r="B59" s="6">
        <v>2023.0</v>
      </c>
      <c r="C59" s="5" t="s">
        <v>39</v>
      </c>
      <c r="D59" s="5" t="s">
        <v>40</v>
      </c>
      <c r="E59" s="7" t="s">
        <v>40</v>
      </c>
      <c r="F59" s="7" t="s">
        <v>44</v>
      </c>
      <c r="G59" s="8">
        <v>58.0</v>
      </c>
      <c r="H59" s="8">
        <v>-33.0</v>
      </c>
      <c r="I59" s="9" t="s">
        <v>45</v>
      </c>
      <c r="J59" s="8">
        <v>3.0</v>
      </c>
      <c r="K59" s="8">
        <v>7.0</v>
      </c>
      <c r="L59" s="8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>
      <c r="A60" s="5" t="s">
        <v>38</v>
      </c>
      <c r="B60" s="6">
        <v>2023.0</v>
      </c>
      <c r="C60" s="5" t="s">
        <v>39</v>
      </c>
      <c r="D60" s="5" t="s">
        <v>40</v>
      </c>
      <c r="E60" s="7"/>
      <c r="F60" s="7" t="s">
        <v>42</v>
      </c>
      <c r="G60" s="8">
        <v>59.0</v>
      </c>
      <c r="H60" s="8">
        <v>-33.0</v>
      </c>
      <c r="I60" s="9" t="s">
        <v>45</v>
      </c>
      <c r="J60" s="8">
        <v>4.0</v>
      </c>
      <c r="K60" s="8">
        <v>7.0</v>
      </c>
      <c r="L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>
      <c r="A61" s="5" t="s">
        <v>38</v>
      </c>
      <c r="B61" s="6">
        <v>2023.0</v>
      </c>
      <c r="C61" s="5" t="s">
        <v>39</v>
      </c>
      <c r="D61" s="5" t="s">
        <v>40</v>
      </c>
      <c r="E61" s="7"/>
      <c r="F61" s="7" t="s">
        <v>41</v>
      </c>
      <c r="G61" s="8">
        <v>60.0</v>
      </c>
      <c r="H61" s="7"/>
      <c r="I61" s="9"/>
      <c r="J61" s="7"/>
      <c r="K61" s="7"/>
      <c r="L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>
      <c r="A62" s="5" t="s">
        <v>38</v>
      </c>
      <c r="B62" s="6">
        <v>2023.0</v>
      </c>
      <c r="C62" s="5" t="s">
        <v>39</v>
      </c>
      <c r="D62" s="5" t="s">
        <v>40</v>
      </c>
      <c r="E62" s="5" t="s">
        <v>39</v>
      </c>
      <c r="F62" s="7" t="s">
        <v>46</v>
      </c>
      <c r="G62" s="8">
        <v>61.0</v>
      </c>
      <c r="H62" s="8">
        <v>-23.0</v>
      </c>
      <c r="I62" s="7" t="s">
        <v>45</v>
      </c>
      <c r="J62" s="8">
        <v>1.0</v>
      </c>
      <c r="K62" s="8">
        <v>10.0</v>
      </c>
      <c r="L62" s="8">
        <v>0.0</v>
      </c>
      <c r="X62" s="7" t="s">
        <v>48</v>
      </c>
      <c r="Y62" s="7" t="s">
        <v>53</v>
      </c>
      <c r="Z62" s="8">
        <v>4.0</v>
      </c>
      <c r="AA62" s="8">
        <f>(8.37-5.68)</f>
        <v>2.69</v>
      </c>
      <c r="AB62" s="7" t="s">
        <v>50</v>
      </c>
      <c r="AC62" s="8">
        <f>(7.79-5.68)</f>
        <v>2.11</v>
      </c>
      <c r="AD62" s="7"/>
      <c r="AE62" s="7"/>
      <c r="AF62" s="8">
        <v>10.0</v>
      </c>
      <c r="AG62" s="8">
        <v>4.0</v>
      </c>
      <c r="AH62" s="7" t="s">
        <v>51</v>
      </c>
      <c r="AI62" s="7" t="s">
        <v>47</v>
      </c>
      <c r="AJ62" s="7" t="s">
        <v>59</v>
      </c>
    </row>
    <row r="63">
      <c r="A63" s="5" t="s">
        <v>38</v>
      </c>
      <c r="B63" s="6">
        <v>2023.0</v>
      </c>
      <c r="C63" s="5" t="s">
        <v>39</v>
      </c>
      <c r="D63" s="5" t="s">
        <v>40</v>
      </c>
      <c r="E63" s="5" t="s">
        <v>39</v>
      </c>
      <c r="F63" s="7" t="s">
        <v>46</v>
      </c>
      <c r="G63" s="8">
        <v>62.0</v>
      </c>
      <c r="H63" s="8">
        <v>-23.0</v>
      </c>
      <c r="I63" s="7" t="s">
        <v>45</v>
      </c>
      <c r="J63" s="8">
        <v>2.0</v>
      </c>
      <c r="K63" s="8">
        <v>10.0</v>
      </c>
      <c r="L63" s="8">
        <v>-6.0</v>
      </c>
      <c r="X63" s="7" t="s">
        <v>48</v>
      </c>
      <c r="Y63" s="7" t="s">
        <v>49</v>
      </c>
      <c r="Z63" s="8">
        <v>4.0</v>
      </c>
      <c r="AA63" s="7" t="s">
        <v>50</v>
      </c>
      <c r="AB63" s="7" t="s">
        <v>50</v>
      </c>
      <c r="AC63" s="8">
        <f>(11.64-7.92)</f>
        <v>3.72</v>
      </c>
      <c r="AD63" s="7"/>
      <c r="AE63" s="7"/>
      <c r="AF63" s="8">
        <v>10.0</v>
      </c>
      <c r="AG63" s="7"/>
      <c r="AH63" s="7" t="s">
        <v>51</v>
      </c>
      <c r="AI63" s="7" t="s">
        <v>47</v>
      </c>
      <c r="AJ63" s="7" t="s">
        <v>60</v>
      </c>
    </row>
    <row r="64">
      <c r="A64" s="5" t="s">
        <v>38</v>
      </c>
      <c r="B64" s="6">
        <v>2023.0</v>
      </c>
      <c r="C64" s="5" t="s">
        <v>39</v>
      </c>
      <c r="D64" s="5" t="s">
        <v>40</v>
      </c>
      <c r="E64" s="5" t="s">
        <v>39</v>
      </c>
      <c r="F64" s="7" t="s">
        <v>46</v>
      </c>
      <c r="G64" s="8">
        <v>63.0</v>
      </c>
      <c r="H64" s="8">
        <v>-17.0</v>
      </c>
      <c r="I64" s="7" t="s">
        <v>47</v>
      </c>
      <c r="J64" s="8">
        <v>3.0</v>
      </c>
      <c r="K64" s="8">
        <v>16.0</v>
      </c>
      <c r="L64" s="8">
        <v>0.0</v>
      </c>
      <c r="X64" s="7" t="s">
        <v>50</v>
      </c>
      <c r="Y64" s="7" t="s">
        <v>50</v>
      </c>
      <c r="Z64" s="7" t="s">
        <v>50</v>
      </c>
      <c r="AA64" s="7" t="s">
        <v>50</v>
      </c>
      <c r="AB64" s="7" t="s">
        <v>50</v>
      </c>
      <c r="AC64" s="7" t="s">
        <v>50</v>
      </c>
      <c r="AD64" s="7"/>
      <c r="AE64" s="7"/>
      <c r="AF64" s="8">
        <v>10.0</v>
      </c>
      <c r="AG64" s="7"/>
      <c r="AH64" s="7" t="s">
        <v>48</v>
      </c>
      <c r="AI64" s="7" t="s">
        <v>50</v>
      </c>
      <c r="AJ64" s="7" t="s">
        <v>50</v>
      </c>
    </row>
    <row r="65">
      <c r="A65" s="5" t="s">
        <v>38</v>
      </c>
      <c r="B65" s="6">
        <v>2023.0</v>
      </c>
      <c r="C65" s="5" t="s">
        <v>39</v>
      </c>
      <c r="D65" s="5" t="s">
        <v>40</v>
      </c>
      <c r="E65" s="5" t="s">
        <v>39</v>
      </c>
      <c r="F65" s="7" t="s">
        <v>46</v>
      </c>
      <c r="G65" s="8">
        <v>64.0</v>
      </c>
      <c r="H65" s="8">
        <v>-17.0</v>
      </c>
      <c r="I65" s="7" t="s">
        <v>47</v>
      </c>
      <c r="J65" s="8">
        <v>3.0</v>
      </c>
      <c r="K65" s="8">
        <v>16.0</v>
      </c>
      <c r="L65" s="8">
        <v>-11.0</v>
      </c>
      <c r="X65" s="7" t="s">
        <v>48</v>
      </c>
      <c r="Y65" s="7" t="s">
        <v>49</v>
      </c>
      <c r="Z65" s="8">
        <v>4.0</v>
      </c>
      <c r="AA65" s="7" t="s">
        <v>50</v>
      </c>
      <c r="AB65" s="7" t="s">
        <v>50</v>
      </c>
      <c r="AC65" s="8">
        <f>(9.56-6.67)</f>
        <v>2.89</v>
      </c>
      <c r="AD65" s="7"/>
      <c r="AE65" s="7"/>
      <c r="AF65" s="8">
        <v>10.0</v>
      </c>
      <c r="AG65" s="7"/>
      <c r="AH65" s="7" t="s">
        <v>48</v>
      </c>
      <c r="AI65" s="7" t="s">
        <v>50</v>
      </c>
      <c r="AJ65" s="7" t="s">
        <v>50</v>
      </c>
    </row>
    <row r="66">
      <c r="A66" s="5" t="s">
        <v>38</v>
      </c>
      <c r="B66" s="6">
        <v>2023.0</v>
      </c>
      <c r="C66" s="5" t="s">
        <v>39</v>
      </c>
      <c r="D66" s="5" t="s">
        <v>40</v>
      </c>
      <c r="E66" s="7"/>
      <c r="F66" s="7" t="s">
        <v>42</v>
      </c>
      <c r="G66" s="8">
        <v>65.0</v>
      </c>
      <c r="H66" s="8">
        <v>-6.0</v>
      </c>
      <c r="I66" s="9" t="s">
        <v>45</v>
      </c>
      <c r="J66" s="8">
        <v>4.0</v>
      </c>
      <c r="K66" s="8">
        <v>27.0</v>
      </c>
      <c r="L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>
      <c r="A67" s="5" t="s">
        <v>38</v>
      </c>
      <c r="B67" s="6">
        <v>2023.0</v>
      </c>
      <c r="C67" s="5" t="s">
        <v>39</v>
      </c>
      <c r="D67" s="5" t="s">
        <v>40</v>
      </c>
      <c r="E67" s="7"/>
      <c r="F67" s="7" t="s">
        <v>41</v>
      </c>
      <c r="G67" s="8">
        <v>66.0</v>
      </c>
      <c r="H67" s="7"/>
      <c r="I67" s="9" t="s">
        <v>47</v>
      </c>
      <c r="J67" s="7"/>
      <c r="K67" s="7"/>
      <c r="L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>
      <c r="A68" s="5" t="s">
        <v>38</v>
      </c>
      <c r="B68" s="6">
        <v>2023.0</v>
      </c>
      <c r="C68" s="5" t="s">
        <v>39</v>
      </c>
      <c r="D68" s="5" t="s">
        <v>40</v>
      </c>
      <c r="E68" s="7" t="s">
        <v>40</v>
      </c>
      <c r="F68" s="7" t="s">
        <v>44</v>
      </c>
      <c r="G68" s="8">
        <v>67.0</v>
      </c>
      <c r="H68" s="8">
        <v>33.0</v>
      </c>
      <c r="I68" s="9" t="s">
        <v>47</v>
      </c>
      <c r="J68" s="8">
        <v>1.0</v>
      </c>
      <c r="K68" s="8">
        <v>10.0</v>
      </c>
      <c r="L68" s="8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>
      <c r="A69" s="5" t="s">
        <v>38</v>
      </c>
      <c r="B69" s="6">
        <v>2023.0</v>
      </c>
      <c r="C69" s="5" t="s">
        <v>39</v>
      </c>
      <c r="D69" s="5" t="s">
        <v>40</v>
      </c>
      <c r="E69" s="7" t="s">
        <v>40</v>
      </c>
      <c r="F69" s="7" t="s">
        <v>44</v>
      </c>
      <c r="G69" s="8">
        <v>68.0</v>
      </c>
      <c r="H69" s="8">
        <v>33.0</v>
      </c>
      <c r="I69" s="9" t="s">
        <v>47</v>
      </c>
      <c r="J69" s="8">
        <v>2.0</v>
      </c>
      <c r="K69" s="8">
        <v>10.0</v>
      </c>
      <c r="L69" s="8">
        <v>-5.0</v>
      </c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>
      <c r="A70" s="5" t="s">
        <v>38</v>
      </c>
      <c r="B70" s="6">
        <v>2023.0</v>
      </c>
      <c r="C70" s="5" t="s">
        <v>39</v>
      </c>
      <c r="D70" s="5" t="s">
        <v>40</v>
      </c>
      <c r="E70" s="7" t="s">
        <v>40</v>
      </c>
      <c r="F70" s="7" t="s">
        <v>44</v>
      </c>
      <c r="G70" s="8">
        <v>69.0</v>
      </c>
      <c r="H70" s="8">
        <v>38.0</v>
      </c>
      <c r="I70" s="9" t="s">
        <v>47</v>
      </c>
      <c r="J70" s="8">
        <v>3.0</v>
      </c>
      <c r="K70" s="8">
        <v>15.0</v>
      </c>
      <c r="L70" s="8">
        <v>17.0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>
      <c r="A71" s="5" t="s">
        <v>38</v>
      </c>
      <c r="B71" s="6">
        <v>2023.0</v>
      </c>
      <c r="C71" s="5" t="s">
        <v>39</v>
      </c>
      <c r="D71" s="5" t="s">
        <v>40</v>
      </c>
      <c r="E71" s="7" t="s">
        <v>40</v>
      </c>
      <c r="F71" s="7" t="s">
        <v>44</v>
      </c>
      <c r="G71" s="8">
        <v>70.0</v>
      </c>
      <c r="H71" s="8">
        <v>21.0</v>
      </c>
      <c r="I71" s="9" t="s">
        <v>47</v>
      </c>
      <c r="J71" s="8">
        <v>1.0</v>
      </c>
      <c r="K71" s="8">
        <v>10.0</v>
      </c>
      <c r="L71" s="8">
        <v>6.0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>
      <c r="A72" s="5" t="s">
        <v>38</v>
      </c>
      <c r="B72" s="6">
        <v>2023.0</v>
      </c>
      <c r="C72" s="5" t="s">
        <v>39</v>
      </c>
      <c r="D72" s="5" t="s">
        <v>40</v>
      </c>
      <c r="E72" s="7" t="s">
        <v>40</v>
      </c>
      <c r="F72" s="7" t="s">
        <v>44</v>
      </c>
      <c r="G72" s="8">
        <v>71.0</v>
      </c>
      <c r="H72" s="8">
        <v>15.0</v>
      </c>
      <c r="I72" s="9" t="s">
        <v>45</v>
      </c>
      <c r="J72" s="8">
        <v>2.0</v>
      </c>
      <c r="K72" s="8">
        <v>4.0</v>
      </c>
      <c r="L72" s="8">
        <v>1.0</v>
      </c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>
      <c r="A73" s="5" t="s">
        <v>38</v>
      </c>
      <c r="B73" s="6">
        <v>2023.0</v>
      </c>
      <c r="C73" s="5" t="s">
        <v>39</v>
      </c>
      <c r="D73" s="5" t="s">
        <v>40</v>
      </c>
      <c r="E73" s="7" t="s">
        <v>40</v>
      </c>
      <c r="F73" s="7" t="s">
        <v>44</v>
      </c>
      <c r="G73" s="8">
        <v>72.0</v>
      </c>
      <c r="H73" s="8">
        <v>14.0</v>
      </c>
      <c r="I73" s="9" t="s">
        <v>47</v>
      </c>
      <c r="J73" s="8">
        <v>3.0</v>
      </c>
      <c r="K73" s="8">
        <v>3.0</v>
      </c>
      <c r="L73" s="8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>
      <c r="A74" s="5" t="s">
        <v>38</v>
      </c>
      <c r="B74" s="6">
        <v>2023.0</v>
      </c>
      <c r="C74" s="5" t="s">
        <v>39</v>
      </c>
      <c r="D74" s="5" t="s">
        <v>40</v>
      </c>
      <c r="E74" s="7" t="s">
        <v>40</v>
      </c>
      <c r="F74" s="7" t="s">
        <v>44</v>
      </c>
      <c r="G74" s="8">
        <v>73.0</v>
      </c>
      <c r="H74" s="8">
        <v>14.0</v>
      </c>
      <c r="I74" s="9" t="s">
        <v>47</v>
      </c>
      <c r="J74" s="8">
        <v>4.0</v>
      </c>
      <c r="K74" s="8">
        <v>3.0</v>
      </c>
      <c r="L74" s="8">
        <v>0.0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>
      <c r="A75" s="5" t="s">
        <v>38</v>
      </c>
      <c r="B75" s="6">
        <v>2023.0</v>
      </c>
      <c r="C75" s="5" t="s">
        <v>39</v>
      </c>
      <c r="D75" s="5" t="s">
        <v>40</v>
      </c>
      <c r="E75" s="5" t="s">
        <v>39</v>
      </c>
      <c r="F75" s="7" t="s">
        <v>46</v>
      </c>
      <c r="G75" s="8">
        <v>74.0</v>
      </c>
      <c r="H75" s="8">
        <v>-14.0</v>
      </c>
      <c r="I75" s="7" t="s">
        <v>45</v>
      </c>
      <c r="J75" s="8">
        <v>1.0</v>
      </c>
      <c r="K75" s="8">
        <v>10.0</v>
      </c>
      <c r="L75" s="8">
        <v>6.0</v>
      </c>
      <c r="X75" s="7" t="s">
        <v>48</v>
      </c>
      <c r="Y75" s="7" t="s">
        <v>53</v>
      </c>
      <c r="Z75" s="8">
        <v>4.0</v>
      </c>
      <c r="AA75" s="8">
        <f>(9.79-7.31)</f>
        <v>2.48</v>
      </c>
      <c r="AB75" s="8">
        <f>(10.6-7.31)</f>
        <v>3.29</v>
      </c>
      <c r="AC75" s="8">
        <v>-1.0</v>
      </c>
      <c r="AD75" s="8">
        <v>2.0</v>
      </c>
      <c r="AE75" s="8">
        <v>1.0</v>
      </c>
      <c r="AF75" s="8">
        <v>10.0</v>
      </c>
      <c r="AG75" s="8">
        <v>4.0</v>
      </c>
      <c r="AH75" s="7" t="s">
        <v>51</v>
      </c>
      <c r="AI75" s="7" t="s">
        <v>47</v>
      </c>
      <c r="AJ75" s="7" t="s">
        <v>60</v>
      </c>
    </row>
    <row r="76">
      <c r="A76" s="5" t="s">
        <v>38</v>
      </c>
      <c r="B76" s="6">
        <v>2023.0</v>
      </c>
      <c r="C76" s="5" t="s">
        <v>39</v>
      </c>
      <c r="D76" s="5" t="s">
        <v>40</v>
      </c>
      <c r="E76" s="5" t="s">
        <v>39</v>
      </c>
      <c r="F76" s="7" t="s">
        <v>46</v>
      </c>
      <c r="G76" s="8">
        <v>75.0</v>
      </c>
      <c r="H76" s="8">
        <v>-20.0</v>
      </c>
      <c r="I76" s="7" t="s">
        <v>45</v>
      </c>
      <c r="J76" s="8">
        <v>2.0</v>
      </c>
      <c r="K76" s="8">
        <v>4.0</v>
      </c>
      <c r="L76" s="8">
        <v>2.0</v>
      </c>
      <c r="X76" s="7" t="s">
        <v>48</v>
      </c>
      <c r="Y76" s="7" t="s">
        <v>49</v>
      </c>
      <c r="Z76" s="8">
        <v>4.0</v>
      </c>
      <c r="AA76" s="7"/>
      <c r="AB76" s="7"/>
      <c r="AC76" s="5"/>
      <c r="AD76" s="8">
        <v>2.0</v>
      </c>
      <c r="AE76" s="8">
        <v>1.0</v>
      </c>
      <c r="AF76" s="8">
        <v>10.0</v>
      </c>
      <c r="AG76" s="8">
        <v>88.0</v>
      </c>
      <c r="AH76" s="7" t="s">
        <v>48</v>
      </c>
      <c r="AI76" s="7" t="s">
        <v>50</v>
      </c>
      <c r="AJ76" s="7" t="s">
        <v>50</v>
      </c>
    </row>
    <row r="77">
      <c r="A77" s="5" t="s">
        <v>38</v>
      </c>
      <c r="B77" s="6">
        <v>2023.0</v>
      </c>
      <c r="C77" s="5" t="s">
        <v>39</v>
      </c>
      <c r="D77" s="5" t="s">
        <v>40</v>
      </c>
      <c r="E77" s="5" t="s">
        <v>39</v>
      </c>
      <c r="F77" s="7" t="s">
        <v>46</v>
      </c>
      <c r="G77" s="8">
        <v>76.0</v>
      </c>
      <c r="H77" s="8">
        <v>-22.0</v>
      </c>
      <c r="I77" s="7" t="s">
        <v>47</v>
      </c>
      <c r="J77" s="8">
        <v>3.0</v>
      </c>
      <c r="K77" s="8">
        <v>2.0</v>
      </c>
      <c r="L77" s="8">
        <v>15.0</v>
      </c>
      <c r="X77" s="7" t="s">
        <v>48</v>
      </c>
      <c r="Y77" s="7" t="s">
        <v>49</v>
      </c>
      <c r="Z77" s="8">
        <v>4.0</v>
      </c>
      <c r="AA77" s="8">
        <f>(13.54-11.55)</f>
        <v>1.99</v>
      </c>
      <c r="AB77" s="8">
        <f>(14.44-11.55)</f>
        <v>2.89</v>
      </c>
      <c r="AC77" s="8">
        <f>(13.09-11.55)</f>
        <v>1.54</v>
      </c>
      <c r="AD77" s="8">
        <v>9.0</v>
      </c>
      <c r="AE77" s="8">
        <v>9.0</v>
      </c>
      <c r="AF77" s="8">
        <v>10.0</v>
      </c>
      <c r="AG77" s="8">
        <v>4.0</v>
      </c>
      <c r="AH77" s="7" t="s">
        <v>51</v>
      </c>
      <c r="AI77" s="7" t="s">
        <v>47</v>
      </c>
      <c r="AJ77" s="7" t="s">
        <v>60</v>
      </c>
    </row>
    <row r="78">
      <c r="A78" s="5" t="s">
        <v>38</v>
      </c>
      <c r="B78" s="6">
        <v>2023.0</v>
      </c>
      <c r="C78" s="5" t="s">
        <v>39</v>
      </c>
      <c r="D78" s="5" t="s">
        <v>40</v>
      </c>
      <c r="E78" s="5" t="s">
        <v>39</v>
      </c>
      <c r="F78" s="7" t="s">
        <v>46</v>
      </c>
      <c r="G78" s="8">
        <v>77.0</v>
      </c>
      <c r="H78" s="8">
        <v>-37.0</v>
      </c>
      <c r="I78" s="7" t="s">
        <v>43</v>
      </c>
      <c r="J78" s="8">
        <v>1.0</v>
      </c>
      <c r="K78" s="8">
        <v>10.0</v>
      </c>
      <c r="L78" s="8">
        <v>17.0</v>
      </c>
      <c r="X78" s="7" t="s">
        <v>48</v>
      </c>
      <c r="Y78" s="7" t="s">
        <v>53</v>
      </c>
      <c r="Z78" s="8">
        <v>4.0</v>
      </c>
      <c r="AA78" s="8">
        <f>(7.34-5.03)</f>
        <v>2.31</v>
      </c>
      <c r="AB78" s="8">
        <f>(8.96-5.03)</f>
        <v>3.93</v>
      </c>
      <c r="AC78" s="8">
        <v>-1.0</v>
      </c>
      <c r="AD78" s="8">
        <v>2.0</v>
      </c>
      <c r="AE78" s="8">
        <v>0.0</v>
      </c>
      <c r="AF78" s="8">
        <v>10.0</v>
      </c>
      <c r="AG78" s="8">
        <v>3.0</v>
      </c>
      <c r="AH78" s="7" t="s">
        <v>48</v>
      </c>
      <c r="AI78" s="7" t="s">
        <v>50</v>
      </c>
      <c r="AJ78" s="7" t="s">
        <v>50</v>
      </c>
    </row>
    <row r="79">
      <c r="A79" s="5" t="s">
        <v>38</v>
      </c>
      <c r="B79" s="6">
        <v>2023.0</v>
      </c>
      <c r="C79" s="5" t="s">
        <v>39</v>
      </c>
      <c r="D79" s="5" t="s">
        <v>40</v>
      </c>
      <c r="E79" s="5" t="s">
        <v>39</v>
      </c>
      <c r="F79" s="7" t="s">
        <v>46</v>
      </c>
      <c r="G79" s="8">
        <v>78.0</v>
      </c>
      <c r="H79" s="8">
        <v>46.0</v>
      </c>
      <c r="I79" s="7" t="s">
        <v>47</v>
      </c>
      <c r="J79" s="8">
        <v>1.0</v>
      </c>
      <c r="K79" s="8">
        <v>10.0</v>
      </c>
      <c r="L79" s="8">
        <v>-1.0</v>
      </c>
      <c r="X79" s="7" t="s">
        <v>50</v>
      </c>
      <c r="Y79" s="7" t="s">
        <v>50</v>
      </c>
      <c r="Z79" s="7" t="s">
        <v>50</v>
      </c>
      <c r="AA79" s="7" t="s">
        <v>50</v>
      </c>
      <c r="AB79" s="7" t="s">
        <v>50</v>
      </c>
      <c r="AC79" s="7" t="s">
        <v>50</v>
      </c>
      <c r="AD79" s="7"/>
      <c r="AE79" s="7"/>
      <c r="AF79" s="8">
        <v>10.0</v>
      </c>
      <c r="AG79" s="8">
        <v>5.0</v>
      </c>
      <c r="AH79" s="7" t="s">
        <v>48</v>
      </c>
      <c r="AI79" s="7" t="s">
        <v>50</v>
      </c>
      <c r="AJ79" s="7" t="s">
        <v>50</v>
      </c>
    </row>
    <row r="80">
      <c r="A80" s="5" t="s">
        <v>38</v>
      </c>
      <c r="B80" s="6">
        <v>2023.0</v>
      </c>
      <c r="C80" s="5" t="s">
        <v>39</v>
      </c>
      <c r="D80" s="5" t="s">
        <v>40</v>
      </c>
      <c r="E80" s="5" t="s">
        <v>39</v>
      </c>
      <c r="F80" s="7" t="s">
        <v>46</v>
      </c>
      <c r="G80" s="8">
        <v>79.0</v>
      </c>
      <c r="H80" s="8">
        <v>47.0</v>
      </c>
      <c r="I80" s="7" t="s">
        <v>47</v>
      </c>
      <c r="J80" s="8">
        <v>1.0</v>
      </c>
      <c r="K80" s="8">
        <v>11.0</v>
      </c>
      <c r="L80" s="8">
        <v>0.0</v>
      </c>
      <c r="X80" s="7" t="s">
        <v>51</v>
      </c>
      <c r="Y80" s="7" t="s">
        <v>53</v>
      </c>
      <c r="Z80" s="7" t="s">
        <v>54</v>
      </c>
      <c r="AA80" s="8">
        <f>(11.04-9.18)</f>
        <v>1.86</v>
      </c>
      <c r="AB80" s="7" t="s">
        <v>50</v>
      </c>
      <c r="AC80" s="8">
        <v>-1.0</v>
      </c>
      <c r="AD80" s="7"/>
      <c r="AE80" s="7"/>
      <c r="AF80" s="8">
        <v>10.0</v>
      </c>
      <c r="AG80" s="8">
        <v>2.0</v>
      </c>
      <c r="AH80" s="7" t="s">
        <v>48</v>
      </c>
      <c r="AI80" s="7" t="s">
        <v>50</v>
      </c>
      <c r="AJ80" s="7" t="s">
        <v>50</v>
      </c>
    </row>
    <row r="81">
      <c r="A81" s="5" t="s">
        <v>38</v>
      </c>
      <c r="B81" s="6">
        <v>2023.0</v>
      </c>
      <c r="C81" s="5" t="s">
        <v>39</v>
      </c>
      <c r="D81" s="5" t="s">
        <v>40</v>
      </c>
      <c r="E81" s="5" t="s">
        <v>39</v>
      </c>
      <c r="F81" s="7" t="s">
        <v>46</v>
      </c>
      <c r="G81" s="8">
        <v>80.0</v>
      </c>
      <c r="H81" s="8">
        <v>47.0</v>
      </c>
      <c r="I81" s="7" t="s">
        <v>47</v>
      </c>
      <c r="J81" s="8">
        <v>2.0</v>
      </c>
      <c r="K81" s="8">
        <v>11.0</v>
      </c>
      <c r="L81" s="8">
        <v>-15.0</v>
      </c>
      <c r="X81" s="7" t="s">
        <v>48</v>
      </c>
      <c r="Y81" s="7" t="s">
        <v>49</v>
      </c>
      <c r="Z81" s="8">
        <v>7.0</v>
      </c>
      <c r="AA81" s="8">
        <f>(13-10.62)</f>
        <v>2.38</v>
      </c>
      <c r="AB81" s="8">
        <f>(14.41-10.62)</f>
        <v>3.79</v>
      </c>
      <c r="AC81" s="8">
        <f>(12.39-10.62)</f>
        <v>1.77</v>
      </c>
      <c r="AD81" s="7"/>
      <c r="AE81" s="7"/>
      <c r="AF81" s="8">
        <v>10.0</v>
      </c>
      <c r="AG81" s="8">
        <v>2.0</v>
      </c>
      <c r="AH81" s="7" t="s">
        <v>48</v>
      </c>
      <c r="AI81" s="7" t="s">
        <v>50</v>
      </c>
      <c r="AJ81" s="7" t="s">
        <v>50</v>
      </c>
    </row>
    <row r="82">
      <c r="A82" s="5" t="s">
        <v>38</v>
      </c>
      <c r="B82" s="6">
        <v>2023.0</v>
      </c>
      <c r="C82" s="5" t="s">
        <v>39</v>
      </c>
      <c r="D82" s="5" t="s">
        <v>40</v>
      </c>
      <c r="E82" s="5" t="s">
        <v>39</v>
      </c>
      <c r="F82" s="7" t="s">
        <v>46</v>
      </c>
      <c r="G82" s="8">
        <v>81.0</v>
      </c>
      <c r="H82" s="8">
        <v>-38.0</v>
      </c>
      <c r="I82" s="7" t="s">
        <v>47</v>
      </c>
      <c r="J82" s="8">
        <v>3.0</v>
      </c>
      <c r="K82" s="8">
        <v>26.0</v>
      </c>
      <c r="L82" s="8">
        <v>6.0</v>
      </c>
      <c r="X82" s="7" t="s">
        <v>48</v>
      </c>
      <c r="Y82" s="7" t="s">
        <v>49</v>
      </c>
      <c r="Z82" s="7" t="s">
        <v>50</v>
      </c>
      <c r="AA82" s="7" t="s">
        <v>50</v>
      </c>
      <c r="AB82" s="7" t="s">
        <v>50</v>
      </c>
      <c r="AC82" s="7" t="s">
        <v>50</v>
      </c>
      <c r="AD82" s="7" t="s">
        <v>50</v>
      </c>
      <c r="AE82" s="8">
        <v>2.0</v>
      </c>
      <c r="AF82" s="8">
        <v>7.0</v>
      </c>
      <c r="AG82" s="7"/>
      <c r="AH82" s="7" t="s">
        <v>48</v>
      </c>
      <c r="AI82" s="7" t="s">
        <v>50</v>
      </c>
      <c r="AJ82" s="7" t="s">
        <v>50</v>
      </c>
    </row>
    <row r="83">
      <c r="A83" s="5" t="s">
        <v>38</v>
      </c>
      <c r="B83" s="6">
        <v>2023.0</v>
      </c>
      <c r="C83" s="5" t="s">
        <v>39</v>
      </c>
      <c r="D83" s="5" t="s">
        <v>40</v>
      </c>
      <c r="E83" s="7"/>
      <c r="F83" s="7" t="s">
        <v>42</v>
      </c>
      <c r="G83" s="8">
        <v>82.0</v>
      </c>
      <c r="H83" s="8">
        <v>-44.0</v>
      </c>
      <c r="I83" s="9" t="s">
        <v>47</v>
      </c>
      <c r="J83" s="8">
        <v>4.0</v>
      </c>
      <c r="K83" s="8">
        <v>20.0</v>
      </c>
      <c r="L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>
      <c r="A84" s="5" t="s">
        <v>38</v>
      </c>
      <c r="B84" s="6">
        <v>2023.0</v>
      </c>
      <c r="C84" s="5" t="s">
        <v>39</v>
      </c>
      <c r="D84" s="5" t="s">
        <v>40</v>
      </c>
      <c r="E84" s="7"/>
      <c r="F84" s="7" t="s">
        <v>41</v>
      </c>
      <c r="G84" s="8">
        <v>83.0</v>
      </c>
      <c r="H84" s="7"/>
      <c r="I84" s="9"/>
      <c r="J84" s="7"/>
      <c r="K84" s="7"/>
      <c r="L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>
      <c r="A85" s="5" t="s">
        <v>38</v>
      </c>
      <c r="B85" s="6">
        <v>2023.0</v>
      </c>
      <c r="C85" s="5" t="s">
        <v>39</v>
      </c>
      <c r="D85" s="5" t="s">
        <v>40</v>
      </c>
      <c r="E85" s="7" t="s">
        <v>40</v>
      </c>
      <c r="F85" s="7" t="s">
        <v>44</v>
      </c>
      <c r="G85" s="8">
        <v>84.0</v>
      </c>
      <c r="H85" s="8">
        <v>-11.0</v>
      </c>
      <c r="I85" s="9" t="s">
        <v>45</v>
      </c>
      <c r="J85" s="8">
        <v>1.0</v>
      </c>
      <c r="K85" s="8">
        <v>10.0</v>
      </c>
      <c r="L85" s="8">
        <v>83.0</v>
      </c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>
      <c r="A86" s="5" t="s">
        <v>38</v>
      </c>
      <c r="B86" s="6">
        <v>2023.0</v>
      </c>
      <c r="C86" s="5" t="s">
        <v>39</v>
      </c>
      <c r="D86" s="5" t="s">
        <v>40</v>
      </c>
      <c r="E86" s="7" t="s">
        <v>40</v>
      </c>
      <c r="F86" s="7" t="s">
        <v>44</v>
      </c>
      <c r="G86" s="8">
        <v>85.0</v>
      </c>
      <c r="H86" s="8">
        <v>6.0</v>
      </c>
      <c r="I86" s="9" t="s">
        <v>45</v>
      </c>
      <c r="J86" s="8">
        <v>1.0</v>
      </c>
      <c r="K86" s="8">
        <v>6.0</v>
      </c>
      <c r="L86" s="8">
        <v>2.0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>
      <c r="A87" s="5" t="s">
        <v>38</v>
      </c>
      <c r="B87" s="6">
        <v>2023.0</v>
      </c>
      <c r="C87" s="5" t="s">
        <v>39</v>
      </c>
      <c r="D87" s="5" t="s">
        <v>40</v>
      </c>
      <c r="E87" s="7" t="s">
        <v>40</v>
      </c>
      <c r="F87" s="7" t="s">
        <v>44</v>
      </c>
      <c r="G87" s="8">
        <v>86.0</v>
      </c>
      <c r="H87" s="8">
        <v>4.0</v>
      </c>
      <c r="I87" s="9" t="s">
        <v>45</v>
      </c>
      <c r="J87" s="8">
        <v>2.0</v>
      </c>
      <c r="K87" s="8">
        <v>4.0</v>
      </c>
      <c r="L87" s="8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>
      <c r="A88" s="5" t="s">
        <v>38</v>
      </c>
      <c r="B88" s="6">
        <v>2023.0</v>
      </c>
      <c r="C88" s="5" t="s">
        <v>39</v>
      </c>
      <c r="D88" s="5" t="s">
        <v>40</v>
      </c>
      <c r="E88" s="7" t="s">
        <v>40</v>
      </c>
      <c r="F88" s="7" t="s">
        <v>44</v>
      </c>
      <c r="G88" s="8">
        <v>87.0</v>
      </c>
      <c r="H88" s="8">
        <v>4.0</v>
      </c>
      <c r="I88" s="9" t="s">
        <v>47</v>
      </c>
      <c r="J88" s="8">
        <v>3.0</v>
      </c>
      <c r="K88" s="8">
        <v>4.0</v>
      </c>
      <c r="L88" s="8">
        <v>-15.0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>
      <c r="A89" s="5" t="s">
        <v>38</v>
      </c>
      <c r="B89" s="6">
        <v>2023.0</v>
      </c>
      <c r="C89" s="5" t="s">
        <v>39</v>
      </c>
      <c r="D89" s="5" t="s">
        <v>40</v>
      </c>
      <c r="E89" s="7" t="s">
        <v>40</v>
      </c>
      <c r="F89" s="7" t="s">
        <v>44</v>
      </c>
      <c r="G89" s="8">
        <v>88.0</v>
      </c>
      <c r="H89" s="8">
        <v>19.0</v>
      </c>
      <c r="I89" s="9" t="s">
        <v>47</v>
      </c>
      <c r="J89" s="8">
        <v>3.0</v>
      </c>
      <c r="K89" s="8">
        <v>19.0</v>
      </c>
      <c r="L89" s="8">
        <v>19.0</v>
      </c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>
      <c r="A90" s="5" t="s">
        <v>38</v>
      </c>
      <c r="B90" s="6">
        <v>2023.0</v>
      </c>
      <c r="C90" s="5" t="s">
        <v>39</v>
      </c>
      <c r="D90" s="5" t="s">
        <v>40</v>
      </c>
      <c r="E90" s="7"/>
      <c r="F90" s="7" t="s">
        <v>42</v>
      </c>
      <c r="G90" s="8">
        <v>89.0</v>
      </c>
      <c r="H90" s="8">
        <v>3.0</v>
      </c>
      <c r="I90" s="9" t="s">
        <v>43</v>
      </c>
      <c r="J90" s="8">
        <v>1.0</v>
      </c>
      <c r="K90" s="7"/>
      <c r="L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>
      <c r="A91" s="5" t="s">
        <v>38</v>
      </c>
      <c r="B91" s="6">
        <v>2023.0</v>
      </c>
      <c r="C91" s="5" t="s">
        <v>39</v>
      </c>
      <c r="D91" s="5" t="s">
        <v>40</v>
      </c>
      <c r="E91" s="7"/>
      <c r="F91" s="7" t="s">
        <v>42</v>
      </c>
      <c r="G91" s="8">
        <v>90.0</v>
      </c>
      <c r="H91" s="8">
        <v>-40.0</v>
      </c>
      <c r="I91" s="9" t="s">
        <v>43</v>
      </c>
      <c r="J91" s="8">
        <v>0.0</v>
      </c>
      <c r="K91" s="7"/>
      <c r="L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>
      <c r="A92" s="5" t="s">
        <v>38</v>
      </c>
      <c r="B92" s="6">
        <v>2023.0</v>
      </c>
      <c r="C92" s="5" t="s">
        <v>39</v>
      </c>
      <c r="D92" s="5" t="s">
        <v>40</v>
      </c>
      <c r="E92" s="7"/>
      <c r="F92" s="7" t="s">
        <v>42</v>
      </c>
      <c r="G92" s="8">
        <v>91.0</v>
      </c>
      <c r="H92" s="8">
        <v>-40.0</v>
      </c>
      <c r="I92" s="9" t="s">
        <v>43</v>
      </c>
      <c r="J92" s="8">
        <v>1.0</v>
      </c>
      <c r="K92" s="8">
        <v>10.0</v>
      </c>
      <c r="L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>
      <c r="A93" s="5" t="s">
        <v>38</v>
      </c>
      <c r="B93" s="6">
        <v>2023.0</v>
      </c>
      <c r="C93" s="5" t="s">
        <v>39</v>
      </c>
      <c r="D93" s="5" t="s">
        <v>40</v>
      </c>
      <c r="E93" s="5" t="s">
        <v>39</v>
      </c>
      <c r="F93" s="7" t="s">
        <v>46</v>
      </c>
      <c r="G93" s="8">
        <v>92.0</v>
      </c>
      <c r="H93" s="8">
        <v>-28.0</v>
      </c>
      <c r="I93" s="7" t="s">
        <v>47</v>
      </c>
      <c r="J93" s="8">
        <v>1.0</v>
      </c>
      <c r="K93" s="8">
        <v>10.0</v>
      </c>
      <c r="L93" s="8">
        <v>10.0</v>
      </c>
      <c r="X93" s="7" t="s">
        <v>51</v>
      </c>
      <c r="Y93" s="7" t="s">
        <v>53</v>
      </c>
      <c r="Z93" s="7" t="s">
        <v>54</v>
      </c>
      <c r="AA93" s="8">
        <f>(6.4-4.5)</f>
        <v>1.9</v>
      </c>
      <c r="AB93" s="8">
        <f>(7.04-4.5)</f>
        <v>2.54</v>
      </c>
      <c r="AC93" s="8">
        <v>-1.0</v>
      </c>
      <c r="AD93" s="8">
        <v>13.0</v>
      </c>
      <c r="AE93" s="8">
        <v>4.0</v>
      </c>
      <c r="AF93" s="8">
        <v>10.0</v>
      </c>
      <c r="AG93" s="8">
        <v>11.0</v>
      </c>
      <c r="AH93" s="7" t="s">
        <v>48</v>
      </c>
      <c r="AI93" s="7" t="s">
        <v>50</v>
      </c>
      <c r="AJ93" s="7" t="s">
        <v>50</v>
      </c>
    </row>
    <row r="94">
      <c r="A94" s="5" t="s">
        <v>38</v>
      </c>
      <c r="B94" s="6">
        <v>2023.0</v>
      </c>
      <c r="C94" s="5" t="s">
        <v>39</v>
      </c>
      <c r="D94" s="5" t="s">
        <v>40</v>
      </c>
      <c r="E94" s="5" t="s">
        <v>39</v>
      </c>
      <c r="F94" s="7" t="s">
        <v>46</v>
      </c>
      <c r="G94" s="8">
        <v>93.0</v>
      </c>
      <c r="H94" s="8">
        <v>-38.0</v>
      </c>
      <c r="I94" s="7" t="s">
        <v>45</v>
      </c>
      <c r="J94" s="8">
        <v>1.0</v>
      </c>
      <c r="K94" s="8">
        <v>10.0</v>
      </c>
      <c r="L94" s="8">
        <v>3.0</v>
      </c>
      <c r="X94" s="7" t="s">
        <v>51</v>
      </c>
      <c r="Y94" s="7" t="s">
        <v>53</v>
      </c>
      <c r="Z94" s="7" t="s">
        <v>54</v>
      </c>
      <c r="AA94" s="7" t="s">
        <v>50</v>
      </c>
      <c r="AB94" s="7" t="s">
        <v>50</v>
      </c>
      <c r="AC94" s="7" t="s">
        <v>50</v>
      </c>
      <c r="AD94" s="7" t="s">
        <v>50</v>
      </c>
      <c r="AE94" s="8">
        <v>3.0</v>
      </c>
      <c r="AF94" s="8">
        <v>10.0</v>
      </c>
      <c r="AG94" s="8">
        <v>5.0</v>
      </c>
      <c r="AH94" s="7" t="s">
        <v>48</v>
      </c>
      <c r="AI94" s="7" t="s">
        <v>50</v>
      </c>
      <c r="AJ94" s="7" t="s">
        <v>50</v>
      </c>
    </row>
    <row r="95">
      <c r="A95" s="5" t="s">
        <v>38</v>
      </c>
      <c r="B95" s="6">
        <v>2023.0</v>
      </c>
      <c r="C95" s="5" t="s">
        <v>39</v>
      </c>
      <c r="D95" s="5" t="s">
        <v>40</v>
      </c>
      <c r="E95" s="7"/>
      <c r="F95" s="7" t="s">
        <v>41</v>
      </c>
      <c r="G95" s="8">
        <v>94.0</v>
      </c>
      <c r="H95" s="7"/>
      <c r="I95" s="9"/>
      <c r="J95" s="7"/>
      <c r="K95" s="7"/>
      <c r="L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>
      <c r="A96" s="5" t="s">
        <v>38</v>
      </c>
      <c r="B96" s="6">
        <v>2023.0</v>
      </c>
      <c r="C96" s="5" t="s">
        <v>39</v>
      </c>
      <c r="D96" s="5" t="s">
        <v>40</v>
      </c>
      <c r="E96" s="5" t="s">
        <v>39</v>
      </c>
      <c r="F96" s="7" t="s">
        <v>46</v>
      </c>
      <c r="G96" s="8">
        <v>95.0</v>
      </c>
      <c r="H96" s="8">
        <v>-41.0</v>
      </c>
      <c r="I96" s="7" t="s">
        <v>45</v>
      </c>
      <c r="J96" s="8">
        <v>2.0</v>
      </c>
      <c r="K96" s="8">
        <v>7.0</v>
      </c>
      <c r="L96" s="8">
        <v>0.0</v>
      </c>
      <c r="X96" s="7" t="s">
        <v>48</v>
      </c>
      <c r="Y96" s="7" t="s">
        <v>53</v>
      </c>
      <c r="Z96" s="8">
        <v>4.0</v>
      </c>
      <c r="AA96" s="8">
        <f>(13.65-10.7)</f>
        <v>2.95</v>
      </c>
      <c r="AB96" s="7" t="s">
        <v>50</v>
      </c>
      <c r="AC96" s="8">
        <f>(13.32-10.7)</f>
        <v>2.62</v>
      </c>
      <c r="AD96" s="7"/>
      <c r="AE96" s="7"/>
      <c r="AF96" s="8">
        <v>10.0</v>
      </c>
      <c r="AG96" s="8">
        <v>3.0</v>
      </c>
      <c r="AH96" s="7" t="s">
        <v>48</v>
      </c>
      <c r="AI96" s="7" t="s">
        <v>50</v>
      </c>
      <c r="AJ96" s="7" t="s">
        <v>50</v>
      </c>
    </row>
    <row r="97">
      <c r="A97" s="5" t="s">
        <v>38</v>
      </c>
      <c r="B97" s="6">
        <v>2023.0</v>
      </c>
      <c r="C97" s="5" t="s">
        <v>39</v>
      </c>
      <c r="D97" s="5" t="s">
        <v>40</v>
      </c>
      <c r="E97" s="5" t="s">
        <v>39</v>
      </c>
      <c r="F97" s="7" t="s">
        <v>46</v>
      </c>
      <c r="G97" s="8">
        <v>96.0</v>
      </c>
      <c r="H97" s="8">
        <v>-41.0</v>
      </c>
      <c r="I97" s="7" t="s">
        <v>45</v>
      </c>
      <c r="J97" s="8">
        <v>3.0</v>
      </c>
      <c r="K97" s="8">
        <v>7.0</v>
      </c>
      <c r="L97" s="8">
        <v>8.0</v>
      </c>
      <c r="X97" s="7" t="s">
        <v>48</v>
      </c>
      <c r="Y97" s="7" t="s">
        <v>53</v>
      </c>
      <c r="Z97" s="7" t="s">
        <v>50</v>
      </c>
      <c r="AA97" s="7" t="s">
        <v>50</v>
      </c>
      <c r="AB97" s="7" t="s">
        <v>50</v>
      </c>
      <c r="AC97" s="7" t="s">
        <v>50</v>
      </c>
      <c r="AD97" s="7" t="s">
        <v>50</v>
      </c>
      <c r="AE97" s="8">
        <v>4.0</v>
      </c>
      <c r="AF97" s="8">
        <v>10.0</v>
      </c>
      <c r="AG97" s="8">
        <v>5.0</v>
      </c>
      <c r="AH97" s="7" t="s">
        <v>51</v>
      </c>
      <c r="AI97" s="7" t="s">
        <v>45</v>
      </c>
      <c r="AJ97" s="7" t="s">
        <v>57</v>
      </c>
    </row>
    <row r="98">
      <c r="A98" s="5" t="s">
        <v>38</v>
      </c>
      <c r="B98" s="6">
        <v>2023.0</v>
      </c>
      <c r="C98" s="5" t="s">
        <v>39</v>
      </c>
      <c r="D98" s="5" t="s">
        <v>40</v>
      </c>
      <c r="E98" s="5" t="s">
        <v>39</v>
      </c>
      <c r="F98" s="7" t="s">
        <v>46</v>
      </c>
      <c r="G98" s="8">
        <v>97.0</v>
      </c>
      <c r="H98" s="8">
        <v>-49.0</v>
      </c>
      <c r="I98" s="7" t="s">
        <v>45</v>
      </c>
      <c r="J98" s="8">
        <v>1.0</v>
      </c>
      <c r="K98" s="8">
        <v>10.0</v>
      </c>
      <c r="L98" s="8">
        <v>1.0</v>
      </c>
      <c r="X98" s="7" t="s">
        <v>48</v>
      </c>
      <c r="Y98" s="7" t="s">
        <v>49</v>
      </c>
      <c r="Z98" s="7" t="s">
        <v>50</v>
      </c>
      <c r="AA98" s="7" t="s">
        <v>50</v>
      </c>
      <c r="AB98" s="7" t="s">
        <v>50</v>
      </c>
      <c r="AC98" s="7" t="s">
        <v>50</v>
      </c>
      <c r="AD98" s="7" t="s">
        <v>50</v>
      </c>
      <c r="AE98" s="8">
        <v>0.0</v>
      </c>
      <c r="AF98" s="8">
        <v>10.0</v>
      </c>
      <c r="AG98" s="8">
        <v>5.0</v>
      </c>
      <c r="AH98" s="7" t="s">
        <v>48</v>
      </c>
      <c r="AI98" s="7" t="s">
        <v>50</v>
      </c>
      <c r="AJ98" s="7" t="s">
        <v>50</v>
      </c>
    </row>
    <row r="99">
      <c r="A99" s="5" t="s">
        <v>38</v>
      </c>
      <c r="B99" s="6">
        <v>2023.0</v>
      </c>
      <c r="C99" s="5" t="s">
        <v>39</v>
      </c>
      <c r="D99" s="5" t="s">
        <v>40</v>
      </c>
      <c r="E99" s="5" t="s">
        <v>39</v>
      </c>
      <c r="F99" s="7" t="s">
        <v>46</v>
      </c>
      <c r="G99" s="8">
        <v>98.0</v>
      </c>
      <c r="H99" s="8">
        <v>50.0</v>
      </c>
      <c r="I99" s="7" t="s">
        <v>45</v>
      </c>
      <c r="J99" s="8">
        <v>2.0</v>
      </c>
      <c r="K99" s="8">
        <v>9.0</v>
      </c>
      <c r="L99" s="8">
        <v>4.0</v>
      </c>
      <c r="X99" s="7" t="s">
        <v>51</v>
      </c>
      <c r="Y99" s="7" t="s">
        <v>53</v>
      </c>
      <c r="Z99" s="7" t="s">
        <v>54</v>
      </c>
      <c r="AA99" s="8">
        <f>(3.95-2.03)</f>
        <v>1.92</v>
      </c>
      <c r="AB99" s="8">
        <f>(4.59-2.03)</f>
        <v>2.56</v>
      </c>
      <c r="AC99" s="8">
        <v>-1.0</v>
      </c>
      <c r="AD99" s="8">
        <v>2.0</v>
      </c>
      <c r="AE99" s="8">
        <v>0.0</v>
      </c>
      <c r="AF99" s="8">
        <v>10.0</v>
      </c>
      <c r="AG99" s="8">
        <v>4.0</v>
      </c>
      <c r="AH99" s="7" t="s">
        <v>48</v>
      </c>
      <c r="AI99" s="7" t="s">
        <v>50</v>
      </c>
      <c r="AJ99" s="7" t="s">
        <v>50</v>
      </c>
    </row>
    <row r="100">
      <c r="A100" s="5" t="s">
        <v>38</v>
      </c>
      <c r="B100" s="6">
        <v>2023.0</v>
      </c>
      <c r="C100" s="5" t="s">
        <v>39</v>
      </c>
      <c r="D100" s="5" t="s">
        <v>40</v>
      </c>
      <c r="E100" s="5" t="s">
        <v>39</v>
      </c>
      <c r="F100" s="7" t="s">
        <v>46</v>
      </c>
      <c r="G100" s="8">
        <v>99.0</v>
      </c>
      <c r="H100" s="8">
        <v>46.0</v>
      </c>
      <c r="I100" s="7" t="s">
        <v>45</v>
      </c>
      <c r="J100" s="8">
        <v>3.0</v>
      </c>
      <c r="K100" s="8">
        <v>5.0</v>
      </c>
      <c r="L100" s="8">
        <v>-5.0</v>
      </c>
      <c r="X100" s="7" t="s">
        <v>50</v>
      </c>
      <c r="Y100" s="7" t="s">
        <v>50</v>
      </c>
      <c r="Z100" s="7" t="s">
        <v>50</v>
      </c>
      <c r="AA100" s="7" t="s">
        <v>50</v>
      </c>
      <c r="AB100" s="7" t="s">
        <v>50</v>
      </c>
      <c r="AC100" s="7" t="s">
        <v>50</v>
      </c>
      <c r="AD100" s="7"/>
      <c r="AE100" s="7"/>
      <c r="AF100" s="8">
        <v>10.0</v>
      </c>
      <c r="AG100" s="8">
        <v>4.0</v>
      </c>
      <c r="AH100" s="7" t="s">
        <v>51</v>
      </c>
      <c r="AI100" s="7" t="s">
        <v>45</v>
      </c>
      <c r="AJ100" s="7" t="s">
        <v>57</v>
      </c>
    </row>
    <row r="101">
      <c r="A101" s="5" t="s">
        <v>38</v>
      </c>
      <c r="B101" s="6">
        <v>2023.0</v>
      </c>
      <c r="C101" s="5" t="s">
        <v>39</v>
      </c>
      <c r="D101" s="5" t="s">
        <v>40</v>
      </c>
      <c r="E101" s="5" t="s">
        <v>39</v>
      </c>
      <c r="F101" s="7" t="s">
        <v>46</v>
      </c>
      <c r="G101" s="8">
        <v>100.0</v>
      </c>
      <c r="H101" s="8">
        <v>-49.0</v>
      </c>
      <c r="I101" s="7" t="s">
        <v>45</v>
      </c>
      <c r="J101" s="8">
        <v>3.0</v>
      </c>
      <c r="K101" s="8">
        <v>10.0</v>
      </c>
      <c r="L101" s="8">
        <v>0.0</v>
      </c>
      <c r="X101" s="7" t="s">
        <v>48</v>
      </c>
      <c r="Y101" s="7" t="s">
        <v>49</v>
      </c>
      <c r="Z101" s="8">
        <v>5.0</v>
      </c>
      <c r="AA101" s="8">
        <f>(11.2-7.94)</f>
        <v>3.26</v>
      </c>
      <c r="AB101" s="7" t="s">
        <v>50</v>
      </c>
      <c r="AC101" s="8">
        <f>(10.29-7.94)</f>
        <v>2.35</v>
      </c>
      <c r="AD101" s="7"/>
      <c r="AE101" s="7"/>
      <c r="AF101" s="8">
        <v>10.0</v>
      </c>
      <c r="AG101" s="8">
        <v>3.0</v>
      </c>
      <c r="AH101" s="7" t="s">
        <v>51</v>
      </c>
      <c r="AI101" s="7" t="s">
        <v>47</v>
      </c>
      <c r="AJ101" s="7" t="s">
        <v>58</v>
      </c>
    </row>
    <row r="102">
      <c r="A102" s="5" t="s">
        <v>38</v>
      </c>
      <c r="B102" s="6">
        <v>2023.0</v>
      </c>
      <c r="C102" s="5" t="s">
        <v>39</v>
      </c>
      <c r="D102" s="5" t="s">
        <v>40</v>
      </c>
      <c r="E102" s="5" t="s">
        <v>39</v>
      </c>
      <c r="F102" s="7" t="s">
        <v>46</v>
      </c>
      <c r="G102" s="8">
        <v>101.0</v>
      </c>
      <c r="H102" s="8">
        <v>-49.0</v>
      </c>
      <c r="I102" s="7" t="s">
        <v>45</v>
      </c>
      <c r="J102" s="8">
        <v>4.0</v>
      </c>
      <c r="K102" s="8">
        <v>10.0</v>
      </c>
      <c r="L102" s="8">
        <v>14.0</v>
      </c>
      <c r="X102" s="7" t="s">
        <v>48</v>
      </c>
      <c r="Y102" s="7" t="s">
        <v>53</v>
      </c>
      <c r="Z102" s="8">
        <v>4.0</v>
      </c>
      <c r="AA102" s="8">
        <f>(17.87-14.74)</f>
        <v>3.13</v>
      </c>
      <c r="AB102" s="8">
        <f>(18.79-14.74)</f>
        <v>4.05</v>
      </c>
      <c r="AC102" s="8">
        <v>-1.0</v>
      </c>
      <c r="AD102" s="8">
        <v>3.0</v>
      </c>
      <c r="AE102" s="8">
        <v>1.0</v>
      </c>
      <c r="AF102" s="8">
        <v>10.0</v>
      </c>
      <c r="AG102" s="8">
        <v>11.0</v>
      </c>
      <c r="AH102" s="7" t="s">
        <v>48</v>
      </c>
      <c r="AI102" s="7" t="s">
        <v>50</v>
      </c>
      <c r="AJ102" s="7" t="s">
        <v>50</v>
      </c>
    </row>
    <row r="103">
      <c r="A103" s="5" t="s">
        <v>38</v>
      </c>
      <c r="B103" s="6">
        <v>2023.0</v>
      </c>
      <c r="C103" s="5" t="s">
        <v>39</v>
      </c>
      <c r="D103" s="5" t="s">
        <v>40</v>
      </c>
      <c r="E103" s="5" t="s">
        <v>39</v>
      </c>
      <c r="F103" s="7" t="s">
        <v>46</v>
      </c>
      <c r="G103" s="8">
        <v>102.0</v>
      </c>
      <c r="H103" s="8">
        <v>37.0</v>
      </c>
      <c r="I103" s="7" t="s">
        <v>47</v>
      </c>
      <c r="J103" s="8">
        <v>1.0</v>
      </c>
      <c r="K103" s="8">
        <v>10.0</v>
      </c>
      <c r="L103" s="8">
        <v>16.0</v>
      </c>
      <c r="X103" s="7" t="s">
        <v>48</v>
      </c>
      <c r="Y103" s="7" t="s">
        <v>53</v>
      </c>
      <c r="Z103" s="8">
        <v>5.0</v>
      </c>
      <c r="AA103" s="8">
        <f>(16.08-14.36)</f>
        <v>1.72</v>
      </c>
      <c r="AB103" s="8">
        <f>(17.68-14.36)</f>
        <v>3.32</v>
      </c>
      <c r="AC103" s="8">
        <v>-1.0</v>
      </c>
      <c r="AD103" s="8">
        <v>2.0</v>
      </c>
      <c r="AE103" s="8">
        <v>1.0</v>
      </c>
      <c r="AF103" s="8">
        <v>10.0</v>
      </c>
      <c r="AG103" s="8">
        <v>88.0</v>
      </c>
      <c r="AH103" s="7" t="s">
        <v>48</v>
      </c>
      <c r="AI103" s="7" t="s">
        <v>50</v>
      </c>
      <c r="AJ103" s="7" t="s">
        <v>50</v>
      </c>
    </row>
    <row r="104">
      <c r="A104" s="5" t="s">
        <v>38</v>
      </c>
      <c r="B104" s="6">
        <v>2023.0</v>
      </c>
      <c r="C104" s="5" t="s">
        <v>39</v>
      </c>
      <c r="D104" s="5" t="s">
        <v>40</v>
      </c>
      <c r="E104" s="5" t="s">
        <v>39</v>
      </c>
      <c r="F104" s="7" t="s">
        <v>46</v>
      </c>
      <c r="G104" s="8">
        <v>103.0</v>
      </c>
      <c r="H104" s="8">
        <v>21.0</v>
      </c>
      <c r="I104" s="7" t="s">
        <v>45</v>
      </c>
      <c r="J104" s="8">
        <v>1.0</v>
      </c>
      <c r="K104" s="8">
        <v>10.0</v>
      </c>
      <c r="L104" s="8">
        <v>15.0</v>
      </c>
      <c r="X104" s="7" t="s">
        <v>48</v>
      </c>
      <c r="Y104" s="7" t="s">
        <v>49</v>
      </c>
      <c r="Z104" s="8">
        <v>5.0</v>
      </c>
      <c r="AA104" s="8">
        <f>(20.36-17.3)</f>
        <v>3.06</v>
      </c>
      <c r="AB104" s="7" t="s">
        <v>50</v>
      </c>
      <c r="AC104" s="8">
        <f>(20.21-14.36)</f>
        <v>5.85</v>
      </c>
      <c r="AD104" s="7"/>
      <c r="AE104" s="7"/>
      <c r="AF104" s="8">
        <v>10.0</v>
      </c>
      <c r="AG104" s="8">
        <v>4.0</v>
      </c>
      <c r="AH104" s="7" t="s">
        <v>48</v>
      </c>
      <c r="AI104" s="7" t="s">
        <v>50</v>
      </c>
      <c r="AJ104" s="7" t="s">
        <v>50</v>
      </c>
    </row>
    <row r="105">
      <c r="A105" s="5" t="s">
        <v>38</v>
      </c>
      <c r="B105" s="6">
        <v>2023.0</v>
      </c>
      <c r="C105" s="5" t="s">
        <v>39</v>
      </c>
      <c r="D105" s="5" t="s">
        <v>40</v>
      </c>
      <c r="E105" s="5" t="s">
        <v>39</v>
      </c>
      <c r="F105" s="7" t="s">
        <v>46</v>
      </c>
      <c r="G105" s="8">
        <v>104.0</v>
      </c>
      <c r="H105" s="8">
        <v>6.0</v>
      </c>
      <c r="I105" s="7" t="s">
        <v>45</v>
      </c>
      <c r="J105" s="8">
        <v>1.0</v>
      </c>
      <c r="K105" s="8">
        <v>6.0</v>
      </c>
      <c r="L105" s="8">
        <v>-3.0</v>
      </c>
      <c r="X105" s="7" t="s">
        <v>48</v>
      </c>
      <c r="Y105" s="7" t="s">
        <v>53</v>
      </c>
      <c r="Z105" s="8">
        <v>5.0</v>
      </c>
      <c r="AA105" s="8">
        <f>(14.81-13.06)</f>
        <v>1.75</v>
      </c>
      <c r="AB105" s="8">
        <f>(14.96-13.06)</f>
        <v>1.9</v>
      </c>
      <c r="AC105" s="8">
        <f>(14.63-13.06)</f>
        <v>1.57</v>
      </c>
      <c r="AD105" s="8">
        <v>1.0</v>
      </c>
      <c r="AE105" s="8">
        <v>1.0</v>
      </c>
      <c r="AF105" s="8">
        <v>10.0</v>
      </c>
      <c r="AG105" s="8">
        <v>5.0</v>
      </c>
      <c r="AH105" s="7" t="s">
        <v>48</v>
      </c>
      <c r="AI105" s="7" t="s">
        <v>50</v>
      </c>
      <c r="AJ105" s="7" t="s">
        <v>50</v>
      </c>
    </row>
    <row r="106">
      <c r="A106" s="5" t="s">
        <v>38</v>
      </c>
      <c r="B106" s="6">
        <v>2023.0</v>
      </c>
      <c r="C106" s="5" t="s">
        <v>39</v>
      </c>
      <c r="D106" s="5" t="s">
        <v>40</v>
      </c>
      <c r="E106" s="5" t="s">
        <v>39</v>
      </c>
      <c r="F106" s="7" t="s">
        <v>46</v>
      </c>
      <c r="G106" s="8">
        <v>105.0</v>
      </c>
      <c r="H106" s="8">
        <v>9.0</v>
      </c>
      <c r="I106" s="7" t="s">
        <v>43</v>
      </c>
      <c r="J106" s="8">
        <v>2.0</v>
      </c>
      <c r="K106" s="8">
        <v>9.0</v>
      </c>
      <c r="L106" s="8">
        <v>0.0</v>
      </c>
      <c r="X106" s="7" t="s">
        <v>48</v>
      </c>
      <c r="Y106" s="7" t="s">
        <v>49</v>
      </c>
      <c r="Z106" s="8">
        <v>4.0</v>
      </c>
      <c r="AA106" s="8">
        <f>(10.04-6.56)</f>
        <v>3.48</v>
      </c>
      <c r="AB106" s="7" t="s">
        <v>50</v>
      </c>
      <c r="AC106" s="8">
        <f>(9.17-6.56)</f>
        <v>2.61</v>
      </c>
      <c r="AD106" s="7"/>
      <c r="AE106" s="7"/>
      <c r="AF106" s="8">
        <v>10.0</v>
      </c>
      <c r="AG106" s="8">
        <v>11.0</v>
      </c>
      <c r="AH106" s="7" t="s">
        <v>51</v>
      </c>
      <c r="AI106" s="7" t="s">
        <v>47</v>
      </c>
      <c r="AJ106" s="7" t="s">
        <v>58</v>
      </c>
    </row>
    <row r="107">
      <c r="A107" s="5" t="s">
        <v>38</v>
      </c>
      <c r="B107" s="6">
        <v>2023.0</v>
      </c>
      <c r="C107" s="5" t="s">
        <v>39</v>
      </c>
      <c r="D107" s="5" t="s">
        <v>40</v>
      </c>
      <c r="E107" s="5" t="s">
        <v>39</v>
      </c>
      <c r="F107" s="7" t="s">
        <v>46</v>
      </c>
      <c r="G107" s="8">
        <v>106.0</v>
      </c>
      <c r="H107" s="8">
        <v>9.0</v>
      </c>
      <c r="I107" s="7" t="s">
        <v>45</v>
      </c>
      <c r="J107" s="8">
        <v>3.0</v>
      </c>
      <c r="K107" s="8">
        <v>9.0</v>
      </c>
      <c r="L107" s="8">
        <v>0.0</v>
      </c>
      <c r="X107" s="7" t="s">
        <v>51</v>
      </c>
      <c r="Y107" s="7" t="s">
        <v>53</v>
      </c>
      <c r="Z107" s="7" t="s">
        <v>54</v>
      </c>
      <c r="AA107" s="8">
        <f>(7.19-4.17)</f>
        <v>3.02</v>
      </c>
      <c r="AB107" s="7" t="s">
        <v>50</v>
      </c>
      <c r="AC107" s="8">
        <v>-1.0</v>
      </c>
      <c r="AD107" s="7"/>
      <c r="AE107" s="7"/>
      <c r="AF107" s="8">
        <v>10.0</v>
      </c>
      <c r="AG107" s="8">
        <v>3.0</v>
      </c>
      <c r="AH107" s="7" t="s">
        <v>48</v>
      </c>
      <c r="AI107" s="7" t="s">
        <v>50</v>
      </c>
      <c r="AJ107" s="7" t="s">
        <v>50</v>
      </c>
    </row>
    <row r="108">
      <c r="A108" s="5" t="s">
        <v>38</v>
      </c>
      <c r="B108" s="6">
        <v>2023.0</v>
      </c>
      <c r="C108" s="5" t="s">
        <v>39</v>
      </c>
      <c r="D108" s="5" t="s">
        <v>40</v>
      </c>
      <c r="E108" s="7"/>
      <c r="F108" s="7" t="s">
        <v>42</v>
      </c>
      <c r="G108" s="8">
        <v>107.0</v>
      </c>
      <c r="H108" s="8">
        <v>9.0</v>
      </c>
      <c r="I108" s="9" t="s">
        <v>43</v>
      </c>
      <c r="J108" s="8">
        <v>4.0</v>
      </c>
      <c r="K108" s="8">
        <v>9.0</v>
      </c>
      <c r="L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>
      <c r="A109" s="5" t="s">
        <v>38</v>
      </c>
      <c r="B109" s="6">
        <v>2023.0</v>
      </c>
      <c r="C109" s="5" t="s">
        <v>39</v>
      </c>
      <c r="D109" s="5" t="s">
        <v>40</v>
      </c>
      <c r="E109" s="7"/>
      <c r="F109" s="7" t="s">
        <v>42</v>
      </c>
      <c r="G109" s="8">
        <v>108.0</v>
      </c>
      <c r="H109" s="8">
        <v>-35.0</v>
      </c>
      <c r="I109" s="9" t="s">
        <v>43</v>
      </c>
      <c r="J109" s="7"/>
      <c r="K109" s="7"/>
      <c r="L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>
      <c r="A110" s="5" t="s">
        <v>38</v>
      </c>
      <c r="B110" s="6">
        <v>2023.0</v>
      </c>
      <c r="C110" s="5" t="s">
        <v>39</v>
      </c>
      <c r="D110" s="5" t="s">
        <v>40</v>
      </c>
      <c r="E110" s="7" t="s">
        <v>40</v>
      </c>
      <c r="F110" s="7" t="s">
        <v>44</v>
      </c>
      <c r="G110" s="8">
        <v>109.0</v>
      </c>
      <c r="H110" s="8">
        <v>-41.0</v>
      </c>
      <c r="I110" s="9" t="s">
        <v>47</v>
      </c>
      <c r="J110" s="8">
        <v>1.0</v>
      </c>
      <c r="K110" s="8">
        <v>10.0</v>
      </c>
      <c r="L110" s="8">
        <v>10.0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>
      <c r="A111" s="5" t="s">
        <v>38</v>
      </c>
      <c r="B111" s="6">
        <v>2023.0</v>
      </c>
      <c r="C111" s="5" t="s">
        <v>39</v>
      </c>
      <c r="D111" s="5" t="s">
        <v>40</v>
      </c>
      <c r="E111" s="7"/>
      <c r="F111" s="7" t="s">
        <v>41</v>
      </c>
      <c r="G111" s="8">
        <v>110.0</v>
      </c>
      <c r="H111" s="8">
        <v>49.0</v>
      </c>
      <c r="I111" s="9"/>
      <c r="J111" s="8">
        <v>1.0</v>
      </c>
      <c r="K111" s="8">
        <v>10.0</v>
      </c>
      <c r="L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>
      <c r="A112" s="5" t="s">
        <v>38</v>
      </c>
      <c r="B112" s="6">
        <v>2023.0</v>
      </c>
      <c r="C112" s="5" t="s">
        <v>39</v>
      </c>
      <c r="D112" s="5" t="s">
        <v>40</v>
      </c>
      <c r="E112" s="7" t="s">
        <v>40</v>
      </c>
      <c r="F112" s="7" t="s">
        <v>44</v>
      </c>
      <c r="G112" s="8">
        <v>111.0</v>
      </c>
      <c r="H112" s="8">
        <v>49.0</v>
      </c>
      <c r="I112" s="9" t="s">
        <v>47</v>
      </c>
      <c r="J112" s="8">
        <v>1.0</v>
      </c>
      <c r="K112" s="8">
        <v>10.0</v>
      </c>
      <c r="L112" s="8">
        <v>5.0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>
      <c r="A113" s="5" t="s">
        <v>38</v>
      </c>
      <c r="B113" s="6">
        <v>2023.0</v>
      </c>
      <c r="C113" s="5" t="s">
        <v>39</v>
      </c>
      <c r="D113" s="5" t="s">
        <v>40</v>
      </c>
      <c r="E113" s="7" t="s">
        <v>40</v>
      </c>
      <c r="F113" s="7" t="s">
        <v>44</v>
      </c>
      <c r="G113" s="8">
        <v>112.0</v>
      </c>
      <c r="H113" s="8">
        <v>44.0</v>
      </c>
      <c r="I113" s="9" t="s">
        <v>47</v>
      </c>
      <c r="J113" s="8">
        <v>2.0</v>
      </c>
      <c r="K113" s="8">
        <v>5.0</v>
      </c>
      <c r="L113" s="8">
        <v>0.0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>
      <c r="A114" s="5" t="s">
        <v>38</v>
      </c>
      <c r="B114" s="6">
        <v>2023.0</v>
      </c>
      <c r="C114" s="5" t="s">
        <v>39</v>
      </c>
      <c r="D114" s="5" t="s">
        <v>40</v>
      </c>
      <c r="E114" s="7" t="s">
        <v>40</v>
      </c>
      <c r="F114" s="7" t="s">
        <v>44</v>
      </c>
      <c r="G114" s="8">
        <v>113.0</v>
      </c>
      <c r="H114" s="8">
        <v>44.0</v>
      </c>
      <c r="I114" s="9" t="s">
        <v>47</v>
      </c>
      <c r="J114" s="8">
        <v>3.0</v>
      </c>
      <c r="K114" s="8">
        <v>5.0</v>
      </c>
      <c r="L114" s="8">
        <v>0.0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>
      <c r="A115" s="5" t="s">
        <v>38</v>
      </c>
      <c r="B115" s="6">
        <v>2023.0</v>
      </c>
      <c r="C115" s="5" t="s">
        <v>39</v>
      </c>
      <c r="D115" s="5" t="s">
        <v>40</v>
      </c>
      <c r="E115" s="7"/>
      <c r="F115" s="7" t="s">
        <v>41</v>
      </c>
      <c r="G115" s="8">
        <v>114.0</v>
      </c>
      <c r="H115" s="7"/>
      <c r="I115" s="9" t="s">
        <v>47</v>
      </c>
      <c r="J115" s="8">
        <v>4.0</v>
      </c>
      <c r="K115" s="8">
        <v>5.0</v>
      </c>
      <c r="L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>
      <c r="A116" s="5" t="s">
        <v>38</v>
      </c>
      <c r="B116" s="6">
        <v>2023.0</v>
      </c>
      <c r="C116" s="5" t="s">
        <v>39</v>
      </c>
      <c r="D116" s="5" t="s">
        <v>40</v>
      </c>
      <c r="E116" s="7"/>
      <c r="F116" s="7" t="s">
        <v>42</v>
      </c>
      <c r="G116" s="8">
        <v>115.0</v>
      </c>
      <c r="H116" s="8">
        <v>-40.0</v>
      </c>
      <c r="I116" s="9" t="s">
        <v>43</v>
      </c>
      <c r="J116" s="8">
        <v>4.0</v>
      </c>
      <c r="K116" s="8">
        <v>5.0</v>
      </c>
      <c r="L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>
      <c r="A117" s="5" t="s">
        <v>38</v>
      </c>
      <c r="B117" s="6">
        <v>2023.0</v>
      </c>
      <c r="C117" s="5" t="s">
        <v>39</v>
      </c>
      <c r="D117" s="5" t="s">
        <v>40</v>
      </c>
      <c r="E117" s="5" t="s">
        <v>39</v>
      </c>
      <c r="F117" s="7" t="s">
        <v>46</v>
      </c>
      <c r="G117" s="8">
        <v>116.0</v>
      </c>
      <c r="H117" s="8">
        <v>-46.0</v>
      </c>
      <c r="I117" s="7" t="s">
        <v>47</v>
      </c>
      <c r="J117" s="8">
        <v>1.0</v>
      </c>
      <c r="K117" s="8">
        <v>10.0</v>
      </c>
      <c r="L117" s="8">
        <v>0.0</v>
      </c>
      <c r="X117" s="7" t="s">
        <v>48</v>
      </c>
      <c r="Y117" s="7" t="s">
        <v>53</v>
      </c>
      <c r="Z117" s="7" t="s">
        <v>50</v>
      </c>
      <c r="AA117" s="7" t="s">
        <v>50</v>
      </c>
      <c r="AB117" s="7" t="s">
        <v>50</v>
      </c>
      <c r="AC117" s="7" t="s">
        <v>50</v>
      </c>
      <c r="AD117" s="7" t="s">
        <v>50</v>
      </c>
      <c r="AE117" s="8">
        <v>1.0</v>
      </c>
      <c r="AF117" s="8">
        <v>10.0</v>
      </c>
      <c r="AG117" s="8">
        <v>5.0</v>
      </c>
      <c r="AH117" s="7" t="s">
        <v>48</v>
      </c>
      <c r="AI117" s="7" t="s">
        <v>50</v>
      </c>
      <c r="AJ117" s="7" t="s">
        <v>50</v>
      </c>
    </row>
    <row r="118">
      <c r="A118" s="5" t="s">
        <v>38</v>
      </c>
      <c r="B118" s="6">
        <v>2023.0</v>
      </c>
      <c r="C118" s="5" t="s">
        <v>39</v>
      </c>
      <c r="D118" s="5" t="s">
        <v>40</v>
      </c>
      <c r="E118" s="5" t="s">
        <v>39</v>
      </c>
      <c r="F118" s="7" t="s">
        <v>46</v>
      </c>
      <c r="G118" s="8">
        <v>117.0</v>
      </c>
      <c r="H118" s="8">
        <v>-46.0</v>
      </c>
      <c r="I118" s="7" t="s">
        <v>47</v>
      </c>
      <c r="J118" s="8">
        <v>2.0</v>
      </c>
      <c r="K118" s="8">
        <v>10.0</v>
      </c>
      <c r="L118" s="8">
        <v>9.0</v>
      </c>
      <c r="X118" s="7" t="s">
        <v>48</v>
      </c>
      <c r="Y118" s="7" t="s">
        <v>49</v>
      </c>
      <c r="Z118" s="8">
        <v>3.0</v>
      </c>
      <c r="AA118" s="8">
        <f>(11.19-8.73)</f>
        <v>2.46</v>
      </c>
      <c r="AB118" s="8">
        <f>(12.64-8.73)</f>
        <v>3.91</v>
      </c>
      <c r="AC118" s="8">
        <v>-1.0</v>
      </c>
      <c r="AD118" s="8">
        <v>-1.0</v>
      </c>
      <c r="AE118" s="8">
        <v>-1.0</v>
      </c>
      <c r="AF118" s="8">
        <v>10.0</v>
      </c>
      <c r="AG118" s="8">
        <v>4.0</v>
      </c>
      <c r="AH118" s="7" t="s">
        <v>51</v>
      </c>
      <c r="AI118" s="7" t="s">
        <v>45</v>
      </c>
      <c r="AJ118" s="7" t="s">
        <v>55</v>
      </c>
    </row>
    <row r="119">
      <c r="A119" s="5" t="s">
        <v>38</v>
      </c>
      <c r="B119" s="6">
        <v>2023.0</v>
      </c>
      <c r="C119" s="5" t="s">
        <v>39</v>
      </c>
      <c r="D119" s="5" t="s">
        <v>40</v>
      </c>
      <c r="E119" s="5" t="s">
        <v>39</v>
      </c>
      <c r="F119" s="7" t="s">
        <v>46</v>
      </c>
      <c r="G119" s="8">
        <v>118.0</v>
      </c>
      <c r="H119" s="8">
        <v>45.0</v>
      </c>
      <c r="I119" s="7" t="s">
        <v>45</v>
      </c>
      <c r="J119" s="8">
        <v>3.0</v>
      </c>
      <c r="K119" s="8">
        <v>1.0</v>
      </c>
      <c r="L119" s="8">
        <v>12.0</v>
      </c>
      <c r="X119" s="7" t="s">
        <v>48</v>
      </c>
      <c r="Y119" s="7" t="s">
        <v>49</v>
      </c>
      <c r="Z119" s="7" t="s">
        <v>50</v>
      </c>
      <c r="AA119" s="7" t="s">
        <v>50</v>
      </c>
      <c r="AB119" s="7" t="s">
        <v>50</v>
      </c>
      <c r="AC119" s="7" t="s">
        <v>50</v>
      </c>
      <c r="AD119" s="7" t="s">
        <v>50</v>
      </c>
      <c r="AE119" s="8">
        <v>10.0</v>
      </c>
      <c r="AF119" s="8">
        <v>10.0</v>
      </c>
      <c r="AG119" s="8">
        <v>5.0</v>
      </c>
      <c r="AH119" s="7" t="s">
        <v>51</v>
      </c>
      <c r="AI119" s="7" t="s">
        <v>45</v>
      </c>
      <c r="AJ119" s="7" t="s">
        <v>61</v>
      </c>
    </row>
    <row r="120">
      <c r="A120" s="5" t="s">
        <v>38</v>
      </c>
      <c r="B120" s="6">
        <v>2023.0</v>
      </c>
      <c r="C120" s="5" t="s">
        <v>39</v>
      </c>
      <c r="D120" s="5" t="s">
        <v>40</v>
      </c>
      <c r="E120" s="5" t="s">
        <v>39</v>
      </c>
      <c r="F120" s="7" t="s">
        <v>46</v>
      </c>
      <c r="G120" s="8">
        <v>119.0</v>
      </c>
      <c r="H120" s="8">
        <v>33.0</v>
      </c>
      <c r="I120" s="7" t="s">
        <v>45</v>
      </c>
      <c r="J120" s="8">
        <v>1.0</v>
      </c>
      <c r="K120" s="8">
        <v>10.0</v>
      </c>
      <c r="L120" s="8">
        <v>9.0</v>
      </c>
      <c r="X120" s="7" t="s">
        <v>48</v>
      </c>
      <c r="Y120" s="7" t="s">
        <v>53</v>
      </c>
      <c r="Z120" s="8">
        <v>4.0</v>
      </c>
      <c r="AA120" s="8">
        <f>(9.37-6.77)</f>
        <v>2.6</v>
      </c>
      <c r="AB120" s="8">
        <f>(10.37-6.77)</f>
        <v>3.6</v>
      </c>
      <c r="AC120" s="8">
        <v>-1.0</v>
      </c>
      <c r="AD120" s="8">
        <v>1.0</v>
      </c>
      <c r="AE120" s="8">
        <v>0.0</v>
      </c>
      <c r="AF120" s="8">
        <v>10.0</v>
      </c>
      <c r="AG120" s="8">
        <v>4.0</v>
      </c>
      <c r="AH120" s="7" t="s">
        <v>48</v>
      </c>
      <c r="AI120" s="7" t="s">
        <v>50</v>
      </c>
      <c r="AJ120" s="7" t="s">
        <v>50</v>
      </c>
    </row>
    <row r="121">
      <c r="A121" s="5" t="s">
        <v>38</v>
      </c>
      <c r="B121" s="6">
        <v>2023.0</v>
      </c>
      <c r="C121" s="5" t="s">
        <v>39</v>
      </c>
      <c r="D121" s="5" t="s">
        <v>40</v>
      </c>
      <c r="E121" s="5" t="s">
        <v>39</v>
      </c>
      <c r="F121" s="7" t="s">
        <v>46</v>
      </c>
      <c r="G121" s="8">
        <v>120.0</v>
      </c>
      <c r="H121" s="8">
        <v>24.0</v>
      </c>
      <c r="I121" s="7" t="s">
        <v>45</v>
      </c>
      <c r="J121" s="8">
        <v>2.0</v>
      </c>
      <c r="K121" s="8">
        <v>1.0</v>
      </c>
      <c r="L121" s="8">
        <v>0.0</v>
      </c>
      <c r="X121" s="7" t="s">
        <v>48</v>
      </c>
      <c r="Y121" s="7" t="s">
        <v>49</v>
      </c>
      <c r="Z121" s="8">
        <v>5.0</v>
      </c>
      <c r="AA121" s="8">
        <f>(23.22-17.86)</f>
        <v>5.36</v>
      </c>
      <c r="AB121" s="7" t="s">
        <v>50</v>
      </c>
      <c r="AC121" s="8">
        <v>-1.0</v>
      </c>
      <c r="AD121" s="7"/>
      <c r="AE121" s="7"/>
      <c r="AF121" s="8">
        <v>10.0</v>
      </c>
      <c r="AG121" s="8">
        <v>2.0</v>
      </c>
      <c r="AH121" s="7" t="s">
        <v>51</v>
      </c>
      <c r="AI121" s="7" t="s">
        <v>45</v>
      </c>
      <c r="AJ121" s="7" t="s">
        <v>57</v>
      </c>
    </row>
    <row r="122">
      <c r="A122" s="5" t="s">
        <v>38</v>
      </c>
      <c r="B122" s="6">
        <v>2023.0</v>
      </c>
      <c r="C122" s="5" t="s">
        <v>39</v>
      </c>
      <c r="D122" s="5" t="s">
        <v>40</v>
      </c>
      <c r="E122" s="5" t="s">
        <v>39</v>
      </c>
      <c r="F122" s="7" t="s">
        <v>46</v>
      </c>
      <c r="G122" s="8">
        <v>121.0</v>
      </c>
      <c r="H122" s="8">
        <v>24.0</v>
      </c>
      <c r="I122" s="7" t="s">
        <v>45</v>
      </c>
      <c r="J122" s="8">
        <v>3.0</v>
      </c>
      <c r="K122" s="8">
        <v>1.0</v>
      </c>
      <c r="L122" s="8">
        <v>4.0</v>
      </c>
      <c r="X122" s="7" t="s">
        <v>48</v>
      </c>
      <c r="Y122" s="7" t="s">
        <v>53</v>
      </c>
      <c r="Z122" s="7" t="s">
        <v>50</v>
      </c>
      <c r="AA122" s="7" t="s">
        <v>50</v>
      </c>
      <c r="AB122" s="7" t="s">
        <v>50</v>
      </c>
      <c r="AC122" s="7" t="s">
        <v>50</v>
      </c>
      <c r="AD122" s="7" t="s">
        <v>50</v>
      </c>
      <c r="AE122" s="8">
        <v>3.0</v>
      </c>
      <c r="AF122" s="8">
        <v>10.0</v>
      </c>
      <c r="AG122" s="8">
        <v>5.0</v>
      </c>
      <c r="AH122" s="7" t="s">
        <v>48</v>
      </c>
      <c r="AI122" s="7" t="s">
        <v>50</v>
      </c>
      <c r="AJ122" s="7" t="s">
        <v>50</v>
      </c>
    </row>
    <row r="123">
      <c r="A123" s="5" t="s">
        <v>38</v>
      </c>
      <c r="B123" s="6">
        <v>2023.0</v>
      </c>
      <c r="C123" s="5" t="s">
        <v>39</v>
      </c>
      <c r="D123" s="5" t="s">
        <v>40</v>
      </c>
      <c r="E123" s="5" t="s">
        <v>39</v>
      </c>
      <c r="F123" s="7" t="s">
        <v>46</v>
      </c>
      <c r="G123" s="8">
        <v>122.0</v>
      </c>
      <c r="H123" s="8">
        <v>20.0</v>
      </c>
      <c r="I123" s="7" t="s">
        <v>43</v>
      </c>
      <c r="J123" s="8">
        <v>1.0</v>
      </c>
      <c r="K123" s="8">
        <v>10.0</v>
      </c>
      <c r="L123" s="8">
        <v>0.0</v>
      </c>
      <c r="X123" s="7" t="s">
        <v>48</v>
      </c>
      <c r="Y123" s="7" t="s">
        <v>53</v>
      </c>
      <c r="Z123" s="8">
        <v>4.0</v>
      </c>
      <c r="AA123" s="8">
        <f>(8.15-5.39)</f>
        <v>2.76</v>
      </c>
      <c r="AB123" s="7" t="s">
        <v>50</v>
      </c>
      <c r="AC123" s="8">
        <v>-1.0</v>
      </c>
      <c r="AD123" s="7"/>
      <c r="AE123" s="7"/>
      <c r="AF123" s="8">
        <v>10.0</v>
      </c>
      <c r="AG123" s="8">
        <v>3.0</v>
      </c>
      <c r="AH123" s="7" t="s">
        <v>48</v>
      </c>
      <c r="AI123" s="7" t="s">
        <v>50</v>
      </c>
      <c r="AJ123" s="7" t="s">
        <v>50</v>
      </c>
    </row>
    <row r="124">
      <c r="A124" s="5" t="s">
        <v>38</v>
      </c>
      <c r="B124" s="6">
        <v>2023.0</v>
      </c>
      <c r="C124" s="5" t="s">
        <v>39</v>
      </c>
      <c r="D124" s="5" t="s">
        <v>40</v>
      </c>
      <c r="E124" s="5" t="s">
        <v>39</v>
      </c>
      <c r="F124" s="7" t="s">
        <v>46</v>
      </c>
      <c r="G124" s="8">
        <v>123.0</v>
      </c>
      <c r="H124" s="8">
        <v>20.0</v>
      </c>
      <c r="I124" s="7" t="s">
        <v>47</v>
      </c>
      <c r="J124" s="8">
        <v>2.0</v>
      </c>
      <c r="K124" s="8">
        <v>10.0</v>
      </c>
      <c r="L124" s="8">
        <v>6.0</v>
      </c>
      <c r="X124" s="7" t="s">
        <v>51</v>
      </c>
      <c r="Y124" s="7" t="s">
        <v>53</v>
      </c>
      <c r="Z124" s="7" t="s">
        <v>54</v>
      </c>
      <c r="AA124" s="8">
        <f>(9.78-7.83)</f>
        <v>1.95</v>
      </c>
      <c r="AB124" s="8">
        <f>(10.82-7.83)</f>
        <v>2.99</v>
      </c>
      <c r="AC124" s="8">
        <f>(9.36-7.83)</f>
        <v>1.53</v>
      </c>
      <c r="AD124" s="8">
        <v>0.0</v>
      </c>
      <c r="AE124" s="8">
        <v>0.0</v>
      </c>
      <c r="AF124" s="8">
        <v>10.0</v>
      </c>
      <c r="AG124" s="8">
        <v>3.0</v>
      </c>
      <c r="AH124" s="7" t="s">
        <v>48</v>
      </c>
      <c r="AI124" s="7" t="s">
        <v>50</v>
      </c>
      <c r="AJ124" s="7" t="s">
        <v>50</v>
      </c>
    </row>
    <row r="125">
      <c r="A125" s="5" t="s">
        <v>38</v>
      </c>
      <c r="B125" s="6">
        <v>2023.0</v>
      </c>
      <c r="C125" s="5" t="s">
        <v>39</v>
      </c>
      <c r="D125" s="5" t="s">
        <v>40</v>
      </c>
      <c r="E125" s="5" t="s">
        <v>39</v>
      </c>
      <c r="F125" s="7" t="s">
        <v>46</v>
      </c>
      <c r="G125" s="8">
        <v>124.0</v>
      </c>
      <c r="H125" s="8">
        <v>14.0</v>
      </c>
      <c r="I125" s="7" t="s">
        <v>47</v>
      </c>
      <c r="J125" s="8">
        <v>3.0</v>
      </c>
      <c r="K125" s="8">
        <v>4.0</v>
      </c>
      <c r="L125" s="8">
        <v>14.0</v>
      </c>
      <c r="X125" s="7" t="s">
        <v>48</v>
      </c>
      <c r="Y125" s="7" t="s">
        <v>49</v>
      </c>
      <c r="Z125" s="8">
        <v>5.0</v>
      </c>
      <c r="AA125" s="8">
        <f>(10-6.95)</f>
        <v>3.05</v>
      </c>
      <c r="AB125" s="8">
        <f>(11.66-6.95)</f>
        <v>4.71</v>
      </c>
      <c r="AC125" s="8">
        <f>(9.02-6.95)</f>
        <v>2.07</v>
      </c>
      <c r="AD125" s="8">
        <v>0.0</v>
      </c>
      <c r="AE125" s="8">
        <v>0.0</v>
      </c>
      <c r="AF125" s="8">
        <v>10.0</v>
      </c>
      <c r="AG125" s="8">
        <v>2.0</v>
      </c>
      <c r="AH125" s="7" t="s">
        <v>51</v>
      </c>
      <c r="AI125" s="7" t="s">
        <v>45</v>
      </c>
      <c r="AJ125" s="7" t="s">
        <v>58</v>
      </c>
    </row>
    <row r="126">
      <c r="A126" s="5" t="s">
        <v>38</v>
      </c>
      <c r="B126" s="6">
        <v>2023.0</v>
      </c>
      <c r="C126" s="5" t="s">
        <v>39</v>
      </c>
      <c r="D126" s="5" t="s">
        <v>40</v>
      </c>
      <c r="E126" s="7"/>
      <c r="F126" s="7" t="s">
        <v>42</v>
      </c>
      <c r="G126" s="8">
        <v>125.0</v>
      </c>
      <c r="H126" s="8">
        <v>3.0</v>
      </c>
      <c r="I126" s="9" t="s">
        <v>43</v>
      </c>
      <c r="J126" s="7"/>
      <c r="K126" s="7"/>
      <c r="L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>
      <c r="A127" s="5" t="s">
        <v>38</v>
      </c>
      <c r="B127" s="6">
        <v>2023.0</v>
      </c>
      <c r="C127" s="5" t="s">
        <v>39</v>
      </c>
      <c r="D127" s="5" t="s">
        <v>40</v>
      </c>
      <c r="E127" s="7"/>
      <c r="F127" s="7" t="s">
        <v>42</v>
      </c>
      <c r="G127" s="8">
        <v>126.0</v>
      </c>
      <c r="H127" s="8">
        <v>-40.0</v>
      </c>
      <c r="I127" s="9" t="s">
        <v>43</v>
      </c>
      <c r="J127" s="8">
        <v>0.0</v>
      </c>
      <c r="K127" s="7"/>
      <c r="L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>
      <c r="A128" s="5" t="s">
        <v>38</v>
      </c>
      <c r="B128" s="6">
        <v>2023.0</v>
      </c>
      <c r="C128" s="5" t="s">
        <v>39</v>
      </c>
      <c r="D128" s="5" t="s">
        <v>40</v>
      </c>
      <c r="E128" s="7"/>
      <c r="F128" s="7" t="s">
        <v>41</v>
      </c>
      <c r="G128" s="8">
        <v>127.0</v>
      </c>
      <c r="H128" s="7"/>
      <c r="I128" s="9"/>
      <c r="J128" s="7"/>
      <c r="K128" s="7"/>
      <c r="L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>
      <c r="A129" s="5" t="s">
        <v>38</v>
      </c>
      <c r="B129" s="6">
        <v>2023.0</v>
      </c>
      <c r="C129" s="5" t="s">
        <v>39</v>
      </c>
      <c r="D129" s="5" t="s">
        <v>40</v>
      </c>
      <c r="E129" s="7" t="s">
        <v>40</v>
      </c>
      <c r="F129" s="7" t="s">
        <v>44</v>
      </c>
      <c r="G129" s="8">
        <v>128.0</v>
      </c>
      <c r="H129" s="8">
        <v>-26.0</v>
      </c>
      <c r="I129" s="9" t="s">
        <v>47</v>
      </c>
      <c r="J129" s="8">
        <v>1.0</v>
      </c>
      <c r="K129" s="8">
        <v>10.0</v>
      </c>
      <c r="L129" s="8">
        <v>-2.0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>
      <c r="A130" s="5" t="s">
        <v>38</v>
      </c>
      <c r="B130" s="6">
        <v>2023.0</v>
      </c>
      <c r="C130" s="5" t="s">
        <v>39</v>
      </c>
      <c r="D130" s="5" t="s">
        <v>40</v>
      </c>
      <c r="E130" s="7" t="s">
        <v>40</v>
      </c>
      <c r="F130" s="7" t="s">
        <v>44</v>
      </c>
      <c r="G130" s="8">
        <v>129.0</v>
      </c>
      <c r="H130" s="8">
        <v>-24.0</v>
      </c>
      <c r="I130" s="9" t="s">
        <v>47</v>
      </c>
      <c r="J130" s="8">
        <v>2.0</v>
      </c>
      <c r="K130" s="8">
        <v>12.0</v>
      </c>
      <c r="L130" s="8">
        <v>0.0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>
      <c r="A131" s="5" t="s">
        <v>38</v>
      </c>
      <c r="B131" s="6">
        <v>2023.0</v>
      </c>
      <c r="C131" s="5" t="s">
        <v>39</v>
      </c>
      <c r="D131" s="5" t="s">
        <v>40</v>
      </c>
      <c r="E131" s="7" t="s">
        <v>40</v>
      </c>
      <c r="F131" s="7" t="s">
        <v>44</v>
      </c>
      <c r="G131" s="8">
        <v>130.0</v>
      </c>
      <c r="H131" s="8">
        <v>-24.0</v>
      </c>
      <c r="I131" s="9" t="s">
        <v>47</v>
      </c>
      <c r="J131" s="8">
        <v>3.0</v>
      </c>
      <c r="K131" s="8">
        <v>12.0</v>
      </c>
      <c r="L131" s="8">
        <v>23.0</v>
      </c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>
      <c r="A132" s="5" t="s">
        <v>38</v>
      </c>
      <c r="B132" s="6">
        <v>2023.0</v>
      </c>
      <c r="C132" s="5" t="s">
        <v>39</v>
      </c>
      <c r="D132" s="5" t="s">
        <v>40</v>
      </c>
      <c r="E132" s="7" t="s">
        <v>40</v>
      </c>
      <c r="F132" s="7" t="s">
        <v>44</v>
      </c>
      <c r="G132" s="8">
        <v>131.0</v>
      </c>
      <c r="H132" s="8">
        <v>-47.0</v>
      </c>
      <c r="I132" s="9" t="s">
        <v>45</v>
      </c>
      <c r="J132" s="8">
        <v>1.0</v>
      </c>
      <c r="K132" s="8">
        <v>10.0</v>
      </c>
      <c r="L132" s="8">
        <v>0.0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>
      <c r="A133" s="5" t="s">
        <v>38</v>
      </c>
      <c r="B133" s="6">
        <v>2023.0</v>
      </c>
      <c r="C133" s="5" t="s">
        <v>39</v>
      </c>
      <c r="D133" s="5" t="s">
        <v>40</v>
      </c>
      <c r="E133" s="7" t="s">
        <v>40</v>
      </c>
      <c r="F133" s="7" t="s">
        <v>44</v>
      </c>
      <c r="G133" s="8">
        <v>132.0</v>
      </c>
      <c r="H133" s="8">
        <v>-47.0</v>
      </c>
      <c r="I133" s="9" t="s">
        <v>47</v>
      </c>
      <c r="J133" s="8">
        <v>2.0</v>
      </c>
      <c r="K133" s="8">
        <v>10.0</v>
      </c>
      <c r="L133" s="8">
        <v>3.0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>
      <c r="A134" s="5" t="s">
        <v>38</v>
      </c>
      <c r="B134" s="6">
        <v>2023.0</v>
      </c>
      <c r="C134" s="5" t="s">
        <v>39</v>
      </c>
      <c r="D134" s="5" t="s">
        <v>40</v>
      </c>
      <c r="E134" s="7" t="s">
        <v>40</v>
      </c>
      <c r="F134" s="7" t="s">
        <v>44</v>
      </c>
      <c r="G134" s="8">
        <v>133.0</v>
      </c>
      <c r="H134" s="8">
        <v>50.0</v>
      </c>
      <c r="I134" s="9" t="s">
        <v>47</v>
      </c>
      <c r="J134" s="8">
        <v>3.0</v>
      </c>
      <c r="K134" s="8">
        <v>7.0</v>
      </c>
      <c r="L134" s="8">
        <v>15.0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>
      <c r="A135" s="5" t="s">
        <v>38</v>
      </c>
      <c r="B135" s="6">
        <v>2023.0</v>
      </c>
      <c r="C135" s="5" t="s">
        <v>39</v>
      </c>
      <c r="D135" s="5" t="s">
        <v>40</v>
      </c>
      <c r="E135" s="7" t="s">
        <v>40</v>
      </c>
      <c r="F135" s="7" t="s">
        <v>44</v>
      </c>
      <c r="G135" s="8">
        <v>134.0</v>
      </c>
      <c r="H135" s="8">
        <v>35.0</v>
      </c>
      <c r="I135" s="9" t="s">
        <v>47</v>
      </c>
      <c r="J135" s="8">
        <v>1.0</v>
      </c>
      <c r="K135" s="8">
        <v>10.0</v>
      </c>
      <c r="L135" s="8">
        <v>1.0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>
      <c r="A136" s="5" t="s">
        <v>38</v>
      </c>
      <c r="B136" s="6">
        <v>2023.0</v>
      </c>
      <c r="C136" s="5" t="s">
        <v>39</v>
      </c>
      <c r="D136" s="5" t="s">
        <v>40</v>
      </c>
      <c r="E136" s="7" t="s">
        <v>40</v>
      </c>
      <c r="F136" s="7" t="s">
        <v>44</v>
      </c>
      <c r="G136" s="8">
        <v>135.0</v>
      </c>
      <c r="H136" s="8">
        <v>34.0</v>
      </c>
      <c r="I136" s="9" t="s">
        <v>47</v>
      </c>
      <c r="J136" s="8">
        <v>2.0</v>
      </c>
      <c r="K136" s="8">
        <v>9.0</v>
      </c>
      <c r="L136" s="8">
        <v>0.0</v>
      </c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>
      <c r="A137" s="5" t="s">
        <v>38</v>
      </c>
      <c r="B137" s="6">
        <v>2023.0</v>
      </c>
      <c r="C137" s="5" t="s">
        <v>39</v>
      </c>
      <c r="D137" s="5" t="s">
        <v>40</v>
      </c>
      <c r="E137" s="7" t="s">
        <v>40</v>
      </c>
      <c r="F137" s="7" t="s">
        <v>44</v>
      </c>
      <c r="G137" s="8">
        <v>136.0</v>
      </c>
      <c r="H137" s="8">
        <v>34.0</v>
      </c>
      <c r="I137" s="9" t="s">
        <v>47</v>
      </c>
      <c r="J137" s="8">
        <v>2.0</v>
      </c>
      <c r="K137" s="8">
        <v>9.0</v>
      </c>
      <c r="L137" s="8">
        <v>0.0</v>
      </c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>
      <c r="A138" s="5" t="s">
        <v>38</v>
      </c>
      <c r="B138" s="6">
        <v>2023.0</v>
      </c>
      <c r="C138" s="5" t="s">
        <v>39</v>
      </c>
      <c r="D138" s="5" t="s">
        <v>40</v>
      </c>
      <c r="E138" s="7" t="s">
        <v>40</v>
      </c>
      <c r="F138" s="7" t="s">
        <v>44</v>
      </c>
      <c r="G138" s="8">
        <v>137.0</v>
      </c>
      <c r="H138" s="8">
        <v>34.0</v>
      </c>
      <c r="I138" s="9" t="s">
        <v>47</v>
      </c>
      <c r="J138" s="8">
        <v>3.0</v>
      </c>
      <c r="K138" s="8">
        <v>9.0</v>
      </c>
      <c r="L138" s="8">
        <v>8.0</v>
      </c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>
      <c r="A139" s="5" t="s">
        <v>38</v>
      </c>
      <c r="B139" s="6">
        <v>2023.0</v>
      </c>
      <c r="C139" s="5" t="s">
        <v>39</v>
      </c>
      <c r="D139" s="5" t="s">
        <v>40</v>
      </c>
      <c r="E139" s="7" t="s">
        <v>40</v>
      </c>
      <c r="F139" s="7" t="s">
        <v>44</v>
      </c>
      <c r="G139" s="8">
        <v>138.0</v>
      </c>
      <c r="H139" s="8">
        <v>26.0</v>
      </c>
      <c r="I139" s="9" t="s">
        <v>45</v>
      </c>
      <c r="J139" s="8">
        <v>4.0</v>
      </c>
      <c r="K139" s="8">
        <v>1.0</v>
      </c>
      <c r="L139" s="8">
        <v>-2.0</v>
      </c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>
      <c r="A140" s="5" t="s">
        <v>38</v>
      </c>
      <c r="B140" s="6">
        <v>2023.0</v>
      </c>
      <c r="C140" s="5" t="s">
        <v>39</v>
      </c>
      <c r="D140" s="5" t="s">
        <v>40</v>
      </c>
      <c r="E140" s="7"/>
      <c r="F140" s="7" t="s">
        <v>41</v>
      </c>
      <c r="G140" s="8">
        <v>139.0</v>
      </c>
      <c r="H140" s="7"/>
      <c r="I140" s="9"/>
      <c r="J140" s="7"/>
      <c r="K140" s="7"/>
      <c r="L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>
      <c r="A141" s="5" t="s">
        <v>38</v>
      </c>
      <c r="B141" s="6">
        <v>2023.0</v>
      </c>
      <c r="C141" s="5" t="s">
        <v>39</v>
      </c>
      <c r="D141" s="5" t="s">
        <v>40</v>
      </c>
      <c r="E141" s="5" t="s">
        <v>39</v>
      </c>
      <c r="F141" s="7" t="s">
        <v>46</v>
      </c>
      <c r="G141" s="8">
        <v>140.0</v>
      </c>
      <c r="H141" s="8">
        <v>-28.0</v>
      </c>
      <c r="I141" s="7" t="s">
        <v>43</v>
      </c>
      <c r="J141" s="8">
        <v>1.0</v>
      </c>
      <c r="K141" s="8">
        <v>10.0</v>
      </c>
      <c r="L141" s="8">
        <v>9.0</v>
      </c>
      <c r="X141" s="7" t="s">
        <v>48</v>
      </c>
      <c r="Y141" s="7" t="s">
        <v>53</v>
      </c>
      <c r="Z141" s="7" t="s">
        <v>50</v>
      </c>
      <c r="AA141" s="7" t="s">
        <v>50</v>
      </c>
      <c r="AB141" s="7" t="s">
        <v>50</v>
      </c>
      <c r="AC141" s="7" t="s">
        <v>50</v>
      </c>
      <c r="AD141" s="7" t="s">
        <v>50</v>
      </c>
      <c r="AE141" s="8">
        <v>5.0</v>
      </c>
      <c r="AF141" s="8">
        <v>10.0</v>
      </c>
      <c r="AG141" s="8">
        <v>1.0</v>
      </c>
      <c r="AH141" s="7" t="s">
        <v>48</v>
      </c>
      <c r="AI141" s="7" t="s">
        <v>50</v>
      </c>
      <c r="AJ141" s="7" t="s">
        <v>50</v>
      </c>
    </row>
    <row r="142">
      <c r="A142" s="5" t="s">
        <v>38</v>
      </c>
      <c r="B142" s="6">
        <v>2023.0</v>
      </c>
      <c r="C142" s="5" t="s">
        <v>39</v>
      </c>
      <c r="D142" s="5" t="s">
        <v>40</v>
      </c>
      <c r="E142" s="5" t="s">
        <v>39</v>
      </c>
      <c r="F142" s="7" t="s">
        <v>46</v>
      </c>
      <c r="G142" s="8">
        <v>141.0</v>
      </c>
      <c r="H142" s="8">
        <v>-37.0</v>
      </c>
      <c r="I142" s="7" t="s">
        <v>47</v>
      </c>
      <c r="J142" s="8">
        <v>2.0</v>
      </c>
      <c r="K142" s="8">
        <v>1.0</v>
      </c>
      <c r="L142" s="8">
        <v>15.0</v>
      </c>
      <c r="X142" s="7" t="s">
        <v>48</v>
      </c>
      <c r="Y142" s="7" t="s">
        <v>53</v>
      </c>
      <c r="Z142" s="8">
        <v>4.0</v>
      </c>
      <c r="AA142" s="8">
        <f>(16.52-12.84)</f>
        <v>3.68</v>
      </c>
      <c r="AB142" s="7" t="s">
        <v>50</v>
      </c>
      <c r="AC142" s="8">
        <v>-1.0</v>
      </c>
      <c r="AD142" s="7"/>
      <c r="AE142" s="7"/>
      <c r="AF142" s="8">
        <v>10.0</v>
      </c>
      <c r="AG142" s="8">
        <v>4.0</v>
      </c>
      <c r="AH142" s="7" t="s">
        <v>48</v>
      </c>
      <c r="AI142" s="7" t="s">
        <v>50</v>
      </c>
      <c r="AJ142" s="7" t="s">
        <v>50</v>
      </c>
    </row>
    <row r="143">
      <c r="A143" s="5" t="s">
        <v>38</v>
      </c>
      <c r="B143" s="6">
        <v>2023.0</v>
      </c>
      <c r="C143" s="5" t="s">
        <v>39</v>
      </c>
      <c r="D143" s="5" t="s">
        <v>40</v>
      </c>
      <c r="E143" s="5" t="s">
        <v>39</v>
      </c>
      <c r="F143" s="7" t="s">
        <v>46</v>
      </c>
      <c r="G143" s="8">
        <v>142.0</v>
      </c>
      <c r="H143" s="8">
        <v>48.0</v>
      </c>
      <c r="I143" s="7" t="s">
        <v>47</v>
      </c>
      <c r="J143" s="8">
        <v>1.0</v>
      </c>
      <c r="K143" s="8">
        <v>10.0</v>
      </c>
      <c r="L143" s="8">
        <v>7.0</v>
      </c>
      <c r="X143" s="7" t="s">
        <v>51</v>
      </c>
      <c r="Y143" s="7" t="s">
        <v>53</v>
      </c>
      <c r="Z143" s="7" t="s">
        <v>54</v>
      </c>
      <c r="AA143" s="7" t="s">
        <v>50</v>
      </c>
      <c r="AB143" s="7" t="s">
        <v>50</v>
      </c>
      <c r="AC143" s="7" t="s">
        <v>50</v>
      </c>
      <c r="AD143" s="7" t="s">
        <v>50</v>
      </c>
      <c r="AE143" s="8">
        <v>7.0</v>
      </c>
      <c r="AF143" s="8">
        <v>10.0</v>
      </c>
      <c r="AG143" s="8">
        <v>23.0</v>
      </c>
      <c r="AH143" s="7" t="s">
        <v>51</v>
      </c>
      <c r="AI143" s="7" t="s">
        <v>45</v>
      </c>
      <c r="AJ143" s="7" t="s">
        <v>62</v>
      </c>
    </row>
    <row r="144">
      <c r="A144" s="5" t="s">
        <v>38</v>
      </c>
      <c r="B144" s="6">
        <v>2023.0</v>
      </c>
      <c r="C144" s="5" t="s">
        <v>39</v>
      </c>
      <c r="D144" s="5" t="s">
        <v>40</v>
      </c>
      <c r="E144" s="5" t="s">
        <v>39</v>
      </c>
      <c r="F144" s="7" t="s">
        <v>46</v>
      </c>
      <c r="G144" s="8">
        <v>143.0</v>
      </c>
      <c r="H144" s="8">
        <v>41.0</v>
      </c>
      <c r="I144" s="7" t="s">
        <v>47</v>
      </c>
      <c r="J144" s="8">
        <v>2.0</v>
      </c>
      <c r="K144" s="8">
        <v>3.0</v>
      </c>
      <c r="L144" s="8">
        <v>16.0</v>
      </c>
      <c r="X144" s="7" t="s">
        <v>48</v>
      </c>
      <c r="Y144" s="7" t="s">
        <v>53</v>
      </c>
      <c r="Z144" s="7" t="s">
        <v>50</v>
      </c>
      <c r="AA144" s="7" t="s">
        <v>50</v>
      </c>
      <c r="AB144" s="7" t="s">
        <v>50</v>
      </c>
      <c r="AC144" s="7" t="s">
        <v>50</v>
      </c>
      <c r="AD144" s="7" t="s">
        <v>50</v>
      </c>
      <c r="AE144" s="8">
        <v>11.0</v>
      </c>
      <c r="AF144" s="8">
        <v>10.0</v>
      </c>
      <c r="AG144" s="8">
        <v>1.0</v>
      </c>
      <c r="AH144" s="7" t="s">
        <v>48</v>
      </c>
      <c r="AI144" s="7" t="s">
        <v>50</v>
      </c>
      <c r="AJ144" s="7" t="s">
        <v>50</v>
      </c>
    </row>
    <row r="145">
      <c r="A145" s="5" t="s">
        <v>38</v>
      </c>
      <c r="B145" s="6">
        <v>2023.0</v>
      </c>
      <c r="C145" s="5" t="s">
        <v>39</v>
      </c>
      <c r="D145" s="5" t="s">
        <v>40</v>
      </c>
      <c r="E145" s="5" t="s">
        <v>39</v>
      </c>
      <c r="F145" s="7" t="s">
        <v>46</v>
      </c>
      <c r="G145" s="8">
        <v>144.0</v>
      </c>
      <c r="H145" s="8">
        <v>25.0</v>
      </c>
      <c r="I145" s="7" t="s">
        <v>47</v>
      </c>
      <c r="J145" s="8">
        <v>1.0</v>
      </c>
      <c r="K145" s="8">
        <v>10.0</v>
      </c>
      <c r="L145" s="8">
        <v>0.0</v>
      </c>
      <c r="X145" s="7" t="s">
        <v>48</v>
      </c>
      <c r="Y145" s="7" t="s">
        <v>53</v>
      </c>
      <c r="Z145" s="8">
        <v>4.0</v>
      </c>
      <c r="AA145" s="8">
        <f>(11.6-8.68)</f>
        <v>2.92</v>
      </c>
      <c r="AB145" s="7" t="s">
        <v>50</v>
      </c>
      <c r="AC145" s="8">
        <v>-1.0</v>
      </c>
      <c r="AD145" s="7"/>
      <c r="AE145" s="7"/>
      <c r="AF145" s="8">
        <v>10.0</v>
      </c>
      <c r="AG145" s="8">
        <v>4.0</v>
      </c>
      <c r="AH145" s="7" t="s">
        <v>51</v>
      </c>
      <c r="AI145" s="7" t="s">
        <v>45</v>
      </c>
      <c r="AJ145" s="7" t="s">
        <v>62</v>
      </c>
    </row>
    <row r="146">
      <c r="A146" s="5" t="s">
        <v>38</v>
      </c>
      <c r="B146" s="6">
        <v>2023.0</v>
      </c>
      <c r="C146" s="5" t="s">
        <v>39</v>
      </c>
      <c r="D146" s="5" t="s">
        <v>40</v>
      </c>
      <c r="E146" s="5" t="s">
        <v>39</v>
      </c>
      <c r="F146" s="7" t="s">
        <v>46</v>
      </c>
      <c r="G146" s="8">
        <v>145.0</v>
      </c>
      <c r="H146" s="8">
        <v>25.0</v>
      </c>
      <c r="I146" s="7" t="s">
        <v>47</v>
      </c>
      <c r="J146" s="8">
        <v>2.0</v>
      </c>
      <c r="K146" s="8">
        <v>10.0</v>
      </c>
      <c r="L146" s="8">
        <v>-10.0</v>
      </c>
      <c r="X146" s="7" t="s">
        <v>48</v>
      </c>
      <c r="Y146" s="7" t="s">
        <v>53</v>
      </c>
      <c r="Z146" s="8">
        <v>5.0</v>
      </c>
      <c r="AA146" s="7" t="s">
        <v>50</v>
      </c>
      <c r="AB146" s="7" t="s">
        <v>50</v>
      </c>
      <c r="AC146" s="8">
        <f>(8.63-6.05)</f>
        <v>2.58</v>
      </c>
      <c r="AD146" s="7"/>
      <c r="AE146" s="7"/>
      <c r="AF146" s="8">
        <v>10.0</v>
      </c>
      <c r="AG146" s="7"/>
      <c r="AH146" s="7" t="s">
        <v>48</v>
      </c>
      <c r="AI146" s="7" t="s">
        <v>50</v>
      </c>
      <c r="AJ146" s="7" t="s">
        <v>50</v>
      </c>
    </row>
    <row r="147">
      <c r="A147" s="5" t="s">
        <v>38</v>
      </c>
      <c r="B147" s="6">
        <v>2023.0</v>
      </c>
      <c r="C147" s="5" t="s">
        <v>39</v>
      </c>
      <c r="D147" s="5" t="s">
        <v>40</v>
      </c>
      <c r="E147" s="5" t="s">
        <v>39</v>
      </c>
      <c r="F147" s="7" t="s">
        <v>46</v>
      </c>
      <c r="G147" s="8">
        <v>146.0</v>
      </c>
      <c r="H147" s="8">
        <v>35.0</v>
      </c>
      <c r="I147" s="7" t="s">
        <v>47</v>
      </c>
      <c r="J147" s="8">
        <v>3.0</v>
      </c>
      <c r="K147" s="8">
        <v>20.0</v>
      </c>
      <c r="L147" s="8">
        <v>5.0</v>
      </c>
      <c r="X147" s="7" t="s">
        <v>51</v>
      </c>
      <c r="Y147" s="7" t="s">
        <v>50</v>
      </c>
      <c r="Z147" s="7" t="s">
        <v>54</v>
      </c>
      <c r="AA147" s="7" t="s">
        <v>50</v>
      </c>
      <c r="AB147" s="7" t="s">
        <v>50</v>
      </c>
      <c r="AC147" s="7" t="s">
        <v>50</v>
      </c>
      <c r="AD147" s="7"/>
      <c r="AE147" s="7"/>
      <c r="AF147" s="8">
        <v>10.0</v>
      </c>
      <c r="AG147" s="8">
        <v>1.0</v>
      </c>
      <c r="AH147" s="7" t="s">
        <v>48</v>
      </c>
      <c r="AI147" s="7" t="s">
        <v>50</v>
      </c>
      <c r="AJ147" s="7" t="s">
        <v>50</v>
      </c>
    </row>
    <row r="148">
      <c r="A148" s="5" t="s">
        <v>38</v>
      </c>
      <c r="B148" s="6">
        <v>2023.0</v>
      </c>
      <c r="C148" s="5" t="s">
        <v>39</v>
      </c>
      <c r="D148" s="5" t="s">
        <v>40</v>
      </c>
      <c r="E148" s="5" t="s">
        <v>39</v>
      </c>
      <c r="F148" s="7" t="s">
        <v>46</v>
      </c>
      <c r="G148" s="8">
        <v>147.0</v>
      </c>
      <c r="H148" s="8">
        <v>30.0</v>
      </c>
      <c r="I148" s="7" t="s">
        <v>47</v>
      </c>
      <c r="J148" s="8">
        <v>3.0</v>
      </c>
      <c r="K148" s="8">
        <v>15.0</v>
      </c>
      <c r="L148" s="8">
        <v>0.0</v>
      </c>
      <c r="X148" s="7" t="s">
        <v>50</v>
      </c>
      <c r="Y148" s="7" t="s">
        <v>50</v>
      </c>
      <c r="Z148" s="7" t="s">
        <v>50</v>
      </c>
      <c r="AA148" s="7" t="s">
        <v>50</v>
      </c>
      <c r="AB148" s="7" t="s">
        <v>50</v>
      </c>
      <c r="AC148" s="7" t="s">
        <v>50</v>
      </c>
      <c r="AD148" s="7"/>
      <c r="AE148" s="7"/>
      <c r="AF148" s="8">
        <v>10.0</v>
      </c>
      <c r="AG148" s="7"/>
      <c r="AH148" s="7" t="s">
        <v>50</v>
      </c>
      <c r="AI148" s="7" t="s">
        <v>50</v>
      </c>
      <c r="AJ148" s="7" t="s">
        <v>50</v>
      </c>
    </row>
    <row r="149">
      <c r="A149" s="5" t="s">
        <v>38</v>
      </c>
      <c r="B149" s="6">
        <v>2023.0</v>
      </c>
      <c r="C149" s="5" t="s">
        <v>39</v>
      </c>
      <c r="D149" s="5" t="s">
        <v>40</v>
      </c>
      <c r="E149" s="5" t="s">
        <v>39</v>
      </c>
      <c r="F149" s="7" t="s">
        <v>46</v>
      </c>
      <c r="G149" s="8">
        <v>148.0</v>
      </c>
      <c r="H149" s="8">
        <v>30.0</v>
      </c>
      <c r="I149" s="7" t="s">
        <v>47</v>
      </c>
      <c r="J149" s="8">
        <v>3.0</v>
      </c>
      <c r="K149" s="8">
        <v>15.0</v>
      </c>
      <c r="L149" s="8">
        <v>6.0</v>
      </c>
      <c r="X149" s="7" t="s">
        <v>48</v>
      </c>
      <c r="Y149" s="7" t="s">
        <v>49</v>
      </c>
      <c r="Z149" s="8">
        <v>5.0</v>
      </c>
      <c r="AA149" s="8">
        <f>(18.77-16.41)</f>
        <v>2.36</v>
      </c>
      <c r="AB149" s="8">
        <f>(19-16.41)</f>
        <v>2.59</v>
      </c>
      <c r="AC149" s="8">
        <v>-1.0</v>
      </c>
      <c r="AD149" s="8">
        <v>9.0</v>
      </c>
      <c r="AE149" s="8">
        <v>9.0</v>
      </c>
      <c r="AF149" s="8">
        <v>10.0</v>
      </c>
      <c r="AG149" s="8">
        <v>1.0</v>
      </c>
      <c r="AH149" s="7" t="s">
        <v>48</v>
      </c>
      <c r="AI149" s="7" t="s">
        <v>50</v>
      </c>
      <c r="AJ149" s="7" t="s">
        <v>50</v>
      </c>
    </row>
    <row r="150">
      <c r="A150" s="5" t="s">
        <v>38</v>
      </c>
      <c r="B150" s="6">
        <v>2023.0</v>
      </c>
      <c r="C150" s="5" t="s">
        <v>39</v>
      </c>
      <c r="D150" s="5" t="s">
        <v>40</v>
      </c>
      <c r="E150" s="5" t="s">
        <v>39</v>
      </c>
      <c r="F150" s="7" t="s">
        <v>46</v>
      </c>
      <c r="G150" s="8">
        <v>149.0</v>
      </c>
      <c r="H150" s="8">
        <v>24.0</v>
      </c>
      <c r="I150" s="7" t="s">
        <v>45</v>
      </c>
      <c r="J150" s="8">
        <v>4.0</v>
      </c>
      <c r="K150" s="8">
        <v>9.0</v>
      </c>
      <c r="L150" s="8">
        <v>24.0</v>
      </c>
      <c r="X150" s="7" t="s">
        <v>48</v>
      </c>
      <c r="Y150" s="7" t="s">
        <v>49</v>
      </c>
      <c r="Z150" s="8">
        <v>4.0</v>
      </c>
      <c r="AA150" s="8">
        <f>(10.2-7.23)</f>
        <v>2.97</v>
      </c>
      <c r="AB150" s="8">
        <f>(12.31-7.23)</f>
        <v>5.08</v>
      </c>
      <c r="AC150" s="8">
        <v>-1.0</v>
      </c>
      <c r="AD150" s="8">
        <v>0.0</v>
      </c>
      <c r="AE150" s="8">
        <v>0.0</v>
      </c>
      <c r="AF150" s="8">
        <v>10.0</v>
      </c>
      <c r="AG150" s="8">
        <v>4.0</v>
      </c>
      <c r="AH150" s="7" t="s">
        <v>48</v>
      </c>
      <c r="AI150" s="7" t="s">
        <v>50</v>
      </c>
      <c r="AJ150" s="7" t="s">
        <v>50</v>
      </c>
    </row>
    <row r="151">
      <c r="A151" s="5" t="s">
        <v>38</v>
      </c>
      <c r="B151" s="6">
        <v>2023.0</v>
      </c>
      <c r="C151" s="5" t="s">
        <v>39</v>
      </c>
      <c r="D151" s="5" t="s">
        <v>40</v>
      </c>
      <c r="E151" s="7"/>
      <c r="F151" s="7" t="s">
        <v>42</v>
      </c>
      <c r="G151" s="8">
        <v>150.0</v>
      </c>
      <c r="H151" s="8">
        <v>3.0</v>
      </c>
      <c r="I151" s="9" t="s">
        <v>43</v>
      </c>
      <c r="J151" s="7"/>
      <c r="K151" s="7"/>
      <c r="L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>
      <c r="A152" s="5" t="s">
        <v>38</v>
      </c>
      <c r="B152" s="6">
        <v>2023.0</v>
      </c>
      <c r="C152" s="5" t="s">
        <v>39</v>
      </c>
      <c r="D152" s="5" t="s">
        <v>40</v>
      </c>
      <c r="E152" s="7"/>
      <c r="F152" s="7" t="s">
        <v>42</v>
      </c>
      <c r="G152" s="8">
        <v>151.0</v>
      </c>
      <c r="H152" s="8">
        <v>-40.0</v>
      </c>
      <c r="I152" s="9" t="s">
        <v>43</v>
      </c>
      <c r="J152" s="8">
        <v>0.0</v>
      </c>
      <c r="K152" s="7"/>
      <c r="L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>
      <c r="A153" s="5" t="s">
        <v>38</v>
      </c>
      <c r="B153" s="6">
        <v>2023.0</v>
      </c>
      <c r="C153" s="5" t="s">
        <v>39</v>
      </c>
      <c r="D153" s="5" t="s">
        <v>40</v>
      </c>
      <c r="E153" s="7" t="s">
        <v>40</v>
      </c>
      <c r="F153" s="7" t="s">
        <v>44</v>
      </c>
      <c r="G153" s="8">
        <v>152.0</v>
      </c>
      <c r="H153" s="8">
        <v>-45.0</v>
      </c>
      <c r="I153" s="9" t="s">
        <v>43</v>
      </c>
      <c r="J153" s="8">
        <v>1.0</v>
      </c>
      <c r="K153" s="8">
        <v>10.0</v>
      </c>
      <c r="L153" s="8">
        <v>2.0</v>
      </c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>
      <c r="A154" s="5" t="s">
        <v>38</v>
      </c>
      <c r="B154" s="6">
        <v>2023.0</v>
      </c>
      <c r="C154" s="5" t="s">
        <v>39</v>
      </c>
      <c r="D154" s="5" t="s">
        <v>40</v>
      </c>
      <c r="E154" s="7" t="s">
        <v>40</v>
      </c>
      <c r="F154" s="7" t="s">
        <v>44</v>
      </c>
      <c r="G154" s="8">
        <v>153.0</v>
      </c>
      <c r="H154" s="8">
        <v>-47.0</v>
      </c>
      <c r="I154" s="9" t="s">
        <v>47</v>
      </c>
      <c r="J154" s="8">
        <v>2.0</v>
      </c>
      <c r="K154" s="8">
        <v>8.0</v>
      </c>
      <c r="L154" s="8">
        <v>17.0</v>
      </c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>
      <c r="A155" s="5" t="s">
        <v>38</v>
      </c>
      <c r="B155" s="6">
        <v>2023.0</v>
      </c>
      <c r="C155" s="5" t="s">
        <v>39</v>
      </c>
      <c r="D155" s="5" t="s">
        <v>40</v>
      </c>
      <c r="E155" s="7" t="s">
        <v>40</v>
      </c>
      <c r="F155" s="7" t="s">
        <v>44</v>
      </c>
      <c r="G155" s="8">
        <v>154.0</v>
      </c>
      <c r="H155" s="8">
        <v>36.0</v>
      </c>
      <c r="I155" s="9" t="s">
        <v>43</v>
      </c>
      <c r="J155" s="8">
        <v>1.0</v>
      </c>
      <c r="K155" s="8">
        <v>10.0</v>
      </c>
      <c r="L155" s="8">
        <v>0.0</v>
      </c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>
      <c r="A156" s="5" t="s">
        <v>38</v>
      </c>
      <c r="B156" s="6">
        <v>2023.0</v>
      </c>
      <c r="C156" s="5" t="s">
        <v>39</v>
      </c>
      <c r="D156" s="5" t="s">
        <v>40</v>
      </c>
      <c r="E156" s="7" t="s">
        <v>40</v>
      </c>
      <c r="F156" s="7" t="s">
        <v>44</v>
      </c>
      <c r="G156" s="8">
        <v>155.0</v>
      </c>
      <c r="H156" s="8">
        <v>36.0</v>
      </c>
      <c r="I156" s="9" t="s">
        <v>43</v>
      </c>
      <c r="J156" s="8">
        <v>2.0</v>
      </c>
      <c r="K156" s="8">
        <v>10.0</v>
      </c>
      <c r="L156" s="8">
        <v>0.0</v>
      </c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>
      <c r="A157" s="5" t="s">
        <v>38</v>
      </c>
      <c r="B157" s="6">
        <v>2023.0</v>
      </c>
      <c r="C157" s="5" t="s">
        <v>39</v>
      </c>
      <c r="D157" s="5" t="s">
        <v>40</v>
      </c>
      <c r="E157" s="7" t="s">
        <v>40</v>
      </c>
      <c r="F157" s="7" t="s">
        <v>44</v>
      </c>
      <c r="G157" s="8">
        <v>156.0</v>
      </c>
      <c r="H157" s="8">
        <v>36.0</v>
      </c>
      <c r="I157" s="9" t="s">
        <v>43</v>
      </c>
      <c r="J157" s="8">
        <v>3.0</v>
      </c>
      <c r="K157" s="8">
        <v>10.0</v>
      </c>
      <c r="L157" s="8">
        <v>36.0</v>
      </c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>
      <c r="A158" s="5" t="s">
        <v>38</v>
      </c>
      <c r="B158" s="6">
        <v>2023.0</v>
      </c>
      <c r="C158" s="5" t="s">
        <v>39</v>
      </c>
      <c r="D158" s="5" t="s">
        <v>40</v>
      </c>
      <c r="E158" s="7"/>
      <c r="F158" s="7" t="s">
        <v>42</v>
      </c>
      <c r="G158" s="8">
        <v>157.0</v>
      </c>
      <c r="H158" s="8">
        <v>3.0</v>
      </c>
      <c r="I158" s="9" t="s">
        <v>43</v>
      </c>
      <c r="J158" s="8">
        <v>1.0</v>
      </c>
      <c r="K158" s="7"/>
      <c r="L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>
      <c r="A159" s="5" t="s">
        <v>38</v>
      </c>
      <c r="B159" s="6">
        <v>2023.0</v>
      </c>
      <c r="C159" s="5" t="s">
        <v>39</v>
      </c>
      <c r="D159" s="5" t="s">
        <v>40</v>
      </c>
      <c r="E159" s="7"/>
      <c r="F159" s="7" t="s">
        <v>42</v>
      </c>
      <c r="G159" s="8">
        <v>158.0</v>
      </c>
      <c r="H159" s="8">
        <v>-40.0</v>
      </c>
      <c r="I159" s="9" t="s">
        <v>43</v>
      </c>
      <c r="J159" s="8">
        <v>0.0</v>
      </c>
      <c r="K159" s="7"/>
      <c r="L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>
      <c r="A160" s="5" t="s">
        <v>38</v>
      </c>
      <c r="B160" s="6">
        <v>2023.0</v>
      </c>
      <c r="C160" s="5" t="s">
        <v>39</v>
      </c>
      <c r="D160" s="5" t="s">
        <v>40</v>
      </c>
      <c r="E160" s="7"/>
      <c r="F160" s="7" t="s">
        <v>41</v>
      </c>
      <c r="G160" s="8">
        <v>159.0</v>
      </c>
      <c r="H160" s="7"/>
      <c r="I160" s="9"/>
      <c r="J160" s="7"/>
      <c r="K160" s="7"/>
      <c r="L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>
      <c r="A161" s="5" t="s">
        <v>38</v>
      </c>
      <c r="B161" s="6">
        <v>2023.0</v>
      </c>
      <c r="C161" s="5" t="s">
        <v>39</v>
      </c>
      <c r="D161" s="5" t="s">
        <v>40</v>
      </c>
      <c r="E161" s="5" t="s">
        <v>39</v>
      </c>
      <c r="F161" s="7" t="s">
        <v>46</v>
      </c>
      <c r="G161" s="8">
        <v>160.0</v>
      </c>
      <c r="H161" s="8">
        <v>-36.0</v>
      </c>
      <c r="I161" s="7" t="s">
        <v>47</v>
      </c>
      <c r="J161" s="8">
        <v>1.0</v>
      </c>
      <c r="K161" s="8">
        <v>10.0</v>
      </c>
      <c r="L161" s="8">
        <v>0.0</v>
      </c>
      <c r="X161" s="7" t="s">
        <v>51</v>
      </c>
      <c r="Y161" s="7" t="s">
        <v>53</v>
      </c>
      <c r="Z161" s="7" t="s">
        <v>54</v>
      </c>
      <c r="AA161" s="7" t="s">
        <v>50</v>
      </c>
      <c r="AB161" s="7" t="s">
        <v>50</v>
      </c>
      <c r="AC161" s="7" t="s">
        <v>50</v>
      </c>
      <c r="AD161" s="7" t="s">
        <v>50</v>
      </c>
      <c r="AE161" s="8">
        <v>2.0</v>
      </c>
      <c r="AF161" s="8">
        <v>10.0</v>
      </c>
      <c r="AG161" s="8">
        <v>23.0</v>
      </c>
      <c r="AH161" s="7" t="s">
        <v>48</v>
      </c>
      <c r="AI161" s="7" t="s">
        <v>50</v>
      </c>
      <c r="AJ161" s="7" t="s">
        <v>50</v>
      </c>
    </row>
    <row r="162">
      <c r="A162" s="5" t="s">
        <v>38</v>
      </c>
      <c r="B162" s="6">
        <v>2023.0</v>
      </c>
      <c r="C162" s="5" t="s">
        <v>39</v>
      </c>
      <c r="D162" s="5" t="s">
        <v>40</v>
      </c>
      <c r="E162" s="5" t="s">
        <v>39</v>
      </c>
      <c r="F162" s="7" t="s">
        <v>46</v>
      </c>
      <c r="G162" s="8">
        <v>161.0</v>
      </c>
      <c r="H162" s="8">
        <v>-36.0</v>
      </c>
      <c r="I162" s="7" t="s">
        <v>47</v>
      </c>
      <c r="J162" s="8">
        <v>2.0</v>
      </c>
      <c r="K162" s="8">
        <v>10.0</v>
      </c>
      <c r="L162" s="8">
        <v>16.0</v>
      </c>
      <c r="X162" s="7" t="s">
        <v>48</v>
      </c>
      <c r="Y162" s="7" t="s">
        <v>53</v>
      </c>
      <c r="Z162" s="8">
        <v>4.0</v>
      </c>
      <c r="AA162" s="8">
        <f>(9.11-5.87)</f>
        <v>3.24</v>
      </c>
      <c r="AB162" s="8">
        <f>(10.47-5.87)</f>
        <v>4.6</v>
      </c>
      <c r="AC162" s="8">
        <v>-1.0</v>
      </c>
      <c r="AD162" s="8">
        <v>0.0</v>
      </c>
      <c r="AE162" s="8">
        <v>0.0</v>
      </c>
      <c r="AF162" s="8">
        <v>10.0</v>
      </c>
      <c r="AG162" s="8">
        <v>4.0</v>
      </c>
      <c r="AH162" s="7" t="s">
        <v>51</v>
      </c>
      <c r="AI162" s="7" t="s">
        <v>45</v>
      </c>
      <c r="AJ162" s="7" t="s">
        <v>62</v>
      </c>
    </row>
    <row r="163">
      <c r="A163" s="5" t="s">
        <v>38</v>
      </c>
      <c r="B163" s="6">
        <v>2023.0</v>
      </c>
      <c r="C163" s="5" t="s">
        <v>39</v>
      </c>
      <c r="D163" s="5" t="s">
        <v>40</v>
      </c>
      <c r="E163" s="5" t="s">
        <v>39</v>
      </c>
      <c r="F163" s="7" t="s">
        <v>46</v>
      </c>
      <c r="G163" s="8">
        <v>162.0</v>
      </c>
      <c r="H163" s="8">
        <v>48.0</v>
      </c>
      <c r="I163" s="7" t="s">
        <v>45</v>
      </c>
      <c r="J163" s="8">
        <v>1.0</v>
      </c>
      <c r="K163" s="8">
        <v>10.0</v>
      </c>
      <c r="L163" s="8">
        <v>0.0</v>
      </c>
      <c r="X163" s="7" t="s">
        <v>48</v>
      </c>
      <c r="Y163" s="7" t="s">
        <v>49</v>
      </c>
      <c r="Z163" s="8">
        <v>4.0</v>
      </c>
      <c r="AA163" s="8">
        <f>(8.8-6.03)</f>
        <v>2.77</v>
      </c>
      <c r="AB163" s="7" t="s">
        <v>50</v>
      </c>
      <c r="AC163" s="8">
        <f>(8.44-6.03)</f>
        <v>2.41</v>
      </c>
      <c r="AD163" s="7"/>
      <c r="AE163" s="7"/>
      <c r="AF163" s="8">
        <v>10.0</v>
      </c>
      <c r="AG163" s="8">
        <v>3.0</v>
      </c>
      <c r="AH163" s="7" t="s">
        <v>51</v>
      </c>
      <c r="AI163" s="7" t="s">
        <v>47</v>
      </c>
      <c r="AJ163" s="7" t="s">
        <v>63</v>
      </c>
    </row>
    <row r="164">
      <c r="A164" s="5" t="s">
        <v>38</v>
      </c>
      <c r="B164" s="6">
        <v>2023.0</v>
      </c>
      <c r="C164" s="5" t="s">
        <v>39</v>
      </c>
      <c r="D164" s="5" t="s">
        <v>40</v>
      </c>
      <c r="E164" s="5" t="s">
        <v>39</v>
      </c>
      <c r="F164" s="7" t="s">
        <v>46</v>
      </c>
      <c r="G164" s="8">
        <v>163.0</v>
      </c>
      <c r="H164" s="8">
        <v>48.0</v>
      </c>
      <c r="I164" s="7" t="s">
        <v>45</v>
      </c>
      <c r="J164" s="8">
        <v>2.0</v>
      </c>
      <c r="K164" s="8">
        <v>10.0</v>
      </c>
      <c r="L164" s="8">
        <v>28.0</v>
      </c>
      <c r="X164" s="7" t="s">
        <v>48</v>
      </c>
      <c r="Y164" s="7" t="s">
        <v>49</v>
      </c>
      <c r="Z164" s="7" t="s">
        <v>54</v>
      </c>
      <c r="AA164" s="7" t="s">
        <v>50</v>
      </c>
      <c r="AB164" s="7" t="s">
        <v>50</v>
      </c>
      <c r="AC164" s="7" t="s">
        <v>50</v>
      </c>
      <c r="AD164" s="7" t="s">
        <v>50</v>
      </c>
      <c r="AE164" s="8">
        <v>22.0</v>
      </c>
      <c r="AF164" s="8">
        <v>7.0</v>
      </c>
      <c r="AG164" s="7"/>
      <c r="AH164" s="7" t="s">
        <v>51</v>
      </c>
      <c r="AI164" s="7" t="s">
        <v>47</v>
      </c>
      <c r="AJ164" s="7" t="s">
        <v>62</v>
      </c>
    </row>
    <row r="165">
      <c r="A165" s="5" t="s">
        <v>38</v>
      </c>
      <c r="B165" s="6">
        <v>2023.0</v>
      </c>
      <c r="C165" s="5" t="s">
        <v>39</v>
      </c>
      <c r="D165" s="5" t="s">
        <v>40</v>
      </c>
      <c r="E165" s="5" t="s">
        <v>39</v>
      </c>
      <c r="F165" s="7" t="s">
        <v>46</v>
      </c>
      <c r="G165" s="8">
        <v>164.0</v>
      </c>
      <c r="H165" s="8">
        <v>20.0</v>
      </c>
      <c r="I165" s="7" t="s">
        <v>45</v>
      </c>
      <c r="J165" s="8">
        <v>1.0</v>
      </c>
      <c r="K165" s="8">
        <v>10.0</v>
      </c>
      <c r="L165" s="8">
        <v>8.0</v>
      </c>
      <c r="X165" s="7" t="s">
        <v>48</v>
      </c>
      <c r="Y165" s="7" t="s">
        <v>64</v>
      </c>
      <c r="Z165" s="8">
        <v>4.0</v>
      </c>
      <c r="AA165" s="7" t="s">
        <v>50</v>
      </c>
      <c r="AB165" s="7" t="s">
        <v>50</v>
      </c>
      <c r="AC165" s="7" t="s">
        <v>50</v>
      </c>
      <c r="AD165" s="7" t="s">
        <v>50</v>
      </c>
      <c r="AE165" s="8">
        <v>6.0</v>
      </c>
      <c r="AF165" s="8">
        <v>10.0</v>
      </c>
      <c r="AG165" s="7"/>
      <c r="AH165" s="7" t="s">
        <v>48</v>
      </c>
      <c r="AI165" s="7" t="s">
        <v>50</v>
      </c>
      <c r="AJ165" s="7" t="s">
        <v>50</v>
      </c>
    </row>
    <row r="166">
      <c r="A166" s="5" t="s">
        <v>38</v>
      </c>
      <c r="B166" s="6">
        <v>2023.0</v>
      </c>
      <c r="C166" s="5" t="s">
        <v>39</v>
      </c>
      <c r="D166" s="5" t="s">
        <v>40</v>
      </c>
      <c r="E166" s="5" t="s">
        <v>39</v>
      </c>
      <c r="F166" s="7" t="s">
        <v>46</v>
      </c>
      <c r="G166" s="8">
        <v>165.0</v>
      </c>
      <c r="H166" s="8">
        <v>17.0</v>
      </c>
      <c r="I166" s="7" t="s">
        <v>45</v>
      </c>
      <c r="J166" s="8">
        <v>2.0</v>
      </c>
      <c r="K166" s="8">
        <v>2.0</v>
      </c>
      <c r="L166" s="8">
        <v>-3.0</v>
      </c>
      <c r="X166" s="7" t="s">
        <v>48</v>
      </c>
      <c r="Y166" s="7" t="s">
        <v>53</v>
      </c>
      <c r="Z166" s="7" t="s">
        <v>50</v>
      </c>
      <c r="AA166" s="7" t="s">
        <v>50</v>
      </c>
      <c r="AB166" s="7" t="s">
        <v>50</v>
      </c>
      <c r="AC166" s="7" t="s">
        <v>50</v>
      </c>
      <c r="AD166" s="7" t="s">
        <v>50</v>
      </c>
      <c r="AE166" s="8">
        <v>2.0</v>
      </c>
      <c r="AF166" s="8">
        <v>10.0</v>
      </c>
      <c r="AG166" s="8">
        <v>5.0</v>
      </c>
      <c r="AH166" s="7" t="s">
        <v>48</v>
      </c>
      <c r="AI166" s="7" t="s">
        <v>50</v>
      </c>
      <c r="AJ166" s="7" t="s">
        <v>50</v>
      </c>
    </row>
    <row r="167">
      <c r="A167" s="5" t="s">
        <v>38</v>
      </c>
      <c r="B167" s="6">
        <v>2023.0</v>
      </c>
      <c r="C167" s="5" t="s">
        <v>39</v>
      </c>
      <c r="D167" s="5" t="s">
        <v>40</v>
      </c>
      <c r="E167" s="5" t="s">
        <v>39</v>
      </c>
      <c r="F167" s="7" t="s">
        <v>46</v>
      </c>
      <c r="G167" s="8">
        <v>166.0</v>
      </c>
      <c r="H167" s="8">
        <v>15.0</v>
      </c>
      <c r="I167" s="7" t="s">
        <v>45</v>
      </c>
      <c r="J167" s="8">
        <v>3.0</v>
      </c>
      <c r="K167" s="8">
        <v>5.0</v>
      </c>
      <c r="L167" s="8">
        <v>8.0</v>
      </c>
      <c r="X167" s="7" t="s">
        <v>48</v>
      </c>
      <c r="Y167" s="7" t="s">
        <v>53</v>
      </c>
      <c r="Z167" s="7" t="s">
        <v>50</v>
      </c>
      <c r="AA167" s="7" t="s">
        <v>50</v>
      </c>
      <c r="AB167" s="7" t="s">
        <v>50</v>
      </c>
      <c r="AC167" s="7" t="s">
        <v>50</v>
      </c>
      <c r="AD167" s="7" t="s">
        <v>50</v>
      </c>
      <c r="AE167" s="8">
        <v>1.0</v>
      </c>
      <c r="AF167" s="8">
        <v>10.0</v>
      </c>
      <c r="AG167" s="7"/>
      <c r="AH167" s="7" t="s">
        <v>51</v>
      </c>
      <c r="AI167" s="7" t="s">
        <v>47</v>
      </c>
      <c r="AJ167" s="7" t="s">
        <v>62</v>
      </c>
    </row>
    <row r="168">
      <c r="A168" s="5" t="s">
        <v>38</v>
      </c>
      <c r="B168" s="6">
        <v>2023.0</v>
      </c>
      <c r="C168" s="5" t="s">
        <v>39</v>
      </c>
      <c r="D168" s="5" t="s">
        <v>40</v>
      </c>
      <c r="E168" s="5" t="s">
        <v>39</v>
      </c>
      <c r="F168" s="7" t="s">
        <v>46</v>
      </c>
      <c r="G168" s="8">
        <v>167.0</v>
      </c>
      <c r="H168" s="8">
        <v>7.0</v>
      </c>
      <c r="I168" s="7" t="s">
        <v>45</v>
      </c>
      <c r="J168" s="8">
        <v>1.0</v>
      </c>
      <c r="K168" s="8">
        <v>7.0</v>
      </c>
      <c r="L168" s="8">
        <v>0.0</v>
      </c>
      <c r="X168" s="7" t="s">
        <v>48</v>
      </c>
      <c r="Y168" s="7" t="s">
        <v>53</v>
      </c>
      <c r="Z168" s="8">
        <v>4.0</v>
      </c>
      <c r="AA168" s="8">
        <f>(12.5-10.1)</f>
        <v>2.4</v>
      </c>
      <c r="AB168" s="7" t="s">
        <v>50</v>
      </c>
      <c r="AC168" s="8">
        <f>(11.69-10.1)</f>
        <v>1.59</v>
      </c>
      <c r="AD168" s="7"/>
      <c r="AE168" s="7"/>
      <c r="AF168" s="8">
        <v>10.0</v>
      </c>
      <c r="AG168" s="8">
        <v>11.0</v>
      </c>
      <c r="AH168" s="7" t="s">
        <v>48</v>
      </c>
      <c r="AI168" s="7" t="s">
        <v>50</v>
      </c>
      <c r="AJ168" s="7" t="s">
        <v>50</v>
      </c>
    </row>
    <row r="169">
      <c r="A169" s="5" t="s">
        <v>38</v>
      </c>
      <c r="B169" s="6">
        <v>2023.0</v>
      </c>
      <c r="C169" s="5" t="s">
        <v>39</v>
      </c>
      <c r="D169" s="5" t="s">
        <v>40</v>
      </c>
      <c r="E169" s="5" t="s">
        <v>39</v>
      </c>
      <c r="F169" s="7" t="s">
        <v>46</v>
      </c>
      <c r="G169" s="8">
        <v>168.0</v>
      </c>
      <c r="H169" s="8">
        <v>7.0</v>
      </c>
      <c r="I169" s="7" t="s">
        <v>45</v>
      </c>
      <c r="J169" s="8">
        <v>2.0</v>
      </c>
      <c r="K169" s="8">
        <v>7.0</v>
      </c>
      <c r="L169" s="8">
        <v>-5.0</v>
      </c>
      <c r="X169" s="7" t="s">
        <v>50</v>
      </c>
      <c r="Y169" s="7" t="s">
        <v>50</v>
      </c>
      <c r="Z169" s="7" t="s">
        <v>50</v>
      </c>
      <c r="AA169" s="7" t="s">
        <v>50</v>
      </c>
      <c r="AB169" s="7" t="s">
        <v>50</v>
      </c>
      <c r="AC169" s="7" t="s">
        <v>50</v>
      </c>
      <c r="AD169" s="7"/>
      <c r="AE169" s="7"/>
      <c r="AF169" s="8">
        <v>10.0</v>
      </c>
      <c r="AG169" s="7"/>
      <c r="AH169" s="7" t="s">
        <v>50</v>
      </c>
      <c r="AI169" s="7" t="s">
        <v>50</v>
      </c>
      <c r="AJ169" s="7" t="s">
        <v>50</v>
      </c>
    </row>
    <row r="170">
      <c r="A170" s="5" t="s">
        <v>38</v>
      </c>
      <c r="B170" s="6">
        <v>2023.0</v>
      </c>
      <c r="C170" s="5" t="s">
        <v>39</v>
      </c>
      <c r="D170" s="5" t="s">
        <v>40</v>
      </c>
      <c r="E170" s="5" t="s">
        <v>39</v>
      </c>
      <c r="F170" s="7" t="s">
        <v>46</v>
      </c>
      <c r="G170" s="8">
        <v>169.0</v>
      </c>
      <c r="H170" s="8">
        <v>12.0</v>
      </c>
      <c r="I170" s="7" t="s">
        <v>45</v>
      </c>
      <c r="J170" s="8">
        <v>2.0</v>
      </c>
      <c r="K170" s="8">
        <v>12.0</v>
      </c>
      <c r="L170" s="8">
        <v>0.0</v>
      </c>
      <c r="X170" s="7" t="s">
        <v>50</v>
      </c>
      <c r="Y170" s="7" t="s">
        <v>65</v>
      </c>
      <c r="Z170" s="7" t="s">
        <v>50</v>
      </c>
      <c r="AA170" s="7" t="s">
        <v>50</v>
      </c>
      <c r="AB170" s="7" t="s">
        <v>50</v>
      </c>
      <c r="AC170" s="7" t="s">
        <v>50</v>
      </c>
      <c r="AD170" s="7"/>
      <c r="AE170" s="7"/>
      <c r="AF170" s="8">
        <v>10.0</v>
      </c>
      <c r="AG170" s="7"/>
      <c r="AH170" s="7" t="s">
        <v>50</v>
      </c>
      <c r="AI170" s="7" t="s">
        <v>50</v>
      </c>
      <c r="AJ170" s="7" t="s">
        <v>50</v>
      </c>
    </row>
    <row r="171">
      <c r="A171" s="5" t="s">
        <v>38</v>
      </c>
      <c r="B171" s="6">
        <v>2023.0</v>
      </c>
      <c r="C171" s="5" t="s">
        <v>39</v>
      </c>
      <c r="D171" s="5" t="s">
        <v>40</v>
      </c>
      <c r="E171" s="5" t="s">
        <v>39</v>
      </c>
      <c r="F171" s="7" t="s">
        <v>46</v>
      </c>
      <c r="G171" s="8">
        <v>170.0</v>
      </c>
      <c r="H171" s="8">
        <v>12.0</v>
      </c>
      <c r="I171" s="7" t="s">
        <v>45</v>
      </c>
      <c r="J171" s="8">
        <v>2.0</v>
      </c>
      <c r="K171" s="8">
        <v>12.0</v>
      </c>
      <c r="L171" s="8">
        <v>0.0</v>
      </c>
      <c r="X171" s="7" t="s">
        <v>48</v>
      </c>
      <c r="Y171" s="7" t="s">
        <v>49</v>
      </c>
      <c r="Z171" s="8">
        <v>4.0</v>
      </c>
      <c r="AA171" s="8">
        <f>(7.67-5.19)</f>
        <v>2.48</v>
      </c>
      <c r="AB171" s="7" t="s">
        <v>50</v>
      </c>
      <c r="AC171" s="8">
        <v>-1.0</v>
      </c>
      <c r="AD171" s="7"/>
      <c r="AE171" s="7"/>
      <c r="AF171" s="8">
        <v>10.0</v>
      </c>
      <c r="AG171" s="8">
        <v>3.0</v>
      </c>
      <c r="AH171" s="7" t="s">
        <v>48</v>
      </c>
      <c r="AI171" s="7" t="s">
        <v>50</v>
      </c>
      <c r="AJ171" s="7" t="s">
        <v>50</v>
      </c>
    </row>
    <row r="172">
      <c r="A172" s="5" t="s">
        <v>38</v>
      </c>
      <c r="B172" s="6">
        <v>2023.0</v>
      </c>
      <c r="C172" s="5" t="s">
        <v>39</v>
      </c>
      <c r="D172" s="5" t="s">
        <v>40</v>
      </c>
      <c r="E172" s="5" t="s">
        <v>39</v>
      </c>
      <c r="F172" s="7" t="s">
        <v>46</v>
      </c>
      <c r="G172" s="8">
        <v>171.0</v>
      </c>
      <c r="H172" s="8">
        <v>12.0</v>
      </c>
      <c r="I172" s="7" t="s">
        <v>45</v>
      </c>
      <c r="J172" s="8">
        <v>3.0</v>
      </c>
      <c r="K172" s="8">
        <v>12.0</v>
      </c>
      <c r="L172" s="8">
        <v>0.0</v>
      </c>
      <c r="X172" s="7" t="s">
        <v>48</v>
      </c>
      <c r="Y172" s="7" t="s">
        <v>49</v>
      </c>
      <c r="Z172" s="8">
        <v>4.0</v>
      </c>
      <c r="AA172" s="8">
        <f>(6.86-3.28)</f>
        <v>3.58</v>
      </c>
      <c r="AB172" s="7" t="s">
        <v>50</v>
      </c>
      <c r="AC172" s="8">
        <f>(5.62-3.28)</f>
        <v>2.34</v>
      </c>
      <c r="AD172" s="7"/>
      <c r="AE172" s="7"/>
      <c r="AF172" s="8">
        <v>10.0</v>
      </c>
      <c r="AG172" s="8">
        <v>11.0</v>
      </c>
      <c r="AH172" s="7" t="s">
        <v>48</v>
      </c>
      <c r="AI172" s="7" t="s">
        <v>50</v>
      </c>
      <c r="AJ172" s="7" t="s">
        <v>50</v>
      </c>
    </row>
    <row r="173">
      <c r="A173" s="5" t="s">
        <v>38</v>
      </c>
      <c r="B173" s="6">
        <v>2023.0</v>
      </c>
      <c r="C173" s="5" t="s">
        <v>39</v>
      </c>
      <c r="D173" s="5" t="s">
        <v>40</v>
      </c>
      <c r="E173" s="7"/>
      <c r="F173" s="7" t="s">
        <v>42</v>
      </c>
      <c r="G173" s="8">
        <v>172.0</v>
      </c>
      <c r="H173" s="8">
        <v>12.0</v>
      </c>
      <c r="I173" s="9" t="s">
        <v>45</v>
      </c>
      <c r="J173" s="8">
        <v>4.0</v>
      </c>
      <c r="K173" s="8">
        <v>12.0</v>
      </c>
      <c r="L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>
      <c r="A174" s="5" t="s">
        <v>38</v>
      </c>
      <c r="B174" s="6">
        <v>2023.0</v>
      </c>
      <c r="C174" s="5" t="s">
        <v>39</v>
      </c>
      <c r="D174" s="5" t="s">
        <v>40</v>
      </c>
      <c r="E174" s="7"/>
      <c r="F174" s="7" t="s">
        <v>42</v>
      </c>
      <c r="G174" s="8">
        <v>173.0</v>
      </c>
      <c r="H174" s="8">
        <v>-40.0</v>
      </c>
      <c r="I174" s="9" t="s">
        <v>43</v>
      </c>
      <c r="J174" s="7"/>
      <c r="K174" s="7"/>
      <c r="L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>
      <c r="A175" s="5" t="s">
        <v>38</v>
      </c>
      <c r="B175" s="6">
        <v>2023.0</v>
      </c>
      <c r="C175" s="5" t="s">
        <v>39</v>
      </c>
      <c r="D175" s="5" t="s">
        <v>40</v>
      </c>
      <c r="E175" s="7" t="s">
        <v>40</v>
      </c>
      <c r="F175" s="7" t="s">
        <v>44</v>
      </c>
      <c r="G175" s="8">
        <v>174.0</v>
      </c>
      <c r="H175" s="8">
        <v>-25.0</v>
      </c>
      <c r="I175" s="9" t="s">
        <v>45</v>
      </c>
      <c r="J175" s="8">
        <v>1.0</v>
      </c>
      <c r="K175" s="8">
        <v>10.0</v>
      </c>
      <c r="L175" s="8">
        <v>-1.0</v>
      </c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>
      <c r="A176" s="5" t="s">
        <v>38</v>
      </c>
      <c r="B176" s="6">
        <v>2023.0</v>
      </c>
      <c r="C176" s="5" t="s">
        <v>39</v>
      </c>
      <c r="D176" s="5" t="s">
        <v>40</v>
      </c>
      <c r="E176" s="7"/>
      <c r="F176" s="7" t="s">
        <v>41</v>
      </c>
      <c r="G176" s="8">
        <v>175.0</v>
      </c>
      <c r="H176" s="8">
        <v>-24.0</v>
      </c>
      <c r="I176" s="9"/>
      <c r="J176" s="8">
        <v>2.0</v>
      </c>
      <c r="K176" s="8">
        <v>11.0</v>
      </c>
      <c r="L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>
      <c r="A177" s="5" t="s">
        <v>38</v>
      </c>
      <c r="B177" s="6">
        <v>2023.0</v>
      </c>
      <c r="C177" s="5" t="s">
        <v>39</v>
      </c>
      <c r="D177" s="5" t="s">
        <v>40</v>
      </c>
      <c r="E177" s="7" t="s">
        <v>40</v>
      </c>
      <c r="F177" s="7" t="s">
        <v>44</v>
      </c>
      <c r="G177" s="8">
        <v>176.0</v>
      </c>
      <c r="H177" s="8">
        <v>-24.0</v>
      </c>
      <c r="I177" s="9" t="s">
        <v>45</v>
      </c>
      <c r="J177" s="8">
        <v>2.0</v>
      </c>
      <c r="K177" s="8">
        <v>11.0</v>
      </c>
      <c r="L177" s="8">
        <v>2.0</v>
      </c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>
      <c r="A178" s="5" t="s">
        <v>38</v>
      </c>
      <c r="B178" s="6">
        <v>2023.0</v>
      </c>
      <c r="C178" s="5" t="s">
        <v>39</v>
      </c>
      <c r="D178" s="5" t="s">
        <v>40</v>
      </c>
      <c r="E178" s="7" t="s">
        <v>40</v>
      </c>
      <c r="F178" s="7" t="s">
        <v>44</v>
      </c>
      <c r="G178" s="8">
        <v>177.0</v>
      </c>
      <c r="H178" s="8">
        <v>-26.0</v>
      </c>
      <c r="I178" s="9" t="s">
        <v>47</v>
      </c>
      <c r="J178" s="8">
        <v>3.0</v>
      </c>
      <c r="K178" s="8">
        <v>9.0</v>
      </c>
      <c r="L178" s="8">
        <v>0.0</v>
      </c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>
      <c r="A179" s="5" t="s">
        <v>38</v>
      </c>
      <c r="B179" s="6">
        <v>2023.0</v>
      </c>
      <c r="C179" s="5" t="s">
        <v>39</v>
      </c>
      <c r="D179" s="5" t="s">
        <v>40</v>
      </c>
      <c r="E179" s="7"/>
      <c r="F179" s="7" t="s">
        <v>42</v>
      </c>
      <c r="G179" s="8">
        <v>178.0</v>
      </c>
      <c r="H179" s="8">
        <v>-26.0</v>
      </c>
      <c r="I179" s="9" t="s">
        <v>47</v>
      </c>
      <c r="J179" s="8">
        <v>4.0</v>
      </c>
      <c r="K179" s="8">
        <v>9.0</v>
      </c>
      <c r="L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>
      <c r="A180" s="5" t="s">
        <v>38</v>
      </c>
      <c r="B180" s="6">
        <v>2023.0</v>
      </c>
      <c r="C180" s="5" t="s">
        <v>39</v>
      </c>
      <c r="D180" s="5" t="s">
        <v>40</v>
      </c>
      <c r="E180" s="7" t="s">
        <v>40</v>
      </c>
      <c r="F180" s="7" t="s">
        <v>44</v>
      </c>
      <c r="G180" s="8">
        <v>179.0</v>
      </c>
      <c r="H180" s="8">
        <v>-41.0</v>
      </c>
      <c r="I180" s="9" t="s">
        <v>47</v>
      </c>
      <c r="J180" s="8">
        <v>1.0</v>
      </c>
      <c r="K180" s="8">
        <v>10.0</v>
      </c>
      <c r="L180" s="8">
        <v>2.0</v>
      </c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>
      <c r="A181" s="5" t="s">
        <v>38</v>
      </c>
      <c r="B181" s="6">
        <v>2023.0</v>
      </c>
      <c r="C181" s="5" t="s">
        <v>39</v>
      </c>
      <c r="D181" s="5" t="s">
        <v>40</v>
      </c>
      <c r="E181" s="7"/>
      <c r="F181" s="7" t="s">
        <v>41</v>
      </c>
      <c r="G181" s="8">
        <v>180.0</v>
      </c>
      <c r="H181" s="8">
        <v>-43.0</v>
      </c>
      <c r="I181" s="9"/>
      <c r="J181" s="8">
        <v>2.0</v>
      </c>
      <c r="K181" s="8">
        <v>8.0</v>
      </c>
      <c r="L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>
      <c r="A182" s="5" t="s">
        <v>38</v>
      </c>
      <c r="B182" s="6">
        <v>2023.0</v>
      </c>
      <c r="C182" s="5" t="s">
        <v>39</v>
      </c>
      <c r="D182" s="5" t="s">
        <v>40</v>
      </c>
      <c r="E182" s="7" t="s">
        <v>40</v>
      </c>
      <c r="F182" s="7" t="s">
        <v>44</v>
      </c>
      <c r="G182" s="8">
        <v>181.0</v>
      </c>
      <c r="H182" s="8">
        <v>-43.0</v>
      </c>
      <c r="I182" s="9" t="s">
        <v>47</v>
      </c>
      <c r="J182" s="8">
        <v>2.0</v>
      </c>
      <c r="K182" s="8">
        <v>8.0</v>
      </c>
      <c r="L182" s="8">
        <v>0.0</v>
      </c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>
      <c r="A183" s="5" t="s">
        <v>38</v>
      </c>
      <c r="B183" s="6">
        <v>2023.0</v>
      </c>
      <c r="C183" s="5" t="s">
        <v>39</v>
      </c>
      <c r="D183" s="5" t="s">
        <v>40</v>
      </c>
      <c r="E183" s="7" t="s">
        <v>40</v>
      </c>
      <c r="F183" s="7" t="s">
        <v>44</v>
      </c>
      <c r="G183" s="8">
        <v>182.0</v>
      </c>
      <c r="H183" s="8">
        <v>-43.0</v>
      </c>
      <c r="I183" s="9" t="s">
        <v>47</v>
      </c>
      <c r="J183" s="8">
        <v>3.0</v>
      </c>
      <c r="K183" s="8">
        <v>8.0</v>
      </c>
      <c r="L183" s="8">
        <v>0.0</v>
      </c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>
      <c r="A184" s="5" t="s">
        <v>38</v>
      </c>
      <c r="B184" s="6">
        <v>2023.0</v>
      </c>
      <c r="C184" s="5" t="s">
        <v>39</v>
      </c>
      <c r="D184" s="5" t="s">
        <v>40</v>
      </c>
      <c r="E184" s="7"/>
      <c r="F184" s="7" t="s">
        <v>42</v>
      </c>
      <c r="G184" s="8">
        <v>183.0</v>
      </c>
      <c r="H184" s="8">
        <v>-43.0</v>
      </c>
      <c r="I184" s="9" t="s">
        <v>47</v>
      </c>
      <c r="J184" s="8">
        <v>4.0</v>
      </c>
      <c r="K184" s="8">
        <v>8.0</v>
      </c>
      <c r="L184" s="8">
        <v>23.0</v>
      </c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>
      <c r="A185" s="5" t="s">
        <v>38</v>
      </c>
      <c r="B185" s="6">
        <v>2023.0</v>
      </c>
      <c r="C185" s="5" t="s">
        <v>39</v>
      </c>
      <c r="D185" s="5" t="s">
        <v>40</v>
      </c>
      <c r="E185" s="7" t="s">
        <v>40</v>
      </c>
      <c r="F185" s="7" t="s">
        <v>44</v>
      </c>
      <c r="G185" s="8">
        <v>184.0</v>
      </c>
      <c r="H185" s="8">
        <v>34.0</v>
      </c>
      <c r="I185" s="9" t="s">
        <v>47</v>
      </c>
      <c r="J185" s="8">
        <v>1.0</v>
      </c>
      <c r="K185" s="8">
        <v>10.0</v>
      </c>
      <c r="L185" s="8">
        <v>4.0</v>
      </c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>
      <c r="A186" s="5" t="s">
        <v>38</v>
      </c>
      <c r="B186" s="6">
        <v>2023.0</v>
      </c>
      <c r="C186" s="5" t="s">
        <v>39</v>
      </c>
      <c r="D186" s="5" t="s">
        <v>40</v>
      </c>
      <c r="E186" s="7" t="s">
        <v>40</v>
      </c>
      <c r="F186" s="7" t="s">
        <v>44</v>
      </c>
      <c r="G186" s="8">
        <v>185.0</v>
      </c>
      <c r="H186" s="8">
        <v>30.0</v>
      </c>
      <c r="I186" s="9" t="s">
        <v>47</v>
      </c>
      <c r="J186" s="8">
        <v>2.0</v>
      </c>
      <c r="K186" s="8">
        <v>6.0</v>
      </c>
      <c r="L186" s="8">
        <v>5.0</v>
      </c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>
      <c r="A187" s="5" t="s">
        <v>38</v>
      </c>
      <c r="B187" s="6">
        <v>2023.0</v>
      </c>
      <c r="C187" s="5" t="s">
        <v>39</v>
      </c>
      <c r="D187" s="5" t="s">
        <v>40</v>
      </c>
      <c r="E187" s="7" t="s">
        <v>40</v>
      </c>
      <c r="F187" s="7" t="s">
        <v>44</v>
      </c>
      <c r="G187" s="8">
        <v>186.0</v>
      </c>
      <c r="H187" s="8">
        <v>25.0</v>
      </c>
      <c r="I187" s="9" t="s">
        <v>47</v>
      </c>
      <c r="J187" s="8">
        <v>3.0</v>
      </c>
      <c r="K187" s="8">
        <v>1.0</v>
      </c>
      <c r="L187" s="8">
        <v>0.0</v>
      </c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>
      <c r="A188" s="5" t="s">
        <v>38</v>
      </c>
      <c r="B188" s="6">
        <v>2023.0</v>
      </c>
      <c r="C188" s="5" t="s">
        <v>39</v>
      </c>
      <c r="D188" s="5" t="s">
        <v>40</v>
      </c>
      <c r="E188" s="7" t="s">
        <v>40</v>
      </c>
      <c r="F188" s="7" t="s">
        <v>44</v>
      </c>
      <c r="G188" s="8">
        <v>187.0</v>
      </c>
      <c r="H188" s="8">
        <v>25.0</v>
      </c>
      <c r="I188" s="9" t="s">
        <v>47</v>
      </c>
      <c r="J188" s="8">
        <v>4.0</v>
      </c>
      <c r="K188" s="8">
        <v>1.0</v>
      </c>
      <c r="L188" s="8">
        <v>0.0</v>
      </c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>
      <c r="A189" s="5" t="s">
        <v>38</v>
      </c>
      <c r="B189" s="6">
        <v>2023.0</v>
      </c>
      <c r="C189" s="5" t="s">
        <v>39</v>
      </c>
      <c r="D189" s="5" t="s">
        <v>40</v>
      </c>
      <c r="E189" s="7" t="s">
        <v>40</v>
      </c>
      <c r="F189" s="7" t="s">
        <v>44</v>
      </c>
      <c r="G189" s="8">
        <v>188.0</v>
      </c>
      <c r="H189" s="8">
        <v>25.0</v>
      </c>
      <c r="I189" s="9" t="s">
        <v>47</v>
      </c>
      <c r="J189" s="8">
        <v>4.0</v>
      </c>
      <c r="K189" s="8">
        <v>1.0</v>
      </c>
      <c r="L189" s="8">
        <v>25.0</v>
      </c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>
      <c r="A190" s="5" t="s">
        <v>38</v>
      </c>
      <c r="B190" s="6">
        <v>2023.0</v>
      </c>
      <c r="C190" s="5" t="s">
        <v>39</v>
      </c>
      <c r="D190" s="5" t="s">
        <v>40</v>
      </c>
      <c r="E190" s="7"/>
      <c r="F190" s="7" t="s">
        <v>42</v>
      </c>
      <c r="G190" s="8">
        <v>189.0</v>
      </c>
      <c r="H190" s="8">
        <v>3.0</v>
      </c>
      <c r="I190" s="9" t="s">
        <v>43</v>
      </c>
      <c r="J190" s="8">
        <v>1.0</v>
      </c>
      <c r="K190" s="7"/>
      <c r="L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>
      <c r="A191" s="5" t="s">
        <v>38</v>
      </c>
      <c r="B191" s="6">
        <v>2023.0</v>
      </c>
      <c r="C191" s="5" t="s">
        <v>39</v>
      </c>
      <c r="D191" s="5" t="s">
        <v>40</v>
      </c>
      <c r="E191" s="7"/>
      <c r="F191" s="7" t="s">
        <v>42</v>
      </c>
      <c r="G191" s="8">
        <v>190.0</v>
      </c>
      <c r="H191" s="8">
        <v>-40.0</v>
      </c>
      <c r="I191" s="9" t="s">
        <v>43</v>
      </c>
      <c r="J191" s="8">
        <v>0.0</v>
      </c>
      <c r="K191" s="7"/>
      <c r="L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>
      <c r="A192" s="5" t="s">
        <v>38</v>
      </c>
      <c r="B192" s="6">
        <v>2023.0</v>
      </c>
      <c r="C192" s="5" t="s">
        <v>39</v>
      </c>
      <c r="D192" s="5" t="s">
        <v>40</v>
      </c>
      <c r="E192" s="7"/>
      <c r="F192" s="7" t="s">
        <v>42</v>
      </c>
      <c r="G192" s="8">
        <v>191.0</v>
      </c>
      <c r="H192" s="8">
        <v>-40.0</v>
      </c>
      <c r="I192" s="9" t="s">
        <v>43</v>
      </c>
      <c r="J192" s="8">
        <v>1.0</v>
      </c>
      <c r="K192" s="8">
        <v>10.0</v>
      </c>
      <c r="L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>
      <c r="A193" s="5" t="s">
        <v>38</v>
      </c>
      <c r="B193" s="6">
        <v>2023.0</v>
      </c>
      <c r="C193" s="5" t="s">
        <v>39</v>
      </c>
      <c r="D193" s="5" t="s">
        <v>40</v>
      </c>
      <c r="E193" s="7"/>
      <c r="F193" s="7" t="s">
        <v>41</v>
      </c>
      <c r="G193" s="8">
        <v>192.0</v>
      </c>
      <c r="H193" s="7"/>
      <c r="I193" s="9"/>
      <c r="J193" s="7"/>
      <c r="K193" s="7"/>
      <c r="L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>
      <c r="A194" s="5" t="s">
        <v>38</v>
      </c>
      <c r="B194" s="6">
        <v>2023.0</v>
      </c>
      <c r="C194" s="5" t="s">
        <v>39</v>
      </c>
      <c r="D194" s="5" t="s">
        <v>40</v>
      </c>
      <c r="E194" s="5" t="s">
        <v>39</v>
      </c>
      <c r="F194" s="7" t="s">
        <v>46</v>
      </c>
      <c r="G194" s="8">
        <v>193.0</v>
      </c>
      <c r="H194" s="8">
        <v>-35.0</v>
      </c>
      <c r="I194" s="7" t="s">
        <v>47</v>
      </c>
      <c r="J194" s="8">
        <v>1.0</v>
      </c>
      <c r="K194" s="8">
        <v>10.0</v>
      </c>
      <c r="L194" s="8">
        <v>9.0</v>
      </c>
      <c r="X194" s="7" t="s">
        <v>51</v>
      </c>
      <c r="Y194" s="7" t="s">
        <v>53</v>
      </c>
      <c r="Z194" s="7" t="s">
        <v>54</v>
      </c>
      <c r="AA194" s="7" t="s">
        <v>50</v>
      </c>
      <c r="AB194" s="7" t="s">
        <v>50</v>
      </c>
      <c r="AC194" s="7" t="s">
        <v>50</v>
      </c>
      <c r="AD194" s="7" t="s">
        <v>50</v>
      </c>
      <c r="AE194" s="8">
        <v>0.0</v>
      </c>
      <c r="AF194" s="8">
        <v>7.0</v>
      </c>
      <c r="AG194" s="7"/>
      <c r="AH194" s="7" t="s">
        <v>51</v>
      </c>
      <c r="AI194" s="7" t="s">
        <v>45</v>
      </c>
      <c r="AJ194" s="7" t="s">
        <v>58</v>
      </c>
    </row>
    <row r="195">
      <c r="A195" s="5" t="s">
        <v>38</v>
      </c>
      <c r="B195" s="6">
        <v>2023.0</v>
      </c>
      <c r="C195" s="5" t="s">
        <v>39</v>
      </c>
      <c r="D195" s="5" t="s">
        <v>40</v>
      </c>
      <c r="E195" s="5" t="s">
        <v>39</v>
      </c>
      <c r="F195" s="7" t="s">
        <v>46</v>
      </c>
      <c r="G195" s="8">
        <v>194.0</v>
      </c>
      <c r="H195" s="8">
        <v>-39.0</v>
      </c>
      <c r="I195" s="7" t="s">
        <v>47</v>
      </c>
      <c r="J195" s="8">
        <v>2.0</v>
      </c>
      <c r="K195" s="8">
        <v>1.0</v>
      </c>
      <c r="L195" s="8">
        <v>15.0</v>
      </c>
      <c r="X195" s="7" t="s">
        <v>48</v>
      </c>
      <c r="Y195" s="7" t="s">
        <v>53</v>
      </c>
      <c r="Z195" s="7" t="s">
        <v>50</v>
      </c>
      <c r="AA195" s="7" t="s">
        <v>50</v>
      </c>
      <c r="AB195" s="7" t="s">
        <v>50</v>
      </c>
      <c r="AC195" s="7" t="s">
        <v>50</v>
      </c>
      <c r="AD195" s="7" t="s">
        <v>50</v>
      </c>
      <c r="AE195" s="8">
        <v>4.0</v>
      </c>
      <c r="AF195" s="8">
        <v>7.0</v>
      </c>
      <c r="AG195" s="7"/>
      <c r="AH195" s="7" t="s">
        <v>51</v>
      </c>
      <c r="AI195" s="7" t="s">
        <v>47</v>
      </c>
      <c r="AJ195" s="7" t="s">
        <v>62</v>
      </c>
    </row>
    <row r="196">
      <c r="A196" s="5" t="s">
        <v>38</v>
      </c>
      <c r="B196" s="6">
        <v>2023.0</v>
      </c>
      <c r="C196" s="5" t="s">
        <v>39</v>
      </c>
      <c r="D196" s="5" t="s">
        <v>40</v>
      </c>
      <c r="E196" s="5" t="s">
        <v>39</v>
      </c>
      <c r="F196" s="7" t="s">
        <v>46</v>
      </c>
      <c r="G196" s="8">
        <v>195.0</v>
      </c>
      <c r="H196" s="8">
        <v>46.0</v>
      </c>
      <c r="I196" s="7" t="s">
        <v>45</v>
      </c>
      <c r="J196" s="8">
        <v>1.0</v>
      </c>
      <c r="K196" s="8">
        <v>10.0</v>
      </c>
      <c r="L196" s="8">
        <v>-1.0</v>
      </c>
      <c r="X196" s="7" t="s">
        <v>48</v>
      </c>
      <c r="Y196" s="7" t="s">
        <v>53</v>
      </c>
      <c r="Z196" s="7" t="s">
        <v>50</v>
      </c>
      <c r="AA196" s="7" t="s">
        <v>50</v>
      </c>
      <c r="AB196" s="7" t="s">
        <v>50</v>
      </c>
      <c r="AC196" s="7" t="s">
        <v>50</v>
      </c>
      <c r="AD196" s="7" t="s">
        <v>50</v>
      </c>
      <c r="AE196" s="8">
        <v>2.0</v>
      </c>
      <c r="AF196" s="8">
        <v>10.0</v>
      </c>
      <c r="AG196" s="8">
        <v>29.0</v>
      </c>
      <c r="AH196" s="7" t="s">
        <v>48</v>
      </c>
      <c r="AI196" s="7" t="s">
        <v>50</v>
      </c>
      <c r="AJ196" s="7" t="s">
        <v>50</v>
      </c>
    </row>
    <row r="197">
      <c r="A197" s="5" t="s">
        <v>38</v>
      </c>
      <c r="B197" s="6">
        <v>2023.0</v>
      </c>
      <c r="C197" s="5" t="s">
        <v>39</v>
      </c>
      <c r="D197" s="5" t="s">
        <v>40</v>
      </c>
      <c r="E197" s="5" t="s">
        <v>39</v>
      </c>
      <c r="F197" s="7" t="s">
        <v>46</v>
      </c>
      <c r="G197" s="8">
        <v>196.0</v>
      </c>
      <c r="H197" s="8">
        <v>47.0</v>
      </c>
      <c r="I197" s="7" t="s">
        <v>43</v>
      </c>
      <c r="J197" s="8">
        <v>2.0</v>
      </c>
      <c r="K197" s="8">
        <v>11.0</v>
      </c>
      <c r="L197" s="8">
        <v>1.0</v>
      </c>
      <c r="X197" s="7" t="s">
        <v>51</v>
      </c>
      <c r="Y197" s="7" t="s">
        <v>53</v>
      </c>
      <c r="Z197" s="7" t="s">
        <v>54</v>
      </c>
      <c r="AA197" s="7" t="s">
        <v>50</v>
      </c>
      <c r="AB197" s="7" t="s">
        <v>50</v>
      </c>
      <c r="AC197" s="7" t="s">
        <v>50</v>
      </c>
      <c r="AD197" s="7" t="s">
        <v>50</v>
      </c>
      <c r="AE197" s="8">
        <v>3.0</v>
      </c>
      <c r="AF197" s="8">
        <v>7.0</v>
      </c>
      <c r="AG197" s="8">
        <v>29.0</v>
      </c>
      <c r="AH197" s="7" t="s">
        <v>48</v>
      </c>
      <c r="AI197" s="7" t="s">
        <v>50</v>
      </c>
      <c r="AJ197" s="7" t="s">
        <v>50</v>
      </c>
    </row>
    <row r="198">
      <c r="A198" s="5" t="s">
        <v>38</v>
      </c>
      <c r="B198" s="6">
        <v>2023.0</v>
      </c>
      <c r="C198" s="5" t="s">
        <v>39</v>
      </c>
      <c r="D198" s="5" t="s">
        <v>40</v>
      </c>
      <c r="E198" s="5" t="s">
        <v>39</v>
      </c>
      <c r="F198" s="7" t="s">
        <v>46</v>
      </c>
      <c r="G198" s="8">
        <v>197.0</v>
      </c>
      <c r="H198" s="8">
        <v>46.0</v>
      </c>
      <c r="I198" s="7" t="s">
        <v>47</v>
      </c>
      <c r="J198" s="8">
        <v>3.0</v>
      </c>
      <c r="K198" s="8">
        <v>10.0</v>
      </c>
      <c r="L198" s="8">
        <v>0.0</v>
      </c>
      <c r="X198" s="7" t="s">
        <v>50</v>
      </c>
      <c r="Y198" s="7" t="s">
        <v>50</v>
      </c>
      <c r="Z198" s="7" t="s">
        <v>50</v>
      </c>
      <c r="AA198" s="7" t="s">
        <v>50</v>
      </c>
      <c r="AB198" s="7" t="s">
        <v>50</v>
      </c>
      <c r="AC198" s="7" t="s">
        <v>50</v>
      </c>
      <c r="AD198" s="7"/>
      <c r="AE198" s="7"/>
      <c r="AF198" s="8">
        <v>7.0</v>
      </c>
      <c r="AG198" s="7"/>
      <c r="AH198" s="7" t="s">
        <v>50</v>
      </c>
      <c r="AI198" s="7" t="s">
        <v>50</v>
      </c>
      <c r="AJ198" s="7" t="s">
        <v>50</v>
      </c>
    </row>
    <row r="199">
      <c r="A199" s="5" t="s">
        <v>38</v>
      </c>
      <c r="B199" s="6">
        <v>2023.0</v>
      </c>
      <c r="C199" s="5" t="s">
        <v>39</v>
      </c>
      <c r="D199" s="5" t="s">
        <v>40</v>
      </c>
      <c r="E199" s="5" t="s">
        <v>39</v>
      </c>
      <c r="F199" s="7" t="s">
        <v>46</v>
      </c>
      <c r="G199" s="8">
        <v>198.0</v>
      </c>
      <c r="H199" s="8">
        <v>46.0</v>
      </c>
      <c r="I199" s="7" t="s">
        <v>47</v>
      </c>
      <c r="J199" s="8">
        <v>3.0</v>
      </c>
      <c r="K199" s="8">
        <v>10.0</v>
      </c>
      <c r="L199" s="8">
        <v>5.0</v>
      </c>
      <c r="X199" s="7" t="s">
        <v>48</v>
      </c>
      <c r="Y199" s="7" t="s">
        <v>49</v>
      </c>
      <c r="Z199" s="7" t="s">
        <v>50</v>
      </c>
      <c r="AA199" s="7" t="s">
        <v>50</v>
      </c>
      <c r="AB199" s="7" t="s">
        <v>50</v>
      </c>
      <c r="AC199" s="7" t="s">
        <v>50</v>
      </c>
      <c r="AD199" s="7" t="s">
        <v>50</v>
      </c>
      <c r="AE199" s="8">
        <v>4.0</v>
      </c>
      <c r="AF199" s="8">
        <v>7.0</v>
      </c>
      <c r="AG199" s="8">
        <v>29.0</v>
      </c>
      <c r="AH199" s="7" t="s">
        <v>51</v>
      </c>
      <c r="AI199" s="7" t="s">
        <v>47</v>
      </c>
      <c r="AJ199" s="7" t="s">
        <v>66</v>
      </c>
    </row>
    <row r="200">
      <c r="A200" s="5" t="s">
        <v>38</v>
      </c>
      <c r="B200" s="6">
        <v>2023.0</v>
      </c>
      <c r="C200" s="5" t="s">
        <v>39</v>
      </c>
      <c r="D200" s="5" t="s">
        <v>40</v>
      </c>
      <c r="E200" s="5" t="s">
        <v>39</v>
      </c>
      <c r="F200" s="7" t="s">
        <v>46</v>
      </c>
      <c r="G200" s="8">
        <v>199.0</v>
      </c>
      <c r="H200" s="8">
        <v>41.0</v>
      </c>
      <c r="I200" s="7" t="s">
        <v>47</v>
      </c>
      <c r="J200" s="8">
        <v>4.0</v>
      </c>
      <c r="K200" s="8">
        <v>5.0</v>
      </c>
      <c r="L200" s="8">
        <v>2.0</v>
      </c>
      <c r="X200" s="7" t="s">
        <v>48</v>
      </c>
      <c r="Y200" s="7" t="s">
        <v>49</v>
      </c>
      <c r="Z200" s="8">
        <v>4.0</v>
      </c>
      <c r="AA200" s="7" t="s">
        <v>50</v>
      </c>
      <c r="AB200" s="7" t="s">
        <v>50</v>
      </c>
      <c r="AC200" s="7" t="s">
        <v>50</v>
      </c>
      <c r="AD200" s="7" t="s">
        <v>50</v>
      </c>
      <c r="AE200" s="8">
        <v>0.0</v>
      </c>
      <c r="AF200" s="8">
        <v>7.0</v>
      </c>
      <c r="AG200" s="7"/>
      <c r="AH200" s="7" t="s">
        <v>48</v>
      </c>
      <c r="AI200" s="7" t="s">
        <v>50</v>
      </c>
      <c r="AJ200" s="7" t="s">
        <v>50</v>
      </c>
    </row>
    <row r="201">
      <c r="A201" s="5" t="s">
        <v>38</v>
      </c>
      <c r="B201" s="6">
        <v>2023.0</v>
      </c>
      <c r="C201" s="5" t="s">
        <v>39</v>
      </c>
      <c r="D201" s="5" t="s">
        <v>40</v>
      </c>
      <c r="E201" s="7"/>
      <c r="F201" s="7" t="s">
        <v>41</v>
      </c>
      <c r="G201" s="8">
        <v>200.0</v>
      </c>
      <c r="H201" s="8">
        <v>-43.0</v>
      </c>
      <c r="I201" s="9" t="s">
        <v>47</v>
      </c>
      <c r="J201" s="8">
        <v>1.0</v>
      </c>
      <c r="K201" s="8">
        <v>10.0</v>
      </c>
      <c r="L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>
      <c r="A202" s="5" t="s">
        <v>38</v>
      </c>
      <c r="B202" s="6">
        <v>2023.0</v>
      </c>
      <c r="C202" s="5" t="s">
        <v>39</v>
      </c>
      <c r="D202" s="5" t="s">
        <v>40</v>
      </c>
      <c r="E202" s="7" t="s">
        <v>40</v>
      </c>
      <c r="F202" s="7" t="s">
        <v>44</v>
      </c>
      <c r="G202" s="8">
        <v>201.0</v>
      </c>
      <c r="H202" s="8">
        <v>-43.0</v>
      </c>
      <c r="I202" s="9" t="s">
        <v>45</v>
      </c>
      <c r="J202" s="8">
        <v>1.0</v>
      </c>
      <c r="K202" s="8">
        <v>10.0</v>
      </c>
      <c r="L202" s="8">
        <v>14.0</v>
      </c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>
      <c r="A203" s="5" t="s">
        <v>38</v>
      </c>
      <c r="B203" s="6">
        <v>2023.0</v>
      </c>
      <c r="C203" s="5" t="s">
        <v>39</v>
      </c>
      <c r="D203" s="5" t="s">
        <v>40</v>
      </c>
      <c r="E203" s="7" t="s">
        <v>40</v>
      </c>
      <c r="F203" s="7" t="s">
        <v>44</v>
      </c>
      <c r="G203" s="8">
        <v>202.0</v>
      </c>
      <c r="H203" s="8">
        <v>43.0</v>
      </c>
      <c r="I203" s="9" t="s">
        <v>45</v>
      </c>
      <c r="J203" s="8">
        <v>1.0</v>
      </c>
      <c r="K203" s="8">
        <v>10.0</v>
      </c>
      <c r="L203" s="8">
        <v>16.0</v>
      </c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>
      <c r="A204" s="5" t="s">
        <v>38</v>
      </c>
      <c r="B204" s="6">
        <v>2023.0</v>
      </c>
      <c r="C204" s="5" t="s">
        <v>39</v>
      </c>
      <c r="D204" s="5" t="s">
        <v>40</v>
      </c>
      <c r="E204" s="7" t="s">
        <v>40</v>
      </c>
      <c r="F204" s="7" t="s">
        <v>44</v>
      </c>
      <c r="G204" s="8">
        <v>203.0</v>
      </c>
      <c r="H204" s="8">
        <v>27.0</v>
      </c>
      <c r="I204" s="9" t="s">
        <v>43</v>
      </c>
      <c r="J204" s="8">
        <v>1.0</v>
      </c>
      <c r="K204" s="8">
        <v>10.0</v>
      </c>
      <c r="L204" s="8">
        <v>0.0</v>
      </c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>
      <c r="A205" s="5" t="s">
        <v>38</v>
      </c>
      <c r="B205" s="6">
        <v>2023.0</v>
      </c>
      <c r="C205" s="5" t="s">
        <v>39</v>
      </c>
      <c r="D205" s="5" t="s">
        <v>40</v>
      </c>
      <c r="E205" s="7" t="s">
        <v>40</v>
      </c>
      <c r="F205" s="7" t="s">
        <v>44</v>
      </c>
      <c r="G205" s="8">
        <v>204.0</v>
      </c>
      <c r="H205" s="8">
        <v>27.0</v>
      </c>
      <c r="I205" s="9" t="s">
        <v>43</v>
      </c>
      <c r="J205" s="8">
        <v>2.0</v>
      </c>
      <c r="K205" s="8">
        <v>10.0</v>
      </c>
      <c r="L205" s="8">
        <v>22.0</v>
      </c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>
      <c r="A206" s="5" t="s">
        <v>38</v>
      </c>
      <c r="B206" s="6">
        <v>2023.0</v>
      </c>
      <c r="C206" s="5" t="s">
        <v>39</v>
      </c>
      <c r="D206" s="5" t="s">
        <v>40</v>
      </c>
      <c r="E206" s="7" t="s">
        <v>40</v>
      </c>
      <c r="F206" s="7" t="s">
        <v>44</v>
      </c>
      <c r="G206" s="8">
        <v>205.0</v>
      </c>
      <c r="H206" s="8">
        <v>5.0</v>
      </c>
      <c r="I206" s="9" t="s">
        <v>47</v>
      </c>
      <c r="J206" s="8">
        <v>1.0</v>
      </c>
      <c r="K206" s="8">
        <v>5.0</v>
      </c>
      <c r="L206" s="8">
        <v>5.0</v>
      </c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>
      <c r="A207" s="5" t="s">
        <v>38</v>
      </c>
      <c r="B207" s="6">
        <v>2023.0</v>
      </c>
      <c r="C207" s="5" t="s">
        <v>39</v>
      </c>
      <c r="D207" s="5" t="s">
        <v>40</v>
      </c>
      <c r="E207" s="7"/>
      <c r="F207" s="7" t="s">
        <v>42</v>
      </c>
      <c r="G207" s="8">
        <v>206.0</v>
      </c>
      <c r="H207" s="8">
        <v>3.0</v>
      </c>
      <c r="I207" s="9" t="s">
        <v>43</v>
      </c>
      <c r="J207" s="8">
        <v>1.0</v>
      </c>
      <c r="K207" s="7"/>
      <c r="L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>
      <c r="A208" s="5" t="s">
        <v>38</v>
      </c>
      <c r="B208" s="6">
        <v>2023.0</v>
      </c>
      <c r="C208" s="5" t="s">
        <v>39</v>
      </c>
      <c r="D208" s="5" t="s">
        <v>40</v>
      </c>
      <c r="E208" s="7"/>
      <c r="F208" s="7" t="s">
        <v>42</v>
      </c>
      <c r="G208" s="8">
        <v>207.0</v>
      </c>
      <c r="H208" s="8">
        <v>-35.0</v>
      </c>
      <c r="I208" s="9" t="s">
        <v>43</v>
      </c>
      <c r="J208" s="8">
        <v>0.0</v>
      </c>
      <c r="K208" s="7"/>
      <c r="L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>
      <c r="A209" s="5" t="s">
        <v>38</v>
      </c>
      <c r="B209" s="6">
        <v>2023.0</v>
      </c>
      <c r="C209" s="5" t="s">
        <v>39</v>
      </c>
      <c r="D209" s="5" t="s">
        <v>40</v>
      </c>
      <c r="E209" s="7"/>
      <c r="F209" s="7" t="s">
        <v>41</v>
      </c>
      <c r="G209" s="8">
        <v>208.0</v>
      </c>
      <c r="H209" s="7"/>
      <c r="I209" s="9"/>
      <c r="J209" s="7"/>
      <c r="K209" s="7"/>
      <c r="L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>
      <c r="A210" s="5" t="s">
        <v>38</v>
      </c>
      <c r="B210" s="6">
        <v>2023.0</v>
      </c>
      <c r="C210" s="5" t="s">
        <v>39</v>
      </c>
      <c r="D210" s="5" t="s">
        <v>40</v>
      </c>
      <c r="E210" s="7" t="s">
        <v>40</v>
      </c>
      <c r="F210" s="7" t="s">
        <v>44</v>
      </c>
      <c r="G210" s="8">
        <v>209.0</v>
      </c>
      <c r="H210" s="8">
        <v>47.0</v>
      </c>
      <c r="I210" s="9" t="s">
        <v>45</v>
      </c>
      <c r="J210" s="8">
        <v>1.0</v>
      </c>
      <c r="K210" s="8">
        <v>10.0</v>
      </c>
      <c r="L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>
      <c r="A211" s="5" t="s">
        <v>38</v>
      </c>
      <c r="B211" s="6">
        <v>2023.0</v>
      </c>
      <c r="C211" s="5" t="s">
        <v>39</v>
      </c>
      <c r="D211" s="5" t="s">
        <v>40</v>
      </c>
      <c r="E211" s="7"/>
      <c r="F211" s="7" t="s">
        <v>41</v>
      </c>
      <c r="G211" s="8">
        <v>210.0</v>
      </c>
      <c r="H211" s="8">
        <v>5.0</v>
      </c>
      <c r="I211" s="9" t="s">
        <v>45</v>
      </c>
      <c r="J211" s="8">
        <v>1.0</v>
      </c>
      <c r="K211" s="8">
        <v>5.0</v>
      </c>
      <c r="L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>
      <c r="A212" s="5" t="s">
        <v>38</v>
      </c>
      <c r="B212" s="6">
        <v>2023.0</v>
      </c>
      <c r="C212" s="5" t="s">
        <v>39</v>
      </c>
      <c r="D212" s="5" t="s">
        <v>40</v>
      </c>
      <c r="E212" s="5" t="s">
        <v>39</v>
      </c>
      <c r="F212" s="7" t="s">
        <v>46</v>
      </c>
      <c r="G212" s="8">
        <v>211.0</v>
      </c>
      <c r="H212" s="8">
        <v>-5.0</v>
      </c>
      <c r="I212" s="7" t="s">
        <v>47</v>
      </c>
      <c r="J212" s="8">
        <v>1.0</v>
      </c>
      <c r="K212" s="8">
        <v>10.0</v>
      </c>
      <c r="L212" s="8">
        <v>66.0</v>
      </c>
      <c r="X212" s="7" t="s">
        <v>48</v>
      </c>
      <c r="Y212" s="7" t="s">
        <v>53</v>
      </c>
      <c r="Z212" s="7" t="s">
        <v>50</v>
      </c>
      <c r="AA212" s="7" t="s">
        <v>50</v>
      </c>
      <c r="AB212" s="7" t="s">
        <v>50</v>
      </c>
      <c r="AC212" s="7" t="s">
        <v>50</v>
      </c>
      <c r="AD212" s="7" t="s">
        <v>50</v>
      </c>
      <c r="AE212" s="8">
        <v>12.0</v>
      </c>
      <c r="AF212" s="8">
        <v>7.0</v>
      </c>
      <c r="AG212" s="8">
        <v>29.0</v>
      </c>
      <c r="AH212" s="7" t="s">
        <v>48</v>
      </c>
      <c r="AI212" s="7" t="s">
        <v>50</v>
      </c>
      <c r="AJ212" s="7" t="s">
        <v>50</v>
      </c>
    </row>
    <row r="213">
      <c r="A213" s="5" t="s">
        <v>38</v>
      </c>
      <c r="B213" s="6">
        <v>2023.0</v>
      </c>
      <c r="C213" s="5" t="s">
        <v>39</v>
      </c>
      <c r="D213" s="5" t="s">
        <v>40</v>
      </c>
      <c r="E213" s="5" t="s">
        <v>39</v>
      </c>
      <c r="F213" s="7" t="s">
        <v>46</v>
      </c>
      <c r="G213" s="8">
        <v>212.0</v>
      </c>
      <c r="H213" s="8">
        <v>29.0</v>
      </c>
      <c r="I213" s="7" t="s">
        <v>47</v>
      </c>
      <c r="J213" s="8">
        <v>1.0</v>
      </c>
      <c r="K213" s="8">
        <v>10.0</v>
      </c>
      <c r="L213" s="8">
        <v>9.0</v>
      </c>
      <c r="X213" s="7" t="s">
        <v>48</v>
      </c>
      <c r="Y213" s="7" t="s">
        <v>53</v>
      </c>
      <c r="Z213" s="7" t="s">
        <v>50</v>
      </c>
      <c r="AA213" s="7" t="s">
        <v>50</v>
      </c>
      <c r="AB213" s="7" t="s">
        <v>50</v>
      </c>
      <c r="AC213" s="7" t="s">
        <v>50</v>
      </c>
      <c r="AD213" s="7" t="s">
        <v>50</v>
      </c>
      <c r="AE213" s="8">
        <v>6.0</v>
      </c>
      <c r="AF213" s="8">
        <v>7.0</v>
      </c>
      <c r="AG213" s="8">
        <v>29.0</v>
      </c>
      <c r="AH213" s="7" t="s">
        <v>48</v>
      </c>
      <c r="AI213" s="7" t="s">
        <v>50</v>
      </c>
      <c r="AJ213" s="7" t="s">
        <v>50</v>
      </c>
    </row>
    <row r="214">
      <c r="A214" s="5" t="s">
        <v>38</v>
      </c>
      <c r="B214" s="6">
        <v>2023.0</v>
      </c>
      <c r="C214" s="5" t="s">
        <v>39</v>
      </c>
      <c r="D214" s="5" t="s">
        <v>40</v>
      </c>
      <c r="E214" s="5" t="s">
        <v>39</v>
      </c>
      <c r="F214" s="7" t="s">
        <v>46</v>
      </c>
      <c r="G214" s="8">
        <v>213.0</v>
      </c>
      <c r="H214" s="8">
        <v>20.0</v>
      </c>
      <c r="I214" s="7" t="s">
        <v>47</v>
      </c>
      <c r="J214" s="8">
        <v>2.0</v>
      </c>
      <c r="K214" s="8">
        <v>1.0</v>
      </c>
      <c r="L214" s="8">
        <v>-2.0</v>
      </c>
      <c r="X214" s="7" t="s">
        <v>48</v>
      </c>
      <c r="Y214" s="7" t="s">
        <v>53</v>
      </c>
      <c r="Z214" s="7" t="s">
        <v>50</v>
      </c>
      <c r="AA214" s="7" t="s">
        <v>50</v>
      </c>
      <c r="AB214" s="7" t="s">
        <v>50</v>
      </c>
      <c r="AC214" s="7" t="s">
        <v>50</v>
      </c>
      <c r="AD214" s="7" t="s">
        <v>50</v>
      </c>
      <c r="AE214" s="8">
        <v>1.0</v>
      </c>
      <c r="AF214" s="8">
        <v>7.0</v>
      </c>
      <c r="AG214" s="7"/>
      <c r="AH214" s="7" t="s">
        <v>48</v>
      </c>
      <c r="AI214" s="7" t="s">
        <v>50</v>
      </c>
      <c r="AJ214" s="7" t="s">
        <v>50</v>
      </c>
    </row>
    <row r="215">
      <c r="A215" s="5" t="s">
        <v>38</v>
      </c>
      <c r="B215" s="6">
        <v>2023.0</v>
      </c>
      <c r="C215" s="5" t="s">
        <v>39</v>
      </c>
      <c r="D215" s="5" t="s">
        <v>40</v>
      </c>
      <c r="E215" s="5" t="s">
        <v>39</v>
      </c>
      <c r="F215" s="7" t="s">
        <v>46</v>
      </c>
      <c r="G215" s="8">
        <v>214.0</v>
      </c>
      <c r="H215" s="8">
        <v>22.0</v>
      </c>
      <c r="I215" s="7" t="s">
        <v>47</v>
      </c>
      <c r="J215" s="8">
        <v>3.0</v>
      </c>
      <c r="K215" s="8">
        <v>3.0</v>
      </c>
      <c r="L215" s="8">
        <v>0.0</v>
      </c>
      <c r="X215" s="7" t="s">
        <v>48</v>
      </c>
      <c r="Y215" s="7" t="s">
        <v>49</v>
      </c>
      <c r="Z215" s="8">
        <v>5.0</v>
      </c>
      <c r="AA215" s="8">
        <f>(7.81-4.73)</f>
        <v>3.08</v>
      </c>
      <c r="AB215" s="7" t="s">
        <v>50</v>
      </c>
      <c r="AC215" s="8">
        <f>(7.1-4.73)</f>
        <v>2.37</v>
      </c>
      <c r="AD215" s="7"/>
      <c r="AE215" s="7"/>
      <c r="AF215" s="8">
        <v>7.0</v>
      </c>
      <c r="AG215" s="8">
        <v>85.0</v>
      </c>
      <c r="AH215" s="7" t="s">
        <v>51</v>
      </c>
      <c r="AI215" s="7" t="s">
        <v>47</v>
      </c>
      <c r="AJ215" s="7" t="s">
        <v>67</v>
      </c>
    </row>
    <row r="216">
      <c r="A216" s="5" t="s">
        <v>38</v>
      </c>
      <c r="B216" s="6">
        <v>2023.0</v>
      </c>
      <c r="C216" s="5" t="s">
        <v>39</v>
      </c>
      <c r="D216" s="5" t="s">
        <v>40</v>
      </c>
      <c r="E216" s="5" t="s">
        <v>39</v>
      </c>
      <c r="F216" s="7" t="s">
        <v>46</v>
      </c>
      <c r="G216" s="8">
        <v>215.0</v>
      </c>
      <c r="H216" s="8">
        <v>22.0</v>
      </c>
      <c r="I216" s="7" t="s">
        <v>47</v>
      </c>
      <c r="J216" s="8">
        <v>4.0</v>
      </c>
      <c r="K216" s="8">
        <v>3.0</v>
      </c>
      <c r="L216" s="8">
        <v>7.0</v>
      </c>
      <c r="X216" s="7" t="s">
        <v>51</v>
      </c>
      <c r="Y216" s="7" t="s">
        <v>50</v>
      </c>
      <c r="Z216" s="7" t="s">
        <v>54</v>
      </c>
      <c r="AA216" s="7" t="s">
        <v>50</v>
      </c>
      <c r="AB216" s="7" t="s">
        <v>50</v>
      </c>
      <c r="AC216" s="7" t="s">
        <v>50</v>
      </c>
      <c r="AD216" s="7" t="s">
        <v>50</v>
      </c>
      <c r="AE216" s="8">
        <v>5.0</v>
      </c>
      <c r="AF216" s="8">
        <v>7.0</v>
      </c>
      <c r="AG216" s="8">
        <v>29.0</v>
      </c>
      <c r="AH216" s="7" t="s">
        <v>48</v>
      </c>
      <c r="AI216" s="7" t="s">
        <v>50</v>
      </c>
      <c r="AJ216" s="7" t="s">
        <v>50</v>
      </c>
    </row>
    <row r="217">
      <c r="A217" s="5" t="s">
        <v>38</v>
      </c>
      <c r="B217" s="6">
        <v>2023.0</v>
      </c>
      <c r="C217" s="5" t="s">
        <v>39</v>
      </c>
      <c r="D217" s="5" t="s">
        <v>40</v>
      </c>
      <c r="E217" s="5" t="s">
        <v>39</v>
      </c>
      <c r="F217" s="7" t="s">
        <v>46</v>
      </c>
      <c r="G217" s="8">
        <v>216.0</v>
      </c>
      <c r="H217" s="8">
        <v>15.0</v>
      </c>
      <c r="I217" s="7" t="s">
        <v>47</v>
      </c>
      <c r="J217" s="7"/>
      <c r="K217" s="7"/>
      <c r="L217" s="7"/>
      <c r="X217" s="7"/>
      <c r="Y217" s="7" t="s">
        <v>50</v>
      </c>
      <c r="Z217" s="7" t="s">
        <v>50</v>
      </c>
      <c r="AA217" s="7" t="s">
        <v>50</v>
      </c>
      <c r="AB217" s="7" t="s">
        <v>50</v>
      </c>
      <c r="AC217" s="7" t="s">
        <v>50</v>
      </c>
      <c r="AD217" s="7" t="s">
        <v>50</v>
      </c>
      <c r="AE217" s="7" t="s">
        <v>50</v>
      </c>
      <c r="AF217" s="8">
        <v>7.0</v>
      </c>
      <c r="AG217" s="7"/>
      <c r="AH217" s="7" t="s">
        <v>48</v>
      </c>
      <c r="AI217" s="7" t="s">
        <v>50</v>
      </c>
      <c r="AJ217" s="7" t="s">
        <v>50</v>
      </c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</sheetData>
  <drawing r:id="rId1"/>
</worksheet>
</file>