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RAW DATA" sheetId="2" r:id="rId5"/>
    <sheet state="visible" name="Sheet1" sheetId="3" r:id="rId6"/>
  </sheets>
  <definedNames>
    <definedName hidden="1" localSheetId="0" name="_xlnm._FilterDatabase">MAIN!$A$1:$AL$176</definedName>
  </definedNames>
  <calcPr/>
</workbook>
</file>

<file path=xl/sharedStrings.xml><?xml version="1.0" encoding="utf-8"?>
<sst xmlns="http://schemas.openxmlformats.org/spreadsheetml/2006/main" count="2864" uniqueCount="210">
  <si>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</si>
  <si>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</si>
  <si>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</si>
  <si>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</si>
  <si>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</si>
  <si>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</si>
  <si>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</si>
  <si>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</si>
  <si>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</si>
  <si>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</si>
  <si>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</si>
  <si>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</si>
  <si>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</si>
  <si>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</si>
  <si>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</si>
  <si>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</si>
  <si>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</si>
  <si>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</si>
  <si>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</si>
  <si>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</si>
  <si>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</si>
  <si>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</si>
  <si>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</si>
  <si>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</si>
  <si>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</si>
  <si>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</si>
  <si>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</si>
  <si>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</si>
  <si>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</si>
  <si>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</si>
  <si>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</si>
  <si>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</si>
  <si>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</si>
  <si>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</si>
  <si>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</si>
  <si>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</si>
  <si>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</si>
  <si>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</si>
  <si>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24-09-14</t>
  </si>
  <si>
    <t>UWO</t>
  </si>
  <si>
    <t>LC</t>
  </si>
  <si>
    <t>K</t>
  </si>
  <si>
    <t>D</t>
  </si>
  <si>
    <t>R</t>
  </si>
  <si>
    <t>DBLS</t>
  </si>
  <si>
    <t>GF</t>
  </si>
  <si>
    <t>PASS</t>
  </si>
  <si>
    <t>BOB</t>
  </si>
  <si>
    <t>5 STEP</t>
  </si>
  <si>
    <t>STICKS</t>
  </si>
  <si>
    <t>N</t>
  </si>
  <si>
    <t>ODD</t>
  </si>
  <si>
    <t>Y</t>
  </si>
  <si>
    <t>T FAST</t>
  </si>
  <si>
    <t>L</t>
  </si>
  <si>
    <t>TREY YO OP</t>
  </si>
  <si>
    <t>GN</t>
  </si>
  <si>
    <t>E</t>
  </si>
  <si>
    <t>RUN</t>
  </si>
  <si>
    <t>ZN</t>
  </si>
  <si>
    <t>IZ RD</t>
  </si>
  <si>
    <t>S ACROSS</t>
  </si>
  <si>
    <t>LM</t>
  </si>
  <si>
    <t>TRIPS OP</t>
  </si>
  <si>
    <t>SPRINT OUT</t>
  </si>
  <si>
    <t>SPR</t>
  </si>
  <si>
    <t>SNAG</t>
  </si>
  <si>
    <t>PAP SZ RD AVD</t>
  </si>
  <si>
    <t>BOOT</t>
  </si>
  <si>
    <t>FLOOD</t>
  </si>
  <si>
    <t>T SHIFT</t>
  </si>
  <si>
    <t>TRIPS</t>
  </si>
  <si>
    <t>Q OZ LD</t>
  </si>
  <si>
    <t>FSL MAX</t>
  </si>
  <si>
    <t>SW CURLS</t>
  </si>
  <si>
    <t>DOT</t>
  </si>
  <si>
    <t>MZ</t>
  </si>
  <si>
    <t>RM</t>
  </si>
  <si>
    <t>DUAL</t>
  </si>
  <si>
    <t>Q IZ LD</t>
  </si>
  <si>
    <t>M</t>
  </si>
  <si>
    <t>QUADS OP</t>
  </si>
  <si>
    <t>EMPTY</t>
  </si>
  <si>
    <t>SL LK</t>
  </si>
  <si>
    <t>SCR</t>
  </si>
  <si>
    <t>FLAT SCREEN</t>
  </si>
  <si>
    <t>T ACROSS</t>
  </si>
  <si>
    <t>DBLS Y OFF</t>
  </si>
  <si>
    <t>PWR</t>
  </si>
  <si>
    <t>Q PWR LD</t>
  </si>
  <si>
    <t>PAP Q PWR LD</t>
  </si>
  <si>
    <t>VERTS</t>
  </si>
  <si>
    <t>DRIVE</t>
  </si>
  <si>
    <t>EVEN</t>
  </si>
  <si>
    <t>DEVIL</t>
  </si>
  <si>
    <t>O</t>
  </si>
  <si>
    <t>STR</t>
  </si>
  <si>
    <t>DT</t>
  </si>
  <si>
    <t>PAP SZ</t>
  </si>
  <si>
    <t>PAP</t>
  </si>
  <si>
    <t>SKINNY</t>
  </si>
  <si>
    <t>BUBBLE</t>
  </si>
  <si>
    <t>F</t>
  </si>
  <si>
    <t>DAGGER</t>
  </si>
  <si>
    <t>PAP Q OZ LD</t>
  </si>
  <si>
    <t>PAP Q OZ</t>
  </si>
  <si>
    <t>PISTOL</t>
  </si>
  <si>
    <t>TREY WING BUNCH OP</t>
  </si>
  <si>
    <t>IZ</t>
  </si>
  <si>
    <t>Z IN</t>
  </si>
  <si>
    <t>MZ RD</t>
  </si>
  <si>
    <t>X ACROSS</t>
  </si>
  <si>
    <t>SWING SCREEN</t>
  </si>
  <si>
    <t>DRAW</t>
  </si>
  <si>
    <t>Q DRAW</t>
  </si>
  <si>
    <t>3 STEP</t>
  </si>
  <si>
    <t>MESH</t>
  </si>
  <si>
    <t>H PISTOL</t>
  </si>
  <si>
    <t>OPT</t>
  </si>
  <si>
    <t>SPD OPT</t>
  </si>
  <si>
    <t>Y YOYO</t>
  </si>
  <si>
    <t>Y IN</t>
  </si>
  <si>
    <t>TREY OP</t>
  </si>
  <si>
    <t>PAP BOOT</t>
  </si>
  <si>
    <t>SMASH</t>
  </si>
  <si>
    <t>PAP IZ</t>
  </si>
  <si>
    <t>Y ACROSS</t>
  </si>
  <si>
    <t>PAP Q PWR</t>
  </si>
  <si>
    <t>2 3 SCISSORS</t>
  </si>
  <si>
    <t>T SLIP SCREEN</t>
  </si>
  <si>
    <t>SLIP SCREEN</t>
  </si>
  <si>
    <t>SCISSORS</t>
  </si>
  <si>
    <t>PAP IZ RD</t>
  </si>
  <si>
    <t>HITCHES</t>
  </si>
  <si>
    <t>PAP OPT BOOT</t>
  </si>
  <si>
    <t>DBL POST</t>
  </si>
  <si>
    <t>PRO OP</t>
  </si>
  <si>
    <t>PIS</t>
  </si>
  <si>
    <t>KING</t>
  </si>
  <si>
    <t>PAP SZ RD</t>
  </si>
  <si>
    <t>FADE</t>
  </si>
  <si>
    <t>YOGI</t>
  </si>
  <si>
    <t>CTR</t>
  </si>
  <si>
    <t>Q GY CTR LD</t>
  </si>
  <si>
    <t>LEVELS</t>
  </si>
  <si>
    <t>Z ACROSS</t>
  </si>
  <si>
    <t>OREGON</t>
  </si>
  <si>
    <t>SPRINT DRAW</t>
  </si>
  <si>
    <t>PAP FSL</t>
  </si>
  <si>
    <t>CURL FLAT</t>
  </si>
  <si>
    <t>PAP QUICK TOSS</t>
  </si>
  <si>
    <t>PAP TOSS</t>
  </si>
  <si>
    <t>LAYERS</t>
  </si>
  <si>
    <t>SNAG &amp; GO</t>
  </si>
  <si>
    <t>PLAY TYPE</t>
  </si>
  <si>
    <t>RESULT</t>
  </si>
  <si>
    <t>GN/LS</t>
  </si>
  <si>
    <t>BALL CARRIER</t>
  </si>
  <si>
    <t>RUN TAG</t>
  </si>
  <si>
    <t>DEF PERS</t>
  </si>
  <si>
    <t>EFF</t>
  </si>
  <si>
    <t>RPO TAG</t>
  </si>
  <si>
    <t>PROTECTION</t>
  </si>
  <si>
    <t>QTR</t>
  </si>
  <si>
    <t>RUSHER_Jersey</t>
  </si>
  <si>
    <t>RUSHER_Name</t>
  </si>
  <si>
    <t>PLAY DIR</t>
  </si>
  <si>
    <t>MOTION DIR</t>
  </si>
  <si>
    <t>Z ORBIT</t>
  </si>
  <si>
    <t>Z RETURN</t>
  </si>
  <si>
    <t>A IN</t>
  </si>
  <si>
    <t>Y RETURN</t>
  </si>
  <si>
    <t>A RETURN</t>
  </si>
  <si>
    <t>H RETURN</t>
  </si>
  <si>
    <t>H MISSILE</t>
  </si>
  <si>
    <t>TITLE</t>
  </si>
  <si>
    <t>HASH1</t>
  </si>
  <si>
    <t>PERS</t>
  </si>
  <si>
    <t>NOTES</t>
  </si>
  <si>
    <t>OVERALL D CALL</t>
  </si>
  <si>
    <t>DEF FRONT</t>
  </si>
  <si>
    <t>D BLITZ</t>
  </si>
  <si>
    <t>D FRONT STUNTS</t>
  </si>
  <si>
    <t>D COVERAGE</t>
  </si>
  <si>
    <t>KOR</t>
  </si>
  <si>
    <t>PENALTY</t>
  </si>
  <si>
    <t>FG/PAT</t>
  </si>
  <si>
    <t>KO</t>
  </si>
  <si>
    <t>TUFF</t>
  </si>
  <si>
    <t>OVER G</t>
  </si>
  <si>
    <t>OVER</t>
  </si>
  <si>
    <t>FG BLOCK</t>
  </si>
  <si>
    <t>INT</t>
  </si>
  <si>
    <t>PUNT</t>
  </si>
  <si>
    <t>OKIE TITE</t>
  </si>
  <si>
    <t>OKIE</t>
  </si>
  <si>
    <t>PR</t>
  </si>
  <si>
    <t>STACK</t>
  </si>
  <si>
    <t>TO</t>
  </si>
  <si>
    <t>UNDER</t>
  </si>
  <si>
    <t>UNDER G</t>
  </si>
  <si>
    <t>FUMBLE</t>
  </si>
  <si>
    <t>X OFF</t>
  </si>
  <si>
    <t>YAC</t>
  </si>
  <si>
    <t>TAC</t>
  </si>
  <si>
    <t>YOYO MOTION</t>
  </si>
  <si>
    <t>OKIE TILT</t>
  </si>
  <si>
    <t>BEAR</t>
  </si>
  <si>
    <t>GAPS</t>
  </si>
  <si>
    <t>ZAC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</si>
</sst>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1.0"/>
      <color rgb="FFFFFFFF"/>
      <name val="Calibri"/>
    </font>
    <font>
      <b/>
      <color rgb="FFFFFFFF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5" fontId="3" numFmtId="0" xfId="0" applyFill="1" applyFont="1"/>
    <xf borderId="0" fillId="6" fontId="3" numFmtId="0" xfId="0" applyFill="1" applyFont="1"/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</row>
    <row r="2" hidden="1">
      <c r="A2" s="5" t="s">
        <v>38</v>
      </c>
      <c r="B2" s="5">
        <v>2024.0</v>
      </c>
      <c r="C2" s="5" t="s">
        <v>39</v>
      </c>
      <c r="D2" s="5" t="s">
        <v>40</v>
      </c>
      <c r="F2" s="6" t="s">
        <v>41</v>
      </c>
      <c r="G2" s="6">
        <v>1.0</v>
      </c>
    </row>
    <row r="3">
      <c r="A3" s="5" t="s">
        <v>38</v>
      </c>
      <c r="B3" s="5">
        <v>2024.0</v>
      </c>
      <c r="C3" s="5" t="s">
        <v>39</v>
      </c>
      <c r="D3" s="5" t="s">
        <v>40</v>
      </c>
      <c r="E3" s="5" t="s">
        <v>40</v>
      </c>
      <c r="F3" s="6" t="s">
        <v>42</v>
      </c>
      <c r="G3" s="6">
        <v>2.0</v>
      </c>
      <c r="H3" s="6">
        <v>-28.0</v>
      </c>
      <c r="I3" s="6" t="s">
        <v>43</v>
      </c>
      <c r="J3" s="6">
        <v>0.0</v>
      </c>
      <c r="K3" s="6">
        <v>10.0</v>
      </c>
      <c r="L3" s="6">
        <v>12.0</v>
      </c>
      <c r="M3" s="6">
        <v>11.0</v>
      </c>
      <c r="N3" s="6" t="s">
        <v>44</v>
      </c>
      <c r="O3" s="6" t="s">
        <v>45</v>
      </c>
      <c r="P3" s="6" t="s">
        <v>42</v>
      </c>
      <c r="Q3" s="6" t="s">
        <v>46</v>
      </c>
      <c r="T3" s="6" t="s">
        <v>47</v>
      </c>
      <c r="U3" s="6" t="s">
        <v>48</v>
      </c>
      <c r="V3" s="6" t="s">
        <v>49</v>
      </c>
      <c r="W3" s="6" t="s">
        <v>48</v>
      </c>
      <c r="X3" s="5" t="s">
        <v>50</v>
      </c>
      <c r="Y3" s="5" t="s">
        <v>51</v>
      </c>
      <c r="Z3" s="5">
        <v>4.0</v>
      </c>
      <c r="AA3" s="5">
        <f> 7.2 -4</f>
        <v>3.2</v>
      </c>
      <c r="AB3" s="5">
        <f> 8.3 - 4</f>
        <v>4.3</v>
      </c>
      <c r="AC3" s="5">
        <v>-1.0</v>
      </c>
      <c r="AD3" s="5">
        <v>0.0</v>
      </c>
      <c r="AE3" s="5">
        <v>0.0</v>
      </c>
      <c r="AF3" s="5">
        <v>10.0</v>
      </c>
      <c r="AG3" s="5">
        <v>2.0</v>
      </c>
      <c r="AH3" s="5" t="s">
        <v>52</v>
      </c>
      <c r="AI3" s="5" t="s">
        <v>43</v>
      </c>
      <c r="AJ3" s="5" t="s">
        <v>53</v>
      </c>
    </row>
    <row r="4">
      <c r="A4" s="5" t="s">
        <v>38</v>
      </c>
      <c r="B4" s="5">
        <v>2024.0</v>
      </c>
      <c r="C4" s="5" t="s">
        <v>39</v>
      </c>
      <c r="D4" s="5" t="s">
        <v>40</v>
      </c>
      <c r="E4" s="5" t="s">
        <v>40</v>
      </c>
      <c r="F4" s="6" t="s">
        <v>42</v>
      </c>
      <c r="G4" s="6">
        <v>3.0</v>
      </c>
      <c r="H4" s="6">
        <v>-40.0</v>
      </c>
      <c r="I4" s="6" t="s">
        <v>54</v>
      </c>
      <c r="J4" s="6">
        <v>1.0</v>
      </c>
      <c r="K4" s="6">
        <v>10.0</v>
      </c>
      <c r="L4" s="6">
        <v>2.0</v>
      </c>
      <c r="M4" s="6">
        <v>11.0</v>
      </c>
      <c r="N4" s="6" t="s">
        <v>55</v>
      </c>
      <c r="O4" s="6" t="s">
        <v>56</v>
      </c>
      <c r="P4" s="6" t="s">
        <v>57</v>
      </c>
      <c r="Q4" s="6" t="s">
        <v>58</v>
      </c>
      <c r="R4" s="6" t="s">
        <v>59</v>
      </c>
      <c r="S4" s="6" t="s">
        <v>60</v>
      </c>
      <c r="X4" s="5" t="s">
        <v>50</v>
      </c>
      <c r="Y4" s="5" t="s">
        <v>51</v>
      </c>
      <c r="AF4" s="5">
        <v>10.0</v>
      </c>
      <c r="AH4" s="5" t="s">
        <v>52</v>
      </c>
      <c r="AI4" s="5" t="s">
        <v>54</v>
      </c>
      <c r="AJ4" s="5" t="s">
        <v>61</v>
      </c>
    </row>
    <row r="5">
      <c r="A5" s="5" t="s">
        <v>38</v>
      </c>
      <c r="B5" s="5">
        <v>2024.0</v>
      </c>
      <c r="C5" s="5" t="s">
        <v>39</v>
      </c>
      <c r="D5" s="5" t="s">
        <v>40</v>
      </c>
      <c r="E5" s="5" t="s">
        <v>40</v>
      </c>
      <c r="F5" s="6" t="s">
        <v>42</v>
      </c>
      <c r="G5" s="6">
        <v>4.0</v>
      </c>
      <c r="H5" s="6">
        <v>-42.0</v>
      </c>
      <c r="I5" s="6" t="s">
        <v>62</v>
      </c>
      <c r="J5" s="6">
        <v>2.0</v>
      </c>
      <c r="K5" s="6">
        <v>8.0</v>
      </c>
      <c r="L5" s="6">
        <v>5.0</v>
      </c>
      <c r="M5" s="6">
        <v>10.0</v>
      </c>
      <c r="N5" s="6" t="s">
        <v>63</v>
      </c>
      <c r="O5" s="6" t="s">
        <v>56</v>
      </c>
      <c r="P5" s="6" t="s">
        <v>57</v>
      </c>
      <c r="Q5" s="6" t="s">
        <v>46</v>
      </c>
      <c r="T5" s="6" t="s">
        <v>64</v>
      </c>
      <c r="U5" s="6" t="s">
        <v>65</v>
      </c>
      <c r="V5" s="6" t="s">
        <v>66</v>
      </c>
      <c r="W5" s="6" t="s">
        <v>65</v>
      </c>
      <c r="X5" s="5" t="s">
        <v>50</v>
      </c>
      <c r="Y5" s="5" t="s">
        <v>51</v>
      </c>
      <c r="AA5" s="5">
        <f> 8.4 - 6.1</f>
        <v>2.3</v>
      </c>
      <c r="AB5" s="5">
        <f> 9.4- 6.1</f>
        <v>3.3</v>
      </c>
      <c r="AC5" s="5">
        <v>-1.0</v>
      </c>
      <c r="AD5" s="5">
        <v>2.0</v>
      </c>
      <c r="AE5" s="5">
        <v>0.0</v>
      </c>
      <c r="AF5" s="5">
        <v>10.0</v>
      </c>
      <c r="AG5" s="5">
        <v>80.0</v>
      </c>
      <c r="AH5" s="5" t="s">
        <v>50</v>
      </c>
    </row>
    <row r="6">
      <c r="A6" s="5" t="s">
        <v>38</v>
      </c>
      <c r="B6" s="5">
        <v>2024.0</v>
      </c>
      <c r="C6" s="5" t="s">
        <v>39</v>
      </c>
      <c r="D6" s="5" t="s">
        <v>40</v>
      </c>
      <c r="E6" s="5" t="s">
        <v>40</v>
      </c>
      <c r="F6" s="6" t="s">
        <v>42</v>
      </c>
      <c r="G6" s="6">
        <v>5.0</v>
      </c>
      <c r="H6" s="6">
        <v>-47.0</v>
      </c>
      <c r="I6" s="6" t="s">
        <v>43</v>
      </c>
      <c r="J6" s="6">
        <v>3.0</v>
      </c>
      <c r="K6" s="6">
        <v>3.0</v>
      </c>
      <c r="L6" s="6">
        <v>9.0</v>
      </c>
      <c r="M6" s="6">
        <v>11.0</v>
      </c>
      <c r="N6" s="6" t="s">
        <v>55</v>
      </c>
      <c r="O6" s="6" t="s">
        <v>45</v>
      </c>
      <c r="P6" s="6" t="s">
        <v>42</v>
      </c>
      <c r="Q6" s="6" t="s">
        <v>46</v>
      </c>
      <c r="T6" s="6" t="s">
        <v>67</v>
      </c>
      <c r="U6" s="6" t="s">
        <v>68</v>
      </c>
      <c r="V6" s="6" t="s">
        <v>69</v>
      </c>
      <c r="W6" s="6" t="s">
        <v>68</v>
      </c>
      <c r="X6" s="5" t="s">
        <v>50</v>
      </c>
      <c r="Y6" s="5" t="s">
        <v>51</v>
      </c>
      <c r="AA6" s="5">
        <f> 8.1 - 4.7</f>
        <v>3.4</v>
      </c>
      <c r="AB6" s="5">
        <f> 8.9-4.7</f>
        <v>4.2</v>
      </c>
      <c r="AC6" s="5">
        <v>-1.0</v>
      </c>
      <c r="AD6" s="5">
        <v>0.0</v>
      </c>
      <c r="AE6" s="5">
        <v>0.0</v>
      </c>
      <c r="AF6" s="5">
        <v>10.0</v>
      </c>
      <c r="AG6" s="5">
        <v>13.0</v>
      </c>
      <c r="AH6" s="5" t="s">
        <v>52</v>
      </c>
      <c r="AI6" s="5" t="s">
        <v>43</v>
      </c>
      <c r="AJ6" s="5" t="s">
        <v>70</v>
      </c>
    </row>
    <row r="7">
      <c r="A7" s="5" t="s">
        <v>38</v>
      </c>
      <c r="B7" s="5">
        <v>2024.0</v>
      </c>
      <c r="C7" s="5" t="s">
        <v>39</v>
      </c>
      <c r="D7" s="5" t="s">
        <v>40</v>
      </c>
      <c r="E7" s="5" t="s">
        <v>40</v>
      </c>
      <c r="F7" s="6" t="s">
        <v>42</v>
      </c>
      <c r="G7" s="6">
        <v>6.0</v>
      </c>
      <c r="H7" s="6">
        <v>44.0</v>
      </c>
      <c r="I7" s="6" t="s">
        <v>43</v>
      </c>
      <c r="J7" s="6">
        <v>1.0</v>
      </c>
      <c r="K7" s="6">
        <v>10.0</v>
      </c>
      <c r="L7" s="6">
        <v>3.0</v>
      </c>
      <c r="M7" s="6">
        <v>11.0</v>
      </c>
      <c r="N7" s="6" t="s">
        <v>71</v>
      </c>
      <c r="O7" s="6" t="s">
        <v>56</v>
      </c>
      <c r="P7" s="6" t="s">
        <v>57</v>
      </c>
      <c r="Q7" s="6" t="s">
        <v>58</v>
      </c>
      <c r="R7" s="6" t="s">
        <v>59</v>
      </c>
      <c r="S7" s="6" t="s">
        <v>72</v>
      </c>
      <c r="X7" s="5" t="s">
        <v>50</v>
      </c>
      <c r="Y7" s="5" t="s">
        <v>51</v>
      </c>
      <c r="AF7" s="5">
        <v>7.0</v>
      </c>
      <c r="AH7" s="5" t="s">
        <v>52</v>
      </c>
      <c r="AI7" s="5" t="s">
        <v>54</v>
      </c>
      <c r="AJ7" s="5" t="s">
        <v>70</v>
      </c>
    </row>
    <row r="8">
      <c r="A8" s="5" t="s">
        <v>38</v>
      </c>
      <c r="B8" s="5">
        <v>2024.0</v>
      </c>
      <c r="C8" s="5" t="s">
        <v>39</v>
      </c>
      <c r="D8" s="5" t="s">
        <v>40</v>
      </c>
      <c r="E8" s="5" t="s">
        <v>40</v>
      </c>
      <c r="F8" s="6" t="s">
        <v>42</v>
      </c>
      <c r="G8" s="6">
        <v>7.0</v>
      </c>
      <c r="H8" s="6">
        <v>41.0</v>
      </c>
      <c r="I8" s="6" t="s">
        <v>43</v>
      </c>
      <c r="J8" s="6">
        <v>2.0</v>
      </c>
      <c r="K8" s="6">
        <v>7.0</v>
      </c>
      <c r="L8" s="6">
        <v>10.0</v>
      </c>
      <c r="M8" s="6">
        <v>11.0</v>
      </c>
      <c r="N8" s="6" t="s">
        <v>44</v>
      </c>
      <c r="O8" s="6" t="s">
        <v>45</v>
      </c>
      <c r="P8" s="6" t="s">
        <v>57</v>
      </c>
      <c r="Q8" s="6" t="s">
        <v>46</v>
      </c>
      <c r="T8" s="6" t="s">
        <v>73</v>
      </c>
      <c r="U8" s="6" t="s">
        <v>65</v>
      </c>
      <c r="V8" s="6" t="s">
        <v>74</v>
      </c>
      <c r="W8" s="6" t="s">
        <v>65</v>
      </c>
      <c r="X8" s="5" t="s">
        <v>50</v>
      </c>
      <c r="Y8" s="5" t="s">
        <v>51</v>
      </c>
      <c r="Z8" s="5">
        <v>3.0</v>
      </c>
      <c r="AA8" s="5">
        <f> 10.7 - 5.6</f>
        <v>5.1</v>
      </c>
      <c r="AB8" s="5">
        <f> 11.6- 5.6</f>
        <v>6</v>
      </c>
      <c r="AC8" s="5">
        <v>-1.0</v>
      </c>
      <c r="AD8" s="5">
        <v>0.0</v>
      </c>
      <c r="AE8" s="5">
        <v>0.0</v>
      </c>
      <c r="AF8" s="5">
        <v>7.0</v>
      </c>
      <c r="AG8" s="5">
        <v>2.0</v>
      </c>
      <c r="AH8" s="5" t="s">
        <v>50</v>
      </c>
    </row>
    <row r="9">
      <c r="A9" s="5" t="s">
        <v>38</v>
      </c>
      <c r="B9" s="5">
        <v>2024.0</v>
      </c>
      <c r="C9" s="5" t="s">
        <v>39</v>
      </c>
      <c r="D9" s="5" t="s">
        <v>40</v>
      </c>
      <c r="E9" s="5" t="s">
        <v>40</v>
      </c>
      <c r="F9" s="6" t="s">
        <v>42</v>
      </c>
      <c r="G9" s="6">
        <v>8.0</v>
      </c>
      <c r="H9" s="6">
        <v>31.0</v>
      </c>
      <c r="I9" s="6" t="s">
        <v>54</v>
      </c>
      <c r="J9" s="6">
        <v>1.0</v>
      </c>
      <c r="K9" s="6">
        <v>10.0</v>
      </c>
      <c r="L9" s="6">
        <v>2.0</v>
      </c>
      <c r="M9" s="6">
        <v>11.0</v>
      </c>
      <c r="N9" s="6" t="s">
        <v>55</v>
      </c>
      <c r="O9" s="6" t="s">
        <v>75</v>
      </c>
      <c r="Q9" s="6" t="s">
        <v>58</v>
      </c>
      <c r="R9" s="6" t="s">
        <v>59</v>
      </c>
      <c r="S9" s="6" t="s">
        <v>76</v>
      </c>
      <c r="X9" s="5" t="s">
        <v>50</v>
      </c>
      <c r="Y9" s="5" t="s">
        <v>51</v>
      </c>
      <c r="AF9" s="5">
        <v>10.0</v>
      </c>
      <c r="AH9" s="5" t="s">
        <v>50</v>
      </c>
    </row>
    <row r="10">
      <c r="A10" s="5" t="s">
        <v>38</v>
      </c>
      <c r="B10" s="5">
        <v>2024.0</v>
      </c>
      <c r="C10" s="5" t="s">
        <v>39</v>
      </c>
      <c r="D10" s="5" t="s">
        <v>40</v>
      </c>
      <c r="E10" s="5" t="s">
        <v>40</v>
      </c>
      <c r="F10" s="6" t="s">
        <v>42</v>
      </c>
      <c r="G10" s="6">
        <v>9.0</v>
      </c>
      <c r="H10" s="6">
        <v>29.0</v>
      </c>
      <c r="I10" s="6" t="s">
        <v>77</v>
      </c>
      <c r="J10" s="6">
        <v>2.0</v>
      </c>
      <c r="K10" s="6">
        <v>8.0</v>
      </c>
      <c r="L10" s="6">
        <v>2.0</v>
      </c>
      <c r="M10" s="6">
        <v>11.0</v>
      </c>
      <c r="N10" s="6" t="s">
        <v>78</v>
      </c>
      <c r="O10" s="6" t="s">
        <v>56</v>
      </c>
      <c r="P10" s="6" t="s">
        <v>57</v>
      </c>
      <c r="Q10" s="6" t="s">
        <v>58</v>
      </c>
      <c r="R10" s="6" t="s">
        <v>59</v>
      </c>
      <c r="S10" s="6" t="s">
        <v>79</v>
      </c>
      <c r="X10" s="5" t="s">
        <v>50</v>
      </c>
      <c r="Y10" s="5" t="s">
        <v>51</v>
      </c>
      <c r="AF10" s="5">
        <v>7.0</v>
      </c>
      <c r="AH10" s="5" t="s">
        <v>50</v>
      </c>
    </row>
    <row r="11">
      <c r="A11" s="5" t="s">
        <v>38</v>
      </c>
      <c r="B11" s="5">
        <v>2024.0</v>
      </c>
      <c r="C11" s="5" t="s">
        <v>39</v>
      </c>
      <c r="D11" s="5" t="s">
        <v>40</v>
      </c>
      <c r="E11" s="5" t="s">
        <v>40</v>
      </c>
      <c r="F11" s="6" t="s">
        <v>42</v>
      </c>
      <c r="G11" s="6">
        <v>10.0</v>
      </c>
      <c r="H11" s="6">
        <v>27.0</v>
      </c>
      <c r="I11" s="6" t="s">
        <v>80</v>
      </c>
      <c r="J11" s="6">
        <v>3.0</v>
      </c>
      <c r="K11" s="6">
        <v>6.0</v>
      </c>
      <c r="L11" s="6">
        <v>7.0</v>
      </c>
      <c r="M11" s="6">
        <v>11.0</v>
      </c>
      <c r="N11" s="6" t="s">
        <v>81</v>
      </c>
      <c r="O11" s="6" t="s">
        <v>82</v>
      </c>
      <c r="Q11" s="6" t="s">
        <v>46</v>
      </c>
      <c r="T11" s="6" t="s">
        <v>83</v>
      </c>
      <c r="U11" s="6" t="s">
        <v>84</v>
      </c>
      <c r="V11" s="6" t="s">
        <v>85</v>
      </c>
      <c r="W11" s="6" t="s">
        <v>84</v>
      </c>
      <c r="X11" s="5" t="s">
        <v>50</v>
      </c>
      <c r="Y11" s="5" t="s">
        <v>51</v>
      </c>
      <c r="Z11" s="5">
        <v>6.0</v>
      </c>
      <c r="AA11" s="5">
        <f> 8.9-7.4</f>
        <v>1.5</v>
      </c>
      <c r="AB11" s="5">
        <f> 9.8- 7.4</f>
        <v>2.4</v>
      </c>
      <c r="AC11" s="5">
        <v>-1.0</v>
      </c>
      <c r="AD11" s="5">
        <v>6.0</v>
      </c>
      <c r="AE11" s="5">
        <v>0.0</v>
      </c>
      <c r="AF11" s="5">
        <v>10.0</v>
      </c>
      <c r="AG11" s="5">
        <v>1.0</v>
      </c>
      <c r="AH11" s="5" t="s">
        <v>52</v>
      </c>
      <c r="AI11" s="5" t="s">
        <v>54</v>
      </c>
      <c r="AJ11" s="5" t="s">
        <v>86</v>
      </c>
    </row>
    <row r="12">
      <c r="A12" s="5" t="s">
        <v>38</v>
      </c>
      <c r="B12" s="5">
        <v>2024.0</v>
      </c>
      <c r="C12" s="5" t="s">
        <v>39</v>
      </c>
      <c r="D12" s="5" t="s">
        <v>40</v>
      </c>
      <c r="E12" s="5" t="s">
        <v>40</v>
      </c>
      <c r="F12" s="6" t="s">
        <v>42</v>
      </c>
      <c r="G12" s="6">
        <v>11.0</v>
      </c>
      <c r="H12" s="6">
        <v>20.0</v>
      </c>
      <c r="I12" s="6" t="s">
        <v>43</v>
      </c>
      <c r="J12" s="6">
        <v>1.0</v>
      </c>
      <c r="K12" s="6">
        <v>10.0</v>
      </c>
      <c r="L12" s="6">
        <v>-10.0</v>
      </c>
      <c r="M12" s="6">
        <v>11.0</v>
      </c>
      <c r="N12" s="6" t="s">
        <v>87</v>
      </c>
      <c r="O12" s="6" t="s">
        <v>56</v>
      </c>
      <c r="P12" s="6" t="s">
        <v>57</v>
      </c>
      <c r="Q12" s="6" t="s">
        <v>58</v>
      </c>
      <c r="R12" s="6" t="s">
        <v>88</v>
      </c>
      <c r="S12" s="6" t="s">
        <v>89</v>
      </c>
      <c r="X12" s="5" t="s">
        <v>50</v>
      </c>
      <c r="Y12" s="5" t="s">
        <v>51</v>
      </c>
      <c r="AF12" s="5">
        <v>7.0</v>
      </c>
      <c r="AH12" s="5" t="s">
        <v>50</v>
      </c>
    </row>
    <row r="13">
      <c r="A13" s="5" t="s">
        <v>38</v>
      </c>
      <c r="B13" s="5">
        <v>2024.0</v>
      </c>
      <c r="C13" s="5" t="s">
        <v>39</v>
      </c>
      <c r="D13" s="5" t="s">
        <v>40</v>
      </c>
      <c r="E13" s="5" t="s">
        <v>40</v>
      </c>
      <c r="F13" s="6" t="s">
        <v>42</v>
      </c>
      <c r="G13" s="6">
        <v>12.0</v>
      </c>
      <c r="H13" s="6">
        <v>30.0</v>
      </c>
      <c r="I13" s="6" t="s">
        <v>43</v>
      </c>
      <c r="J13" s="6">
        <v>1.0</v>
      </c>
      <c r="K13" s="6">
        <v>20.0</v>
      </c>
      <c r="L13" s="6">
        <v>11.0</v>
      </c>
      <c r="M13" s="6">
        <v>11.0</v>
      </c>
      <c r="N13" s="6" t="s">
        <v>63</v>
      </c>
      <c r="O13" s="6" t="s">
        <v>56</v>
      </c>
      <c r="P13" s="6" t="s">
        <v>57</v>
      </c>
      <c r="Q13" s="6" t="s">
        <v>46</v>
      </c>
      <c r="T13" s="6" t="s">
        <v>90</v>
      </c>
      <c r="U13" s="6" t="s">
        <v>48</v>
      </c>
      <c r="V13" s="6" t="s">
        <v>91</v>
      </c>
      <c r="W13" s="6" t="s">
        <v>48</v>
      </c>
      <c r="X13" s="5" t="s">
        <v>50</v>
      </c>
      <c r="Y13" s="5" t="s">
        <v>51</v>
      </c>
      <c r="AA13" s="5">
        <f> 12.8 - 8.7</f>
        <v>4.1</v>
      </c>
      <c r="AB13" s="5">
        <f> 13.8 - 8.7</f>
        <v>5.1</v>
      </c>
      <c r="AC13" s="5">
        <f> 11.5 -8.7</f>
        <v>2.8</v>
      </c>
      <c r="AD13" s="5">
        <v>9.0</v>
      </c>
      <c r="AE13" s="5">
        <v>1.0</v>
      </c>
      <c r="AF13" s="5">
        <v>7.0</v>
      </c>
      <c r="AG13" s="5">
        <v>30.0</v>
      </c>
      <c r="AH13" s="5" t="s">
        <v>50</v>
      </c>
    </row>
    <row r="14">
      <c r="A14" s="5" t="s">
        <v>38</v>
      </c>
      <c r="B14" s="5">
        <v>2024.0</v>
      </c>
      <c r="C14" s="5" t="s">
        <v>39</v>
      </c>
      <c r="D14" s="5" t="s">
        <v>40</v>
      </c>
      <c r="E14" s="5" t="s">
        <v>40</v>
      </c>
      <c r="F14" s="6" t="s">
        <v>42</v>
      </c>
      <c r="G14" s="6">
        <v>13.0</v>
      </c>
      <c r="H14" s="6">
        <v>19.0</v>
      </c>
      <c r="I14" s="6" t="s">
        <v>54</v>
      </c>
      <c r="J14" s="6">
        <v>2.0</v>
      </c>
      <c r="K14" s="6">
        <v>9.0</v>
      </c>
      <c r="L14" s="6">
        <v>5.0</v>
      </c>
      <c r="M14" s="6">
        <v>11.0</v>
      </c>
      <c r="N14" s="6" t="s">
        <v>78</v>
      </c>
      <c r="O14" s="6" t="s">
        <v>56</v>
      </c>
      <c r="P14" s="6" t="s">
        <v>57</v>
      </c>
      <c r="Q14" s="6" t="s">
        <v>46</v>
      </c>
      <c r="T14" s="6" t="s">
        <v>47</v>
      </c>
      <c r="U14" s="6" t="s">
        <v>48</v>
      </c>
      <c r="V14" s="6" t="s">
        <v>92</v>
      </c>
      <c r="W14" s="6" t="s">
        <v>48</v>
      </c>
      <c r="X14" s="5" t="s">
        <v>50</v>
      </c>
      <c r="Y14" s="5" t="s">
        <v>93</v>
      </c>
      <c r="Z14" s="5">
        <v>4.0</v>
      </c>
      <c r="AA14" s="5">
        <f> 8.8- 4.7</f>
        <v>4.1</v>
      </c>
      <c r="AB14" s="5">
        <f> 9.8- 4.7</f>
        <v>5.1</v>
      </c>
      <c r="AC14" s="5">
        <f> 7.3 - 4.7</f>
        <v>2.6</v>
      </c>
      <c r="AD14" s="5">
        <v>4.0</v>
      </c>
      <c r="AE14" s="5">
        <v>1.0</v>
      </c>
      <c r="AF14" s="5">
        <v>7.0</v>
      </c>
      <c r="AG14" s="5">
        <v>13.0</v>
      </c>
      <c r="AH14" s="5" t="s">
        <v>50</v>
      </c>
    </row>
    <row r="15">
      <c r="A15" s="5" t="s">
        <v>38</v>
      </c>
      <c r="B15" s="5">
        <v>2024.0</v>
      </c>
      <c r="C15" s="5" t="s">
        <v>39</v>
      </c>
      <c r="D15" s="5" t="s">
        <v>40</v>
      </c>
      <c r="E15" s="5" t="s">
        <v>40</v>
      </c>
      <c r="F15" s="6" t="s">
        <v>42</v>
      </c>
      <c r="G15" s="6">
        <v>14.0</v>
      </c>
      <c r="H15" s="6">
        <v>14.0</v>
      </c>
      <c r="I15" s="6" t="s">
        <v>43</v>
      </c>
      <c r="J15" s="6">
        <v>3.0</v>
      </c>
      <c r="K15" s="6">
        <v>4.0</v>
      </c>
      <c r="L15" s="6">
        <v>14.0</v>
      </c>
      <c r="M15" s="6">
        <v>10.0</v>
      </c>
      <c r="N15" s="6" t="s">
        <v>63</v>
      </c>
      <c r="O15" s="6" t="s">
        <v>45</v>
      </c>
      <c r="P15" s="6" t="s">
        <v>42</v>
      </c>
      <c r="Q15" s="6" t="s">
        <v>46</v>
      </c>
      <c r="T15" s="6" t="s">
        <v>47</v>
      </c>
      <c r="U15" s="6" t="s">
        <v>48</v>
      </c>
      <c r="V15" s="6" t="s">
        <v>94</v>
      </c>
      <c r="W15" s="6" t="s">
        <v>48</v>
      </c>
      <c r="X15" s="5" t="s">
        <v>50</v>
      </c>
      <c r="Y15" s="5" t="s">
        <v>51</v>
      </c>
      <c r="Z15" s="5">
        <v>5.0</v>
      </c>
      <c r="AA15" s="5">
        <f> 9.9-7.4</f>
        <v>2.5</v>
      </c>
      <c r="AB15" s="5">
        <f> 11.9 - 7.4</f>
        <v>4.5</v>
      </c>
      <c r="AC15" s="5">
        <v>-1.0</v>
      </c>
      <c r="AD15" s="5">
        <v>0.0</v>
      </c>
      <c r="AE15" s="5">
        <v>0.0</v>
      </c>
      <c r="AF15" s="5">
        <v>7.0</v>
      </c>
      <c r="AG15" s="5">
        <v>2.0</v>
      </c>
      <c r="AH15" s="5" t="s">
        <v>50</v>
      </c>
    </row>
    <row r="16" hidden="1">
      <c r="A16" s="5" t="s">
        <v>38</v>
      </c>
      <c r="B16" s="5">
        <v>2024.0</v>
      </c>
      <c r="C16" s="5" t="s">
        <v>39</v>
      </c>
      <c r="D16" s="5" t="s">
        <v>40</v>
      </c>
      <c r="F16" s="6" t="s">
        <v>41</v>
      </c>
      <c r="G16" s="6">
        <v>15.0</v>
      </c>
      <c r="H16" s="6">
        <v>0.0</v>
      </c>
      <c r="J16" s="6">
        <v>0.0</v>
      </c>
      <c r="K16" s="6">
        <v>3.0</v>
      </c>
    </row>
    <row r="17" hidden="1">
      <c r="A17" s="5" t="s">
        <v>38</v>
      </c>
      <c r="B17" s="5">
        <v>2024.0</v>
      </c>
      <c r="C17" s="5" t="s">
        <v>39</v>
      </c>
      <c r="D17" s="5" t="s">
        <v>40</v>
      </c>
      <c r="F17" s="6" t="s">
        <v>41</v>
      </c>
      <c r="G17" s="6">
        <v>16.0</v>
      </c>
      <c r="J17" s="6">
        <v>0.0</v>
      </c>
    </row>
    <row r="18" hidden="1">
      <c r="A18" s="5" t="s">
        <v>38</v>
      </c>
      <c r="B18" s="5">
        <v>2024.0</v>
      </c>
      <c r="C18" s="5" t="s">
        <v>39</v>
      </c>
      <c r="D18" s="5" t="s">
        <v>40</v>
      </c>
      <c r="E18" s="5" t="s">
        <v>39</v>
      </c>
      <c r="F18" s="6" t="s">
        <v>95</v>
      </c>
      <c r="G18" s="6">
        <v>17.0</v>
      </c>
      <c r="H18" s="6">
        <v>-25.0</v>
      </c>
      <c r="J18" s="6">
        <v>1.0</v>
      </c>
      <c r="K18" s="6">
        <v>10.0</v>
      </c>
      <c r="L18" s="6">
        <v>6.0</v>
      </c>
    </row>
    <row r="19" hidden="1">
      <c r="A19" s="5" t="s">
        <v>38</v>
      </c>
      <c r="B19" s="5">
        <v>2024.0</v>
      </c>
      <c r="C19" s="5" t="s">
        <v>39</v>
      </c>
      <c r="D19" s="5" t="s">
        <v>40</v>
      </c>
      <c r="E19" s="5" t="s">
        <v>39</v>
      </c>
      <c r="F19" s="6" t="s">
        <v>95</v>
      </c>
      <c r="G19" s="6">
        <v>18.0</v>
      </c>
      <c r="H19" s="6">
        <v>-31.0</v>
      </c>
      <c r="J19" s="6">
        <v>2.0</v>
      </c>
      <c r="K19" s="6">
        <v>4.0</v>
      </c>
      <c r="L19" s="6">
        <v>17.0</v>
      </c>
    </row>
    <row r="20" hidden="1">
      <c r="A20" s="5" t="s">
        <v>38</v>
      </c>
      <c r="B20" s="5">
        <v>2024.0</v>
      </c>
      <c r="C20" s="5" t="s">
        <v>39</v>
      </c>
      <c r="D20" s="5" t="s">
        <v>40</v>
      </c>
      <c r="E20" s="5" t="s">
        <v>39</v>
      </c>
      <c r="F20" s="6" t="s">
        <v>95</v>
      </c>
      <c r="G20" s="6">
        <v>19.0</v>
      </c>
      <c r="H20" s="6">
        <v>-48.0</v>
      </c>
      <c r="J20" s="6">
        <v>1.0</v>
      </c>
      <c r="K20" s="6">
        <v>10.0</v>
      </c>
      <c r="L20" s="6">
        <v>2.0</v>
      </c>
    </row>
    <row r="21" hidden="1">
      <c r="A21" s="5" t="s">
        <v>38</v>
      </c>
      <c r="B21" s="5">
        <v>2024.0</v>
      </c>
      <c r="C21" s="5" t="s">
        <v>39</v>
      </c>
      <c r="D21" s="5" t="s">
        <v>40</v>
      </c>
      <c r="E21" s="5" t="s">
        <v>39</v>
      </c>
      <c r="F21" s="6" t="s">
        <v>95</v>
      </c>
      <c r="G21" s="6">
        <v>20.0</v>
      </c>
      <c r="H21" s="6">
        <v>50.0</v>
      </c>
      <c r="J21" s="6">
        <v>2.0</v>
      </c>
      <c r="K21" s="6">
        <v>8.0</v>
      </c>
      <c r="L21" s="6">
        <v>12.0</v>
      </c>
      <c r="O21" s="6" t="s">
        <v>96</v>
      </c>
    </row>
    <row r="22" hidden="1">
      <c r="A22" s="5" t="s">
        <v>38</v>
      </c>
      <c r="B22" s="5">
        <v>2024.0</v>
      </c>
      <c r="C22" s="5" t="s">
        <v>39</v>
      </c>
      <c r="D22" s="5" t="s">
        <v>40</v>
      </c>
      <c r="E22" s="5" t="s">
        <v>39</v>
      </c>
      <c r="F22" s="6" t="s">
        <v>95</v>
      </c>
      <c r="G22" s="6">
        <v>21.0</v>
      </c>
      <c r="H22" s="6">
        <v>38.0</v>
      </c>
      <c r="J22" s="6">
        <v>1.0</v>
      </c>
      <c r="K22" s="6">
        <v>10.0</v>
      </c>
      <c r="L22" s="6">
        <v>0.0</v>
      </c>
      <c r="O22" s="6" t="s">
        <v>96</v>
      </c>
    </row>
    <row r="23" hidden="1">
      <c r="A23" s="5" t="s">
        <v>38</v>
      </c>
      <c r="B23" s="5">
        <v>2024.0</v>
      </c>
      <c r="C23" s="5" t="s">
        <v>39</v>
      </c>
      <c r="D23" s="5" t="s">
        <v>40</v>
      </c>
      <c r="E23" s="5" t="s">
        <v>39</v>
      </c>
      <c r="F23" s="6" t="s">
        <v>95</v>
      </c>
      <c r="G23" s="6">
        <v>22.0</v>
      </c>
      <c r="H23" s="6">
        <v>38.0</v>
      </c>
      <c r="J23" s="6">
        <v>2.0</v>
      </c>
      <c r="K23" s="6">
        <v>10.0</v>
      </c>
      <c r="L23" s="6">
        <v>38.0</v>
      </c>
      <c r="O23" s="6" t="s">
        <v>96</v>
      </c>
    </row>
    <row r="24" hidden="1">
      <c r="A24" s="5" t="s">
        <v>38</v>
      </c>
      <c r="B24" s="5">
        <v>2024.0</v>
      </c>
      <c r="C24" s="5" t="s">
        <v>39</v>
      </c>
      <c r="D24" s="5" t="s">
        <v>40</v>
      </c>
      <c r="F24" s="6" t="s">
        <v>41</v>
      </c>
      <c r="G24" s="6">
        <v>23.0</v>
      </c>
      <c r="H24" s="6">
        <v>0.0</v>
      </c>
      <c r="J24" s="6">
        <v>0.0</v>
      </c>
      <c r="K24" s="6">
        <v>3.0</v>
      </c>
    </row>
    <row r="25" hidden="1">
      <c r="A25" s="5" t="s">
        <v>38</v>
      </c>
      <c r="B25" s="5">
        <v>2024.0</v>
      </c>
      <c r="C25" s="5" t="s">
        <v>39</v>
      </c>
      <c r="D25" s="5" t="s">
        <v>40</v>
      </c>
      <c r="F25" s="6" t="s">
        <v>41</v>
      </c>
      <c r="G25" s="6">
        <v>24.0</v>
      </c>
      <c r="J25" s="6">
        <v>0.0</v>
      </c>
    </row>
    <row r="26">
      <c r="A26" s="5" t="s">
        <v>38</v>
      </c>
      <c r="B26" s="5">
        <v>2024.0</v>
      </c>
      <c r="C26" s="5" t="s">
        <v>39</v>
      </c>
      <c r="D26" s="5" t="s">
        <v>40</v>
      </c>
      <c r="E26" s="5" t="s">
        <v>40</v>
      </c>
      <c r="F26" s="6" t="s">
        <v>42</v>
      </c>
      <c r="G26" s="6">
        <v>25.0</v>
      </c>
      <c r="H26" s="6">
        <v>-38.0</v>
      </c>
      <c r="I26" s="6" t="s">
        <v>43</v>
      </c>
      <c r="J26" s="6">
        <v>0.0</v>
      </c>
      <c r="K26" s="6">
        <v>10.0</v>
      </c>
      <c r="L26" s="6">
        <v>0.0</v>
      </c>
      <c r="M26" s="6">
        <v>11.0</v>
      </c>
      <c r="N26" s="6" t="s">
        <v>71</v>
      </c>
      <c r="O26" s="6" t="s">
        <v>56</v>
      </c>
      <c r="P26" s="6" t="s">
        <v>97</v>
      </c>
      <c r="Q26" s="6" t="s">
        <v>58</v>
      </c>
      <c r="R26" s="6" t="s">
        <v>59</v>
      </c>
      <c r="S26" s="6" t="s">
        <v>76</v>
      </c>
      <c r="X26" s="5" t="s">
        <v>50</v>
      </c>
      <c r="Y26" s="5" t="s">
        <v>51</v>
      </c>
      <c r="AF26" s="5">
        <v>10.0</v>
      </c>
      <c r="AH26" s="5" t="s">
        <v>50</v>
      </c>
    </row>
    <row r="27">
      <c r="A27" s="5" t="s">
        <v>38</v>
      </c>
      <c r="B27" s="5">
        <v>2024.0</v>
      </c>
      <c r="C27" s="5" t="s">
        <v>39</v>
      </c>
      <c r="D27" s="5" t="s">
        <v>40</v>
      </c>
      <c r="E27" s="5" t="s">
        <v>40</v>
      </c>
      <c r="F27" s="6" t="s">
        <v>42</v>
      </c>
      <c r="G27" s="6">
        <v>26.0</v>
      </c>
      <c r="H27" s="6">
        <v>-38.0</v>
      </c>
      <c r="I27" s="6" t="s">
        <v>54</v>
      </c>
      <c r="J27" s="6">
        <v>2.0</v>
      </c>
      <c r="K27" s="6">
        <v>10.0</v>
      </c>
      <c r="L27" s="6">
        <v>46.0</v>
      </c>
      <c r="M27" s="6">
        <v>11.0</v>
      </c>
      <c r="N27" s="6" t="s">
        <v>55</v>
      </c>
      <c r="O27" s="6" t="s">
        <v>75</v>
      </c>
      <c r="Q27" s="6" t="s">
        <v>46</v>
      </c>
      <c r="T27" s="6" t="s">
        <v>98</v>
      </c>
      <c r="U27" s="6" t="s">
        <v>99</v>
      </c>
      <c r="V27" s="6" t="s">
        <v>100</v>
      </c>
      <c r="W27" s="6" t="s">
        <v>99</v>
      </c>
      <c r="X27" s="5" t="s">
        <v>50</v>
      </c>
      <c r="Y27" s="5" t="s">
        <v>51</v>
      </c>
      <c r="AA27" s="5">
        <f> 23.8 - 20.3</f>
        <v>3.5</v>
      </c>
      <c r="AB27" s="5">
        <f> 26.6 - 20.3</f>
        <v>6.3</v>
      </c>
      <c r="AC27" s="5">
        <v>-1.0</v>
      </c>
      <c r="AD27" s="5">
        <v>3.0</v>
      </c>
      <c r="AE27" s="5">
        <v>3.0</v>
      </c>
      <c r="AF27" s="5">
        <v>10.0</v>
      </c>
      <c r="AG27" s="5">
        <v>80.0</v>
      </c>
      <c r="AH27" s="5" t="s">
        <v>50</v>
      </c>
    </row>
    <row r="28">
      <c r="A28" s="5" t="s">
        <v>38</v>
      </c>
      <c r="B28" s="5">
        <v>2024.0</v>
      </c>
      <c r="C28" s="5" t="s">
        <v>39</v>
      </c>
      <c r="D28" s="5" t="s">
        <v>40</v>
      </c>
      <c r="E28" s="5" t="s">
        <v>40</v>
      </c>
      <c r="F28" s="6" t="s">
        <v>42</v>
      </c>
      <c r="G28" s="6">
        <v>27.0</v>
      </c>
      <c r="H28" s="6">
        <v>16.0</v>
      </c>
      <c r="I28" s="6" t="s">
        <v>54</v>
      </c>
      <c r="J28" s="6">
        <v>1.0</v>
      </c>
      <c r="K28" s="6">
        <v>10.0</v>
      </c>
      <c r="L28" s="6">
        <v>-5.0</v>
      </c>
      <c r="X28" s="7"/>
      <c r="Y28" s="7"/>
      <c r="Z28" s="7"/>
      <c r="AA28" s="7"/>
      <c r="AB28" s="7"/>
      <c r="AC28" s="7"/>
      <c r="AF28" s="5">
        <v>10.0</v>
      </c>
      <c r="AG28" s="5">
        <v>87.0</v>
      </c>
      <c r="AH28" s="5" t="s">
        <v>50</v>
      </c>
    </row>
    <row r="29">
      <c r="A29" s="5" t="s">
        <v>38</v>
      </c>
      <c r="B29" s="5">
        <v>2024.0</v>
      </c>
      <c r="C29" s="5" t="s">
        <v>39</v>
      </c>
      <c r="D29" s="5" t="s">
        <v>40</v>
      </c>
      <c r="E29" s="5" t="s">
        <v>40</v>
      </c>
      <c r="F29" s="6" t="s">
        <v>42</v>
      </c>
      <c r="G29" s="6">
        <v>28.0</v>
      </c>
      <c r="H29" s="6">
        <v>21.0</v>
      </c>
      <c r="I29" s="6" t="s">
        <v>54</v>
      </c>
      <c r="J29" s="6">
        <v>1.0</v>
      </c>
      <c r="K29" s="6">
        <v>15.0</v>
      </c>
      <c r="L29" s="6">
        <v>-2.0</v>
      </c>
      <c r="M29" s="6">
        <v>10.0</v>
      </c>
      <c r="N29" s="6" t="s">
        <v>63</v>
      </c>
      <c r="O29" s="6" t="s">
        <v>45</v>
      </c>
      <c r="P29" s="6" t="s">
        <v>57</v>
      </c>
      <c r="Q29" s="6" t="s">
        <v>46</v>
      </c>
      <c r="T29" s="6" t="s">
        <v>47</v>
      </c>
      <c r="U29" s="6" t="s">
        <v>84</v>
      </c>
      <c r="V29" s="6" t="s">
        <v>101</v>
      </c>
      <c r="W29" s="6" t="s">
        <v>84</v>
      </c>
      <c r="X29" s="5" t="s">
        <v>50</v>
      </c>
      <c r="Y29" s="5" t="s">
        <v>51</v>
      </c>
      <c r="Z29" s="5">
        <v>4.0</v>
      </c>
      <c r="AA29" s="5">
        <f> 20.7 - 19.3</f>
        <v>1.4</v>
      </c>
      <c r="AB29" s="5">
        <f> 21.7 - 19.3</f>
        <v>2.4</v>
      </c>
      <c r="AC29" s="5">
        <v>-1.0</v>
      </c>
      <c r="AD29" s="5">
        <v>0.0</v>
      </c>
      <c r="AE29" s="5">
        <v>0.0</v>
      </c>
      <c r="AF29" s="5">
        <v>10.0</v>
      </c>
      <c r="AG29" s="5">
        <v>2.0</v>
      </c>
      <c r="AH29" s="5" t="s">
        <v>50</v>
      </c>
    </row>
    <row r="30">
      <c r="A30" s="5" t="s">
        <v>38</v>
      </c>
      <c r="B30" s="5">
        <v>2024.0</v>
      </c>
      <c r="C30" s="5" t="s">
        <v>39</v>
      </c>
      <c r="D30" s="5" t="s">
        <v>40</v>
      </c>
      <c r="E30" s="5" t="s">
        <v>40</v>
      </c>
      <c r="F30" s="6" t="s">
        <v>42</v>
      </c>
      <c r="G30" s="6">
        <v>29.0</v>
      </c>
      <c r="H30" s="6">
        <v>23.0</v>
      </c>
      <c r="I30" s="6" t="s">
        <v>43</v>
      </c>
      <c r="J30" s="6">
        <v>2.0</v>
      </c>
      <c r="K30" s="6">
        <v>17.0</v>
      </c>
      <c r="L30" s="6">
        <v>7.0</v>
      </c>
      <c r="M30" s="6">
        <v>11.0</v>
      </c>
      <c r="N30" s="6" t="s">
        <v>55</v>
      </c>
      <c r="O30" s="6" t="s">
        <v>56</v>
      </c>
      <c r="P30" s="6" t="s">
        <v>57</v>
      </c>
      <c r="Q30" s="6" t="s">
        <v>58</v>
      </c>
      <c r="R30" s="6" t="s">
        <v>59</v>
      </c>
      <c r="S30" s="6" t="s">
        <v>60</v>
      </c>
      <c r="X30" s="5" t="s">
        <v>50</v>
      </c>
      <c r="Y30" s="5" t="s">
        <v>93</v>
      </c>
      <c r="AF30" s="5">
        <v>10.0</v>
      </c>
      <c r="AH30" s="5" t="s">
        <v>50</v>
      </c>
    </row>
    <row r="31">
      <c r="A31" s="5" t="s">
        <v>38</v>
      </c>
      <c r="B31" s="5">
        <v>2024.0</v>
      </c>
      <c r="C31" s="5" t="s">
        <v>39</v>
      </c>
      <c r="D31" s="5" t="s">
        <v>40</v>
      </c>
      <c r="E31" s="5" t="s">
        <v>40</v>
      </c>
      <c r="F31" s="6" t="s">
        <v>42</v>
      </c>
      <c r="G31" s="6">
        <v>30.0</v>
      </c>
      <c r="H31" s="6">
        <v>16.0</v>
      </c>
      <c r="I31" s="6" t="s">
        <v>43</v>
      </c>
      <c r="J31" s="6">
        <v>3.0</v>
      </c>
      <c r="K31" s="6">
        <v>10.0</v>
      </c>
      <c r="M31" s="6">
        <v>10.0</v>
      </c>
      <c r="N31" s="6" t="s">
        <v>63</v>
      </c>
      <c r="O31" s="6" t="s">
        <v>45</v>
      </c>
      <c r="P31" s="6" t="s">
        <v>102</v>
      </c>
      <c r="Q31" s="6" t="s">
        <v>46</v>
      </c>
      <c r="T31" s="6" t="s">
        <v>83</v>
      </c>
      <c r="U31" s="6" t="s">
        <v>48</v>
      </c>
      <c r="V31" s="6" t="s">
        <v>103</v>
      </c>
      <c r="W31" s="6" t="s">
        <v>48</v>
      </c>
      <c r="X31" s="5" t="s">
        <v>50</v>
      </c>
      <c r="Y31" s="5" t="s">
        <v>93</v>
      </c>
      <c r="Z31" s="5">
        <v>4.0</v>
      </c>
      <c r="AA31" s="5">
        <f> 9.9- 5.9</f>
        <v>4</v>
      </c>
      <c r="AB31" s="5">
        <v>-1.0</v>
      </c>
      <c r="AC31" s="5">
        <f> 8.6 - 5.9</f>
        <v>2.7</v>
      </c>
      <c r="AF31" s="5">
        <v>10.0</v>
      </c>
      <c r="AH31" s="5" t="s">
        <v>50</v>
      </c>
    </row>
    <row r="32" hidden="1">
      <c r="A32" s="5" t="s">
        <v>38</v>
      </c>
      <c r="B32" s="5">
        <v>2024.0</v>
      </c>
      <c r="C32" s="5" t="s">
        <v>39</v>
      </c>
      <c r="D32" s="5" t="s">
        <v>40</v>
      </c>
      <c r="F32" s="6" t="s">
        <v>41</v>
      </c>
      <c r="G32" s="6">
        <v>31.0</v>
      </c>
      <c r="J32" s="6">
        <v>4.0</v>
      </c>
      <c r="K32" s="6">
        <v>10.0</v>
      </c>
    </row>
    <row r="33" hidden="1">
      <c r="A33" s="5" t="s">
        <v>38</v>
      </c>
      <c r="B33" s="5">
        <v>2024.0</v>
      </c>
      <c r="C33" s="5" t="s">
        <v>39</v>
      </c>
      <c r="D33" s="5" t="s">
        <v>40</v>
      </c>
      <c r="F33" s="6" t="s">
        <v>41</v>
      </c>
      <c r="G33" s="6">
        <v>32.0</v>
      </c>
    </row>
    <row r="34" hidden="1">
      <c r="A34" s="5" t="s">
        <v>38</v>
      </c>
      <c r="B34" s="5">
        <v>2024.0</v>
      </c>
      <c r="C34" s="5" t="s">
        <v>39</v>
      </c>
      <c r="D34" s="5" t="s">
        <v>40</v>
      </c>
      <c r="E34" s="5" t="s">
        <v>39</v>
      </c>
      <c r="F34" s="6" t="s">
        <v>95</v>
      </c>
      <c r="G34" s="6">
        <v>33.0</v>
      </c>
      <c r="H34" s="6">
        <v>-40.0</v>
      </c>
      <c r="J34" s="6">
        <v>1.0</v>
      </c>
      <c r="K34" s="6">
        <v>10.0</v>
      </c>
      <c r="L34" s="6">
        <v>0.0</v>
      </c>
      <c r="O34" s="6" t="s">
        <v>96</v>
      </c>
    </row>
    <row r="35" hidden="1">
      <c r="A35" s="5" t="s">
        <v>38</v>
      </c>
      <c r="B35" s="5">
        <v>2024.0</v>
      </c>
      <c r="C35" s="5" t="s">
        <v>39</v>
      </c>
      <c r="D35" s="5" t="s">
        <v>40</v>
      </c>
      <c r="E35" s="5" t="s">
        <v>39</v>
      </c>
      <c r="F35" s="6" t="s">
        <v>95</v>
      </c>
      <c r="G35" s="6">
        <v>34.0</v>
      </c>
      <c r="H35" s="6">
        <v>-40.0</v>
      </c>
      <c r="J35" s="6">
        <v>2.0</v>
      </c>
      <c r="K35" s="6">
        <v>10.0</v>
      </c>
      <c r="L35" s="6">
        <v>3.0</v>
      </c>
    </row>
    <row r="36" hidden="1">
      <c r="A36" s="5" t="s">
        <v>38</v>
      </c>
      <c r="B36" s="5">
        <v>2024.0</v>
      </c>
      <c r="C36" s="5" t="s">
        <v>39</v>
      </c>
      <c r="D36" s="5" t="s">
        <v>40</v>
      </c>
      <c r="E36" s="5" t="s">
        <v>39</v>
      </c>
      <c r="F36" s="6" t="s">
        <v>95</v>
      </c>
      <c r="G36" s="6">
        <v>35.0</v>
      </c>
      <c r="H36" s="6">
        <v>-43.0</v>
      </c>
      <c r="J36" s="6">
        <v>3.0</v>
      </c>
      <c r="K36" s="6">
        <v>7.0</v>
      </c>
    </row>
    <row r="37">
      <c r="A37" s="5" t="s">
        <v>38</v>
      </c>
      <c r="B37" s="5">
        <v>2024.0</v>
      </c>
      <c r="C37" s="5" t="s">
        <v>39</v>
      </c>
      <c r="D37" s="5" t="s">
        <v>40</v>
      </c>
      <c r="E37" s="5" t="s">
        <v>40</v>
      </c>
      <c r="F37" s="6" t="s">
        <v>42</v>
      </c>
      <c r="G37" s="6">
        <v>36.0</v>
      </c>
      <c r="H37" s="6">
        <v>-47.0</v>
      </c>
      <c r="I37" s="6" t="s">
        <v>62</v>
      </c>
      <c r="J37" s="6">
        <v>0.0</v>
      </c>
      <c r="K37" s="6">
        <v>10.0</v>
      </c>
      <c r="L37" s="6">
        <v>6.0</v>
      </c>
      <c r="M37" s="6">
        <v>11.0</v>
      </c>
      <c r="N37" s="6" t="s">
        <v>55</v>
      </c>
      <c r="O37" s="6" t="s">
        <v>75</v>
      </c>
      <c r="Q37" s="6" t="s">
        <v>58</v>
      </c>
      <c r="R37" s="6" t="s">
        <v>59</v>
      </c>
      <c r="S37" s="6" t="s">
        <v>76</v>
      </c>
      <c r="X37" s="5" t="s">
        <v>50</v>
      </c>
      <c r="Y37" s="5" t="s">
        <v>93</v>
      </c>
      <c r="AF37" s="5">
        <v>7.0</v>
      </c>
      <c r="AH37" s="5" t="s">
        <v>50</v>
      </c>
    </row>
    <row r="38">
      <c r="A38" s="5" t="s">
        <v>38</v>
      </c>
      <c r="B38" s="5">
        <v>2024.0</v>
      </c>
      <c r="C38" s="5" t="s">
        <v>39</v>
      </c>
      <c r="D38" s="5" t="s">
        <v>40</v>
      </c>
      <c r="E38" s="5" t="s">
        <v>40</v>
      </c>
      <c r="F38" s="6" t="s">
        <v>42</v>
      </c>
      <c r="G38" s="6">
        <v>37.0</v>
      </c>
      <c r="H38" s="6">
        <v>47.0</v>
      </c>
      <c r="I38" s="6" t="s">
        <v>43</v>
      </c>
      <c r="J38" s="6">
        <v>2.0</v>
      </c>
      <c r="K38" s="6">
        <v>4.0</v>
      </c>
      <c r="L38" s="6">
        <v>0.0</v>
      </c>
      <c r="M38" s="6">
        <v>11.0</v>
      </c>
      <c r="N38" s="6" t="s">
        <v>71</v>
      </c>
      <c r="O38" s="6" t="s">
        <v>56</v>
      </c>
      <c r="P38" s="6" t="s">
        <v>42</v>
      </c>
      <c r="Q38" s="6" t="s">
        <v>46</v>
      </c>
      <c r="T38" s="6" t="s">
        <v>104</v>
      </c>
      <c r="U38" s="6" t="s">
        <v>105</v>
      </c>
      <c r="V38" s="6" t="s">
        <v>91</v>
      </c>
      <c r="W38" s="6" t="s">
        <v>105</v>
      </c>
      <c r="X38" s="5" t="s">
        <v>50</v>
      </c>
      <c r="Y38" s="5" t="s">
        <v>51</v>
      </c>
      <c r="AA38" s="5">
        <f> 8.2 - 4.5</f>
        <v>3.7</v>
      </c>
      <c r="AB38" s="5">
        <v>-1.0</v>
      </c>
      <c r="AC38" s="5">
        <f> 7.9-4.5</f>
        <v>3.4</v>
      </c>
      <c r="AF38" s="5">
        <v>7.0</v>
      </c>
      <c r="AG38" s="5">
        <v>13.0</v>
      </c>
      <c r="AH38" s="5" t="s">
        <v>52</v>
      </c>
      <c r="AI38" s="5" t="s">
        <v>54</v>
      </c>
      <c r="AJ38" s="5" t="s">
        <v>70</v>
      </c>
    </row>
    <row r="39">
      <c r="A39" s="5" t="s">
        <v>38</v>
      </c>
      <c r="B39" s="5">
        <v>2024.0</v>
      </c>
      <c r="C39" s="5" t="s">
        <v>39</v>
      </c>
      <c r="D39" s="5" t="s">
        <v>40</v>
      </c>
      <c r="E39" s="5" t="s">
        <v>40</v>
      </c>
      <c r="F39" s="6" t="s">
        <v>42</v>
      </c>
      <c r="G39" s="6">
        <v>38.0</v>
      </c>
      <c r="H39" s="6">
        <v>47.0</v>
      </c>
      <c r="I39" s="6" t="s">
        <v>43</v>
      </c>
      <c r="J39" s="6">
        <v>3.0</v>
      </c>
      <c r="K39" s="6">
        <v>4.0</v>
      </c>
      <c r="L39" s="6">
        <v>1.0</v>
      </c>
      <c r="M39" s="6">
        <v>10.0</v>
      </c>
      <c r="N39" s="6" t="s">
        <v>78</v>
      </c>
      <c r="O39" s="6" t="s">
        <v>45</v>
      </c>
      <c r="P39" s="6" t="s">
        <v>57</v>
      </c>
      <c r="Q39" s="6" t="s">
        <v>46</v>
      </c>
      <c r="T39" s="6" t="s">
        <v>47</v>
      </c>
      <c r="U39" s="6" t="s">
        <v>48</v>
      </c>
      <c r="V39" s="6" t="s">
        <v>66</v>
      </c>
      <c r="W39" s="6" t="s">
        <v>48</v>
      </c>
      <c r="X39" s="5" t="s">
        <v>50</v>
      </c>
      <c r="Y39" s="5" t="s">
        <v>51</v>
      </c>
      <c r="Z39" s="5">
        <v>4.0</v>
      </c>
      <c r="AA39" s="5">
        <f> 12.2- 10.2</f>
        <v>2</v>
      </c>
      <c r="AB39" s="5">
        <f> 12.8 - 10.2</f>
        <v>2.6</v>
      </c>
      <c r="AC39" s="5">
        <v>-1.0</v>
      </c>
      <c r="AD39" s="5">
        <v>2.0</v>
      </c>
      <c r="AE39" s="5">
        <v>1.0</v>
      </c>
      <c r="AF39" s="5">
        <v>7.0</v>
      </c>
      <c r="AG39" s="5">
        <v>1.0</v>
      </c>
      <c r="AH39" s="5" t="s">
        <v>52</v>
      </c>
      <c r="AI39" s="5" t="s">
        <v>54</v>
      </c>
      <c r="AJ39" s="5" t="s">
        <v>61</v>
      </c>
    </row>
    <row r="40" hidden="1">
      <c r="A40" s="5" t="s">
        <v>38</v>
      </c>
      <c r="B40" s="5">
        <v>2024.0</v>
      </c>
      <c r="C40" s="5" t="s">
        <v>39</v>
      </c>
      <c r="D40" s="5" t="s">
        <v>40</v>
      </c>
      <c r="F40" s="6" t="s">
        <v>41</v>
      </c>
      <c r="G40" s="6">
        <v>39.0</v>
      </c>
      <c r="H40" s="6">
        <v>46.0</v>
      </c>
      <c r="I40" s="6" t="s">
        <v>43</v>
      </c>
      <c r="J40" s="6">
        <v>4.0</v>
      </c>
      <c r="K40" s="6">
        <v>3.0</v>
      </c>
    </row>
    <row r="41" hidden="1">
      <c r="A41" s="5" t="s">
        <v>38</v>
      </c>
      <c r="B41" s="5">
        <v>2024.0</v>
      </c>
      <c r="C41" s="5" t="s">
        <v>39</v>
      </c>
      <c r="D41" s="5" t="s">
        <v>40</v>
      </c>
      <c r="E41" s="5" t="s">
        <v>39</v>
      </c>
      <c r="F41" s="6" t="s">
        <v>95</v>
      </c>
      <c r="G41" s="6">
        <v>40.0</v>
      </c>
      <c r="H41" s="6">
        <v>-20.0</v>
      </c>
      <c r="J41" s="6">
        <v>1.0</v>
      </c>
      <c r="K41" s="6">
        <v>10.0</v>
      </c>
      <c r="L41" s="6">
        <v>5.0</v>
      </c>
    </row>
    <row r="42" hidden="1">
      <c r="A42" s="5" t="s">
        <v>38</v>
      </c>
      <c r="B42" s="5">
        <v>2024.0</v>
      </c>
      <c r="C42" s="5" t="s">
        <v>39</v>
      </c>
      <c r="D42" s="5" t="s">
        <v>40</v>
      </c>
      <c r="E42" s="5" t="s">
        <v>39</v>
      </c>
      <c r="F42" s="6" t="s">
        <v>95</v>
      </c>
      <c r="G42" s="6">
        <v>41.0</v>
      </c>
      <c r="H42" s="6">
        <v>-25.0</v>
      </c>
      <c r="J42" s="6">
        <v>2.0</v>
      </c>
      <c r="K42" s="6">
        <v>5.0</v>
      </c>
      <c r="L42" s="6">
        <v>33.0</v>
      </c>
      <c r="O42" s="6" t="s">
        <v>96</v>
      </c>
    </row>
    <row r="43" hidden="1">
      <c r="A43" s="5" t="s">
        <v>38</v>
      </c>
      <c r="B43" s="5">
        <v>2024.0</v>
      </c>
      <c r="C43" s="5" t="s">
        <v>39</v>
      </c>
      <c r="D43" s="5" t="s">
        <v>40</v>
      </c>
      <c r="E43" s="5" t="s">
        <v>39</v>
      </c>
      <c r="F43" s="6" t="s">
        <v>95</v>
      </c>
      <c r="G43" s="6">
        <v>42.0</v>
      </c>
      <c r="H43" s="6">
        <v>42.0</v>
      </c>
      <c r="J43" s="6">
        <v>1.0</v>
      </c>
      <c r="K43" s="6">
        <v>10.0</v>
      </c>
      <c r="L43" s="6">
        <v>-2.0</v>
      </c>
      <c r="O43" s="6" t="s">
        <v>106</v>
      </c>
    </row>
    <row r="44" hidden="1">
      <c r="A44" s="5" t="s">
        <v>38</v>
      </c>
      <c r="B44" s="5">
        <v>2024.0</v>
      </c>
      <c r="C44" s="5" t="s">
        <v>39</v>
      </c>
      <c r="D44" s="5" t="s">
        <v>40</v>
      </c>
      <c r="E44" s="5" t="s">
        <v>39</v>
      </c>
      <c r="F44" s="6" t="s">
        <v>95</v>
      </c>
      <c r="G44" s="6">
        <v>43.0</v>
      </c>
      <c r="H44" s="6">
        <v>44.0</v>
      </c>
      <c r="J44" s="6">
        <v>2.0</v>
      </c>
      <c r="K44" s="6">
        <v>12.0</v>
      </c>
      <c r="L44" s="6">
        <v>4.0</v>
      </c>
    </row>
    <row r="45" hidden="1">
      <c r="A45" s="5" t="s">
        <v>38</v>
      </c>
      <c r="B45" s="5">
        <v>2024.0</v>
      </c>
      <c r="C45" s="5" t="s">
        <v>39</v>
      </c>
      <c r="D45" s="5" t="s">
        <v>40</v>
      </c>
      <c r="E45" s="5" t="s">
        <v>39</v>
      </c>
      <c r="F45" s="6" t="s">
        <v>95</v>
      </c>
      <c r="G45" s="6">
        <v>44.0</v>
      </c>
      <c r="H45" s="6">
        <v>40.0</v>
      </c>
      <c r="J45" s="6">
        <v>3.0</v>
      </c>
      <c r="K45" s="6">
        <v>8.0</v>
      </c>
      <c r="O45" s="6" t="s">
        <v>96</v>
      </c>
    </row>
    <row r="46" hidden="1">
      <c r="A46" s="5" t="s">
        <v>38</v>
      </c>
      <c r="B46" s="5">
        <v>2024.0</v>
      </c>
      <c r="C46" s="5" t="s">
        <v>39</v>
      </c>
      <c r="D46" s="5" t="s">
        <v>40</v>
      </c>
      <c r="F46" s="6" t="s">
        <v>41</v>
      </c>
      <c r="G46" s="6">
        <v>45.0</v>
      </c>
      <c r="H46" s="6">
        <v>39.0</v>
      </c>
      <c r="J46" s="6">
        <v>4.0</v>
      </c>
      <c r="K46" s="6">
        <v>12.0</v>
      </c>
    </row>
    <row r="47" hidden="1">
      <c r="A47" s="5" t="s">
        <v>38</v>
      </c>
      <c r="B47" s="5">
        <v>2024.0</v>
      </c>
      <c r="C47" s="5" t="s">
        <v>39</v>
      </c>
      <c r="D47" s="5" t="s">
        <v>40</v>
      </c>
      <c r="F47" s="6" t="s">
        <v>41</v>
      </c>
      <c r="G47" s="6">
        <v>46.0</v>
      </c>
      <c r="H47" s="6">
        <v>44.0</v>
      </c>
      <c r="J47" s="6">
        <v>4.0</v>
      </c>
      <c r="K47" s="6">
        <v>12.0</v>
      </c>
    </row>
    <row r="48">
      <c r="A48" s="5" t="s">
        <v>38</v>
      </c>
      <c r="B48" s="5">
        <v>2024.0</v>
      </c>
      <c r="C48" s="5" t="s">
        <v>39</v>
      </c>
      <c r="D48" s="5" t="s">
        <v>40</v>
      </c>
      <c r="E48" s="5" t="s">
        <v>40</v>
      </c>
      <c r="F48" s="6" t="s">
        <v>42</v>
      </c>
      <c r="G48" s="6">
        <v>47.0</v>
      </c>
      <c r="H48" s="6">
        <v>-1.0</v>
      </c>
      <c r="I48" s="6" t="s">
        <v>43</v>
      </c>
      <c r="J48" s="6">
        <v>0.0</v>
      </c>
      <c r="K48" s="6">
        <v>10.0</v>
      </c>
      <c r="L48" s="6">
        <v>2.0</v>
      </c>
      <c r="M48" s="6">
        <v>12.0</v>
      </c>
      <c r="N48" s="6" t="s">
        <v>107</v>
      </c>
      <c r="O48" s="6" t="s">
        <v>75</v>
      </c>
      <c r="Q48" s="6" t="s">
        <v>58</v>
      </c>
      <c r="R48" s="6" t="s">
        <v>59</v>
      </c>
      <c r="S48" s="6" t="s">
        <v>108</v>
      </c>
      <c r="X48" s="5" t="s">
        <v>50</v>
      </c>
      <c r="Y48" s="5" t="s">
        <v>51</v>
      </c>
      <c r="AF48" s="5">
        <v>10.0</v>
      </c>
      <c r="AH48" s="5" t="s">
        <v>52</v>
      </c>
      <c r="AI48" s="5" t="s">
        <v>54</v>
      </c>
      <c r="AJ48" s="5" t="s">
        <v>109</v>
      </c>
    </row>
    <row r="49">
      <c r="A49" s="5" t="s">
        <v>38</v>
      </c>
      <c r="B49" s="5">
        <v>2024.0</v>
      </c>
      <c r="C49" s="5" t="s">
        <v>39</v>
      </c>
      <c r="D49" s="5" t="s">
        <v>40</v>
      </c>
      <c r="E49" s="5" t="s">
        <v>40</v>
      </c>
      <c r="F49" s="6" t="s">
        <v>42</v>
      </c>
      <c r="G49" s="6">
        <v>48.0</v>
      </c>
      <c r="H49" s="6">
        <v>-3.0</v>
      </c>
      <c r="I49" s="6" t="s">
        <v>43</v>
      </c>
      <c r="J49" s="6">
        <v>2.0</v>
      </c>
      <c r="K49" s="6">
        <v>8.0</v>
      </c>
      <c r="L49" s="6">
        <v>7.0</v>
      </c>
      <c r="M49" s="6">
        <v>11.0</v>
      </c>
      <c r="N49" s="6" t="s">
        <v>71</v>
      </c>
      <c r="O49" s="6" t="s">
        <v>45</v>
      </c>
      <c r="P49" s="6" t="s">
        <v>42</v>
      </c>
      <c r="Q49" s="6" t="s">
        <v>58</v>
      </c>
      <c r="R49" s="6" t="s">
        <v>59</v>
      </c>
      <c r="S49" s="6" t="s">
        <v>110</v>
      </c>
      <c r="X49" s="5" t="s">
        <v>52</v>
      </c>
      <c r="Y49" s="5" t="s">
        <v>93</v>
      </c>
      <c r="AF49" s="5">
        <v>10.0</v>
      </c>
      <c r="AH49" s="5" t="s">
        <v>52</v>
      </c>
      <c r="AI49" s="5" t="s">
        <v>43</v>
      </c>
      <c r="AJ49" s="5" t="s">
        <v>111</v>
      </c>
    </row>
    <row r="50">
      <c r="A50" s="5" t="s">
        <v>38</v>
      </c>
      <c r="B50" s="5">
        <v>2024.0</v>
      </c>
      <c r="C50" s="5" t="s">
        <v>39</v>
      </c>
      <c r="D50" s="5" t="s">
        <v>40</v>
      </c>
      <c r="E50" s="5" t="s">
        <v>40</v>
      </c>
      <c r="F50" s="6" t="s">
        <v>42</v>
      </c>
      <c r="G50" s="6">
        <v>49.0</v>
      </c>
      <c r="H50" s="6">
        <v>-10.0</v>
      </c>
      <c r="I50" s="6" t="s">
        <v>43</v>
      </c>
      <c r="J50" s="6">
        <v>3.0</v>
      </c>
      <c r="K50" s="6">
        <v>1.0</v>
      </c>
      <c r="L50" s="6">
        <v>-5.0</v>
      </c>
      <c r="M50" s="6">
        <v>11.0</v>
      </c>
      <c r="N50" s="6" t="s">
        <v>55</v>
      </c>
      <c r="O50" s="6" t="s">
        <v>56</v>
      </c>
      <c r="P50" s="6" t="s">
        <v>97</v>
      </c>
      <c r="Q50" s="6" t="s">
        <v>58</v>
      </c>
      <c r="R50" s="6" t="s">
        <v>59</v>
      </c>
      <c r="S50" s="6" t="s">
        <v>60</v>
      </c>
      <c r="X50" s="7"/>
      <c r="Y50" s="7"/>
      <c r="Z50" s="7"/>
      <c r="AA50" s="7"/>
      <c r="AB50" s="7"/>
      <c r="AC50" s="7"/>
      <c r="AF50" s="5">
        <v>10.0</v>
      </c>
      <c r="AH50" s="5" t="s">
        <v>50</v>
      </c>
    </row>
    <row r="51">
      <c r="A51" s="5" t="s">
        <v>38</v>
      </c>
      <c r="B51" s="5">
        <v>2024.0</v>
      </c>
      <c r="C51" s="5" t="s">
        <v>39</v>
      </c>
      <c r="D51" s="5" t="s">
        <v>40</v>
      </c>
      <c r="E51" s="5" t="s">
        <v>40</v>
      </c>
      <c r="F51" s="6" t="s">
        <v>42</v>
      </c>
      <c r="G51" s="6">
        <v>50.0</v>
      </c>
      <c r="H51" s="6">
        <v>-5.0</v>
      </c>
      <c r="I51" s="6" t="s">
        <v>43</v>
      </c>
      <c r="J51" s="6">
        <v>3.0</v>
      </c>
      <c r="K51" s="6">
        <v>6.0</v>
      </c>
      <c r="M51" s="6">
        <v>10.0</v>
      </c>
      <c r="N51" s="6" t="s">
        <v>63</v>
      </c>
      <c r="O51" s="6" t="s">
        <v>56</v>
      </c>
      <c r="P51" s="6" t="s">
        <v>57</v>
      </c>
      <c r="Q51" s="6" t="s">
        <v>46</v>
      </c>
      <c r="T51" s="6" t="s">
        <v>47</v>
      </c>
      <c r="U51" s="6" t="s">
        <v>84</v>
      </c>
      <c r="V51" s="6" t="s">
        <v>112</v>
      </c>
      <c r="W51" s="6" t="s">
        <v>84</v>
      </c>
      <c r="X51" s="5" t="s">
        <v>50</v>
      </c>
      <c r="Y51" s="5" t="s">
        <v>93</v>
      </c>
      <c r="Z51" s="5">
        <v>3.0</v>
      </c>
      <c r="AA51" s="5">
        <f> 13.3 - 11.3</f>
        <v>2</v>
      </c>
      <c r="AB51" s="5">
        <f> 14.2 - 11.3</f>
        <v>2.9</v>
      </c>
      <c r="AC51" s="5">
        <v>-1.0</v>
      </c>
      <c r="AD51" s="5">
        <v>4.0</v>
      </c>
      <c r="AE51" s="5">
        <v>2.0</v>
      </c>
      <c r="AF51" s="5">
        <v>10.0</v>
      </c>
      <c r="AG51" s="5">
        <v>1.0</v>
      </c>
      <c r="AH51" s="5" t="s">
        <v>50</v>
      </c>
    </row>
    <row r="52" hidden="1">
      <c r="A52" s="5" t="s">
        <v>38</v>
      </c>
      <c r="B52" s="5">
        <v>2024.0</v>
      </c>
      <c r="C52" s="5" t="s">
        <v>39</v>
      </c>
      <c r="D52" s="5" t="s">
        <v>40</v>
      </c>
      <c r="F52" s="6" t="s">
        <v>41</v>
      </c>
      <c r="G52" s="6">
        <v>51.0</v>
      </c>
      <c r="H52" s="6">
        <v>-6.0</v>
      </c>
      <c r="I52" s="6" t="s">
        <v>54</v>
      </c>
      <c r="J52" s="6">
        <v>4.0</v>
      </c>
      <c r="K52" s="6">
        <v>6.0</v>
      </c>
    </row>
    <row r="53" hidden="1">
      <c r="A53" s="5" t="s">
        <v>38</v>
      </c>
      <c r="B53" s="5">
        <v>2024.0</v>
      </c>
      <c r="C53" s="5" t="s">
        <v>39</v>
      </c>
      <c r="D53" s="5" t="s">
        <v>40</v>
      </c>
      <c r="F53" s="6" t="s">
        <v>41</v>
      </c>
      <c r="G53" s="6">
        <v>52.0</v>
      </c>
      <c r="H53" s="6">
        <v>-6.0</v>
      </c>
      <c r="I53" s="6" t="s">
        <v>54</v>
      </c>
      <c r="J53" s="6">
        <v>4.0</v>
      </c>
      <c r="K53" s="6">
        <v>6.0</v>
      </c>
    </row>
    <row r="54" hidden="1">
      <c r="A54" s="5" t="s">
        <v>38</v>
      </c>
      <c r="B54" s="5">
        <v>2024.0</v>
      </c>
      <c r="C54" s="5" t="s">
        <v>39</v>
      </c>
      <c r="D54" s="5" t="s">
        <v>40</v>
      </c>
      <c r="E54" s="5" t="s">
        <v>39</v>
      </c>
      <c r="F54" s="6" t="s">
        <v>95</v>
      </c>
      <c r="G54" s="6">
        <v>53.0</v>
      </c>
      <c r="H54" s="6">
        <v>47.0</v>
      </c>
      <c r="J54" s="6">
        <v>1.0</v>
      </c>
      <c r="K54" s="6">
        <v>10.0</v>
      </c>
      <c r="L54" s="6">
        <v>0.0</v>
      </c>
      <c r="O54" s="6" t="s">
        <v>96</v>
      </c>
    </row>
    <row r="55" hidden="1">
      <c r="A55" s="5" t="s">
        <v>38</v>
      </c>
      <c r="B55" s="5">
        <v>2024.0</v>
      </c>
      <c r="C55" s="5" t="s">
        <v>39</v>
      </c>
      <c r="D55" s="5" t="s">
        <v>40</v>
      </c>
      <c r="E55" s="5" t="s">
        <v>39</v>
      </c>
      <c r="F55" s="6" t="s">
        <v>95</v>
      </c>
      <c r="G55" s="6">
        <v>54.0</v>
      </c>
      <c r="H55" s="6">
        <v>47.0</v>
      </c>
      <c r="J55" s="6">
        <v>2.0</v>
      </c>
      <c r="K55" s="6">
        <v>10.0</v>
      </c>
      <c r="L55" s="6">
        <v>4.0</v>
      </c>
      <c r="O55" s="6" t="s">
        <v>96</v>
      </c>
    </row>
    <row r="56" hidden="1">
      <c r="A56" s="5" t="s">
        <v>38</v>
      </c>
      <c r="B56" s="5">
        <v>2024.0</v>
      </c>
      <c r="C56" s="5" t="s">
        <v>39</v>
      </c>
      <c r="D56" s="5" t="s">
        <v>40</v>
      </c>
      <c r="E56" s="5" t="s">
        <v>39</v>
      </c>
      <c r="F56" s="6" t="s">
        <v>95</v>
      </c>
      <c r="G56" s="6">
        <v>55.0</v>
      </c>
      <c r="H56" s="6">
        <v>43.0</v>
      </c>
      <c r="J56" s="6">
        <v>3.0</v>
      </c>
      <c r="K56" s="6">
        <v>6.0</v>
      </c>
      <c r="L56" s="6">
        <v>4.0</v>
      </c>
      <c r="O56" s="6" t="s">
        <v>96</v>
      </c>
    </row>
    <row r="57" hidden="1">
      <c r="A57" s="5" t="s">
        <v>38</v>
      </c>
      <c r="B57" s="5">
        <v>2024.0</v>
      </c>
      <c r="C57" s="5" t="s">
        <v>39</v>
      </c>
      <c r="D57" s="5" t="s">
        <v>40</v>
      </c>
      <c r="E57" s="5" t="s">
        <v>39</v>
      </c>
      <c r="F57" s="6" t="s">
        <v>95</v>
      </c>
      <c r="G57" s="6">
        <v>56.0</v>
      </c>
      <c r="H57" s="6">
        <v>39.0</v>
      </c>
      <c r="J57" s="6">
        <v>4.0</v>
      </c>
      <c r="K57" s="6">
        <v>2.0</v>
      </c>
      <c r="O57" s="6" t="s">
        <v>96</v>
      </c>
    </row>
    <row r="58" hidden="1">
      <c r="A58" s="5" t="s">
        <v>38</v>
      </c>
      <c r="B58" s="5">
        <v>2024.0</v>
      </c>
      <c r="C58" s="5" t="s">
        <v>39</v>
      </c>
      <c r="D58" s="5" t="s">
        <v>40</v>
      </c>
      <c r="E58" s="5" t="s">
        <v>39</v>
      </c>
      <c r="F58" s="6" t="s">
        <v>95</v>
      </c>
      <c r="G58" s="6">
        <v>57.0</v>
      </c>
      <c r="H58" s="6">
        <v>39.0</v>
      </c>
      <c r="J58" s="6">
        <v>4.0</v>
      </c>
      <c r="K58" s="6">
        <v>2.0</v>
      </c>
      <c r="O58" s="6" t="s">
        <v>106</v>
      </c>
    </row>
    <row r="59">
      <c r="A59" s="5" t="s">
        <v>38</v>
      </c>
      <c r="B59" s="5">
        <v>2024.0</v>
      </c>
      <c r="C59" s="5" t="s">
        <v>39</v>
      </c>
      <c r="D59" s="5" t="s">
        <v>40</v>
      </c>
      <c r="E59" s="5" t="s">
        <v>40</v>
      </c>
      <c r="F59" s="6" t="s">
        <v>42</v>
      </c>
      <c r="G59" s="6">
        <v>58.0</v>
      </c>
      <c r="H59" s="6">
        <v>-37.0</v>
      </c>
      <c r="I59" s="6" t="s">
        <v>80</v>
      </c>
      <c r="J59" s="6">
        <v>0.0</v>
      </c>
      <c r="K59" s="6">
        <v>10.0</v>
      </c>
      <c r="L59" s="6">
        <v>2.0</v>
      </c>
      <c r="M59" s="6">
        <v>11.0</v>
      </c>
      <c r="N59" s="6" t="s">
        <v>55</v>
      </c>
      <c r="O59" s="6" t="s">
        <v>56</v>
      </c>
      <c r="P59" s="6" t="s">
        <v>57</v>
      </c>
      <c r="Q59" s="6" t="s">
        <v>58</v>
      </c>
      <c r="R59" s="6" t="s">
        <v>59</v>
      </c>
      <c r="S59" s="6" t="s">
        <v>60</v>
      </c>
      <c r="X59" s="5" t="s">
        <v>50</v>
      </c>
      <c r="Y59" s="5" t="s">
        <v>93</v>
      </c>
      <c r="AF59" s="5">
        <v>7.0</v>
      </c>
      <c r="AH59" s="5" t="s">
        <v>50</v>
      </c>
    </row>
    <row r="60">
      <c r="A60" s="5" t="s">
        <v>38</v>
      </c>
      <c r="B60" s="5">
        <v>2024.0</v>
      </c>
      <c r="C60" s="5" t="s">
        <v>39</v>
      </c>
      <c r="D60" s="5" t="s">
        <v>40</v>
      </c>
      <c r="E60" s="5" t="s">
        <v>40</v>
      </c>
      <c r="F60" s="6" t="s">
        <v>42</v>
      </c>
      <c r="G60" s="6">
        <v>59.0</v>
      </c>
      <c r="H60" s="6">
        <v>-39.0</v>
      </c>
      <c r="I60" s="6" t="s">
        <v>80</v>
      </c>
      <c r="J60" s="6">
        <v>2.0</v>
      </c>
      <c r="K60" s="6">
        <v>8.0</v>
      </c>
      <c r="L60" s="6">
        <v>0.0</v>
      </c>
      <c r="X60" s="8"/>
      <c r="Y60" s="8"/>
      <c r="Z60" s="8"/>
      <c r="AA60" s="8"/>
      <c r="AB60" s="8"/>
      <c r="AC60" s="8"/>
      <c r="AF60" s="5">
        <v>7.0</v>
      </c>
      <c r="AH60" s="5" t="s">
        <v>50</v>
      </c>
    </row>
    <row r="61">
      <c r="A61" s="5" t="s">
        <v>38</v>
      </c>
      <c r="B61" s="5">
        <v>2024.0</v>
      </c>
      <c r="C61" s="5" t="s">
        <v>39</v>
      </c>
      <c r="D61" s="5" t="s">
        <v>40</v>
      </c>
      <c r="E61" s="5" t="s">
        <v>40</v>
      </c>
      <c r="F61" s="6" t="s">
        <v>42</v>
      </c>
      <c r="G61" s="6">
        <v>60.0</v>
      </c>
      <c r="H61" s="6">
        <v>-39.0</v>
      </c>
      <c r="I61" s="6" t="s">
        <v>80</v>
      </c>
      <c r="J61" s="6">
        <v>2.0</v>
      </c>
      <c r="K61" s="6">
        <v>8.0</v>
      </c>
      <c r="L61" s="6">
        <v>1.0</v>
      </c>
      <c r="M61" s="6">
        <v>11.0</v>
      </c>
      <c r="N61" s="6" t="s">
        <v>81</v>
      </c>
      <c r="O61" s="6" t="s">
        <v>82</v>
      </c>
      <c r="Q61" s="6" t="s">
        <v>58</v>
      </c>
      <c r="R61" s="6" t="s">
        <v>113</v>
      </c>
      <c r="S61" s="6" t="s">
        <v>114</v>
      </c>
      <c r="X61" s="5" t="s">
        <v>52</v>
      </c>
      <c r="Y61" s="5" t="s">
        <v>51</v>
      </c>
      <c r="AF61" s="5">
        <v>7.0</v>
      </c>
      <c r="AH61" s="5" t="s">
        <v>52</v>
      </c>
      <c r="AI61" s="5" t="s">
        <v>43</v>
      </c>
      <c r="AJ61" s="5" t="s">
        <v>86</v>
      </c>
    </row>
    <row r="62">
      <c r="A62" s="5" t="s">
        <v>38</v>
      </c>
      <c r="B62" s="5">
        <v>2024.0</v>
      </c>
      <c r="C62" s="5" t="s">
        <v>39</v>
      </c>
      <c r="D62" s="5" t="s">
        <v>40</v>
      </c>
      <c r="E62" s="5" t="s">
        <v>40</v>
      </c>
      <c r="F62" s="6" t="s">
        <v>42</v>
      </c>
      <c r="G62" s="6">
        <v>61.0</v>
      </c>
      <c r="H62" s="6">
        <v>-40.0</v>
      </c>
      <c r="I62" s="6" t="s">
        <v>43</v>
      </c>
      <c r="J62" s="6">
        <v>3.0</v>
      </c>
      <c r="K62" s="6">
        <v>7.0</v>
      </c>
      <c r="L62" s="6">
        <v>0.0</v>
      </c>
      <c r="M62" s="6">
        <v>11.0</v>
      </c>
      <c r="N62" s="6" t="s">
        <v>81</v>
      </c>
      <c r="O62" s="6" t="s">
        <v>82</v>
      </c>
      <c r="Q62" s="6" t="s">
        <v>46</v>
      </c>
      <c r="T62" s="6" t="s">
        <v>47</v>
      </c>
      <c r="U62" s="6" t="s">
        <v>115</v>
      </c>
      <c r="V62" s="6" t="s">
        <v>116</v>
      </c>
      <c r="W62" s="6" t="s">
        <v>115</v>
      </c>
      <c r="X62" s="5" t="s">
        <v>50</v>
      </c>
      <c r="Y62" s="5" t="s">
        <v>93</v>
      </c>
      <c r="Z62" s="5">
        <v>4.0</v>
      </c>
      <c r="AA62" s="5">
        <f> 18.2  -15.8</f>
        <v>2.4</v>
      </c>
      <c r="AB62" s="5">
        <v>-1.0</v>
      </c>
      <c r="AC62" s="5">
        <v>-1.0</v>
      </c>
      <c r="AF62" s="5">
        <v>10.0</v>
      </c>
      <c r="AG62" s="5">
        <v>1.0</v>
      </c>
      <c r="AH62" s="5" t="s">
        <v>52</v>
      </c>
      <c r="AI62" s="5" t="s">
        <v>43</v>
      </c>
      <c r="AJ62" s="5" t="s">
        <v>86</v>
      </c>
    </row>
    <row r="63" hidden="1">
      <c r="A63" s="5" t="s">
        <v>38</v>
      </c>
      <c r="B63" s="5">
        <v>2024.0</v>
      </c>
      <c r="C63" s="5" t="s">
        <v>39</v>
      </c>
      <c r="D63" s="5" t="s">
        <v>40</v>
      </c>
      <c r="F63" s="6" t="s">
        <v>41</v>
      </c>
      <c r="G63" s="6">
        <v>62.0</v>
      </c>
      <c r="H63" s="6">
        <v>-40.0</v>
      </c>
      <c r="I63" s="6" t="s">
        <v>43</v>
      </c>
      <c r="J63" s="6">
        <v>4.0</v>
      </c>
      <c r="K63" s="6">
        <v>7.0</v>
      </c>
    </row>
    <row r="64" hidden="1">
      <c r="A64" s="5" t="s">
        <v>38</v>
      </c>
      <c r="B64" s="5">
        <v>2024.0</v>
      </c>
      <c r="C64" s="5" t="s">
        <v>39</v>
      </c>
      <c r="D64" s="5" t="s">
        <v>40</v>
      </c>
      <c r="E64" s="5" t="s">
        <v>39</v>
      </c>
      <c r="F64" s="6" t="s">
        <v>95</v>
      </c>
      <c r="G64" s="6">
        <v>63.0</v>
      </c>
      <c r="H64" s="6">
        <v>-13.0</v>
      </c>
      <c r="J64" s="6">
        <v>1.0</v>
      </c>
      <c r="K64" s="6">
        <v>10.0</v>
      </c>
      <c r="L64" s="6">
        <v>51.0</v>
      </c>
      <c r="O64" s="6" t="s">
        <v>96</v>
      </c>
    </row>
    <row r="65" hidden="1">
      <c r="A65" s="5" t="s">
        <v>38</v>
      </c>
      <c r="B65" s="5">
        <v>2024.0</v>
      </c>
      <c r="C65" s="5" t="s">
        <v>39</v>
      </c>
      <c r="D65" s="5" t="s">
        <v>40</v>
      </c>
      <c r="E65" s="5" t="s">
        <v>39</v>
      </c>
      <c r="F65" s="6" t="s">
        <v>95</v>
      </c>
      <c r="G65" s="6">
        <v>64.0</v>
      </c>
      <c r="H65" s="6">
        <v>36.0</v>
      </c>
      <c r="J65" s="6">
        <v>1.0</v>
      </c>
      <c r="K65" s="6">
        <v>10.0</v>
      </c>
      <c r="L65" s="6">
        <v>2.0</v>
      </c>
      <c r="O65" s="6" t="s">
        <v>96</v>
      </c>
    </row>
    <row r="66" hidden="1">
      <c r="A66" s="5" t="s">
        <v>38</v>
      </c>
      <c r="B66" s="5">
        <v>2024.0</v>
      </c>
      <c r="C66" s="5" t="s">
        <v>39</v>
      </c>
      <c r="D66" s="5" t="s">
        <v>40</v>
      </c>
      <c r="E66" s="5" t="s">
        <v>39</v>
      </c>
      <c r="F66" s="6" t="s">
        <v>95</v>
      </c>
      <c r="G66" s="6">
        <v>65.0</v>
      </c>
      <c r="H66" s="6">
        <v>34.0</v>
      </c>
      <c r="J66" s="6">
        <v>2.0</v>
      </c>
      <c r="K66" s="6">
        <v>8.0</v>
      </c>
      <c r="L66" s="6">
        <v>5.0</v>
      </c>
      <c r="O66" s="6" t="s">
        <v>96</v>
      </c>
    </row>
    <row r="67" hidden="1">
      <c r="A67" s="5" t="s">
        <v>38</v>
      </c>
      <c r="B67" s="5">
        <v>2024.0</v>
      </c>
      <c r="C67" s="5" t="s">
        <v>39</v>
      </c>
      <c r="D67" s="5" t="s">
        <v>40</v>
      </c>
      <c r="E67" s="5" t="s">
        <v>39</v>
      </c>
      <c r="F67" s="6" t="s">
        <v>95</v>
      </c>
      <c r="G67" s="6">
        <v>66.0</v>
      </c>
      <c r="H67" s="6">
        <v>29.0</v>
      </c>
      <c r="J67" s="6">
        <v>3.0</v>
      </c>
      <c r="K67" s="6">
        <v>3.0</v>
      </c>
      <c r="L67" s="6">
        <v>0.0</v>
      </c>
      <c r="O67" s="6" t="s">
        <v>96</v>
      </c>
    </row>
    <row r="68" hidden="1">
      <c r="A68" s="5" t="s">
        <v>38</v>
      </c>
      <c r="B68" s="5">
        <v>2024.0</v>
      </c>
      <c r="C68" s="5" t="s">
        <v>39</v>
      </c>
      <c r="D68" s="5" t="s">
        <v>40</v>
      </c>
      <c r="E68" s="5" t="s">
        <v>39</v>
      </c>
      <c r="F68" s="6" t="s">
        <v>95</v>
      </c>
      <c r="G68" s="6">
        <v>67.0</v>
      </c>
      <c r="H68" s="6">
        <v>29.0</v>
      </c>
      <c r="J68" s="6">
        <v>4.0</v>
      </c>
      <c r="K68" s="6">
        <v>3.0</v>
      </c>
      <c r="O68" s="6" t="s">
        <v>96</v>
      </c>
    </row>
    <row r="69" hidden="1">
      <c r="A69" s="5" t="s">
        <v>38</v>
      </c>
      <c r="B69" s="5">
        <v>2024.0</v>
      </c>
      <c r="C69" s="5" t="s">
        <v>39</v>
      </c>
      <c r="D69" s="5" t="s">
        <v>40</v>
      </c>
      <c r="E69" s="5" t="s">
        <v>39</v>
      </c>
      <c r="F69" s="6" t="s">
        <v>95</v>
      </c>
      <c r="G69" s="6">
        <v>68.0</v>
      </c>
      <c r="H69" s="6">
        <v>25.0</v>
      </c>
      <c r="J69" s="6">
        <v>1.0</v>
      </c>
      <c r="K69" s="6">
        <v>10.0</v>
      </c>
      <c r="L69" s="6">
        <v>3.0</v>
      </c>
      <c r="O69" s="6" t="s">
        <v>117</v>
      </c>
    </row>
    <row r="70" hidden="1">
      <c r="A70" s="5" t="s">
        <v>38</v>
      </c>
      <c r="B70" s="5">
        <v>2024.0</v>
      </c>
      <c r="C70" s="5" t="s">
        <v>39</v>
      </c>
      <c r="D70" s="5" t="s">
        <v>40</v>
      </c>
      <c r="E70" s="5" t="s">
        <v>39</v>
      </c>
      <c r="F70" s="6" t="s">
        <v>95</v>
      </c>
      <c r="G70" s="6">
        <v>69.0</v>
      </c>
      <c r="H70" s="6">
        <v>22.0</v>
      </c>
      <c r="J70" s="6">
        <v>2.0</v>
      </c>
      <c r="K70" s="6">
        <v>7.0</v>
      </c>
      <c r="O70" s="6" t="s">
        <v>96</v>
      </c>
    </row>
    <row r="71" hidden="1">
      <c r="A71" s="5" t="s">
        <v>38</v>
      </c>
      <c r="B71" s="5">
        <v>2024.0</v>
      </c>
      <c r="C71" s="5" t="s">
        <v>39</v>
      </c>
      <c r="D71" s="5" t="s">
        <v>40</v>
      </c>
      <c r="E71" s="5" t="s">
        <v>39</v>
      </c>
      <c r="F71" s="6" t="s">
        <v>95</v>
      </c>
      <c r="G71" s="6">
        <v>70.0</v>
      </c>
      <c r="H71" s="6">
        <v>13.0</v>
      </c>
      <c r="J71" s="6">
        <v>3.0</v>
      </c>
      <c r="K71" s="6">
        <v>2.0</v>
      </c>
      <c r="O71" s="6" t="s">
        <v>96</v>
      </c>
    </row>
    <row r="72" hidden="1">
      <c r="A72" s="5" t="s">
        <v>38</v>
      </c>
      <c r="B72" s="5">
        <v>2024.0</v>
      </c>
      <c r="C72" s="5" t="s">
        <v>39</v>
      </c>
      <c r="D72" s="5" t="s">
        <v>40</v>
      </c>
      <c r="F72" s="6" t="s">
        <v>41</v>
      </c>
      <c r="G72" s="6">
        <v>71.0</v>
      </c>
      <c r="J72" s="6">
        <v>0.0</v>
      </c>
      <c r="K72" s="6">
        <v>3.0</v>
      </c>
    </row>
    <row r="73" hidden="1">
      <c r="A73" s="5" t="s">
        <v>38</v>
      </c>
      <c r="B73" s="5">
        <v>2024.0</v>
      </c>
      <c r="C73" s="5" t="s">
        <v>39</v>
      </c>
      <c r="D73" s="5" t="s">
        <v>40</v>
      </c>
      <c r="F73" s="6" t="s">
        <v>41</v>
      </c>
      <c r="G73" s="6">
        <v>72.0</v>
      </c>
      <c r="J73" s="6">
        <v>0.0</v>
      </c>
    </row>
    <row r="74">
      <c r="A74" s="5" t="s">
        <v>38</v>
      </c>
      <c r="B74" s="5">
        <v>2024.0</v>
      </c>
      <c r="C74" s="5" t="s">
        <v>39</v>
      </c>
      <c r="D74" s="5" t="s">
        <v>40</v>
      </c>
      <c r="E74" s="5" t="s">
        <v>40</v>
      </c>
      <c r="F74" s="6" t="s">
        <v>42</v>
      </c>
      <c r="G74" s="6">
        <v>73.0</v>
      </c>
      <c r="H74" s="6">
        <v>-43.0</v>
      </c>
      <c r="I74" s="6" t="s">
        <v>43</v>
      </c>
      <c r="J74" s="6">
        <v>0.0</v>
      </c>
      <c r="K74" s="6">
        <v>10.0</v>
      </c>
      <c r="L74" s="6">
        <v>-5.0</v>
      </c>
      <c r="M74" s="6">
        <v>11.0</v>
      </c>
      <c r="N74" s="6" t="s">
        <v>71</v>
      </c>
      <c r="X74" s="7"/>
      <c r="Y74" s="7"/>
      <c r="Z74" s="7"/>
      <c r="AA74" s="7"/>
      <c r="AB74" s="7"/>
      <c r="AC74" s="7"/>
      <c r="AF74" s="5">
        <v>7.0</v>
      </c>
      <c r="AH74" s="5" t="s">
        <v>50</v>
      </c>
    </row>
    <row r="75">
      <c r="A75" s="5" t="s">
        <v>38</v>
      </c>
      <c r="B75" s="5">
        <v>2024.0</v>
      </c>
      <c r="C75" s="5" t="s">
        <v>39</v>
      </c>
      <c r="D75" s="5" t="s">
        <v>40</v>
      </c>
      <c r="E75" s="5" t="s">
        <v>40</v>
      </c>
      <c r="F75" s="6" t="s">
        <v>42</v>
      </c>
      <c r="G75" s="6">
        <v>74.0</v>
      </c>
      <c r="H75" s="6">
        <v>-38.0</v>
      </c>
      <c r="I75" s="6" t="s">
        <v>43</v>
      </c>
      <c r="J75" s="6">
        <v>0.0</v>
      </c>
      <c r="K75" s="6">
        <v>15.0</v>
      </c>
      <c r="L75" s="6">
        <v>7.0</v>
      </c>
      <c r="M75" s="6">
        <v>11.0</v>
      </c>
      <c r="N75" s="6" t="s">
        <v>71</v>
      </c>
      <c r="O75" s="6" t="s">
        <v>45</v>
      </c>
      <c r="P75" s="6" t="s">
        <v>42</v>
      </c>
      <c r="Q75" s="6" t="s">
        <v>58</v>
      </c>
      <c r="R75" s="6" t="s">
        <v>59</v>
      </c>
      <c r="S75" s="6" t="s">
        <v>60</v>
      </c>
      <c r="X75" s="5" t="s">
        <v>50</v>
      </c>
      <c r="Y75" s="5" t="s">
        <v>51</v>
      </c>
      <c r="AF75" s="5">
        <v>7.0</v>
      </c>
      <c r="AH75" s="5" t="s">
        <v>50</v>
      </c>
    </row>
    <row r="76">
      <c r="A76" s="5" t="s">
        <v>38</v>
      </c>
      <c r="B76" s="5">
        <v>2024.0</v>
      </c>
      <c r="C76" s="5" t="s">
        <v>39</v>
      </c>
      <c r="D76" s="5" t="s">
        <v>40</v>
      </c>
      <c r="E76" s="5" t="s">
        <v>40</v>
      </c>
      <c r="F76" s="6" t="s">
        <v>42</v>
      </c>
      <c r="G76" s="6">
        <v>75.0</v>
      </c>
      <c r="H76" s="6">
        <v>-45.0</v>
      </c>
      <c r="I76" s="6" t="s">
        <v>43</v>
      </c>
      <c r="J76" s="6">
        <v>2.0</v>
      </c>
      <c r="K76" s="6">
        <v>8.0</v>
      </c>
      <c r="L76" s="6">
        <v>6.0</v>
      </c>
      <c r="M76" s="6">
        <v>11.0</v>
      </c>
      <c r="N76" s="6" t="s">
        <v>71</v>
      </c>
      <c r="O76" s="6" t="s">
        <v>56</v>
      </c>
      <c r="P76" s="6" t="s">
        <v>102</v>
      </c>
      <c r="Q76" s="6" t="s">
        <v>58</v>
      </c>
      <c r="R76" s="6" t="s">
        <v>59</v>
      </c>
      <c r="S76" s="6" t="s">
        <v>72</v>
      </c>
      <c r="X76" s="5" t="s">
        <v>50</v>
      </c>
      <c r="Y76" s="5" t="s">
        <v>51</v>
      </c>
      <c r="AF76" s="5">
        <v>7.0</v>
      </c>
      <c r="AH76" s="5" t="s">
        <v>50</v>
      </c>
    </row>
    <row r="77">
      <c r="A77" s="5" t="s">
        <v>38</v>
      </c>
      <c r="B77" s="5">
        <v>2024.0</v>
      </c>
      <c r="C77" s="5" t="s">
        <v>39</v>
      </c>
      <c r="D77" s="5" t="s">
        <v>40</v>
      </c>
      <c r="E77" s="5" t="s">
        <v>40</v>
      </c>
      <c r="F77" s="6" t="s">
        <v>42</v>
      </c>
      <c r="G77" s="6">
        <v>76.0</v>
      </c>
      <c r="H77" s="6">
        <v>49.0</v>
      </c>
      <c r="I77" s="6" t="s">
        <v>43</v>
      </c>
      <c r="J77" s="6">
        <v>3.0</v>
      </c>
      <c r="K77" s="6">
        <v>2.0</v>
      </c>
      <c r="L77" s="6">
        <v>0.0</v>
      </c>
      <c r="M77" s="6">
        <v>11.0</v>
      </c>
      <c r="N77" s="6" t="s">
        <v>71</v>
      </c>
      <c r="O77" s="6" t="s">
        <v>45</v>
      </c>
      <c r="P77" s="6" t="s">
        <v>57</v>
      </c>
      <c r="Q77" s="6" t="s">
        <v>58</v>
      </c>
      <c r="R77" s="6" t="s">
        <v>118</v>
      </c>
      <c r="S77" s="6" t="s">
        <v>119</v>
      </c>
      <c r="X77" s="5" t="s">
        <v>50</v>
      </c>
      <c r="Y77" s="5" t="s">
        <v>51</v>
      </c>
      <c r="AF77" s="5">
        <v>7.0</v>
      </c>
      <c r="AH77" s="5" t="s">
        <v>50</v>
      </c>
    </row>
    <row r="78">
      <c r="A78" s="5" t="s">
        <v>38</v>
      </c>
      <c r="B78" s="5">
        <v>2024.0</v>
      </c>
      <c r="C78" s="5" t="s">
        <v>39</v>
      </c>
      <c r="D78" s="5" t="s">
        <v>40</v>
      </c>
      <c r="E78" s="5" t="s">
        <v>40</v>
      </c>
      <c r="F78" s="6" t="s">
        <v>42</v>
      </c>
      <c r="G78" s="6">
        <v>77.0</v>
      </c>
      <c r="H78" s="6">
        <v>49.0</v>
      </c>
      <c r="I78" s="6" t="s">
        <v>43</v>
      </c>
      <c r="J78" s="6">
        <v>4.0</v>
      </c>
      <c r="K78" s="6">
        <v>2.0</v>
      </c>
      <c r="L78" s="6">
        <v>6.0</v>
      </c>
      <c r="M78" s="6">
        <v>11.0</v>
      </c>
      <c r="N78" s="6" t="s">
        <v>71</v>
      </c>
      <c r="O78" s="6" t="s">
        <v>45</v>
      </c>
      <c r="P78" s="6" t="s">
        <v>57</v>
      </c>
      <c r="Q78" s="6" t="s">
        <v>58</v>
      </c>
      <c r="R78" s="6" t="s">
        <v>59</v>
      </c>
      <c r="S78" s="6" t="s">
        <v>79</v>
      </c>
      <c r="X78" s="5" t="s">
        <v>50</v>
      </c>
      <c r="Y78" s="5" t="s">
        <v>93</v>
      </c>
      <c r="AF78" s="5">
        <v>7.0</v>
      </c>
      <c r="AH78" s="5" t="s">
        <v>50</v>
      </c>
    </row>
    <row r="79">
      <c r="A79" s="5" t="s">
        <v>38</v>
      </c>
      <c r="B79" s="5">
        <v>2024.0</v>
      </c>
      <c r="C79" s="5" t="s">
        <v>39</v>
      </c>
      <c r="D79" s="5" t="s">
        <v>40</v>
      </c>
      <c r="E79" s="5" t="s">
        <v>40</v>
      </c>
      <c r="F79" s="6" t="s">
        <v>42</v>
      </c>
      <c r="G79" s="6">
        <v>78.0</v>
      </c>
      <c r="H79" s="6">
        <v>43.0</v>
      </c>
      <c r="I79" s="6" t="s">
        <v>77</v>
      </c>
      <c r="J79" s="6">
        <v>1.0</v>
      </c>
      <c r="K79" s="6">
        <v>10.0</v>
      </c>
      <c r="L79" s="6">
        <v>5.0</v>
      </c>
      <c r="M79" s="6">
        <v>11.0</v>
      </c>
      <c r="N79" s="6" t="s">
        <v>63</v>
      </c>
      <c r="O79" s="6" t="s">
        <v>45</v>
      </c>
      <c r="P79" s="6" t="s">
        <v>42</v>
      </c>
      <c r="Q79" s="6" t="s">
        <v>46</v>
      </c>
      <c r="T79" s="6" t="s">
        <v>47</v>
      </c>
      <c r="U79" s="6" t="s">
        <v>48</v>
      </c>
      <c r="V79" s="6" t="s">
        <v>92</v>
      </c>
      <c r="W79" s="6" t="s">
        <v>48</v>
      </c>
      <c r="X79" s="5" t="s">
        <v>50</v>
      </c>
      <c r="Y79" s="5" t="s">
        <v>51</v>
      </c>
      <c r="Z79" s="5">
        <v>3.0</v>
      </c>
      <c r="AA79" s="5">
        <f> 8 - 4.8</f>
        <v>3.2</v>
      </c>
      <c r="AB79" s="5">
        <f> 9.1 - 4.8</f>
        <v>4.3</v>
      </c>
      <c r="AC79" s="5">
        <v>-1.0</v>
      </c>
      <c r="AD79" s="5">
        <v>0.0</v>
      </c>
      <c r="AE79" s="5">
        <v>0.0</v>
      </c>
      <c r="AF79" s="5">
        <v>7.0</v>
      </c>
      <c r="AG79" s="5">
        <v>87.0</v>
      </c>
      <c r="AH79" s="5" t="s">
        <v>50</v>
      </c>
    </row>
    <row r="80">
      <c r="A80" s="5" t="s">
        <v>38</v>
      </c>
      <c r="B80" s="5">
        <v>2024.0</v>
      </c>
      <c r="C80" s="5" t="s">
        <v>39</v>
      </c>
      <c r="D80" s="5" t="s">
        <v>40</v>
      </c>
      <c r="E80" s="5" t="s">
        <v>40</v>
      </c>
      <c r="F80" s="6" t="s">
        <v>42</v>
      </c>
      <c r="G80" s="6">
        <v>79.0</v>
      </c>
      <c r="H80" s="6">
        <v>38.0</v>
      </c>
      <c r="I80" s="6" t="s">
        <v>54</v>
      </c>
      <c r="J80" s="6">
        <v>2.0</v>
      </c>
      <c r="K80" s="6">
        <v>5.0</v>
      </c>
      <c r="L80" s="6">
        <v>6.0</v>
      </c>
      <c r="M80" s="6">
        <v>11.0</v>
      </c>
      <c r="N80" s="6" t="s">
        <v>63</v>
      </c>
      <c r="O80" s="6" t="s">
        <v>56</v>
      </c>
      <c r="P80" s="6" t="s">
        <v>42</v>
      </c>
      <c r="Q80" s="6" t="s">
        <v>46</v>
      </c>
      <c r="T80" s="6" t="s">
        <v>47</v>
      </c>
      <c r="U80" s="6" t="s">
        <v>48</v>
      </c>
      <c r="V80" s="6" t="s">
        <v>92</v>
      </c>
      <c r="W80" s="6" t="s">
        <v>48</v>
      </c>
      <c r="X80" s="5" t="s">
        <v>50</v>
      </c>
      <c r="Y80" s="5" t="s">
        <v>51</v>
      </c>
      <c r="Z80" s="5">
        <v>3.0</v>
      </c>
      <c r="AA80" s="5">
        <f> 9.3 - 6.4</f>
        <v>2.9</v>
      </c>
      <c r="AB80" s="5">
        <f> 10.1- 6.4</f>
        <v>3.7</v>
      </c>
      <c r="AC80" s="5">
        <v>-1.0</v>
      </c>
      <c r="AD80" s="5">
        <v>6.0</v>
      </c>
      <c r="AE80" s="5">
        <v>2.0</v>
      </c>
      <c r="AF80" s="5">
        <v>7.0</v>
      </c>
      <c r="AG80" s="5">
        <v>30.0</v>
      </c>
      <c r="AH80" s="5" t="s">
        <v>52</v>
      </c>
      <c r="AI80" s="5" t="s">
        <v>43</v>
      </c>
      <c r="AJ80" s="5" t="s">
        <v>120</v>
      </c>
    </row>
    <row r="81">
      <c r="A81" s="5" t="s">
        <v>38</v>
      </c>
      <c r="B81" s="5">
        <v>2024.0</v>
      </c>
      <c r="C81" s="5" t="s">
        <v>39</v>
      </c>
      <c r="D81" s="5" t="s">
        <v>40</v>
      </c>
      <c r="E81" s="5" t="s">
        <v>40</v>
      </c>
      <c r="F81" s="6" t="s">
        <v>42</v>
      </c>
      <c r="G81" s="6">
        <v>80.0</v>
      </c>
      <c r="H81" s="6">
        <v>32.0</v>
      </c>
      <c r="I81" s="6" t="s">
        <v>43</v>
      </c>
      <c r="J81" s="6">
        <v>1.0</v>
      </c>
      <c r="K81" s="6">
        <v>10.0</v>
      </c>
      <c r="L81" s="6">
        <v>0.0</v>
      </c>
      <c r="M81" s="6">
        <v>11.0</v>
      </c>
      <c r="N81" s="6" t="s">
        <v>63</v>
      </c>
      <c r="O81" s="6" t="s">
        <v>56</v>
      </c>
      <c r="P81" s="6" t="s">
        <v>57</v>
      </c>
      <c r="Q81" s="6" t="s">
        <v>46</v>
      </c>
      <c r="T81" s="6" t="s">
        <v>47</v>
      </c>
      <c r="U81" s="6" t="s">
        <v>48</v>
      </c>
      <c r="V81" s="6" t="s">
        <v>92</v>
      </c>
      <c r="W81" s="6" t="s">
        <v>48</v>
      </c>
      <c r="X81" s="5" t="s">
        <v>50</v>
      </c>
      <c r="Y81" s="5" t="s">
        <v>51</v>
      </c>
      <c r="Z81" s="5">
        <v>2.0</v>
      </c>
      <c r="AA81" s="5">
        <f> 5.4 - 0.9</f>
        <v>4.5</v>
      </c>
      <c r="AB81" s="5">
        <f> 6.6 -0.9</f>
        <v>5.7</v>
      </c>
      <c r="AC81" s="5">
        <f> 3.5 - 0.9</f>
        <v>2.6</v>
      </c>
      <c r="AD81" s="5">
        <v>0.0</v>
      </c>
      <c r="AE81" s="5">
        <v>0.0</v>
      </c>
      <c r="AF81" s="5">
        <v>7.0</v>
      </c>
      <c r="AG81" s="5">
        <v>13.0</v>
      </c>
      <c r="AH81" s="5" t="s">
        <v>50</v>
      </c>
    </row>
    <row r="82">
      <c r="A82" s="5" t="s">
        <v>38</v>
      </c>
      <c r="B82" s="5">
        <v>2024.0</v>
      </c>
      <c r="C82" s="5" t="s">
        <v>39</v>
      </c>
      <c r="D82" s="5" t="s">
        <v>40</v>
      </c>
      <c r="E82" s="5" t="s">
        <v>40</v>
      </c>
      <c r="F82" s="6" t="s">
        <v>42</v>
      </c>
      <c r="G82" s="6">
        <v>81.0</v>
      </c>
      <c r="H82" s="6">
        <v>32.0</v>
      </c>
      <c r="I82" s="6" t="s">
        <v>43</v>
      </c>
      <c r="J82" s="6">
        <v>2.0</v>
      </c>
      <c r="K82" s="6">
        <v>10.0</v>
      </c>
      <c r="L82" s="6">
        <v>-8.0</v>
      </c>
      <c r="M82" s="6">
        <v>11.0</v>
      </c>
      <c r="N82" s="6" t="s">
        <v>63</v>
      </c>
      <c r="O82" s="6" t="s">
        <v>45</v>
      </c>
      <c r="P82" s="6" t="s">
        <v>57</v>
      </c>
      <c r="Q82" s="6" t="s">
        <v>46</v>
      </c>
      <c r="T82" s="6" t="s">
        <v>47</v>
      </c>
      <c r="U82" s="6" t="s">
        <v>48</v>
      </c>
      <c r="V82" s="6" t="s">
        <v>103</v>
      </c>
      <c r="W82" s="6" t="s">
        <v>48</v>
      </c>
      <c r="X82" s="5" t="s">
        <v>50</v>
      </c>
      <c r="Y82" s="5" t="s">
        <v>93</v>
      </c>
      <c r="Z82" s="5">
        <v>3.0</v>
      </c>
      <c r="AB82" s="5"/>
      <c r="AC82" s="5">
        <f> 5.6 - 3</f>
        <v>2.6</v>
      </c>
      <c r="AF82" s="5">
        <v>7.0</v>
      </c>
      <c r="AH82" s="5" t="s">
        <v>50</v>
      </c>
    </row>
    <row r="83">
      <c r="A83" s="5" t="s">
        <v>38</v>
      </c>
      <c r="B83" s="5">
        <v>2024.0</v>
      </c>
      <c r="C83" s="5" t="s">
        <v>39</v>
      </c>
      <c r="D83" s="5" t="s">
        <v>40</v>
      </c>
      <c r="E83" s="5" t="s">
        <v>40</v>
      </c>
      <c r="F83" s="6" t="s">
        <v>42</v>
      </c>
      <c r="G83" s="6">
        <v>82.0</v>
      </c>
      <c r="H83" s="6">
        <v>40.0</v>
      </c>
      <c r="I83" s="6" t="s">
        <v>77</v>
      </c>
      <c r="J83" s="6">
        <v>3.0</v>
      </c>
      <c r="K83" s="6">
        <v>17.0</v>
      </c>
      <c r="L83" s="6">
        <v>21.0</v>
      </c>
      <c r="M83" s="6">
        <v>10.0</v>
      </c>
      <c r="N83" s="6" t="s">
        <v>82</v>
      </c>
      <c r="O83" s="6" t="s">
        <v>82</v>
      </c>
      <c r="Q83" s="6" t="s">
        <v>46</v>
      </c>
      <c r="T83" s="6" t="s">
        <v>47</v>
      </c>
      <c r="U83" s="6" t="s">
        <v>48</v>
      </c>
      <c r="V83" s="6" t="s">
        <v>103</v>
      </c>
      <c r="W83" s="6" t="s">
        <v>48</v>
      </c>
      <c r="X83" s="5" t="s">
        <v>50</v>
      </c>
      <c r="Y83" s="5" t="s">
        <v>51</v>
      </c>
      <c r="Z83" s="5">
        <v>3.0</v>
      </c>
      <c r="AA83" s="5">
        <f> 11.4 -8</f>
        <v>3.4</v>
      </c>
      <c r="AB83" s="5">
        <f> 12.4 - 8</f>
        <v>4.4</v>
      </c>
      <c r="AC83" s="5">
        <v>-1.0</v>
      </c>
      <c r="AD83" s="5">
        <v>0.0</v>
      </c>
      <c r="AE83" s="5">
        <v>0.0</v>
      </c>
      <c r="AF83" s="5">
        <v>7.0</v>
      </c>
      <c r="AG83" s="5">
        <v>13.0</v>
      </c>
      <c r="AH83" s="5" t="s">
        <v>50</v>
      </c>
    </row>
    <row r="84" hidden="1">
      <c r="A84" s="5" t="s">
        <v>38</v>
      </c>
      <c r="B84" s="5">
        <v>2024.0</v>
      </c>
      <c r="C84" s="5" t="s">
        <v>39</v>
      </c>
      <c r="D84" s="5" t="s">
        <v>40</v>
      </c>
      <c r="F84" s="6" t="s">
        <v>41</v>
      </c>
      <c r="G84" s="6">
        <v>83.0</v>
      </c>
      <c r="H84" s="6">
        <v>19.0</v>
      </c>
      <c r="J84" s="6">
        <v>1.0</v>
      </c>
      <c r="K84" s="6">
        <v>10.0</v>
      </c>
    </row>
    <row r="85" hidden="1">
      <c r="A85" s="5" t="s">
        <v>38</v>
      </c>
      <c r="B85" s="5">
        <v>2024.0</v>
      </c>
      <c r="C85" s="5" t="s">
        <v>39</v>
      </c>
      <c r="D85" s="5" t="s">
        <v>40</v>
      </c>
      <c r="F85" s="6" t="s">
        <v>41</v>
      </c>
      <c r="G85" s="6">
        <v>84.0</v>
      </c>
    </row>
    <row r="86" hidden="1">
      <c r="A86" s="5" t="s">
        <v>38</v>
      </c>
      <c r="B86" s="5">
        <v>2024.0</v>
      </c>
      <c r="C86" s="5" t="s">
        <v>39</v>
      </c>
      <c r="D86" s="5" t="s">
        <v>40</v>
      </c>
      <c r="F86" s="6" t="s">
        <v>41</v>
      </c>
      <c r="G86" s="6">
        <v>85.0</v>
      </c>
      <c r="J86" s="6">
        <v>1.0</v>
      </c>
      <c r="K86" s="6">
        <v>10.0</v>
      </c>
    </row>
    <row r="87" hidden="1">
      <c r="A87" s="5" t="s">
        <v>38</v>
      </c>
      <c r="B87" s="5">
        <v>2024.0</v>
      </c>
      <c r="C87" s="5" t="s">
        <v>39</v>
      </c>
      <c r="D87" s="5" t="s">
        <v>40</v>
      </c>
      <c r="E87" s="5" t="s">
        <v>39</v>
      </c>
      <c r="F87" s="6" t="s">
        <v>95</v>
      </c>
      <c r="G87" s="6">
        <v>86.0</v>
      </c>
      <c r="H87" s="6">
        <v>-25.0</v>
      </c>
      <c r="J87" s="6">
        <v>1.0</v>
      </c>
      <c r="K87" s="6">
        <v>10.0</v>
      </c>
      <c r="L87" s="6">
        <v>8.0</v>
      </c>
      <c r="O87" s="6" t="s">
        <v>106</v>
      </c>
    </row>
    <row r="88" hidden="1">
      <c r="A88" s="5" t="s">
        <v>38</v>
      </c>
      <c r="B88" s="5">
        <v>2024.0</v>
      </c>
      <c r="C88" s="5" t="s">
        <v>39</v>
      </c>
      <c r="D88" s="5" t="s">
        <v>40</v>
      </c>
      <c r="E88" s="5" t="s">
        <v>39</v>
      </c>
      <c r="F88" s="6" t="s">
        <v>95</v>
      </c>
      <c r="G88" s="6">
        <v>87.0</v>
      </c>
      <c r="H88" s="6">
        <v>-33.0</v>
      </c>
      <c r="J88" s="6">
        <v>2.0</v>
      </c>
      <c r="K88" s="6">
        <v>2.0</v>
      </c>
      <c r="L88" s="6">
        <v>38.0</v>
      </c>
      <c r="O88" s="6" t="s">
        <v>96</v>
      </c>
    </row>
    <row r="89" hidden="1">
      <c r="A89" s="5" t="s">
        <v>38</v>
      </c>
      <c r="B89" s="5">
        <v>2024.0</v>
      </c>
      <c r="C89" s="5" t="s">
        <v>39</v>
      </c>
      <c r="D89" s="5" t="s">
        <v>40</v>
      </c>
      <c r="E89" s="5" t="s">
        <v>39</v>
      </c>
      <c r="F89" s="6" t="s">
        <v>95</v>
      </c>
      <c r="G89" s="6">
        <v>88.0</v>
      </c>
      <c r="H89" s="6">
        <v>29.0</v>
      </c>
      <c r="J89" s="6">
        <v>1.0</v>
      </c>
      <c r="K89" s="6">
        <v>10.0</v>
      </c>
      <c r="L89" s="6">
        <v>-7.0</v>
      </c>
      <c r="O89" s="6" t="s">
        <v>96</v>
      </c>
    </row>
    <row r="90" hidden="1">
      <c r="A90" s="5" t="s">
        <v>38</v>
      </c>
      <c r="B90" s="5">
        <v>2024.0</v>
      </c>
      <c r="C90" s="5" t="s">
        <v>39</v>
      </c>
      <c r="D90" s="5" t="s">
        <v>40</v>
      </c>
      <c r="E90" s="5" t="s">
        <v>39</v>
      </c>
      <c r="F90" s="6" t="s">
        <v>95</v>
      </c>
      <c r="G90" s="6">
        <v>89.0</v>
      </c>
      <c r="H90" s="6">
        <v>36.0</v>
      </c>
      <c r="J90" s="6">
        <v>2.0</v>
      </c>
      <c r="K90" s="6">
        <v>17.0</v>
      </c>
      <c r="L90" s="6">
        <v>-2.0</v>
      </c>
    </row>
    <row r="91" hidden="1">
      <c r="A91" s="5" t="s">
        <v>38</v>
      </c>
      <c r="B91" s="5">
        <v>2024.0</v>
      </c>
      <c r="C91" s="5" t="s">
        <v>39</v>
      </c>
      <c r="D91" s="5" t="s">
        <v>40</v>
      </c>
      <c r="E91" s="5" t="s">
        <v>39</v>
      </c>
      <c r="F91" s="6" t="s">
        <v>95</v>
      </c>
      <c r="G91" s="6">
        <v>90.0</v>
      </c>
      <c r="H91" s="6">
        <v>38.0</v>
      </c>
      <c r="J91" s="6">
        <v>3.0</v>
      </c>
      <c r="K91" s="6">
        <v>19.0</v>
      </c>
    </row>
    <row r="92" hidden="1">
      <c r="A92" s="5" t="s">
        <v>38</v>
      </c>
      <c r="B92" s="5">
        <v>2024.0</v>
      </c>
      <c r="C92" s="5" t="s">
        <v>39</v>
      </c>
      <c r="D92" s="5" t="s">
        <v>40</v>
      </c>
      <c r="F92" s="6" t="s">
        <v>41</v>
      </c>
      <c r="G92" s="6">
        <v>91.0</v>
      </c>
      <c r="J92" s="6">
        <v>4.0</v>
      </c>
      <c r="K92" s="6">
        <v>17.0</v>
      </c>
    </row>
    <row r="93">
      <c r="A93" s="5" t="s">
        <v>38</v>
      </c>
      <c r="B93" s="5">
        <v>2024.0</v>
      </c>
      <c r="C93" s="5" t="s">
        <v>39</v>
      </c>
      <c r="D93" s="5" t="s">
        <v>40</v>
      </c>
      <c r="E93" s="5" t="s">
        <v>40</v>
      </c>
      <c r="F93" s="6" t="s">
        <v>42</v>
      </c>
      <c r="G93" s="6">
        <v>92.0</v>
      </c>
      <c r="H93" s="6">
        <v>-22.0</v>
      </c>
      <c r="I93" s="6" t="s">
        <v>54</v>
      </c>
      <c r="J93" s="6">
        <v>0.0</v>
      </c>
      <c r="K93" s="6">
        <v>10.0</v>
      </c>
      <c r="L93" s="6">
        <v>2.0</v>
      </c>
      <c r="M93" s="6">
        <v>11.0</v>
      </c>
      <c r="N93" s="6" t="s">
        <v>55</v>
      </c>
      <c r="O93" s="6" t="s">
        <v>56</v>
      </c>
      <c r="P93" s="6" t="s">
        <v>102</v>
      </c>
      <c r="Q93" s="6" t="s">
        <v>58</v>
      </c>
      <c r="R93" s="6" t="s">
        <v>59</v>
      </c>
      <c r="S93" s="6" t="s">
        <v>72</v>
      </c>
      <c r="X93" s="5" t="s">
        <v>50</v>
      </c>
      <c r="Y93" s="5" t="s">
        <v>51</v>
      </c>
      <c r="AF93" s="5">
        <v>7.0</v>
      </c>
      <c r="AH93" s="5" t="s">
        <v>52</v>
      </c>
      <c r="AI93" s="5" t="s">
        <v>43</v>
      </c>
      <c r="AJ93" s="5" t="s">
        <v>121</v>
      </c>
    </row>
    <row r="94">
      <c r="A94" s="5" t="s">
        <v>38</v>
      </c>
      <c r="B94" s="5">
        <v>2024.0</v>
      </c>
      <c r="C94" s="5" t="s">
        <v>39</v>
      </c>
      <c r="D94" s="5" t="s">
        <v>40</v>
      </c>
      <c r="E94" s="5" t="s">
        <v>40</v>
      </c>
      <c r="F94" s="6" t="s">
        <v>42</v>
      </c>
      <c r="G94" s="6">
        <v>93.0</v>
      </c>
      <c r="H94" s="6">
        <v>-24.0</v>
      </c>
      <c r="I94" s="6" t="s">
        <v>43</v>
      </c>
      <c r="J94" s="6">
        <v>2.0</v>
      </c>
      <c r="K94" s="6">
        <v>8.0</v>
      </c>
      <c r="L94" s="6">
        <v>5.0</v>
      </c>
      <c r="M94" s="6">
        <v>11.0</v>
      </c>
      <c r="N94" s="6" t="s">
        <v>122</v>
      </c>
      <c r="O94" s="6" t="s">
        <v>75</v>
      </c>
      <c r="Q94" s="6" t="s">
        <v>46</v>
      </c>
      <c r="T94" s="6" t="s">
        <v>123</v>
      </c>
      <c r="U94" s="6" t="s">
        <v>68</v>
      </c>
      <c r="V94" s="6" t="s">
        <v>124</v>
      </c>
      <c r="W94" s="6" t="s">
        <v>68</v>
      </c>
      <c r="X94" s="5" t="s">
        <v>50</v>
      </c>
      <c r="Y94" s="5" t="s">
        <v>51</v>
      </c>
      <c r="AA94" s="5">
        <f> 7.1 - 4</f>
        <v>3.1</v>
      </c>
      <c r="AB94" s="5">
        <f> 8.2 - 4</f>
        <v>4.2</v>
      </c>
      <c r="AC94" s="5">
        <v>-1.0</v>
      </c>
      <c r="AD94" s="5">
        <v>1.0</v>
      </c>
      <c r="AE94" s="5">
        <v>0.0</v>
      </c>
      <c r="AF94" s="5">
        <v>7.0</v>
      </c>
      <c r="AG94" s="5">
        <v>17.0</v>
      </c>
      <c r="AH94" s="5" t="s">
        <v>50</v>
      </c>
    </row>
    <row r="95">
      <c r="A95" s="5" t="s">
        <v>38</v>
      </c>
      <c r="B95" s="5">
        <v>2024.0</v>
      </c>
      <c r="C95" s="5" t="s">
        <v>39</v>
      </c>
      <c r="D95" s="5" t="s">
        <v>40</v>
      </c>
      <c r="E95" s="5" t="s">
        <v>40</v>
      </c>
      <c r="F95" s="6" t="s">
        <v>42</v>
      </c>
      <c r="G95" s="6">
        <v>94.0</v>
      </c>
      <c r="H95" s="6">
        <v>-29.0</v>
      </c>
      <c r="I95" s="6" t="s">
        <v>54</v>
      </c>
      <c r="J95" s="6">
        <v>3.0</v>
      </c>
      <c r="K95" s="6">
        <v>3.0</v>
      </c>
      <c r="L95" s="6">
        <v>0.0</v>
      </c>
      <c r="M95" s="6">
        <v>11.0</v>
      </c>
      <c r="N95" s="6" t="s">
        <v>122</v>
      </c>
      <c r="O95" s="6" t="s">
        <v>56</v>
      </c>
      <c r="P95" s="6" t="s">
        <v>102</v>
      </c>
      <c r="Q95" s="6" t="s">
        <v>58</v>
      </c>
      <c r="R95" s="6" t="s">
        <v>88</v>
      </c>
      <c r="S95" s="6" t="s">
        <v>89</v>
      </c>
      <c r="X95" s="5" t="s">
        <v>50</v>
      </c>
      <c r="Y95" s="5" t="s">
        <v>93</v>
      </c>
      <c r="AF95" s="5">
        <v>7.0</v>
      </c>
      <c r="AH95" s="5" t="s">
        <v>50</v>
      </c>
    </row>
    <row r="96" hidden="1">
      <c r="A96" s="5" t="s">
        <v>38</v>
      </c>
      <c r="B96" s="5">
        <v>2024.0</v>
      </c>
      <c r="C96" s="5" t="s">
        <v>39</v>
      </c>
      <c r="D96" s="5" t="s">
        <v>40</v>
      </c>
      <c r="F96" s="6" t="s">
        <v>41</v>
      </c>
      <c r="G96" s="6">
        <v>95.0</v>
      </c>
      <c r="H96" s="6">
        <v>-29.0</v>
      </c>
      <c r="J96" s="6">
        <v>4.0</v>
      </c>
      <c r="K96" s="6">
        <v>3.0</v>
      </c>
    </row>
    <row r="97" hidden="1">
      <c r="A97" s="5" t="s">
        <v>38</v>
      </c>
      <c r="B97" s="5">
        <v>2024.0</v>
      </c>
      <c r="C97" s="5" t="s">
        <v>39</v>
      </c>
      <c r="D97" s="5" t="s">
        <v>40</v>
      </c>
      <c r="E97" s="5" t="s">
        <v>39</v>
      </c>
      <c r="F97" s="6" t="s">
        <v>95</v>
      </c>
      <c r="G97" s="6">
        <v>96.0</v>
      </c>
      <c r="H97" s="6">
        <v>-28.0</v>
      </c>
      <c r="J97" s="6">
        <v>1.0</v>
      </c>
      <c r="K97" s="6">
        <v>10.0</v>
      </c>
      <c r="L97" s="6">
        <v>1.0</v>
      </c>
      <c r="O97" s="6" t="s">
        <v>106</v>
      </c>
    </row>
    <row r="98" hidden="1">
      <c r="A98" s="5" t="s">
        <v>38</v>
      </c>
      <c r="B98" s="5">
        <v>2024.0</v>
      </c>
      <c r="C98" s="5" t="s">
        <v>39</v>
      </c>
      <c r="D98" s="5" t="s">
        <v>40</v>
      </c>
      <c r="E98" s="5" t="s">
        <v>39</v>
      </c>
      <c r="F98" s="6" t="s">
        <v>95</v>
      </c>
      <c r="G98" s="6">
        <v>97.0</v>
      </c>
      <c r="H98" s="6">
        <v>-29.0</v>
      </c>
      <c r="J98" s="6">
        <v>2.0</v>
      </c>
      <c r="K98" s="6">
        <v>9.0</v>
      </c>
      <c r="L98" s="6">
        <v>0.0</v>
      </c>
    </row>
    <row r="99" hidden="1">
      <c r="A99" s="5" t="s">
        <v>38</v>
      </c>
      <c r="B99" s="5">
        <v>2024.0</v>
      </c>
      <c r="C99" s="5" t="s">
        <v>39</v>
      </c>
      <c r="D99" s="5" t="s">
        <v>40</v>
      </c>
      <c r="E99" s="5" t="s">
        <v>39</v>
      </c>
      <c r="F99" s="6" t="s">
        <v>95</v>
      </c>
      <c r="G99" s="6">
        <v>98.0</v>
      </c>
      <c r="H99" s="6">
        <v>-29.0</v>
      </c>
      <c r="J99" s="6">
        <v>3.0</v>
      </c>
      <c r="K99" s="6">
        <v>9.0</v>
      </c>
      <c r="L99" s="6">
        <v>-5.0</v>
      </c>
    </row>
    <row r="100" hidden="1">
      <c r="A100" s="5" t="s">
        <v>38</v>
      </c>
      <c r="B100" s="5">
        <v>2024.0</v>
      </c>
      <c r="C100" s="5" t="s">
        <v>39</v>
      </c>
      <c r="D100" s="5" t="s">
        <v>40</v>
      </c>
      <c r="E100" s="5" t="s">
        <v>39</v>
      </c>
      <c r="F100" s="6" t="s">
        <v>95</v>
      </c>
      <c r="G100" s="6">
        <v>99.0</v>
      </c>
      <c r="H100" s="6">
        <v>-24.0</v>
      </c>
      <c r="J100" s="6">
        <v>3.0</v>
      </c>
      <c r="K100" s="6">
        <v>14.0</v>
      </c>
    </row>
    <row r="101" hidden="1">
      <c r="A101" s="5" t="s">
        <v>38</v>
      </c>
      <c r="B101" s="5">
        <v>2024.0</v>
      </c>
      <c r="C101" s="5" t="s">
        <v>39</v>
      </c>
      <c r="D101" s="5" t="s">
        <v>40</v>
      </c>
      <c r="E101" s="5" t="s">
        <v>39</v>
      </c>
      <c r="F101" s="6" t="s">
        <v>95</v>
      </c>
      <c r="G101" s="6">
        <v>100.0</v>
      </c>
      <c r="H101" s="6">
        <v>-38.0</v>
      </c>
      <c r="J101" s="6">
        <v>4.0</v>
      </c>
      <c r="K101" s="6">
        <v>1.0</v>
      </c>
    </row>
    <row r="102">
      <c r="A102" s="5" t="s">
        <v>38</v>
      </c>
      <c r="B102" s="5">
        <v>2024.0</v>
      </c>
      <c r="C102" s="5" t="s">
        <v>39</v>
      </c>
      <c r="D102" s="5" t="s">
        <v>40</v>
      </c>
      <c r="E102" s="5" t="s">
        <v>40</v>
      </c>
      <c r="F102" s="6" t="s">
        <v>42</v>
      </c>
      <c r="G102" s="6">
        <v>101.0</v>
      </c>
      <c r="H102" s="6">
        <v>37.0</v>
      </c>
      <c r="I102" s="6" t="s">
        <v>54</v>
      </c>
      <c r="J102" s="6">
        <v>0.0</v>
      </c>
      <c r="K102" s="6">
        <v>10.0</v>
      </c>
      <c r="L102" s="6">
        <v>-10.0</v>
      </c>
      <c r="M102" s="6">
        <v>11.0</v>
      </c>
      <c r="N102" s="6" t="s">
        <v>87</v>
      </c>
      <c r="O102" s="6" t="s">
        <v>75</v>
      </c>
      <c r="Q102" s="6" t="s">
        <v>46</v>
      </c>
      <c r="T102" s="6" t="s">
        <v>125</v>
      </c>
      <c r="U102" s="6" t="s">
        <v>99</v>
      </c>
      <c r="V102" s="6" t="s">
        <v>100</v>
      </c>
      <c r="W102" s="6" t="s">
        <v>99</v>
      </c>
      <c r="X102" s="5" t="s">
        <v>50</v>
      </c>
      <c r="Y102" s="5" t="s">
        <v>93</v>
      </c>
      <c r="AA102" s="5">
        <f> 11.1 - 7.6</f>
        <v>3.5</v>
      </c>
      <c r="AB102" s="5">
        <f> 12.4 - 7.6</f>
        <v>4.8</v>
      </c>
      <c r="AC102" s="5">
        <v>-1.0</v>
      </c>
      <c r="AD102" s="5">
        <v>0.0</v>
      </c>
      <c r="AE102" s="5">
        <v>0.0</v>
      </c>
      <c r="AF102" s="5">
        <v>10.0</v>
      </c>
      <c r="AG102" s="5">
        <v>13.0</v>
      </c>
      <c r="AH102" s="5" t="s">
        <v>52</v>
      </c>
      <c r="AI102" s="5" t="s">
        <v>43</v>
      </c>
      <c r="AJ102" s="5" t="s">
        <v>126</v>
      </c>
    </row>
    <row r="103">
      <c r="A103" s="5" t="s">
        <v>38</v>
      </c>
      <c r="B103" s="5">
        <v>2024.0</v>
      </c>
      <c r="C103" s="5" t="s">
        <v>39</v>
      </c>
      <c r="D103" s="5" t="s">
        <v>40</v>
      </c>
      <c r="E103" s="5" t="s">
        <v>40</v>
      </c>
      <c r="F103" s="6" t="s">
        <v>42</v>
      </c>
      <c r="G103" s="6">
        <v>102.0</v>
      </c>
      <c r="H103" s="6">
        <v>47.0</v>
      </c>
      <c r="I103" s="6" t="s">
        <v>54</v>
      </c>
      <c r="J103" s="6">
        <v>1.0</v>
      </c>
      <c r="K103" s="6">
        <v>20.0</v>
      </c>
      <c r="L103" s="6">
        <v>13.0</v>
      </c>
      <c r="M103" s="6">
        <v>10.0</v>
      </c>
      <c r="N103" s="6" t="s">
        <v>82</v>
      </c>
      <c r="O103" s="6" t="s">
        <v>82</v>
      </c>
      <c r="Q103" s="6" t="s">
        <v>46</v>
      </c>
      <c r="T103" s="6" t="s">
        <v>127</v>
      </c>
      <c r="U103" s="6" t="s">
        <v>99</v>
      </c>
      <c r="V103" s="6" t="s">
        <v>91</v>
      </c>
      <c r="W103" s="6" t="s">
        <v>99</v>
      </c>
      <c r="X103" s="5" t="s">
        <v>50</v>
      </c>
      <c r="Y103" s="5" t="s">
        <v>93</v>
      </c>
      <c r="Z103" s="5">
        <v>4.0</v>
      </c>
      <c r="AA103" s="5">
        <f> 7.9 - 4</f>
        <v>3.9</v>
      </c>
      <c r="AB103" s="5">
        <v>5.4</v>
      </c>
      <c r="AC103" s="5">
        <f> 7.5 - 4</f>
        <v>3.5</v>
      </c>
      <c r="AD103" s="5">
        <v>1.0</v>
      </c>
      <c r="AE103" s="5">
        <v>0.0</v>
      </c>
      <c r="AF103" s="5">
        <v>7.0</v>
      </c>
      <c r="AG103" s="5">
        <v>80.0</v>
      </c>
      <c r="AH103" s="5" t="s">
        <v>50</v>
      </c>
    </row>
    <row r="104">
      <c r="A104" s="5" t="s">
        <v>38</v>
      </c>
      <c r="B104" s="5">
        <v>2024.0</v>
      </c>
      <c r="C104" s="5" t="s">
        <v>39</v>
      </c>
      <c r="D104" s="5" t="s">
        <v>40</v>
      </c>
      <c r="E104" s="5" t="s">
        <v>40</v>
      </c>
      <c r="F104" s="6" t="s">
        <v>42</v>
      </c>
      <c r="G104" s="6">
        <v>103.0</v>
      </c>
      <c r="H104" s="6">
        <v>34.0</v>
      </c>
      <c r="I104" s="6" t="s">
        <v>54</v>
      </c>
      <c r="J104" s="6">
        <v>2.0</v>
      </c>
      <c r="K104" s="6">
        <v>7.0</v>
      </c>
      <c r="L104" s="6">
        <v>2.0</v>
      </c>
      <c r="M104" s="6">
        <v>11.0</v>
      </c>
      <c r="N104" s="6" t="s">
        <v>71</v>
      </c>
      <c r="O104" s="6" t="s">
        <v>45</v>
      </c>
      <c r="P104" s="6" t="s">
        <v>57</v>
      </c>
      <c r="Q104" s="6" t="s">
        <v>58</v>
      </c>
      <c r="R104" s="6" t="s">
        <v>59</v>
      </c>
      <c r="S104" s="6" t="s">
        <v>79</v>
      </c>
      <c r="X104" s="5" t="s">
        <v>50</v>
      </c>
      <c r="Y104" s="5" t="s">
        <v>51</v>
      </c>
      <c r="AF104" s="5">
        <v>7.0</v>
      </c>
      <c r="AH104" s="5" t="s">
        <v>50</v>
      </c>
    </row>
    <row r="105">
      <c r="A105" s="5" t="s">
        <v>38</v>
      </c>
      <c r="B105" s="5">
        <v>2024.0</v>
      </c>
      <c r="C105" s="5" t="s">
        <v>39</v>
      </c>
      <c r="D105" s="5" t="s">
        <v>40</v>
      </c>
      <c r="E105" s="5" t="s">
        <v>40</v>
      </c>
      <c r="F105" s="6" t="s">
        <v>42</v>
      </c>
      <c r="G105" s="6">
        <v>104.0</v>
      </c>
      <c r="H105" s="6">
        <v>32.0</v>
      </c>
      <c r="I105" s="6" t="s">
        <v>54</v>
      </c>
      <c r="J105" s="6">
        <v>3.0</v>
      </c>
      <c r="K105" s="6">
        <v>5.0</v>
      </c>
      <c r="L105" s="6">
        <v>0.0</v>
      </c>
      <c r="M105" s="6">
        <v>10.0</v>
      </c>
      <c r="N105" s="6" t="s">
        <v>82</v>
      </c>
      <c r="O105" s="6" t="s">
        <v>82</v>
      </c>
      <c r="Q105" s="6" t="s">
        <v>46</v>
      </c>
      <c r="T105" s="6" t="s">
        <v>47</v>
      </c>
      <c r="U105" s="6" t="s">
        <v>48</v>
      </c>
      <c r="V105" s="6" t="s">
        <v>49</v>
      </c>
      <c r="W105" s="6" t="s">
        <v>48</v>
      </c>
      <c r="X105" s="5" t="s">
        <v>50</v>
      </c>
      <c r="Y105" s="5" t="s">
        <v>51</v>
      </c>
      <c r="Z105" s="5">
        <v>4.0</v>
      </c>
      <c r="AA105" s="5">
        <f> 10.8 - 6.9</f>
        <v>3.9</v>
      </c>
      <c r="AB105" s="5">
        <v>-1.0</v>
      </c>
      <c r="AC105" s="5">
        <v>-1.0</v>
      </c>
      <c r="AF105" s="5">
        <v>7.0</v>
      </c>
      <c r="AG105" s="5">
        <v>13.0</v>
      </c>
      <c r="AH105" s="5" t="s">
        <v>50</v>
      </c>
    </row>
    <row r="106" hidden="1">
      <c r="A106" s="5" t="s">
        <v>38</v>
      </c>
      <c r="B106" s="5">
        <v>2024.0</v>
      </c>
      <c r="C106" s="5" t="s">
        <v>39</v>
      </c>
      <c r="D106" s="5" t="s">
        <v>40</v>
      </c>
      <c r="F106" s="6" t="s">
        <v>41</v>
      </c>
      <c r="G106" s="6">
        <v>105.0</v>
      </c>
      <c r="H106" s="6">
        <v>32.0</v>
      </c>
      <c r="J106" s="6">
        <v>4.0</v>
      </c>
      <c r="K106" s="6">
        <v>5.0</v>
      </c>
    </row>
    <row r="107" hidden="1">
      <c r="A107" s="5" t="s">
        <v>38</v>
      </c>
      <c r="B107" s="5">
        <v>2024.0</v>
      </c>
      <c r="C107" s="5" t="s">
        <v>39</v>
      </c>
      <c r="D107" s="5" t="s">
        <v>40</v>
      </c>
      <c r="E107" s="5" t="s">
        <v>39</v>
      </c>
      <c r="F107" s="6" t="s">
        <v>95</v>
      </c>
      <c r="G107" s="6">
        <v>106.0</v>
      </c>
      <c r="H107" s="6">
        <v>-32.0</v>
      </c>
      <c r="J107" s="6">
        <v>1.0</v>
      </c>
      <c r="K107" s="6">
        <v>10.0</v>
      </c>
      <c r="L107" s="6">
        <v>0.0</v>
      </c>
      <c r="O107" s="6" t="s">
        <v>106</v>
      </c>
    </row>
    <row r="108" hidden="1">
      <c r="A108" s="5" t="s">
        <v>38</v>
      </c>
      <c r="B108" s="5">
        <v>2024.0</v>
      </c>
      <c r="C108" s="5" t="s">
        <v>39</v>
      </c>
      <c r="D108" s="5" t="s">
        <v>40</v>
      </c>
      <c r="E108" s="5" t="s">
        <v>39</v>
      </c>
      <c r="F108" s="6" t="s">
        <v>95</v>
      </c>
      <c r="G108" s="6">
        <v>107.0</v>
      </c>
      <c r="H108" s="6">
        <v>-32.0</v>
      </c>
      <c r="J108" s="6">
        <v>2.0</v>
      </c>
      <c r="K108" s="6">
        <v>10.0</v>
      </c>
      <c r="L108" s="6">
        <v>-5.0</v>
      </c>
      <c r="O108" s="6" t="s">
        <v>96</v>
      </c>
    </row>
    <row r="109" hidden="1">
      <c r="A109" s="5" t="s">
        <v>38</v>
      </c>
      <c r="B109" s="5">
        <v>2024.0</v>
      </c>
      <c r="C109" s="5" t="s">
        <v>39</v>
      </c>
      <c r="D109" s="5" t="s">
        <v>40</v>
      </c>
      <c r="E109" s="5" t="s">
        <v>39</v>
      </c>
      <c r="F109" s="6" t="s">
        <v>95</v>
      </c>
      <c r="G109" s="6">
        <v>108.0</v>
      </c>
      <c r="H109" s="6">
        <v>-27.0</v>
      </c>
      <c r="J109" s="6">
        <v>3.0</v>
      </c>
      <c r="K109" s="6">
        <v>15.0</v>
      </c>
      <c r="O109" s="6" t="s">
        <v>96</v>
      </c>
    </row>
    <row r="110" hidden="1">
      <c r="A110" s="5" t="s">
        <v>38</v>
      </c>
      <c r="B110" s="5">
        <v>2024.0</v>
      </c>
      <c r="C110" s="5" t="s">
        <v>39</v>
      </c>
      <c r="D110" s="5" t="s">
        <v>40</v>
      </c>
      <c r="E110" s="5" t="s">
        <v>39</v>
      </c>
      <c r="F110" s="6" t="s">
        <v>95</v>
      </c>
      <c r="G110" s="6">
        <v>109.0</v>
      </c>
      <c r="H110" s="6">
        <v>-22.0</v>
      </c>
      <c r="J110" s="6">
        <v>3.0</v>
      </c>
      <c r="K110" s="6">
        <v>20.0</v>
      </c>
      <c r="O110" s="6" t="s">
        <v>96</v>
      </c>
    </row>
    <row r="111" hidden="1">
      <c r="A111" s="5" t="s">
        <v>38</v>
      </c>
      <c r="B111" s="5">
        <v>2024.0</v>
      </c>
      <c r="C111" s="5" t="s">
        <v>39</v>
      </c>
      <c r="D111" s="5" t="s">
        <v>40</v>
      </c>
      <c r="F111" s="6" t="s">
        <v>41</v>
      </c>
      <c r="G111" s="6">
        <v>110.0</v>
      </c>
      <c r="J111" s="6">
        <v>4.0</v>
      </c>
      <c r="K111" s="6">
        <v>10.0</v>
      </c>
    </row>
    <row r="112">
      <c r="A112" s="5" t="s">
        <v>38</v>
      </c>
      <c r="B112" s="5">
        <v>2024.0</v>
      </c>
      <c r="C112" s="5" t="s">
        <v>39</v>
      </c>
      <c r="D112" s="5" t="s">
        <v>40</v>
      </c>
      <c r="E112" s="5" t="s">
        <v>40</v>
      </c>
      <c r="F112" s="6" t="s">
        <v>42</v>
      </c>
      <c r="G112" s="6">
        <v>111.0</v>
      </c>
      <c r="H112" s="6">
        <v>-33.0</v>
      </c>
      <c r="I112" s="6" t="s">
        <v>54</v>
      </c>
      <c r="J112" s="6">
        <v>0.0</v>
      </c>
      <c r="K112" s="6">
        <v>10.0</v>
      </c>
      <c r="L112" s="6">
        <v>3.0</v>
      </c>
      <c r="M112" s="6">
        <v>11.0</v>
      </c>
      <c r="N112" s="6" t="s">
        <v>71</v>
      </c>
      <c r="O112" s="6" t="s">
        <v>45</v>
      </c>
      <c r="P112" s="6" t="s">
        <v>57</v>
      </c>
      <c r="Q112" s="6" t="s">
        <v>58</v>
      </c>
      <c r="R112" s="6" t="s">
        <v>59</v>
      </c>
      <c r="S112" s="6" t="s">
        <v>110</v>
      </c>
      <c r="X112" s="5" t="s">
        <v>50</v>
      </c>
      <c r="Y112" s="5" t="s">
        <v>93</v>
      </c>
      <c r="AF112" s="5">
        <v>7.0</v>
      </c>
      <c r="AH112" s="5" t="s">
        <v>50</v>
      </c>
    </row>
    <row r="113">
      <c r="A113" s="5" t="s">
        <v>38</v>
      </c>
      <c r="B113" s="5">
        <v>2024.0</v>
      </c>
      <c r="C113" s="5" t="s">
        <v>39</v>
      </c>
      <c r="D113" s="5" t="s">
        <v>40</v>
      </c>
      <c r="E113" s="5" t="s">
        <v>40</v>
      </c>
      <c r="F113" s="6" t="s">
        <v>42</v>
      </c>
      <c r="G113" s="6">
        <v>112.0</v>
      </c>
      <c r="H113" s="6">
        <v>-36.0</v>
      </c>
      <c r="I113" s="6" t="s">
        <v>54</v>
      </c>
      <c r="J113" s="6">
        <v>2.0</v>
      </c>
      <c r="K113" s="6">
        <v>7.0</v>
      </c>
      <c r="L113" s="6">
        <v>0.0</v>
      </c>
      <c r="M113" s="6">
        <v>10.0</v>
      </c>
      <c r="N113" s="6" t="s">
        <v>82</v>
      </c>
      <c r="O113" s="6" t="s">
        <v>82</v>
      </c>
      <c r="Q113" s="6" t="s">
        <v>46</v>
      </c>
      <c r="T113" s="6" t="s">
        <v>47</v>
      </c>
      <c r="U113" s="6" t="s">
        <v>48</v>
      </c>
      <c r="V113" s="6" t="s">
        <v>128</v>
      </c>
      <c r="W113" s="6" t="s">
        <v>48</v>
      </c>
      <c r="X113" s="5" t="s">
        <v>50</v>
      </c>
      <c r="Y113" s="5" t="s">
        <v>51</v>
      </c>
      <c r="Z113" s="5">
        <v>3.0</v>
      </c>
      <c r="AA113" s="5">
        <f> 16.7 -12.5</f>
        <v>4.2</v>
      </c>
      <c r="AB113" s="5">
        <v>-1.0</v>
      </c>
      <c r="AC113" s="5">
        <f> 14.9 - 12.5</f>
        <v>2.4</v>
      </c>
      <c r="AF113" s="5">
        <v>7.0</v>
      </c>
      <c r="AG113" s="5">
        <v>80.0</v>
      </c>
      <c r="AH113" s="5" t="s">
        <v>52</v>
      </c>
      <c r="AI113" s="5" t="s">
        <v>54</v>
      </c>
      <c r="AJ113" s="5" t="s">
        <v>86</v>
      </c>
    </row>
    <row r="114">
      <c r="A114" s="5" t="s">
        <v>38</v>
      </c>
      <c r="B114" s="5">
        <v>2024.0</v>
      </c>
      <c r="C114" s="5" t="s">
        <v>39</v>
      </c>
      <c r="D114" s="5" t="s">
        <v>40</v>
      </c>
      <c r="E114" s="5" t="s">
        <v>40</v>
      </c>
      <c r="F114" s="6" t="s">
        <v>42</v>
      </c>
      <c r="G114" s="6">
        <v>113.0</v>
      </c>
      <c r="H114" s="6">
        <v>-36.0</v>
      </c>
      <c r="I114" s="6" t="s">
        <v>54</v>
      </c>
      <c r="J114" s="6">
        <v>3.0</v>
      </c>
      <c r="K114" s="6">
        <v>7.0</v>
      </c>
      <c r="L114" s="6">
        <v>0.0</v>
      </c>
      <c r="M114" s="6">
        <v>10.0</v>
      </c>
      <c r="N114" s="6" t="s">
        <v>63</v>
      </c>
      <c r="O114" s="6" t="s">
        <v>45</v>
      </c>
      <c r="P114" s="6" t="s">
        <v>42</v>
      </c>
      <c r="Q114" s="6" t="s">
        <v>46</v>
      </c>
      <c r="T114" s="6" t="s">
        <v>129</v>
      </c>
      <c r="U114" s="6" t="s">
        <v>84</v>
      </c>
      <c r="V114" s="6" t="s">
        <v>130</v>
      </c>
      <c r="W114" s="6" t="s">
        <v>84</v>
      </c>
      <c r="X114" s="5" t="s">
        <v>50</v>
      </c>
      <c r="Y114" s="5" t="s">
        <v>93</v>
      </c>
      <c r="Z114" s="5">
        <v>4.0</v>
      </c>
      <c r="AA114" s="5">
        <f> 13- 10.5</f>
        <v>2.5</v>
      </c>
      <c r="AB114" s="5">
        <v>-1.0</v>
      </c>
      <c r="AC114" s="5">
        <f> 12.4 -10.5</f>
        <v>1.9</v>
      </c>
      <c r="AF114" s="5">
        <v>7.0</v>
      </c>
      <c r="AG114" s="5">
        <v>1.0</v>
      </c>
      <c r="AH114" s="5" t="s">
        <v>52</v>
      </c>
      <c r="AI114" s="5" t="s">
        <v>54</v>
      </c>
      <c r="AJ114" s="5" t="s">
        <v>70</v>
      </c>
    </row>
    <row r="115" hidden="1">
      <c r="A115" s="5" t="s">
        <v>38</v>
      </c>
      <c r="B115" s="5">
        <v>2024.0</v>
      </c>
      <c r="C115" s="5" t="s">
        <v>39</v>
      </c>
      <c r="D115" s="5" t="s">
        <v>40</v>
      </c>
      <c r="F115" s="6" t="s">
        <v>41</v>
      </c>
      <c r="G115" s="6">
        <v>114.0</v>
      </c>
      <c r="H115" s="6">
        <v>-36.0</v>
      </c>
      <c r="J115" s="6">
        <v>4.0</v>
      </c>
      <c r="K115" s="6">
        <v>7.0</v>
      </c>
    </row>
    <row r="116" hidden="1">
      <c r="A116" s="5" t="s">
        <v>38</v>
      </c>
      <c r="B116" s="5">
        <v>2024.0</v>
      </c>
      <c r="C116" s="5" t="s">
        <v>39</v>
      </c>
      <c r="D116" s="5" t="s">
        <v>40</v>
      </c>
      <c r="E116" s="5" t="s">
        <v>39</v>
      </c>
      <c r="F116" s="6" t="s">
        <v>95</v>
      </c>
      <c r="G116" s="6">
        <v>115.0</v>
      </c>
      <c r="H116" s="6">
        <v>-23.0</v>
      </c>
      <c r="J116" s="6">
        <v>1.0</v>
      </c>
      <c r="K116" s="6">
        <v>10.0</v>
      </c>
      <c r="L116" s="6">
        <v>10.0</v>
      </c>
      <c r="O116" s="6" t="s">
        <v>106</v>
      </c>
    </row>
    <row r="117" hidden="1">
      <c r="A117" s="5" t="s">
        <v>38</v>
      </c>
      <c r="B117" s="5">
        <v>2024.0</v>
      </c>
      <c r="C117" s="5" t="s">
        <v>39</v>
      </c>
      <c r="D117" s="5" t="s">
        <v>40</v>
      </c>
      <c r="E117" s="5" t="s">
        <v>39</v>
      </c>
      <c r="F117" s="6" t="s">
        <v>95</v>
      </c>
      <c r="G117" s="6">
        <v>116.0</v>
      </c>
      <c r="H117" s="6">
        <v>-33.0</v>
      </c>
      <c r="J117" s="6">
        <v>1.0</v>
      </c>
      <c r="K117" s="6">
        <v>10.0</v>
      </c>
      <c r="L117" s="6">
        <v>-10.0</v>
      </c>
      <c r="O117" s="6" t="s">
        <v>106</v>
      </c>
    </row>
    <row r="118" hidden="1">
      <c r="A118" s="5" t="s">
        <v>38</v>
      </c>
      <c r="B118" s="5">
        <v>2024.0</v>
      </c>
      <c r="C118" s="5" t="s">
        <v>39</v>
      </c>
      <c r="D118" s="5" t="s">
        <v>40</v>
      </c>
      <c r="E118" s="5" t="s">
        <v>39</v>
      </c>
      <c r="F118" s="6" t="s">
        <v>95</v>
      </c>
      <c r="G118" s="6">
        <v>117.0</v>
      </c>
      <c r="H118" s="6">
        <v>-23.0</v>
      </c>
      <c r="J118" s="6">
        <v>1.0</v>
      </c>
      <c r="K118" s="6">
        <v>20.0</v>
      </c>
      <c r="L118" s="6">
        <v>34.0</v>
      </c>
      <c r="O118" s="6" t="s">
        <v>96</v>
      </c>
    </row>
    <row r="119" hidden="1">
      <c r="A119" s="5" t="s">
        <v>38</v>
      </c>
      <c r="B119" s="5">
        <v>2024.0</v>
      </c>
      <c r="C119" s="5" t="s">
        <v>39</v>
      </c>
      <c r="D119" s="5" t="s">
        <v>40</v>
      </c>
      <c r="E119" s="5" t="s">
        <v>39</v>
      </c>
      <c r="F119" s="6" t="s">
        <v>95</v>
      </c>
      <c r="G119" s="6">
        <v>118.0</v>
      </c>
      <c r="H119" s="6">
        <v>43.0</v>
      </c>
      <c r="J119" s="6">
        <v>1.0</v>
      </c>
      <c r="K119" s="6">
        <v>10.0</v>
      </c>
      <c r="L119" s="6">
        <v>1.0</v>
      </c>
      <c r="O119" s="6" t="s">
        <v>96</v>
      </c>
    </row>
    <row r="120" hidden="1">
      <c r="A120" s="5" t="s">
        <v>38</v>
      </c>
      <c r="B120" s="5">
        <v>2024.0</v>
      </c>
      <c r="C120" s="5" t="s">
        <v>39</v>
      </c>
      <c r="D120" s="5" t="s">
        <v>40</v>
      </c>
      <c r="E120" s="5" t="s">
        <v>39</v>
      </c>
      <c r="F120" s="6" t="s">
        <v>95</v>
      </c>
      <c r="G120" s="6">
        <v>119.0</v>
      </c>
      <c r="H120" s="6">
        <v>42.0</v>
      </c>
      <c r="J120" s="6">
        <v>2.0</v>
      </c>
      <c r="K120" s="6">
        <v>9.0</v>
      </c>
      <c r="L120" s="6">
        <v>-6.0</v>
      </c>
    </row>
    <row r="121" hidden="1">
      <c r="A121" s="5" t="s">
        <v>38</v>
      </c>
      <c r="B121" s="5">
        <v>2024.0</v>
      </c>
      <c r="C121" s="5" t="s">
        <v>39</v>
      </c>
      <c r="D121" s="5" t="s">
        <v>40</v>
      </c>
      <c r="E121" s="5" t="s">
        <v>39</v>
      </c>
      <c r="F121" s="6" t="s">
        <v>95</v>
      </c>
      <c r="G121" s="6">
        <v>120.0</v>
      </c>
      <c r="H121" s="6">
        <v>48.0</v>
      </c>
      <c r="J121" s="6">
        <v>3.0</v>
      </c>
      <c r="K121" s="6">
        <v>15.0</v>
      </c>
    </row>
    <row r="122" hidden="1">
      <c r="A122" s="5" t="s">
        <v>38</v>
      </c>
      <c r="B122" s="5">
        <v>2024.0</v>
      </c>
      <c r="C122" s="5" t="s">
        <v>39</v>
      </c>
      <c r="D122" s="5" t="s">
        <v>40</v>
      </c>
      <c r="E122" s="5" t="s">
        <v>39</v>
      </c>
      <c r="F122" s="6" t="s">
        <v>95</v>
      </c>
      <c r="G122" s="6">
        <v>121.0</v>
      </c>
      <c r="H122" s="6">
        <v>-38.0</v>
      </c>
      <c r="J122" s="6">
        <v>3.0</v>
      </c>
      <c r="K122" s="6">
        <v>25.0</v>
      </c>
      <c r="O122" s="6" t="s">
        <v>106</v>
      </c>
    </row>
    <row r="123" hidden="1">
      <c r="A123" s="5" t="s">
        <v>38</v>
      </c>
      <c r="B123" s="5">
        <v>2024.0</v>
      </c>
      <c r="C123" s="5" t="s">
        <v>39</v>
      </c>
      <c r="D123" s="5" t="s">
        <v>40</v>
      </c>
      <c r="F123" s="6" t="s">
        <v>41</v>
      </c>
      <c r="G123" s="6">
        <v>122.0</v>
      </c>
      <c r="J123" s="6">
        <v>4.0</v>
      </c>
      <c r="K123" s="6">
        <v>35.0</v>
      </c>
    </row>
    <row r="124">
      <c r="A124" s="5" t="s">
        <v>38</v>
      </c>
      <c r="B124" s="5">
        <v>2024.0</v>
      </c>
      <c r="C124" s="5" t="s">
        <v>39</v>
      </c>
      <c r="D124" s="5" t="s">
        <v>40</v>
      </c>
      <c r="E124" s="5" t="s">
        <v>40</v>
      </c>
      <c r="F124" s="6" t="s">
        <v>42</v>
      </c>
      <c r="G124" s="6">
        <v>123.0</v>
      </c>
      <c r="H124" s="6">
        <v>-14.0</v>
      </c>
      <c r="I124" s="6" t="s">
        <v>43</v>
      </c>
      <c r="J124" s="6">
        <v>0.0</v>
      </c>
      <c r="K124" s="6">
        <v>10.0</v>
      </c>
      <c r="L124" s="6">
        <v>0.0</v>
      </c>
      <c r="M124" s="6">
        <v>11.0</v>
      </c>
      <c r="N124" s="6" t="s">
        <v>63</v>
      </c>
      <c r="O124" s="6" t="s">
        <v>45</v>
      </c>
      <c r="P124" s="6" t="s">
        <v>57</v>
      </c>
      <c r="Q124" s="6" t="s">
        <v>46</v>
      </c>
      <c r="T124" s="6" t="s">
        <v>47</v>
      </c>
      <c r="U124" s="6" t="s">
        <v>48</v>
      </c>
      <c r="V124" s="6" t="s">
        <v>49</v>
      </c>
      <c r="W124" s="6" t="s">
        <v>48</v>
      </c>
      <c r="X124" s="5" t="s">
        <v>50</v>
      </c>
      <c r="Y124" s="5" t="s">
        <v>51</v>
      </c>
      <c r="Z124" s="5">
        <v>4.0</v>
      </c>
      <c r="AA124" s="5">
        <f> 8.1 -2.5</f>
        <v>5.6</v>
      </c>
      <c r="AB124" s="5">
        <v>-1.0</v>
      </c>
      <c r="AC124" s="5">
        <f> 6.2 - 2.5</f>
        <v>3.7</v>
      </c>
      <c r="AF124" s="5">
        <v>10.0</v>
      </c>
      <c r="AG124" s="5">
        <v>1.0</v>
      </c>
      <c r="AH124" s="5" t="s">
        <v>50</v>
      </c>
    </row>
    <row r="125">
      <c r="A125" s="5" t="s">
        <v>38</v>
      </c>
      <c r="B125" s="5">
        <v>2024.0</v>
      </c>
      <c r="C125" s="5" t="s">
        <v>39</v>
      </c>
      <c r="D125" s="5" t="s">
        <v>40</v>
      </c>
      <c r="E125" s="5" t="s">
        <v>40</v>
      </c>
      <c r="F125" s="6" t="s">
        <v>42</v>
      </c>
      <c r="G125" s="6">
        <v>124.0</v>
      </c>
      <c r="H125" s="6">
        <v>-14.0</v>
      </c>
      <c r="I125" s="6" t="s">
        <v>43</v>
      </c>
      <c r="J125" s="6">
        <v>2.0</v>
      </c>
      <c r="K125" s="6">
        <v>10.0</v>
      </c>
      <c r="L125" s="6">
        <v>7.0</v>
      </c>
      <c r="M125" s="6">
        <v>11.0</v>
      </c>
      <c r="N125" s="6" t="s">
        <v>55</v>
      </c>
      <c r="O125" s="6" t="s">
        <v>75</v>
      </c>
      <c r="Q125" s="6" t="s">
        <v>46</v>
      </c>
      <c r="T125" s="6" t="s">
        <v>98</v>
      </c>
      <c r="U125" s="6" t="s">
        <v>99</v>
      </c>
      <c r="V125" s="6" t="s">
        <v>131</v>
      </c>
      <c r="W125" s="6" t="s">
        <v>99</v>
      </c>
      <c r="X125" s="5" t="s">
        <v>50</v>
      </c>
      <c r="Y125" s="5" t="s">
        <v>51</v>
      </c>
      <c r="AA125" s="5">
        <f> 8.2 - 4.5</f>
        <v>3.7</v>
      </c>
      <c r="AB125" s="5">
        <f> 9.4 - 4.5</f>
        <v>4.9</v>
      </c>
      <c r="AC125" s="5">
        <v>-1.0</v>
      </c>
      <c r="AD125" s="5">
        <v>7.0</v>
      </c>
      <c r="AE125" s="5">
        <v>5.0</v>
      </c>
      <c r="AF125" s="5">
        <v>10.0</v>
      </c>
      <c r="AG125" s="5">
        <v>1.0</v>
      </c>
      <c r="AH125" s="5" t="s">
        <v>50</v>
      </c>
    </row>
    <row r="126">
      <c r="A126" s="5" t="s">
        <v>38</v>
      </c>
      <c r="B126" s="5">
        <v>2024.0</v>
      </c>
      <c r="C126" s="5" t="s">
        <v>39</v>
      </c>
      <c r="D126" s="5" t="s">
        <v>40</v>
      </c>
      <c r="E126" s="5" t="s">
        <v>40</v>
      </c>
      <c r="F126" s="6" t="s">
        <v>42</v>
      </c>
      <c r="G126" s="6">
        <v>125.0</v>
      </c>
      <c r="H126" s="6">
        <v>-21.0</v>
      </c>
      <c r="I126" s="6" t="s">
        <v>54</v>
      </c>
      <c r="J126" s="6">
        <v>3.0</v>
      </c>
      <c r="K126" s="6">
        <v>3.0</v>
      </c>
      <c r="L126" s="6">
        <v>8.0</v>
      </c>
      <c r="M126" s="6">
        <v>11.0</v>
      </c>
      <c r="N126" s="6" t="s">
        <v>71</v>
      </c>
      <c r="O126" s="6" t="s">
        <v>45</v>
      </c>
      <c r="P126" s="6" t="s">
        <v>57</v>
      </c>
      <c r="Q126" s="6" t="s">
        <v>46</v>
      </c>
      <c r="T126" s="6" t="s">
        <v>132</v>
      </c>
      <c r="U126" s="6" t="s">
        <v>23</v>
      </c>
      <c r="V126" s="6" t="s">
        <v>133</v>
      </c>
      <c r="W126" s="6" t="s">
        <v>23</v>
      </c>
      <c r="X126" s="5" t="s">
        <v>52</v>
      </c>
      <c r="Y126" s="5" t="s">
        <v>93</v>
      </c>
      <c r="AA126" s="5">
        <f> 6.1 - 4.6</f>
        <v>1.5</v>
      </c>
      <c r="AB126" s="5">
        <f> 6.8 - 4.6</f>
        <v>2.2</v>
      </c>
      <c r="AC126" s="5">
        <v>-1.0</v>
      </c>
      <c r="AD126" s="5">
        <v>4.0</v>
      </c>
      <c r="AE126" s="5">
        <v>0.0</v>
      </c>
      <c r="AF126" s="5">
        <v>10.0</v>
      </c>
      <c r="AG126" s="5">
        <v>13.0</v>
      </c>
      <c r="AH126" s="5" t="s">
        <v>50</v>
      </c>
    </row>
    <row r="127">
      <c r="A127" s="5" t="s">
        <v>38</v>
      </c>
      <c r="B127" s="5">
        <v>2024.0</v>
      </c>
      <c r="C127" s="5" t="s">
        <v>39</v>
      </c>
      <c r="D127" s="5" t="s">
        <v>40</v>
      </c>
      <c r="E127" s="5" t="s">
        <v>40</v>
      </c>
      <c r="F127" s="6" t="s">
        <v>42</v>
      </c>
      <c r="G127" s="6">
        <v>126.0</v>
      </c>
      <c r="H127" s="6">
        <v>-29.0</v>
      </c>
      <c r="I127" s="6" t="s">
        <v>43</v>
      </c>
      <c r="J127" s="6">
        <v>1.0</v>
      </c>
      <c r="K127" s="6">
        <v>10.0</v>
      </c>
      <c r="L127" s="6">
        <v>37.0</v>
      </c>
      <c r="M127" s="6">
        <v>11.0</v>
      </c>
      <c r="N127" s="6" t="s">
        <v>55</v>
      </c>
      <c r="O127" s="6" t="s">
        <v>56</v>
      </c>
      <c r="P127" s="6" t="s">
        <v>42</v>
      </c>
      <c r="Q127" s="6" t="s">
        <v>46</v>
      </c>
      <c r="T127" s="6" t="s">
        <v>134</v>
      </c>
      <c r="U127" s="6" t="s">
        <v>99</v>
      </c>
      <c r="V127" s="6" t="s">
        <v>135</v>
      </c>
      <c r="W127" s="6" t="s">
        <v>99</v>
      </c>
      <c r="X127" s="5" t="s">
        <v>50</v>
      </c>
      <c r="Y127" s="5" t="s">
        <v>51</v>
      </c>
      <c r="AA127" s="5">
        <f> 7.1 -4.2</f>
        <v>2.9</v>
      </c>
      <c r="AB127" s="5">
        <f> 9.3 - 4.2</f>
        <v>5.1</v>
      </c>
      <c r="AC127" s="5">
        <v>-1.0</v>
      </c>
      <c r="AD127" s="5">
        <v>6.0</v>
      </c>
      <c r="AE127" s="5">
        <v>3.0</v>
      </c>
      <c r="AF127" s="5">
        <v>10.0</v>
      </c>
      <c r="AG127" s="5">
        <v>80.0</v>
      </c>
      <c r="AH127" s="5" t="s">
        <v>50</v>
      </c>
    </row>
    <row r="128">
      <c r="A128" s="5" t="s">
        <v>38</v>
      </c>
      <c r="B128" s="5">
        <v>2024.0</v>
      </c>
      <c r="C128" s="5" t="s">
        <v>39</v>
      </c>
      <c r="D128" s="5" t="s">
        <v>40</v>
      </c>
      <c r="E128" s="5" t="s">
        <v>40</v>
      </c>
      <c r="F128" s="6" t="s">
        <v>42</v>
      </c>
      <c r="G128" s="6">
        <v>127.0</v>
      </c>
      <c r="H128" s="6">
        <v>34.0</v>
      </c>
      <c r="I128" s="6" t="s">
        <v>43</v>
      </c>
      <c r="J128" s="6">
        <v>1.0</v>
      </c>
      <c r="K128" s="6">
        <v>10.0</v>
      </c>
      <c r="L128" s="6">
        <v>4.0</v>
      </c>
      <c r="M128" s="6">
        <v>11.0</v>
      </c>
      <c r="N128" s="6" t="s">
        <v>87</v>
      </c>
      <c r="O128" s="6" t="s">
        <v>45</v>
      </c>
      <c r="P128" s="6" t="s">
        <v>57</v>
      </c>
      <c r="Q128" s="6" t="s">
        <v>46</v>
      </c>
      <c r="T128" s="6" t="s">
        <v>64</v>
      </c>
      <c r="U128" s="6" t="s">
        <v>65</v>
      </c>
      <c r="V128" s="6" t="s">
        <v>124</v>
      </c>
      <c r="W128" s="6" t="s">
        <v>65</v>
      </c>
      <c r="X128" s="5" t="s">
        <v>50</v>
      </c>
      <c r="Y128" s="5" t="s">
        <v>51</v>
      </c>
      <c r="AA128" s="5">
        <f> 4.7 - 1</f>
        <v>3.7</v>
      </c>
      <c r="AB128" s="5">
        <f> 5.4 - 1</f>
        <v>4.4</v>
      </c>
      <c r="AC128" s="5">
        <v>-1.0</v>
      </c>
      <c r="AD128" s="5">
        <v>0.0</v>
      </c>
      <c r="AE128" s="5">
        <v>0.0</v>
      </c>
      <c r="AF128" s="5">
        <v>10.0</v>
      </c>
      <c r="AG128" s="5">
        <v>2.0</v>
      </c>
      <c r="AH128" s="5" t="s">
        <v>50</v>
      </c>
    </row>
    <row r="129">
      <c r="A129" s="5" t="s">
        <v>38</v>
      </c>
      <c r="B129" s="5">
        <v>2024.0</v>
      </c>
      <c r="C129" s="5" t="s">
        <v>39</v>
      </c>
      <c r="D129" s="5" t="s">
        <v>40</v>
      </c>
      <c r="E129" s="5" t="s">
        <v>40</v>
      </c>
      <c r="F129" s="6" t="s">
        <v>42</v>
      </c>
      <c r="G129" s="6">
        <v>128.0</v>
      </c>
      <c r="H129" s="6">
        <v>30.0</v>
      </c>
      <c r="I129" s="6" t="s">
        <v>54</v>
      </c>
      <c r="J129" s="6">
        <v>2.0</v>
      </c>
      <c r="K129" s="6">
        <v>6.0</v>
      </c>
      <c r="L129" s="6">
        <v>29.0</v>
      </c>
      <c r="M129" s="6">
        <v>11.0</v>
      </c>
      <c r="N129" s="6" t="s">
        <v>122</v>
      </c>
      <c r="O129" s="6" t="s">
        <v>56</v>
      </c>
      <c r="P129" s="6" t="s">
        <v>102</v>
      </c>
      <c r="Q129" s="6" t="s">
        <v>46</v>
      </c>
      <c r="T129" s="6" t="s">
        <v>64</v>
      </c>
      <c r="U129" s="6" t="s">
        <v>65</v>
      </c>
      <c r="V129" s="6" t="s">
        <v>124</v>
      </c>
      <c r="W129" s="6" t="s">
        <v>65</v>
      </c>
      <c r="X129" s="5" t="s">
        <v>50</v>
      </c>
      <c r="Y129" s="5" t="s">
        <v>93</v>
      </c>
      <c r="AA129" s="5">
        <f> 14.2 - 12.4</f>
        <v>1.8</v>
      </c>
      <c r="AB129" s="5">
        <f>15.5 - 12.4</f>
        <v>3.1</v>
      </c>
      <c r="AC129" s="5">
        <v>-1.0</v>
      </c>
      <c r="AD129" s="5">
        <v>22.0</v>
      </c>
      <c r="AE129" s="5">
        <v>22.0</v>
      </c>
      <c r="AF129" s="5">
        <v>10.0</v>
      </c>
      <c r="AG129" s="5">
        <v>2.0</v>
      </c>
      <c r="AH129" s="5" t="s">
        <v>52</v>
      </c>
      <c r="AI129" s="5" t="s">
        <v>54</v>
      </c>
      <c r="AJ129" s="5" t="s">
        <v>70</v>
      </c>
    </row>
    <row r="130">
      <c r="A130" s="5" t="s">
        <v>38</v>
      </c>
      <c r="B130" s="5">
        <v>2024.0</v>
      </c>
      <c r="C130" s="5" t="s">
        <v>39</v>
      </c>
      <c r="D130" s="5" t="s">
        <v>40</v>
      </c>
      <c r="E130" s="5" t="s">
        <v>40</v>
      </c>
      <c r="F130" s="6" t="s">
        <v>42</v>
      </c>
      <c r="G130" s="6">
        <v>129.0</v>
      </c>
      <c r="H130" s="6">
        <v>1.0</v>
      </c>
      <c r="I130" s="6" t="s">
        <v>43</v>
      </c>
      <c r="J130" s="6">
        <v>1.0</v>
      </c>
      <c r="K130" s="6">
        <v>1.0</v>
      </c>
      <c r="L130" s="6">
        <v>0.0</v>
      </c>
      <c r="M130" s="6">
        <v>11.0</v>
      </c>
      <c r="N130" s="6" t="s">
        <v>87</v>
      </c>
      <c r="O130" s="6" t="s">
        <v>56</v>
      </c>
      <c r="P130" s="6" t="s">
        <v>42</v>
      </c>
      <c r="Q130" s="6" t="s">
        <v>58</v>
      </c>
      <c r="R130" s="6" t="s">
        <v>59</v>
      </c>
      <c r="S130" s="6" t="s">
        <v>60</v>
      </c>
      <c r="X130" s="5" t="s">
        <v>50</v>
      </c>
      <c r="Y130" s="5" t="s">
        <v>93</v>
      </c>
      <c r="AF130" s="5">
        <v>10.0</v>
      </c>
      <c r="AH130" s="5" t="s">
        <v>50</v>
      </c>
    </row>
    <row r="131">
      <c r="A131" s="5" t="s">
        <v>38</v>
      </c>
      <c r="B131" s="5">
        <v>2024.0</v>
      </c>
      <c r="C131" s="5" t="s">
        <v>39</v>
      </c>
      <c r="D131" s="5" t="s">
        <v>40</v>
      </c>
      <c r="E131" s="5" t="s">
        <v>40</v>
      </c>
      <c r="F131" s="6" t="s">
        <v>42</v>
      </c>
      <c r="G131" s="6">
        <v>130.0</v>
      </c>
      <c r="H131" s="6">
        <v>1.0</v>
      </c>
      <c r="I131" s="6" t="s">
        <v>43</v>
      </c>
      <c r="J131" s="6">
        <v>2.0</v>
      </c>
      <c r="K131" s="6">
        <v>1.0</v>
      </c>
      <c r="L131" s="6">
        <v>0.0</v>
      </c>
      <c r="M131" s="6">
        <v>12.0</v>
      </c>
      <c r="N131" s="6" t="s">
        <v>136</v>
      </c>
      <c r="O131" s="6" t="s">
        <v>137</v>
      </c>
      <c r="P131" s="6" t="s">
        <v>138</v>
      </c>
      <c r="Q131" s="6" t="s">
        <v>46</v>
      </c>
      <c r="T131" s="6" t="s">
        <v>139</v>
      </c>
      <c r="U131" s="6" t="s">
        <v>23</v>
      </c>
      <c r="V131" s="6" t="s">
        <v>140</v>
      </c>
      <c r="W131" s="6" t="s">
        <v>23</v>
      </c>
      <c r="X131" s="5" t="s">
        <v>52</v>
      </c>
      <c r="Y131" s="5" t="s">
        <v>51</v>
      </c>
      <c r="AA131" s="5">
        <f> 6.9 - 5.2</f>
        <v>1.7</v>
      </c>
      <c r="AB131" s="5">
        <v>-1.0</v>
      </c>
      <c r="AC131" s="5">
        <v>-1.0</v>
      </c>
      <c r="AF131" s="5">
        <v>10.0</v>
      </c>
      <c r="AG131" s="5">
        <v>13.0</v>
      </c>
      <c r="AH131" s="5" t="s">
        <v>50</v>
      </c>
    </row>
    <row r="132">
      <c r="A132" s="5" t="s">
        <v>38</v>
      </c>
      <c r="B132" s="5">
        <v>2024.0</v>
      </c>
      <c r="C132" s="5" t="s">
        <v>39</v>
      </c>
      <c r="D132" s="5" t="s">
        <v>40</v>
      </c>
      <c r="E132" s="5" t="s">
        <v>40</v>
      </c>
      <c r="F132" s="6" t="s">
        <v>42</v>
      </c>
      <c r="G132" s="6">
        <v>131.0</v>
      </c>
      <c r="H132" s="6">
        <v>1.0</v>
      </c>
      <c r="I132" s="6" t="s">
        <v>43</v>
      </c>
      <c r="J132" s="6">
        <v>3.0</v>
      </c>
      <c r="K132" s="6">
        <v>1.0</v>
      </c>
      <c r="L132" s="6">
        <v>1.0</v>
      </c>
      <c r="M132" s="6">
        <v>12.0</v>
      </c>
      <c r="N132" s="6" t="s">
        <v>141</v>
      </c>
      <c r="O132" s="6" t="s">
        <v>45</v>
      </c>
      <c r="P132" s="6" t="s">
        <v>138</v>
      </c>
      <c r="Q132" s="6" t="s">
        <v>58</v>
      </c>
      <c r="R132" s="6" t="s">
        <v>142</v>
      </c>
      <c r="S132" s="6" t="s">
        <v>143</v>
      </c>
      <c r="X132" s="5" t="s">
        <v>50</v>
      </c>
      <c r="Y132" s="5" t="s">
        <v>51</v>
      </c>
      <c r="AF132" s="5">
        <v>7.0</v>
      </c>
      <c r="AH132" s="5" t="s">
        <v>52</v>
      </c>
      <c r="AI132" s="5" t="s">
        <v>54</v>
      </c>
      <c r="AJ132" s="5" t="s">
        <v>120</v>
      </c>
    </row>
    <row r="133">
      <c r="A133" s="5" t="s">
        <v>38</v>
      </c>
      <c r="B133" s="5">
        <v>2024.0</v>
      </c>
      <c r="C133" s="5" t="s">
        <v>39</v>
      </c>
      <c r="D133" s="5" t="s">
        <v>40</v>
      </c>
      <c r="E133" s="5" t="s">
        <v>40</v>
      </c>
      <c r="F133" s="6" t="s">
        <v>42</v>
      </c>
      <c r="G133" s="6">
        <v>132.0</v>
      </c>
      <c r="H133" s="6">
        <v>0.0</v>
      </c>
      <c r="I133" s="6" t="s">
        <v>43</v>
      </c>
      <c r="J133" s="6">
        <v>0.0</v>
      </c>
      <c r="K133" s="6">
        <v>3.0</v>
      </c>
      <c r="L133" s="6">
        <v>3.0</v>
      </c>
      <c r="M133" s="6">
        <v>11.0</v>
      </c>
      <c r="N133" s="6" t="s">
        <v>63</v>
      </c>
      <c r="O133" s="6" t="s">
        <v>45</v>
      </c>
      <c r="P133" s="6" t="s">
        <v>42</v>
      </c>
      <c r="Q133" s="6" t="s">
        <v>46</v>
      </c>
      <c r="T133" s="6" t="s">
        <v>73</v>
      </c>
      <c r="U133" s="6" t="s">
        <v>48</v>
      </c>
      <c r="V133" s="6" t="s">
        <v>144</v>
      </c>
      <c r="W133" s="6" t="s">
        <v>48</v>
      </c>
      <c r="X133" s="5" t="s">
        <v>50</v>
      </c>
      <c r="Y133" s="5" t="s">
        <v>51</v>
      </c>
      <c r="AA133" s="5">
        <f> 7.5 -4.8</f>
        <v>2.7</v>
      </c>
      <c r="AB133" s="5">
        <f> 8.4 -4.8</f>
        <v>3.6</v>
      </c>
      <c r="AC133" s="5">
        <v>-1.0</v>
      </c>
      <c r="AD133" s="5">
        <v>0.0</v>
      </c>
      <c r="AE133" s="5">
        <v>0.0</v>
      </c>
      <c r="AF133" s="5">
        <v>10.0</v>
      </c>
      <c r="AG133" s="5">
        <v>13.0</v>
      </c>
      <c r="AH133" s="5" t="s">
        <v>52</v>
      </c>
      <c r="AI133" s="5" t="s">
        <v>43</v>
      </c>
      <c r="AJ133" s="5" t="s">
        <v>145</v>
      </c>
    </row>
    <row r="134" hidden="1">
      <c r="A134" s="5" t="s">
        <v>38</v>
      </c>
      <c r="B134" s="5">
        <v>2024.0</v>
      </c>
      <c r="C134" s="5" t="s">
        <v>39</v>
      </c>
      <c r="D134" s="5" t="s">
        <v>40</v>
      </c>
      <c r="F134" s="6" t="s">
        <v>41</v>
      </c>
      <c r="G134" s="6">
        <v>133.0</v>
      </c>
      <c r="J134" s="6">
        <v>1.0</v>
      </c>
      <c r="K134" s="6">
        <v>10.0</v>
      </c>
    </row>
    <row r="135" hidden="1">
      <c r="A135" s="5" t="s">
        <v>38</v>
      </c>
      <c r="B135" s="5">
        <v>2024.0</v>
      </c>
      <c r="C135" s="5" t="s">
        <v>39</v>
      </c>
      <c r="D135" s="5" t="s">
        <v>40</v>
      </c>
      <c r="E135" s="5" t="s">
        <v>39</v>
      </c>
      <c r="F135" s="6" t="s">
        <v>95</v>
      </c>
      <c r="G135" s="6">
        <v>134.0</v>
      </c>
      <c r="H135" s="6">
        <v>-35.0</v>
      </c>
      <c r="J135" s="6">
        <v>1.0</v>
      </c>
      <c r="K135" s="6">
        <v>10.0</v>
      </c>
      <c r="L135" s="6">
        <v>8.0</v>
      </c>
      <c r="O135" s="6" t="s">
        <v>96</v>
      </c>
    </row>
    <row r="136" hidden="1">
      <c r="A136" s="5" t="s">
        <v>38</v>
      </c>
      <c r="B136" s="5">
        <v>2024.0</v>
      </c>
      <c r="C136" s="5" t="s">
        <v>39</v>
      </c>
      <c r="D136" s="5" t="s">
        <v>40</v>
      </c>
      <c r="E136" s="5" t="s">
        <v>39</v>
      </c>
      <c r="F136" s="6" t="s">
        <v>95</v>
      </c>
      <c r="G136" s="6">
        <v>135.0</v>
      </c>
      <c r="H136" s="6">
        <v>-43.0</v>
      </c>
      <c r="J136" s="6">
        <v>2.0</v>
      </c>
      <c r="K136" s="6">
        <v>2.0</v>
      </c>
      <c r="L136" s="6">
        <v>8.0</v>
      </c>
      <c r="O136" s="6" t="s">
        <v>106</v>
      </c>
    </row>
    <row r="137" hidden="1">
      <c r="A137" s="5" t="s">
        <v>38</v>
      </c>
      <c r="B137" s="5">
        <v>2024.0</v>
      </c>
      <c r="C137" s="5" t="s">
        <v>39</v>
      </c>
      <c r="D137" s="5" t="s">
        <v>40</v>
      </c>
      <c r="E137" s="5" t="s">
        <v>39</v>
      </c>
      <c r="F137" s="6" t="s">
        <v>95</v>
      </c>
      <c r="G137" s="6">
        <v>136.0</v>
      </c>
      <c r="H137" s="6">
        <v>49.0</v>
      </c>
      <c r="J137" s="6">
        <v>1.0</v>
      </c>
      <c r="K137" s="6">
        <v>10.0</v>
      </c>
      <c r="L137" s="6">
        <v>10.0</v>
      </c>
      <c r="O137" s="6" t="s">
        <v>106</v>
      </c>
    </row>
    <row r="138" hidden="1">
      <c r="A138" s="5" t="s">
        <v>38</v>
      </c>
      <c r="B138" s="5">
        <v>2024.0</v>
      </c>
      <c r="C138" s="5" t="s">
        <v>39</v>
      </c>
      <c r="D138" s="5" t="s">
        <v>40</v>
      </c>
      <c r="E138" s="5" t="s">
        <v>39</v>
      </c>
      <c r="F138" s="6" t="s">
        <v>95</v>
      </c>
      <c r="G138" s="6">
        <v>137.0</v>
      </c>
      <c r="H138" s="6">
        <v>39.0</v>
      </c>
      <c r="J138" s="6">
        <v>1.0</v>
      </c>
      <c r="K138" s="6">
        <v>10.0</v>
      </c>
      <c r="L138" s="6">
        <v>-5.0</v>
      </c>
      <c r="O138" s="6" t="s">
        <v>96</v>
      </c>
    </row>
    <row r="139" hidden="1">
      <c r="A139" s="5" t="s">
        <v>38</v>
      </c>
      <c r="B139" s="5">
        <v>2024.0</v>
      </c>
      <c r="C139" s="5" t="s">
        <v>39</v>
      </c>
      <c r="D139" s="5" t="s">
        <v>40</v>
      </c>
      <c r="E139" s="5" t="s">
        <v>39</v>
      </c>
      <c r="F139" s="6" t="s">
        <v>95</v>
      </c>
      <c r="G139" s="6">
        <v>138.0</v>
      </c>
      <c r="H139" s="6">
        <v>44.0</v>
      </c>
      <c r="J139" s="6">
        <v>1.0</v>
      </c>
      <c r="K139" s="6">
        <v>15.0</v>
      </c>
      <c r="L139" s="6">
        <v>1.0</v>
      </c>
      <c r="O139" s="6" t="s">
        <v>106</v>
      </c>
    </row>
    <row r="140" hidden="1">
      <c r="A140" s="5" t="s">
        <v>38</v>
      </c>
      <c r="B140" s="5">
        <v>2024.0</v>
      </c>
      <c r="C140" s="5" t="s">
        <v>39</v>
      </c>
      <c r="D140" s="5" t="s">
        <v>40</v>
      </c>
      <c r="E140" s="5" t="s">
        <v>39</v>
      </c>
      <c r="F140" s="6" t="s">
        <v>95</v>
      </c>
      <c r="G140" s="6">
        <v>139.0</v>
      </c>
      <c r="H140" s="6">
        <v>43.0</v>
      </c>
      <c r="J140" s="6">
        <v>2.0</v>
      </c>
      <c r="K140" s="6">
        <v>14.0</v>
      </c>
      <c r="L140" s="6">
        <v>6.0</v>
      </c>
      <c r="O140" s="6" t="s">
        <v>96</v>
      </c>
    </row>
    <row r="141" hidden="1">
      <c r="A141" s="5" t="s">
        <v>38</v>
      </c>
      <c r="B141" s="5">
        <v>2024.0</v>
      </c>
      <c r="C141" s="5" t="s">
        <v>39</v>
      </c>
      <c r="D141" s="5" t="s">
        <v>40</v>
      </c>
      <c r="E141" s="5" t="s">
        <v>39</v>
      </c>
      <c r="F141" s="6" t="s">
        <v>95</v>
      </c>
      <c r="G141" s="6">
        <v>140.0</v>
      </c>
      <c r="H141" s="6">
        <v>37.0</v>
      </c>
      <c r="J141" s="6">
        <v>3.0</v>
      </c>
      <c r="K141" s="6">
        <v>7.0</v>
      </c>
      <c r="L141" s="6">
        <v>-2.0</v>
      </c>
    </row>
    <row r="142" hidden="1">
      <c r="A142" s="5" t="s">
        <v>38</v>
      </c>
      <c r="B142" s="5">
        <v>2024.0</v>
      </c>
      <c r="C142" s="5" t="s">
        <v>39</v>
      </c>
      <c r="D142" s="5" t="s">
        <v>40</v>
      </c>
      <c r="E142" s="5" t="s">
        <v>39</v>
      </c>
      <c r="F142" s="6" t="s">
        <v>95</v>
      </c>
      <c r="G142" s="6">
        <v>141.0</v>
      </c>
      <c r="H142" s="6">
        <v>39.0</v>
      </c>
      <c r="J142" s="6">
        <v>4.0</v>
      </c>
      <c r="K142" s="6">
        <v>9.0</v>
      </c>
    </row>
    <row r="143" hidden="1">
      <c r="A143" s="5" t="s">
        <v>38</v>
      </c>
      <c r="B143" s="5">
        <v>2024.0</v>
      </c>
      <c r="C143" s="5" t="s">
        <v>39</v>
      </c>
      <c r="D143" s="5" t="s">
        <v>40</v>
      </c>
      <c r="E143" s="5" t="s">
        <v>39</v>
      </c>
      <c r="F143" s="6" t="s">
        <v>95</v>
      </c>
      <c r="G143" s="6">
        <v>142.0</v>
      </c>
      <c r="H143" s="6">
        <v>27.0</v>
      </c>
      <c r="J143" s="6">
        <v>1.0</v>
      </c>
      <c r="K143" s="6">
        <v>10.0</v>
      </c>
      <c r="L143" s="6">
        <v>4.0</v>
      </c>
    </row>
    <row r="144" hidden="1">
      <c r="A144" s="5" t="s">
        <v>38</v>
      </c>
      <c r="B144" s="5">
        <v>2024.0</v>
      </c>
      <c r="C144" s="5" t="s">
        <v>39</v>
      </c>
      <c r="D144" s="5" t="s">
        <v>40</v>
      </c>
      <c r="E144" s="5" t="s">
        <v>39</v>
      </c>
      <c r="F144" s="6" t="s">
        <v>95</v>
      </c>
      <c r="G144" s="6">
        <v>143.0</v>
      </c>
      <c r="H144" s="6">
        <v>23.0</v>
      </c>
      <c r="J144" s="6">
        <v>2.0</v>
      </c>
      <c r="K144" s="6">
        <v>6.0</v>
      </c>
      <c r="L144" s="6">
        <v>10.0</v>
      </c>
      <c r="O144" s="6" t="s">
        <v>106</v>
      </c>
    </row>
    <row r="145" hidden="1">
      <c r="A145" s="5" t="s">
        <v>38</v>
      </c>
      <c r="B145" s="5">
        <v>2024.0</v>
      </c>
      <c r="C145" s="5" t="s">
        <v>39</v>
      </c>
      <c r="D145" s="5" t="s">
        <v>40</v>
      </c>
      <c r="E145" s="5" t="s">
        <v>39</v>
      </c>
      <c r="F145" s="6" t="s">
        <v>95</v>
      </c>
      <c r="G145" s="6">
        <v>144.0</v>
      </c>
      <c r="H145" s="6">
        <v>13.0</v>
      </c>
      <c r="J145" s="6">
        <v>1.0</v>
      </c>
      <c r="K145" s="6">
        <v>10.0</v>
      </c>
      <c r="L145" s="6">
        <v>0.0</v>
      </c>
      <c r="O145" s="6" t="s">
        <v>96</v>
      </c>
    </row>
    <row r="146" hidden="1">
      <c r="A146" s="5" t="s">
        <v>38</v>
      </c>
      <c r="B146" s="5">
        <v>2024.0</v>
      </c>
      <c r="C146" s="5" t="s">
        <v>39</v>
      </c>
      <c r="D146" s="5" t="s">
        <v>40</v>
      </c>
      <c r="E146" s="5" t="s">
        <v>39</v>
      </c>
      <c r="F146" s="6" t="s">
        <v>95</v>
      </c>
      <c r="G146" s="6">
        <v>145.0</v>
      </c>
      <c r="H146" s="6">
        <v>13.0</v>
      </c>
      <c r="J146" s="6">
        <v>1.0</v>
      </c>
      <c r="K146" s="6">
        <v>10.0</v>
      </c>
      <c r="L146" s="6">
        <v>-2.0</v>
      </c>
    </row>
    <row r="147" hidden="1">
      <c r="A147" s="5" t="s">
        <v>38</v>
      </c>
      <c r="B147" s="5">
        <v>2024.0</v>
      </c>
      <c r="C147" s="5" t="s">
        <v>39</v>
      </c>
      <c r="D147" s="5" t="s">
        <v>40</v>
      </c>
      <c r="E147" s="5" t="s">
        <v>39</v>
      </c>
      <c r="F147" s="6" t="s">
        <v>95</v>
      </c>
      <c r="G147" s="6">
        <v>146.0</v>
      </c>
      <c r="H147" s="6">
        <v>15.0</v>
      </c>
      <c r="J147" s="6">
        <v>2.0</v>
      </c>
      <c r="K147" s="6">
        <v>12.0</v>
      </c>
      <c r="O147" s="6" t="s">
        <v>106</v>
      </c>
    </row>
    <row r="148" hidden="1">
      <c r="A148" s="5" t="s">
        <v>38</v>
      </c>
      <c r="B148" s="5">
        <v>2024.0</v>
      </c>
      <c r="C148" s="5" t="s">
        <v>39</v>
      </c>
      <c r="D148" s="5" t="s">
        <v>40</v>
      </c>
      <c r="E148" s="5" t="s">
        <v>39</v>
      </c>
      <c r="F148" s="6" t="s">
        <v>95</v>
      </c>
      <c r="G148" s="6">
        <v>147.0</v>
      </c>
      <c r="H148" s="6">
        <v>12.0</v>
      </c>
      <c r="J148" s="6">
        <v>3.0</v>
      </c>
      <c r="K148" s="6">
        <v>8.0</v>
      </c>
    </row>
    <row r="149" hidden="1">
      <c r="A149" s="5" t="s">
        <v>38</v>
      </c>
      <c r="B149" s="5">
        <v>2024.0</v>
      </c>
      <c r="C149" s="5" t="s">
        <v>39</v>
      </c>
      <c r="D149" s="5" t="s">
        <v>40</v>
      </c>
      <c r="F149" s="6" t="s">
        <v>41</v>
      </c>
      <c r="G149" s="6">
        <v>148.0</v>
      </c>
      <c r="J149" s="6">
        <v>0.0</v>
      </c>
      <c r="K149" s="6">
        <v>3.0</v>
      </c>
    </row>
    <row r="150" hidden="1">
      <c r="A150" s="5" t="s">
        <v>38</v>
      </c>
      <c r="B150" s="5">
        <v>2024.0</v>
      </c>
      <c r="C150" s="5" t="s">
        <v>39</v>
      </c>
      <c r="D150" s="5" t="s">
        <v>40</v>
      </c>
      <c r="F150" s="6" t="s">
        <v>41</v>
      </c>
      <c r="G150" s="6">
        <v>149.0</v>
      </c>
      <c r="J150" s="6">
        <v>0.0</v>
      </c>
    </row>
    <row r="151">
      <c r="A151" s="5" t="s">
        <v>38</v>
      </c>
      <c r="B151" s="5">
        <v>2024.0</v>
      </c>
      <c r="C151" s="5" t="s">
        <v>39</v>
      </c>
      <c r="D151" s="5" t="s">
        <v>40</v>
      </c>
      <c r="E151" s="5" t="s">
        <v>40</v>
      </c>
      <c r="F151" s="6" t="s">
        <v>42</v>
      </c>
      <c r="G151" s="6">
        <v>150.0</v>
      </c>
      <c r="H151" s="6">
        <v>-33.0</v>
      </c>
      <c r="I151" s="6" t="s">
        <v>43</v>
      </c>
      <c r="J151" s="6">
        <v>0.0</v>
      </c>
      <c r="K151" s="6">
        <v>10.0</v>
      </c>
      <c r="L151" s="6">
        <v>0.0</v>
      </c>
      <c r="M151" s="6">
        <v>11.0</v>
      </c>
      <c r="N151" s="6" t="s">
        <v>44</v>
      </c>
      <c r="O151" s="6" t="s">
        <v>45</v>
      </c>
      <c r="P151" s="6" t="s">
        <v>57</v>
      </c>
      <c r="Q151" s="6" t="s">
        <v>46</v>
      </c>
      <c r="T151" s="6" t="s">
        <v>83</v>
      </c>
      <c r="U151" s="6" t="s">
        <v>115</v>
      </c>
      <c r="V151" s="6" t="s">
        <v>146</v>
      </c>
      <c r="W151" s="6" t="s">
        <v>115</v>
      </c>
      <c r="X151" s="5" t="s">
        <v>50</v>
      </c>
      <c r="Y151" s="5" t="s">
        <v>93</v>
      </c>
      <c r="Z151" s="5">
        <v>4.0</v>
      </c>
      <c r="AA151" s="5">
        <f> 9.9 - 6.7</f>
        <v>3.2</v>
      </c>
      <c r="AB151" s="5">
        <v>-1.0</v>
      </c>
      <c r="AC151" s="5">
        <v>-1.0</v>
      </c>
      <c r="AF151" s="5">
        <v>10.0</v>
      </c>
      <c r="AG151" s="5">
        <v>80.0</v>
      </c>
      <c r="AH151" s="5" t="s">
        <v>50</v>
      </c>
    </row>
    <row r="152">
      <c r="A152" s="5" t="s">
        <v>38</v>
      </c>
      <c r="B152" s="5">
        <v>2024.0</v>
      </c>
      <c r="C152" s="5" t="s">
        <v>39</v>
      </c>
      <c r="D152" s="5" t="s">
        <v>40</v>
      </c>
      <c r="E152" s="5" t="s">
        <v>40</v>
      </c>
      <c r="F152" s="6" t="s">
        <v>42</v>
      </c>
      <c r="G152" s="6">
        <v>151.0</v>
      </c>
      <c r="H152" s="6">
        <v>-33.0</v>
      </c>
      <c r="I152" s="6" t="s">
        <v>43</v>
      </c>
      <c r="J152" s="6">
        <v>2.0</v>
      </c>
      <c r="K152" s="6">
        <v>10.0</v>
      </c>
      <c r="L152" s="6">
        <v>7.0</v>
      </c>
      <c r="M152" s="6">
        <v>11.0</v>
      </c>
      <c r="N152" s="6" t="s">
        <v>55</v>
      </c>
      <c r="O152" s="6" t="s">
        <v>56</v>
      </c>
      <c r="P152" s="6" t="s">
        <v>42</v>
      </c>
      <c r="Q152" s="6" t="s">
        <v>58</v>
      </c>
      <c r="R152" s="6" t="s">
        <v>113</v>
      </c>
      <c r="S152" s="6" t="s">
        <v>147</v>
      </c>
      <c r="X152" s="5" t="s">
        <v>50</v>
      </c>
      <c r="Y152" s="5" t="s">
        <v>93</v>
      </c>
      <c r="AF152" s="5">
        <v>10.0</v>
      </c>
      <c r="AH152" s="5" t="s">
        <v>50</v>
      </c>
    </row>
    <row r="153">
      <c r="A153" s="5" t="s">
        <v>38</v>
      </c>
      <c r="B153" s="5">
        <v>2024.0</v>
      </c>
      <c r="C153" s="5" t="s">
        <v>39</v>
      </c>
      <c r="D153" s="5" t="s">
        <v>40</v>
      </c>
      <c r="E153" s="5" t="s">
        <v>40</v>
      </c>
      <c r="F153" s="6" t="s">
        <v>42</v>
      </c>
      <c r="G153" s="6">
        <v>152.0</v>
      </c>
      <c r="H153" s="6">
        <v>-40.0</v>
      </c>
      <c r="I153" s="6" t="s">
        <v>43</v>
      </c>
      <c r="J153" s="6">
        <v>3.0</v>
      </c>
      <c r="K153" s="6">
        <v>3.0</v>
      </c>
      <c r="L153" s="6">
        <v>0.0</v>
      </c>
      <c r="M153" s="6">
        <v>11.0</v>
      </c>
      <c r="N153" s="6" t="s">
        <v>71</v>
      </c>
      <c r="O153" s="6" t="s">
        <v>45</v>
      </c>
      <c r="P153" s="6" t="s">
        <v>102</v>
      </c>
      <c r="Q153" s="6" t="s">
        <v>46</v>
      </c>
      <c r="T153" s="6" t="s">
        <v>64</v>
      </c>
      <c r="U153" s="6" t="s">
        <v>65</v>
      </c>
      <c r="V153" s="6" t="s">
        <v>66</v>
      </c>
      <c r="W153" s="6" t="s">
        <v>65</v>
      </c>
      <c r="X153" s="5" t="s">
        <v>50</v>
      </c>
      <c r="Y153" s="5" t="s">
        <v>93</v>
      </c>
      <c r="AA153" s="5">
        <f> 15.2 -12.7</f>
        <v>2.5</v>
      </c>
      <c r="AB153" s="5">
        <v>-1.0</v>
      </c>
      <c r="AC153" s="5">
        <v>-1.0</v>
      </c>
      <c r="AF153" s="5">
        <v>13.0</v>
      </c>
      <c r="AG153" s="5">
        <v>13.0</v>
      </c>
      <c r="AH153" s="5" t="s">
        <v>52</v>
      </c>
      <c r="AI153" s="5" t="s">
        <v>43</v>
      </c>
      <c r="AJ153" s="5" t="s">
        <v>70</v>
      </c>
    </row>
    <row r="154" hidden="1">
      <c r="A154" s="5" t="s">
        <v>38</v>
      </c>
      <c r="B154" s="5">
        <v>2024.0</v>
      </c>
      <c r="C154" s="5" t="s">
        <v>39</v>
      </c>
      <c r="D154" s="5" t="s">
        <v>40</v>
      </c>
      <c r="F154" s="6" t="s">
        <v>41</v>
      </c>
      <c r="G154" s="6">
        <v>153.0</v>
      </c>
      <c r="H154" s="6">
        <v>-40.0</v>
      </c>
      <c r="J154" s="6">
        <v>4.0</v>
      </c>
      <c r="K154" s="6">
        <v>3.0</v>
      </c>
    </row>
    <row r="155" hidden="1">
      <c r="A155" s="5" t="s">
        <v>38</v>
      </c>
      <c r="B155" s="5">
        <v>2024.0</v>
      </c>
      <c r="C155" s="5" t="s">
        <v>39</v>
      </c>
      <c r="D155" s="5" t="s">
        <v>40</v>
      </c>
      <c r="E155" s="5" t="s">
        <v>39</v>
      </c>
      <c r="F155" s="6" t="s">
        <v>95</v>
      </c>
      <c r="G155" s="6">
        <v>154.0</v>
      </c>
      <c r="H155" s="6">
        <v>-15.0</v>
      </c>
      <c r="J155" s="6">
        <v>1.0</v>
      </c>
      <c r="K155" s="6">
        <v>10.0</v>
      </c>
      <c r="L155" s="6">
        <v>17.0</v>
      </c>
      <c r="O155" s="6" t="s">
        <v>96</v>
      </c>
    </row>
    <row r="156" hidden="1">
      <c r="A156" s="5" t="s">
        <v>38</v>
      </c>
      <c r="B156" s="5">
        <v>2024.0</v>
      </c>
      <c r="C156" s="5" t="s">
        <v>39</v>
      </c>
      <c r="D156" s="5" t="s">
        <v>40</v>
      </c>
      <c r="E156" s="5" t="s">
        <v>39</v>
      </c>
      <c r="F156" s="6" t="s">
        <v>95</v>
      </c>
      <c r="G156" s="6">
        <v>155.0</v>
      </c>
      <c r="H156" s="6">
        <v>-32.0</v>
      </c>
      <c r="J156" s="6">
        <v>1.0</v>
      </c>
      <c r="K156" s="6">
        <v>10.0</v>
      </c>
      <c r="L156" s="6">
        <v>3.0</v>
      </c>
      <c r="O156" s="6" t="s">
        <v>96</v>
      </c>
    </row>
    <row r="157" hidden="1">
      <c r="A157" s="5" t="s">
        <v>38</v>
      </c>
      <c r="B157" s="5">
        <v>2024.0</v>
      </c>
      <c r="C157" s="5" t="s">
        <v>39</v>
      </c>
      <c r="D157" s="5" t="s">
        <v>40</v>
      </c>
      <c r="E157" s="5" t="s">
        <v>39</v>
      </c>
      <c r="F157" s="6" t="s">
        <v>95</v>
      </c>
      <c r="G157" s="6">
        <v>156.0</v>
      </c>
      <c r="H157" s="6">
        <v>-35.0</v>
      </c>
      <c r="J157" s="6">
        <v>2.0</v>
      </c>
      <c r="K157" s="6">
        <v>7.0</v>
      </c>
    </row>
    <row r="158" hidden="1">
      <c r="A158" s="5" t="s">
        <v>38</v>
      </c>
      <c r="B158" s="5">
        <v>2024.0</v>
      </c>
      <c r="C158" s="5" t="s">
        <v>39</v>
      </c>
      <c r="D158" s="5" t="s">
        <v>40</v>
      </c>
      <c r="E158" s="5" t="s">
        <v>39</v>
      </c>
      <c r="F158" s="6" t="s">
        <v>95</v>
      </c>
      <c r="G158" s="6">
        <v>157.0</v>
      </c>
      <c r="H158" s="6">
        <v>-37.0</v>
      </c>
      <c r="J158" s="6">
        <v>3.0</v>
      </c>
      <c r="K158" s="6">
        <v>5.0</v>
      </c>
    </row>
    <row r="159" hidden="1">
      <c r="A159" s="5" t="s">
        <v>38</v>
      </c>
      <c r="B159" s="5">
        <v>2024.0</v>
      </c>
      <c r="C159" s="5" t="s">
        <v>39</v>
      </c>
      <c r="D159" s="5" t="s">
        <v>40</v>
      </c>
      <c r="F159" s="6" t="s">
        <v>41</v>
      </c>
      <c r="G159" s="6">
        <v>158.0</v>
      </c>
      <c r="J159" s="6">
        <v>4.0</v>
      </c>
      <c r="K159" s="6">
        <v>5.0</v>
      </c>
    </row>
    <row r="160">
      <c r="A160" s="5" t="s">
        <v>38</v>
      </c>
      <c r="B160" s="5">
        <v>2024.0</v>
      </c>
      <c r="C160" s="5" t="s">
        <v>39</v>
      </c>
      <c r="D160" s="5" t="s">
        <v>40</v>
      </c>
      <c r="E160" s="5" t="s">
        <v>40</v>
      </c>
      <c r="F160" s="6" t="s">
        <v>42</v>
      </c>
      <c r="G160" s="6">
        <v>159.0</v>
      </c>
      <c r="H160" s="6">
        <v>-22.0</v>
      </c>
      <c r="I160" s="6" t="s">
        <v>43</v>
      </c>
      <c r="J160" s="6">
        <v>0.0</v>
      </c>
      <c r="K160" s="6">
        <v>10.0</v>
      </c>
      <c r="L160" s="6">
        <v>4.0</v>
      </c>
      <c r="M160" s="6">
        <v>11.0</v>
      </c>
      <c r="N160" s="6" t="s">
        <v>55</v>
      </c>
      <c r="O160" s="6" t="s">
        <v>137</v>
      </c>
      <c r="Q160" s="6" t="s">
        <v>58</v>
      </c>
      <c r="R160" s="6" t="s">
        <v>59</v>
      </c>
      <c r="S160" s="6" t="s">
        <v>76</v>
      </c>
      <c r="X160" s="5" t="s">
        <v>50</v>
      </c>
      <c r="Y160" s="5" t="s">
        <v>51</v>
      </c>
      <c r="AF160" s="5">
        <v>10.0</v>
      </c>
      <c r="AH160" s="5" t="s">
        <v>50</v>
      </c>
    </row>
    <row r="161">
      <c r="A161" s="5" t="s">
        <v>38</v>
      </c>
      <c r="B161" s="5">
        <v>2024.0</v>
      </c>
      <c r="C161" s="5" t="s">
        <v>39</v>
      </c>
      <c r="D161" s="5" t="s">
        <v>40</v>
      </c>
      <c r="E161" s="5" t="s">
        <v>40</v>
      </c>
      <c r="F161" s="6" t="s">
        <v>42</v>
      </c>
      <c r="G161" s="6">
        <v>160.0</v>
      </c>
      <c r="H161" s="6">
        <v>-26.0</v>
      </c>
      <c r="I161" s="6" t="s">
        <v>54</v>
      </c>
      <c r="J161" s="6">
        <v>2.0</v>
      </c>
      <c r="K161" s="6">
        <v>6.0</v>
      </c>
      <c r="L161" s="6">
        <v>17.0</v>
      </c>
      <c r="M161" s="6">
        <v>11.0</v>
      </c>
      <c r="N161" s="6" t="s">
        <v>87</v>
      </c>
      <c r="O161" s="6" t="s">
        <v>75</v>
      </c>
      <c r="Q161" s="6" t="s">
        <v>46</v>
      </c>
      <c r="T161" s="6" t="s">
        <v>148</v>
      </c>
      <c r="U161" s="6" t="s">
        <v>99</v>
      </c>
      <c r="V161" s="6" t="s">
        <v>135</v>
      </c>
      <c r="W161" s="6" t="s">
        <v>99</v>
      </c>
      <c r="X161" s="5" t="s">
        <v>50</v>
      </c>
      <c r="Y161" s="5" t="s">
        <v>51</v>
      </c>
      <c r="AA161" s="5">
        <f> 8.1 - 5.3</f>
        <v>2.8</v>
      </c>
      <c r="AB161" s="5">
        <f> 9.5 - 5.3</f>
        <v>4.2</v>
      </c>
      <c r="AC161" s="5">
        <v>-1.0</v>
      </c>
      <c r="AD161" s="5">
        <v>1.0</v>
      </c>
      <c r="AE161" s="5">
        <v>0.0</v>
      </c>
      <c r="AF161" s="5">
        <v>10.0</v>
      </c>
      <c r="AG161" s="5">
        <v>87.0</v>
      </c>
      <c r="AH161" s="5" t="s">
        <v>50</v>
      </c>
    </row>
    <row r="162">
      <c r="A162" s="5" t="s">
        <v>38</v>
      </c>
      <c r="B162" s="5">
        <v>2024.0</v>
      </c>
      <c r="C162" s="5" t="s">
        <v>39</v>
      </c>
      <c r="D162" s="5" t="s">
        <v>40</v>
      </c>
      <c r="E162" s="5" t="s">
        <v>40</v>
      </c>
      <c r="F162" s="6" t="s">
        <v>42</v>
      </c>
      <c r="G162" s="6">
        <v>161.0</v>
      </c>
      <c r="H162" s="6">
        <v>-43.0</v>
      </c>
      <c r="I162" s="6" t="s">
        <v>54</v>
      </c>
      <c r="J162" s="6">
        <v>1.0</v>
      </c>
      <c r="K162" s="6">
        <v>10.0</v>
      </c>
      <c r="L162" s="6">
        <v>0.0</v>
      </c>
      <c r="M162" s="6">
        <v>11.0</v>
      </c>
      <c r="N162" s="6" t="s">
        <v>63</v>
      </c>
      <c r="O162" s="6" t="s">
        <v>56</v>
      </c>
      <c r="P162" s="6" t="s">
        <v>42</v>
      </c>
      <c r="Q162" s="6" t="s">
        <v>46</v>
      </c>
      <c r="T162" s="6" t="s">
        <v>47</v>
      </c>
      <c r="U162" s="6" t="s">
        <v>48</v>
      </c>
      <c r="V162" s="6" t="s">
        <v>149</v>
      </c>
      <c r="W162" s="6" t="s">
        <v>48</v>
      </c>
      <c r="X162" s="5" t="s">
        <v>50</v>
      </c>
      <c r="Y162" s="5" t="s">
        <v>51</v>
      </c>
      <c r="AA162" s="5">
        <f> 7.1 - 3.4</f>
        <v>3.7</v>
      </c>
      <c r="AB162" s="5">
        <v>-1.0</v>
      </c>
      <c r="AC162" s="5">
        <v>-1.0</v>
      </c>
      <c r="AF162" s="5">
        <v>10.0</v>
      </c>
      <c r="AG162" s="5">
        <v>80.0</v>
      </c>
      <c r="AH162" s="5" t="s">
        <v>52</v>
      </c>
      <c r="AI162" s="5" t="s">
        <v>54</v>
      </c>
      <c r="AJ162" s="5" t="s">
        <v>70</v>
      </c>
    </row>
    <row r="163">
      <c r="A163" s="5" t="s">
        <v>38</v>
      </c>
      <c r="B163" s="5">
        <v>2024.0</v>
      </c>
      <c r="C163" s="5" t="s">
        <v>39</v>
      </c>
      <c r="D163" s="5" t="s">
        <v>40</v>
      </c>
      <c r="E163" s="5" t="s">
        <v>40</v>
      </c>
      <c r="F163" s="6" t="s">
        <v>42</v>
      </c>
      <c r="G163" s="6">
        <v>162.0</v>
      </c>
      <c r="H163" s="6">
        <v>-43.0</v>
      </c>
      <c r="I163" s="6" t="s">
        <v>54</v>
      </c>
      <c r="J163" s="6">
        <v>2.0</v>
      </c>
      <c r="K163" s="6">
        <v>10.0</v>
      </c>
      <c r="M163" s="6">
        <v>10.0</v>
      </c>
      <c r="N163" s="6" t="s">
        <v>63</v>
      </c>
      <c r="O163" s="6" t="s">
        <v>56</v>
      </c>
      <c r="P163" s="6" t="s">
        <v>42</v>
      </c>
      <c r="Q163" s="6" t="s">
        <v>46</v>
      </c>
      <c r="T163" s="6" t="s">
        <v>150</v>
      </c>
      <c r="U163" s="6" t="s">
        <v>151</v>
      </c>
      <c r="V163" s="6" t="s">
        <v>91</v>
      </c>
      <c r="W163" s="6" t="s">
        <v>151</v>
      </c>
      <c r="X163" s="5" t="s">
        <v>50</v>
      </c>
      <c r="Y163" s="5" t="s">
        <v>93</v>
      </c>
      <c r="AA163" s="5"/>
      <c r="AB163" s="5"/>
      <c r="AC163" s="5">
        <f> 8 - 6.3</f>
        <v>1.7</v>
      </c>
      <c r="AF163" s="5">
        <v>10.0</v>
      </c>
      <c r="AH163" s="5" t="s">
        <v>50</v>
      </c>
    </row>
    <row r="164" hidden="1">
      <c r="A164" s="5" t="s">
        <v>38</v>
      </c>
      <c r="B164" s="5">
        <v>2024.0</v>
      </c>
      <c r="C164" s="5" t="s">
        <v>39</v>
      </c>
      <c r="D164" s="5" t="s">
        <v>40</v>
      </c>
      <c r="E164" s="5" t="s">
        <v>39</v>
      </c>
      <c r="F164" s="6" t="s">
        <v>95</v>
      </c>
      <c r="G164" s="6">
        <v>163.0</v>
      </c>
      <c r="H164" s="6">
        <v>25.0</v>
      </c>
      <c r="J164" s="6">
        <v>1.0</v>
      </c>
      <c r="K164" s="6">
        <v>10.0</v>
      </c>
      <c r="L164" s="6">
        <v>7.0</v>
      </c>
      <c r="O164" s="6" t="s">
        <v>96</v>
      </c>
    </row>
    <row r="165" hidden="1">
      <c r="A165" s="5" t="s">
        <v>38</v>
      </c>
      <c r="B165" s="5">
        <v>2024.0</v>
      </c>
      <c r="C165" s="5" t="s">
        <v>39</v>
      </c>
      <c r="D165" s="5" t="s">
        <v>40</v>
      </c>
      <c r="E165" s="5" t="s">
        <v>39</v>
      </c>
      <c r="F165" s="6" t="s">
        <v>95</v>
      </c>
      <c r="G165" s="6">
        <v>164.0</v>
      </c>
      <c r="H165" s="6">
        <v>18.0</v>
      </c>
      <c r="J165" s="6">
        <v>2.0</v>
      </c>
      <c r="K165" s="6">
        <v>3.0</v>
      </c>
      <c r="L165" s="6">
        <v>0.0</v>
      </c>
      <c r="O165" s="6" t="s">
        <v>106</v>
      </c>
    </row>
    <row r="166" hidden="1">
      <c r="A166" s="5" t="s">
        <v>38</v>
      </c>
      <c r="B166" s="5">
        <v>2024.0</v>
      </c>
      <c r="C166" s="5" t="s">
        <v>39</v>
      </c>
      <c r="D166" s="5" t="s">
        <v>40</v>
      </c>
      <c r="E166" s="5" t="s">
        <v>39</v>
      </c>
      <c r="F166" s="6" t="s">
        <v>95</v>
      </c>
      <c r="G166" s="6">
        <v>165.0</v>
      </c>
      <c r="H166" s="6">
        <v>18.0</v>
      </c>
      <c r="J166" s="6">
        <v>3.0</v>
      </c>
      <c r="K166" s="6">
        <v>3.0</v>
      </c>
      <c r="L166" s="6">
        <v>10.0</v>
      </c>
      <c r="O166" s="6" t="s">
        <v>96</v>
      </c>
    </row>
    <row r="167" hidden="1">
      <c r="A167" s="5" t="s">
        <v>38</v>
      </c>
      <c r="B167" s="5">
        <v>2024.0</v>
      </c>
      <c r="C167" s="5" t="s">
        <v>39</v>
      </c>
      <c r="D167" s="5" t="s">
        <v>40</v>
      </c>
      <c r="E167" s="5" t="s">
        <v>39</v>
      </c>
      <c r="F167" s="6" t="s">
        <v>95</v>
      </c>
      <c r="G167" s="6">
        <v>166.0</v>
      </c>
      <c r="H167" s="6">
        <v>8.0</v>
      </c>
      <c r="J167" s="6">
        <v>1.0</v>
      </c>
      <c r="K167" s="6">
        <v>8.0</v>
      </c>
      <c r="L167" s="6">
        <v>5.0</v>
      </c>
      <c r="O167" s="6" t="s">
        <v>106</v>
      </c>
    </row>
    <row r="168" hidden="1">
      <c r="A168" s="5" t="s">
        <v>38</v>
      </c>
      <c r="B168" s="5">
        <v>2024.0</v>
      </c>
      <c r="C168" s="5" t="s">
        <v>39</v>
      </c>
      <c r="D168" s="5" t="s">
        <v>40</v>
      </c>
      <c r="E168" s="5" t="s">
        <v>39</v>
      </c>
      <c r="F168" s="6" t="s">
        <v>95</v>
      </c>
      <c r="G168" s="6">
        <v>167.0</v>
      </c>
      <c r="H168" s="6">
        <v>3.0</v>
      </c>
      <c r="J168" s="6">
        <v>2.0</v>
      </c>
      <c r="K168" s="6">
        <v>3.0</v>
      </c>
      <c r="L168" s="6">
        <v>2.0</v>
      </c>
      <c r="O168" s="6" t="s">
        <v>106</v>
      </c>
    </row>
    <row r="169" hidden="1">
      <c r="A169" s="5" t="s">
        <v>38</v>
      </c>
      <c r="B169" s="5">
        <v>2024.0</v>
      </c>
      <c r="C169" s="5" t="s">
        <v>39</v>
      </c>
      <c r="D169" s="5" t="s">
        <v>40</v>
      </c>
      <c r="E169" s="5" t="s">
        <v>39</v>
      </c>
      <c r="F169" s="6" t="s">
        <v>95</v>
      </c>
      <c r="G169" s="6">
        <v>168.0</v>
      </c>
      <c r="H169" s="6">
        <v>2.0</v>
      </c>
      <c r="J169" s="6">
        <v>3.0</v>
      </c>
      <c r="K169" s="6">
        <v>2.0</v>
      </c>
      <c r="L169" s="6">
        <v>0.0</v>
      </c>
    </row>
    <row r="170" hidden="1">
      <c r="A170" s="5" t="s">
        <v>38</v>
      </c>
      <c r="B170" s="5">
        <v>2024.0</v>
      </c>
      <c r="C170" s="5" t="s">
        <v>39</v>
      </c>
      <c r="D170" s="5" t="s">
        <v>40</v>
      </c>
      <c r="E170" s="5" t="s">
        <v>39</v>
      </c>
      <c r="F170" s="6" t="s">
        <v>95</v>
      </c>
      <c r="G170" s="6">
        <v>169.0</v>
      </c>
      <c r="H170" s="6">
        <v>2.0</v>
      </c>
      <c r="J170" s="6">
        <v>3.0</v>
      </c>
      <c r="K170" s="6">
        <v>2.0</v>
      </c>
      <c r="O170" s="6" t="s">
        <v>106</v>
      </c>
    </row>
    <row r="171" hidden="1">
      <c r="A171" s="5" t="s">
        <v>38</v>
      </c>
      <c r="B171" s="5">
        <v>2024.0</v>
      </c>
      <c r="C171" s="5" t="s">
        <v>39</v>
      </c>
      <c r="D171" s="5" t="s">
        <v>40</v>
      </c>
      <c r="F171" s="6" t="s">
        <v>41</v>
      </c>
      <c r="G171" s="6">
        <v>170.0</v>
      </c>
      <c r="J171" s="6">
        <v>0.0</v>
      </c>
      <c r="K171" s="6">
        <v>3.0</v>
      </c>
    </row>
    <row r="172">
      <c r="A172" s="5" t="s">
        <v>38</v>
      </c>
      <c r="B172" s="5">
        <v>2024.0</v>
      </c>
      <c r="C172" s="5" t="s">
        <v>39</v>
      </c>
      <c r="D172" s="5" t="s">
        <v>40</v>
      </c>
      <c r="E172" s="5" t="s">
        <v>40</v>
      </c>
      <c r="F172" s="6" t="s">
        <v>42</v>
      </c>
      <c r="G172" s="6">
        <v>171.0</v>
      </c>
      <c r="H172" s="6">
        <v>25.0</v>
      </c>
      <c r="I172" s="6" t="s">
        <v>43</v>
      </c>
      <c r="J172" s="6">
        <v>0.0</v>
      </c>
      <c r="K172" s="6">
        <v>10.0</v>
      </c>
      <c r="L172" s="6">
        <v>11.0</v>
      </c>
      <c r="M172" s="6">
        <v>10.0</v>
      </c>
      <c r="N172" s="6" t="s">
        <v>82</v>
      </c>
      <c r="O172" s="6" t="s">
        <v>82</v>
      </c>
      <c r="Q172" s="6" t="s">
        <v>46</v>
      </c>
      <c r="T172" s="6" t="s">
        <v>47</v>
      </c>
      <c r="U172" s="6" t="s">
        <v>48</v>
      </c>
      <c r="V172" s="6" t="s">
        <v>152</v>
      </c>
      <c r="W172" s="6" t="s">
        <v>48</v>
      </c>
      <c r="X172" s="5" t="s">
        <v>50</v>
      </c>
      <c r="Y172" s="5" t="s">
        <v>51</v>
      </c>
      <c r="Z172" s="5">
        <v>3.0</v>
      </c>
      <c r="AA172" s="5">
        <f> 8.3 - 6.4</f>
        <v>1.9</v>
      </c>
      <c r="AB172" s="5">
        <f> 10 - 6.4</f>
        <v>3.6</v>
      </c>
      <c r="AC172" s="5">
        <v>-1.0</v>
      </c>
      <c r="AD172" s="5">
        <v>1.0</v>
      </c>
      <c r="AE172" s="5">
        <v>0.0</v>
      </c>
      <c r="AF172" s="5">
        <v>10.0</v>
      </c>
      <c r="AG172" s="5">
        <v>17.0</v>
      </c>
      <c r="AH172" s="5" t="s">
        <v>50</v>
      </c>
    </row>
    <row r="173">
      <c r="A173" s="5" t="s">
        <v>38</v>
      </c>
      <c r="B173" s="5">
        <v>2024.0</v>
      </c>
      <c r="C173" s="5" t="s">
        <v>39</v>
      </c>
      <c r="D173" s="5" t="s">
        <v>40</v>
      </c>
      <c r="E173" s="5" t="s">
        <v>40</v>
      </c>
      <c r="F173" s="6" t="s">
        <v>42</v>
      </c>
      <c r="G173" s="6">
        <v>172.0</v>
      </c>
      <c r="H173" s="6">
        <v>14.0</v>
      </c>
      <c r="I173" s="6" t="s">
        <v>54</v>
      </c>
      <c r="J173" s="6">
        <v>1.0</v>
      </c>
      <c r="K173" s="6">
        <v>10.0</v>
      </c>
      <c r="L173" s="6">
        <v>4.0</v>
      </c>
      <c r="M173" s="6">
        <v>11.0</v>
      </c>
      <c r="N173" s="6" t="s">
        <v>71</v>
      </c>
      <c r="O173" s="6" t="s">
        <v>45</v>
      </c>
      <c r="P173" s="6" t="s">
        <v>57</v>
      </c>
      <c r="Q173" s="6" t="s">
        <v>58</v>
      </c>
      <c r="R173" s="6" t="s">
        <v>59</v>
      </c>
      <c r="S173" s="6" t="s">
        <v>110</v>
      </c>
      <c r="X173" s="5" t="s">
        <v>52</v>
      </c>
      <c r="Y173" s="5" t="s">
        <v>51</v>
      </c>
      <c r="AF173" s="5">
        <v>10.0</v>
      </c>
      <c r="AH173" s="5" t="s">
        <v>52</v>
      </c>
      <c r="AI173" s="5" t="s">
        <v>54</v>
      </c>
      <c r="AJ173" s="5" t="s">
        <v>111</v>
      </c>
    </row>
    <row r="174">
      <c r="A174" s="5" t="s">
        <v>38</v>
      </c>
      <c r="B174" s="5">
        <v>2024.0</v>
      </c>
      <c r="C174" s="5" t="s">
        <v>39</v>
      </c>
      <c r="D174" s="5" t="s">
        <v>40</v>
      </c>
      <c r="E174" s="5" t="s">
        <v>40</v>
      </c>
      <c r="F174" s="6" t="s">
        <v>42</v>
      </c>
      <c r="G174" s="6">
        <v>173.0</v>
      </c>
      <c r="H174" s="6">
        <v>10.0</v>
      </c>
      <c r="I174" s="6" t="s">
        <v>54</v>
      </c>
      <c r="J174" s="6">
        <v>2.0</v>
      </c>
      <c r="K174" s="6">
        <v>6.0</v>
      </c>
      <c r="L174" s="6">
        <v>0.0</v>
      </c>
      <c r="M174" s="6">
        <v>11.0</v>
      </c>
      <c r="N174" s="6" t="s">
        <v>44</v>
      </c>
      <c r="O174" s="6" t="s">
        <v>56</v>
      </c>
      <c r="P174" s="6" t="s">
        <v>57</v>
      </c>
      <c r="Q174" s="6" t="s">
        <v>46</v>
      </c>
      <c r="T174" s="6" t="s">
        <v>47</v>
      </c>
      <c r="U174" s="6" t="s">
        <v>115</v>
      </c>
      <c r="V174" s="6" t="s">
        <v>153</v>
      </c>
      <c r="W174" s="6" t="s">
        <v>115</v>
      </c>
      <c r="X174" s="5" t="s">
        <v>50</v>
      </c>
      <c r="Y174" s="5" t="s">
        <v>93</v>
      </c>
      <c r="Z174" s="5">
        <v>3.0</v>
      </c>
      <c r="AA174" s="5">
        <f> 10.4 - 7.7</f>
        <v>2.7</v>
      </c>
      <c r="AB174" s="5">
        <v>-1.0</v>
      </c>
      <c r="AC174" s="5">
        <v>-1.0</v>
      </c>
      <c r="AF174" s="5">
        <v>10.0</v>
      </c>
      <c r="AG174" s="5">
        <v>13.0</v>
      </c>
      <c r="AH174" s="5" t="s">
        <v>52</v>
      </c>
      <c r="AI174" s="5" t="s">
        <v>43</v>
      </c>
      <c r="AJ174" s="5" t="s">
        <v>111</v>
      </c>
    </row>
    <row r="175">
      <c r="A175" s="5" t="s">
        <v>38</v>
      </c>
      <c r="B175" s="5">
        <v>2024.0</v>
      </c>
      <c r="C175" s="5" t="s">
        <v>39</v>
      </c>
      <c r="D175" s="5" t="s">
        <v>40</v>
      </c>
      <c r="E175" s="5" t="s">
        <v>40</v>
      </c>
      <c r="F175" s="6" t="s">
        <v>42</v>
      </c>
      <c r="G175" s="6">
        <v>174.0</v>
      </c>
      <c r="H175" s="6">
        <v>10.0</v>
      </c>
      <c r="I175" s="6" t="s">
        <v>54</v>
      </c>
      <c r="J175" s="6">
        <v>3.0</v>
      </c>
      <c r="K175" s="6">
        <v>6.0</v>
      </c>
      <c r="M175" s="6">
        <v>10.0</v>
      </c>
      <c r="N175" s="6" t="s">
        <v>63</v>
      </c>
      <c r="O175" s="6" t="s">
        <v>45</v>
      </c>
      <c r="P175" s="6" t="s">
        <v>97</v>
      </c>
      <c r="Q175" s="6" t="s">
        <v>46</v>
      </c>
      <c r="T175" s="6" t="s">
        <v>47</v>
      </c>
      <c r="U175" s="6" t="s">
        <v>48</v>
      </c>
      <c r="V175" s="6" t="s">
        <v>128</v>
      </c>
      <c r="W175" s="6" t="s">
        <v>48</v>
      </c>
      <c r="X175" s="5" t="s">
        <v>50</v>
      </c>
      <c r="Y175" s="5" t="s">
        <v>93</v>
      </c>
      <c r="Z175" s="5">
        <v>4.0</v>
      </c>
      <c r="AA175" s="5">
        <f> 8.8 - 5.8</f>
        <v>3</v>
      </c>
      <c r="AB175" s="9">
        <f> 9.6 - 5.8</f>
        <v>3.8</v>
      </c>
      <c r="AC175" s="5">
        <v>-1.0</v>
      </c>
      <c r="AD175" s="9">
        <v>5.0</v>
      </c>
      <c r="AE175" s="9">
        <v>0.0</v>
      </c>
      <c r="AF175" s="5">
        <v>10.0</v>
      </c>
      <c r="AG175" s="5">
        <v>80.0</v>
      </c>
      <c r="AH175" s="5" t="s">
        <v>50</v>
      </c>
    </row>
    <row r="176" hidden="1">
      <c r="A176" s="5" t="s">
        <v>38</v>
      </c>
      <c r="B176" s="5">
        <v>2024.0</v>
      </c>
      <c r="C176" s="5" t="s">
        <v>39</v>
      </c>
      <c r="D176" s="5" t="s">
        <v>40</v>
      </c>
    </row>
  </sheetData>
  <autoFilter ref="$A$1:$AL$176">
    <filterColumn colId="5">
      <filters>
        <filter val="D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154</v>
      </c>
      <c r="H1" s="6" t="s">
        <v>155</v>
      </c>
      <c r="I1" s="6" t="s">
        <v>156</v>
      </c>
      <c r="J1" s="6" t="s">
        <v>14</v>
      </c>
      <c r="K1" s="6" t="s">
        <v>157</v>
      </c>
      <c r="L1" s="6" t="s">
        <v>158</v>
      </c>
      <c r="M1" s="6" t="s">
        <v>159</v>
      </c>
      <c r="N1" s="6" t="s">
        <v>160</v>
      </c>
      <c r="O1" s="6" t="s">
        <v>13</v>
      </c>
      <c r="P1" s="6" t="s">
        <v>161</v>
      </c>
      <c r="Q1" s="6" t="s">
        <v>162</v>
      </c>
      <c r="R1" s="6" t="s">
        <v>163</v>
      </c>
      <c r="S1" s="6" t="s">
        <v>164</v>
      </c>
      <c r="T1" s="6" t="s">
        <v>165</v>
      </c>
      <c r="U1" s="6" t="s">
        <v>166</v>
      </c>
      <c r="V1" s="6" t="s">
        <v>12</v>
      </c>
      <c r="W1" s="6" t="s">
        <v>167</v>
      </c>
      <c r="X1" s="6" t="s">
        <v>33</v>
      </c>
    </row>
    <row r="2">
      <c r="A2" s="6" t="s">
        <v>41</v>
      </c>
      <c r="B2" s="6">
        <v>1.0</v>
      </c>
    </row>
    <row r="3">
      <c r="A3" s="6" t="s">
        <v>42</v>
      </c>
      <c r="B3" s="6">
        <v>2.0</v>
      </c>
      <c r="E3" s="6">
        <v>1.0</v>
      </c>
      <c r="F3" s="6">
        <v>10.0</v>
      </c>
    </row>
    <row r="4">
      <c r="A4" s="6" t="s">
        <v>42</v>
      </c>
      <c r="B4" s="6">
        <v>3.0</v>
      </c>
      <c r="E4" s="6">
        <v>1.0</v>
      </c>
      <c r="F4" s="6">
        <v>10.0</v>
      </c>
    </row>
    <row r="5">
      <c r="A5" s="6" t="s">
        <v>42</v>
      </c>
      <c r="B5" s="6">
        <v>4.0</v>
      </c>
      <c r="E5" s="6">
        <v>2.0</v>
      </c>
      <c r="F5" s="6">
        <v>8.0</v>
      </c>
    </row>
    <row r="6">
      <c r="A6" s="6" t="s">
        <v>42</v>
      </c>
      <c r="B6" s="6">
        <v>5.0</v>
      </c>
      <c r="E6" s="6">
        <v>3.0</v>
      </c>
      <c r="F6" s="6">
        <v>3.0</v>
      </c>
    </row>
    <row r="7">
      <c r="A7" s="6" t="s">
        <v>42</v>
      </c>
      <c r="B7" s="6">
        <v>6.0</v>
      </c>
      <c r="E7" s="6">
        <v>1.0</v>
      </c>
      <c r="F7" s="6">
        <v>10.0</v>
      </c>
    </row>
    <row r="8">
      <c r="A8" s="6" t="s">
        <v>42</v>
      </c>
      <c r="B8" s="6">
        <v>7.0</v>
      </c>
      <c r="E8" s="6">
        <v>2.0</v>
      </c>
      <c r="F8" s="6">
        <v>7.0</v>
      </c>
    </row>
    <row r="9">
      <c r="A9" s="6" t="s">
        <v>42</v>
      </c>
      <c r="B9" s="6">
        <v>8.0</v>
      </c>
      <c r="E9" s="6">
        <v>1.0</v>
      </c>
      <c r="F9" s="6">
        <v>10.0</v>
      </c>
    </row>
    <row r="10">
      <c r="A10" s="6" t="s">
        <v>42</v>
      </c>
      <c r="B10" s="6">
        <v>9.0</v>
      </c>
      <c r="E10" s="6">
        <v>2.0</v>
      </c>
      <c r="F10" s="6">
        <v>8.0</v>
      </c>
    </row>
    <row r="11">
      <c r="A11" s="6" t="s">
        <v>42</v>
      </c>
      <c r="B11" s="6">
        <v>10.0</v>
      </c>
      <c r="E11" s="6">
        <v>3.0</v>
      </c>
      <c r="F11" s="6">
        <v>6.0</v>
      </c>
    </row>
    <row r="12">
      <c r="A12" s="6" t="s">
        <v>42</v>
      </c>
      <c r="B12" s="6">
        <v>11.0</v>
      </c>
      <c r="E12" s="6">
        <v>1.0</v>
      </c>
      <c r="F12" s="6">
        <v>10.0</v>
      </c>
    </row>
    <row r="13">
      <c r="A13" s="6" t="s">
        <v>42</v>
      </c>
      <c r="B13" s="6">
        <v>12.0</v>
      </c>
      <c r="E13" s="6">
        <v>1.0</v>
      </c>
      <c r="F13" s="6">
        <v>20.0</v>
      </c>
    </row>
    <row r="14">
      <c r="A14" s="6" t="s">
        <v>42</v>
      </c>
      <c r="B14" s="6">
        <v>13.0</v>
      </c>
      <c r="E14" s="6">
        <v>2.0</v>
      </c>
      <c r="F14" s="6">
        <v>9.0</v>
      </c>
    </row>
    <row r="15">
      <c r="A15" s="6" t="s">
        <v>42</v>
      </c>
      <c r="B15" s="6">
        <v>14.0</v>
      </c>
      <c r="E15" s="6">
        <v>3.0</v>
      </c>
      <c r="F15" s="6">
        <v>4.0</v>
      </c>
    </row>
    <row r="16">
      <c r="A16" s="6" t="s">
        <v>41</v>
      </c>
      <c r="B16" s="6">
        <v>15.0</v>
      </c>
      <c r="E16" s="6">
        <v>0.0</v>
      </c>
      <c r="F16" s="6">
        <v>3.0</v>
      </c>
    </row>
    <row r="17">
      <c r="A17" s="6" t="s">
        <v>41</v>
      </c>
      <c r="B17" s="6">
        <v>16.0</v>
      </c>
      <c r="E17" s="6">
        <v>0.0</v>
      </c>
    </row>
    <row r="18">
      <c r="A18" s="6" t="s">
        <v>95</v>
      </c>
      <c r="B18" s="6">
        <v>17.0</v>
      </c>
      <c r="E18" s="6">
        <v>1.0</v>
      </c>
      <c r="F18" s="6">
        <v>10.0</v>
      </c>
      <c r="V18" s="6">
        <v>12.0</v>
      </c>
    </row>
    <row r="19">
      <c r="A19" s="6" t="s">
        <v>95</v>
      </c>
      <c r="B19" s="6">
        <v>18.0</v>
      </c>
      <c r="E19" s="6">
        <v>2.0</v>
      </c>
      <c r="F19" s="6">
        <v>4.0</v>
      </c>
      <c r="V19" s="6">
        <v>10.0</v>
      </c>
      <c r="X19" s="6" t="s">
        <v>168</v>
      </c>
    </row>
    <row r="20">
      <c r="A20" s="6" t="s">
        <v>95</v>
      </c>
      <c r="B20" s="6">
        <v>19.0</v>
      </c>
      <c r="E20" s="6">
        <v>1.0</v>
      </c>
      <c r="F20" s="6">
        <v>10.0</v>
      </c>
      <c r="V20" s="6">
        <v>12.0</v>
      </c>
    </row>
    <row r="21" ht="15.75" customHeight="1">
      <c r="A21" s="6" t="s">
        <v>95</v>
      </c>
      <c r="B21" s="6">
        <v>20.0</v>
      </c>
      <c r="E21" s="6">
        <v>2.0</v>
      </c>
      <c r="F21" s="6">
        <v>8.0</v>
      </c>
      <c r="J21" s="6" t="s">
        <v>96</v>
      </c>
      <c r="V21" s="6">
        <v>10.0</v>
      </c>
    </row>
    <row r="22" ht="15.75" customHeight="1">
      <c r="A22" s="6" t="s">
        <v>95</v>
      </c>
      <c r="B22" s="6">
        <v>21.0</v>
      </c>
      <c r="E22" s="6">
        <v>1.0</v>
      </c>
      <c r="F22" s="6">
        <v>10.0</v>
      </c>
      <c r="J22" s="6" t="s">
        <v>96</v>
      </c>
      <c r="V22" s="6">
        <v>11.0</v>
      </c>
    </row>
    <row r="23" ht="15.75" customHeight="1">
      <c r="A23" s="6" t="s">
        <v>95</v>
      </c>
      <c r="B23" s="6">
        <v>22.0</v>
      </c>
      <c r="E23" s="6">
        <v>2.0</v>
      </c>
      <c r="F23" s="6">
        <v>10.0</v>
      </c>
      <c r="J23" s="6" t="s">
        <v>96</v>
      </c>
      <c r="V23" s="6">
        <v>11.0</v>
      </c>
    </row>
    <row r="24" ht="15.75" customHeight="1">
      <c r="A24" s="6" t="s">
        <v>41</v>
      </c>
      <c r="B24" s="6">
        <v>23.0</v>
      </c>
      <c r="E24" s="6">
        <v>0.0</v>
      </c>
      <c r="F24" s="6">
        <v>3.0</v>
      </c>
    </row>
    <row r="25" ht="15.75" customHeight="1">
      <c r="A25" s="6" t="s">
        <v>41</v>
      </c>
      <c r="B25" s="6">
        <v>24.0</v>
      </c>
      <c r="E25" s="6">
        <v>0.0</v>
      </c>
    </row>
    <row r="26" ht="15.75" customHeight="1">
      <c r="A26" s="6" t="s">
        <v>42</v>
      </c>
      <c r="B26" s="6">
        <v>25.0</v>
      </c>
      <c r="E26" s="6">
        <v>1.0</v>
      </c>
      <c r="F26" s="6">
        <v>10.0</v>
      </c>
    </row>
    <row r="27" ht="15.75" customHeight="1">
      <c r="A27" s="6" t="s">
        <v>42</v>
      </c>
      <c r="B27" s="6">
        <v>26.0</v>
      </c>
      <c r="E27" s="6">
        <v>2.0</v>
      </c>
      <c r="F27" s="6">
        <v>10.0</v>
      </c>
    </row>
    <row r="28" ht="15.75" customHeight="1">
      <c r="A28" s="6" t="s">
        <v>42</v>
      </c>
      <c r="B28" s="6">
        <v>27.0</v>
      </c>
      <c r="E28" s="6">
        <v>1.0</v>
      </c>
      <c r="F28" s="6">
        <v>10.0</v>
      </c>
    </row>
    <row r="29" ht="15.75" customHeight="1">
      <c r="A29" s="6" t="s">
        <v>42</v>
      </c>
      <c r="B29" s="6">
        <v>28.0</v>
      </c>
      <c r="E29" s="6">
        <v>1.0</v>
      </c>
      <c r="F29" s="6">
        <v>15.0</v>
      </c>
    </row>
    <row r="30" ht="15.75" customHeight="1">
      <c r="A30" s="6" t="s">
        <v>42</v>
      </c>
      <c r="B30" s="6">
        <v>29.0</v>
      </c>
      <c r="E30" s="6">
        <v>2.0</v>
      </c>
      <c r="F30" s="6">
        <v>17.0</v>
      </c>
    </row>
    <row r="31" ht="15.75" customHeight="1">
      <c r="A31" s="6" t="s">
        <v>42</v>
      </c>
      <c r="B31" s="6">
        <v>30.0</v>
      </c>
      <c r="E31" s="6">
        <v>3.0</v>
      </c>
      <c r="F31" s="6">
        <v>10.0</v>
      </c>
    </row>
    <row r="32" ht="15.75" customHeight="1">
      <c r="A32" s="6" t="s">
        <v>41</v>
      </c>
      <c r="B32" s="6">
        <v>31.0</v>
      </c>
      <c r="E32" s="6">
        <v>4.0</v>
      </c>
      <c r="F32" s="6">
        <v>10.0</v>
      </c>
    </row>
    <row r="33" ht="15.75" customHeight="1">
      <c r="A33" s="6" t="s">
        <v>41</v>
      </c>
      <c r="B33" s="6">
        <v>32.0</v>
      </c>
    </row>
    <row r="34" ht="15.75" customHeight="1">
      <c r="A34" s="6" t="s">
        <v>95</v>
      </c>
      <c r="B34" s="6">
        <v>33.0</v>
      </c>
      <c r="E34" s="6">
        <v>1.0</v>
      </c>
      <c r="F34" s="6">
        <v>10.0</v>
      </c>
      <c r="J34" s="6" t="s">
        <v>96</v>
      </c>
      <c r="V34" s="6">
        <v>12.0</v>
      </c>
    </row>
    <row r="35" ht="15.75" customHeight="1">
      <c r="A35" s="6" t="s">
        <v>95</v>
      </c>
      <c r="B35" s="6">
        <v>34.0</v>
      </c>
      <c r="E35" s="6">
        <v>2.0</v>
      </c>
      <c r="F35" s="6">
        <v>10.0</v>
      </c>
      <c r="V35" s="6">
        <v>12.0</v>
      </c>
    </row>
    <row r="36" ht="15.75" customHeight="1">
      <c r="A36" s="6" t="s">
        <v>95</v>
      </c>
      <c r="B36" s="6">
        <v>35.0</v>
      </c>
      <c r="E36" s="6">
        <v>3.0</v>
      </c>
      <c r="F36" s="6">
        <v>7.0</v>
      </c>
      <c r="V36" s="6">
        <v>10.0</v>
      </c>
    </row>
    <row r="37" ht="15.75" customHeight="1">
      <c r="A37" s="6" t="s">
        <v>42</v>
      </c>
      <c r="B37" s="6">
        <v>36.0</v>
      </c>
      <c r="E37" s="6">
        <v>1.0</v>
      </c>
      <c r="F37" s="6">
        <v>10.0</v>
      </c>
    </row>
    <row r="38" ht="15.75" customHeight="1">
      <c r="A38" s="6" t="s">
        <v>42</v>
      </c>
      <c r="B38" s="6">
        <v>37.0</v>
      </c>
      <c r="E38" s="6">
        <v>2.0</v>
      </c>
      <c r="F38" s="6">
        <v>4.0</v>
      </c>
    </row>
    <row r="39" ht="15.75" customHeight="1">
      <c r="A39" s="6" t="s">
        <v>42</v>
      </c>
      <c r="B39" s="6">
        <v>38.0</v>
      </c>
      <c r="E39" s="6">
        <v>3.0</v>
      </c>
      <c r="F39" s="6">
        <v>4.0</v>
      </c>
    </row>
    <row r="40" ht="15.75" customHeight="1">
      <c r="A40" s="6" t="s">
        <v>41</v>
      </c>
      <c r="B40" s="6">
        <v>39.0</v>
      </c>
      <c r="E40" s="6">
        <v>4.0</v>
      </c>
      <c r="F40" s="6">
        <v>3.0</v>
      </c>
    </row>
    <row r="41" ht="15.75" customHeight="1">
      <c r="A41" s="6" t="s">
        <v>95</v>
      </c>
      <c r="B41" s="6">
        <v>40.0</v>
      </c>
      <c r="E41" s="6">
        <v>1.0</v>
      </c>
      <c r="F41" s="6">
        <v>10.0</v>
      </c>
      <c r="V41" s="6">
        <v>10.0</v>
      </c>
    </row>
    <row r="42" ht="15.75" customHeight="1">
      <c r="A42" s="6" t="s">
        <v>95</v>
      </c>
      <c r="B42" s="6">
        <v>41.0</v>
      </c>
      <c r="E42" s="6">
        <v>2.0</v>
      </c>
      <c r="F42" s="6">
        <v>5.0</v>
      </c>
      <c r="J42" s="6" t="s">
        <v>96</v>
      </c>
      <c r="V42" s="6">
        <v>11.0</v>
      </c>
      <c r="X42" s="6" t="s">
        <v>169</v>
      </c>
    </row>
    <row r="43" ht="15.75" customHeight="1">
      <c r="A43" s="6" t="s">
        <v>95</v>
      </c>
      <c r="B43" s="6">
        <v>42.0</v>
      </c>
      <c r="E43" s="6">
        <v>1.0</v>
      </c>
      <c r="F43" s="6">
        <v>10.0</v>
      </c>
      <c r="J43" s="6" t="s">
        <v>106</v>
      </c>
      <c r="V43" s="6">
        <v>11.0</v>
      </c>
      <c r="X43" s="6" t="s">
        <v>169</v>
      </c>
    </row>
    <row r="44" ht="15.75" customHeight="1">
      <c r="A44" s="6" t="s">
        <v>95</v>
      </c>
      <c r="B44" s="6">
        <v>43.0</v>
      </c>
      <c r="E44" s="6">
        <v>2.0</v>
      </c>
      <c r="F44" s="6">
        <v>12.0</v>
      </c>
      <c r="V44" s="6">
        <v>11.0</v>
      </c>
    </row>
    <row r="45" ht="15.75" customHeight="1">
      <c r="A45" s="6" t="s">
        <v>95</v>
      </c>
      <c r="B45" s="6">
        <v>44.0</v>
      </c>
      <c r="E45" s="6">
        <v>3.0</v>
      </c>
      <c r="F45" s="6">
        <v>8.0</v>
      </c>
      <c r="J45" s="6" t="s">
        <v>96</v>
      </c>
      <c r="V45" s="6">
        <v>11.0</v>
      </c>
    </row>
    <row r="46" ht="15.75" customHeight="1">
      <c r="A46" s="6" t="s">
        <v>41</v>
      </c>
      <c r="B46" s="6">
        <v>45.0</v>
      </c>
      <c r="E46" s="6">
        <v>4.0</v>
      </c>
      <c r="F46" s="6">
        <v>12.0</v>
      </c>
    </row>
    <row r="47" ht="15.75" customHeight="1">
      <c r="A47" s="6" t="s">
        <v>41</v>
      </c>
      <c r="B47" s="6">
        <v>46.0</v>
      </c>
      <c r="E47" s="6">
        <v>4.0</v>
      </c>
      <c r="F47" s="6">
        <v>12.0</v>
      </c>
    </row>
    <row r="48" ht="15.75" customHeight="1">
      <c r="A48" s="6" t="s">
        <v>42</v>
      </c>
      <c r="B48" s="6">
        <v>47.0</v>
      </c>
      <c r="E48" s="6">
        <v>1.0</v>
      </c>
      <c r="F48" s="6">
        <v>10.0</v>
      </c>
    </row>
    <row r="49" ht="15.75" customHeight="1">
      <c r="A49" s="6" t="s">
        <v>42</v>
      </c>
      <c r="B49" s="6">
        <v>48.0</v>
      </c>
      <c r="E49" s="6">
        <v>2.0</v>
      </c>
      <c r="F49" s="6">
        <v>8.0</v>
      </c>
    </row>
    <row r="50" ht="15.75" customHeight="1">
      <c r="A50" s="6" t="s">
        <v>42</v>
      </c>
      <c r="B50" s="6">
        <v>49.0</v>
      </c>
      <c r="E50" s="6">
        <v>3.0</v>
      </c>
      <c r="F50" s="6">
        <v>1.0</v>
      </c>
    </row>
    <row r="51" ht="15.75" customHeight="1">
      <c r="A51" s="6" t="s">
        <v>42</v>
      </c>
      <c r="B51" s="6">
        <v>50.0</v>
      </c>
      <c r="E51" s="6">
        <v>3.0</v>
      </c>
      <c r="F51" s="6">
        <v>6.0</v>
      </c>
    </row>
    <row r="52" ht="15.75" customHeight="1">
      <c r="A52" s="6" t="s">
        <v>41</v>
      </c>
      <c r="B52" s="6">
        <v>51.0</v>
      </c>
      <c r="E52" s="6">
        <v>4.0</v>
      </c>
      <c r="F52" s="6">
        <v>6.0</v>
      </c>
    </row>
    <row r="53" ht="15.75" customHeight="1">
      <c r="A53" s="6" t="s">
        <v>41</v>
      </c>
      <c r="B53" s="6">
        <v>52.0</v>
      </c>
      <c r="E53" s="6">
        <v>4.0</v>
      </c>
      <c r="F53" s="6">
        <v>6.0</v>
      </c>
    </row>
    <row r="54" ht="15.75" customHeight="1">
      <c r="A54" s="6" t="s">
        <v>95</v>
      </c>
      <c r="B54" s="6">
        <v>53.0</v>
      </c>
      <c r="E54" s="6">
        <v>1.0</v>
      </c>
      <c r="F54" s="6">
        <v>10.0</v>
      </c>
      <c r="J54" s="6" t="s">
        <v>96</v>
      </c>
      <c r="V54" s="6">
        <v>11.0</v>
      </c>
      <c r="X54" s="6" t="s">
        <v>170</v>
      </c>
    </row>
    <row r="55" ht="15.75" customHeight="1">
      <c r="A55" s="6" t="s">
        <v>95</v>
      </c>
      <c r="B55" s="6">
        <v>54.0</v>
      </c>
      <c r="E55" s="6">
        <v>2.0</v>
      </c>
      <c r="F55" s="6">
        <v>10.0</v>
      </c>
      <c r="J55" s="6" t="s">
        <v>96</v>
      </c>
      <c r="V55" s="6">
        <v>11.0</v>
      </c>
    </row>
    <row r="56" ht="15.75" customHeight="1">
      <c r="A56" s="6" t="s">
        <v>95</v>
      </c>
      <c r="B56" s="6">
        <v>55.0</v>
      </c>
      <c r="E56" s="6">
        <v>3.0</v>
      </c>
      <c r="F56" s="6">
        <v>6.0</v>
      </c>
      <c r="J56" s="6" t="s">
        <v>96</v>
      </c>
      <c r="V56" s="6">
        <v>11.0</v>
      </c>
    </row>
    <row r="57" ht="15.75" customHeight="1">
      <c r="A57" s="6" t="s">
        <v>95</v>
      </c>
      <c r="B57" s="6">
        <v>56.0</v>
      </c>
      <c r="E57" s="6">
        <v>4.0</v>
      </c>
      <c r="F57" s="6">
        <v>2.0</v>
      </c>
      <c r="J57" s="6" t="s">
        <v>96</v>
      </c>
      <c r="V57" s="6">
        <v>11.0</v>
      </c>
      <c r="X57" s="6" t="s">
        <v>171</v>
      </c>
    </row>
    <row r="58" ht="15.75" customHeight="1">
      <c r="A58" s="6" t="s">
        <v>95</v>
      </c>
      <c r="B58" s="6">
        <v>57.0</v>
      </c>
      <c r="E58" s="6">
        <v>4.0</v>
      </c>
      <c r="F58" s="6">
        <v>2.0</v>
      </c>
      <c r="J58" s="6" t="s">
        <v>106</v>
      </c>
      <c r="V58" s="6">
        <v>12.0</v>
      </c>
      <c r="X58" s="6" t="s">
        <v>109</v>
      </c>
    </row>
    <row r="59" ht="15.75" customHeight="1">
      <c r="A59" s="6" t="s">
        <v>42</v>
      </c>
      <c r="B59" s="6">
        <v>58.0</v>
      </c>
      <c r="E59" s="6">
        <v>1.0</v>
      </c>
      <c r="F59" s="6">
        <v>10.0</v>
      </c>
    </row>
    <row r="60" ht="15.75" customHeight="1">
      <c r="A60" s="6" t="s">
        <v>42</v>
      </c>
      <c r="B60" s="6">
        <v>59.0</v>
      </c>
    </row>
    <row r="61" ht="15.75" customHeight="1">
      <c r="A61" s="6" t="s">
        <v>42</v>
      </c>
      <c r="B61" s="6">
        <v>60.0</v>
      </c>
      <c r="E61" s="6">
        <v>2.0</v>
      </c>
      <c r="F61" s="6">
        <v>8.0</v>
      </c>
    </row>
    <row r="62" ht="15.75" customHeight="1">
      <c r="A62" s="6" t="s">
        <v>42</v>
      </c>
      <c r="B62" s="6">
        <v>61.0</v>
      </c>
      <c r="E62" s="6">
        <v>3.0</v>
      </c>
      <c r="F62" s="6">
        <v>7.0</v>
      </c>
    </row>
    <row r="63" ht="15.75" customHeight="1">
      <c r="A63" s="6" t="s">
        <v>41</v>
      </c>
      <c r="B63" s="6">
        <v>62.0</v>
      </c>
      <c r="E63" s="6">
        <v>4.0</v>
      </c>
      <c r="F63" s="6">
        <v>7.0</v>
      </c>
    </row>
    <row r="64" ht="15.75" customHeight="1">
      <c r="A64" s="6" t="s">
        <v>95</v>
      </c>
      <c r="B64" s="6">
        <v>63.0</v>
      </c>
      <c r="E64" s="6">
        <v>1.0</v>
      </c>
      <c r="F64" s="6">
        <v>10.0</v>
      </c>
      <c r="J64" s="6" t="s">
        <v>96</v>
      </c>
      <c r="V64" s="6">
        <v>12.0</v>
      </c>
    </row>
    <row r="65" ht="15.75" customHeight="1">
      <c r="A65" s="6" t="s">
        <v>95</v>
      </c>
      <c r="B65" s="6">
        <v>64.0</v>
      </c>
      <c r="E65" s="6">
        <v>1.0</v>
      </c>
      <c r="F65" s="6">
        <v>10.0</v>
      </c>
      <c r="J65" s="6" t="s">
        <v>96</v>
      </c>
      <c r="V65" s="6">
        <v>12.0</v>
      </c>
    </row>
    <row r="66" ht="15.75" customHeight="1">
      <c r="A66" s="6" t="s">
        <v>95</v>
      </c>
      <c r="B66" s="6">
        <v>65.0</v>
      </c>
      <c r="E66" s="6">
        <v>2.0</v>
      </c>
      <c r="F66" s="6">
        <v>8.0</v>
      </c>
      <c r="J66" s="6" t="s">
        <v>96</v>
      </c>
      <c r="V66" s="6">
        <v>11.0</v>
      </c>
      <c r="X66" s="6" t="s">
        <v>169</v>
      </c>
    </row>
    <row r="67" ht="15.75" customHeight="1">
      <c r="A67" s="6" t="s">
        <v>95</v>
      </c>
      <c r="B67" s="6">
        <v>66.0</v>
      </c>
      <c r="E67" s="6">
        <v>3.0</v>
      </c>
      <c r="F67" s="6">
        <v>3.0</v>
      </c>
      <c r="J67" s="6" t="s">
        <v>96</v>
      </c>
      <c r="V67" s="6">
        <v>11.0</v>
      </c>
    </row>
    <row r="68" ht="15.75" customHeight="1">
      <c r="A68" s="6" t="s">
        <v>95</v>
      </c>
      <c r="B68" s="6">
        <v>67.0</v>
      </c>
      <c r="E68" s="6">
        <v>4.0</v>
      </c>
      <c r="F68" s="6">
        <v>3.0</v>
      </c>
      <c r="J68" s="6" t="s">
        <v>96</v>
      </c>
      <c r="V68" s="6">
        <v>11.0</v>
      </c>
    </row>
    <row r="69" ht="15.75" customHeight="1">
      <c r="A69" s="6" t="s">
        <v>95</v>
      </c>
      <c r="B69" s="6">
        <v>68.0</v>
      </c>
      <c r="E69" s="6">
        <v>1.0</v>
      </c>
      <c r="F69" s="6">
        <v>10.0</v>
      </c>
      <c r="J69" s="6" t="s">
        <v>117</v>
      </c>
      <c r="V69" s="6">
        <v>20.0</v>
      </c>
    </row>
    <row r="70" ht="15.75" customHeight="1">
      <c r="A70" s="6" t="s">
        <v>95</v>
      </c>
      <c r="B70" s="6">
        <v>69.0</v>
      </c>
      <c r="E70" s="6">
        <v>2.0</v>
      </c>
      <c r="F70" s="6">
        <v>7.0</v>
      </c>
      <c r="J70" s="6" t="s">
        <v>96</v>
      </c>
      <c r="V70" s="6">
        <v>11.0</v>
      </c>
    </row>
    <row r="71" ht="15.75" customHeight="1">
      <c r="A71" s="6" t="s">
        <v>95</v>
      </c>
      <c r="B71" s="6">
        <v>70.0</v>
      </c>
      <c r="E71" s="6">
        <v>3.0</v>
      </c>
      <c r="F71" s="6">
        <v>2.0</v>
      </c>
      <c r="J71" s="6" t="s">
        <v>96</v>
      </c>
      <c r="V71" s="6">
        <v>11.0</v>
      </c>
    </row>
    <row r="72" ht="15.75" customHeight="1">
      <c r="A72" s="6" t="s">
        <v>41</v>
      </c>
      <c r="B72" s="6">
        <v>71.0</v>
      </c>
      <c r="E72" s="6">
        <v>0.0</v>
      </c>
      <c r="F72" s="6">
        <v>3.0</v>
      </c>
    </row>
    <row r="73" ht="15.75" customHeight="1">
      <c r="A73" s="6" t="s">
        <v>41</v>
      </c>
      <c r="B73" s="6">
        <v>72.0</v>
      </c>
      <c r="E73" s="6">
        <v>0.0</v>
      </c>
    </row>
    <row r="74" ht="15.75" customHeight="1">
      <c r="A74" s="6" t="s">
        <v>42</v>
      </c>
      <c r="B74" s="6">
        <v>73.0</v>
      </c>
      <c r="E74" s="6">
        <v>1.0</v>
      </c>
      <c r="F74" s="6">
        <v>10.0</v>
      </c>
    </row>
    <row r="75" ht="15.75" customHeight="1">
      <c r="A75" s="6" t="s">
        <v>42</v>
      </c>
      <c r="B75" s="6">
        <v>74.0</v>
      </c>
      <c r="E75" s="6">
        <v>1.0</v>
      </c>
      <c r="F75" s="6">
        <v>15.0</v>
      </c>
    </row>
    <row r="76" ht="15.75" customHeight="1">
      <c r="A76" s="6" t="s">
        <v>42</v>
      </c>
      <c r="B76" s="6">
        <v>75.0</v>
      </c>
      <c r="E76" s="6">
        <v>2.0</v>
      </c>
      <c r="F76" s="6">
        <v>8.0</v>
      </c>
    </row>
    <row r="77" ht="15.75" customHeight="1">
      <c r="A77" s="6" t="s">
        <v>42</v>
      </c>
      <c r="B77" s="6">
        <v>76.0</v>
      </c>
      <c r="E77" s="6">
        <v>3.0</v>
      </c>
      <c r="F77" s="6">
        <v>2.0</v>
      </c>
    </row>
    <row r="78" ht="15.75" customHeight="1">
      <c r="A78" s="6" t="s">
        <v>42</v>
      </c>
      <c r="B78" s="6">
        <v>77.0</v>
      </c>
      <c r="E78" s="6">
        <v>4.0</v>
      </c>
      <c r="F78" s="6">
        <v>2.0</v>
      </c>
    </row>
    <row r="79" ht="15.75" customHeight="1">
      <c r="A79" s="6" t="s">
        <v>42</v>
      </c>
      <c r="B79" s="6">
        <v>78.0</v>
      </c>
      <c r="E79" s="6">
        <v>1.0</v>
      </c>
      <c r="F79" s="6">
        <v>10.0</v>
      </c>
    </row>
    <row r="80" ht="15.75" customHeight="1">
      <c r="A80" s="6" t="s">
        <v>42</v>
      </c>
      <c r="B80" s="6">
        <v>79.0</v>
      </c>
      <c r="E80" s="6">
        <v>2.0</v>
      </c>
      <c r="F80" s="6">
        <v>5.0</v>
      </c>
    </row>
    <row r="81" ht="15.75" customHeight="1">
      <c r="A81" s="6" t="s">
        <v>42</v>
      </c>
      <c r="B81" s="6">
        <v>80.0</v>
      </c>
      <c r="E81" s="6">
        <v>1.0</v>
      </c>
      <c r="F81" s="6">
        <v>10.0</v>
      </c>
    </row>
    <row r="82" ht="15.75" customHeight="1">
      <c r="A82" s="6" t="s">
        <v>42</v>
      </c>
      <c r="B82" s="6">
        <v>81.0</v>
      </c>
      <c r="E82" s="6">
        <v>2.0</v>
      </c>
      <c r="F82" s="6">
        <v>10.0</v>
      </c>
    </row>
    <row r="83" ht="15.75" customHeight="1">
      <c r="A83" s="6" t="s">
        <v>42</v>
      </c>
      <c r="B83" s="6">
        <v>82.0</v>
      </c>
      <c r="E83" s="6">
        <v>3.0</v>
      </c>
      <c r="F83" s="6">
        <v>17.0</v>
      </c>
    </row>
    <row r="84" ht="15.75" customHeight="1">
      <c r="A84" s="6" t="s">
        <v>41</v>
      </c>
      <c r="B84" s="6">
        <v>83.0</v>
      </c>
      <c r="E84" s="6">
        <v>1.0</v>
      </c>
      <c r="F84" s="6">
        <v>10.0</v>
      </c>
    </row>
    <row r="85" ht="15.75" customHeight="1">
      <c r="A85" s="6" t="s">
        <v>41</v>
      </c>
      <c r="B85" s="6">
        <v>84.0</v>
      </c>
    </row>
    <row r="86" ht="15.75" customHeight="1">
      <c r="A86" s="6" t="s">
        <v>41</v>
      </c>
      <c r="B86" s="6">
        <v>85.0</v>
      </c>
      <c r="E86" s="6">
        <v>1.0</v>
      </c>
      <c r="F86" s="6">
        <v>10.0</v>
      </c>
    </row>
    <row r="87" ht="15.75" customHeight="1">
      <c r="A87" s="6" t="s">
        <v>95</v>
      </c>
      <c r="B87" s="6">
        <v>86.0</v>
      </c>
      <c r="E87" s="6">
        <v>1.0</v>
      </c>
      <c r="F87" s="6">
        <v>10.0</v>
      </c>
      <c r="J87" s="6" t="s">
        <v>106</v>
      </c>
      <c r="V87" s="6">
        <v>12.0</v>
      </c>
    </row>
    <row r="88" ht="15.75" customHeight="1">
      <c r="A88" s="6" t="s">
        <v>95</v>
      </c>
      <c r="B88" s="6">
        <v>87.0</v>
      </c>
      <c r="E88" s="6">
        <v>2.0</v>
      </c>
      <c r="F88" s="6">
        <v>2.0</v>
      </c>
      <c r="J88" s="6" t="s">
        <v>96</v>
      </c>
      <c r="V88" s="6">
        <v>11.0</v>
      </c>
    </row>
    <row r="89" ht="15.75" customHeight="1">
      <c r="A89" s="6" t="s">
        <v>95</v>
      </c>
      <c r="B89" s="6">
        <v>88.0</v>
      </c>
      <c r="E89" s="6">
        <v>1.0</v>
      </c>
      <c r="F89" s="6">
        <v>10.0</v>
      </c>
      <c r="J89" s="6" t="s">
        <v>96</v>
      </c>
      <c r="V89" s="6">
        <v>11.0</v>
      </c>
    </row>
    <row r="90" ht="15.75" customHeight="1">
      <c r="A90" s="6" t="s">
        <v>95</v>
      </c>
      <c r="B90" s="6">
        <v>89.0</v>
      </c>
      <c r="E90" s="6">
        <v>2.0</v>
      </c>
      <c r="F90" s="6">
        <v>17.0</v>
      </c>
      <c r="V90" s="6">
        <v>11.0</v>
      </c>
    </row>
    <row r="91" ht="15.75" customHeight="1">
      <c r="A91" s="6" t="s">
        <v>95</v>
      </c>
      <c r="B91" s="6">
        <v>90.0</v>
      </c>
      <c r="E91" s="6">
        <v>3.0</v>
      </c>
      <c r="F91" s="6">
        <v>19.0</v>
      </c>
      <c r="V91" s="6">
        <v>10.0</v>
      </c>
    </row>
    <row r="92" ht="15.75" customHeight="1">
      <c r="A92" s="6" t="s">
        <v>41</v>
      </c>
      <c r="B92" s="6">
        <v>91.0</v>
      </c>
      <c r="E92" s="6">
        <v>4.0</v>
      </c>
      <c r="F92" s="6">
        <v>17.0</v>
      </c>
    </row>
    <row r="93" ht="15.75" customHeight="1">
      <c r="A93" s="6" t="s">
        <v>42</v>
      </c>
      <c r="B93" s="6">
        <v>92.0</v>
      </c>
      <c r="E93" s="6">
        <v>1.0</v>
      </c>
      <c r="F93" s="6">
        <v>10.0</v>
      </c>
    </row>
    <row r="94" ht="15.75" customHeight="1">
      <c r="A94" s="6" t="s">
        <v>42</v>
      </c>
      <c r="B94" s="6">
        <v>93.0</v>
      </c>
      <c r="E94" s="6">
        <v>2.0</v>
      </c>
      <c r="F94" s="6">
        <v>8.0</v>
      </c>
    </row>
    <row r="95" ht="15.75" customHeight="1">
      <c r="A95" s="6" t="s">
        <v>42</v>
      </c>
      <c r="B95" s="6">
        <v>94.0</v>
      </c>
      <c r="E95" s="6">
        <v>3.0</v>
      </c>
      <c r="F95" s="6">
        <v>3.0</v>
      </c>
    </row>
    <row r="96" ht="15.75" customHeight="1">
      <c r="A96" s="6" t="s">
        <v>41</v>
      </c>
      <c r="B96" s="6">
        <v>95.0</v>
      </c>
      <c r="E96" s="6">
        <v>4.0</v>
      </c>
      <c r="F96" s="6">
        <v>3.0</v>
      </c>
    </row>
    <row r="97" ht="15.75" customHeight="1">
      <c r="A97" s="6" t="s">
        <v>95</v>
      </c>
      <c r="B97" s="6">
        <v>96.0</v>
      </c>
      <c r="E97" s="6">
        <v>1.0</v>
      </c>
      <c r="F97" s="6">
        <v>10.0</v>
      </c>
      <c r="J97" s="6" t="s">
        <v>106</v>
      </c>
      <c r="V97" s="6">
        <v>10.0</v>
      </c>
    </row>
    <row r="98" ht="15.75" customHeight="1">
      <c r="A98" s="6" t="s">
        <v>95</v>
      </c>
      <c r="B98" s="6">
        <v>97.0</v>
      </c>
      <c r="E98" s="6">
        <v>2.0</v>
      </c>
      <c r="F98" s="6">
        <v>9.0</v>
      </c>
      <c r="V98" s="6">
        <v>10.0</v>
      </c>
    </row>
    <row r="99" ht="15.75" customHeight="1">
      <c r="A99" s="6" t="s">
        <v>95</v>
      </c>
      <c r="B99" s="6">
        <v>98.0</v>
      </c>
      <c r="E99" s="6">
        <v>3.0</v>
      </c>
      <c r="F99" s="6">
        <v>9.0</v>
      </c>
      <c r="V99" s="6">
        <v>10.0</v>
      </c>
    </row>
    <row r="100" ht="15.75" customHeight="1">
      <c r="A100" s="6" t="s">
        <v>95</v>
      </c>
      <c r="B100" s="6">
        <v>99.0</v>
      </c>
      <c r="E100" s="6">
        <v>3.0</v>
      </c>
      <c r="F100" s="6">
        <v>14.0</v>
      </c>
      <c r="V100" s="6">
        <v>10.0</v>
      </c>
    </row>
    <row r="101" ht="15.75" customHeight="1">
      <c r="A101" s="6" t="s">
        <v>95</v>
      </c>
      <c r="B101" s="6">
        <v>100.0</v>
      </c>
      <c r="E101" s="6">
        <v>4.0</v>
      </c>
      <c r="F101" s="6">
        <v>1.0</v>
      </c>
      <c r="V101" s="6">
        <v>13.0</v>
      </c>
    </row>
    <row r="102" ht="15.75" customHeight="1">
      <c r="A102" s="6" t="s">
        <v>42</v>
      </c>
      <c r="B102" s="6">
        <v>101.0</v>
      </c>
      <c r="E102" s="6">
        <v>1.0</v>
      </c>
      <c r="F102" s="6">
        <v>10.0</v>
      </c>
    </row>
    <row r="103" ht="15.75" customHeight="1">
      <c r="A103" s="6" t="s">
        <v>42</v>
      </c>
      <c r="B103" s="6">
        <v>102.0</v>
      </c>
      <c r="E103" s="6">
        <v>1.0</v>
      </c>
      <c r="F103" s="6">
        <v>18.0</v>
      </c>
    </row>
    <row r="104" ht="15.75" customHeight="1">
      <c r="A104" s="6" t="s">
        <v>42</v>
      </c>
      <c r="B104" s="6">
        <v>103.0</v>
      </c>
      <c r="E104" s="6">
        <v>2.0</v>
      </c>
      <c r="F104" s="6">
        <v>7.0</v>
      </c>
    </row>
    <row r="105" ht="15.75" customHeight="1">
      <c r="A105" s="6" t="s">
        <v>42</v>
      </c>
      <c r="B105" s="6">
        <v>104.0</v>
      </c>
      <c r="E105" s="6">
        <v>3.0</v>
      </c>
      <c r="F105" s="6">
        <v>5.0</v>
      </c>
    </row>
    <row r="106" ht="15.75" customHeight="1">
      <c r="A106" s="6" t="s">
        <v>41</v>
      </c>
      <c r="B106" s="6">
        <v>105.0</v>
      </c>
      <c r="E106" s="6">
        <v>4.0</v>
      </c>
      <c r="F106" s="6">
        <v>5.0</v>
      </c>
    </row>
    <row r="107" ht="15.75" customHeight="1">
      <c r="A107" s="6" t="s">
        <v>95</v>
      </c>
      <c r="B107" s="6">
        <v>106.0</v>
      </c>
      <c r="E107" s="6">
        <v>1.0</v>
      </c>
      <c r="F107" s="6">
        <v>10.0</v>
      </c>
      <c r="J107" s="6" t="s">
        <v>106</v>
      </c>
      <c r="V107" s="6">
        <v>12.0</v>
      </c>
    </row>
    <row r="108" ht="15.75" customHeight="1">
      <c r="A108" s="6" t="s">
        <v>95</v>
      </c>
      <c r="B108" s="6">
        <v>107.0</v>
      </c>
      <c r="E108" s="6">
        <v>2.0</v>
      </c>
      <c r="F108" s="6">
        <v>10.0</v>
      </c>
      <c r="J108" s="6" t="s">
        <v>96</v>
      </c>
      <c r="V108" s="6">
        <v>11.0</v>
      </c>
    </row>
    <row r="109" ht="15.75" customHeight="1">
      <c r="A109" s="6" t="s">
        <v>95</v>
      </c>
      <c r="B109" s="6">
        <v>108.0</v>
      </c>
      <c r="E109" s="6">
        <v>3.0</v>
      </c>
      <c r="F109" s="6">
        <v>15.0</v>
      </c>
      <c r="J109" s="6" t="s">
        <v>96</v>
      </c>
      <c r="V109" s="6">
        <v>11.0</v>
      </c>
    </row>
    <row r="110" ht="15.75" customHeight="1">
      <c r="A110" s="6" t="s">
        <v>95</v>
      </c>
      <c r="B110" s="6">
        <v>109.0</v>
      </c>
      <c r="E110" s="6">
        <v>3.0</v>
      </c>
      <c r="F110" s="6">
        <v>20.0</v>
      </c>
      <c r="J110" s="6" t="s">
        <v>96</v>
      </c>
      <c r="V110" s="6">
        <v>11.0</v>
      </c>
    </row>
    <row r="111" ht="15.75" customHeight="1">
      <c r="A111" s="6" t="s">
        <v>41</v>
      </c>
      <c r="B111" s="6">
        <v>110.0</v>
      </c>
      <c r="E111" s="6">
        <v>4.0</v>
      </c>
      <c r="F111" s="6">
        <v>10.0</v>
      </c>
    </row>
    <row r="112" ht="15.75" customHeight="1">
      <c r="A112" s="6" t="s">
        <v>42</v>
      </c>
      <c r="B112" s="6">
        <v>111.0</v>
      </c>
      <c r="E112" s="6">
        <v>1.0</v>
      </c>
      <c r="F112" s="6">
        <v>10.0</v>
      </c>
    </row>
    <row r="113" ht="15.75" customHeight="1">
      <c r="A113" s="6" t="s">
        <v>42</v>
      </c>
      <c r="B113" s="6">
        <v>112.0</v>
      </c>
      <c r="E113" s="6">
        <v>2.0</v>
      </c>
      <c r="F113" s="6">
        <v>7.0</v>
      </c>
    </row>
    <row r="114" ht="15.75" customHeight="1">
      <c r="A114" s="6" t="s">
        <v>42</v>
      </c>
      <c r="B114" s="6">
        <v>113.0</v>
      </c>
      <c r="E114" s="6">
        <v>3.0</v>
      </c>
      <c r="F114" s="6">
        <v>7.0</v>
      </c>
    </row>
    <row r="115" ht="15.75" customHeight="1">
      <c r="A115" s="6" t="s">
        <v>41</v>
      </c>
      <c r="B115" s="6">
        <v>114.0</v>
      </c>
      <c r="E115" s="6">
        <v>4.0</v>
      </c>
      <c r="F115" s="6">
        <v>7.0</v>
      </c>
    </row>
    <row r="116" ht="15.75" customHeight="1">
      <c r="A116" s="6" t="s">
        <v>95</v>
      </c>
      <c r="B116" s="6">
        <v>115.0</v>
      </c>
      <c r="E116" s="6">
        <v>1.0</v>
      </c>
      <c r="F116" s="6">
        <v>10.0</v>
      </c>
      <c r="J116" s="6" t="s">
        <v>106</v>
      </c>
      <c r="V116" s="6">
        <v>12.0</v>
      </c>
    </row>
    <row r="117" ht="15.75" customHeight="1">
      <c r="A117" s="6" t="s">
        <v>95</v>
      </c>
      <c r="B117" s="6">
        <v>116.0</v>
      </c>
      <c r="E117" s="6">
        <v>1.0</v>
      </c>
      <c r="F117" s="6">
        <v>10.0</v>
      </c>
      <c r="J117" s="6" t="s">
        <v>106</v>
      </c>
      <c r="V117" s="6">
        <v>12.0</v>
      </c>
    </row>
    <row r="118" ht="15.75" customHeight="1">
      <c r="A118" s="6" t="s">
        <v>95</v>
      </c>
      <c r="B118" s="6">
        <v>117.0</v>
      </c>
      <c r="E118" s="6">
        <v>1.0</v>
      </c>
      <c r="F118" s="6">
        <v>20.0</v>
      </c>
      <c r="J118" s="6" t="s">
        <v>96</v>
      </c>
      <c r="V118" s="6">
        <v>11.0</v>
      </c>
      <c r="X118" s="6" t="s">
        <v>172</v>
      </c>
    </row>
    <row r="119" ht="15.75" customHeight="1">
      <c r="A119" s="6" t="s">
        <v>95</v>
      </c>
      <c r="B119" s="6">
        <v>118.0</v>
      </c>
      <c r="E119" s="6">
        <v>1.0</v>
      </c>
      <c r="F119" s="6">
        <v>10.0</v>
      </c>
      <c r="J119" s="6" t="s">
        <v>96</v>
      </c>
      <c r="V119" s="6">
        <v>10.0</v>
      </c>
    </row>
    <row r="120" ht="15.75" customHeight="1">
      <c r="A120" s="6" t="s">
        <v>95</v>
      </c>
      <c r="B120" s="6">
        <v>119.0</v>
      </c>
      <c r="E120" s="6">
        <v>2.0</v>
      </c>
      <c r="F120" s="6">
        <v>9.0</v>
      </c>
      <c r="V120" s="6">
        <v>10.0</v>
      </c>
    </row>
    <row r="121" ht="15.75" customHeight="1">
      <c r="A121" s="6" t="s">
        <v>95</v>
      </c>
      <c r="B121" s="6">
        <v>120.0</v>
      </c>
      <c r="E121" s="6">
        <v>3.0</v>
      </c>
      <c r="F121" s="6">
        <v>15.0</v>
      </c>
      <c r="V121" s="6">
        <v>10.0</v>
      </c>
    </row>
    <row r="122" ht="15.75" customHeight="1">
      <c r="A122" s="6" t="s">
        <v>95</v>
      </c>
      <c r="B122" s="6">
        <v>121.0</v>
      </c>
      <c r="E122" s="6">
        <v>3.0</v>
      </c>
      <c r="F122" s="6">
        <v>25.0</v>
      </c>
      <c r="J122" s="6" t="s">
        <v>106</v>
      </c>
      <c r="V122" s="6">
        <v>12.0</v>
      </c>
      <c r="X122" s="6" t="s">
        <v>109</v>
      </c>
    </row>
    <row r="123" ht="15.75" customHeight="1">
      <c r="A123" s="6" t="s">
        <v>41</v>
      </c>
      <c r="B123" s="6">
        <v>122.0</v>
      </c>
      <c r="E123" s="6">
        <v>4.0</v>
      </c>
      <c r="F123" s="6">
        <v>35.0</v>
      </c>
    </row>
    <row r="124" ht="15.75" customHeight="1">
      <c r="A124" s="6" t="s">
        <v>42</v>
      </c>
      <c r="B124" s="6">
        <v>123.0</v>
      </c>
      <c r="E124" s="6">
        <v>1.0</v>
      </c>
      <c r="F124" s="6">
        <v>10.0</v>
      </c>
    </row>
    <row r="125" ht="15.75" customHeight="1">
      <c r="A125" s="6" t="s">
        <v>42</v>
      </c>
      <c r="B125" s="6">
        <v>124.0</v>
      </c>
      <c r="E125" s="6">
        <v>2.0</v>
      </c>
      <c r="F125" s="6">
        <v>10.0</v>
      </c>
    </row>
    <row r="126" ht="15.75" customHeight="1">
      <c r="A126" s="6" t="s">
        <v>42</v>
      </c>
      <c r="B126" s="6">
        <v>125.0</v>
      </c>
      <c r="E126" s="6">
        <v>3.0</v>
      </c>
      <c r="F126" s="6">
        <v>3.0</v>
      </c>
    </row>
    <row r="127" ht="15.75" customHeight="1">
      <c r="A127" s="6" t="s">
        <v>42</v>
      </c>
      <c r="B127" s="6">
        <v>126.0</v>
      </c>
      <c r="E127" s="6">
        <v>1.0</v>
      </c>
      <c r="F127" s="6">
        <v>10.0</v>
      </c>
    </row>
    <row r="128" ht="15.75" customHeight="1">
      <c r="A128" s="6" t="s">
        <v>42</v>
      </c>
      <c r="B128" s="6">
        <v>127.0</v>
      </c>
      <c r="E128" s="6">
        <v>1.0</v>
      </c>
      <c r="F128" s="6">
        <v>10.0</v>
      </c>
    </row>
    <row r="129" ht="15.75" customHeight="1">
      <c r="A129" s="6" t="s">
        <v>42</v>
      </c>
      <c r="B129" s="6">
        <v>128.0</v>
      </c>
      <c r="E129" s="6">
        <v>2.0</v>
      </c>
      <c r="F129" s="6">
        <v>6.0</v>
      </c>
    </row>
    <row r="130" ht="15.75" customHeight="1">
      <c r="A130" s="6" t="s">
        <v>42</v>
      </c>
      <c r="B130" s="6">
        <v>129.0</v>
      </c>
      <c r="E130" s="6">
        <v>1.0</v>
      </c>
      <c r="F130" s="6">
        <v>1.0</v>
      </c>
    </row>
    <row r="131" ht="15.75" customHeight="1">
      <c r="A131" s="6" t="s">
        <v>42</v>
      </c>
      <c r="B131" s="6">
        <v>130.0</v>
      </c>
      <c r="E131" s="6">
        <v>2.0</v>
      </c>
      <c r="F131" s="6">
        <v>1.0</v>
      </c>
    </row>
    <row r="132" ht="15.75" customHeight="1">
      <c r="A132" s="6" t="s">
        <v>42</v>
      </c>
      <c r="B132" s="6">
        <v>131.0</v>
      </c>
      <c r="E132" s="6">
        <v>3.0</v>
      </c>
      <c r="F132" s="6">
        <v>1.0</v>
      </c>
    </row>
    <row r="133" ht="15.75" customHeight="1">
      <c r="A133" s="6" t="s">
        <v>42</v>
      </c>
      <c r="B133" s="6">
        <v>132.0</v>
      </c>
      <c r="E133" s="6">
        <v>0.0</v>
      </c>
      <c r="F133" s="6">
        <v>3.0</v>
      </c>
    </row>
    <row r="134" ht="15.75" customHeight="1">
      <c r="A134" s="6" t="s">
        <v>41</v>
      </c>
      <c r="B134" s="6">
        <v>133.0</v>
      </c>
    </row>
    <row r="135" ht="15.75" customHeight="1">
      <c r="A135" s="6" t="s">
        <v>95</v>
      </c>
      <c r="B135" s="6">
        <v>134.0</v>
      </c>
      <c r="E135" s="6">
        <v>1.0</v>
      </c>
      <c r="F135" s="6">
        <v>10.0</v>
      </c>
      <c r="J135" s="6" t="s">
        <v>96</v>
      </c>
      <c r="V135" s="6">
        <v>10.0</v>
      </c>
    </row>
    <row r="136" ht="15.75" customHeight="1">
      <c r="A136" s="6" t="s">
        <v>95</v>
      </c>
      <c r="B136" s="6">
        <v>135.0</v>
      </c>
      <c r="E136" s="6">
        <v>2.0</v>
      </c>
      <c r="F136" s="6">
        <v>2.0</v>
      </c>
      <c r="J136" s="6" t="s">
        <v>106</v>
      </c>
      <c r="V136" s="6">
        <v>12.0</v>
      </c>
    </row>
    <row r="137" ht="15.75" customHeight="1">
      <c r="A137" s="6" t="s">
        <v>95</v>
      </c>
      <c r="B137" s="6">
        <v>136.0</v>
      </c>
      <c r="E137" s="6">
        <v>1.0</v>
      </c>
      <c r="F137" s="6">
        <v>10.0</v>
      </c>
      <c r="J137" s="6" t="s">
        <v>106</v>
      </c>
      <c r="V137" s="6">
        <v>12.0</v>
      </c>
    </row>
    <row r="138" ht="15.75" customHeight="1">
      <c r="A138" s="6" t="s">
        <v>95</v>
      </c>
      <c r="B138" s="6">
        <v>137.0</v>
      </c>
      <c r="E138" s="6">
        <v>1.0</v>
      </c>
      <c r="F138" s="6">
        <v>10.0</v>
      </c>
      <c r="J138" s="6" t="s">
        <v>96</v>
      </c>
      <c r="V138" s="6">
        <v>11.0</v>
      </c>
    </row>
    <row r="139" ht="15.75" customHeight="1">
      <c r="A139" s="6" t="s">
        <v>95</v>
      </c>
      <c r="B139" s="6">
        <v>138.0</v>
      </c>
      <c r="E139" s="6">
        <v>1.0</v>
      </c>
      <c r="F139" s="6">
        <v>15.0</v>
      </c>
      <c r="J139" s="6" t="s">
        <v>106</v>
      </c>
      <c r="V139" s="6">
        <v>12.0</v>
      </c>
    </row>
    <row r="140" ht="15.75" customHeight="1">
      <c r="A140" s="6" t="s">
        <v>95</v>
      </c>
      <c r="B140" s="6">
        <v>139.0</v>
      </c>
      <c r="E140" s="6">
        <v>2.0</v>
      </c>
      <c r="F140" s="6">
        <v>14.0</v>
      </c>
      <c r="J140" s="6" t="s">
        <v>96</v>
      </c>
      <c r="V140" s="6">
        <v>11.0</v>
      </c>
    </row>
    <row r="141" ht="15.75" customHeight="1">
      <c r="A141" s="6" t="s">
        <v>95</v>
      </c>
      <c r="B141" s="6">
        <v>140.0</v>
      </c>
      <c r="E141" s="6">
        <v>3.0</v>
      </c>
      <c r="F141" s="6">
        <v>7.0</v>
      </c>
      <c r="V141" s="6">
        <v>11.0</v>
      </c>
    </row>
    <row r="142" ht="15.75" customHeight="1">
      <c r="A142" s="6" t="s">
        <v>95</v>
      </c>
      <c r="B142" s="6">
        <v>141.0</v>
      </c>
      <c r="E142" s="6">
        <v>4.0</v>
      </c>
      <c r="F142" s="6">
        <v>9.0</v>
      </c>
      <c r="V142" s="6">
        <v>10.0</v>
      </c>
    </row>
    <row r="143" ht="15.75" customHeight="1">
      <c r="A143" s="6" t="s">
        <v>95</v>
      </c>
      <c r="B143" s="6">
        <v>142.0</v>
      </c>
      <c r="E143" s="6">
        <v>1.0</v>
      </c>
      <c r="F143" s="6">
        <v>10.0</v>
      </c>
      <c r="V143" s="6">
        <v>10.0</v>
      </c>
    </row>
    <row r="144" ht="15.75" customHeight="1">
      <c r="A144" s="6" t="s">
        <v>95</v>
      </c>
      <c r="B144" s="6">
        <v>143.0</v>
      </c>
      <c r="E144" s="6">
        <v>2.0</v>
      </c>
      <c r="F144" s="6">
        <v>6.0</v>
      </c>
      <c r="J144" s="6" t="s">
        <v>106</v>
      </c>
      <c r="V144" s="6">
        <v>11.0</v>
      </c>
    </row>
    <row r="145" ht="15.75" customHeight="1">
      <c r="A145" s="6" t="s">
        <v>95</v>
      </c>
      <c r="B145" s="6">
        <v>144.0</v>
      </c>
      <c r="E145" s="6">
        <v>1.0</v>
      </c>
      <c r="F145" s="6">
        <v>10.0</v>
      </c>
      <c r="J145" s="6" t="s">
        <v>96</v>
      </c>
      <c r="V145" s="6">
        <v>11.0</v>
      </c>
    </row>
    <row r="146" ht="15.75" customHeight="1">
      <c r="A146" s="6" t="s">
        <v>95</v>
      </c>
      <c r="B146" s="6">
        <v>145.0</v>
      </c>
      <c r="E146" s="6">
        <v>1.0</v>
      </c>
      <c r="F146" s="6">
        <v>10.0</v>
      </c>
      <c r="V146" s="6">
        <v>12.0</v>
      </c>
      <c r="X146" s="6" t="s">
        <v>173</v>
      </c>
    </row>
    <row r="147" ht="15.75" customHeight="1">
      <c r="A147" s="6" t="s">
        <v>95</v>
      </c>
      <c r="B147" s="6">
        <v>146.0</v>
      </c>
      <c r="E147" s="6">
        <v>2.0</v>
      </c>
      <c r="F147" s="6">
        <v>12.0</v>
      </c>
      <c r="J147" s="6" t="s">
        <v>106</v>
      </c>
      <c r="V147" s="6">
        <v>12.0</v>
      </c>
    </row>
    <row r="148" ht="15.75" customHeight="1">
      <c r="A148" s="6" t="s">
        <v>95</v>
      </c>
      <c r="B148" s="6">
        <v>147.0</v>
      </c>
      <c r="E148" s="6">
        <v>3.0</v>
      </c>
      <c r="F148" s="6">
        <v>8.0</v>
      </c>
      <c r="V148" s="6">
        <v>12.0</v>
      </c>
      <c r="X148" s="6" t="s">
        <v>174</v>
      </c>
    </row>
    <row r="149" ht="15.75" customHeight="1">
      <c r="A149" s="6" t="s">
        <v>41</v>
      </c>
      <c r="B149" s="6">
        <v>148.0</v>
      </c>
      <c r="E149" s="6">
        <v>0.0</v>
      </c>
      <c r="F149" s="6">
        <v>3.0</v>
      </c>
    </row>
    <row r="150" ht="15.75" customHeight="1">
      <c r="A150" s="6" t="s">
        <v>41</v>
      </c>
      <c r="B150" s="6">
        <v>149.0</v>
      </c>
      <c r="E150" s="6">
        <v>0.0</v>
      </c>
    </row>
    <row r="151" ht="15.75" customHeight="1">
      <c r="A151" s="6" t="s">
        <v>42</v>
      </c>
      <c r="B151" s="6">
        <v>150.0</v>
      </c>
      <c r="E151" s="6">
        <v>1.0</v>
      </c>
      <c r="F151" s="6">
        <v>10.0</v>
      </c>
    </row>
    <row r="152" ht="15.75" customHeight="1">
      <c r="A152" s="6" t="s">
        <v>42</v>
      </c>
      <c r="B152" s="6">
        <v>151.0</v>
      </c>
      <c r="E152" s="6">
        <v>2.0</v>
      </c>
      <c r="F152" s="6">
        <v>10.0</v>
      </c>
    </row>
    <row r="153" ht="15.75" customHeight="1">
      <c r="A153" s="6" t="s">
        <v>42</v>
      </c>
      <c r="B153" s="6">
        <v>152.0</v>
      </c>
      <c r="E153" s="6">
        <v>3.0</v>
      </c>
      <c r="F153" s="6">
        <v>3.0</v>
      </c>
    </row>
    <row r="154" ht="15.75" customHeight="1">
      <c r="A154" s="6" t="s">
        <v>41</v>
      </c>
      <c r="B154" s="6">
        <v>153.0</v>
      </c>
      <c r="E154" s="6">
        <v>4.0</v>
      </c>
      <c r="F154" s="6">
        <v>3.0</v>
      </c>
    </row>
    <row r="155" ht="15.75" customHeight="1">
      <c r="A155" s="6" t="s">
        <v>95</v>
      </c>
      <c r="B155" s="6">
        <v>154.0</v>
      </c>
      <c r="E155" s="6">
        <v>1.0</v>
      </c>
      <c r="F155" s="6">
        <v>10.0</v>
      </c>
      <c r="J155" s="6" t="s">
        <v>96</v>
      </c>
      <c r="V155" s="6">
        <v>11.0</v>
      </c>
    </row>
    <row r="156" ht="15.75" customHeight="1">
      <c r="A156" s="6" t="s">
        <v>95</v>
      </c>
      <c r="B156" s="6">
        <v>155.0</v>
      </c>
      <c r="E156" s="6">
        <v>1.0</v>
      </c>
      <c r="F156" s="6">
        <v>10.0</v>
      </c>
      <c r="J156" s="6" t="s">
        <v>96</v>
      </c>
      <c r="V156" s="6">
        <v>11.0</v>
      </c>
    </row>
    <row r="157" ht="15.75" customHeight="1">
      <c r="A157" s="6" t="s">
        <v>95</v>
      </c>
      <c r="B157" s="6">
        <v>156.0</v>
      </c>
      <c r="E157" s="6">
        <v>2.0</v>
      </c>
      <c r="F157" s="6">
        <v>7.0</v>
      </c>
      <c r="V157" s="6">
        <v>11.0</v>
      </c>
    </row>
    <row r="158" ht="15.75" customHeight="1">
      <c r="A158" s="6" t="s">
        <v>95</v>
      </c>
      <c r="B158" s="6">
        <v>157.0</v>
      </c>
      <c r="E158" s="6">
        <v>3.0</v>
      </c>
      <c r="F158" s="6">
        <v>5.0</v>
      </c>
      <c r="V158" s="6">
        <v>10.0</v>
      </c>
    </row>
    <row r="159" ht="15.75" customHeight="1">
      <c r="A159" s="6" t="s">
        <v>41</v>
      </c>
      <c r="B159" s="6">
        <v>158.0</v>
      </c>
      <c r="E159" s="6">
        <v>4.0</v>
      </c>
      <c r="F159" s="6">
        <v>5.0</v>
      </c>
    </row>
    <row r="160" ht="15.75" customHeight="1">
      <c r="A160" s="6" t="s">
        <v>42</v>
      </c>
      <c r="B160" s="6">
        <v>159.0</v>
      </c>
      <c r="E160" s="6">
        <v>1.0</v>
      </c>
      <c r="F160" s="6">
        <v>10.0</v>
      </c>
    </row>
    <row r="161" ht="15.75" customHeight="1">
      <c r="A161" s="6" t="s">
        <v>42</v>
      </c>
      <c r="B161" s="6">
        <v>160.0</v>
      </c>
      <c r="E161" s="6">
        <v>2.0</v>
      </c>
      <c r="F161" s="6">
        <v>6.0</v>
      </c>
    </row>
    <row r="162" ht="15.75" customHeight="1">
      <c r="A162" s="6" t="s">
        <v>42</v>
      </c>
      <c r="B162" s="6">
        <v>161.0</v>
      </c>
      <c r="E162" s="6">
        <v>1.0</v>
      </c>
      <c r="F162" s="6">
        <v>10.0</v>
      </c>
    </row>
    <row r="163" ht="15.75" customHeight="1">
      <c r="A163" s="6" t="s">
        <v>42</v>
      </c>
      <c r="B163" s="6">
        <v>162.0</v>
      </c>
      <c r="E163" s="6">
        <v>2.0</v>
      </c>
      <c r="F163" s="6">
        <v>10.0</v>
      </c>
    </row>
    <row r="164" ht="15.75" customHeight="1">
      <c r="A164" s="6" t="s">
        <v>95</v>
      </c>
      <c r="B164" s="6">
        <v>163.0</v>
      </c>
      <c r="E164" s="6">
        <v>1.0</v>
      </c>
      <c r="F164" s="6">
        <v>10.0</v>
      </c>
      <c r="J164" s="6" t="s">
        <v>96</v>
      </c>
      <c r="V164" s="6">
        <v>11.0</v>
      </c>
      <c r="X164" s="6" t="s">
        <v>169</v>
      </c>
    </row>
    <row r="165" ht="15.75" customHeight="1">
      <c r="A165" s="6" t="s">
        <v>95</v>
      </c>
      <c r="B165" s="6">
        <v>164.0</v>
      </c>
      <c r="E165" s="6">
        <v>2.0</v>
      </c>
      <c r="F165" s="6">
        <v>3.0</v>
      </c>
      <c r="J165" s="6" t="s">
        <v>106</v>
      </c>
      <c r="V165" s="6">
        <v>12.0</v>
      </c>
    </row>
    <row r="166" ht="15.75" customHeight="1">
      <c r="A166" s="6" t="s">
        <v>95</v>
      </c>
      <c r="B166" s="6">
        <v>165.0</v>
      </c>
      <c r="E166" s="6">
        <v>3.0</v>
      </c>
      <c r="F166" s="6">
        <v>3.0</v>
      </c>
      <c r="J166" s="6" t="s">
        <v>96</v>
      </c>
      <c r="V166" s="6">
        <v>11.0</v>
      </c>
    </row>
    <row r="167" ht="15.75" customHeight="1">
      <c r="A167" s="6" t="s">
        <v>95</v>
      </c>
      <c r="B167" s="6">
        <v>166.0</v>
      </c>
      <c r="E167" s="6">
        <v>1.0</v>
      </c>
      <c r="F167" s="6">
        <v>8.0</v>
      </c>
      <c r="J167" s="6" t="s">
        <v>106</v>
      </c>
      <c r="V167" s="6">
        <v>12.0</v>
      </c>
    </row>
    <row r="168" ht="15.75" customHeight="1">
      <c r="A168" s="6" t="s">
        <v>95</v>
      </c>
      <c r="B168" s="6">
        <v>167.0</v>
      </c>
      <c r="E168" s="6">
        <v>2.0</v>
      </c>
      <c r="F168" s="6">
        <v>3.0</v>
      </c>
      <c r="J168" s="6" t="s">
        <v>106</v>
      </c>
      <c r="V168" s="6">
        <v>12.0</v>
      </c>
      <c r="X168" s="6" t="s">
        <v>109</v>
      </c>
    </row>
    <row r="169" ht="15.75" customHeight="1">
      <c r="A169" s="6" t="s">
        <v>95</v>
      </c>
      <c r="B169" s="6">
        <v>168.0</v>
      </c>
      <c r="V169" s="6">
        <v>32.0</v>
      </c>
    </row>
    <row r="170" ht="15.75" customHeight="1">
      <c r="A170" s="6" t="s">
        <v>95</v>
      </c>
      <c r="B170" s="6">
        <v>169.0</v>
      </c>
      <c r="E170" s="6">
        <v>3.0</v>
      </c>
      <c r="F170" s="6">
        <v>2.0</v>
      </c>
      <c r="J170" s="6" t="s">
        <v>106</v>
      </c>
      <c r="V170" s="6">
        <v>12.0</v>
      </c>
    </row>
    <row r="171" ht="15.75" customHeight="1">
      <c r="A171" s="6" t="s">
        <v>41</v>
      </c>
      <c r="B171" s="6">
        <v>170.0</v>
      </c>
      <c r="E171" s="6">
        <v>0.0</v>
      </c>
      <c r="F171" s="6">
        <v>3.0</v>
      </c>
    </row>
    <row r="172" ht="15.75" customHeight="1">
      <c r="A172" s="6" t="s">
        <v>42</v>
      </c>
      <c r="B172" s="6">
        <v>171.0</v>
      </c>
      <c r="E172" s="6">
        <v>1.0</v>
      </c>
      <c r="F172" s="6">
        <v>10.0</v>
      </c>
    </row>
    <row r="173" ht="15.75" customHeight="1">
      <c r="A173" s="6" t="s">
        <v>42</v>
      </c>
      <c r="B173" s="6">
        <v>172.0</v>
      </c>
      <c r="E173" s="6">
        <v>1.0</v>
      </c>
      <c r="F173" s="6">
        <v>10.0</v>
      </c>
    </row>
    <row r="174" ht="15.75" customHeight="1">
      <c r="A174" s="6" t="s">
        <v>42</v>
      </c>
      <c r="B174" s="6">
        <v>173.0</v>
      </c>
      <c r="E174" s="6">
        <v>2.0</v>
      </c>
      <c r="F174" s="6">
        <v>6.0</v>
      </c>
    </row>
    <row r="175" ht="15.75" customHeight="1">
      <c r="A175" s="6" t="s">
        <v>42</v>
      </c>
      <c r="B175" s="6">
        <v>174.0</v>
      </c>
      <c r="E175" s="6">
        <v>3.0</v>
      </c>
      <c r="F175" s="6">
        <v>6.0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6" t="s">
        <v>6</v>
      </c>
      <c r="B1" s="6" t="s">
        <v>175</v>
      </c>
      <c r="C1" s="6" t="s">
        <v>5</v>
      </c>
      <c r="D1" s="6" t="s">
        <v>7</v>
      </c>
      <c r="E1" s="6" t="s">
        <v>176</v>
      </c>
      <c r="F1" s="6" t="s">
        <v>9</v>
      </c>
      <c r="G1" s="6" t="s">
        <v>10</v>
      </c>
      <c r="H1" s="6" t="s">
        <v>156</v>
      </c>
      <c r="I1" s="6" t="s">
        <v>13</v>
      </c>
      <c r="J1" s="6" t="s">
        <v>177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178</v>
      </c>
      <c r="T1" s="6" t="s">
        <v>159</v>
      </c>
      <c r="U1" s="6" t="s">
        <v>179</v>
      </c>
      <c r="V1" s="6" t="s">
        <v>180</v>
      </c>
      <c r="W1" s="6" t="s">
        <v>181</v>
      </c>
      <c r="X1" s="6" t="s">
        <v>182</v>
      </c>
      <c r="Y1" s="6" t="s">
        <v>183</v>
      </c>
    </row>
    <row r="2">
      <c r="A2" s="6">
        <v>1.0</v>
      </c>
      <c r="B2" s="6" t="s">
        <v>184</v>
      </c>
      <c r="C2" s="6" t="s">
        <v>41</v>
      </c>
    </row>
    <row r="3">
      <c r="A3" s="6">
        <v>2.0</v>
      </c>
      <c r="C3" s="6" t="s">
        <v>42</v>
      </c>
      <c r="D3" s="6">
        <v>-28.0</v>
      </c>
      <c r="E3" s="6" t="s">
        <v>43</v>
      </c>
      <c r="F3" s="6">
        <v>0.0</v>
      </c>
      <c r="G3" s="6">
        <v>10.0</v>
      </c>
      <c r="H3" s="6">
        <v>12.0</v>
      </c>
      <c r="I3" s="6" t="s">
        <v>44</v>
      </c>
      <c r="J3" s="6">
        <v>11.0</v>
      </c>
      <c r="K3" s="6" t="s">
        <v>45</v>
      </c>
      <c r="L3" s="6" t="s">
        <v>42</v>
      </c>
      <c r="M3" s="6" t="s">
        <v>46</v>
      </c>
      <c r="P3" s="6" t="s">
        <v>47</v>
      </c>
      <c r="Q3" s="6" t="s">
        <v>48</v>
      </c>
      <c r="R3" s="6" t="s">
        <v>49</v>
      </c>
      <c r="S3" s="6" t="s">
        <v>53</v>
      </c>
    </row>
    <row r="4">
      <c r="A4" s="6">
        <v>3.0</v>
      </c>
      <c r="C4" s="6" t="s">
        <v>42</v>
      </c>
      <c r="D4" s="6">
        <v>-40.0</v>
      </c>
      <c r="E4" s="6" t="s">
        <v>54</v>
      </c>
      <c r="F4" s="6">
        <v>1.0</v>
      </c>
      <c r="G4" s="6">
        <v>10.0</v>
      </c>
      <c r="H4" s="6">
        <v>2.0</v>
      </c>
      <c r="I4" s="6" t="s">
        <v>55</v>
      </c>
      <c r="J4" s="6">
        <v>11.0</v>
      </c>
      <c r="K4" s="6" t="s">
        <v>56</v>
      </c>
      <c r="L4" s="6" t="s">
        <v>57</v>
      </c>
      <c r="M4" s="6" t="s">
        <v>58</v>
      </c>
      <c r="N4" s="6" t="s">
        <v>59</v>
      </c>
      <c r="O4" s="6" t="s">
        <v>60</v>
      </c>
    </row>
    <row r="5">
      <c r="A5" s="6">
        <v>4.0</v>
      </c>
      <c r="C5" s="6" t="s">
        <v>42</v>
      </c>
      <c r="D5" s="6">
        <v>-42.0</v>
      </c>
      <c r="E5" s="6" t="s">
        <v>62</v>
      </c>
      <c r="F5" s="6">
        <v>2.0</v>
      </c>
      <c r="G5" s="6">
        <v>8.0</v>
      </c>
      <c r="H5" s="6">
        <v>5.0</v>
      </c>
      <c r="I5" s="6" t="s">
        <v>63</v>
      </c>
      <c r="J5" s="6">
        <v>10.0</v>
      </c>
      <c r="K5" s="6" t="s">
        <v>56</v>
      </c>
      <c r="L5" s="6" t="s">
        <v>57</v>
      </c>
      <c r="M5" s="6" t="s">
        <v>46</v>
      </c>
      <c r="P5" s="6" t="s">
        <v>64</v>
      </c>
      <c r="Q5" s="6" t="s">
        <v>65</v>
      </c>
      <c r="R5" s="6" t="s">
        <v>66</v>
      </c>
    </row>
    <row r="6">
      <c r="A6" s="6">
        <v>5.0</v>
      </c>
      <c r="C6" s="6" t="s">
        <v>42</v>
      </c>
      <c r="D6" s="6">
        <v>-47.0</v>
      </c>
      <c r="E6" s="6" t="s">
        <v>43</v>
      </c>
      <c r="F6" s="6">
        <v>3.0</v>
      </c>
      <c r="G6" s="6">
        <v>3.0</v>
      </c>
      <c r="H6" s="6">
        <v>9.0</v>
      </c>
      <c r="I6" s="6" t="s">
        <v>55</v>
      </c>
      <c r="J6" s="6">
        <v>11.0</v>
      </c>
      <c r="K6" s="6" t="s">
        <v>45</v>
      </c>
      <c r="L6" s="6" t="s">
        <v>42</v>
      </c>
      <c r="M6" s="6" t="s">
        <v>46</v>
      </c>
      <c r="P6" s="6" t="s">
        <v>67</v>
      </c>
      <c r="Q6" s="6" t="s">
        <v>68</v>
      </c>
      <c r="R6" s="6" t="s">
        <v>69</v>
      </c>
    </row>
    <row r="7">
      <c r="A7" s="6">
        <v>6.0</v>
      </c>
      <c r="C7" s="6" t="s">
        <v>42</v>
      </c>
      <c r="D7" s="6">
        <v>44.0</v>
      </c>
      <c r="E7" s="6" t="s">
        <v>43</v>
      </c>
      <c r="F7" s="6">
        <v>1.0</v>
      </c>
      <c r="G7" s="6">
        <v>10.0</v>
      </c>
      <c r="H7" s="6">
        <v>3.0</v>
      </c>
      <c r="I7" s="6" t="s">
        <v>71</v>
      </c>
      <c r="J7" s="6">
        <v>11.0</v>
      </c>
      <c r="K7" s="6" t="s">
        <v>56</v>
      </c>
      <c r="L7" s="6" t="s">
        <v>57</v>
      </c>
      <c r="M7" s="6" t="s">
        <v>58</v>
      </c>
      <c r="N7" s="6" t="s">
        <v>59</v>
      </c>
      <c r="O7" s="6" t="s">
        <v>72</v>
      </c>
    </row>
    <row r="8">
      <c r="A8" s="6">
        <v>7.0</v>
      </c>
      <c r="C8" s="6" t="s">
        <v>42</v>
      </c>
      <c r="D8" s="6">
        <v>41.0</v>
      </c>
      <c r="E8" s="6" t="s">
        <v>43</v>
      </c>
      <c r="F8" s="6">
        <v>2.0</v>
      </c>
      <c r="G8" s="6">
        <v>7.0</v>
      </c>
      <c r="H8" s="6">
        <v>10.0</v>
      </c>
      <c r="I8" s="6" t="s">
        <v>44</v>
      </c>
      <c r="J8" s="6">
        <v>11.0</v>
      </c>
      <c r="K8" s="6" t="s">
        <v>45</v>
      </c>
      <c r="L8" s="6" t="s">
        <v>57</v>
      </c>
      <c r="M8" s="6" t="s">
        <v>46</v>
      </c>
      <c r="P8" s="6" t="s">
        <v>73</v>
      </c>
      <c r="Q8" s="6" t="s">
        <v>65</v>
      </c>
      <c r="R8" s="6" t="s">
        <v>74</v>
      </c>
    </row>
    <row r="9">
      <c r="A9" s="6">
        <v>8.0</v>
      </c>
      <c r="C9" s="6" t="s">
        <v>42</v>
      </c>
      <c r="D9" s="6">
        <v>31.0</v>
      </c>
      <c r="E9" s="6" t="s">
        <v>54</v>
      </c>
      <c r="F9" s="6">
        <v>1.0</v>
      </c>
      <c r="G9" s="6">
        <v>10.0</v>
      </c>
      <c r="H9" s="6">
        <v>2.0</v>
      </c>
      <c r="I9" s="6" t="s">
        <v>55</v>
      </c>
      <c r="J9" s="6">
        <v>11.0</v>
      </c>
      <c r="K9" s="6" t="s">
        <v>75</v>
      </c>
      <c r="M9" s="6" t="s">
        <v>58</v>
      </c>
      <c r="N9" s="6" t="s">
        <v>59</v>
      </c>
      <c r="O9" s="6" t="s">
        <v>76</v>
      </c>
    </row>
    <row r="10">
      <c r="A10" s="6">
        <v>9.0</v>
      </c>
      <c r="C10" s="6" t="s">
        <v>42</v>
      </c>
      <c r="D10" s="6">
        <v>29.0</v>
      </c>
      <c r="E10" s="6" t="s">
        <v>77</v>
      </c>
      <c r="F10" s="6">
        <v>2.0</v>
      </c>
      <c r="G10" s="6">
        <v>8.0</v>
      </c>
      <c r="H10" s="6">
        <v>2.0</v>
      </c>
      <c r="I10" s="6" t="s">
        <v>78</v>
      </c>
      <c r="J10" s="6">
        <v>11.0</v>
      </c>
      <c r="K10" s="6" t="s">
        <v>56</v>
      </c>
      <c r="L10" s="6" t="s">
        <v>57</v>
      </c>
      <c r="M10" s="6" t="s">
        <v>58</v>
      </c>
      <c r="N10" s="6" t="s">
        <v>59</v>
      </c>
      <c r="O10" s="6" t="s">
        <v>79</v>
      </c>
    </row>
    <row r="11">
      <c r="A11" s="6">
        <v>10.0</v>
      </c>
      <c r="C11" s="6" t="s">
        <v>42</v>
      </c>
      <c r="D11" s="6">
        <v>27.0</v>
      </c>
      <c r="E11" s="6" t="s">
        <v>80</v>
      </c>
      <c r="F11" s="6">
        <v>3.0</v>
      </c>
      <c r="G11" s="6">
        <v>6.0</v>
      </c>
      <c r="H11" s="6">
        <v>7.0</v>
      </c>
      <c r="I11" s="6" t="s">
        <v>81</v>
      </c>
      <c r="J11" s="6">
        <v>11.0</v>
      </c>
      <c r="K11" s="6" t="s">
        <v>82</v>
      </c>
      <c r="M11" s="6" t="s">
        <v>46</v>
      </c>
      <c r="P11" s="6" t="s">
        <v>83</v>
      </c>
      <c r="Q11" s="6" t="s">
        <v>84</v>
      </c>
      <c r="R11" s="6" t="s">
        <v>85</v>
      </c>
    </row>
    <row r="12">
      <c r="A12" s="6">
        <v>11.0</v>
      </c>
      <c r="B12" s="6" t="s">
        <v>185</v>
      </c>
      <c r="C12" s="6" t="s">
        <v>42</v>
      </c>
      <c r="D12" s="6">
        <v>20.0</v>
      </c>
      <c r="E12" s="6" t="s">
        <v>43</v>
      </c>
      <c r="F12" s="6">
        <v>1.0</v>
      </c>
      <c r="G12" s="6">
        <v>10.0</v>
      </c>
      <c r="H12" s="6">
        <v>-10.0</v>
      </c>
      <c r="I12" s="6" t="s">
        <v>87</v>
      </c>
      <c r="J12" s="6">
        <v>11.0</v>
      </c>
      <c r="K12" s="6" t="s">
        <v>56</v>
      </c>
      <c r="L12" s="6" t="s">
        <v>57</v>
      </c>
      <c r="M12" s="6" t="s">
        <v>58</v>
      </c>
      <c r="N12" s="6" t="s">
        <v>88</v>
      </c>
      <c r="O12" s="6" t="s">
        <v>89</v>
      </c>
    </row>
    <row r="13">
      <c r="A13" s="6">
        <v>12.0</v>
      </c>
      <c r="C13" s="6" t="s">
        <v>42</v>
      </c>
      <c r="D13" s="6">
        <v>30.0</v>
      </c>
      <c r="E13" s="6" t="s">
        <v>43</v>
      </c>
      <c r="F13" s="6">
        <v>1.0</v>
      </c>
      <c r="G13" s="6">
        <v>20.0</v>
      </c>
      <c r="H13" s="6">
        <v>11.0</v>
      </c>
      <c r="I13" s="6" t="s">
        <v>63</v>
      </c>
      <c r="J13" s="6">
        <v>11.0</v>
      </c>
      <c r="K13" s="6" t="s">
        <v>56</v>
      </c>
      <c r="L13" s="6" t="s">
        <v>57</v>
      </c>
      <c r="M13" s="6" t="s">
        <v>46</v>
      </c>
      <c r="P13" s="6" t="s">
        <v>90</v>
      </c>
      <c r="Q13" s="6" t="s">
        <v>48</v>
      </c>
      <c r="R13" s="6" t="s">
        <v>91</v>
      </c>
    </row>
    <row r="14">
      <c r="A14" s="6">
        <v>13.0</v>
      </c>
      <c r="C14" s="6" t="s">
        <v>42</v>
      </c>
      <c r="D14" s="6">
        <v>19.0</v>
      </c>
      <c r="E14" s="6" t="s">
        <v>54</v>
      </c>
      <c r="F14" s="6">
        <v>2.0</v>
      </c>
      <c r="G14" s="6">
        <v>9.0</v>
      </c>
      <c r="H14" s="6">
        <v>5.0</v>
      </c>
      <c r="I14" s="6" t="s">
        <v>78</v>
      </c>
      <c r="J14" s="6">
        <v>11.0</v>
      </c>
      <c r="K14" s="6" t="s">
        <v>56</v>
      </c>
      <c r="L14" s="6" t="s">
        <v>57</v>
      </c>
      <c r="M14" s="6" t="s">
        <v>46</v>
      </c>
      <c r="P14" s="6" t="s">
        <v>47</v>
      </c>
      <c r="Q14" s="6" t="s">
        <v>48</v>
      </c>
      <c r="R14" s="6" t="s">
        <v>92</v>
      </c>
    </row>
    <row r="15">
      <c r="A15" s="6">
        <v>14.0</v>
      </c>
      <c r="C15" s="6" t="s">
        <v>42</v>
      </c>
      <c r="D15" s="6">
        <v>14.0</v>
      </c>
      <c r="E15" s="6" t="s">
        <v>43</v>
      </c>
      <c r="F15" s="6">
        <v>3.0</v>
      </c>
      <c r="G15" s="6">
        <v>4.0</v>
      </c>
      <c r="H15" s="6">
        <v>14.0</v>
      </c>
      <c r="I15" s="6" t="s">
        <v>63</v>
      </c>
      <c r="J15" s="6">
        <v>10.0</v>
      </c>
      <c r="K15" s="6" t="s">
        <v>45</v>
      </c>
      <c r="L15" s="6" t="s">
        <v>42</v>
      </c>
      <c r="M15" s="6" t="s">
        <v>46</v>
      </c>
      <c r="P15" s="6" t="s">
        <v>47</v>
      </c>
      <c r="Q15" s="6" t="s">
        <v>48</v>
      </c>
      <c r="R15" s="6" t="s">
        <v>94</v>
      </c>
    </row>
    <row r="16">
      <c r="A16" s="6">
        <v>15.0</v>
      </c>
      <c r="B16" s="6" t="s">
        <v>186</v>
      </c>
      <c r="C16" s="6" t="s">
        <v>41</v>
      </c>
      <c r="D16" s="6">
        <v>0.0</v>
      </c>
      <c r="F16" s="6">
        <v>0.0</v>
      </c>
      <c r="G16" s="6">
        <v>3.0</v>
      </c>
    </row>
    <row r="17">
      <c r="A17" s="6">
        <v>16.0</v>
      </c>
      <c r="B17" s="6" t="s">
        <v>187</v>
      </c>
      <c r="C17" s="6" t="s">
        <v>41</v>
      </c>
      <c r="F17" s="6">
        <v>0.0</v>
      </c>
    </row>
    <row r="18">
      <c r="A18" s="6">
        <v>17.0</v>
      </c>
      <c r="C18" s="6" t="s">
        <v>95</v>
      </c>
      <c r="D18" s="6">
        <v>-25.0</v>
      </c>
      <c r="F18" s="6">
        <v>1.0</v>
      </c>
      <c r="G18" s="6">
        <v>10.0</v>
      </c>
      <c r="H18" s="6">
        <v>6.0</v>
      </c>
      <c r="V18" s="6" t="s">
        <v>188</v>
      </c>
    </row>
    <row r="19">
      <c r="A19" s="6">
        <v>18.0</v>
      </c>
      <c r="C19" s="6" t="s">
        <v>95</v>
      </c>
      <c r="D19" s="6">
        <v>-31.0</v>
      </c>
      <c r="F19" s="6">
        <v>2.0</v>
      </c>
      <c r="G19" s="6">
        <v>4.0</v>
      </c>
      <c r="H19" s="6">
        <v>17.0</v>
      </c>
      <c r="V19" s="6" t="s">
        <v>188</v>
      </c>
    </row>
    <row r="20">
      <c r="A20" s="6">
        <v>19.0</v>
      </c>
      <c r="C20" s="6" t="s">
        <v>95</v>
      </c>
      <c r="D20" s="6">
        <v>-48.0</v>
      </c>
      <c r="F20" s="6">
        <v>1.0</v>
      </c>
      <c r="G20" s="6">
        <v>10.0</v>
      </c>
      <c r="H20" s="6">
        <v>2.0</v>
      </c>
      <c r="V20" s="6" t="s">
        <v>189</v>
      </c>
    </row>
    <row r="21" ht="15.75" customHeight="1">
      <c r="A21" s="6">
        <v>20.0</v>
      </c>
      <c r="C21" s="6" t="s">
        <v>95</v>
      </c>
      <c r="D21" s="6">
        <v>50.0</v>
      </c>
      <c r="F21" s="6">
        <v>2.0</v>
      </c>
      <c r="G21" s="6">
        <v>8.0</v>
      </c>
      <c r="H21" s="6">
        <v>12.0</v>
      </c>
      <c r="K21" s="6" t="s">
        <v>96</v>
      </c>
      <c r="V21" s="6" t="s">
        <v>188</v>
      </c>
    </row>
    <row r="22" ht="15.75" customHeight="1">
      <c r="A22" s="6">
        <v>21.0</v>
      </c>
      <c r="C22" s="6" t="s">
        <v>95</v>
      </c>
      <c r="D22" s="6">
        <v>38.0</v>
      </c>
      <c r="F22" s="6">
        <v>1.0</v>
      </c>
      <c r="G22" s="6">
        <v>10.0</v>
      </c>
      <c r="H22" s="6">
        <v>0.0</v>
      </c>
      <c r="K22" s="6" t="s">
        <v>96</v>
      </c>
      <c r="V22" s="6" t="s">
        <v>189</v>
      </c>
    </row>
    <row r="23" ht="15.75" customHeight="1">
      <c r="A23" s="6">
        <v>22.0</v>
      </c>
      <c r="C23" s="6" t="s">
        <v>95</v>
      </c>
      <c r="D23" s="6">
        <v>38.0</v>
      </c>
      <c r="F23" s="6">
        <v>2.0</v>
      </c>
      <c r="G23" s="6">
        <v>10.0</v>
      </c>
      <c r="H23" s="6">
        <v>38.0</v>
      </c>
      <c r="K23" s="6" t="s">
        <v>96</v>
      </c>
      <c r="V23" s="6" t="s">
        <v>190</v>
      </c>
    </row>
    <row r="24" ht="15.75" customHeight="1">
      <c r="A24" s="6">
        <v>23.0</v>
      </c>
      <c r="B24" s="6" t="s">
        <v>191</v>
      </c>
      <c r="C24" s="6" t="s">
        <v>41</v>
      </c>
      <c r="D24" s="6">
        <v>0.0</v>
      </c>
      <c r="F24" s="6">
        <v>0.0</v>
      </c>
      <c r="G24" s="6">
        <v>3.0</v>
      </c>
    </row>
    <row r="25" ht="15.75" customHeight="1">
      <c r="A25" s="6">
        <v>24.0</v>
      </c>
      <c r="B25" s="6" t="s">
        <v>184</v>
      </c>
      <c r="C25" s="6" t="s">
        <v>41</v>
      </c>
      <c r="F25" s="6">
        <v>0.0</v>
      </c>
    </row>
    <row r="26" ht="15.75" customHeight="1">
      <c r="A26" s="6">
        <v>25.0</v>
      </c>
      <c r="C26" s="6" t="s">
        <v>42</v>
      </c>
      <c r="D26" s="6">
        <v>-38.0</v>
      </c>
      <c r="E26" s="6" t="s">
        <v>43</v>
      </c>
      <c r="F26" s="6">
        <v>0.0</v>
      </c>
      <c r="G26" s="6">
        <v>10.0</v>
      </c>
      <c r="H26" s="6">
        <v>0.0</v>
      </c>
      <c r="I26" s="6" t="s">
        <v>71</v>
      </c>
      <c r="J26" s="6">
        <v>11.0</v>
      </c>
      <c r="K26" s="6" t="s">
        <v>56</v>
      </c>
      <c r="L26" s="6" t="s">
        <v>97</v>
      </c>
      <c r="M26" s="6" t="s">
        <v>58</v>
      </c>
      <c r="N26" s="6" t="s">
        <v>59</v>
      </c>
      <c r="O26" s="6" t="s">
        <v>76</v>
      </c>
    </row>
    <row r="27" ht="15.75" customHeight="1">
      <c r="A27" s="6">
        <v>26.0</v>
      </c>
      <c r="C27" s="6" t="s">
        <v>42</v>
      </c>
      <c r="D27" s="6">
        <v>-38.0</v>
      </c>
      <c r="E27" s="6" t="s">
        <v>54</v>
      </c>
      <c r="F27" s="6">
        <v>2.0</v>
      </c>
      <c r="G27" s="6">
        <v>10.0</v>
      </c>
      <c r="H27" s="6">
        <v>46.0</v>
      </c>
      <c r="I27" s="6" t="s">
        <v>55</v>
      </c>
      <c r="J27" s="6">
        <v>11.0</v>
      </c>
      <c r="K27" s="6" t="s">
        <v>75</v>
      </c>
      <c r="M27" s="6" t="s">
        <v>46</v>
      </c>
      <c r="P27" s="6" t="s">
        <v>98</v>
      </c>
      <c r="Q27" s="6" t="s">
        <v>99</v>
      </c>
      <c r="R27" s="6" t="s">
        <v>100</v>
      </c>
    </row>
    <row r="28" ht="15.75" customHeight="1">
      <c r="A28" s="6">
        <v>27.0</v>
      </c>
      <c r="B28" s="6" t="s">
        <v>185</v>
      </c>
      <c r="C28" s="6" t="s">
        <v>42</v>
      </c>
      <c r="D28" s="6">
        <v>16.0</v>
      </c>
      <c r="E28" s="6" t="s">
        <v>54</v>
      </c>
      <c r="F28" s="6">
        <v>1.0</v>
      </c>
      <c r="G28" s="6">
        <v>10.0</v>
      </c>
      <c r="H28" s="6">
        <v>-5.0</v>
      </c>
    </row>
    <row r="29" ht="15.75" customHeight="1">
      <c r="A29" s="6">
        <v>28.0</v>
      </c>
      <c r="C29" s="6" t="s">
        <v>42</v>
      </c>
      <c r="D29" s="6">
        <v>21.0</v>
      </c>
      <c r="E29" s="6" t="s">
        <v>54</v>
      </c>
      <c r="F29" s="6">
        <v>1.0</v>
      </c>
      <c r="G29" s="6">
        <v>15.0</v>
      </c>
      <c r="H29" s="6">
        <v>-2.0</v>
      </c>
      <c r="I29" s="6" t="s">
        <v>63</v>
      </c>
      <c r="J29" s="6">
        <v>10.0</v>
      </c>
      <c r="K29" s="6" t="s">
        <v>45</v>
      </c>
      <c r="L29" s="6" t="s">
        <v>57</v>
      </c>
      <c r="M29" s="6" t="s">
        <v>46</v>
      </c>
      <c r="P29" s="6" t="s">
        <v>47</v>
      </c>
      <c r="Q29" s="6" t="s">
        <v>84</v>
      </c>
      <c r="R29" s="6" t="s">
        <v>101</v>
      </c>
    </row>
    <row r="30" ht="15.75" customHeight="1">
      <c r="A30" s="6">
        <v>29.0</v>
      </c>
      <c r="C30" s="6" t="s">
        <v>42</v>
      </c>
      <c r="D30" s="6">
        <v>23.0</v>
      </c>
      <c r="E30" s="6" t="s">
        <v>43</v>
      </c>
      <c r="F30" s="6">
        <v>2.0</v>
      </c>
      <c r="G30" s="6">
        <v>17.0</v>
      </c>
      <c r="H30" s="6">
        <v>7.0</v>
      </c>
      <c r="I30" s="6" t="s">
        <v>55</v>
      </c>
      <c r="J30" s="6">
        <v>11.0</v>
      </c>
      <c r="K30" s="6" t="s">
        <v>56</v>
      </c>
      <c r="L30" s="6" t="s">
        <v>57</v>
      </c>
      <c r="M30" s="6" t="s">
        <v>58</v>
      </c>
      <c r="N30" s="6" t="s">
        <v>59</v>
      </c>
      <c r="O30" s="6" t="s">
        <v>60</v>
      </c>
    </row>
    <row r="31" ht="15.75" customHeight="1">
      <c r="A31" s="6">
        <v>30.0</v>
      </c>
      <c r="C31" s="6" t="s">
        <v>42</v>
      </c>
      <c r="D31" s="6">
        <v>16.0</v>
      </c>
      <c r="E31" s="6" t="s">
        <v>43</v>
      </c>
      <c r="F31" s="6">
        <v>3.0</v>
      </c>
      <c r="G31" s="6">
        <v>10.0</v>
      </c>
      <c r="I31" s="6" t="s">
        <v>63</v>
      </c>
      <c r="J31" s="6">
        <v>10.0</v>
      </c>
      <c r="K31" s="6" t="s">
        <v>45</v>
      </c>
      <c r="L31" s="6" t="s">
        <v>102</v>
      </c>
      <c r="M31" s="6" t="s">
        <v>46</v>
      </c>
      <c r="P31" s="6" t="s">
        <v>83</v>
      </c>
      <c r="Q31" s="6" t="s">
        <v>48</v>
      </c>
      <c r="R31" s="6" t="s">
        <v>103</v>
      </c>
    </row>
    <row r="32" ht="15.75" customHeight="1">
      <c r="A32" s="6">
        <v>31.0</v>
      </c>
      <c r="B32" s="6" t="s">
        <v>186</v>
      </c>
      <c r="C32" s="6" t="s">
        <v>41</v>
      </c>
      <c r="F32" s="6">
        <v>4.0</v>
      </c>
      <c r="G32" s="6">
        <v>10.0</v>
      </c>
    </row>
    <row r="33" ht="15.75" customHeight="1">
      <c r="A33" s="6">
        <v>32.0</v>
      </c>
      <c r="B33" s="6" t="s">
        <v>187</v>
      </c>
      <c r="C33" s="6" t="s">
        <v>41</v>
      </c>
    </row>
    <row r="34" ht="15.75" customHeight="1">
      <c r="A34" s="6">
        <v>33.0</v>
      </c>
      <c r="C34" s="6" t="s">
        <v>95</v>
      </c>
      <c r="D34" s="6">
        <v>-40.0</v>
      </c>
      <c r="F34" s="6">
        <v>1.0</v>
      </c>
      <c r="G34" s="6">
        <v>10.0</v>
      </c>
      <c r="H34" s="6">
        <v>0.0</v>
      </c>
      <c r="K34" s="6" t="s">
        <v>96</v>
      </c>
      <c r="V34" s="6" t="s">
        <v>188</v>
      </c>
    </row>
    <row r="35" ht="15.75" customHeight="1">
      <c r="A35" s="6">
        <v>34.0</v>
      </c>
      <c r="C35" s="6" t="s">
        <v>95</v>
      </c>
      <c r="D35" s="6">
        <v>-40.0</v>
      </c>
      <c r="F35" s="6">
        <v>2.0</v>
      </c>
      <c r="G35" s="6">
        <v>10.0</v>
      </c>
      <c r="H35" s="6">
        <v>3.0</v>
      </c>
      <c r="V35" s="6" t="s">
        <v>188</v>
      </c>
    </row>
    <row r="36" ht="15.75" customHeight="1">
      <c r="A36" s="6">
        <v>35.0</v>
      </c>
      <c r="B36" s="6" t="s">
        <v>192</v>
      </c>
      <c r="C36" s="6" t="s">
        <v>95</v>
      </c>
      <c r="D36" s="6">
        <v>-43.0</v>
      </c>
      <c r="F36" s="6">
        <v>3.0</v>
      </c>
      <c r="G36" s="6">
        <v>7.0</v>
      </c>
      <c r="V36" s="6" t="s">
        <v>188</v>
      </c>
    </row>
    <row r="37" ht="15.75" customHeight="1">
      <c r="A37" s="6">
        <v>36.0</v>
      </c>
      <c r="C37" s="6" t="s">
        <v>42</v>
      </c>
      <c r="D37" s="6">
        <v>-47.0</v>
      </c>
      <c r="E37" s="6" t="s">
        <v>62</v>
      </c>
      <c r="F37" s="6">
        <v>0.0</v>
      </c>
      <c r="G37" s="6">
        <v>10.0</v>
      </c>
      <c r="H37" s="6">
        <v>6.0</v>
      </c>
      <c r="I37" s="6" t="s">
        <v>55</v>
      </c>
      <c r="J37" s="6">
        <v>11.0</v>
      </c>
      <c r="K37" s="6" t="s">
        <v>75</v>
      </c>
      <c r="M37" s="6" t="s">
        <v>58</v>
      </c>
      <c r="N37" s="6" t="s">
        <v>59</v>
      </c>
      <c r="O37" s="6" t="s">
        <v>76</v>
      </c>
    </row>
    <row r="38" ht="15.75" customHeight="1">
      <c r="A38" s="6">
        <v>37.0</v>
      </c>
      <c r="C38" s="6" t="s">
        <v>42</v>
      </c>
      <c r="D38" s="6">
        <v>47.0</v>
      </c>
      <c r="E38" s="6" t="s">
        <v>43</v>
      </c>
      <c r="F38" s="6">
        <v>2.0</v>
      </c>
      <c r="G38" s="6">
        <v>4.0</v>
      </c>
      <c r="H38" s="6">
        <v>0.0</v>
      </c>
      <c r="I38" s="6" t="s">
        <v>71</v>
      </c>
      <c r="J38" s="6">
        <v>11.0</v>
      </c>
      <c r="K38" s="6" t="s">
        <v>56</v>
      </c>
      <c r="L38" s="6" t="s">
        <v>42</v>
      </c>
      <c r="M38" s="6" t="s">
        <v>46</v>
      </c>
      <c r="P38" s="6" t="s">
        <v>104</v>
      </c>
      <c r="Q38" s="6" t="s">
        <v>105</v>
      </c>
      <c r="R38" s="6" t="s">
        <v>91</v>
      </c>
    </row>
    <row r="39" ht="15.75" customHeight="1">
      <c r="A39" s="6">
        <v>38.0</v>
      </c>
      <c r="C39" s="6" t="s">
        <v>42</v>
      </c>
      <c r="D39" s="6">
        <v>47.0</v>
      </c>
      <c r="E39" s="6" t="s">
        <v>43</v>
      </c>
      <c r="F39" s="6">
        <v>3.0</v>
      </c>
      <c r="G39" s="6">
        <v>4.0</v>
      </c>
      <c r="H39" s="6">
        <v>1.0</v>
      </c>
      <c r="I39" s="6" t="s">
        <v>78</v>
      </c>
      <c r="J39" s="6">
        <v>10.0</v>
      </c>
      <c r="K39" s="6" t="s">
        <v>45</v>
      </c>
      <c r="L39" s="6" t="s">
        <v>57</v>
      </c>
      <c r="M39" s="6" t="s">
        <v>46</v>
      </c>
      <c r="P39" s="6" t="s">
        <v>47</v>
      </c>
      <c r="Q39" s="6" t="s">
        <v>48</v>
      </c>
      <c r="R39" s="6" t="s">
        <v>66</v>
      </c>
    </row>
    <row r="40" ht="15.75" customHeight="1">
      <c r="A40" s="6">
        <v>39.0</v>
      </c>
      <c r="B40" s="6" t="s">
        <v>193</v>
      </c>
      <c r="C40" s="6" t="s">
        <v>41</v>
      </c>
      <c r="D40" s="6">
        <v>46.0</v>
      </c>
      <c r="E40" s="6" t="s">
        <v>43</v>
      </c>
      <c r="F40" s="6">
        <v>4.0</v>
      </c>
      <c r="G40" s="6">
        <v>3.0</v>
      </c>
    </row>
    <row r="41" ht="15.75" customHeight="1">
      <c r="A41" s="6">
        <v>40.0</v>
      </c>
      <c r="C41" s="6" t="s">
        <v>95</v>
      </c>
      <c r="D41" s="6">
        <v>-20.0</v>
      </c>
      <c r="F41" s="6">
        <v>1.0</v>
      </c>
      <c r="G41" s="6">
        <v>10.0</v>
      </c>
      <c r="H41" s="6">
        <v>5.0</v>
      </c>
      <c r="V41" s="6" t="s">
        <v>188</v>
      </c>
    </row>
    <row r="42" ht="15.75" customHeight="1">
      <c r="A42" s="6">
        <v>41.0</v>
      </c>
      <c r="C42" s="6" t="s">
        <v>95</v>
      </c>
      <c r="D42" s="6">
        <v>-25.0</v>
      </c>
      <c r="F42" s="6">
        <v>2.0</v>
      </c>
      <c r="G42" s="6">
        <v>5.0</v>
      </c>
      <c r="H42" s="6">
        <v>33.0</v>
      </c>
      <c r="K42" s="6" t="s">
        <v>96</v>
      </c>
      <c r="V42" s="6" t="s">
        <v>189</v>
      </c>
    </row>
    <row r="43" ht="15.75" customHeight="1">
      <c r="A43" s="6">
        <v>42.0</v>
      </c>
      <c r="C43" s="6" t="s">
        <v>95</v>
      </c>
      <c r="D43" s="6">
        <v>42.0</v>
      </c>
      <c r="F43" s="6">
        <v>1.0</v>
      </c>
      <c r="G43" s="6">
        <v>10.0</v>
      </c>
      <c r="H43" s="6">
        <v>-2.0</v>
      </c>
      <c r="K43" s="6" t="s">
        <v>106</v>
      </c>
      <c r="V43" s="6" t="s">
        <v>189</v>
      </c>
    </row>
    <row r="44" ht="15.75" customHeight="1">
      <c r="A44" s="6">
        <v>43.0</v>
      </c>
      <c r="C44" s="6" t="s">
        <v>95</v>
      </c>
      <c r="D44" s="6">
        <v>44.0</v>
      </c>
      <c r="F44" s="6">
        <v>2.0</v>
      </c>
      <c r="G44" s="6">
        <v>12.0</v>
      </c>
      <c r="H44" s="6">
        <v>4.0</v>
      </c>
      <c r="V44" s="6" t="s">
        <v>194</v>
      </c>
    </row>
    <row r="45" ht="15.75" customHeight="1">
      <c r="A45" s="6">
        <v>44.0</v>
      </c>
      <c r="C45" s="6" t="s">
        <v>95</v>
      </c>
      <c r="D45" s="6">
        <v>40.0</v>
      </c>
      <c r="F45" s="6">
        <v>3.0</v>
      </c>
      <c r="G45" s="6">
        <v>8.0</v>
      </c>
      <c r="K45" s="6" t="s">
        <v>96</v>
      </c>
      <c r="V45" s="6" t="s">
        <v>195</v>
      </c>
    </row>
    <row r="46" ht="15.75" customHeight="1">
      <c r="A46" s="6">
        <v>45.0</v>
      </c>
      <c r="B46" s="6" t="s">
        <v>196</v>
      </c>
      <c r="C46" s="6" t="s">
        <v>41</v>
      </c>
      <c r="D46" s="6">
        <v>39.0</v>
      </c>
      <c r="F46" s="6">
        <v>4.0</v>
      </c>
      <c r="G46" s="6">
        <v>12.0</v>
      </c>
    </row>
    <row r="47" ht="15.75" customHeight="1">
      <c r="A47" s="6">
        <v>46.0</v>
      </c>
      <c r="B47" s="6" t="s">
        <v>196</v>
      </c>
      <c r="C47" s="6" t="s">
        <v>41</v>
      </c>
      <c r="D47" s="6">
        <v>44.0</v>
      </c>
      <c r="F47" s="6">
        <v>4.0</v>
      </c>
      <c r="G47" s="6">
        <v>12.0</v>
      </c>
    </row>
    <row r="48" ht="15.75" customHeight="1">
      <c r="A48" s="6">
        <v>47.0</v>
      </c>
      <c r="C48" s="6" t="s">
        <v>42</v>
      </c>
      <c r="D48" s="6">
        <v>-1.0</v>
      </c>
      <c r="E48" s="6" t="s">
        <v>43</v>
      </c>
      <c r="F48" s="6">
        <v>0.0</v>
      </c>
      <c r="G48" s="6">
        <v>10.0</v>
      </c>
      <c r="H48" s="6">
        <v>2.0</v>
      </c>
      <c r="I48" s="6" t="s">
        <v>107</v>
      </c>
      <c r="J48" s="6">
        <v>12.0</v>
      </c>
      <c r="K48" s="6" t="s">
        <v>75</v>
      </c>
      <c r="M48" s="6" t="s">
        <v>58</v>
      </c>
      <c r="N48" s="6" t="s">
        <v>59</v>
      </c>
      <c r="O48" s="6" t="s">
        <v>108</v>
      </c>
    </row>
    <row r="49" ht="15.75" customHeight="1">
      <c r="A49" s="6">
        <v>48.0</v>
      </c>
      <c r="C49" s="6" t="s">
        <v>42</v>
      </c>
      <c r="D49" s="6">
        <v>-3.0</v>
      </c>
      <c r="E49" s="6" t="s">
        <v>43</v>
      </c>
      <c r="F49" s="6">
        <v>2.0</v>
      </c>
      <c r="G49" s="6">
        <v>8.0</v>
      </c>
      <c r="H49" s="6">
        <v>7.0</v>
      </c>
      <c r="I49" s="6" t="s">
        <v>71</v>
      </c>
      <c r="J49" s="6">
        <v>11.0</v>
      </c>
      <c r="K49" s="6" t="s">
        <v>45</v>
      </c>
      <c r="L49" s="6" t="s">
        <v>42</v>
      </c>
      <c r="M49" s="6" t="s">
        <v>58</v>
      </c>
      <c r="N49" s="6" t="s">
        <v>59</v>
      </c>
      <c r="O49" s="6" t="s">
        <v>110</v>
      </c>
    </row>
    <row r="50" ht="15.75" customHeight="1">
      <c r="A50" s="6">
        <v>49.0</v>
      </c>
      <c r="B50" s="6" t="s">
        <v>185</v>
      </c>
      <c r="C50" s="6" t="s">
        <v>42</v>
      </c>
      <c r="D50" s="6">
        <v>-10.0</v>
      </c>
      <c r="E50" s="6" t="s">
        <v>43</v>
      </c>
      <c r="F50" s="6">
        <v>3.0</v>
      </c>
      <c r="G50" s="6">
        <v>1.0</v>
      </c>
      <c r="H50" s="6">
        <v>-5.0</v>
      </c>
      <c r="I50" s="6" t="s">
        <v>55</v>
      </c>
      <c r="J50" s="6">
        <v>11.0</v>
      </c>
      <c r="K50" s="6" t="s">
        <v>56</v>
      </c>
      <c r="L50" s="6" t="s">
        <v>97</v>
      </c>
      <c r="M50" s="6" t="s">
        <v>58</v>
      </c>
      <c r="N50" s="6" t="s">
        <v>59</v>
      </c>
      <c r="O50" s="6" t="s">
        <v>60</v>
      </c>
    </row>
    <row r="51" ht="15.75" customHeight="1">
      <c r="A51" s="6">
        <v>50.0</v>
      </c>
      <c r="C51" s="6" t="s">
        <v>42</v>
      </c>
      <c r="D51" s="6">
        <v>-5.0</v>
      </c>
      <c r="E51" s="6" t="s">
        <v>43</v>
      </c>
      <c r="F51" s="6">
        <v>3.0</v>
      </c>
      <c r="G51" s="6">
        <v>6.0</v>
      </c>
      <c r="I51" s="6" t="s">
        <v>63</v>
      </c>
      <c r="J51" s="6">
        <v>10.0</v>
      </c>
      <c r="K51" s="6" t="s">
        <v>56</v>
      </c>
      <c r="L51" s="6" t="s">
        <v>57</v>
      </c>
      <c r="M51" s="6" t="s">
        <v>46</v>
      </c>
      <c r="P51" s="6" t="s">
        <v>47</v>
      </c>
      <c r="Q51" s="6" t="s">
        <v>84</v>
      </c>
      <c r="R51" s="6" t="s">
        <v>112</v>
      </c>
    </row>
    <row r="52" ht="15.75" customHeight="1">
      <c r="A52" s="6">
        <v>51.0</v>
      </c>
      <c r="B52" s="6" t="s">
        <v>193</v>
      </c>
      <c r="C52" s="6" t="s">
        <v>41</v>
      </c>
      <c r="D52" s="6">
        <v>-6.0</v>
      </c>
      <c r="E52" s="6" t="s">
        <v>54</v>
      </c>
      <c r="F52" s="6">
        <v>4.0</v>
      </c>
      <c r="G52" s="6">
        <v>6.0</v>
      </c>
    </row>
    <row r="53" ht="15.75" customHeight="1">
      <c r="A53" s="6">
        <v>52.0</v>
      </c>
      <c r="B53" s="6" t="s">
        <v>193</v>
      </c>
      <c r="C53" s="6" t="s">
        <v>41</v>
      </c>
      <c r="D53" s="6">
        <v>-6.0</v>
      </c>
      <c r="E53" s="6" t="s">
        <v>54</v>
      </c>
      <c r="F53" s="6">
        <v>4.0</v>
      </c>
      <c r="G53" s="6">
        <v>6.0</v>
      </c>
    </row>
    <row r="54" ht="15.75" customHeight="1">
      <c r="A54" s="6">
        <v>53.0</v>
      </c>
      <c r="C54" s="6" t="s">
        <v>95</v>
      </c>
      <c r="D54" s="6">
        <v>47.0</v>
      </c>
      <c r="F54" s="6">
        <v>1.0</v>
      </c>
      <c r="G54" s="6">
        <v>10.0</v>
      </c>
      <c r="H54" s="6">
        <v>0.0</v>
      </c>
      <c r="K54" s="6" t="s">
        <v>96</v>
      </c>
      <c r="V54" s="6" t="s">
        <v>190</v>
      </c>
    </row>
    <row r="55" ht="15.75" customHeight="1">
      <c r="A55" s="6">
        <v>54.0</v>
      </c>
      <c r="C55" s="6" t="s">
        <v>95</v>
      </c>
      <c r="D55" s="6">
        <v>47.0</v>
      </c>
      <c r="F55" s="6">
        <v>2.0</v>
      </c>
      <c r="G55" s="6">
        <v>10.0</v>
      </c>
      <c r="H55" s="6">
        <v>4.0</v>
      </c>
      <c r="K55" s="6" t="s">
        <v>96</v>
      </c>
      <c r="V55" s="6" t="s">
        <v>190</v>
      </c>
    </row>
    <row r="56" ht="15.75" customHeight="1">
      <c r="A56" s="6">
        <v>55.0</v>
      </c>
      <c r="C56" s="6" t="s">
        <v>95</v>
      </c>
      <c r="D56" s="6">
        <v>43.0</v>
      </c>
      <c r="F56" s="6">
        <v>3.0</v>
      </c>
      <c r="G56" s="6">
        <v>6.0</v>
      </c>
      <c r="H56" s="6">
        <v>4.0</v>
      </c>
      <c r="K56" s="6" t="s">
        <v>96</v>
      </c>
      <c r="V56" s="6" t="s">
        <v>197</v>
      </c>
    </row>
    <row r="57" ht="15.75" customHeight="1">
      <c r="A57" s="6">
        <v>56.0</v>
      </c>
      <c r="B57" s="6" t="s">
        <v>198</v>
      </c>
      <c r="C57" s="6" t="s">
        <v>95</v>
      </c>
      <c r="D57" s="6">
        <v>39.0</v>
      </c>
      <c r="F57" s="6">
        <v>4.0</v>
      </c>
      <c r="G57" s="6">
        <v>2.0</v>
      </c>
      <c r="K57" s="6" t="s">
        <v>96</v>
      </c>
    </row>
    <row r="58" ht="15.75" customHeight="1">
      <c r="A58" s="6">
        <v>57.0</v>
      </c>
      <c r="C58" s="6" t="s">
        <v>95</v>
      </c>
      <c r="D58" s="6">
        <v>39.0</v>
      </c>
      <c r="F58" s="6">
        <v>4.0</v>
      </c>
      <c r="G58" s="6">
        <v>2.0</v>
      </c>
      <c r="K58" s="6" t="s">
        <v>106</v>
      </c>
      <c r="V58" s="6" t="s">
        <v>199</v>
      </c>
    </row>
    <row r="59" ht="15.75" customHeight="1">
      <c r="A59" s="6">
        <v>58.0</v>
      </c>
      <c r="C59" s="6" t="s">
        <v>42</v>
      </c>
      <c r="D59" s="6">
        <v>-37.0</v>
      </c>
      <c r="E59" s="6" t="s">
        <v>80</v>
      </c>
      <c r="F59" s="6">
        <v>0.0</v>
      </c>
      <c r="G59" s="6">
        <v>10.0</v>
      </c>
      <c r="H59" s="6">
        <v>2.0</v>
      </c>
      <c r="I59" s="6" t="s">
        <v>55</v>
      </c>
      <c r="J59" s="6">
        <v>11.0</v>
      </c>
      <c r="K59" s="6" t="s">
        <v>56</v>
      </c>
      <c r="L59" s="6" t="s">
        <v>57</v>
      </c>
      <c r="M59" s="6" t="s">
        <v>58</v>
      </c>
      <c r="N59" s="6" t="s">
        <v>59</v>
      </c>
      <c r="O59" s="6" t="s">
        <v>60</v>
      </c>
    </row>
    <row r="60" ht="15.75" customHeight="1">
      <c r="A60" s="6">
        <v>59.0</v>
      </c>
      <c r="B60" s="6" t="s">
        <v>198</v>
      </c>
      <c r="C60" s="6" t="s">
        <v>42</v>
      </c>
      <c r="D60" s="6">
        <v>-39.0</v>
      </c>
      <c r="E60" s="6" t="s">
        <v>80</v>
      </c>
      <c r="F60" s="6">
        <v>2.0</v>
      </c>
      <c r="G60" s="6">
        <v>8.0</v>
      </c>
      <c r="H60" s="6">
        <v>0.0</v>
      </c>
    </row>
    <row r="61" ht="15.75" customHeight="1">
      <c r="A61" s="6">
        <v>60.0</v>
      </c>
      <c r="C61" s="6" t="s">
        <v>42</v>
      </c>
      <c r="D61" s="6">
        <v>-39.0</v>
      </c>
      <c r="E61" s="6" t="s">
        <v>80</v>
      </c>
      <c r="F61" s="6">
        <v>2.0</v>
      </c>
      <c r="G61" s="6">
        <v>8.0</v>
      </c>
      <c r="H61" s="6">
        <v>1.0</v>
      </c>
      <c r="I61" s="6" t="s">
        <v>81</v>
      </c>
      <c r="J61" s="6">
        <v>11.0</v>
      </c>
      <c r="K61" s="6" t="s">
        <v>82</v>
      </c>
      <c r="M61" s="6" t="s">
        <v>58</v>
      </c>
      <c r="N61" s="6" t="s">
        <v>113</v>
      </c>
      <c r="O61" s="6" t="s">
        <v>114</v>
      </c>
    </row>
    <row r="62" ht="15.75" customHeight="1">
      <c r="A62" s="6">
        <v>61.0</v>
      </c>
      <c r="C62" s="6" t="s">
        <v>42</v>
      </c>
      <c r="D62" s="6">
        <v>-40.0</v>
      </c>
      <c r="E62" s="6" t="s">
        <v>43</v>
      </c>
      <c r="F62" s="6">
        <v>3.0</v>
      </c>
      <c r="G62" s="6">
        <v>7.0</v>
      </c>
      <c r="H62" s="6">
        <v>0.0</v>
      </c>
      <c r="I62" s="6" t="s">
        <v>81</v>
      </c>
      <c r="J62" s="6">
        <v>11.0</v>
      </c>
      <c r="K62" s="6" t="s">
        <v>82</v>
      </c>
      <c r="M62" s="6" t="s">
        <v>46</v>
      </c>
      <c r="P62" s="6" t="s">
        <v>47</v>
      </c>
      <c r="Q62" s="6" t="s">
        <v>115</v>
      </c>
      <c r="R62" s="6" t="s">
        <v>116</v>
      </c>
    </row>
    <row r="63" ht="15.75" customHeight="1">
      <c r="A63" s="6">
        <v>62.0</v>
      </c>
      <c r="B63" s="6" t="s">
        <v>193</v>
      </c>
      <c r="C63" s="6" t="s">
        <v>41</v>
      </c>
      <c r="D63" s="6">
        <v>-40.0</v>
      </c>
      <c r="E63" s="6" t="s">
        <v>43</v>
      </c>
      <c r="F63" s="6">
        <v>4.0</v>
      </c>
      <c r="G63" s="6">
        <v>7.0</v>
      </c>
    </row>
    <row r="64" ht="15.75" customHeight="1">
      <c r="A64" s="6">
        <v>63.0</v>
      </c>
      <c r="C64" s="6" t="s">
        <v>95</v>
      </c>
      <c r="D64" s="6">
        <v>-13.0</v>
      </c>
      <c r="F64" s="6">
        <v>1.0</v>
      </c>
      <c r="G64" s="6">
        <v>10.0</v>
      </c>
      <c r="H64" s="6">
        <v>51.0</v>
      </c>
      <c r="K64" s="6" t="s">
        <v>96</v>
      </c>
      <c r="V64" s="6" t="s">
        <v>200</v>
      </c>
    </row>
    <row r="65" ht="15.75" customHeight="1">
      <c r="A65" s="6">
        <v>64.0</v>
      </c>
      <c r="C65" s="6" t="s">
        <v>95</v>
      </c>
      <c r="D65" s="6">
        <v>36.0</v>
      </c>
      <c r="F65" s="6">
        <v>1.0</v>
      </c>
      <c r="G65" s="6">
        <v>10.0</v>
      </c>
      <c r="H65" s="6">
        <v>2.0</v>
      </c>
      <c r="K65" s="6" t="s">
        <v>96</v>
      </c>
      <c r="V65" s="6" t="s">
        <v>200</v>
      </c>
    </row>
    <row r="66" ht="15.75" customHeight="1">
      <c r="A66" s="6">
        <v>65.0</v>
      </c>
      <c r="C66" s="6" t="s">
        <v>95</v>
      </c>
      <c r="D66" s="6">
        <v>34.0</v>
      </c>
      <c r="F66" s="6">
        <v>2.0</v>
      </c>
      <c r="G66" s="6">
        <v>8.0</v>
      </c>
      <c r="H66" s="6">
        <v>5.0</v>
      </c>
      <c r="K66" s="6" t="s">
        <v>96</v>
      </c>
      <c r="V66" s="6" t="s">
        <v>189</v>
      </c>
    </row>
    <row r="67" ht="15.75" customHeight="1">
      <c r="A67" s="6">
        <v>66.0</v>
      </c>
      <c r="C67" s="6" t="s">
        <v>95</v>
      </c>
      <c r="D67" s="6">
        <v>29.0</v>
      </c>
      <c r="F67" s="6">
        <v>3.0</v>
      </c>
      <c r="G67" s="6">
        <v>3.0</v>
      </c>
      <c r="H67" s="6">
        <v>0.0</v>
      </c>
      <c r="K67" s="6" t="s">
        <v>96</v>
      </c>
      <c r="V67" s="6" t="s">
        <v>189</v>
      </c>
    </row>
    <row r="68" ht="15.75" customHeight="1">
      <c r="A68" s="6">
        <v>67.0</v>
      </c>
      <c r="C68" s="6" t="s">
        <v>95</v>
      </c>
      <c r="D68" s="6">
        <v>29.0</v>
      </c>
      <c r="F68" s="6">
        <v>4.0</v>
      </c>
      <c r="G68" s="6">
        <v>3.0</v>
      </c>
      <c r="K68" s="6" t="s">
        <v>96</v>
      </c>
      <c r="V68" s="6" t="s">
        <v>190</v>
      </c>
    </row>
    <row r="69" ht="15.75" customHeight="1">
      <c r="A69" s="6">
        <v>68.0</v>
      </c>
      <c r="C69" s="6" t="s">
        <v>95</v>
      </c>
      <c r="D69" s="6">
        <v>25.0</v>
      </c>
      <c r="F69" s="6">
        <v>1.0</v>
      </c>
      <c r="G69" s="6">
        <v>10.0</v>
      </c>
      <c r="H69" s="6">
        <v>3.0</v>
      </c>
      <c r="K69" s="6" t="s">
        <v>117</v>
      </c>
      <c r="V69" s="6" t="s">
        <v>190</v>
      </c>
    </row>
    <row r="70" ht="15.75" customHeight="1">
      <c r="A70" s="6">
        <v>69.0</v>
      </c>
      <c r="C70" s="6" t="s">
        <v>95</v>
      </c>
      <c r="D70" s="6">
        <v>22.0</v>
      </c>
      <c r="F70" s="6">
        <v>2.0</v>
      </c>
      <c r="G70" s="6">
        <v>7.0</v>
      </c>
      <c r="K70" s="6" t="s">
        <v>96</v>
      </c>
      <c r="V70" s="6" t="s">
        <v>190</v>
      </c>
    </row>
    <row r="71" ht="15.75" customHeight="1">
      <c r="A71" s="6">
        <v>70.0</v>
      </c>
      <c r="C71" s="6" t="s">
        <v>95</v>
      </c>
      <c r="D71" s="6">
        <v>13.0</v>
      </c>
      <c r="F71" s="6">
        <v>3.0</v>
      </c>
      <c r="G71" s="6">
        <v>2.0</v>
      </c>
      <c r="K71" s="6" t="s">
        <v>96</v>
      </c>
      <c r="V71" s="6" t="s">
        <v>195</v>
      </c>
    </row>
    <row r="72" ht="15.75" customHeight="1">
      <c r="A72" s="6">
        <v>71.0</v>
      </c>
      <c r="B72" s="6" t="s">
        <v>191</v>
      </c>
      <c r="C72" s="6" t="s">
        <v>41</v>
      </c>
      <c r="F72" s="6">
        <v>0.0</v>
      </c>
      <c r="G72" s="6">
        <v>3.0</v>
      </c>
    </row>
    <row r="73" ht="15.75" customHeight="1">
      <c r="A73" s="6">
        <v>72.0</v>
      </c>
      <c r="B73" s="6" t="s">
        <v>184</v>
      </c>
      <c r="C73" s="6" t="s">
        <v>41</v>
      </c>
      <c r="F73" s="6">
        <v>0.0</v>
      </c>
    </row>
    <row r="74" ht="15.75" customHeight="1">
      <c r="A74" s="6">
        <v>73.0</v>
      </c>
      <c r="B74" s="6" t="s">
        <v>185</v>
      </c>
      <c r="C74" s="6" t="s">
        <v>42</v>
      </c>
      <c r="D74" s="6">
        <v>-43.0</v>
      </c>
      <c r="E74" s="6" t="s">
        <v>43</v>
      </c>
      <c r="F74" s="6">
        <v>0.0</v>
      </c>
      <c r="G74" s="6">
        <v>10.0</v>
      </c>
      <c r="H74" s="6">
        <v>-5.0</v>
      </c>
      <c r="I74" s="6" t="s">
        <v>71</v>
      </c>
      <c r="J74" s="6">
        <v>11.0</v>
      </c>
    </row>
    <row r="75" ht="15.75" customHeight="1">
      <c r="A75" s="6">
        <v>74.0</v>
      </c>
      <c r="C75" s="6" t="s">
        <v>42</v>
      </c>
      <c r="D75" s="6">
        <v>-38.0</v>
      </c>
      <c r="E75" s="6" t="s">
        <v>43</v>
      </c>
      <c r="F75" s="6">
        <v>0.0</v>
      </c>
      <c r="G75" s="6">
        <v>15.0</v>
      </c>
      <c r="H75" s="6">
        <v>7.0</v>
      </c>
      <c r="I75" s="6" t="s">
        <v>71</v>
      </c>
      <c r="J75" s="6">
        <v>11.0</v>
      </c>
      <c r="K75" s="6" t="s">
        <v>45</v>
      </c>
      <c r="L75" s="6" t="s">
        <v>42</v>
      </c>
      <c r="M75" s="6" t="s">
        <v>58</v>
      </c>
      <c r="N75" s="6" t="s">
        <v>59</v>
      </c>
      <c r="O75" s="6" t="s">
        <v>60</v>
      </c>
    </row>
    <row r="76" ht="15.75" customHeight="1">
      <c r="A76" s="6">
        <v>75.0</v>
      </c>
      <c r="C76" s="6" t="s">
        <v>42</v>
      </c>
      <c r="D76" s="6">
        <v>-45.0</v>
      </c>
      <c r="E76" s="6" t="s">
        <v>43</v>
      </c>
      <c r="F76" s="6">
        <v>2.0</v>
      </c>
      <c r="G76" s="6">
        <v>8.0</v>
      </c>
      <c r="H76" s="6">
        <v>6.0</v>
      </c>
      <c r="I76" s="6" t="s">
        <v>71</v>
      </c>
      <c r="J76" s="6">
        <v>11.0</v>
      </c>
      <c r="K76" s="6" t="s">
        <v>56</v>
      </c>
      <c r="L76" s="6" t="s">
        <v>102</v>
      </c>
      <c r="M76" s="6" t="s">
        <v>58</v>
      </c>
      <c r="N76" s="6" t="s">
        <v>59</v>
      </c>
      <c r="O76" s="6" t="s">
        <v>72</v>
      </c>
    </row>
    <row r="77" ht="15.75" customHeight="1">
      <c r="A77" s="6">
        <v>76.0</v>
      </c>
      <c r="B77" s="6" t="s">
        <v>201</v>
      </c>
      <c r="C77" s="6" t="s">
        <v>42</v>
      </c>
      <c r="D77" s="6">
        <v>49.0</v>
      </c>
      <c r="E77" s="6" t="s">
        <v>43</v>
      </c>
      <c r="F77" s="6">
        <v>3.0</v>
      </c>
      <c r="G77" s="6">
        <v>2.0</v>
      </c>
      <c r="H77" s="6">
        <v>0.0</v>
      </c>
      <c r="I77" s="6" t="s">
        <v>71</v>
      </c>
      <c r="J77" s="6">
        <v>11.0</v>
      </c>
      <c r="K77" s="6" t="s">
        <v>45</v>
      </c>
      <c r="L77" s="6" t="s">
        <v>57</v>
      </c>
      <c r="M77" s="6" t="s">
        <v>58</v>
      </c>
      <c r="N77" s="6" t="s">
        <v>118</v>
      </c>
      <c r="O77" s="6" t="s">
        <v>119</v>
      </c>
    </row>
    <row r="78" ht="15.75" customHeight="1">
      <c r="A78" s="6">
        <v>77.0</v>
      </c>
      <c r="C78" s="6" t="s">
        <v>42</v>
      </c>
      <c r="D78" s="6">
        <v>49.0</v>
      </c>
      <c r="E78" s="6" t="s">
        <v>43</v>
      </c>
      <c r="F78" s="6">
        <v>4.0</v>
      </c>
      <c r="G78" s="6">
        <v>2.0</v>
      </c>
      <c r="H78" s="6">
        <v>6.0</v>
      </c>
      <c r="I78" s="6" t="s">
        <v>71</v>
      </c>
      <c r="J78" s="6">
        <v>11.0</v>
      </c>
      <c r="K78" s="6" t="s">
        <v>45</v>
      </c>
      <c r="L78" s="6" t="s">
        <v>57</v>
      </c>
      <c r="M78" s="6" t="s">
        <v>58</v>
      </c>
      <c r="N78" s="6" t="s">
        <v>59</v>
      </c>
      <c r="O78" s="6" t="s">
        <v>79</v>
      </c>
    </row>
    <row r="79" ht="15.75" customHeight="1">
      <c r="A79" s="6">
        <v>78.0</v>
      </c>
      <c r="C79" s="6" t="s">
        <v>42</v>
      </c>
      <c r="D79" s="6">
        <v>43.0</v>
      </c>
      <c r="E79" s="6" t="s">
        <v>77</v>
      </c>
      <c r="F79" s="6">
        <v>1.0</v>
      </c>
      <c r="G79" s="6">
        <v>10.0</v>
      </c>
      <c r="H79" s="6">
        <v>5.0</v>
      </c>
      <c r="I79" s="6" t="s">
        <v>63</v>
      </c>
      <c r="J79" s="6">
        <v>11.0</v>
      </c>
      <c r="K79" s="6" t="s">
        <v>45</v>
      </c>
      <c r="L79" s="6" t="s">
        <v>42</v>
      </c>
      <c r="M79" s="6" t="s">
        <v>46</v>
      </c>
      <c r="P79" s="6" t="s">
        <v>47</v>
      </c>
      <c r="Q79" s="6" t="s">
        <v>48</v>
      </c>
      <c r="R79" s="6" t="s">
        <v>92</v>
      </c>
    </row>
    <row r="80" ht="15.75" customHeight="1">
      <c r="A80" s="6">
        <v>79.0</v>
      </c>
      <c r="C80" s="6" t="s">
        <v>42</v>
      </c>
      <c r="D80" s="6">
        <v>38.0</v>
      </c>
      <c r="E80" s="6" t="s">
        <v>54</v>
      </c>
      <c r="F80" s="6">
        <v>2.0</v>
      </c>
      <c r="G80" s="6">
        <v>5.0</v>
      </c>
      <c r="H80" s="6">
        <v>6.0</v>
      </c>
      <c r="I80" s="6" t="s">
        <v>63</v>
      </c>
      <c r="J80" s="6">
        <v>11.0</v>
      </c>
      <c r="K80" s="6" t="s">
        <v>56</v>
      </c>
      <c r="L80" s="6" t="s">
        <v>42</v>
      </c>
      <c r="M80" s="6" t="s">
        <v>46</v>
      </c>
      <c r="P80" s="6" t="s">
        <v>47</v>
      </c>
      <c r="Q80" s="6" t="s">
        <v>48</v>
      </c>
      <c r="R80" s="6" t="s">
        <v>92</v>
      </c>
    </row>
    <row r="81" ht="15.75" customHeight="1">
      <c r="A81" s="6">
        <v>80.0</v>
      </c>
      <c r="B81" s="6" t="s">
        <v>185</v>
      </c>
      <c r="C81" s="6" t="s">
        <v>42</v>
      </c>
      <c r="D81" s="6">
        <v>32.0</v>
      </c>
      <c r="E81" s="6" t="s">
        <v>43</v>
      </c>
      <c r="F81" s="6">
        <v>1.0</v>
      </c>
      <c r="G81" s="6">
        <v>10.0</v>
      </c>
      <c r="H81" s="6">
        <v>0.0</v>
      </c>
      <c r="I81" s="6" t="s">
        <v>63</v>
      </c>
      <c r="J81" s="6">
        <v>11.0</v>
      </c>
      <c r="K81" s="6" t="s">
        <v>56</v>
      </c>
      <c r="L81" s="6" t="s">
        <v>57</v>
      </c>
      <c r="M81" s="6" t="s">
        <v>46</v>
      </c>
      <c r="P81" s="6" t="s">
        <v>47</v>
      </c>
      <c r="Q81" s="6" t="s">
        <v>48</v>
      </c>
      <c r="R81" s="6" t="s">
        <v>92</v>
      </c>
    </row>
    <row r="82" ht="15.75" customHeight="1">
      <c r="A82" s="6">
        <v>81.0</v>
      </c>
      <c r="C82" s="6" t="s">
        <v>42</v>
      </c>
      <c r="D82" s="6">
        <v>32.0</v>
      </c>
      <c r="E82" s="6" t="s">
        <v>43</v>
      </c>
      <c r="F82" s="6">
        <v>2.0</v>
      </c>
      <c r="G82" s="6">
        <v>10.0</v>
      </c>
      <c r="H82" s="6">
        <v>-8.0</v>
      </c>
      <c r="I82" s="6" t="s">
        <v>63</v>
      </c>
      <c r="J82" s="6">
        <v>11.0</v>
      </c>
      <c r="K82" s="6" t="s">
        <v>45</v>
      </c>
      <c r="L82" s="6" t="s">
        <v>57</v>
      </c>
      <c r="M82" s="6" t="s">
        <v>46</v>
      </c>
      <c r="P82" s="6" t="s">
        <v>47</v>
      </c>
      <c r="Q82" s="6" t="s">
        <v>48</v>
      </c>
      <c r="R82" s="6" t="s">
        <v>103</v>
      </c>
    </row>
    <row r="83" ht="15.75" customHeight="1">
      <c r="A83" s="6">
        <v>82.0</v>
      </c>
      <c r="C83" s="6" t="s">
        <v>42</v>
      </c>
      <c r="D83" s="6">
        <v>40.0</v>
      </c>
      <c r="E83" s="6" t="s">
        <v>77</v>
      </c>
      <c r="F83" s="6">
        <v>3.0</v>
      </c>
      <c r="G83" s="6">
        <v>17.0</v>
      </c>
      <c r="H83" s="6">
        <v>21.0</v>
      </c>
      <c r="I83" s="6" t="s">
        <v>82</v>
      </c>
      <c r="J83" s="6">
        <v>10.0</v>
      </c>
      <c r="K83" s="6" t="s">
        <v>82</v>
      </c>
      <c r="M83" s="6" t="s">
        <v>46</v>
      </c>
      <c r="P83" s="6" t="s">
        <v>47</v>
      </c>
      <c r="Q83" s="6" t="s">
        <v>48</v>
      </c>
      <c r="R83" s="6" t="s">
        <v>103</v>
      </c>
    </row>
    <row r="84" ht="15.75" customHeight="1">
      <c r="A84" s="6">
        <v>83.0</v>
      </c>
      <c r="B84" s="6" t="s">
        <v>186</v>
      </c>
      <c r="C84" s="6" t="s">
        <v>41</v>
      </c>
      <c r="D84" s="6">
        <v>19.0</v>
      </c>
      <c r="F84" s="6">
        <v>1.0</v>
      </c>
      <c r="G84" s="6">
        <v>10.0</v>
      </c>
    </row>
    <row r="85" ht="15.75" customHeight="1">
      <c r="A85" s="6">
        <v>84.0</v>
      </c>
      <c r="B85" s="6" t="s">
        <v>187</v>
      </c>
      <c r="C85" s="6" t="s">
        <v>41</v>
      </c>
    </row>
    <row r="86" ht="15.75" customHeight="1">
      <c r="A86" s="6">
        <v>85.0</v>
      </c>
      <c r="B86" s="6" t="s">
        <v>187</v>
      </c>
      <c r="C86" s="6" t="s">
        <v>41</v>
      </c>
      <c r="F86" s="6">
        <v>1.0</v>
      </c>
      <c r="G86" s="6">
        <v>10.0</v>
      </c>
    </row>
    <row r="87" ht="15.75" customHeight="1">
      <c r="A87" s="6">
        <v>86.0</v>
      </c>
      <c r="C87" s="6" t="s">
        <v>95</v>
      </c>
      <c r="D87" s="6">
        <v>-25.0</v>
      </c>
      <c r="F87" s="6">
        <v>1.0</v>
      </c>
      <c r="G87" s="6">
        <v>10.0</v>
      </c>
      <c r="H87" s="6">
        <v>8.0</v>
      </c>
      <c r="K87" s="6" t="s">
        <v>106</v>
      </c>
    </row>
    <row r="88" ht="15.75" customHeight="1">
      <c r="A88" s="6">
        <v>87.0</v>
      </c>
      <c r="C88" s="6" t="s">
        <v>95</v>
      </c>
      <c r="D88" s="6">
        <v>-33.0</v>
      </c>
      <c r="F88" s="6">
        <v>2.0</v>
      </c>
      <c r="G88" s="6">
        <v>2.0</v>
      </c>
      <c r="H88" s="6">
        <v>38.0</v>
      </c>
      <c r="K88" s="6" t="s">
        <v>96</v>
      </c>
      <c r="V88" s="6" t="s">
        <v>190</v>
      </c>
    </row>
    <row r="89" ht="15.75" customHeight="1">
      <c r="A89" s="6">
        <v>88.0</v>
      </c>
      <c r="C89" s="6" t="s">
        <v>95</v>
      </c>
      <c r="D89" s="6">
        <v>29.0</v>
      </c>
      <c r="F89" s="6">
        <v>1.0</v>
      </c>
      <c r="G89" s="6">
        <v>10.0</v>
      </c>
      <c r="H89" s="6">
        <v>-7.0</v>
      </c>
      <c r="K89" s="6" t="s">
        <v>96</v>
      </c>
      <c r="V89" s="6" t="s">
        <v>189</v>
      </c>
    </row>
    <row r="90" ht="15.75" customHeight="1">
      <c r="A90" s="6">
        <v>89.0</v>
      </c>
      <c r="C90" s="6" t="s">
        <v>95</v>
      </c>
      <c r="D90" s="6">
        <v>36.0</v>
      </c>
      <c r="F90" s="6">
        <v>2.0</v>
      </c>
      <c r="G90" s="6">
        <v>17.0</v>
      </c>
      <c r="H90" s="6">
        <v>-2.0</v>
      </c>
      <c r="V90" s="6" t="s">
        <v>195</v>
      </c>
    </row>
    <row r="91" ht="15.75" customHeight="1">
      <c r="A91" s="6">
        <v>90.0</v>
      </c>
      <c r="C91" s="6" t="s">
        <v>95</v>
      </c>
      <c r="D91" s="6">
        <v>38.0</v>
      </c>
      <c r="F91" s="6">
        <v>3.0</v>
      </c>
      <c r="G91" s="6">
        <v>19.0</v>
      </c>
      <c r="V91" s="6" t="s">
        <v>195</v>
      </c>
    </row>
    <row r="92" ht="15.75" customHeight="1">
      <c r="A92" s="6">
        <v>91.0</v>
      </c>
      <c r="B92" s="6" t="s">
        <v>196</v>
      </c>
      <c r="C92" s="6" t="s">
        <v>41</v>
      </c>
      <c r="F92" s="6">
        <v>4.0</v>
      </c>
      <c r="G92" s="6">
        <v>17.0</v>
      </c>
    </row>
    <row r="93" ht="15.75" customHeight="1">
      <c r="A93" s="6">
        <v>92.0</v>
      </c>
      <c r="C93" s="6" t="s">
        <v>42</v>
      </c>
      <c r="D93" s="6">
        <v>-22.0</v>
      </c>
      <c r="E93" s="6" t="s">
        <v>54</v>
      </c>
      <c r="F93" s="6">
        <v>0.0</v>
      </c>
      <c r="G93" s="6">
        <v>10.0</v>
      </c>
      <c r="H93" s="6">
        <v>2.0</v>
      </c>
      <c r="I93" s="6" t="s">
        <v>55</v>
      </c>
      <c r="J93" s="6">
        <v>11.0</v>
      </c>
      <c r="K93" s="6" t="s">
        <v>56</v>
      </c>
      <c r="L93" s="6" t="s">
        <v>102</v>
      </c>
      <c r="M93" s="6" t="s">
        <v>58</v>
      </c>
      <c r="N93" s="6" t="s">
        <v>59</v>
      </c>
      <c r="O93" s="6" t="s">
        <v>72</v>
      </c>
    </row>
    <row r="94" ht="15.75" customHeight="1">
      <c r="A94" s="6">
        <v>93.0</v>
      </c>
      <c r="C94" s="6" t="s">
        <v>42</v>
      </c>
      <c r="D94" s="6">
        <v>-24.0</v>
      </c>
      <c r="E94" s="6" t="s">
        <v>43</v>
      </c>
      <c r="F94" s="6">
        <v>2.0</v>
      </c>
      <c r="G94" s="6">
        <v>8.0</v>
      </c>
      <c r="H94" s="6">
        <v>5.0</v>
      </c>
      <c r="I94" s="6" t="s">
        <v>122</v>
      </c>
      <c r="J94" s="6">
        <v>11.0</v>
      </c>
      <c r="K94" s="6" t="s">
        <v>75</v>
      </c>
      <c r="M94" s="6" t="s">
        <v>46</v>
      </c>
      <c r="P94" s="6" t="s">
        <v>123</v>
      </c>
      <c r="Q94" s="6" t="s">
        <v>68</v>
      </c>
      <c r="R94" s="6" t="s">
        <v>124</v>
      </c>
    </row>
    <row r="95" ht="15.75" customHeight="1">
      <c r="A95" s="6">
        <v>94.0</v>
      </c>
      <c r="C95" s="6" t="s">
        <v>42</v>
      </c>
      <c r="D95" s="6">
        <v>-29.0</v>
      </c>
      <c r="E95" s="6" t="s">
        <v>54</v>
      </c>
      <c r="F95" s="6">
        <v>3.0</v>
      </c>
      <c r="G95" s="6">
        <v>3.0</v>
      </c>
      <c r="H95" s="6">
        <v>0.0</v>
      </c>
      <c r="I95" s="6" t="s">
        <v>122</v>
      </c>
      <c r="J95" s="6">
        <v>11.0</v>
      </c>
      <c r="K95" s="6" t="s">
        <v>56</v>
      </c>
      <c r="L95" s="6" t="s">
        <v>102</v>
      </c>
      <c r="M95" s="6" t="s">
        <v>58</v>
      </c>
      <c r="N95" s="6" t="s">
        <v>88</v>
      </c>
      <c r="O95" s="6" t="s">
        <v>89</v>
      </c>
      <c r="S95" s="6" t="s">
        <v>202</v>
      </c>
    </row>
    <row r="96" ht="15.75" customHeight="1">
      <c r="A96" s="6">
        <v>95.0</v>
      </c>
      <c r="B96" s="6" t="s">
        <v>193</v>
      </c>
      <c r="C96" s="6" t="s">
        <v>41</v>
      </c>
      <c r="D96" s="6">
        <v>-29.0</v>
      </c>
      <c r="F96" s="6">
        <v>4.0</v>
      </c>
      <c r="G96" s="6">
        <v>3.0</v>
      </c>
    </row>
    <row r="97" ht="15.75" customHeight="1">
      <c r="A97" s="6">
        <v>96.0</v>
      </c>
      <c r="C97" s="6" t="s">
        <v>95</v>
      </c>
      <c r="D97" s="6">
        <v>-28.0</v>
      </c>
      <c r="F97" s="6">
        <v>1.0</v>
      </c>
      <c r="G97" s="6">
        <v>10.0</v>
      </c>
      <c r="H97" s="6">
        <v>1.0</v>
      </c>
      <c r="K97" s="6" t="s">
        <v>106</v>
      </c>
      <c r="V97" s="6" t="s">
        <v>188</v>
      </c>
    </row>
    <row r="98" ht="15.75" customHeight="1">
      <c r="A98" s="6">
        <v>97.0</v>
      </c>
      <c r="C98" s="6" t="s">
        <v>95</v>
      </c>
      <c r="D98" s="6">
        <v>-29.0</v>
      </c>
      <c r="F98" s="6">
        <v>2.0</v>
      </c>
      <c r="G98" s="6">
        <v>9.0</v>
      </c>
      <c r="H98" s="6">
        <v>0.0</v>
      </c>
      <c r="V98" s="6" t="s">
        <v>188</v>
      </c>
    </row>
    <row r="99" ht="15.75" customHeight="1">
      <c r="A99" s="6">
        <v>98.0</v>
      </c>
      <c r="C99" s="6" t="s">
        <v>95</v>
      </c>
      <c r="D99" s="6">
        <v>-29.0</v>
      </c>
      <c r="F99" s="6">
        <v>3.0</v>
      </c>
      <c r="G99" s="6">
        <v>9.0</v>
      </c>
      <c r="H99" s="6">
        <v>-5.0</v>
      </c>
      <c r="V99" s="6" t="s">
        <v>195</v>
      </c>
    </row>
    <row r="100" ht="15.75" customHeight="1">
      <c r="A100" s="6">
        <v>99.0</v>
      </c>
      <c r="C100" s="6" t="s">
        <v>95</v>
      </c>
      <c r="D100" s="6">
        <v>-24.0</v>
      </c>
      <c r="F100" s="6">
        <v>3.0</v>
      </c>
      <c r="G100" s="6">
        <v>14.0</v>
      </c>
      <c r="V100" s="6" t="s">
        <v>188</v>
      </c>
    </row>
    <row r="101" ht="15.75" customHeight="1">
      <c r="A101" s="6">
        <v>100.0</v>
      </c>
      <c r="C101" s="6" t="s">
        <v>95</v>
      </c>
      <c r="D101" s="6">
        <v>-38.0</v>
      </c>
      <c r="F101" s="6">
        <v>4.0</v>
      </c>
      <c r="G101" s="6">
        <v>1.0</v>
      </c>
    </row>
    <row r="102" ht="15.75" customHeight="1">
      <c r="A102" s="6">
        <v>101.0</v>
      </c>
      <c r="B102" s="6" t="s">
        <v>185</v>
      </c>
      <c r="C102" s="6" t="s">
        <v>42</v>
      </c>
      <c r="D102" s="6">
        <v>37.0</v>
      </c>
      <c r="E102" s="6" t="s">
        <v>54</v>
      </c>
      <c r="F102" s="6">
        <v>0.0</v>
      </c>
      <c r="G102" s="6">
        <v>10.0</v>
      </c>
      <c r="H102" s="6">
        <v>-10.0</v>
      </c>
      <c r="I102" s="6" t="s">
        <v>87</v>
      </c>
      <c r="J102" s="6">
        <v>11.0</v>
      </c>
      <c r="K102" s="6" t="s">
        <v>75</v>
      </c>
      <c r="M102" s="6" t="s">
        <v>46</v>
      </c>
      <c r="P102" s="6" t="s">
        <v>125</v>
      </c>
      <c r="Q102" s="6" t="s">
        <v>99</v>
      </c>
      <c r="R102" s="6" t="s">
        <v>100</v>
      </c>
      <c r="S102" s="6" t="s">
        <v>203</v>
      </c>
    </row>
    <row r="103" ht="15.75" customHeight="1">
      <c r="A103" s="6">
        <v>102.0</v>
      </c>
      <c r="C103" s="6" t="s">
        <v>42</v>
      </c>
      <c r="D103" s="6">
        <v>47.0</v>
      </c>
      <c r="E103" s="6" t="s">
        <v>54</v>
      </c>
      <c r="F103" s="6">
        <v>1.0</v>
      </c>
      <c r="G103" s="6">
        <v>20.0</v>
      </c>
      <c r="H103" s="6">
        <v>13.0</v>
      </c>
      <c r="I103" s="6" t="s">
        <v>82</v>
      </c>
      <c r="J103" s="6">
        <v>10.0</v>
      </c>
      <c r="K103" s="6" t="s">
        <v>82</v>
      </c>
      <c r="M103" s="6" t="s">
        <v>46</v>
      </c>
      <c r="P103" s="6" t="s">
        <v>127</v>
      </c>
      <c r="Q103" s="6" t="s">
        <v>99</v>
      </c>
      <c r="R103" s="6" t="s">
        <v>91</v>
      </c>
    </row>
    <row r="104" ht="15.75" customHeight="1">
      <c r="A104" s="6">
        <v>103.0</v>
      </c>
      <c r="C104" s="6" t="s">
        <v>42</v>
      </c>
      <c r="D104" s="6">
        <v>34.0</v>
      </c>
      <c r="E104" s="6" t="s">
        <v>54</v>
      </c>
      <c r="F104" s="6">
        <v>2.0</v>
      </c>
      <c r="G104" s="6">
        <v>7.0</v>
      </c>
      <c r="H104" s="6">
        <v>2.0</v>
      </c>
      <c r="I104" s="6" t="s">
        <v>71</v>
      </c>
      <c r="J104" s="6">
        <v>11.0</v>
      </c>
      <c r="K104" s="6" t="s">
        <v>45</v>
      </c>
      <c r="L104" s="6" t="s">
        <v>57</v>
      </c>
      <c r="M104" s="6" t="s">
        <v>58</v>
      </c>
      <c r="N104" s="6" t="s">
        <v>59</v>
      </c>
      <c r="O104" s="6" t="s">
        <v>79</v>
      </c>
    </row>
    <row r="105" ht="15.75" customHeight="1">
      <c r="A105" s="6">
        <v>104.0</v>
      </c>
      <c r="C105" s="6" t="s">
        <v>42</v>
      </c>
      <c r="D105" s="6">
        <v>32.0</v>
      </c>
      <c r="E105" s="6" t="s">
        <v>54</v>
      </c>
      <c r="F105" s="6">
        <v>3.0</v>
      </c>
      <c r="G105" s="6">
        <v>5.0</v>
      </c>
      <c r="H105" s="6">
        <v>0.0</v>
      </c>
      <c r="I105" s="6" t="s">
        <v>82</v>
      </c>
      <c r="J105" s="6">
        <v>10.0</v>
      </c>
      <c r="K105" s="6" t="s">
        <v>82</v>
      </c>
      <c r="M105" s="6" t="s">
        <v>46</v>
      </c>
      <c r="P105" s="6" t="s">
        <v>47</v>
      </c>
      <c r="Q105" s="6" t="s">
        <v>48</v>
      </c>
      <c r="R105" s="6" t="s">
        <v>49</v>
      </c>
    </row>
    <row r="106" ht="15.75" customHeight="1">
      <c r="A106" s="6">
        <v>105.0</v>
      </c>
      <c r="B106" s="6" t="s">
        <v>186</v>
      </c>
      <c r="C106" s="6" t="s">
        <v>41</v>
      </c>
      <c r="D106" s="6">
        <v>32.0</v>
      </c>
      <c r="F106" s="6">
        <v>4.0</v>
      </c>
      <c r="G106" s="6">
        <v>5.0</v>
      </c>
    </row>
    <row r="107" ht="15.75" customHeight="1">
      <c r="A107" s="6">
        <v>106.0</v>
      </c>
      <c r="C107" s="6" t="s">
        <v>95</v>
      </c>
      <c r="D107" s="6">
        <v>-32.0</v>
      </c>
      <c r="F107" s="6">
        <v>1.0</v>
      </c>
      <c r="G107" s="6">
        <v>10.0</v>
      </c>
      <c r="H107" s="6">
        <v>0.0</v>
      </c>
      <c r="K107" s="6" t="s">
        <v>106</v>
      </c>
    </row>
    <row r="108" ht="15.75" customHeight="1">
      <c r="A108" s="6">
        <v>107.0</v>
      </c>
      <c r="C108" s="6" t="s">
        <v>95</v>
      </c>
      <c r="D108" s="6">
        <v>-32.0</v>
      </c>
      <c r="F108" s="6">
        <v>2.0</v>
      </c>
      <c r="G108" s="6">
        <v>10.0</v>
      </c>
      <c r="H108" s="6">
        <v>-5.0</v>
      </c>
      <c r="K108" s="6" t="s">
        <v>96</v>
      </c>
      <c r="V108" s="6" t="s">
        <v>189</v>
      </c>
    </row>
    <row r="109" ht="15.75" customHeight="1">
      <c r="A109" s="6">
        <v>108.0</v>
      </c>
      <c r="C109" s="6" t="s">
        <v>95</v>
      </c>
      <c r="D109" s="6">
        <v>-27.0</v>
      </c>
      <c r="F109" s="6">
        <v>3.0</v>
      </c>
      <c r="G109" s="6">
        <v>15.0</v>
      </c>
      <c r="K109" s="6" t="s">
        <v>96</v>
      </c>
    </row>
    <row r="110" ht="15.75" customHeight="1">
      <c r="A110" s="6">
        <v>109.0</v>
      </c>
      <c r="C110" s="6" t="s">
        <v>95</v>
      </c>
      <c r="D110" s="6">
        <v>-22.0</v>
      </c>
      <c r="F110" s="6">
        <v>3.0</v>
      </c>
      <c r="G110" s="6">
        <v>20.0</v>
      </c>
      <c r="K110" s="6" t="s">
        <v>96</v>
      </c>
      <c r="V110" s="6" t="s">
        <v>195</v>
      </c>
    </row>
    <row r="111" ht="15.75" customHeight="1">
      <c r="A111" s="6">
        <v>110.0</v>
      </c>
      <c r="B111" s="6" t="s">
        <v>196</v>
      </c>
      <c r="C111" s="6" t="s">
        <v>41</v>
      </c>
      <c r="F111" s="6">
        <v>4.0</v>
      </c>
      <c r="G111" s="6">
        <v>10.0</v>
      </c>
    </row>
    <row r="112" ht="15.75" customHeight="1">
      <c r="A112" s="6">
        <v>111.0</v>
      </c>
      <c r="C112" s="6" t="s">
        <v>42</v>
      </c>
      <c r="D112" s="6">
        <v>-33.0</v>
      </c>
      <c r="E112" s="6" t="s">
        <v>54</v>
      </c>
      <c r="F112" s="6">
        <v>0.0</v>
      </c>
      <c r="G112" s="6">
        <v>10.0</v>
      </c>
      <c r="H112" s="6">
        <v>3.0</v>
      </c>
      <c r="I112" s="6" t="s">
        <v>71</v>
      </c>
      <c r="J112" s="6">
        <v>11.0</v>
      </c>
      <c r="K112" s="6" t="s">
        <v>45</v>
      </c>
      <c r="L112" s="6" t="s">
        <v>57</v>
      </c>
      <c r="M112" s="6" t="s">
        <v>58</v>
      </c>
      <c r="N112" s="6" t="s">
        <v>59</v>
      </c>
      <c r="O112" s="6" t="s">
        <v>110</v>
      </c>
    </row>
    <row r="113" ht="15.75" customHeight="1">
      <c r="A113" s="6">
        <v>112.0</v>
      </c>
      <c r="C113" s="6" t="s">
        <v>42</v>
      </c>
      <c r="D113" s="6">
        <v>-36.0</v>
      </c>
      <c r="E113" s="6" t="s">
        <v>54</v>
      </c>
      <c r="F113" s="6">
        <v>2.0</v>
      </c>
      <c r="G113" s="6">
        <v>7.0</v>
      </c>
      <c r="H113" s="6">
        <v>0.0</v>
      </c>
      <c r="I113" s="6" t="s">
        <v>82</v>
      </c>
      <c r="J113" s="6">
        <v>10.0</v>
      </c>
      <c r="K113" s="6" t="s">
        <v>82</v>
      </c>
      <c r="M113" s="6" t="s">
        <v>46</v>
      </c>
      <c r="P113" s="6" t="s">
        <v>47</v>
      </c>
      <c r="Q113" s="6" t="s">
        <v>48</v>
      </c>
      <c r="R113" s="6" t="s">
        <v>128</v>
      </c>
      <c r="S113" s="6" t="s">
        <v>204</v>
      </c>
    </row>
    <row r="114" ht="15.75" customHeight="1">
      <c r="A114" s="6">
        <v>113.0</v>
      </c>
      <c r="C114" s="6" t="s">
        <v>42</v>
      </c>
      <c r="D114" s="6">
        <v>-36.0</v>
      </c>
      <c r="E114" s="6" t="s">
        <v>54</v>
      </c>
      <c r="F114" s="6">
        <v>3.0</v>
      </c>
      <c r="G114" s="6">
        <v>7.0</v>
      </c>
      <c r="H114" s="6">
        <v>0.0</v>
      </c>
      <c r="I114" s="6" t="s">
        <v>63</v>
      </c>
      <c r="J114" s="6">
        <v>10.0</v>
      </c>
      <c r="K114" s="6" t="s">
        <v>45</v>
      </c>
      <c r="L114" s="6" t="s">
        <v>42</v>
      </c>
      <c r="M114" s="6" t="s">
        <v>46</v>
      </c>
      <c r="P114" s="6" t="s">
        <v>129</v>
      </c>
      <c r="Q114" s="6" t="s">
        <v>84</v>
      </c>
      <c r="R114" s="6" t="s">
        <v>130</v>
      </c>
    </row>
    <row r="115" ht="15.75" customHeight="1">
      <c r="A115" s="6">
        <v>114.0</v>
      </c>
      <c r="B115" s="6" t="s">
        <v>193</v>
      </c>
      <c r="C115" s="6" t="s">
        <v>41</v>
      </c>
      <c r="D115" s="6">
        <v>-36.0</v>
      </c>
      <c r="F115" s="6">
        <v>4.0</v>
      </c>
      <c r="G115" s="6">
        <v>7.0</v>
      </c>
    </row>
    <row r="116" ht="15.75" customHeight="1">
      <c r="A116" s="6">
        <v>115.0</v>
      </c>
      <c r="C116" s="6" t="s">
        <v>95</v>
      </c>
      <c r="D116" s="6">
        <v>-23.0</v>
      </c>
      <c r="F116" s="6">
        <v>1.0</v>
      </c>
      <c r="G116" s="6">
        <v>10.0</v>
      </c>
      <c r="H116" s="6">
        <v>10.0</v>
      </c>
      <c r="K116" s="6" t="s">
        <v>106</v>
      </c>
    </row>
    <row r="117" ht="15.75" customHeight="1">
      <c r="A117" s="6">
        <v>116.0</v>
      </c>
      <c r="C117" s="6" t="s">
        <v>95</v>
      </c>
      <c r="D117" s="6">
        <v>-33.0</v>
      </c>
      <c r="F117" s="6">
        <v>1.0</v>
      </c>
      <c r="G117" s="6">
        <v>10.0</v>
      </c>
      <c r="H117" s="6">
        <v>-10.0</v>
      </c>
      <c r="K117" s="6" t="s">
        <v>106</v>
      </c>
      <c r="V117" s="6" t="s">
        <v>200</v>
      </c>
    </row>
    <row r="118" ht="15.75" customHeight="1">
      <c r="A118" s="6">
        <v>117.0</v>
      </c>
      <c r="C118" s="6" t="s">
        <v>95</v>
      </c>
      <c r="D118" s="6">
        <v>-23.0</v>
      </c>
      <c r="F118" s="6">
        <v>1.0</v>
      </c>
      <c r="G118" s="6">
        <v>20.0</v>
      </c>
      <c r="H118" s="6">
        <v>34.0</v>
      </c>
      <c r="K118" s="6" t="s">
        <v>96</v>
      </c>
      <c r="V118" s="6" t="s">
        <v>189</v>
      </c>
    </row>
    <row r="119" ht="15.75" customHeight="1">
      <c r="A119" s="6">
        <v>118.0</v>
      </c>
      <c r="C119" s="6" t="s">
        <v>95</v>
      </c>
      <c r="D119" s="6">
        <v>43.0</v>
      </c>
      <c r="F119" s="6">
        <v>1.0</v>
      </c>
      <c r="G119" s="6">
        <v>10.0</v>
      </c>
      <c r="H119" s="6">
        <v>1.0</v>
      </c>
      <c r="K119" s="6" t="s">
        <v>96</v>
      </c>
      <c r="V119" s="6" t="s">
        <v>188</v>
      </c>
    </row>
    <row r="120" ht="15.75" customHeight="1">
      <c r="A120" s="6">
        <v>119.0</v>
      </c>
      <c r="C120" s="6" t="s">
        <v>95</v>
      </c>
      <c r="D120" s="6">
        <v>42.0</v>
      </c>
      <c r="F120" s="6">
        <v>2.0</v>
      </c>
      <c r="G120" s="6">
        <v>9.0</v>
      </c>
      <c r="H120" s="6">
        <v>-6.0</v>
      </c>
      <c r="V120" s="6" t="s">
        <v>189</v>
      </c>
    </row>
    <row r="121" ht="15.75" customHeight="1">
      <c r="A121" s="6">
        <v>120.0</v>
      </c>
      <c r="C121" s="6" t="s">
        <v>95</v>
      </c>
      <c r="D121" s="6">
        <v>48.0</v>
      </c>
      <c r="F121" s="6">
        <v>3.0</v>
      </c>
      <c r="G121" s="6">
        <v>15.0</v>
      </c>
      <c r="V121" s="6" t="s">
        <v>197</v>
      </c>
    </row>
    <row r="122" ht="15.75" customHeight="1">
      <c r="A122" s="6">
        <v>121.0</v>
      </c>
      <c r="C122" s="6" t="s">
        <v>95</v>
      </c>
      <c r="D122" s="6">
        <v>-38.0</v>
      </c>
      <c r="F122" s="6">
        <v>3.0</v>
      </c>
      <c r="G122" s="6">
        <v>25.0</v>
      </c>
      <c r="K122" s="6" t="s">
        <v>106</v>
      </c>
      <c r="V122" s="6" t="s">
        <v>195</v>
      </c>
    </row>
    <row r="123" ht="15.75" customHeight="1">
      <c r="A123" s="6">
        <v>122.0</v>
      </c>
      <c r="B123" s="6" t="s">
        <v>196</v>
      </c>
      <c r="C123" s="6" t="s">
        <v>41</v>
      </c>
      <c r="F123" s="6">
        <v>4.0</v>
      </c>
      <c r="G123" s="6">
        <v>35.0</v>
      </c>
    </row>
    <row r="124" ht="15.75" customHeight="1">
      <c r="A124" s="6">
        <v>123.0</v>
      </c>
      <c r="C124" s="6" t="s">
        <v>42</v>
      </c>
      <c r="D124" s="6">
        <v>-14.0</v>
      </c>
      <c r="E124" s="6" t="s">
        <v>43</v>
      </c>
      <c r="F124" s="6">
        <v>0.0</v>
      </c>
      <c r="G124" s="6">
        <v>10.0</v>
      </c>
      <c r="H124" s="6">
        <v>0.0</v>
      </c>
      <c r="I124" s="6" t="s">
        <v>63</v>
      </c>
      <c r="J124" s="6">
        <v>11.0</v>
      </c>
      <c r="K124" s="6" t="s">
        <v>45</v>
      </c>
      <c r="L124" s="6" t="s">
        <v>57</v>
      </c>
      <c r="M124" s="6" t="s">
        <v>46</v>
      </c>
      <c r="P124" s="6" t="s">
        <v>47</v>
      </c>
      <c r="Q124" s="6" t="s">
        <v>48</v>
      </c>
      <c r="R124" s="6" t="s">
        <v>49</v>
      </c>
    </row>
    <row r="125" ht="15.75" customHeight="1">
      <c r="A125" s="6">
        <v>124.0</v>
      </c>
      <c r="C125" s="6" t="s">
        <v>42</v>
      </c>
      <c r="D125" s="6">
        <v>-14.0</v>
      </c>
      <c r="E125" s="6" t="s">
        <v>43</v>
      </c>
      <c r="F125" s="6">
        <v>2.0</v>
      </c>
      <c r="G125" s="6">
        <v>10.0</v>
      </c>
      <c r="H125" s="6">
        <v>7.0</v>
      </c>
      <c r="I125" s="6" t="s">
        <v>55</v>
      </c>
      <c r="J125" s="6">
        <v>11.0</v>
      </c>
      <c r="K125" s="6" t="s">
        <v>75</v>
      </c>
      <c r="M125" s="6" t="s">
        <v>46</v>
      </c>
      <c r="P125" s="6" t="s">
        <v>98</v>
      </c>
      <c r="Q125" s="6" t="s">
        <v>99</v>
      </c>
      <c r="R125" s="6" t="s">
        <v>131</v>
      </c>
    </row>
    <row r="126" ht="15.75" customHeight="1">
      <c r="A126" s="6">
        <v>125.0</v>
      </c>
      <c r="C126" s="6" t="s">
        <v>42</v>
      </c>
      <c r="D126" s="6">
        <v>-21.0</v>
      </c>
      <c r="E126" s="6" t="s">
        <v>54</v>
      </c>
      <c r="F126" s="6">
        <v>3.0</v>
      </c>
      <c r="G126" s="6">
        <v>3.0</v>
      </c>
      <c r="H126" s="6">
        <v>8.0</v>
      </c>
      <c r="I126" s="6" t="s">
        <v>71</v>
      </c>
      <c r="J126" s="6">
        <v>11.0</v>
      </c>
      <c r="K126" s="6" t="s">
        <v>45</v>
      </c>
      <c r="L126" s="6" t="s">
        <v>57</v>
      </c>
      <c r="M126" s="6" t="s">
        <v>46</v>
      </c>
      <c r="P126" s="6" t="s">
        <v>132</v>
      </c>
      <c r="Q126" s="6" t="s">
        <v>23</v>
      </c>
      <c r="R126" s="6" t="s">
        <v>133</v>
      </c>
    </row>
    <row r="127" ht="15.75" customHeight="1">
      <c r="A127" s="6">
        <v>126.0</v>
      </c>
      <c r="C127" s="6" t="s">
        <v>42</v>
      </c>
      <c r="D127" s="6">
        <v>-29.0</v>
      </c>
      <c r="E127" s="6" t="s">
        <v>43</v>
      </c>
      <c r="F127" s="6">
        <v>1.0</v>
      </c>
      <c r="G127" s="6">
        <v>10.0</v>
      </c>
      <c r="H127" s="6">
        <v>37.0</v>
      </c>
      <c r="I127" s="6" t="s">
        <v>55</v>
      </c>
      <c r="J127" s="6">
        <v>11.0</v>
      </c>
      <c r="K127" s="6" t="s">
        <v>56</v>
      </c>
      <c r="L127" s="6" t="s">
        <v>42</v>
      </c>
      <c r="M127" s="6" t="s">
        <v>46</v>
      </c>
      <c r="P127" s="6" t="s">
        <v>134</v>
      </c>
      <c r="Q127" s="6" t="s">
        <v>99</v>
      </c>
      <c r="R127" s="6" t="s">
        <v>135</v>
      </c>
    </row>
    <row r="128" ht="15.75" customHeight="1">
      <c r="A128" s="6">
        <v>127.0</v>
      </c>
      <c r="C128" s="6" t="s">
        <v>42</v>
      </c>
      <c r="D128" s="6">
        <v>34.0</v>
      </c>
      <c r="E128" s="6" t="s">
        <v>43</v>
      </c>
      <c r="F128" s="6">
        <v>1.0</v>
      </c>
      <c r="G128" s="6">
        <v>10.0</v>
      </c>
      <c r="H128" s="6">
        <v>4.0</v>
      </c>
      <c r="I128" s="6" t="s">
        <v>87</v>
      </c>
      <c r="J128" s="6">
        <v>11.0</v>
      </c>
      <c r="K128" s="6" t="s">
        <v>45</v>
      </c>
      <c r="L128" s="6" t="s">
        <v>57</v>
      </c>
      <c r="M128" s="6" t="s">
        <v>46</v>
      </c>
      <c r="P128" s="6" t="s">
        <v>64</v>
      </c>
      <c r="Q128" s="6" t="s">
        <v>65</v>
      </c>
      <c r="R128" s="6" t="s">
        <v>124</v>
      </c>
    </row>
    <row r="129" ht="15.75" customHeight="1">
      <c r="A129" s="6">
        <v>128.0</v>
      </c>
      <c r="C129" s="6" t="s">
        <v>42</v>
      </c>
      <c r="D129" s="6">
        <v>30.0</v>
      </c>
      <c r="E129" s="6" t="s">
        <v>54</v>
      </c>
      <c r="F129" s="6">
        <v>2.0</v>
      </c>
      <c r="G129" s="6">
        <v>6.0</v>
      </c>
      <c r="H129" s="6">
        <v>29.0</v>
      </c>
      <c r="I129" s="6" t="s">
        <v>122</v>
      </c>
      <c r="J129" s="6">
        <v>11.0</v>
      </c>
      <c r="K129" s="6" t="s">
        <v>56</v>
      </c>
      <c r="L129" s="6" t="s">
        <v>102</v>
      </c>
      <c r="M129" s="6" t="s">
        <v>46</v>
      </c>
      <c r="P129" s="6" t="s">
        <v>64</v>
      </c>
      <c r="Q129" s="6" t="s">
        <v>65</v>
      </c>
      <c r="R129" s="6" t="s">
        <v>124</v>
      </c>
    </row>
    <row r="130" ht="15.75" customHeight="1">
      <c r="A130" s="6">
        <v>129.0</v>
      </c>
      <c r="C130" s="6" t="s">
        <v>42</v>
      </c>
      <c r="D130" s="6">
        <v>1.0</v>
      </c>
      <c r="E130" s="6" t="s">
        <v>43</v>
      </c>
      <c r="F130" s="6">
        <v>1.0</v>
      </c>
      <c r="G130" s="6">
        <v>1.0</v>
      </c>
      <c r="H130" s="6">
        <v>0.0</v>
      </c>
      <c r="I130" s="6" t="s">
        <v>87</v>
      </c>
      <c r="J130" s="6">
        <v>11.0</v>
      </c>
      <c r="K130" s="6" t="s">
        <v>56</v>
      </c>
      <c r="L130" s="6" t="s">
        <v>42</v>
      </c>
      <c r="M130" s="6" t="s">
        <v>58</v>
      </c>
      <c r="N130" s="6" t="s">
        <v>59</v>
      </c>
      <c r="O130" s="6" t="s">
        <v>60</v>
      </c>
    </row>
    <row r="131" ht="15.75" customHeight="1">
      <c r="A131" s="6">
        <v>130.0</v>
      </c>
      <c r="C131" s="6" t="s">
        <v>42</v>
      </c>
      <c r="D131" s="6">
        <v>1.0</v>
      </c>
      <c r="E131" s="6" t="s">
        <v>43</v>
      </c>
      <c r="F131" s="6">
        <v>2.0</v>
      </c>
      <c r="G131" s="6">
        <v>1.0</v>
      </c>
      <c r="H131" s="6">
        <v>0.0</v>
      </c>
      <c r="I131" s="6" t="s">
        <v>136</v>
      </c>
      <c r="J131" s="6">
        <v>12.0</v>
      </c>
      <c r="K131" s="6" t="s">
        <v>137</v>
      </c>
      <c r="L131" s="6" t="s">
        <v>138</v>
      </c>
      <c r="M131" s="6" t="s">
        <v>46</v>
      </c>
      <c r="P131" s="6" t="s">
        <v>139</v>
      </c>
      <c r="Q131" s="6" t="s">
        <v>23</v>
      </c>
      <c r="R131" s="6" t="s">
        <v>140</v>
      </c>
    </row>
    <row r="132" ht="15.75" customHeight="1">
      <c r="A132" s="6">
        <v>131.0</v>
      </c>
      <c r="C132" s="6" t="s">
        <v>42</v>
      </c>
      <c r="D132" s="6">
        <v>1.0</v>
      </c>
      <c r="E132" s="6" t="s">
        <v>43</v>
      </c>
      <c r="F132" s="6">
        <v>3.0</v>
      </c>
      <c r="G132" s="6">
        <v>1.0</v>
      </c>
      <c r="H132" s="6">
        <v>1.0</v>
      </c>
      <c r="I132" s="6" t="s">
        <v>141</v>
      </c>
      <c r="J132" s="6">
        <v>12.0</v>
      </c>
      <c r="K132" s="6" t="s">
        <v>45</v>
      </c>
      <c r="L132" s="6" t="s">
        <v>138</v>
      </c>
      <c r="M132" s="6" t="s">
        <v>58</v>
      </c>
      <c r="N132" s="6" t="s">
        <v>142</v>
      </c>
      <c r="O132" s="6" t="s">
        <v>143</v>
      </c>
      <c r="S132" s="6" t="s">
        <v>205</v>
      </c>
    </row>
    <row r="133" ht="15.75" customHeight="1">
      <c r="A133" s="6">
        <v>132.0</v>
      </c>
      <c r="C133" s="6" t="s">
        <v>42</v>
      </c>
      <c r="D133" s="6">
        <v>0.0</v>
      </c>
      <c r="E133" s="6" t="s">
        <v>43</v>
      </c>
      <c r="F133" s="6">
        <v>0.0</v>
      </c>
      <c r="G133" s="6">
        <v>3.0</v>
      </c>
      <c r="H133" s="6">
        <v>3.0</v>
      </c>
      <c r="I133" s="6" t="s">
        <v>63</v>
      </c>
      <c r="J133" s="6">
        <v>11.0</v>
      </c>
      <c r="K133" s="6" t="s">
        <v>45</v>
      </c>
      <c r="L133" s="6" t="s">
        <v>42</v>
      </c>
      <c r="M133" s="6" t="s">
        <v>46</v>
      </c>
      <c r="P133" s="6" t="s">
        <v>73</v>
      </c>
      <c r="Q133" s="6" t="s">
        <v>48</v>
      </c>
      <c r="R133" s="6" t="s">
        <v>144</v>
      </c>
    </row>
    <row r="134" ht="15.75" customHeight="1">
      <c r="A134" s="6">
        <v>133.0</v>
      </c>
      <c r="B134" s="6" t="s">
        <v>187</v>
      </c>
      <c r="C134" s="6" t="s">
        <v>41</v>
      </c>
      <c r="F134" s="6">
        <v>1.0</v>
      </c>
      <c r="G134" s="6">
        <v>10.0</v>
      </c>
    </row>
    <row r="135" ht="15.75" customHeight="1">
      <c r="A135" s="6">
        <v>134.0</v>
      </c>
      <c r="C135" s="6" t="s">
        <v>95</v>
      </c>
      <c r="D135" s="6">
        <v>-35.0</v>
      </c>
      <c r="F135" s="6">
        <v>1.0</v>
      </c>
      <c r="G135" s="6">
        <v>10.0</v>
      </c>
      <c r="H135" s="6">
        <v>8.0</v>
      </c>
      <c r="K135" s="6" t="s">
        <v>96</v>
      </c>
      <c r="V135" s="6" t="s">
        <v>188</v>
      </c>
    </row>
    <row r="136" ht="15.75" customHeight="1">
      <c r="A136" s="6">
        <v>135.0</v>
      </c>
      <c r="C136" s="6" t="s">
        <v>95</v>
      </c>
      <c r="D136" s="6">
        <v>-43.0</v>
      </c>
      <c r="F136" s="6">
        <v>2.0</v>
      </c>
      <c r="G136" s="6">
        <v>2.0</v>
      </c>
      <c r="H136" s="6">
        <v>8.0</v>
      </c>
      <c r="K136" s="6" t="s">
        <v>106</v>
      </c>
      <c r="V136" s="6" t="s">
        <v>190</v>
      </c>
    </row>
    <row r="137" ht="15.75" customHeight="1">
      <c r="A137" s="6">
        <v>136.0</v>
      </c>
      <c r="C137" s="6" t="s">
        <v>95</v>
      </c>
      <c r="D137" s="6">
        <v>49.0</v>
      </c>
      <c r="F137" s="6">
        <v>1.0</v>
      </c>
      <c r="G137" s="6">
        <v>10.0</v>
      </c>
      <c r="H137" s="6">
        <v>10.0</v>
      </c>
      <c r="K137" s="6" t="s">
        <v>106</v>
      </c>
      <c r="V137" s="6" t="s">
        <v>189</v>
      </c>
    </row>
    <row r="138" ht="15.75" customHeight="1">
      <c r="A138" s="6">
        <v>137.0</v>
      </c>
      <c r="C138" s="6" t="s">
        <v>95</v>
      </c>
      <c r="D138" s="6">
        <v>39.0</v>
      </c>
      <c r="F138" s="6">
        <v>1.0</v>
      </c>
      <c r="G138" s="6">
        <v>10.0</v>
      </c>
      <c r="H138" s="6">
        <v>-5.0</v>
      </c>
      <c r="K138" s="6" t="s">
        <v>96</v>
      </c>
      <c r="V138" s="6" t="s">
        <v>189</v>
      </c>
    </row>
    <row r="139" ht="15.75" customHeight="1">
      <c r="A139" s="6">
        <v>138.0</v>
      </c>
      <c r="C139" s="6" t="s">
        <v>95</v>
      </c>
      <c r="D139" s="6">
        <v>44.0</v>
      </c>
      <c r="F139" s="6">
        <v>1.0</v>
      </c>
      <c r="G139" s="6">
        <v>15.0</v>
      </c>
      <c r="H139" s="6">
        <v>1.0</v>
      </c>
      <c r="K139" s="6" t="s">
        <v>106</v>
      </c>
      <c r="V139" s="6" t="s">
        <v>189</v>
      </c>
    </row>
    <row r="140" ht="15.75" customHeight="1">
      <c r="A140" s="6">
        <v>139.0</v>
      </c>
      <c r="C140" s="6" t="s">
        <v>95</v>
      </c>
      <c r="D140" s="6">
        <v>43.0</v>
      </c>
      <c r="F140" s="6">
        <v>2.0</v>
      </c>
      <c r="G140" s="6">
        <v>14.0</v>
      </c>
      <c r="H140" s="6">
        <v>6.0</v>
      </c>
      <c r="K140" s="6" t="s">
        <v>96</v>
      </c>
      <c r="V140" s="6" t="s">
        <v>195</v>
      </c>
    </row>
    <row r="141" ht="15.75" customHeight="1">
      <c r="A141" s="6">
        <v>140.0</v>
      </c>
      <c r="C141" s="6" t="s">
        <v>95</v>
      </c>
      <c r="D141" s="6">
        <v>37.0</v>
      </c>
      <c r="F141" s="6">
        <v>3.0</v>
      </c>
      <c r="G141" s="6">
        <v>7.0</v>
      </c>
      <c r="H141" s="6">
        <v>-2.0</v>
      </c>
      <c r="V141" s="6" t="s">
        <v>206</v>
      </c>
    </row>
    <row r="142" ht="15.75" customHeight="1">
      <c r="A142" s="6">
        <v>141.0</v>
      </c>
      <c r="C142" s="6" t="s">
        <v>95</v>
      </c>
      <c r="D142" s="6">
        <v>39.0</v>
      </c>
      <c r="F142" s="6">
        <v>4.0</v>
      </c>
      <c r="G142" s="6">
        <v>9.0</v>
      </c>
      <c r="V142" s="6" t="s">
        <v>195</v>
      </c>
    </row>
    <row r="143" ht="15.75" customHeight="1">
      <c r="A143" s="6">
        <v>142.0</v>
      </c>
      <c r="C143" s="6" t="s">
        <v>95</v>
      </c>
      <c r="D143" s="6">
        <v>27.0</v>
      </c>
      <c r="F143" s="6">
        <v>1.0</v>
      </c>
      <c r="G143" s="6">
        <v>10.0</v>
      </c>
      <c r="H143" s="6">
        <v>4.0</v>
      </c>
      <c r="V143" s="6" t="s">
        <v>188</v>
      </c>
    </row>
    <row r="144" ht="15.75" customHeight="1">
      <c r="A144" s="6">
        <v>143.0</v>
      </c>
      <c r="C144" s="6" t="s">
        <v>95</v>
      </c>
      <c r="D144" s="6">
        <v>23.0</v>
      </c>
      <c r="F144" s="6">
        <v>2.0</v>
      </c>
      <c r="G144" s="6">
        <v>6.0</v>
      </c>
      <c r="H144" s="6">
        <v>10.0</v>
      </c>
      <c r="K144" s="6" t="s">
        <v>106</v>
      </c>
      <c r="V144" s="6" t="s">
        <v>190</v>
      </c>
    </row>
    <row r="145" ht="15.75" customHeight="1">
      <c r="A145" s="6">
        <v>144.0</v>
      </c>
      <c r="C145" s="6" t="s">
        <v>95</v>
      </c>
      <c r="D145" s="6">
        <v>13.0</v>
      </c>
      <c r="F145" s="6">
        <v>1.0</v>
      </c>
      <c r="G145" s="6">
        <v>10.0</v>
      </c>
      <c r="H145" s="6">
        <v>0.0</v>
      </c>
      <c r="K145" s="6" t="s">
        <v>96</v>
      </c>
    </row>
    <row r="146" ht="15.75" customHeight="1">
      <c r="A146" s="6">
        <v>145.0</v>
      </c>
      <c r="C146" s="6" t="s">
        <v>95</v>
      </c>
      <c r="D146" s="6">
        <v>13.0</v>
      </c>
      <c r="F146" s="6">
        <v>1.0</v>
      </c>
      <c r="G146" s="6">
        <v>10.0</v>
      </c>
      <c r="H146" s="6">
        <v>-2.0</v>
      </c>
    </row>
    <row r="147" ht="15.75" customHeight="1">
      <c r="A147" s="6">
        <v>146.0</v>
      </c>
      <c r="C147" s="6" t="s">
        <v>95</v>
      </c>
      <c r="D147" s="6">
        <v>15.0</v>
      </c>
      <c r="F147" s="6">
        <v>2.0</v>
      </c>
      <c r="G147" s="6">
        <v>12.0</v>
      </c>
      <c r="K147" s="6" t="s">
        <v>106</v>
      </c>
      <c r="V147" s="6" t="s">
        <v>190</v>
      </c>
    </row>
    <row r="148" ht="15.75" customHeight="1">
      <c r="A148" s="6">
        <v>147.0</v>
      </c>
      <c r="C148" s="6" t="s">
        <v>95</v>
      </c>
      <c r="D148" s="6">
        <v>12.0</v>
      </c>
      <c r="F148" s="6">
        <v>3.0</v>
      </c>
      <c r="G148" s="6">
        <v>8.0</v>
      </c>
      <c r="V148" s="6" t="s">
        <v>188</v>
      </c>
    </row>
    <row r="149" ht="15.75" customHeight="1">
      <c r="A149" s="6">
        <v>148.0</v>
      </c>
      <c r="B149" s="6" t="s">
        <v>191</v>
      </c>
      <c r="C149" s="6" t="s">
        <v>41</v>
      </c>
      <c r="F149" s="6">
        <v>0.0</v>
      </c>
      <c r="G149" s="6">
        <v>3.0</v>
      </c>
    </row>
    <row r="150" ht="15.75" customHeight="1">
      <c r="A150" s="6">
        <v>149.0</v>
      </c>
      <c r="B150" s="6" t="s">
        <v>184</v>
      </c>
      <c r="C150" s="6" t="s">
        <v>41</v>
      </c>
      <c r="F150" s="6">
        <v>0.0</v>
      </c>
    </row>
    <row r="151" ht="15.75" customHeight="1">
      <c r="A151" s="6">
        <v>150.0</v>
      </c>
      <c r="C151" s="6" t="s">
        <v>42</v>
      </c>
      <c r="D151" s="6">
        <v>-33.0</v>
      </c>
      <c r="E151" s="6" t="s">
        <v>43</v>
      </c>
      <c r="F151" s="6">
        <v>0.0</v>
      </c>
      <c r="G151" s="6">
        <v>10.0</v>
      </c>
      <c r="H151" s="6">
        <v>0.0</v>
      </c>
      <c r="I151" s="6" t="s">
        <v>44</v>
      </c>
      <c r="J151" s="6">
        <v>11.0</v>
      </c>
      <c r="K151" s="6" t="s">
        <v>45</v>
      </c>
      <c r="L151" s="6" t="s">
        <v>57</v>
      </c>
      <c r="M151" s="6" t="s">
        <v>46</v>
      </c>
      <c r="P151" s="6" t="s">
        <v>83</v>
      </c>
      <c r="Q151" s="6" t="s">
        <v>115</v>
      </c>
      <c r="R151" s="6" t="s">
        <v>146</v>
      </c>
    </row>
    <row r="152" ht="15.75" customHeight="1">
      <c r="A152" s="6">
        <v>151.0</v>
      </c>
      <c r="C152" s="6" t="s">
        <v>42</v>
      </c>
      <c r="D152" s="6">
        <v>-33.0</v>
      </c>
      <c r="E152" s="6" t="s">
        <v>43</v>
      </c>
      <c r="F152" s="6">
        <v>2.0</v>
      </c>
      <c r="G152" s="6">
        <v>10.0</v>
      </c>
      <c r="H152" s="6">
        <v>7.0</v>
      </c>
      <c r="I152" s="6" t="s">
        <v>55</v>
      </c>
      <c r="J152" s="6">
        <v>11.0</v>
      </c>
      <c r="K152" s="6" t="s">
        <v>56</v>
      </c>
      <c r="L152" s="6" t="s">
        <v>42</v>
      </c>
      <c r="M152" s="6" t="s">
        <v>58</v>
      </c>
      <c r="N152" s="6" t="s">
        <v>113</v>
      </c>
      <c r="O152" s="6" t="s">
        <v>147</v>
      </c>
    </row>
    <row r="153" ht="15.75" customHeight="1">
      <c r="A153" s="6">
        <v>152.0</v>
      </c>
      <c r="C153" s="6" t="s">
        <v>42</v>
      </c>
      <c r="D153" s="6">
        <v>-40.0</v>
      </c>
      <c r="E153" s="6" t="s">
        <v>43</v>
      </c>
      <c r="F153" s="6">
        <v>3.0</v>
      </c>
      <c r="G153" s="6">
        <v>3.0</v>
      </c>
      <c r="H153" s="6">
        <v>0.0</v>
      </c>
      <c r="I153" s="6" t="s">
        <v>71</v>
      </c>
      <c r="J153" s="6">
        <v>11.0</v>
      </c>
      <c r="K153" s="6" t="s">
        <v>45</v>
      </c>
      <c r="L153" s="6" t="s">
        <v>102</v>
      </c>
      <c r="M153" s="6" t="s">
        <v>46</v>
      </c>
      <c r="P153" s="6" t="s">
        <v>64</v>
      </c>
      <c r="Q153" s="6" t="s">
        <v>65</v>
      </c>
      <c r="R153" s="6" t="s">
        <v>66</v>
      </c>
    </row>
    <row r="154" ht="15.75" customHeight="1">
      <c r="A154" s="6">
        <v>153.0</v>
      </c>
      <c r="B154" s="6" t="s">
        <v>193</v>
      </c>
      <c r="C154" s="6" t="s">
        <v>41</v>
      </c>
      <c r="D154" s="6">
        <v>-40.0</v>
      </c>
      <c r="F154" s="6">
        <v>4.0</v>
      </c>
      <c r="G154" s="6">
        <v>3.0</v>
      </c>
    </row>
    <row r="155" ht="15.75" customHeight="1">
      <c r="A155" s="6">
        <v>154.0</v>
      </c>
      <c r="C155" s="6" t="s">
        <v>95</v>
      </c>
      <c r="D155" s="6">
        <v>-15.0</v>
      </c>
      <c r="F155" s="6">
        <v>1.0</v>
      </c>
      <c r="G155" s="6">
        <v>10.0</v>
      </c>
      <c r="H155" s="6">
        <v>17.0</v>
      </c>
      <c r="K155" s="6" t="s">
        <v>96</v>
      </c>
      <c r="V155" s="6" t="s">
        <v>189</v>
      </c>
    </row>
    <row r="156" ht="15.75" customHeight="1">
      <c r="A156" s="6">
        <v>155.0</v>
      </c>
      <c r="C156" s="6" t="s">
        <v>95</v>
      </c>
      <c r="D156" s="6">
        <v>-32.0</v>
      </c>
      <c r="F156" s="6">
        <v>1.0</v>
      </c>
      <c r="G156" s="6">
        <v>10.0</v>
      </c>
      <c r="H156" s="6">
        <v>3.0</v>
      </c>
      <c r="K156" s="6" t="s">
        <v>96</v>
      </c>
      <c r="V156" s="6" t="s">
        <v>190</v>
      </c>
    </row>
    <row r="157" ht="15.75" customHeight="1">
      <c r="A157" s="6">
        <v>156.0</v>
      </c>
      <c r="C157" s="6" t="s">
        <v>95</v>
      </c>
      <c r="D157" s="6">
        <v>-35.0</v>
      </c>
      <c r="F157" s="6">
        <v>2.0</v>
      </c>
      <c r="G157" s="6">
        <v>7.0</v>
      </c>
      <c r="V157" s="6" t="s">
        <v>195</v>
      </c>
    </row>
    <row r="158" ht="15.75" customHeight="1">
      <c r="A158" s="6">
        <v>157.0</v>
      </c>
      <c r="C158" s="6" t="s">
        <v>95</v>
      </c>
      <c r="D158" s="6">
        <v>-37.0</v>
      </c>
      <c r="F158" s="6">
        <v>3.0</v>
      </c>
      <c r="G158" s="6">
        <v>5.0</v>
      </c>
      <c r="V158" s="6" t="s">
        <v>195</v>
      </c>
    </row>
    <row r="159" ht="15.75" customHeight="1">
      <c r="A159" s="6">
        <v>158.0</v>
      </c>
      <c r="B159" s="6" t="s">
        <v>196</v>
      </c>
      <c r="C159" s="6" t="s">
        <v>41</v>
      </c>
      <c r="F159" s="6">
        <v>4.0</v>
      </c>
      <c r="G159" s="6">
        <v>5.0</v>
      </c>
    </row>
    <row r="160" ht="15.75" customHeight="1">
      <c r="A160" s="6">
        <v>159.0</v>
      </c>
      <c r="C160" s="6" t="s">
        <v>42</v>
      </c>
      <c r="D160" s="6">
        <v>-22.0</v>
      </c>
      <c r="E160" s="6" t="s">
        <v>43</v>
      </c>
      <c r="F160" s="6">
        <v>0.0</v>
      </c>
      <c r="G160" s="6">
        <v>10.0</v>
      </c>
      <c r="H160" s="6">
        <v>4.0</v>
      </c>
      <c r="I160" s="6" t="s">
        <v>55</v>
      </c>
      <c r="J160" s="6">
        <v>11.0</v>
      </c>
      <c r="K160" s="6" t="s">
        <v>137</v>
      </c>
      <c r="M160" s="6" t="s">
        <v>58</v>
      </c>
      <c r="N160" s="6" t="s">
        <v>59</v>
      </c>
      <c r="O160" s="6" t="s">
        <v>76</v>
      </c>
    </row>
    <row r="161" ht="15.75" customHeight="1">
      <c r="A161" s="6">
        <v>160.0</v>
      </c>
      <c r="C161" s="6" t="s">
        <v>42</v>
      </c>
      <c r="D161" s="6">
        <v>-26.0</v>
      </c>
      <c r="E161" s="6" t="s">
        <v>54</v>
      </c>
      <c r="F161" s="6">
        <v>2.0</v>
      </c>
      <c r="G161" s="6">
        <v>6.0</v>
      </c>
      <c r="H161" s="6">
        <v>17.0</v>
      </c>
      <c r="I161" s="6" t="s">
        <v>87</v>
      </c>
      <c r="J161" s="6">
        <v>11.0</v>
      </c>
      <c r="K161" s="6" t="s">
        <v>75</v>
      </c>
      <c r="M161" s="6" t="s">
        <v>46</v>
      </c>
      <c r="P161" s="6" t="s">
        <v>148</v>
      </c>
      <c r="Q161" s="6" t="s">
        <v>99</v>
      </c>
      <c r="R161" s="6" t="s">
        <v>135</v>
      </c>
    </row>
    <row r="162" ht="15.75" customHeight="1">
      <c r="A162" s="6">
        <v>161.0</v>
      </c>
      <c r="C162" s="6" t="s">
        <v>42</v>
      </c>
      <c r="D162" s="6">
        <v>-43.0</v>
      </c>
      <c r="E162" s="6" t="s">
        <v>54</v>
      </c>
      <c r="F162" s="6">
        <v>1.0</v>
      </c>
      <c r="G162" s="6">
        <v>10.0</v>
      </c>
      <c r="H162" s="6">
        <v>0.0</v>
      </c>
      <c r="I162" s="6" t="s">
        <v>63</v>
      </c>
      <c r="J162" s="6">
        <v>11.0</v>
      </c>
      <c r="K162" s="6" t="s">
        <v>56</v>
      </c>
      <c r="L162" s="6" t="s">
        <v>42</v>
      </c>
      <c r="M162" s="6" t="s">
        <v>46</v>
      </c>
      <c r="P162" s="6" t="s">
        <v>47</v>
      </c>
      <c r="Q162" s="6" t="s">
        <v>48</v>
      </c>
      <c r="R162" s="6" t="s">
        <v>149</v>
      </c>
    </row>
    <row r="163" ht="15.75" customHeight="1">
      <c r="A163" s="6">
        <v>162.0</v>
      </c>
      <c r="B163" s="6" t="s">
        <v>201</v>
      </c>
      <c r="C163" s="6" t="s">
        <v>42</v>
      </c>
      <c r="D163" s="6">
        <v>-43.0</v>
      </c>
      <c r="E163" s="6" t="s">
        <v>54</v>
      </c>
      <c r="F163" s="6">
        <v>2.0</v>
      </c>
      <c r="G163" s="6">
        <v>10.0</v>
      </c>
      <c r="I163" s="6" t="s">
        <v>63</v>
      </c>
      <c r="J163" s="6">
        <v>10.0</v>
      </c>
      <c r="K163" s="6" t="s">
        <v>56</v>
      </c>
      <c r="L163" s="6" t="s">
        <v>42</v>
      </c>
      <c r="M163" s="6" t="s">
        <v>46</v>
      </c>
      <c r="P163" s="6" t="s">
        <v>150</v>
      </c>
      <c r="Q163" s="6" t="s">
        <v>151</v>
      </c>
      <c r="R163" s="6" t="s">
        <v>91</v>
      </c>
    </row>
    <row r="164" ht="15.75" customHeight="1">
      <c r="A164" s="6">
        <v>163.0</v>
      </c>
      <c r="C164" s="6" t="s">
        <v>95</v>
      </c>
      <c r="D164" s="6">
        <v>25.0</v>
      </c>
      <c r="F164" s="6">
        <v>1.0</v>
      </c>
      <c r="G164" s="6">
        <v>10.0</v>
      </c>
      <c r="H164" s="6">
        <v>7.0</v>
      </c>
      <c r="K164" s="6" t="s">
        <v>96</v>
      </c>
      <c r="V164" s="6" t="s">
        <v>189</v>
      </c>
    </row>
    <row r="165" ht="15.75" customHeight="1">
      <c r="A165" s="6">
        <v>164.0</v>
      </c>
      <c r="C165" s="6" t="s">
        <v>95</v>
      </c>
      <c r="D165" s="6">
        <v>18.0</v>
      </c>
      <c r="F165" s="6">
        <v>2.0</v>
      </c>
      <c r="G165" s="6">
        <v>3.0</v>
      </c>
      <c r="H165" s="6">
        <v>0.0</v>
      </c>
      <c r="K165" s="6" t="s">
        <v>106</v>
      </c>
      <c r="V165" s="6" t="s">
        <v>189</v>
      </c>
    </row>
    <row r="166" ht="15.75" customHeight="1">
      <c r="A166" s="6">
        <v>165.0</v>
      </c>
      <c r="C166" s="6" t="s">
        <v>95</v>
      </c>
      <c r="D166" s="6">
        <v>18.0</v>
      </c>
      <c r="F166" s="6">
        <v>3.0</v>
      </c>
      <c r="G166" s="6">
        <v>3.0</v>
      </c>
      <c r="H166" s="6">
        <v>10.0</v>
      </c>
      <c r="K166" s="6" t="s">
        <v>96</v>
      </c>
      <c r="V166" s="6" t="s">
        <v>188</v>
      </c>
    </row>
    <row r="167" ht="15.75" customHeight="1">
      <c r="A167" s="6">
        <v>166.0</v>
      </c>
      <c r="C167" s="6" t="s">
        <v>95</v>
      </c>
      <c r="D167" s="6">
        <v>8.0</v>
      </c>
      <c r="F167" s="6">
        <v>1.0</v>
      </c>
      <c r="G167" s="6">
        <v>8.0</v>
      </c>
      <c r="H167" s="6">
        <v>5.0</v>
      </c>
      <c r="K167" s="6" t="s">
        <v>106</v>
      </c>
      <c r="V167" s="6" t="s">
        <v>200</v>
      </c>
    </row>
    <row r="168" ht="15.75" customHeight="1">
      <c r="A168" s="6">
        <v>167.0</v>
      </c>
      <c r="C168" s="6" t="s">
        <v>95</v>
      </c>
      <c r="D168" s="6">
        <v>3.0</v>
      </c>
      <c r="F168" s="6">
        <v>2.0</v>
      </c>
      <c r="G168" s="6">
        <v>3.0</v>
      </c>
      <c r="H168" s="6">
        <v>2.0</v>
      </c>
      <c r="K168" s="6" t="s">
        <v>106</v>
      </c>
      <c r="V168" s="6" t="s">
        <v>207</v>
      </c>
    </row>
    <row r="169" ht="15.75" customHeight="1">
      <c r="A169" s="6">
        <v>168.0</v>
      </c>
      <c r="C169" s="6" t="s">
        <v>95</v>
      </c>
      <c r="D169" s="6">
        <v>2.0</v>
      </c>
      <c r="F169" s="6">
        <v>3.0</v>
      </c>
      <c r="G169" s="6">
        <v>2.0</v>
      </c>
      <c r="H169" s="6">
        <v>0.0</v>
      </c>
    </row>
    <row r="170" ht="15.75" customHeight="1">
      <c r="A170" s="6">
        <v>169.0</v>
      </c>
      <c r="C170" s="6" t="s">
        <v>95</v>
      </c>
      <c r="D170" s="6">
        <v>2.0</v>
      </c>
      <c r="F170" s="6">
        <v>3.0</v>
      </c>
      <c r="G170" s="6">
        <v>2.0</v>
      </c>
      <c r="K170" s="6" t="s">
        <v>106</v>
      </c>
      <c r="V170" s="6" t="s">
        <v>208</v>
      </c>
    </row>
    <row r="171" ht="15.75" customHeight="1">
      <c r="A171" s="6">
        <v>170.0</v>
      </c>
      <c r="B171" s="6" t="s">
        <v>191</v>
      </c>
      <c r="C171" s="6" t="s">
        <v>41</v>
      </c>
      <c r="F171" s="6">
        <v>0.0</v>
      </c>
      <c r="G171" s="6">
        <v>3.0</v>
      </c>
    </row>
    <row r="172" ht="15.75" customHeight="1">
      <c r="A172" s="6">
        <v>171.0</v>
      </c>
      <c r="C172" s="6" t="s">
        <v>42</v>
      </c>
      <c r="D172" s="6">
        <v>25.0</v>
      </c>
      <c r="E172" s="6" t="s">
        <v>43</v>
      </c>
      <c r="F172" s="6">
        <v>0.0</v>
      </c>
      <c r="G172" s="6">
        <v>10.0</v>
      </c>
      <c r="H172" s="6">
        <v>11.0</v>
      </c>
      <c r="I172" s="6" t="s">
        <v>82</v>
      </c>
      <c r="J172" s="6">
        <v>10.0</v>
      </c>
      <c r="K172" s="6" t="s">
        <v>82</v>
      </c>
      <c r="M172" s="6" t="s">
        <v>46</v>
      </c>
      <c r="P172" s="6" t="s">
        <v>47</v>
      </c>
      <c r="Q172" s="6" t="s">
        <v>48</v>
      </c>
      <c r="R172" s="6" t="s">
        <v>152</v>
      </c>
    </row>
    <row r="173" ht="15.75" customHeight="1">
      <c r="A173" s="6">
        <v>172.0</v>
      </c>
      <c r="C173" s="6" t="s">
        <v>42</v>
      </c>
      <c r="D173" s="6">
        <v>14.0</v>
      </c>
      <c r="E173" s="6" t="s">
        <v>54</v>
      </c>
      <c r="F173" s="6">
        <v>1.0</v>
      </c>
      <c r="G173" s="6">
        <v>10.0</v>
      </c>
      <c r="H173" s="6">
        <v>4.0</v>
      </c>
      <c r="I173" s="6" t="s">
        <v>71</v>
      </c>
      <c r="J173" s="6">
        <v>11.0</v>
      </c>
      <c r="K173" s="6" t="s">
        <v>45</v>
      </c>
      <c r="L173" s="6" t="s">
        <v>57</v>
      </c>
      <c r="M173" s="6" t="s">
        <v>58</v>
      </c>
      <c r="N173" s="6" t="s">
        <v>59</v>
      </c>
      <c r="O173" s="6" t="s">
        <v>110</v>
      </c>
      <c r="S173" s="6" t="s">
        <v>209</v>
      </c>
    </row>
    <row r="174" ht="15.75" customHeight="1">
      <c r="A174" s="6">
        <v>173.0</v>
      </c>
      <c r="C174" s="6" t="s">
        <v>42</v>
      </c>
      <c r="D174" s="6">
        <v>10.0</v>
      </c>
      <c r="E174" s="6" t="s">
        <v>54</v>
      </c>
      <c r="F174" s="6">
        <v>2.0</v>
      </c>
      <c r="G174" s="6">
        <v>6.0</v>
      </c>
      <c r="H174" s="6">
        <v>0.0</v>
      </c>
      <c r="I174" s="6" t="s">
        <v>44</v>
      </c>
      <c r="J174" s="6">
        <v>11.0</v>
      </c>
      <c r="K174" s="6" t="s">
        <v>56</v>
      </c>
      <c r="L174" s="6" t="s">
        <v>57</v>
      </c>
      <c r="M174" s="6" t="s">
        <v>46</v>
      </c>
      <c r="P174" s="6" t="s">
        <v>47</v>
      </c>
      <c r="Q174" s="6" t="s">
        <v>115</v>
      </c>
      <c r="R174" s="6" t="s">
        <v>153</v>
      </c>
    </row>
    <row r="175" ht="15.75" customHeight="1">
      <c r="A175" s="6">
        <v>174.0</v>
      </c>
      <c r="B175" s="6" t="s">
        <v>192</v>
      </c>
      <c r="C175" s="6" t="s">
        <v>42</v>
      </c>
      <c r="D175" s="6">
        <v>10.0</v>
      </c>
      <c r="E175" s="6" t="s">
        <v>54</v>
      </c>
      <c r="F175" s="6">
        <v>3.0</v>
      </c>
      <c r="G175" s="6">
        <v>6.0</v>
      </c>
      <c r="I175" s="6" t="s">
        <v>63</v>
      </c>
      <c r="J175" s="6">
        <v>10.0</v>
      </c>
      <c r="K175" s="6" t="s">
        <v>45</v>
      </c>
      <c r="L175" s="6" t="s">
        <v>97</v>
      </c>
      <c r="M175" s="6" t="s">
        <v>46</v>
      </c>
      <c r="P175" s="6" t="s">
        <v>47</v>
      </c>
      <c r="Q175" s="6" t="s">
        <v>48</v>
      </c>
      <c r="R175" s="6" t="s">
        <v>128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