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文档\大三上\数值代数\第1次 第三章\T1\"/>
    </mc:Choice>
  </mc:AlternateContent>
  <xr:revisionPtr revIDLastSave="0" documentId="13_ncr:1_{80185257-6398-4218-B192-C45AD9BE86E7}" xr6:coauthVersionLast="47" xr6:coauthVersionMax="47" xr10:uidLastSave="{00000000-0000-0000-0000-000000000000}"/>
  <bookViews>
    <workbookView xWindow="-110" yWindow="-110" windowWidth="19420" windowHeight="10300" tabRatio="500" activeTab="2" xr2:uid="{00000000-000D-0000-FFFF-FFFF00000000}"/>
  </bookViews>
  <sheets>
    <sheet name="Time" sheetId="1" r:id="rId1"/>
    <sheet name="Error" sheetId="2" r:id="rId2"/>
    <sheet name="Cond" sheetId="3" r:id="rId3"/>
  </sheets>
  <calcPr calcId="191029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3" i="2"/>
  <c r="F15" i="1"/>
  <c r="F16" i="1"/>
  <c r="F17" i="1"/>
  <c r="F3" i="1"/>
  <c r="F4" i="1"/>
  <c r="F5" i="1"/>
  <c r="F6" i="1"/>
  <c r="F7" i="1"/>
  <c r="F8" i="1"/>
  <c r="F9" i="1"/>
  <c r="F10" i="1"/>
  <c r="F11" i="1"/>
  <c r="F12" i="1"/>
  <c r="F13" i="1"/>
  <c r="F14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" i="1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" i="3"/>
</calcChain>
</file>

<file path=xl/sharedStrings.xml><?xml version="1.0" encoding="utf-8"?>
<sst xmlns="http://schemas.openxmlformats.org/spreadsheetml/2006/main" count="21" uniqueCount="12">
  <si>
    <t>Size</t>
  </si>
  <si>
    <t>R.Error</t>
    <phoneticPr fontId="3" type="noConversion"/>
  </si>
  <si>
    <t>Cond</t>
    <phoneticPr fontId="3" type="noConversion"/>
  </si>
  <si>
    <t>N^3</t>
    <phoneticPr fontId="3" type="noConversion"/>
  </si>
  <si>
    <r>
      <t>Gauss</t>
    </r>
    <r>
      <rPr>
        <sz val="12"/>
        <rFont val="宋体"/>
        <family val="2"/>
        <charset val="134"/>
      </rPr>
      <t>列主元</t>
    </r>
    <phoneticPr fontId="3" type="noConversion"/>
  </si>
  <si>
    <t>LLT</t>
    <phoneticPr fontId="3" type="noConversion"/>
  </si>
  <si>
    <t>LDLT</t>
    <phoneticPr fontId="3" type="noConversion"/>
  </si>
  <si>
    <t>n^6 x10^(-8)</t>
    <phoneticPr fontId="3" type="noConversion"/>
  </si>
  <si>
    <t>n^6 x10^(-7)</t>
    <phoneticPr fontId="3" type="noConversion"/>
  </si>
  <si>
    <t>Error</t>
    <phoneticPr fontId="3" type="noConversion"/>
  </si>
  <si>
    <t>R Error</t>
    <phoneticPr fontId="3" type="noConversion"/>
  </si>
  <si>
    <t>Cond*n^3 x10^(-11)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</si>
</sst>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微软雅黑"/>
      <family val="2"/>
      <charset val="134"/>
    </font>
    <font>
      <sz val="12"/>
      <name val="微软雅黑"/>
      <family val="2"/>
      <charset val="134"/>
    </font>
    <font>
      <sz val="12"/>
      <name val="Arial"/>
      <family val="2"/>
      <charset val="134"/>
    </font>
    <font>
      <sz val="9"/>
      <name val="微软雅黑"/>
      <family val="2"/>
      <charset val="134"/>
    </font>
    <font>
      <sz val="12"/>
      <name val="宋体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Time(ms)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Time!$B$1</c:f>
              <c:strCache>
                <c:ptCount val="1"/>
                <c:pt idx="0">
                  <c:v>Gauss列主元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Time!$A$2:$A$25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xVal>
          <c:yVal>
            <c:numRef>
              <c:f>Time!$B$2:$B$25</c:f>
              <c:numCache>
                <c:formatCode>General</c:formatCode>
                <c:ptCount val="24"/>
                <c:pt idx="0">
                  <c:v>7.0000000000000001E-3</c:v>
                </c:pt>
                <c:pt idx="1">
                  <c:v>0.14499999999999999</c:v>
                </c:pt>
                <c:pt idx="2">
                  <c:v>1.319</c:v>
                </c:pt>
                <c:pt idx="3">
                  <c:v>4.6820000000000004</c:v>
                </c:pt>
                <c:pt idx="4">
                  <c:v>11.22</c:v>
                </c:pt>
                <c:pt idx="5">
                  <c:v>21.02</c:v>
                </c:pt>
                <c:pt idx="6">
                  <c:v>39.479999999999997</c:v>
                </c:pt>
                <c:pt idx="7">
                  <c:v>70.465000000000003</c:v>
                </c:pt>
                <c:pt idx="8">
                  <c:v>106.48399999999999</c:v>
                </c:pt>
                <c:pt idx="9">
                  <c:v>193.661</c:v>
                </c:pt>
                <c:pt idx="10">
                  <c:v>335.76499999999999</c:v>
                </c:pt>
                <c:pt idx="11">
                  <c:v>570.55999999999995</c:v>
                </c:pt>
                <c:pt idx="12">
                  <c:v>853.697</c:v>
                </c:pt>
                <c:pt idx="13">
                  <c:v>1195.252</c:v>
                </c:pt>
                <c:pt idx="14">
                  <c:v>1599.501</c:v>
                </c:pt>
                <c:pt idx="15">
                  <c:v>2388.0659999999998</c:v>
                </c:pt>
                <c:pt idx="16">
                  <c:v>3403.913</c:v>
                </c:pt>
                <c:pt idx="17">
                  <c:v>4898.4440000000004</c:v>
                </c:pt>
                <c:pt idx="18">
                  <c:v>6330.5</c:v>
                </c:pt>
                <c:pt idx="19">
                  <c:v>7619.6610000000001</c:v>
                </c:pt>
                <c:pt idx="20">
                  <c:v>10045.552</c:v>
                </c:pt>
                <c:pt idx="21">
                  <c:v>13063.928</c:v>
                </c:pt>
                <c:pt idx="22">
                  <c:v>16731.995999999999</c:v>
                </c:pt>
                <c:pt idx="23">
                  <c:v>20470.900000000001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63-4967-8ABA-E62DBFDA23EA}"/>
            </c:ext>
          </c:extLst>
        </c:ser>
        <c:ser>
          <c:idx val="1"/>
          <c:order val="1"/>
          <c:tx>
            <c:strRef>
              <c:f>Time!$C$1</c:f>
              <c:strCache>
                <c:ptCount val="1"/>
                <c:pt idx="0">
                  <c:v>LLT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Time!$A$2:$A$25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xVal>
          <c:yVal>
            <c:numRef>
              <c:f>Time!$C$2:$C$25</c:f>
              <c:numCache>
                <c:formatCode>General</c:formatCode>
                <c:ptCount val="24"/>
                <c:pt idx="0">
                  <c:v>8.0000000000000002E-3</c:v>
                </c:pt>
                <c:pt idx="1">
                  <c:v>0.158</c:v>
                </c:pt>
                <c:pt idx="2">
                  <c:v>1.581</c:v>
                </c:pt>
                <c:pt idx="3">
                  <c:v>10.391</c:v>
                </c:pt>
                <c:pt idx="4">
                  <c:v>64.677999999999997</c:v>
                </c:pt>
                <c:pt idx="5">
                  <c:v>10.391</c:v>
                </c:pt>
                <c:pt idx="6">
                  <c:v>64.677999999999997</c:v>
                </c:pt>
                <c:pt idx="7">
                  <c:v>190.65700000000001</c:v>
                </c:pt>
                <c:pt idx="8">
                  <c:v>457.63499999999999</c:v>
                </c:pt>
                <c:pt idx="9">
                  <c:v>1025.1569999999999</c:v>
                </c:pt>
                <c:pt idx="10">
                  <c:v>2200.1010000000001</c:v>
                </c:pt>
                <c:pt idx="11">
                  <c:v>4377.4279999999999</c:v>
                </c:pt>
                <c:pt idx="12">
                  <c:v>7468.6080000000002</c:v>
                </c:pt>
                <c:pt idx="13">
                  <c:v>12890.892</c:v>
                </c:pt>
                <c:pt idx="14">
                  <c:v>20226.932000000001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163-4967-8ABA-E62DBFDA23EA}"/>
            </c:ext>
          </c:extLst>
        </c:ser>
        <c:ser>
          <c:idx val="2"/>
          <c:order val="2"/>
          <c:tx>
            <c:strRef>
              <c:f>Time!$D$1</c:f>
              <c:strCache>
                <c:ptCount val="1"/>
                <c:pt idx="0">
                  <c:v>LDLT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Time!$A$2:$A$25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xVal>
          <c:yVal>
            <c:numRef>
              <c:f>Time!$D$2:$D$25</c:f>
              <c:numCache>
                <c:formatCode>General</c:formatCode>
                <c:ptCount val="24"/>
                <c:pt idx="0">
                  <c:v>2.5999999999999999E-2</c:v>
                </c:pt>
                <c:pt idx="1">
                  <c:v>0.16800000000000001</c:v>
                </c:pt>
                <c:pt idx="2">
                  <c:v>3.27</c:v>
                </c:pt>
                <c:pt idx="3">
                  <c:v>21.402000000000001</c:v>
                </c:pt>
                <c:pt idx="4">
                  <c:v>55.113</c:v>
                </c:pt>
                <c:pt idx="5">
                  <c:v>161.988</c:v>
                </c:pt>
                <c:pt idx="6">
                  <c:v>464.94600000000003</c:v>
                </c:pt>
                <c:pt idx="7">
                  <c:v>1095.529</c:v>
                </c:pt>
                <c:pt idx="8">
                  <c:v>2364.2440000000001</c:v>
                </c:pt>
                <c:pt idx="9">
                  <c:v>4621.2860000000001</c:v>
                </c:pt>
                <c:pt idx="10">
                  <c:v>7854.5959999999995</c:v>
                </c:pt>
                <c:pt idx="11">
                  <c:v>13344.269</c:v>
                </c:pt>
                <c:pt idx="12">
                  <c:v>21374.883000000002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163-4967-8ABA-E62DBFDA23EA}"/>
            </c:ext>
          </c:extLst>
        </c:ser>
        <c:ser>
          <c:idx val="3"/>
          <c:order val="3"/>
          <c:tx>
            <c:strRef>
              <c:f>Time!$E$1</c:f>
              <c:strCache>
                <c:ptCount val="1"/>
                <c:pt idx="0">
                  <c:v>n^6 x10^(-8)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Time!$A$2:$A$25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xVal>
          <c:yVal>
            <c:numRef>
              <c:f>Time!$E$2:$E$25</c:f>
              <c:numCache>
                <c:formatCode>General</c:formatCode>
                <c:ptCount val="24"/>
                <c:pt idx="0">
                  <c:v>1.5625E-4</c:v>
                </c:pt>
                <c:pt idx="1">
                  <c:v>0.01</c:v>
                </c:pt>
                <c:pt idx="2">
                  <c:v>0.11390625</c:v>
                </c:pt>
                <c:pt idx="3">
                  <c:v>0.64</c:v>
                </c:pt>
                <c:pt idx="4">
                  <c:v>2.44140625</c:v>
                </c:pt>
                <c:pt idx="5">
                  <c:v>7.29</c:v>
                </c:pt>
                <c:pt idx="6">
                  <c:v>18.38265625</c:v>
                </c:pt>
                <c:pt idx="7">
                  <c:v>40.96</c:v>
                </c:pt>
                <c:pt idx="8">
                  <c:v>83.037656249999998</c:v>
                </c:pt>
                <c:pt idx="9">
                  <c:v>156.25</c:v>
                </c:pt>
                <c:pt idx="10">
                  <c:v>276.80640625000001</c:v>
                </c:pt>
                <c:pt idx="11">
                  <c:v>466.56</c:v>
                </c:pt>
                <c:pt idx="12">
                  <c:v>754.18890624999995</c:v>
                </c:pt>
                <c:pt idx="13">
                  <c:v>1176.49</c:v>
                </c:pt>
                <c:pt idx="14">
                  <c:v>1779.78515625</c:v>
                </c:pt>
                <c:pt idx="15">
                  <c:v>2621.44</c:v>
                </c:pt>
                <c:pt idx="16">
                  <c:v>3771.49515625</c:v>
                </c:pt>
                <c:pt idx="17">
                  <c:v>5314.41</c:v>
                </c:pt>
                <c:pt idx="18">
                  <c:v>7350.91890625</c:v>
                </c:pt>
                <c:pt idx="19">
                  <c:v>10000</c:v>
                </c:pt>
                <c:pt idx="20">
                  <c:v>13400.956406249999</c:v>
                </c:pt>
                <c:pt idx="21">
                  <c:v>17715.61</c:v>
                </c:pt>
                <c:pt idx="22">
                  <c:v>23130.607656249998</c:v>
                </c:pt>
                <c:pt idx="23">
                  <c:v>29859.84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163-4967-8ABA-E62DBFDA23EA}"/>
            </c:ext>
          </c:extLst>
        </c:ser>
        <c:ser>
          <c:idx val="4"/>
          <c:order val="4"/>
          <c:tx>
            <c:strRef>
              <c:f>Time!$F$1</c:f>
              <c:strCache>
                <c:ptCount val="1"/>
                <c:pt idx="0">
                  <c:v>n^6 x10^(-7)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Time!$A$2:$A$25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xVal>
          <c:yVal>
            <c:numRef>
              <c:f>Time!$F$2:$F$25</c:f>
              <c:numCache>
                <c:formatCode>General</c:formatCode>
                <c:ptCount val="24"/>
                <c:pt idx="0">
                  <c:v>1.5625000000000001E-3</c:v>
                </c:pt>
                <c:pt idx="1">
                  <c:v>0.1</c:v>
                </c:pt>
                <c:pt idx="2">
                  <c:v>1.1390625000000001</c:v>
                </c:pt>
                <c:pt idx="3">
                  <c:v>6.4</c:v>
                </c:pt>
                <c:pt idx="4">
                  <c:v>24.4140625</c:v>
                </c:pt>
                <c:pt idx="5">
                  <c:v>72.900000000000006</c:v>
                </c:pt>
                <c:pt idx="6">
                  <c:v>183.82656249999999</c:v>
                </c:pt>
                <c:pt idx="7">
                  <c:v>409.6</c:v>
                </c:pt>
                <c:pt idx="8">
                  <c:v>830.37656249999998</c:v>
                </c:pt>
                <c:pt idx="9">
                  <c:v>1562.5</c:v>
                </c:pt>
                <c:pt idx="10">
                  <c:v>2768.0640625000001</c:v>
                </c:pt>
                <c:pt idx="11">
                  <c:v>4665.6000000000004</c:v>
                </c:pt>
                <c:pt idx="12">
                  <c:v>7541.8890625000004</c:v>
                </c:pt>
                <c:pt idx="13">
                  <c:v>11764.9</c:v>
                </c:pt>
                <c:pt idx="14">
                  <c:v>17797.8515625</c:v>
                </c:pt>
                <c:pt idx="15">
                  <c:v>26214.400000000001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163-4967-8ABA-E62DBFDA23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4110991"/>
        <c:axId val="1574063695"/>
      </c:scatterChart>
      <c:valAx>
        <c:axId val="1584110991"/>
        <c:scaling>
          <c:orientation val="minMax"/>
          <c:max val="1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4063695"/>
        <c:crosses val="autoZero"/>
        <c:crossBetween val="midCat"/>
      </c:valAx>
      <c:valAx>
        <c:axId val="1574063695"/>
        <c:scaling>
          <c:orientation val="minMax"/>
          <c:max val="22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4110991"/>
        <c:crosses val="autoZero"/>
        <c:crossBetween val="midCat"/>
        <c:majorUnit val="2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R.</a:t>
            </a:r>
            <a:r>
              <a:rPr lang="en-US" altLang="zh-CN" baseline="0"/>
              <a:t> Error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4849711245072622"/>
          <c:y val="0.16223069923658653"/>
          <c:w val="0.80403673215365334"/>
          <c:h val="0.68960041163573549"/>
        </c:manualLayout>
      </c:layout>
      <c:scatterChart>
        <c:scatterStyle val="lineMarker"/>
        <c:varyColors val="0"/>
        <c:ser>
          <c:idx val="0"/>
          <c:order val="0"/>
          <c:tx>
            <c:strRef>
              <c:f>Error!$F$2</c:f>
              <c:strCache>
                <c:ptCount val="1"/>
                <c:pt idx="0">
                  <c:v>Cond*n^3 x10^(-11)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Error!$A$3:$A$18</c:f>
              <c:numCache>
                <c:formatCode>General</c:formatCode>
                <c:ptCount val="1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</c:numCache>
            </c:numRef>
          </c:xVal>
          <c:yVal>
            <c:numRef>
              <c:f>Error!$F$3:$F$18</c:f>
              <c:numCache>
                <c:formatCode>General</c:formatCode>
                <c:ptCount val="16"/>
                <c:pt idx="0">
                  <c:v>2.5962499999999998E-8</c:v>
                </c:pt>
                <c:pt idx="1">
                  <c:v>6.9860000000000005E-8</c:v>
                </c:pt>
                <c:pt idx="2">
                  <c:v>5.0766749999999998E-7</c:v>
                </c:pt>
                <c:pt idx="3">
                  <c:v>2.0675999999999999E-6</c:v>
                </c:pt>
                <c:pt idx="4">
                  <c:v>6.2179687499999999E-6</c:v>
                </c:pt>
                <c:pt idx="5">
                  <c:v>1.5252839999999998E-5</c:v>
                </c:pt>
                <c:pt idx="6">
                  <c:v>3.2728631250000001E-5</c:v>
                </c:pt>
                <c:pt idx="7">
                  <c:v>6.3312000000000006E-5</c:v>
                </c:pt>
                <c:pt idx="8">
                  <c:v>1.1359642499999998E-4</c:v>
                </c:pt>
                <c:pt idx="9">
                  <c:v>1.91425E-4</c:v>
                </c:pt>
                <c:pt idx="10">
                  <c:v>3.0740110500000002E-4</c:v>
                </c:pt>
                <c:pt idx="11">
                  <c:v>4.7332295999999999E-4</c:v>
                </c:pt>
                <c:pt idx="12">
                  <c:v>7.0479760000000005E-4</c:v>
                </c:pt>
                <c:pt idx="13">
                  <c:v>1.01833613E-3</c:v>
                </c:pt>
                <c:pt idx="14">
                  <c:v>1.4355351562500001E-3</c:v>
                </c:pt>
                <c:pt idx="15">
                  <c:v>1.97835776E-3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59-42CB-A120-87949BEDEC6D}"/>
            </c:ext>
          </c:extLst>
        </c:ser>
        <c:ser>
          <c:idx val="1"/>
          <c:order val="1"/>
          <c:tx>
            <c:strRef>
              <c:f>Error!$G$2</c:f>
              <c:strCache>
                <c:ptCount val="1"/>
                <c:pt idx="0">
                  <c:v>Gauss列主元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Error!$A$3:$A$18</c:f>
              <c:numCache>
                <c:formatCode>General</c:formatCode>
                <c:ptCount val="1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</c:numCache>
            </c:numRef>
          </c:xVal>
          <c:yVal>
            <c:numRef>
              <c:f>Error!$G$3:$G$18</c:f>
              <c:numCache>
                <c:formatCode>General</c:formatCode>
                <c:ptCount val="16"/>
                <c:pt idx="0">
                  <c:v>1.9999999999999999E-7</c:v>
                </c:pt>
                <c:pt idx="1">
                  <c:v>2.9999999999999999E-7</c:v>
                </c:pt>
                <c:pt idx="2">
                  <c:v>2.6666666666666667E-7</c:v>
                </c:pt>
                <c:pt idx="3">
                  <c:v>1.7499999999999998E-6</c:v>
                </c:pt>
                <c:pt idx="4">
                  <c:v>3.6799999999999999E-6</c:v>
                </c:pt>
                <c:pt idx="5">
                  <c:v>6.7000000000000002E-6</c:v>
                </c:pt>
                <c:pt idx="6">
                  <c:v>1.2685714285714286E-5</c:v>
                </c:pt>
                <c:pt idx="7">
                  <c:v>1.9474999999999999E-5</c:v>
                </c:pt>
                <c:pt idx="8">
                  <c:v>2.9688888888888887E-5</c:v>
                </c:pt>
                <c:pt idx="9">
                  <c:v>4.7179999999999999E-5</c:v>
                </c:pt>
                <c:pt idx="10">
                  <c:v>6.6454545454545447E-5</c:v>
                </c:pt>
                <c:pt idx="11">
                  <c:v>9.0033333333333331E-5</c:v>
                </c:pt>
                <c:pt idx="12">
                  <c:v>1.2073846153846155E-4</c:v>
                </c:pt>
                <c:pt idx="13">
                  <c:v>1.6095714285714285E-4</c:v>
                </c:pt>
                <c:pt idx="14">
                  <c:v>2.1369333333333334E-4</c:v>
                </c:pt>
                <c:pt idx="15">
                  <c:v>2.5781250000000001E-4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59-42CB-A120-87949BEDEC6D}"/>
            </c:ext>
          </c:extLst>
        </c:ser>
        <c:ser>
          <c:idx val="2"/>
          <c:order val="2"/>
          <c:tx>
            <c:strRef>
              <c:f>Error!$H$2</c:f>
              <c:strCache>
                <c:ptCount val="1"/>
                <c:pt idx="0">
                  <c:v>LLT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Error!$A$3:$A$18</c:f>
              <c:numCache>
                <c:formatCode>General</c:formatCode>
                <c:ptCount val="1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</c:numCache>
            </c:numRef>
          </c:xVal>
          <c:yVal>
            <c:numRef>
              <c:f>Error!$H$3:$H$18</c:f>
              <c:numCache>
                <c:formatCode>General</c:formatCode>
                <c:ptCount val="16"/>
                <c:pt idx="0">
                  <c:v>1.9999999999999999E-7</c:v>
                </c:pt>
                <c:pt idx="1">
                  <c:v>3.9999999999999998E-7</c:v>
                </c:pt>
                <c:pt idx="2">
                  <c:v>2.0000000000000002E-7</c:v>
                </c:pt>
                <c:pt idx="3">
                  <c:v>3.4999999999999998E-7</c:v>
                </c:pt>
                <c:pt idx="4">
                  <c:v>6.7999999999999995E-7</c:v>
                </c:pt>
                <c:pt idx="5">
                  <c:v>4.333333333333333E-7</c:v>
                </c:pt>
                <c:pt idx="6">
                  <c:v>1.0571428571428571E-6</c:v>
                </c:pt>
                <c:pt idx="7">
                  <c:v>1.5999999999999999E-6</c:v>
                </c:pt>
                <c:pt idx="8">
                  <c:v>3.4000000000000001E-6</c:v>
                </c:pt>
                <c:pt idx="9">
                  <c:v>4.3800000000000004E-6</c:v>
                </c:pt>
                <c:pt idx="10">
                  <c:v>4.1090909090909088E-6</c:v>
                </c:pt>
                <c:pt idx="11">
                  <c:v>8.2500000000000006E-6</c:v>
                </c:pt>
                <c:pt idx="12">
                  <c:v>1.2538461538461538E-5</c:v>
                </c:pt>
                <c:pt idx="13">
                  <c:v>1.6242857142857144E-5</c:v>
                </c:pt>
                <c:pt idx="14">
                  <c:v>2.128E-5</c:v>
                </c:pt>
                <c:pt idx="15">
                  <c:v>2.95625E-5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F59-42CB-A120-87949BEDEC6D}"/>
            </c:ext>
          </c:extLst>
        </c:ser>
        <c:ser>
          <c:idx val="3"/>
          <c:order val="3"/>
          <c:tx>
            <c:strRef>
              <c:f>Error!$I$2</c:f>
              <c:strCache>
                <c:ptCount val="1"/>
                <c:pt idx="0">
                  <c:v>LDLT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Error!$A$3:$A$18</c:f>
              <c:numCache>
                <c:formatCode>General</c:formatCode>
                <c:ptCount val="1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</c:numCache>
            </c:numRef>
          </c:xVal>
          <c:yVal>
            <c:numRef>
              <c:f>Error!$I$3:$I$18</c:f>
              <c:numCache>
                <c:formatCode>General</c:formatCode>
                <c:ptCount val="16"/>
                <c:pt idx="0">
                  <c:v>0</c:v>
                </c:pt>
                <c:pt idx="1">
                  <c:v>1.9999999999999999E-7</c:v>
                </c:pt>
                <c:pt idx="2">
                  <c:v>2.6666666666666667E-7</c:v>
                </c:pt>
                <c:pt idx="3">
                  <c:v>1.0000000000000002E-6</c:v>
                </c:pt>
                <c:pt idx="4">
                  <c:v>2.3599999999999999E-6</c:v>
                </c:pt>
                <c:pt idx="5">
                  <c:v>3.5666666666666667E-6</c:v>
                </c:pt>
                <c:pt idx="6">
                  <c:v>6.6285714285714284E-6</c:v>
                </c:pt>
                <c:pt idx="7">
                  <c:v>1.0925E-5</c:v>
                </c:pt>
                <c:pt idx="8">
                  <c:v>1.6422222222222221E-5</c:v>
                </c:pt>
                <c:pt idx="9">
                  <c:v>2.688E-5</c:v>
                </c:pt>
                <c:pt idx="10">
                  <c:v>3.8363636363636359E-5</c:v>
                </c:pt>
                <c:pt idx="11">
                  <c:v>4.8300000000000002E-5</c:v>
                </c:pt>
                <c:pt idx="12">
                  <c:v>6.7892307692307702E-5</c:v>
                </c:pt>
                <c:pt idx="13">
                  <c:v>9.0628571428571426E-5</c:v>
                </c:pt>
                <c:pt idx="14">
                  <c:v>1.1879999999999999E-4</c:v>
                </c:pt>
                <c:pt idx="15">
                  <c:v>1.488875E-3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F59-42CB-A120-87949BEDEC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1548079"/>
        <c:axId val="741635567"/>
      </c:scatterChart>
      <c:valAx>
        <c:axId val="811548079"/>
        <c:scaling>
          <c:orientation val="minMax"/>
          <c:max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1635567"/>
        <c:crosses val="autoZero"/>
        <c:crossBetween val="midCat"/>
      </c:valAx>
      <c:valAx>
        <c:axId val="741635567"/>
        <c:scaling>
          <c:logBase val="10"/>
          <c:orientation val="minMax"/>
          <c:max val="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1548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Condition Number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Cond!$C$1</c:f>
              <c:strCache>
                <c:ptCount val="1"/>
                <c:pt idx="0">
                  <c:v>Cond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Cond!$A$2:$A$21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xVal>
          <c:yVal>
            <c:numRef>
              <c:f>Cond!$C$2:$C$21</c:f>
              <c:numCache>
                <c:formatCode>General</c:formatCode>
                <c:ptCount val="20"/>
                <c:pt idx="0">
                  <c:v>20.77</c:v>
                </c:pt>
                <c:pt idx="1">
                  <c:v>69.86</c:v>
                </c:pt>
                <c:pt idx="2">
                  <c:v>150.4</c:v>
                </c:pt>
                <c:pt idx="3">
                  <c:v>258.5</c:v>
                </c:pt>
                <c:pt idx="4">
                  <c:v>397.9</c:v>
                </c:pt>
                <c:pt idx="5">
                  <c:v>564.9</c:v>
                </c:pt>
                <c:pt idx="6">
                  <c:v>763.4</c:v>
                </c:pt>
                <c:pt idx="7">
                  <c:v>989.2</c:v>
                </c:pt>
                <c:pt idx="8">
                  <c:v>1247</c:v>
                </c:pt>
                <c:pt idx="9">
                  <c:v>1531</c:v>
                </c:pt>
                <c:pt idx="10">
                  <c:v>1848</c:v>
                </c:pt>
                <c:pt idx="11">
                  <c:v>2191</c:v>
                </c:pt>
                <c:pt idx="12">
                  <c:v>2566</c:v>
                </c:pt>
                <c:pt idx="13">
                  <c:v>2969</c:v>
                </c:pt>
                <c:pt idx="14">
                  <c:v>3403</c:v>
                </c:pt>
                <c:pt idx="15">
                  <c:v>3864</c:v>
                </c:pt>
                <c:pt idx="16">
                  <c:v>4357</c:v>
                </c:pt>
                <c:pt idx="17">
                  <c:v>4876</c:v>
                </c:pt>
                <c:pt idx="18">
                  <c:v>5428</c:v>
                </c:pt>
                <c:pt idx="19">
                  <c:v>6006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D9-4EBD-83D9-EE64C5A1D1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5724543"/>
        <c:axId val="817348655"/>
      </c:scatterChart>
      <c:valAx>
        <c:axId val="805724543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7348655"/>
        <c:crosses val="autoZero"/>
        <c:crossBetween val="midCat"/>
      </c:valAx>
      <c:valAx>
        <c:axId val="817348655"/>
        <c:scaling>
          <c:orientation val="minMax"/>
          <c:max val="6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5724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821529</xdr:colOff>
      <xdr:row>0</xdr:row>
      <xdr:rowOff>0</xdr:rowOff>
    </xdr:from>
    <xdr:to>
      <xdr:col>12</xdr:col>
      <xdr:colOff>7937</xdr:colOff>
      <xdr:row>14</xdr:row>
      <xdr:rowOff>23812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36EE6087-41E1-3371-D8FF-C34D08C216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11906</xdr:colOff>
      <xdr:row>0</xdr:row>
      <xdr:rowOff>200025</xdr:rowOff>
    </xdr:from>
    <xdr:to>
      <xdr:col>14</xdr:col>
      <xdr:colOff>7937</xdr:colOff>
      <xdr:row>15</xdr:row>
      <xdr:rowOff>7938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76AC3A60-CA5D-0E6B-9687-176C57D1A2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0</xdr:row>
      <xdr:rowOff>0</xdr:rowOff>
    </xdr:from>
    <xdr:to>
      <xdr:col>11</xdr:col>
      <xdr:colOff>6350</xdr:colOff>
      <xdr:row>13</xdr:row>
      <xdr:rowOff>19050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83B9E442-223D-E543-2E68-BE3D93B9EF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L25"/>
  <sheetViews>
    <sheetView zoomScale="80" zoomScaleNormal="80" workbookViewId="0">
      <selection activeCell="B1" sqref="B1:D1"/>
    </sheetView>
  </sheetViews>
  <sheetFormatPr defaultColWidth="10.9140625" defaultRowHeight="16.5" x14ac:dyDescent="0.4"/>
  <cols>
    <col min="1" max="1026" width="10.9140625" style="1"/>
  </cols>
  <sheetData>
    <row r="1" spans="1:6" x14ac:dyDescent="0.4">
      <c r="A1" s="2" t="s">
        <v>0</v>
      </c>
      <c r="B1" s="2" t="s">
        <v>4</v>
      </c>
      <c r="C1" s="2" t="s">
        <v>5</v>
      </c>
      <c r="D1" s="2" t="s">
        <v>6</v>
      </c>
      <c r="E1" s="1" t="s">
        <v>7</v>
      </c>
      <c r="F1" s="1" t="s">
        <v>8</v>
      </c>
    </row>
    <row r="2" spans="1:6" x14ac:dyDescent="0.4">
      <c r="A2" s="1">
        <v>5</v>
      </c>
      <c r="B2" s="2">
        <v>7.0000000000000001E-3</v>
      </c>
      <c r="C2" s="1">
        <v>8.0000000000000002E-3</v>
      </c>
      <c r="D2" s="1">
        <v>2.5999999999999999E-2</v>
      </c>
      <c r="E2" s="1">
        <f>A2^6/100000000</f>
        <v>1.5625E-4</v>
      </c>
      <c r="F2" s="1">
        <f>A2^6/10000000</f>
        <v>1.5625000000000001E-3</v>
      </c>
    </row>
    <row r="3" spans="1:6" x14ac:dyDescent="0.4">
      <c r="A3" s="1">
        <v>10</v>
      </c>
      <c r="B3" s="2">
        <v>0.14499999999999999</v>
      </c>
      <c r="C3" s="1">
        <v>0.158</v>
      </c>
      <c r="D3" s="1">
        <v>0.16800000000000001</v>
      </c>
      <c r="E3" s="1">
        <f t="shared" ref="E3:E25" si="0">A3^6/100000000</f>
        <v>0.01</v>
      </c>
      <c r="F3" s="1">
        <f t="shared" ref="F3:F17" si="1">A3^6/10000000</f>
        <v>0.1</v>
      </c>
    </row>
    <row r="4" spans="1:6" x14ac:dyDescent="0.4">
      <c r="A4" s="1">
        <v>15</v>
      </c>
      <c r="B4" s="2">
        <v>1.319</v>
      </c>
      <c r="C4" s="1">
        <v>1.581</v>
      </c>
      <c r="D4" s="1">
        <v>3.27</v>
      </c>
      <c r="E4" s="1">
        <f t="shared" si="0"/>
        <v>0.11390625</v>
      </c>
      <c r="F4" s="1">
        <f t="shared" si="1"/>
        <v>1.1390625000000001</v>
      </c>
    </row>
    <row r="5" spans="1:6" x14ac:dyDescent="0.4">
      <c r="A5" s="1">
        <v>20</v>
      </c>
      <c r="B5" s="2">
        <v>4.6820000000000004</v>
      </c>
      <c r="C5" s="1">
        <v>10.391</v>
      </c>
      <c r="D5" s="1">
        <v>21.402000000000001</v>
      </c>
      <c r="E5" s="1">
        <f t="shared" si="0"/>
        <v>0.64</v>
      </c>
      <c r="F5" s="1">
        <f t="shared" si="1"/>
        <v>6.4</v>
      </c>
    </row>
    <row r="6" spans="1:6" x14ac:dyDescent="0.4">
      <c r="A6" s="1">
        <v>25</v>
      </c>
      <c r="B6" s="2">
        <v>11.22</v>
      </c>
      <c r="C6" s="1">
        <v>64.677999999999997</v>
      </c>
      <c r="D6" s="1">
        <v>55.113</v>
      </c>
      <c r="E6" s="1">
        <f t="shared" si="0"/>
        <v>2.44140625</v>
      </c>
      <c r="F6" s="1">
        <f t="shared" si="1"/>
        <v>24.4140625</v>
      </c>
    </row>
    <row r="7" spans="1:6" x14ac:dyDescent="0.4">
      <c r="A7" s="1">
        <v>30</v>
      </c>
      <c r="B7" s="2">
        <v>21.02</v>
      </c>
      <c r="C7" s="1">
        <v>10.391</v>
      </c>
      <c r="D7" s="1">
        <v>161.988</v>
      </c>
      <c r="E7" s="1">
        <f t="shared" si="0"/>
        <v>7.29</v>
      </c>
      <c r="F7" s="1">
        <f t="shared" si="1"/>
        <v>72.900000000000006</v>
      </c>
    </row>
    <row r="8" spans="1:6" x14ac:dyDescent="0.4">
      <c r="A8" s="1">
        <v>35</v>
      </c>
      <c r="B8" s="2">
        <v>39.479999999999997</v>
      </c>
      <c r="C8" s="1">
        <v>64.677999999999997</v>
      </c>
      <c r="D8" s="1">
        <v>464.94600000000003</v>
      </c>
      <c r="E8" s="1">
        <f t="shared" si="0"/>
        <v>18.38265625</v>
      </c>
      <c r="F8" s="1">
        <f t="shared" si="1"/>
        <v>183.82656249999999</v>
      </c>
    </row>
    <row r="9" spans="1:6" x14ac:dyDescent="0.4">
      <c r="A9" s="1">
        <v>40</v>
      </c>
      <c r="B9" s="2">
        <v>70.465000000000003</v>
      </c>
      <c r="C9" s="1">
        <v>190.65700000000001</v>
      </c>
      <c r="D9" s="1">
        <v>1095.529</v>
      </c>
      <c r="E9" s="1">
        <f t="shared" si="0"/>
        <v>40.96</v>
      </c>
      <c r="F9" s="1">
        <f t="shared" si="1"/>
        <v>409.6</v>
      </c>
    </row>
    <row r="10" spans="1:6" x14ac:dyDescent="0.4">
      <c r="A10" s="1">
        <v>45</v>
      </c>
      <c r="B10" s="2">
        <v>106.48399999999999</v>
      </c>
      <c r="C10" s="1">
        <v>457.63499999999999</v>
      </c>
      <c r="D10" s="1">
        <v>2364.2440000000001</v>
      </c>
      <c r="E10" s="1">
        <f t="shared" si="0"/>
        <v>83.037656249999998</v>
      </c>
      <c r="F10" s="1">
        <f t="shared" si="1"/>
        <v>830.37656249999998</v>
      </c>
    </row>
    <row r="11" spans="1:6" x14ac:dyDescent="0.4">
      <c r="A11" s="1">
        <v>50</v>
      </c>
      <c r="B11" s="2">
        <v>193.661</v>
      </c>
      <c r="C11" s="1">
        <v>1025.1569999999999</v>
      </c>
      <c r="D11" s="1">
        <v>4621.2860000000001</v>
      </c>
      <c r="E11" s="1">
        <f t="shared" si="0"/>
        <v>156.25</v>
      </c>
      <c r="F11" s="1">
        <f t="shared" si="1"/>
        <v>1562.5</v>
      </c>
    </row>
    <row r="12" spans="1:6" x14ac:dyDescent="0.4">
      <c r="A12" s="1">
        <v>55</v>
      </c>
      <c r="B12" s="2">
        <v>335.76499999999999</v>
      </c>
      <c r="C12" s="1">
        <v>2200.1010000000001</v>
      </c>
      <c r="D12" s="1">
        <v>7854.5959999999995</v>
      </c>
      <c r="E12" s="1">
        <f t="shared" si="0"/>
        <v>276.80640625000001</v>
      </c>
      <c r="F12" s="1">
        <f t="shared" si="1"/>
        <v>2768.0640625000001</v>
      </c>
    </row>
    <row r="13" spans="1:6" x14ac:dyDescent="0.4">
      <c r="A13" s="1">
        <v>60</v>
      </c>
      <c r="B13" s="2">
        <v>570.55999999999995</v>
      </c>
      <c r="C13" s="1">
        <v>4377.4279999999999</v>
      </c>
      <c r="D13" s="1">
        <v>13344.269</v>
      </c>
      <c r="E13" s="1">
        <f t="shared" si="0"/>
        <v>466.56</v>
      </c>
      <c r="F13" s="1">
        <f t="shared" si="1"/>
        <v>4665.6000000000004</v>
      </c>
    </row>
    <row r="14" spans="1:6" x14ac:dyDescent="0.4">
      <c r="A14" s="1">
        <v>65</v>
      </c>
      <c r="B14" s="2">
        <v>853.697</v>
      </c>
      <c r="C14" s="1">
        <v>7468.6080000000002</v>
      </c>
      <c r="D14" s="1">
        <v>21374.883000000002</v>
      </c>
      <c r="E14" s="1">
        <f t="shared" si="0"/>
        <v>754.18890624999995</v>
      </c>
      <c r="F14" s="1">
        <f t="shared" si="1"/>
        <v>7541.8890625000004</v>
      </c>
    </row>
    <row r="15" spans="1:6" x14ac:dyDescent="0.4">
      <c r="A15" s="1">
        <v>70</v>
      </c>
      <c r="B15" s="2">
        <v>1195.252</v>
      </c>
      <c r="C15" s="1">
        <v>12890.892</v>
      </c>
      <c r="E15" s="1">
        <f t="shared" si="0"/>
        <v>1176.49</v>
      </c>
      <c r="F15" s="1">
        <f>A15^6/10000000</f>
        <v>11764.9</v>
      </c>
    </row>
    <row r="16" spans="1:6" x14ac:dyDescent="0.4">
      <c r="A16" s="1">
        <v>75</v>
      </c>
      <c r="B16" s="2">
        <v>1599.501</v>
      </c>
      <c r="C16" s="1">
        <v>20226.932000000001</v>
      </c>
      <c r="E16" s="1">
        <f t="shared" si="0"/>
        <v>1779.78515625</v>
      </c>
      <c r="F16" s="1">
        <f t="shared" si="1"/>
        <v>17797.8515625</v>
      </c>
    </row>
    <row r="17" spans="1:6" x14ac:dyDescent="0.4">
      <c r="A17" s="1">
        <v>80</v>
      </c>
      <c r="B17" s="2">
        <v>2388.0659999999998</v>
      </c>
      <c r="E17" s="1">
        <f t="shared" si="0"/>
        <v>2621.44</v>
      </c>
      <c r="F17" s="1">
        <f t="shared" si="1"/>
        <v>26214.400000000001</v>
      </c>
    </row>
    <row r="18" spans="1:6" x14ac:dyDescent="0.4">
      <c r="A18" s="1">
        <v>85</v>
      </c>
      <c r="B18" s="2">
        <v>3403.913</v>
      </c>
      <c r="E18" s="1">
        <f t="shared" si="0"/>
        <v>3771.49515625</v>
      </c>
    </row>
    <row r="19" spans="1:6" x14ac:dyDescent="0.4">
      <c r="A19" s="1">
        <v>90</v>
      </c>
      <c r="B19" s="2">
        <v>4898.4440000000004</v>
      </c>
      <c r="E19" s="1">
        <f t="shared" si="0"/>
        <v>5314.41</v>
      </c>
    </row>
    <row r="20" spans="1:6" x14ac:dyDescent="0.4">
      <c r="A20" s="1">
        <v>95</v>
      </c>
      <c r="B20" s="2">
        <v>6330.5</v>
      </c>
      <c r="E20" s="1">
        <f t="shared" si="0"/>
        <v>7350.91890625</v>
      </c>
    </row>
    <row r="21" spans="1:6" x14ac:dyDescent="0.4">
      <c r="A21" s="1">
        <v>100</v>
      </c>
      <c r="B21" s="2">
        <v>7619.6610000000001</v>
      </c>
      <c r="E21" s="1">
        <f t="shared" si="0"/>
        <v>10000</v>
      </c>
    </row>
    <row r="22" spans="1:6" x14ac:dyDescent="0.4">
      <c r="A22" s="1">
        <v>105</v>
      </c>
      <c r="B22" s="1">
        <v>10045.552</v>
      </c>
      <c r="E22" s="1">
        <f t="shared" si="0"/>
        <v>13400.956406249999</v>
      </c>
    </row>
    <row r="23" spans="1:6" x14ac:dyDescent="0.4">
      <c r="A23" s="1">
        <v>110</v>
      </c>
      <c r="B23" s="1">
        <v>13063.928</v>
      </c>
      <c r="E23" s="1">
        <f t="shared" si="0"/>
        <v>17715.61</v>
      </c>
    </row>
    <row r="24" spans="1:6" x14ac:dyDescent="0.4">
      <c r="A24" s="1">
        <v>115</v>
      </c>
      <c r="B24" s="1">
        <v>16731.995999999999</v>
      </c>
      <c r="E24" s="1">
        <f t="shared" si="0"/>
        <v>23130.607656249998</v>
      </c>
    </row>
    <row r="25" spans="1:6" x14ac:dyDescent="0.4">
      <c r="A25" s="1">
        <v>120</v>
      </c>
      <c r="B25" s="1">
        <v>20470.900000000001</v>
      </c>
      <c r="E25" s="1">
        <f t="shared" si="0"/>
        <v>29859.84</v>
      </c>
    </row>
  </sheetData>
  <phoneticPr fontId="3" type="noConversion"/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Roman,标准"&amp;12&amp;A</oddHeader>
    <oddFooter>&amp;C&amp;"Times New Roman,标准"&amp;12页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G26"/>
  <sheetViews>
    <sheetView topLeftCell="C1" zoomScale="80" zoomScaleNormal="80" workbookViewId="0">
      <selection activeCell="O17" sqref="O17"/>
    </sheetView>
  </sheetViews>
  <sheetFormatPr defaultColWidth="10.9140625" defaultRowHeight="16.5" x14ac:dyDescent="0.4"/>
  <cols>
    <col min="1" max="9" width="10.58203125" style="1" customWidth="1"/>
    <col min="10" max="15" width="10.9140625" style="1"/>
    <col min="17" max="1021" width="10.9140625" style="1"/>
  </cols>
  <sheetData>
    <row r="1" spans="1:31" x14ac:dyDescent="0.4">
      <c r="B1" s="1" t="s">
        <v>9</v>
      </c>
      <c r="G1" s="1" t="s">
        <v>10</v>
      </c>
    </row>
    <row r="2" spans="1:31" x14ac:dyDescent="0.4">
      <c r="A2" s="2" t="s">
        <v>0</v>
      </c>
      <c r="B2" s="2" t="s">
        <v>4</v>
      </c>
      <c r="C2" s="2" t="s">
        <v>5</v>
      </c>
      <c r="D2" s="2" t="s">
        <v>6</v>
      </c>
      <c r="E2" s="1" t="s">
        <v>2</v>
      </c>
      <c r="F2" s="1" t="s">
        <v>11</v>
      </c>
      <c r="G2" s="2" t="s">
        <v>4</v>
      </c>
      <c r="H2" s="2" t="s">
        <v>5</v>
      </c>
      <c r="I2" s="2" t="s">
        <v>6</v>
      </c>
    </row>
    <row r="3" spans="1:31" x14ac:dyDescent="0.4">
      <c r="A3" s="1">
        <v>5</v>
      </c>
      <c r="B3" s="1">
        <v>9.9999999999999995E-7</v>
      </c>
      <c r="C3" s="1">
        <v>9.9999999999999995E-7</v>
      </c>
      <c r="D3" s="1">
        <v>0</v>
      </c>
      <c r="E3" s="1">
        <v>20.77</v>
      </c>
      <c r="F3" s="1">
        <f>E3*(A3^3)/100000000000</f>
        <v>2.5962499999999998E-8</v>
      </c>
      <c r="G3" s="1">
        <f>B3/A3</f>
        <v>1.9999999999999999E-7</v>
      </c>
      <c r="H3" s="1">
        <f>C3/A3</f>
        <v>1.9999999999999999E-7</v>
      </c>
      <c r="I3" s="1">
        <f>D3/A3</f>
        <v>0</v>
      </c>
      <c r="AE3" s="1">
        <v>5.2915020000000004</v>
      </c>
    </row>
    <row r="4" spans="1:31" x14ac:dyDescent="0.4">
      <c r="A4" s="1">
        <v>10</v>
      </c>
      <c r="B4" s="1">
        <v>3.0000000000000001E-6</v>
      </c>
      <c r="C4" s="1">
        <v>3.9999999999999998E-6</v>
      </c>
      <c r="D4" s="1">
        <v>1.9999999999999999E-6</v>
      </c>
      <c r="E4" s="1">
        <v>69.86</v>
      </c>
      <c r="F4" s="1">
        <f t="shared" ref="F4:F18" si="0">E4*(A4^3)/1000000000000</f>
        <v>6.9860000000000005E-8</v>
      </c>
      <c r="G4" s="1">
        <f t="shared" ref="G4:G26" si="1">B4/A4</f>
        <v>2.9999999999999999E-7</v>
      </c>
      <c r="H4" s="1">
        <f t="shared" ref="H4:H26" si="2">C4/A4</f>
        <v>3.9999999999999998E-7</v>
      </c>
      <c r="I4" s="1">
        <f t="shared" ref="I4:I26" si="3">D4/A4</f>
        <v>1.9999999999999999E-7</v>
      </c>
      <c r="AE4" s="1">
        <v>6.9282029999999999</v>
      </c>
    </row>
    <row r="5" spans="1:31" x14ac:dyDescent="0.4">
      <c r="A5" s="1">
        <v>15</v>
      </c>
      <c r="B5" s="1">
        <v>3.9999999999999998E-6</v>
      </c>
      <c r="C5" s="1">
        <v>3.0000000000000001E-6</v>
      </c>
      <c r="D5" s="1">
        <v>3.9999999999999998E-6</v>
      </c>
      <c r="E5" s="1">
        <v>150.41999999999999</v>
      </c>
      <c r="F5" s="1">
        <f t="shared" si="0"/>
        <v>5.0766749999999998E-7</v>
      </c>
      <c r="G5" s="1">
        <f t="shared" si="1"/>
        <v>2.6666666666666667E-7</v>
      </c>
      <c r="H5" s="1">
        <f t="shared" si="2"/>
        <v>2.0000000000000002E-7</v>
      </c>
      <c r="I5" s="1">
        <f t="shared" si="3"/>
        <v>2.6666666666666667E-7</v>
      </c>
      <c r="AE5" s="1">
        <v>8.2462110000000006</v>
      </c>
    </row>
    <row r="6" spans="1:31" x14ac:dyDescent="0.4">
      <c r="A6" s="1">
        <v>20</v>
      </c>
      <c r="B6" s="1">
        <v>3.4999999999999997E-5</v>
      </c>
      <c r="C6" s="1">
        <v>6.9999999999999999E-6</v>
      </c>
      <c r="D6" s="1">
        <v>2.0000000000000002E-5</v>
      </c>
      <c r="E6" s="1">
        <v>258.45</v>
      </c>
      <c r="F6" s="1">
        <f t="shared" si="0"/>
        <v>2.0675999999999999E-6</v>
      </c>
      <c r="G6" s="1">
        <f t="shared" si="1"/>
        <v>1.7499999999999998E-6</v>
      </c>
      <c r="H6" s="1">
        <f t="shared" si="2"/>
        <v>3.4999999999999998E-7</v>
      </c>
      <c r="I6" s="1">
        <f t="shared" si="3"/>
        <v>1.0000000000000002E-6</v>
      </c>
      <c r="AE6" s="1">
        <v>9.3808319999999998</v>
      </c>
    </row>
    <row r="7" spans="1:31" x14ac:dyDescent="0.4">
      <c r="A7" s="1">
        <v>25</v>
      </c>
      <c r="B7" s="1">
        <v>9.2E-5</v>
      </c>
      <c r="C7" s="1">
        <v>1.7E-5</v>
      </c>
      <c r="D7" s="1">
        <v>5.8999999999999998E-5</v>
      </c>
      <c r="E7" s="1">
        <v>397.95</v>
      </c>
      <c r="F7" s="1">
        <f t="shared" si="0"/>
        <v>6.2179687499999999E-6</v>
      </c>
      <c r="G7" s="1">
        <f t="shared" si="1"/>
        <v>3.6799999999999999E-6</v>
      </c>
      <c r="H7" s="1">
        <f t="shared" si="2"/>
        <v>6.7999999999999995E-7</v>
      </c>
      <c r="I7" s="1">
        <f t="shared" si="3"/>
        <v>2.3599999999999999E-6</v>
      </c>
      <c r="AE7" s="1">
        <v>10.392303999999999</v>
      </c>
    </row>
    <row r="8" spans="1:31" x14ac:dyDescent="0.4">
      <c r="A8" s="1">
        <v>30</v>
      </c>
      <c r="B8" s="1">
        <v>2.0100000000000001E-4</v>
      </c>
      <c r="C8" s="1">
        <v>1.2999999999999999E-5</v>
      </c>
      <c r="D8" s="1">
        <v>1.07E-4</v>
      </c>
      <c r="E8" s="1">
        <v>564.91999999999996</v>
      </c>
      <c r="F8" s="1">
        <f t="shared" si="0"/>
        <v>1.5252839999999998E-5</v>
      </c>
      <c r="G8" s="1">
        <f t="shared" si="1"/>
        <v>6.7000000000000002E-6</v>
      </c>
      <c r="H8" s="1">
        <f t="shared" si="2"/>
        <v>4.333333333333333E-7</v>
      </c>
      <c r="I8" s="1">
        <f t="shared" si="3"/>
        <v>3.5666666666666667E-6</v>
      </c>
      <c r="AE8" s="1">
        <v>11.313708</v>
      </c>
    </row>
    <row r="9" spans="1:31" x14ac:dyDescent="0.4">
      <c r="A9" s="1">
        <v>35</v>
      </c>
      <c r="B9" s="1">
        <v>4.44E-4</v>
      </c>
      <c r="C9" s="1">
        <v>3.6999999999999998E-5</v>
      </c>
      <c r="D9" s="1">
        <v>2.32E-4</v>
      </c>
      <c r="E9" s="1">
        <v>763.35</v>
      </c>
      <c r="F9" s="1">
        <f t="shared" si="0"/>
        <v>3.2728631250000001E-5</v>
      </c>
      <c r="G9" s="1">
        <f t="shared" si="1"/>
        <v>1.2685714285714286E-5</v>
      </c>
      <c r="H9" s="1">
        <f t="shared" si="2"/>
        <v>1.0571428571428571E-6</v>
      </c>
      <c r="I9" s="1">
        <f t="shared" si="3"/>
        <v>6.6285714285714284E-6</v>
      </c>
      <c r="AE9" s="1">
        <v>12.165525000000001</v>
      </c>
    </row>
    <row r="10" spans="1:31" x14ac:dyDescent="0.4">
      <c r="A10" s="1">
        <v>40</v>
      </c>
      <c r="B10" s="1">
        <v>7.7899999999999996E-4</v>
      </c>
      <c r="C10" s="1">
        <v>6.3999999999999997E-5</v>
      </c>
      <c r="D10" s="1">
        <v>4.37E-4</v>
      </c>
      <c r="E10" s="1">
        <v>989.25</v>
      </c>
      <c r="F10" s="1">
        <f t="shared" si="0"/>
        <v>6.3312000000000006E-5</v>
      </c>
      <c r="G10" s="1">
        <f t="shared" si="1"/>
        <v>1.9474999999999999E-5</v>
      </c>
      <c r="H10" s="1">
        <f t="shared" si="2"/>
        <v>1.5999999999999999E-6</v>
      </c>
      <c r="I10" s="1">
        <f t="shared" si="3"/>
        <v>1.0925E-5</v>
      </c>
      <c r="AE10" s="1">
        <v>12.961480999999999</v>
      </c>
    </row>
    <row r="11" spans="1:31" x14ac:dyDescent="0.4">
      <c r="A11" s="1">
        <v>45</v>
      </c>
      <c r="B11" s="1">
        <v>1.3359999999999999E-3</v>
      </c>
      <c r="C11" s="1">
        <v>1.5300000000000001E-4</v>
      </c>
      <c r="D11" s="1">
        <v>7.3899999999999997E-4</v>
      </c>
      <c r="E11" s="1">
        <v>1246.5999999999999</v>
      </c>
      <c r="F11" s="1">
        <f t="shared" si="0"/>
        <v>1.1359642499999998E-4</v>
      </c>
      <c r="G11" s="1">
        <f t="shared" si="1"/>
        <v>2.9688888888888887E-5</v>
      </c>
      <c r="H11" s="1">
        <f t="shared" si="2"/>
        <v>3.4000000000000001E-6</v>
      </c>
      <c r="I11" s="1">
        <f t="shared" si="3"/>
        <v>1.6422222222222221E-5</v>
      </c>
      <c r="AE11" s="1">
        <v>13.711309</v>
      </c>
    </row>
    <row r="12" spans="1:31" x14ac:dyDescent="0.4">
      <c r="A12" s="1">
        <v>50</v>
      </c>
      <c r="B12" s="1">
        <v>2.359E-3</v>
      </c>
      <c r="C12" s="1">
        <v>2.1900000000000001E-4</v>
      </c>
      <c r="D12" s="1">
        <v>1.3439999999999999E-3</v>
      </c>
      <c r="E12" s="1">
        <v>1531.4</v>
      </c>
      <c r="F12" s="1">
        <f t="shared" si="0"/>
        <v>1.91425E-4</v>
      </c>
      <c r="G12" s="1">
        <f t="shared" si="1"/>
        <v>4.7179999999999999E-5</v>
      </c>
      <c r="H12" s="1">
        <f t="shared" si="2"/>
        <v>4.3800000000000004E-6</v>
      </c>
      <c r="I12" s="1">
        <f t="shared" si="3"/>
        <v>2.688E-5</v>
      </c>
      <c r="AE12" s="1">
        <v>14.422205</v>
      </c>
    </row>
    <row r="13" spans="1:31" x14ac:dyDescent="0.4">
      <c r="A13" s="1">
        <v>55</v>
      </c>
      <c r="B13" s="1">
        <v>3.6549999999999998E-3</v>
      </c>
      <c r="C13" s="1">
        <v>2.2599999999999999E-4</v>
      </c>
      <c r="D13" s="1">
        <v>2.1099999999999999E-3</v>
      </c>
      <c r="E13" s="1">
        <v>1847.64</v>
      </c>
      <c r="F13" s="1">
        <f t="shared" si="0"/>
        <v>3.0740110500000002E-4</v>
      </c>
      <c r="G13" s="1">
        <f t="shared" si="1"/>
        <v>6.6454545454545447E-5</v>
      </c>
      <c r="H13" s="1">
        <f t="shared" si="2"/>
        <v>4.1090909090909088E-6</v>
      </c>
      <c r="I13" s="1">
        <f t="shared" si="3"/>
        <v>3.8363636363636359E-5</v>
      </c>
      <c r="AE13" s="1">
        <v>15.099669</v>
      </c>
    </row>
    <row r="14" spans="1:31" x14ac:dyDescent="0.4">
      <c r="A14" s="1">
        <v>60</v>
      </c>
      <c r="B14" s="1">
        <v>5.4019999999999997E-3</v>
      </c>
      <c r="C14" s="1">
        <v>4.95E-4</v>
      </c>
      <c r="D14" s="1">
        <v>2.898E-3</v>
      </c>
      <c r="E14" s="1">
        <v>2191.31</v>
      </c>
      <c r="F14" s="1">
        <f t="shared" si="0"/>
        <v>4.7332295999999999E-4</v>
      </c>
      <c r="G14" s="1">
        <f t="shared" si="1"/>
        <v>9.0033333333333331E-5</v>
      </c>
      <c r="H14" s="1">
        <f t="shared" si="2"/>
        <v>8.2500000000000006E-6</v>
      </c>
      <c r="I14" s="1">
        <f t="shared" si="3"/>
        <v>4.8300000000000002E-5</v>
      </c>
      <c r="AE14" s="1">
        <v>15.748015000000001</v>
      </c>
    </row>
    <row r="15" spans="1:31" x14ac:dyDescent="0.4">
      <c r="A15" s="1">
        <v>65</v>
      </c>
      <c r="B15" s="1">
        <v>7.8480000000000008E-3</v>
      </c>
      <c r="C15" s="1">
        <v>8.1499999999999997E-4</v>
      </c>
      <c r="D15" s="1">
        <v>4.4130000000000003E-3</v>
      </c>
      <c r="E15" s="1">
        <v>2566.4</v>
      </c>
      <c r="F15" s="1">
        <f t="shared" si="0"/>
        <v>7.0479760000000005E-4</v>
      </c>
      <c r="G15" s="1">
        <f t="shared" si="1"/>
        <v>1.2073846153846155E-4</v>
      </c>
      <c r="H15" s="1">
        <f t="shared" si="2"/>
        <v>1.2538461538461538E-5</v>
      </c>
      <c r="I15" s="1">
        <f t="shared" si="3"/>
        <v>6.7892307692307702E-5</v>
      </c>
      <c r="AE15" s="1">
        <v>16.370705000000001</v>
      </c>
    </row>
    <row r="16" spans="1:31" x14ac:dyDescent="0.4">
      <c r="A16" s="1">
        <v>70</v>
      </c>
      <c r="B16" s="1">
        <v>1.1266999999999999E-2</v>
      </c>
      <c r="C16" s="1">
        <v>1.137E-3</v>
      </c>
      <c r="D16" s="1">
        <v>6.3439999999999998E-3</v>
      </c>
      <c r="E16" s="1">
        <v>2968.91</v>
      </c>
      <c r="F16" s="1">
        <f t="shared" si="0"/>
        <v>1.01833613E-3</v>
      </c>
      <c r="G16" s="1">
        <f t="shared" si="1"/>
        <v>1.6095714285714285E-4</v>
      </c>
      <c r="H16" s="1">
        <f t="shared" si="2"/>
        <v>1.6242857142857144E-5</v>
      </c>
      <c r="I16" s="1">
        <f t="shared" si="3"/>
        <v>9.0628571428571426E-5</v>
      </c>
      <c r="AE16" s="1">
        <v>16.970562000000001</v>
      </c>
    </row>
    <row r="17" spans="1:31" x14ac:dyDescent="0.4">
      <c r="A17" s="1">
        <v>75</v>
      </c>
      <c r="B17" s="1">
        <v>1.6027E-2</v>
      </c>
      <c r="C17" s="1">
        <v>1.596E-3</v>
      </c>
      <c r="D17" s="1">
        <v>8.9099999999999995E-3</v>
      </c>
      <c r="E17" s="1">
        <v>3402.75</v>
      </c>
      <c r="F17" s="1">
        <f t="shared" si="0"/>
        <v>1.4355351562500001E-3</v>
      </c>
      <c r="G17" s="1">
        <f t="shared" si="1"/>
        <v>2.1369333333333334E-4</v>
      </c>
      <c r="H17" s="1">
        <f t="shared" si="2"/>
        <v>2.128E-5</v>
      </c>
      <c r="I17" s="1">
        <f t="shared" si="3"/>
        <v>1.1879999999999999E-4</v>
      </c>
      <c r="AE17" s="1">
        <v>17.549928999999999</v>
      </c>
    </row>
    <row r="18" spans="1:31" x14ac:dyDescent="0.4">
      <c r="A18" s="1">
        <v>80</v>
      </c>
      <c r="B18" s="1">
        <v>2.0625000000000001E-2</v>
      </c>
      <c r="C18" s="1">
        <v>2.3649999999999999E-3</v>
      </c>
      <c r="D18" s="1">
        <v>0.11910999999999999</v>
      </c>
      <c r="E18" s="1">
        <v>3863.98</v>
      </c>
      <c r="F18" s="1">
        <f t="shared" si="0"/>
        <v>1.97835776E-3</v>
      </c>
      <c r="G18" s="1">
        <f t="shared" si="1"/>
        <v>2.5781250000000001E-4</v>
      </c>
      <c r="H18" s="1">
        <f t="shared" si="2"/>
        <v>2.95625E-5</v>
      </c>
      <c r="I18" s="1">
        <f t="shared" si="3"/>
        <v>1.488875E-3</v>
      </c>
      <c r="AE18" s="1">
        <v>18.110771</v>
      </c>
    </row>
    <row r="19" spans="1:31" x14ac:dyDescent="0.4">
      <c r="A19" s="1">
        <v>85</v>
      </c>
      <c r="B19" s="1">
        <v>2.6842999999999999E-2</v>
      </c>
      <c r="G19" s="1">
        <f t="shared" si="1"/>
        <v>3.1579999999999998E-4</v>
      </c>
      <c r="H19" s="1">
        <f t="shared" si="2"/>
        <v>0</v>
      </c>
      <c r="I19" s="1">
        <f t="shared" si="3"/>
        <v>0</v>
      </c>
      <c r="AE19" s="1">
        <v>18.654758000000001</v>
      </c>
    </row>
    <row r="20" spans="1:31" x14ac:dyDescent="0.4">
      <c r="A20" s="1">
        <v>90</v>
      </c>
      <c r="B20" s="1">
        <v>3.4160999999999997E-2</v>
      </c>
      <c r="G20" s="1">
        <f t="shared" si="1"/>
        <v>3.7956666666666666E-4</v>
      </c>
      <c r="H20" s="1">
        <f t="shared" si="2"/>
        <v>0</v>
      </c>
      <c r="I20" s="1">
        <f t="shared" si="3"/>
        <v>0</v>
      </c>
      <c r="AE20" s="1">
        <v>19.183326999999998</v>
      </c>
    </row>
    <row r="21" spans="1:31" x14ac:dyDescent="0.4">
      <c r="A21" s="1">
        <v>95</v>
      </c>
      <c r="B21" s="1">
        <v>4.3626999999999999E-2</v>
      </c>
      <c r="G21" s="1">
        <f t="shared" si="1"/>
        <v>4.5923157894736839E-4</v>
      </c>
      <c r="H21" s="1">
        <f t="shared" si="2"/>
        <v>0</v>
      </c>
      <c r="I21" s="1">
        <f t="shared" si="3"/>
        <v>0</v>
      </c>
      <c r="AE21" s="1">
        <v>19.697716</v>
      </c>
    </row>
    <row r="22" spans="1:31" x14ac:dyDescent="0.4">
      <c r="A22" s="1">
        <v>100</v>
      </c>
      <c r="B22" s="1">
        <v>5.3943999999999999E-2</v>
      </c>
      <c r="G22" s="1">
        <f t="shared" si="1"/>
        <v>5.3943999999999997E-4</v>
      </c>
      <c r="H22" s="1">
        <f t="shared" si="2"/>
        <v>0</v>
      </c>
      <c r="I22" s="1">
        <f t="shared" si="3"/>
        <v>0</v>
      </c>
      <c r="AE22" s="1">
        <v>20.199009</v>
      </c>
    </row>
    <row r="23" spans="1:31" x14ac:dyDescent="0.4">
      <c r="A23" s="1">
        <v>105</v>
      </c>
      <c r="B23" s="1">
        <v>6.6225000000000006E-2</v>
      </c>
      <c r="G23" s="1">
        <f t="shared" si="1"/>
        <v>6.3071428571428577E-4</v>
      </c>
      <c r="H23" s="1">
        <f t="shared" si="2"/>
        <v>0</v>
      </c>
      <c r="I23" s="1">
        <f t="shared" si="3"/>
        <v>0</v>
      </c>
      <c r="AE23" s="1">
        <v>20.68816</v>
      </c>
    </row>
    <row r="24" spans="1:31" x14ac:dyDescent="0.4">
      <c r="A24" s="1">
        <v>110</v>
      </c>
      <c r="B24" s="1">
        <v>7.9408000000000006E-2</v>
      </c>
      <c r="G24" s="1">
        <f t="shared" si="1"/>
        <v>7.218909090909092E-4</v>
      </c>
      <c r="H24" s="1">
        <f t="shared" si="2"/>
        <v>0</v>
      </c>
      <c r="I24" s="1">
        <f t="shared" si="3"/>
        <v>0</v>
      </c>
      <c r="AE24" s="1">
        <v>21.16601</v>
      </c>
    </row>
    <row r="25" spans="1:31" x14ac:dyDescent="0.4">
      <c r="A25" s="1">
        <v>115</v>
      </c>
      <c r="B25" s="1">
        <v>9.4299999999999995E-2</v>
      </c>
      <c r="G25" s="1">
        <f t="shared" si="1"/>
        <v>8.1999999999999998E-4</v>
      </c>
      <c r="H25" s="1">
        <f t="shared" si="2"/>
        <v>0</v>
      </c>
      <c r="I25" s="1">
        <f t="shared" si="3"/>
        <v>0</v>
      </c>
      <c r="AE25" s="1">
        <v>21.633308</v>
      </c>
    </row>
    <row r="26" spans="1:31" x14ac:dyDescent="0.4">
      <c r="A26" s="1">
        <v>120</v>
      </c>
      <c r="B26" s="1">
        <v>0.112459</v>
      </c>
      <c r="G26" s="1">
        <f t="shared" si="1"/>
        <v>9.3715833333333338E-4</v>
      </c>
      <c r="H26" s="1">
        <f t="shared" si="2"/>
        <v>0</v>
      </c>
      <c r="I26" s="1">
        <f t="shared" si="3"/>
        <v>0</v>
      </c>
      <c r="AE26" s="1">
        <v>22.090720999999998</v>
      </c>
    </row>
  </sheetData>
  <phoneticPr fontId="3" type="noConversion"/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Roman,标准"&amp;12&amp;A</oddHeader>
    <oddFooter>&amp;C&amp;"Times New Roman,标准"&amp;12页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AACF3-98A1-4CFC-8B92-29AEBCC85824}">
  <dimension ref="A1:E25"/>
  <sheetViews>
    <sheetView tabSelected="1" workbookViewId="0">
      <selection activeCell="K18" sqref="K18"/>
    </sheetView>
  </sheetViews>
  <sheetFormatPr defaultRowHeight="16.5" x14ac:dyDescent="0.4"/>
  <cols>
    <col min="1" max="1" width="8.6640625" style="1"/>
    <col min="2" max="2" width="14.75" style="1" bestFit="1" customWidth="1"/>
    <col min="3" max="4" width="8.6640625" style="1"/>
  </cols>
  <sheetData>
    <row r="1" spans="1:5" x14ac:dyDescent="0.4">
      <c r="A1" s="2" t="s">
        <v>0</v>
      </c>
      <c r="B1" s="1" t="s">
        <v>1</v>
      </c>
      <c r="C1" s="2" t="s">
        <v>2</v>
      </c>
      <c r="D1" s="1" t="s">
        <v>3</v>
      </c>
    </row>
    <row r="2" spans="1:5" x14ac:dyDescent="0.4">
      <c r="A2" s="1">
        <v>5</v>
      </c>
      <c r="B2" s="1">
        <v>1.8898225872351553E-7</v>
      </c>
      <c r="C2" s="1">
        <v>20.77</v>
      </c>
      <c r="D2" s="1">
        <f>A2^3</f>
        <v>125</v>
      </c>
      <c r="E2">
        <f t="shared" ref="E2:E25" si="0">B:B/C:C/D:D</f>
        <v>7.2790470379784509E-11</v>
      </c>
    </row>
    <row r="3" spans="1:5" x14ac:dyDescent="0.4">
      <c r="A3" s="1">
        <v>10</v>
      </c>
      <c r="B3" s="1">
        <v>4.3301271628443916E-7</v>
      </c>
      <c r="C3" s="1">
        <v>69.86</v>
      </c>
      <c r="D3" s="1">
        <f t="shared" ref="D3:D25" si="1">A3^3</f>
        <v>1000</v>
      </c>
      <c r="E3">
        <f t="shared" si="0"/>
        <v>6.1982925319845282E-12</v>
      </c>
    </row>
    <row r="4" spans="1:5" x14ac:dyDescent="0.4">
      <c r="A4" s="1">
        <v>15</v>
      </c>
      <c r="B4" s="1">
        <v>4.8507126485121461E-7</v>
      </c>
      <c r="C4" s="1">
        <v>150.4</v>
      </c>
      <c r="D4" s="1">
        <f t="shared" si="1"/>
        <v>3375</v>
      </c>
      <c r="E4">
        <f t="shared" si="0"/>
        <v>9.5561714903706573E-13</v>
      </c>
    </row>
    <row r="5" spans="1:5" x14ac:dyDescent="0.4">
      <c r="A5" s="1">
        <v>20</v>
      </c>
      <c r="B5" s="1">
        <v>3.7310123451736474E-6</v>
      </c>
      <c r="C5" s="1">
        <v>258.5</v>
      </c>
      <c r="D5" s="1">
        <f t="shared" si="1"/>
        <v>8000</v>
      </c>
      <c r="E5">
        <f t="shared" si="0"/>
        <v>1.8041645769698489E-12</v>
      </c>
    </row>
    <row r="6" spans="1:5" x14ac:dyDescent="0.4">
      <c r="A6" s="1">
        <v>25</v>
      </c>
      <c r="B6" s="1">
        <v>8.8527048477411753E-6</v>
      </c>
      <c r="C6" s="1">
        <v>397.9</v>
      </c>
      <c r="D6" s="1">
        <f t="shared" si="1"/>
        <v>15625</v>
      </c>
      <c r="E6">
        <f t="shared" si="0"/>
        <v>1.4239082941830492E-12</v>
      </c>
    </row>
    <row r="7" spans="1:5" x14ac:dyDescent="0.4">
      <c r="A7" s="1">
        <v>30</v>
      </c>
      <c r="B7" s="1">
        <v>1.7766058660874049E-5</v>
      </c>
      <c r="C7" s="1">
        <v>564.9</v>
      </c>
      <c r="D7" s="1">
        <f t="shared" si="1"/>
        <v>27000</v>
      </c>
      <c r="E7">
        <f t="shared" si="0"/>
        <v>1.1648117766418214E-12</v>
      </c>
    </row>
    <row r="8" spans="1:5" x14ac:dyDescent="0.4">
      <c r="A8" s="1">
        <v>35</v>
      </c>
      <c r="B8" s="1">
        <v>3.6496575363578637E-5</v>
      </c>
      <c r="C8" s="1">
        <v>763.4</v>
      </c>
      <c r="D8" s="1">
        <f t="shared" si="1"/>
        <v>42875</v>
      </c>
      <c r="E8">
        <f t="shared" si="0"/>
        <v>1.1150538098648334E-12</v>
      </c>
    </row>
    <row r="9" spans="1:5" x14ac:dyDescent="0.4">
      <c r="A9" s="1">
        <v>40</v>
      </c>
      <c r="B9" s="1">
        <v>6.0101156650231563E-5</v>
      </c>
      <c r="C9" s="1">
        <v>989.2</v>
      </c>
      <c r="D9" s="1">
        <f t="shared" si="1"/>
        <v>64000</v>
      </c>
      <c r="E9">
        <f t="shared" si="0"/>
        <v>9.4933337308923185E-13</v>
      </c>
    </row>
    <row r="10" spans="1:5" x14ac:dyDescent="0.4">
      <c r="A10" s="1">
        <v>45</v>
      </c>
      <c r="B10" s="1">
        <v>9.7437815747570129E-5</v>
      </c>
      <c r="C10" s="1">
        <v>1247</v>
      </c>
      <c r="D10" s="1">
        <f t="shared" si="1"/>
        <v>91125</v>
      </c>
      <c r="E10">
        <f t="shared" si="0"/>
        <v>8.5747910318708498E-13</v>
      </c>
    </row>
    <row r="11" spans="1:5" x14ac:dyDescent="0.4">
      <c r="A11" s="1">
        <v>50</v>
      </c>
      <c r="B11" s="1">
        <v>1.6356722151709811E-4</v>
      </c>
      <c r="C11" s="1">
        <v>1531</v>
      </c>
      <c r="D11" s="1">
        <f t="shared" si="1"/>
        <v>125000</v>
      </c>
      <c r="E11">
        <f t="shared" si="0"/>
        <v>8.5469482177451656E-13</v>
      </c>
    </row>
    <row r="12" spans="1:5" x14ac:dyDescent="0.4">
      <c r="A12" s="1">
        <v>55</v>
      </c>
      <c r="B12" s="1">
        <v>2.4205828617832615E-4</v>
      </c>
      <c r="C12" s="1">
        <v>1848</v>
      </c>
      <c r="D12" s="1">
        <f t="shared" si="1"/>
        <v>166375</v>
      </c>
      <c r="E12">
        <f t="shared" si="0"/>
        <v>7.8728126877336036E-13</v>
      </c>
    </row>
    <row r="13" spans="1:5" x14ac:dyDescent="0.4">
      <c r="A13" s="1">
        <v>60</v>
      </c>
      <c r="B13" s="1">
        <v>3.4302735932115885E-4</v>
      </c>
      <c r="C13" s="1">
        <v>2191</v>
      </c>
      <c r="D13" s="1">
        <f t="shared" si="1"/>
        <v>216000</v>
      </c>
      <c r="E13">
        <f t="shared" si="0"/>
        <v>7.2482411067405139E-13</v>
      </c>
    </row>
    <row r="14" spans="1:5" x14ac:dyDescent="0.4">
      <c r="A14" s="1">
        <v>65</v>
      </c>
      <c r="B14" s="1">
        <v>4.7939291557694069E-4</v>
      </c>
      <c r="C14" s="1">
        <v>2566</v>
      </c>
      <c r="D14" s="1">
        <f t="shared" si="1"/>
        <v>274625</v>
      </c>
      <c r="E14">
        <f t="shared" si="0"/>
        <v>6.8029125747813929E-13</v>
      </c>
    </row>
    <row r="15" spans="1:5" x14ac:dyDescent="0.4">
      <c r="A15" s="1">
        <v>70</v>
      </c>
      <c r="B15" s="1">
        <v>6.6391437125063965E-4</v>
      </c>
      <c r="C15" s="1">
        <v>2969</v>
      </c>
      <c r="D15" s="1">
        <f t="shared" si="1"/>
        <v>343000</v>
      </c>
      <c r="E15">
        <f t="shared" si="0"/>
        <v>6.5194018585700408E-13</v>
      </c>
    </row>
    <row r="16" spans="1:5" x14ac:dyDescent="0.4">
      <c r="A16" s="1">
        <v>75</v>
      </c>
      <c r="B16" s="1">
        <v>9.1322306774004622E-4</v>
      </c>
      <c r="C16" s="1">
        <v>3403</v>
      </c>
      <c r="D16" s="1">
        <f t="shared" si="1"/>
        <v>421875</v>
      </c>
      <c r="E16">
        <f t="shared" si="0"/>
        <v>6.3610840473398159E-13</v>
      </c>
    </row>
    <row r="17" spans="1:5" x14ac:dyDescent="0.4">
      <c r="A17" s="1">
        <v>80</v>
      </c>
      <c r="B17" s="1">
        <v>1.138825067138224E-3</v>
      </c>
      <c r="C17" s="1">
        <v>3864</v>
      </c>
      <c r="D17" s="1">
        <f t="shared" si="1"/>
        <v>512000</v>
      </c>
      <c r="E17">
        <f t="shared" si="0"/>
        <v>5.7563864111137259E-13</v>
      </c>
    </row>
    <row r="18" spans="1:5" x14ac:dyDescent="0.4">
      <c r="A18" s="1">
        <v>85</v>
      </c>
      <c r="B18" s="1">
        <v>1.4389358468225638E-3</v>
      </c>
      <c r="C18" s="1">
        <v>4357</v>
      </c>
      <c r="D18" s="1">
        <f t="shared" si="1"/>
        <v>614125</v>
      </c>
      <c r="E18">
        <f t="shared" si="0"/>
        <v>5.3777064855875805E-13</v>
      </c>
    </row>
    <row r="19" spans="1:5" x14ac:dyDescent="0.4">
      <c r="A19" s="1">
        <v>90</v>
      </c>
      <c r="B19" s="1">
        <v>1.7807651404784998E-3</v>
      </c>
      <c r="C19" s="1">
        <v>4876</v>
      </c>
      <c r="D19" s="1">
        <f t="shared" si="1"/>
        <v>729000</v>
      </c>
      <c r="E19">
        <f t="shared" si="0"/>
        <v>5.0097426899831875E-13</v>
      </c>
    </row>
    <row r="20" spans="1:5" x14ac:dyDescent="0.4">
      <c r="A20" s="1">
        <v>95</v>
      </c>
      <c r="B20" s="1">
        <v>2.2148253127418425E-3</v>
      </c>
      <c r="C20" s="1">
        <v>5428</v>
      </c>
      <c r="D20" s="1">
        <f t="shared" si="1"/>
        <v>857375</v>
      </c>
      <c r="E20">
        <f t="shared" si="0"/>
        <v>4.7591437565838865E-13</v>
      </c>
    </row>
    <row r="21" spans="1:5" x14ac:dyDescent="0.4">
      <c r="A21" s="1">
        <v>100</v>
      </c>
      <c r="B21" s="1">
        <v>2.6706260688333767E-3</v>
      </c>
      <c r="C21" s="1">
        <v>6006</v>
      </c>
      <c r="D21" s="1">
        <f t="shared" si="1"/>
        <v>1000000</v>
      </c>
      <c r="E21">
        <f t="shared" si="0"/>
        <v>4.4465968512044237E-13</v>
      </c>
    </row>
    <row r="22" spans="1:5" x14ac:dyDescent="0.4">
      <c r="A22" s="1">
        <v>105</v>
      </c>
      <c r="B22" s="1">
        <v>3.2011063332843524E-3</v>
      </c>
      <c r="C22" s="1">
        <v>6616</v>
      </c>
      <c r="D22" s="1">
        <f t="shared" si="1"/>
        <v>1157625</v>
      </c>
      <c r="E22">
        <f t="shared" si="0"/>
        <v>4.179619116669066E-13</v>
      </c>
    </row>
    <row r="23" spans="1:5" x14ac:dyDescent="0.4">
      <c r="A23" s="1">
        <v>110</v>
      </c>
      <c r="B23" s="1">
        <v>3.7516754456791814E-3</v>
      </c>
      <c r="C23" s="1">
        <v>7252</v>
      </c>
      <c r="D23" s="1">
        <f t="shared" si="1"/>
        <v>1331000</v>
      </c>
      <c r="E23">
        <f t="shared" si="0"/>
        <v>3.8867750834497964E-13</v>
      </c>
    </row>
    <row r="24" spans="1:5" x14ac:dyDescent="0.4">
      <c r="A24" s="1">
        <v>115</v>
      </c>
      <c r="B24" s="1">
        <v>4.3590189720407067E-3</v>
      </c>
      <c r="C24" s="1">
        <v>7921</v>
      </c>
      <c r="D24" s="1">
        <f t="shared" si="1"/>
        <v>1520875</v>
      </c>
      <c r="E24">
        <f t="shared" si="0"/>
        <v>3.6183887534348736E-13</v>
      </c>
    </row>
    <row r="25" spans="1:5" x14ac:dyDescent="0.4">
      <c r="A25" s="1">
        <v>120</v>
      </c>
      <c r="B25" s="1">
        <v>5.0907799704681444E-3</v>
      </c>
      <c r="C25" s="1">
        <v>8615</v>
      </c>
      <c r="D25" s="1">
        <f t="shared" si="1"/>
        <v>1728000</v>
      </c>
      <c r="E25">
        <f t="shared" si="0"/>
        <v>3.4196787273947148E-13</v>
      </c>
    </row>
  </sheetData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Time</vt:lpstr>
      <vt:lpstr>Error</vt:lpstr>
      <vt:lpstr>Cond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MY T</cp:lastModifiedBy>
  <dcterms:modified xsi:type="dcterms:W3CDTF">2023-10-06T16:42:34Z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2023-09-11T16:46:40Z</dcterms:created>
  <dc:creator/>
  <dc:description/>
  <dc:language>zh-CN</dc:language>
  <cp:lastModifiedBy/>
  <dcterms:modified xsi:type="dcterms:W3CDTF">2023-09-11T16:57:53Z</dcterms:modified>
  <cp:revision>1</cp:revision>
  <dc:subject/>
  <dc:title/>
</cp:coreProperties>
</file>